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hatchengineering-my.sharepoint.com/personal/liam_bontkes_hatch_com/Documents/Documents/Northvolt/"/>
    </mc:Choice>
  </mc:AlternateContent>
  <xr:revisionPtr revIDLastSave="1325" documentId="13_ncr:1_{EF8AE0F7-4675-40E3-A222-7AEA467499DE}" xr6:coauthVersionLast="47" xr6:coauthVersionMax="47" xr10:uidLastSave="{A42024FE-09D0-44F5-A217-76F426525481}"/>
  <bookViews>
    <workbookView xWindow="13590" yWindow="0" windowWidth="25335" windowHeight="21600" tabRatio="655" firstSheet="1" activeTab="1" xr2:uid="{9D4AD8A1-4D84-4CFD-B369-779BB78D3568}"/>
  </bookViews>
  <sheets>
    <sheet name="Cover Sheet" sheetId="24" r:id="rId1"/>
    <sheet name="Instrument Index" sheetId="1" r:id="rId2"/>
    <sheet name="IO List" sheetId="28" r:id="rId3"/>
    <sheet name="Cable Schedule" sheetId="29" r:id="rId4"/>
    <sheet name="# of DN connec. per pipe spec" sheetId="26" state="hidden" r:id="rId5"/>
    <sheet name="PN Bolting &amp; Bolt Spec Lookups" sheetId="27" state="hidden" r:id="rId6"/>
    <sheet name="Working Holds List" sheetId="6" state="hidden" r:id="rId7"/>
    <sheet name="PJ002 Flow Updates - For Vendor" sheetId="8"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_123Graph_AARCHMANPWR" localSheetId="3" hidden="1">#REF!</definedName>
    <definedName name="__123Graph_AARCHMANPWR" hidden="1">#REF!</definedName>
    <definedName name="__123Graph_AARCHPROG" localSheetId="3" hidden="1">#REF!</definedName>
    <definedName name="__123Graph_AARCHPROG" hidden="1">#REF!</definedName>
    <definedName name="__123Graph_ACIVILMANPWR" hidden="1">#REF!</definedName>
    <definedName name="__123Graph_ACIVILPROG" hidden="1">#REF!</definedName>
    <definedName name="__123Graph_AELECTMANPWR" hidden="1">#REF!</definedName>
    <definedName name="__123Graph_AELECTPROG" hidden="1">#REF!</definedName>
    <definedName name="__123Graph_AINSTMANPWR" hidden="1">#REF!</definedName>
    <definedName name="__123Graph_AINSTPROG" hidden="1">#REF!</definedName>
    <definedName name="__123Graph_AMECHENGMANPWR" hidden="1">#REF!</definedName>
    <definedName name="__123Graph_AMECHENGPROG" hidden="1">#REF!</definedName>
    <definedName name="__123Graph_AMECHSERVMANPWR" hidden="1">#REF!</definedName>
    <definedName name="__123Graph_AMECHSERVPROG" hidden="1">#REF!</definedName>
    <definedName name="__123Graph_APIPPROG" hidden="1">#REF!</definedName>
    <definedName name="__123Graph_APROCMANPWR" hidden="1">#REF!</definedName>
    <definedName name="__123Graph_APROCPROG" hidden="1">#REF!</definedName>
    <definedName name="__123Graph_ASTRUCTMANPWR" hidden="1">#REF!</definedName>
    <definedName name="__123Graph_ASTRUCTPROG" hidden="1">#REF!</definedName>
    <definedName name="__123Graph_ASUMRYMANPWR" hidden="1">#REF!</definedName>
    <definedName name="__123Graph_ASUMRYPROG" hidden="1">#REF!</definedName>
    <definedName name="__123Graph_BARCHMANPWR" hidden="1">#REF!</definedName>
    <definedName name="__123Graph_BARCHPROG" hidden="1">#REF!</definedName>
    <definedName name="__123Graph_BCIVILMANPWR" hidden="1">#REF!</definedName>
    <definedName name="__123Graph_BCIVILPROG" hidden="1">#REF!</definedName>
    <definedName name="__123Graph_BELECTMANPWR" hidden="1">#REF!</definedName>
    <definedName name="__123Graph_BELECTPROG" hidden="1">#REF!</definedName>
    <definedName name="__123Graph_BINSTMANPWR" hidden="1">#REF!</definedName>
    <definedName name="__123Graph_BINSTPROG" hidden="1">#REF!</definedName>
    <definedName name="__123Graph_BMECHENGMANPWR" hidden="1">#REF!</definedName>
    <definedName name="__123Graph_BMECHENGPROG" hidden="1">#REF!</definedName>
    <definedName name="__123Graph_BMECHSERVMANPWR" hidden="1">#REF!</definedName>
    <definedName name="__123Graph_BMECHSERVPROG" hidden="1">#REF!</definedName>
    <definedName name="__123Graph_BPIPPROG" hidden="1">#REF!</definedName>
    <definedName name="__123Graph_BPROCMANPWR" hidden="1">#REF!</definedName>
    <definedName name="__123Graph_BPROCPROG" hidden="1">#REF!</definedName>
    <definedName name="__123Graph_BSTRUCTMANPWR" hidden="1">#REF!</definedName>
    <definedName name="__123Graph_BSTRUCTPROG" hidden="1">#REF!</definedName>
    <definedName name="__123Graph_BSUMRYMANPWR" hidden="1">#REF!</definedName>
    <definedName name="__123Graph_BSUMRYPROG" hidden="1">#REF!</definedName>
    <definedName name="__123Graph_CARCHMANPWR" hidden="1">#REF!</definedName>
    <definedName name="__123Graph_CCIVILMANPWR" hidden="1">#REF!</definedName>
    <definedName name="__123Graph_CELECTMANPWR" hidden="1">#REF!</definedName>
    <definedName name="__123Graph_CINSTMANPWR" hidden="1">#REF!</definedName>
    <definedName name="__123Graph_CMECHENGMANPWR" hidden="1">#REF!</definedName>
    <definedName name="__123Graph_CMECHSERVMANPWR" hidden="1">#REF!</definedName>
    <definedName name="__123Graph_CPROCMANPWR" hidden="1">#REF!</definedName>
    <definedName name="__123Graph_CPROCPROG" hidden="1">#REF!</definedName>
    <definedName name="__123Graph_CSTRUCTMANPWR" hidden="1">#REF!</definedName>
    <definedName name="__123Graph_CSUMRYMANPWR" hidden="1">#REF!</definedName>
    <definedName name="__123Graph_CSUMRYPROG" hidden="1">#REF!</definedName>
    <definedName name="__123Graph_DPROCMANPWR" hidden="1">#REF!</definedName>
    <definedName name="__123Graph_DSUMRYMANPWR" hidden="1">#REF!</definedName>
    <definedName name="__123Graph_DSUMRYPROG" hidden="1">#REF!</definedName>
    <definedName name="__123Graph_XCIVILMANPWR" hidden="1">#REF!</definedName>
    <definedName name="__123Graph_XMECHENGMANPWR" hidden="1">#REF!</definedName>
    <definedName name="__270_INSTRUMENTLIST_FULL">#REF!</definedName>
    <definedName name="_270_INSTRUMENTLIST_FUL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#REF!</definedName>
    <definedName name="_Fill2" hidden="1">#REF!</definedName>
    <definedName name="_xlnm._FilterDatabase" localSheetId="3" hidden="1">'Cable Schedule'!$A$1:$ALC$935</definedName>
    <definedName name="_xlnm._FilterDatabase" localSheetId="1" hidden="1">'Instrument Index'!$A$1:$AH$1411</definedName>
    <definedName name="_xlnm._FilterDatabase" localSheetId="2" hidden="1">'IO List'!$A$1:$O$830</definedName>
    <definedName name="_xlnm._FilterDatabase" localSheetId="7" hidden="1">'PJ002 Flow Updates - For Vendor'!$A$1:$AK$977</definedName>
    <definedName name="_xlnm._FilterDatabase" localSheetId="6" hidden="1">'Working Holds List'!$A$1:$K$298</definedName>
    <definedName name="_Key2" localSheetId="3" hidden="1">[1]EQUIP!#REF!</definedName>
    <definedName name="_Key2" hidden="1">[1]EQUIP!#REF!</definedName>
    <definedName name="_Order1" hidden="1">255</definedName>
    <definedName name="_Order2" hidden="1">255</definedName>
    <definedName name="_Sort" localSheetId="3" hidden="1">[1]EQUIP!#REF!</definedName>
    <definedName name="_Sort" hidden="1">[1]EQUIP!#REF!</definedName>
    <definedName name="_Table1_In1" localSheetId="3" hidden="1">#REF!</definedName>
    <definedName name="_Table1_In1" hidden="1">#REF!</definedName>
    <definedName name="_Table1_Out" localSheetId="3" hidden="1">#REF!</definedName>
    <definedName name="_Table1_Out" hidden="1">#REF!</definedName>
    <definedName name="_Table2_In1" localSheetId="3" hidden="1">#REF!</definedName>
    <definedName name="_Table2_In1" hidden="1">#REF!</definedName>
    <definedName name="_Table2_In2" hidden="1">#REF!</definedName>
    <definedName name="_Table2_Out" hidden="1">#REF!</definedName>
    <definedName name="a" hidden="1">[1]EQUIP!#REF!</definedName>
    <definedName name="ACID_MEB">[2]High_ACID_MEB!$1:$1048576</definedName>
    <definedName name="AG_LOOKUP" localSheetId="3">[3]MEL!#REF!</definedName>
    <definedName name="AG_LOOKUP">[3]MEL!#REF!</definedName>
    <definedName name="Area_Column" localSheetId="3">'[4]Calculation - IX'!$E$101</definedName>
    <definedName name="Area_Column">'[5]Calculation - IX'!$E$101</definedName>
    <definedName name="Area_Voids" localSheetId="3">'[4]Calculation - IX'!$E$103</definedName>
    <definedName name="Area_Voids">'[5]Calculation - IX'!$E$103</definedName>
    <definedName name="AS2DocOpenMode" hidden="1">"AS2DocumentEdit"</definedName>
    <definedName name="AUD" localSheetId="3">[6]Input_Summary!$G$41</definedName>
    <definedName name="AUD">[7]Input_Summary!$G$41</definedName>
    <definedName name="b" localSheetId="3" hidden="1">[1]EQUIP!#REF!</definedName>
    <definedName name="b" hidden="1">[1]EQUIP!#REF!</definedName>
    <definedName name="Batch_Fact_Table" localSheetId="3">#REF!</definedName>
    <definedName name="Batch_Fact_Table">#REF!</definedName>
    <definedName name="Co">'[8]Mixed Product Specification'!$H$6:$N$22</definedName>
    <definedName name="construction">'[9]Package Register'!$A$7:$A$111</definedName>
    <definedName name="CoSpec">'[8]Mixed Product Specification'!$H$25:$N$43</definedName>
    <definedName name="currency">#REF!</definedName>
    <definedName name="D" localSheetId="3" hidden="1">[10]EQUIP!#REF!</definedName>
    <definedName name="D" hidden="1">[10]EQUIP!#REF!</definedName>
    <definedName name="DATE" localSheetId="3">#REF!</definedName>
    <definedName name="DATE">#REF!</definedName>
    <definedName name="dd" localSheetId="3" hidden="1">{#N/A,#N/A,TRUE,"DC";#N/A,#N/A,TRUE,"DG";#N/A,#N/A,TRUE,"EA";#N/A,#N/A,TRUE,"FA";#N/A,#N/A,TRUE,"FD";#N/A,#N/A,TRUE,"GA";#N/A,#N/A,TRUE,"GD"}</definedName>
    <definedName name="dd" hidden="1">{#N/A,#N/A,TRUE,"DC";#N/A,#N/A,TRUE,"DG";#N/A,#N/A,TRUE,"EA";#N/A,#N/A,TRUE,"FA";#N/A,#N/A,TRUE,"FD";#N/A,#N/A,TRUE,"GA";#N/A,#N/A,TRUE,"GD"}</definedName>
    <definedName name="DELTAS" localSheetId="3" hidden="1">{"all1",#N/A,FALSE,"Header";"all1",#N/A,FALSE,"4a101";"all1",#N/A,FALSE,"4a201";"all1",#N/A,FALSE,"4a301";"all1",#N/A,FALSE,"4a401";"all1",#N/A,FALSE,"4a501"}</definedName>
    <definedName name="DELTAS" hidden="1">{"all1",#N/A,FALSE,"Header";"all1",#N/A,FALSE,"4a101";"all1",#N/A,FALSE,"4a201";"all1",#N/A,FALSE,"4a301";"all1",#N/A,FALSE,"4a401";"all1",#N/A,FALSE,"4a501"}</definedName>
    <definedName name="DESIGN_VALUES" localSheetId="3">'[2]Design Values'!$A$4:$K$1048576</definedName>
    <definedName name="DESIGN_VALUES">#REF!</definedName>
    <definedName name="DME_Dirty" hidden="1">"False"</definedName>
    <definedName name="DME_LocalFile" hidden="1">"True"</definedName>
    <definedName name="DOCNUM">#REF!</definedName>
    <definedName name="dse" hidden="1">[1]EQUIP!#REF!</definedName>
    <definedName name="Feed_Flow" localSheetId="3">'[4]Calculation - IX'!$E$20</definedName>
    <definedName name="Feed_Flow">'[5]Calculation - IX'!$E$20</definedName>
    <definedName name="FL_LOOKUP">[3]MEL!#REF!</definedName>
    <definedName name="Flowsheet" localSheetId="3">[6]Calculation_Salaries!$F$25:$K$25</definedName>
    <definedName name="Flowsheet">[7]Calculation_Salaries!$F$25:$K$25</definedName>
    <definedName name="HDPE" localSheetId="3">#REF!</definedName>
    <definedName name="HDPE">#REF!</definedName>
    <definedName name="HDPE_DN" localSheetId="3">#REF!</definedName>
    <definedName name="HDPE_DN">#REF!</definedName>
    <definedName name="HDPE_ID" localSheetId="3">#REF!</definedName>
    <definedName name="HDPE_ID">#REF!</definedName>
    <definedName name="HTML_CodePage" hidden="1">1252</definedName>
    <definedName name="HTML_Control" localSheetId="3" hidden="1">{"'Tax Rec'!$A$2:$O$109","'Tax Rec'!$A$2:$O$109","'Tax Rec'!$Q$17:$Q$19"}</definedName>
    <definedName name="HTML_Control" hidden="1">{"'Tax Rec'!$A$2:$O$109","'Tax Rec'!$A$2:$O$109","'Tax Rec'!$Q$17:$Q$19"}</definedName>
    <definedName name="HTML_Description" hidden="1">""</definedName>
    <definedName name="HTML_Email" hidden="1">""</definedName>
    <definedName name="HTML_Header" hidden="1">"Tax Rec"</definedName>
    <definedName name="HTML_LastUpdate" hidden="1">"15-05-2001"</definedName>
    <definedName name="HTML_LineAfter" hidden="1">FALSE</definedName>
    <definedName name="HTML_LineBefore" hidden="1">FALSE</definedName>
    <definedName name="HTML_Name" hidden="1">"Comalco User"</definedName>
    <definedName name="HTML_OBDlg2" hidden="1">TRUE</definedName>
    <definedName name="HTML_OBDlg4" hidden="1">TRUE</definedName>
    <definedName name="HTML_OS" hidden="1">0</definedName>
    <definedName name="HTML_PathFile" hidden="1">"C:\MyHTML2.htm"</definedName>
    <definedName name="HTML_Title" hidden="1">"ITR"</definedName>
    <definedName name="Key_Op">[3]MEL!#REF!</definedName>
    <definedName name="Key_Opt">[3]MEL!#REF!</definedName>
    <definedName name="LOW_ACID_MEB">[2]Low_ACID_MEB!$1:$1048576</definedName>
    <definedName name="Manning" localSheetId="3">[6]Calculation_Salaries!$F$27:$K$37</definedName>
    <definedName name="Manning">[7]Calculation_Salaries!$F$27:$K$37</definedName>
    <definedName name="MB_OFFGAS">'[2]Offgas Reference Values-SS'!$D$3:$M$28</definedName>
    <definedName name="MEB" localSheetId="3">[2]MEB!$1:$1048576</definedName>
    <definedName name="MEB">#REF!</definedName>
    <definedName name="MEB_1_SN">[6]MEB1!$1:$1</definedName>
    <definedName name="MEB_Ref">#REF!</definedName>
    <definedName name="MEB_Ref_Tag">#REF!</definedName>
    <definedName name="MEB_tags" localSheetId="3">#REF!</definedName>
    <definedName name="MEB_tags">#REF!</definedName>
    <definedName name="MEBPrefix">"MEB"</definedName>
    <definedName name="mechanical" hidden="1">[1]EQUIP!#REF!</definedName>
    <definedName name="Mechanical_MEL" hidden="1">[1]EQUIP!#REF!</definedName>
    <definedName name="MEL" localSheetId="3" hidden="1">{"Full",#N/A,FALSE,"Overall Summary";"Full",#N/A,FALSE,"Misc. Inputs"}</definedName>
    <definedName name="MEL" hidden="1">{"Full",#N/A,FALSE,"Overall Summary";"Full",#N/A,FALSE,"Misc. Inputs"}</definedName>
    <definedName name="MISC">#REF!</definedName>
    <definedName name="MISC_H">#REF!</definedName>
    <definedName name="motor" localSheetId="3">'[4]Motor sizes'!$B$3:$B$45</definedName>
    <definedName name="motor">#REF!</definedName>
    <definedName name="MW_H2O">18.015</definedName>
    <definedName name="MW_Li2CO3">6.941*2+12+3*16</definedName>
    <definedName name="MW_LiOH.H2O">6.941+16+1+18</definedName>
    <definedName name="MW_Na2SO4">142.04</definedName>
    <definedName name="MW_Na2SO4.10H2O">142.04+10*18.015</definedName>
    <definedName name="Ni">'[8]Mixed Product Specification'!$A$6:$G$22</definedName>
    <definedName name="NiSpec">'[8]Mixed Product Specification'!$A$25:$G$43</definedName>
    <definedName name="NV_TAG">'[11]NV Tags'!$B$17:$C$47</definedName>
    <definedName name="NV_WBS">'[11]NV Tags'!$H$2:$I$14</definedName>
    <definedName name="odActual" hidden="1">0</definedName>
    <definedName name="odBudget" hidden="1">1</definedName>
    <definedName name="odExternal" hidden="1">3</definedName>
    <definedName name="odForecast" hidden="1">2</definedName>
    <definedName name="odPercentOfBudget" hidden="1">200</definedName>
    <definedName name="odPercentOfForecast" hidden="1">210</definedName>
    <definedName name="odPercentVarianceOnBudget" hidden="1">220</definedName>
    <definedName name="odPercentVarianceOnForecast" hidden="1">320</definedName>
    <definedName name="odVarianceOnBudget" hidden="1">300</definedName>
    <definedName name="odVarianceOnForecast" hidden="1">310</definedName>
    <definedName name="OFFGAS">'[2]Calculated Offgas Values'!$D$1:$O$30</definedName>
    <definedName name="OFFGAS_2">'[2]Calculated Offgas Values'!$B$1:$B$30</definedName>
    <definedName name="OFFGAS_3">'[2]Calculated Offgas Values'!$B$1:$O$1</definedName>
    <definedName name="OFFGAS_4">'[2]Calculated Offgas Values'!$B$1:$O$30</definedName>
    <definedName name="OFFGAS_STREAMS">'[2]Manual Off-Gas Values'!$D$3:$W$34</definedName>
    <definedName name="package">'[12]Package Register'!$A$7:$A$249</definedName>
    <definedName name="Pal_Workbook_GUID" hidden="1">"HH8XQZVYZ8ZAS88KPWSCGK5P"</definedName>
    <definedName name="Panels" localSheetId="3">[6]Input_Summary!$G$46</definedName>
    <definedName name="Panels">[7]Input_Summary!$G$46</definedName>
    <definedName name="Plant">#REF!</definedName>
    <definedName name="_xlnm.Print_Area" localSheetId="3">'Cable Schedule'!$A$1:$R$935</definedName>
    <definedName name="_xlnm.Print_Area" localSheetId="1">'Instrument Index'!$A$1:$AD$1369</definedName>
    <definedName name="_xlnm.Print_Titles" localSheetId="3">'Cable Schedule'!$1:$1</definedName>
    <definedName name="_xlnm.Print_Titles" localSheetId="1">'Instrument Index'!$1:$1</definedName>
    <definedName name="_xlnm.Print_Titles" localSheetId="2">'IO List'!$1:$1</definedName>
    <definedName name="PROCESSINSTRUMENTLIST">#REF!</definedName>
    <definedName name="ProcPackNo">'[9]Package Register'!$A$114:$A$249</definedName>
    <definedName name="PTree_RiskProfile_IncludeCumulativeChart" hidden="1">TRUE</definedName>
    <definedName name="PTree_RiskProfile_IncludeProbabilityChart" hidden="1">TRUE</definedName>
    <definedName name="PTree_RiskProfile_IncludeStatisticalSummary" hidden="1">TRUE</definedName>
    <definedName name="PTree_RiskProfile_Model" hidden="1">#N/A</definedName>
    <definedName name="PTree_RiskProfile_PathsToAnalyze" hidden="1">1</definedName>
    <definedName name="PTree_RiskProfile_StartingNode" hidden="1">#N/A</definedName>
    <definedName name="PTree_SensitivityAnalysis_AnalysisType" hidden="1">0</definedName>
    <definedName name="PTree_SensitivityAnalysis_GraphsDisplayPercentageChange" hidden="1">FALSE</definedName>
    <definedName name="PTree_SensitivityAnalysis_IncludeSensitivityGraph" hidden="1">TRUE</definedName>
    <definedName name="PTree_SensitivityAnalysis_IncludeSpiderGraph" hidden="1">TRUE</definedName>
    <definedName name="PTree_SensitivityAnalysis_IncludeStrategyRegion" hidden="1">TRUE</definedName>
    <definedName name="PTree_SensitivityAnalysis_IncludeTornadoGraph" hidden="1">TRUE</definedName>
    <definedName name="PTree_SensitivityAnalysis_Inputs_1_AlternateCellLabel" hidden="1">""</definedName>
    <definedName name="PTree_SensitivityAnalysis_Inputs_1_BaseValueIsAutomatic" hidden="1">TRUE</definedName>
    <definedName name="PTree_SensitivityAnalysis_Inputs_1_MaintainProbabilityNormalization" hidden="1">FALSE</definedName>
    <definedName name="PTree_SensitivityAnalysis_Inputs_1_ManualBaseValue" hidden="1">0</definedName>
    <definedName name="PTree_SensitivityAnalysis_Inputs_1_Maximum" hidden="1">100</definedName>
    <definedName name="PTree_SensitivityAnalysis_Inputs_1_Minimum" hidden="1">-100</definedName>
    <definedName name="PTree_SensitivityAnalysis_Inputs_1_OneWayAnalysis" hidden="1">1</definedName>
    <definedName name="PTree_SensitivityAnalysis_Inputs_1_Steps" hidden="1">10</definedName>
    <definedName name="PTree_SensitivityAnalysis_Inputs_1_TwoWayAnalysis" hidden="1">0</definedName>
    <definedName name="PTree_SensitivityAnalysis_Inputs_1_VariationMethod" hidden="1">0</definedName>
    <definedName name="PTree_SensitivityAnalysis_Inputs_1_VaryCell" hidden="1">#REF!</definedName>
    <definedName name="PTree_SensitivityAnalysis_Inputs_Count" hidden="1">1</definedName>
    <definedName name="PTree_SensitivityAnalysis_Output_AlternateCellLabel" hidden="1">""</definedName>
    <definedName name="PTree_SensitivityAnalysis_Output_Model" hidden="1">#N/A</definedName>
    <definedName name="PTree_SensitivityAnalysis_Output_OutputType" hidden="1">1</definedName>
    <definedName name="PTree_SensitivityAnalysis_Output_StartingNode" hidden="1">#N/A</definedName>
    <definedName name="PTree_SensitivityAnalysis_UpdateDisplay" hidden="1">FALSE</definedName>
    <definedName name="REASON">#REF!</definedName>
    <definedName name="REF">[3]MEL!#REF!</definedName>
    <definedName name="ReportDataLocation">#REF!</definedName>
    <definedName name="ReportDate">#REF!</definedName>
    <definedName name="ReportTitle">#REF!</definedName>
    <definedName name="REV">#REF!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lary" localSheetId="3">[6]Calculation_Salaries!$F$12:$H$22</definedName>
    <definedName name="Salary">[7]Calculation_Salaries!$F$12:$H$22</definedName>
    <definedName name="SAPBEXdnldView" hidden="1">"8G832DJOQWFYPFS05KFH7HM9Y"</definedName>
    <definedName name="SAPBEXsysID" hidden="1">"BWP"</definedName>
    <definedName name="sdf">'[12]Package Register'!$A$7:$A$111</definedName>
    <definedName name="spec">[12]lookup!$A$5:$A$69</definedName>
    <definedName name="Steel" localSheetId="3">#REF!</definedName>
    <definedName name="Steel">#REF!</definedName>
    <definedName name="Steel_ID" localSheetId="3">#REF!</definedName>
    <definedName name="Steel_ID">#REF!</definedName>
    <definedName name="STREAM_TABLE">'[2]Stream Table'!$E$2:$FC$86</definedName>
    <definedName name="T" localSheetId="3" hidden="1">{#N/A,#N/A,TRUE,"DC";#N/A,#N/A,TRUE,"DG";#N/A,#N/A,TRUE,"EA";#N/A,#N/A,TRUE,"FA";#N/A,#N/A,TRUE,"FD";#N/A,#N/A,TRUE,"GA";#N/A,#N/A,TRUE,"GD"}</definedName>
    <definedName name="T" hidden="1">{#N/A,#N/A,TRUE,"DC";#N/A,#N/A,TRUE,"DG";#N/A,#N/A,TRUE,"EA";#N/A,#N/A,TRUE,"FA";#N/A,#N/A,TRUE,"FD";#N/A,#N/A,TRUE,"GA";#N/A,#N/A,TRUE,"GD"}</definedName>
    <definedName name="Tag_Name">[3]MEL!#REF!</definedName>
    <definedName name="TK_LOOKUP">[3]MEL!#REF!</definedName>
    <definedName name="TK_tags">#REF!</definedName>
    <definedName name="treeList" hidden="1">"00000000000000000000000000000000000000000000000000000000000000000000000000000000000000000000000000000000000000000000000000000000000000000000000000000000000000000000000000000000000000000000000000000000"</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ISIO_DUMP">#REF!</definedName>
    <definedName name="WBS">'[13]WBS Level 6'!$P$2:$P$124</definedName>
    <definedName name="wrn.4a01." localSheetId="3" hidden="1">{"all1",#N/A,FALSE,"Header";"all1",#N/A,FALSE,"4a101";"all1",#N/A,FALSE,"4a201";"all1",#N/A,FALSE,"4a301";"all1",#N/A,FALSE,"4a401";"all1",#N/A,FALSE,"4a501"}</definedName>
    <definedName name="wrn.4a01." hidden="1">{"all1",#N/A,FALSE,"Header";"all1",#N/A,FALSE,"4a101";"all1",#N/A,FALSE,"4a201";"all1",#N/A,FALSE,"4a301";"all1",#N/A,FALSE,"4a401";"all1",#N/A,FALSE,"4a501"}</definedName>
    <definedName name="wrn.4a10." localSheetId="3" hidden="1">{"all1",#N/A,FALSE,"Header";"all1",#N/A,FALSE,"4a101";"all1",#N/A,FALSE,"4a201";"all1",#N/A,FALSE,"4a301";"all1",#N/A,FALSE,"4a401";"all1",#N/A,FALSE,"4a102";"all1",#N/A,FALSE,"4a501";"all1",#N/A,FALSE,"4a202";"all1",#N/A,FALSE,"4a302";"all1",#N/A,FALSE,"4a402";"all1",#N/A,FALSE,"4a502";"all1",#N/A,FALSE,"Summary 01 02 loa"}</definedName>
    <definedName name="wrn.4a10." hidden="1">{"all1",#N/A,FALSE,"Header";"all1",#N/A,FALSE,"4a101";"all1",#N/A,FALSE,"4a201";"all1",#N/A,FALSE,"4a301";"all1",#N/A,FALSE,"4a401";"all1",#N/A,FALSE,"4a102";"all1",#N/A,FALSE,"4a501";"all1",#N/A,FALSE,"4a202";"all1",#N/A,FALSE,"4a302";"all1",#N/A,FALSE,"4a402";"all1",#N/A,FALSE,"4a502";"all1",#N/A,FALSE,"Summary 01 02 loa"}</definedName>
    <definedName name="wrn.6a09" localSheetId="3" hidden="1">{"all1",#N/A,FALSE,"Header";"ALL1",#N/A,FALSE,"CAF";"all1",#N/A,FALSE,"slopes";"all1",#N/A,FALSE,"MCOSTM 2b";"all1",#N/A,FALSE,"MCOSTM 5a";"all1",#N/A,FALSE,"Block Limits";"all1",#N/A,FALSE,"Summary";"all1",#N/A,FALSE,"Fixed Costs  &amp; Optim Capital";"all1",#N/A,FALSE,"Contract Rates";"all1",#N/A,FALSE,"FS Prod Schedule";"all1",#N/A,FALSE,"Shifts &amp; Constants";"all1",#N/A,FALSE,"Shovel 400 t";"all1",#N/A,FALSE,"L&amp;H_Prod";"all1",#N/A,FALSE,"Labour";"all1",#N/A,FALSE,"Trucks";"all1",#N/A,FALSE,"Blast";"all1",#N/A,FALSE,"Drill";"all1",#N/A,FALSE,"Service_Eq.";"all1",#N/A,FALSE,"Dewater";"all1",#N/A,FALSE,"Haul road profiles"}</definedName>
    <definedName name="wrn.6a09" hidden="1">{"all1",#N/A,FALSE,"Header";"ALL1",#N/A,FALSE,"CAF";"all1",#N/A,FALSE,"slopes";"all1",#N/A,FALSE,"MCOSTM 2b";"all1",#N/A,FALSE,"MCOSTM 5a";"all1",#N/A,FALSE,"Block Limits";"all1",#N/A,FALSE,"Summary";"all1",#N/A,FALSE,"Fixed Costs  &amp; Optim Capital";"all1",#N/A,FALSE,"Contract Rates";"all1",#N/A,FALSE,"FS Prod Schedule";"all1",#N/A,FALSE,"Shifts &amp; Constants";"all1",#N/A,FALSE,"Shovel 400 t";"all1",#N/A,FALSE,"L&amp;H_Prod";"all1",#N/A,FALSE,"Labour";"all1",#N/A,FALSE,"Trucks";"all1",#N/A,FALSE,"Blast";"all1",#N/A,FALSE,"Drill";"all1",#N/A,FALSE,"Service_Eq.";"all1",#N/A,FALSE,"Dewater";"all1",#N/A,FALSE,"Haul road profiles"}</definedName>
    <definedName name="wrn.6a10." localSheetId="3" hidden="1">{"all1",#N/A,FALSE,"Header";"all1",#N/A,FALSE,"6a108";"all1",#N/A,FALSE,"6a103";"all1",#N/A,FALSE,"6a104";"all1",#N/A,FALSE,"6a105";"all1",#N/A,FALSE,"6a106";"all1",#N/A,FALSE,"6a107";"all1",#N/A,FALSE,"6a102"}</definedName>
    <definedName name="wrn.6a10." hidden="1">{"all1",#N/A,FALSE,"Header";"all1",#N/A,FALSE,"6a108";"all1",#N/A,FALSE,"6a103";"all1",#N/A,FALSE,"6a104";"all1",#N/A,FALSE,"6a105";"all1",#N/A,FALSE,"6a106";"all1",#N/A,FALSE,"6a107";"all1",#N/A,FALSE,"6a102"}</definedName>
    <definedName name="wrn.6a11" localSheetId="3" hidden="1">{"all1",#N/A,FALSE,"Header";"all1",#N/A,FALSE,"6a108";"all1",#N/A,FALSE,"6a103";"all1",#N/A,FALSE,"6a104";"all1",#N/A,FALSE,"6a105";"all1",#N/A,FALSE,"6a106";"all1",#N/A,FALSE,"6a107";"all1",#N/A,FALSE,"6a102"}</definedName>
    <definedName name="wrn.6a11" hidden="1">{"all1",#N/A,FALSE,"Header";"all1",#N/A,FALSE,"6a108";"all1",#N/A,FALSE,"6a103";"all1",#N/A,FALSE,"6a104";"all1",#N/A,FALSE,"6a105";"all1",#N/A,FALSE,"6a106";"all1",#N/A,FALSE,"6a107";"all1",#N/A,FALSE,"6a102"}</definedName>
    <definedName name="wrn.all1." localSheetId="3" hidden="1">{"all1",#N/A,FALSE,"Header";"all1",#N/A,FALSE,"CAF";"all1",#N/A,FALSE,"MCOSTM 2b";"all1",#N/A,FALSE,"MCOSTM 5a";"all1",#N/A,FALSE,"Block Limits";"all1",#N/A,FALSE,"Summary";"all1",#N/A,FALSE,"Fixed Costs  &amp; Optim Capital";"all1",#N/A,FALSE,"Contract Rates";"all1",#N/A,FALSE,"Equipment Hourly Hire";"all1",#N/A,FALSE,"FS Prod Schedule";"all1",#N/A,FALSE,"Shifts &amp; Constants";"all1",#N/A,FALSE,"RH200";"all1",#N/A,FALSE,"L&amp;H_Prod";"all1",#N/A,FALSE,"Labour";"all1",#N/A,FALSE,"Labour Cost";"all1",#N/A,FALSE,"Trucks";"all1",#N/A,FALSE,"Blast";"all1",#N/A,FALSE,"Drill";"all1",#N/A,FALSE,"Service_Eq.";"all1",#N/A,FALSE,"Dewater";"all1",#N/A,FALSE,"Haul road profiles";"all1",#N/A,FALSE,"Process Original";"all1",#N/A,FALSE,"Process Capital";"all1",#N/A,FALSE,"Process opex_check";"all1",#N/A,FALSE,"Process opex_detail"}</definedName>
    <definedName name="wrn.all1." hidden="1">{"all1",#N/A,FALSE,"Header";"all1",#N/A,FALSE,"CAF";"all1",#N/A,FALSE,"MCOSTM 2b";"all1",#N/A,FALSE,"MCOSTM 5a";"all1",#N/A,FALSE,"Block Limits";"all1",#N/A,FALSE,"Summary";"all1",#N/A,FALSE,"Fixed Costs  &amp; Optim Capital";"all1",#N/A,FALSE,"Contract Rates";"all1",#N/A,FALSE,"Equipment Hourly Hire";"all1",#N/A,FALSE,"FS Prod Schedule";"all1",#N/A,FALSE,"Shifts &amp; Constants";"all1",#N/A,FALSE,"RH200";"all1",#N/A,FALSE,"L&amp;H_Prod";"all1",#N/A,FALSE,"Labour";"all1",#N/A,FALSE,"Labour Cost";"all1",#N/A,FALSE,"Trucks";"all1",#N/A,FALSE,"Blast";"all1",#N/A,FALSE,"Drill";"all1",#N/A,FALSE,"Service_Eq.";"all1",#N/A,FALSE,"Dewater";"all1",#N/A,FALSE,"Haul road profiles";"all1",#N/A,FALSE,"Process Original";"all1",#N/A,FALSE,"Process Capital";"all1",#N/A,FALSE,"Process opex_check";"all1",#N/A,FALSE,"Process opex_detail"}</definedName>
    <definedName name="wrn.all1a." localSheetId="3" hidden="1">{"all1",#N/A,FALSE,"Header";"ALL1",#N/A,FALSE,"CAF";"all1",#N/A,FALSE,"slopes";"all1",#N/A,FALSE,"MCOSTM 2b";"all1",#N/A,FALSE,"MCOSTM 5a";"all1",#N/A,FALSE,"Block Limits";"all1",#N/A,FALSE,"Summary";"all1",#N/A,FALSE,"Fixed Costs  &amp; Optim Capital";"all1",#N/A,FALSE,"Contract Rates";"all1",#N/A,FALSE,"FS Prod Schedule";"all1",#N/A,FALSE,"Shifts &amp; Constants";"all1",#N/A,FALSE,"Shovel 400 t";"all1",#N/A,FALSE,"L&amp;H_Prod";"all1",#N/A,FALSE,"Labour";"all1",#N/A,FALSE,"Trucks";"all1",#N/A,FALSE,"Blast";"all1",#N/A,FALSE,"Drill";"all1",#N/A,FALSE,"Service_Eq.";"all1",#N/A,FALSE,"Dewater";"all1",#N/A,FALSE,"Haul road profiles"}</definedName>
    <definedName name="wrn.all1a." hidden="1">{"all1",#N/A,FALSE,"Header";"ALL1",#N/A,FALSE,"CAF";"all1",#N/A,FALSE,"slopes";"all1",#N/A,FALSE,"MCOSTM 2b";"all1",#N/A,FALSE,"MCOSTM 5a";"all1",#N/A,FALSE,"Block Limits";"all1",#N/A,FALSE,"Summary";"all1",#N/A,FALSE,"Fixed Costs  &amp; Optim Capital";"all1",#N/A,FALSE,"Contract Rates";"all1",#N/A,FALSE,"FS Prod Schedule";"all1",#N/A,FALSE,"Shifts &amp; Constants";"all1",#N/A,FALSE,"Shovel 400 t";"all1",#N/A,FALSE,"L&amp;H_Prod";"all1",#N/A,FALSE,"Labour";"all1",#N/A,FALSE,"Trucks";"all1",#N/A,FALSE,"Blast";"all1",#N/A,FALSE,"Drill";"all1",#N/A,FALSE,"Service_Eq.";"all1",#N/A,FALSE,"Dewater";"all1",#N/A,FALSE,"Haul road profiles"}</definedName>
    <definedName name="wrn.all1data." localSheetId="3" hidden="1">{"tab321",#N/A,FALSE,"CAF";"all1",#N/A,FALSE,"Header";"all1",#N/A,FALSE,"WMC DATA";"all1",#N/A,FALSE,"Slopes";"all1",#N/A,FALSE,"CAF";"all1",#N/A,FALSE,"MCOSTM 1A"}</definedName>
    <definedName name="wrn.all1data." hidden="1">{"tab321",#N/A,FALSE,"CAF";"all1",#N/A,FALSE,"Header";"all1",#N/A,FALSE,"WMC DATA";"all1",#N/A,FALSE,"Slopes";"all1",#N/A,FALSE,"CAF";"all1",#N/A,FALSE,"MCOSTM 1A"}</definedName>
    <definedName name="wrn.Comalco." localSheetId="3" hidden="1">{"Full",#N/A,FALSE,"Overall Summary";"Full",#N/A,FALSE,"Misc. Inputs"}</definedName>
    <definedName name="wrn.Comalco." hidden="1">{"Full",#N/A,FALSE,"Overall Summary";"Full",#N/A,FALSE,"Misc. Inputs"}</definedName>
    <definedName name="wrn.cost07." localSheetId="3" hidden="1">{"header",#N/A,FALSE,"Header";#N/A,#N/A,FALSE,"Road Map";"costHPS",#N/A,FALSE,"Cost_HP Summary";"drillcost",#N/A,FALSE,"Drill";"drillprod",#N/A,FALSE,"Drill";"blastpara",#N/A,FALSE,"Blast";"4100xpb7000US",#N/A,FALSE,"4100xpb7000US$";"fuelcon",#N/A,FALSE,"FuelCon";"gradecon",#N/A,FALSE,"Grade Control ";"equipfreight",#N/A,FALSE,"Equipfreight";"Kamcatmaint",#N/A,FALSE,"KomCat maint";"labourrates",#N/A,FALSE,"Labour Cost";"labour1",#N/A,FALSE,"Labour";"labour2",#N/A,FALSE,"Labour";"labour3",#N/A,FALSE,"Labour";#N/A,#N/A,FALSE,"MCOG";#N/A,#N/A,FALSE,"Shovel";"costsumdet",#N/A,FALSE,"Cost Summary";"costsumapp",#N/A,FALSE,"Cost Summary";"equsched1",#N/A,FALSE,"Equipment Schedule";"equsched2",#N/A,FALSE,"Equipment Schedule";"equsched3",#N/A,FALSE,"Equipment Schedule";"equsched4",#N/A,FALSE,"Equipment Schedule";"shftcnst",#N/A,FALSE,"Shifts &amp; Constants";"serveq1",#N/A,FALSE,"Service_Eq.";"serveq2",#N/A,FALSE,"Service_Eq.";"O&amp;Kshovel",#N/A,FALSE,"RH200";"truck1",#N/A,FALSE,"Trucks";"truckgraf",#N/A,FALSE,"Trucks";"dewater",#N/A,FALSE,"Dewater";"aasumdes",#N/A,FALSE,"Summary Design 1a";"aasumdes",#N/A,FALSE,"Summary Design 2a";"aasumdes",#N/A,FALSE,"Summary Design 3a";"aasumdes",#N/A,FALSE,"Summary Design 4a";"aasumdes",#N/A,FALSE,"Summary Design 5a";"aasumdes",#N/A,FALSE,"Summary Design 6a";"l&amp;Hall",#N/A,FALSE,"L&amp;H_Pit 1a4100";"l&amp;Hall",#N/A,FALSE,"L&amp;H_Pit 2a4100";"l&amp;Hall",#N/A,FALSE,"L&amp;H_Pit 3a4100";"l&amp;Hall",#N/A,FALSE,"L&amp;H_Pit 4a4100";"l&amp;Hall",#N/A,FALSE,"L&amp;H_Pit 5a4100";"l&amp;Hall",#N/A,FALSE,"L&amp;H_Pit 6a4100";"l&amp;Hall",#N/A,FALSE,"L&amp;H_Pit 1a994";"l&amp;Hall",#N/A,FALSE,"L&amp;H_Pit 2a994";"l&amp;Hall",#N/A,FALSE,"L&amp;H_Pit 3a994";"l&amp;Hall",#N/A,FALSE,"L&amp;H_Pit 4a994";"l&amp;Hall",#N/A,FALSE,"L&amp;H_Pit 5a994";"l&amp;Hall",#N/A,FALSE,"L&amp;H_Pit 6a994";"l&amp;Hall",#N/A,FALSE,"L&amp;H_Pit 1aRH200";"summdes1",#N/A,FALSE,"Summary Design 1a";"sumdesx",#N/A,FALSE,"Summary Design 2a";"sumdesx",#N/A,FALSE,"Summary Design 3a";"sumdesx",#N/A,FALSE,"Summary Design 4a";"sumdesx",#N/A,FALSE,"Summary Design 5a";"sumdesx",#N/A,FALSE,"Summary Design 6a"}</definedName>
    <definedName name="wrn.cost07." hidden="1">{"header",#N/A,FALSE,"Header";#N/A,#N/A,FALSE,"Road Map";"costHPS",#N/A,FALSE,"Cost_HP Summary";"drillcost",#N/A,FALSE,"Drill";"drillprod",#N/A,FALSE,"Drill";"blastpara",#N/A,FALSE,"Blast";"4100xpb7000US",#N/A,FALSE,"4100xpb7000US$";"fuelcon",#N/A,FALSE,"FuelCon";"gradecon",#N/A,FALSE,"Grade Control ";"equipfreight",#N/A,FALSE,"Equipfreight";"Kamcatmaint",#N/A,FALSE,"KomCat maint";"labourrates",#N/A,FALSE,"Labour Cost";"labour1",#N/A,FALSE,"Labour";"labour2",#N/A,FALSE,"Labour";"labour3",#N/A,FALSE,"Labour";#N/A,#N/A,FALSE,"MCOG";#N/A,#N/A,FALSE,"Shovel";"costsumdet",#N/A,FALSE,"Cost Summary";"costsumapp",#N/A,FALSE,"Cost Summary";"equsched1",#N/A,FALSE,"Equipment Schedule";"equsched2",#N/A,FALSE,"Equipment Schedule";"equsched3",#N/A,FALSE,"Equipment Schedule";"equsched4",#N/A,FALSE,"Equipment Schedule";"shftcnst",#N/A,FALSE,"Shifts &amp; Constants";"serveq1",#N/A,FALSE,"Service_Eq.";"serveq2",#N/A,FALSE,"Service_Eq.";"O&amp;Kshovel",#N/A,FALSE,"RH200";"truck1",#N/A,FALSE,"Trucks";"truckgraf",#N/A,FALSE,"Trucks";"dewater",#N/A,FALSE,"Dewater";"aasumdes",#N/A,FALSE,"Summary Design 1a";"aasumdes",#N/A,FALSE,"Summary Design 2a";"aasumdes",#N/A,FALSE,"Summary Design 3a";"aasumdes",#N/A,FALSE,"Summary Design 4a";"aasumdes",#N/A,FALSE,"Summary Design 5a";"aasumdes",#N/A,FALSE,"Summary Design 6a";"l&amp;Hall",#N/A,FALSE,"L&amp;H_Pit 1a4100";"l&amp;Hall",#N/A,FALSE,"L&amp;H_Pit 2a4100";"l&amp;Hall",#N/A,FALSE,"L&amp;H_Pit 3a4100";"l&amp;Hall",#N/A,FALSE,"L&amp;H_Pit 4a4100";"l&amp;Hall",#N/A,FALSE,"L&amp;H_Pit 5a4100";"l&amp;Hall",#N/A,FALSE,"L&amp;H_Pit 6a4100";"l&amp;Hall",#N/A,FALSE,"L&amp;H_Pit 1a994";"l&amp;Hall",#N/A,FALSE,"L&amp;H_Pit 2a994";"l&amp;Hall",#N/A,FALSE,"L&amp;H_Pit 3a994";"l&amp;Hall",#N/A,FALSE,"L&amp;H_Pit 4a994";"l&amp;Hall",#N/A,FALSE,"L&amp;H_Pit 5a994";"l&amp;Hall",#N/A,FALSE,"L&amp;H_Pit 6a994";"l&amp;Hall",#N/A,FALSE,"L&amp;H_Pit 1aRH200";"summdes1",#N/A,FALSE,"Summary Design 1a";"sumdesx",#N/A,FALSE,"Summary Design 2a";"sumdesx",#N/A,FALSE,"Summary Design 3a";"sumdesx",#N/A,FALSE,"Summary Design 4a";"sumdesx",#N/A,FALSE,"Summary Design 5a";"sumdesx",#N/A,FALSE,"Summary Design 6a"}</definedName>
    <definedName name="wrn.EQPLIST." localSheetId="3" hidden="1">{#N/A,#N/A,TRUE,"DC";#N/A,#N/A,TRUE,"DG";#N/A,#N/A,TRUE,"EA";#N/A,#N/A,TRUE,"FA";#N/A,#N/A,TRUE,"FD";#N/A,#N/A,TRUE,"GA";#N/A,#N/A,TRUE,"GD"}</definedName>
    <definedName name="wrn.EQPLIST." hidden="1">{#N/A,#N/A,TRUE,"DC";#N/A,#N/A,TRUE,"DG";#N/A,#N/A,TRUE,"EA";#N/A,#N/A,TRUE,"FA";#N/A,#N/A,TRUE,"FD";#N/A,#N/A,TRUE,"GA";#N/A,#N/A,TRUE,"GD"}</definedName>
    <definedName name="wrn.EquipShortened." localSheetId="3" hidden="1">{#N/A,#N/A,FALSE,"Equipment List"}</definedName>
    <definedName name="wrn.EquipShortened." hidden="1">{#N/A,#N/A,FALSE,"Equipment List"}</definedName>
    <definedName name="wrn.Inputdata." localSheetId="3" hidden="1">{"Header",#N/A,FALSE,"Header";"CAF",#N/A,FALSE,"CAF";"mcostm",#N/A,FALSE,"MCOSTM 1A";"slopes",#N/A,FALSE,"Slopes";"blocksA4",#N/A,FALSE,"Block Limits";"data",#N/A,FALSE,"WMC DATA";"csvoutput",#N/A,FALSE,"DOM100.csv"}</definedName>
    <definedName name="wrn.Inputdata." hidden="1">{"Header",#N/A,FALSE,"Header";"CAF",#N/A,FALSE,"CAF";"mcostm",#N/A,FALSE,"MCOSTM 1A";"slopes",#N/A,FALSE,"Slopes";"blocksA4",#N/A,FALSE,"Block Limits";"data",#N/A,FALSE,"WMC DATA";"csvoutput",#N/A,FALSE,"DOM100.csv"}</definedName>
    <definedName name="wrn.July._.Gold._.Inventory._.Movement." localSheetId="3" hidden="1">{#N/A,#N/A,FALSE,"BULINV94"}</definedName>
    <definedName name="wrn.July._.Gold._.Inventory._.Movement." hidden="1">{#N/A,#N/A,FALSE,"BULINV94"}</definedName>
    <definedName name="wrn.run10." localSheetId="3" hidden="1">{"all1",#N/A,FALSE,"Header";"all1",#N/A,FALSE,"110";"all1",#N/A,FALSE,"210";"all1",#N/A,FALSE,"310";"all1",#N/A,FALSE,"410";"all1",#N/A,FALSE,"510"}</definedName>
    <definedName name="wrn.run10." hidden="1">{"all1",#N/A,FALSE,"Header";"all1",#N/A,FALSE,"110";"all1",#N/A,FALSE,"210";"all1",#N/A,FALSE,"310";"all1",#N/A,FALSE,"410";"all1",#N/A,FALSE,"510"}</definedName>
    <definedName name="wrn.run1415." localSheetId="3" hidden="1">{"all1",#N/A,FALSE,"Header";"all1",#N/A,FALSE,"113";"all1",#N/A,FALSE,"213";"all1",#N/A,FALSE,"313";"all1",#N/A,FALSE,"413";"all1",#N/A,FALSE,"513";"all1",#N/A,FALSE,"215"}</definedName>
    <definedName name="wrn.run1415." hidden="1">{"all1",#N/A,FALSE,"Header";"all1",#N/A,FALSE,"113";"all1",#N/A,FALSE,"213";"all1",#N/A,FALSE,"313";"all1",#N/A,FALSE,"413";"all1",#N/A,FALSE,"513";"all1",#N/A,FALSE,"215"}</definedName>
    <definedName name="wrn.run17." localSheetId="3" hidden="1">{"all1",#N/A,FALSE,"Header";"all1",#N/A,FALSE,"117";"all1",#N/A,FALSE,"217";"all1",#N/A,FALSE,"317";"all1",#N/A,FALSE,"417";"all1",#N/A,FALSE,"517";"all1",#N/A,FALSE,"114";"all1",#N/A,FALSE,"214";"all1",#N/A,FALSE,"314";"all1",#N/A,FALSE,"414";"all1",#N/A,FALSE,"514";"all1",#N/A,FALSE,"Summary"}</definedName>
    <definedName name="wrn.run17." hidden="1">{"all1",#N/A,FALSE,"Header";"all1",#N/A,FALSE,"117";"all1",#N/A,FALSE,"217";"all1",#N/A,FALSE,"317";"all1",#N/A,FALSE,"417";"all1",#N/A,FALSE,"517";"all1",#N/A,FALSE,"114";"all1",#N/A,FALSE,"214";"all1",#N/A,FALSE,"314";"all1",#N/A,FALSE,"414";"all1",#N/A,FALSE,"514";"all1",#N/A,FALSE,"Summary"}</definedName>
    <definedName name="wrn.run19." localSheetId="3" hidden="1">{"all1",#N/A,FALSE,"Header";"all1",#N/A,FALSE,"Summary 19 20 loa";"all1",#N/A,FALSE,"218";#N/A,#N/A,FALSE,"119";"all1",#N/A,FALSE,"119";"all1",#N/A,FALSE,"219";"all1",#N/A,FALSE,"319";"all1",#N/A,FALSE,"419";"all1",#N/A,FALSE,"519"}</definedName>
    <definedName name="wrn.run19." hidden="1">{"all1",#N/A,FALSE,"Header";"all1",#N/A,FALSE,"Summary 19 20 loa";"all1",#N/A,FALSE,"218";#N/A,#N/A,FALSE,"119";"all1",#N/A,FALSE,"119";"all1",#N/A,FALSE,"219";"all1",#N/A,FALSE,"319";"all1",#N/A,FALSE,"419";"all1",#N/A,FALSE,"519"}</definedName>
    <definedName name="wrn.run25." localSheetId="3" hidden="1">{"all1",#N/A,FALSE,"Header";"all1",#N/A,FALSE,"125";"all1",#N/A,FALSE,"225";"all1",#N/A,FALSE,"325";"all1",#N/A,FALSE,"425";"all1",#N/A,FALSE,"525"}</definedName>
    <definedName name="wrn.run25." hidden="1">{"all1",#N/A,FALSE,"Header";"all1",#N/A,FALSE,"125";"all1",#N/A,FALSE,"225";"all1",#N/A,FALSE,"325";"all1",#N/A,FALSE,"425";"all1",#N/A,FALSE,"525"}</definedName>
    <definedName name="wrn.SRDBLASTDRILL." localSheetId="3" hidden="1">{"BLASTCOST",#N/A,FALSE,"Blast";"DRILLPRODUCTIVITY",#N/A,FALSE,"Drill"}</definedName>
    <definedName name="wrn.SRDBLASTDRILL." hidden="1">{"BLASTCOST",#N/A,FALSE,"Blast";"DRILLPRODUCTIVITY",#N/A,FALSE,"Drill"}</definedName>
    <definedName name="wrn.SRDCOSTSUMMARYANDPITQUANTITIES." localSheetId="3" hidden="1">{"COST_HPSUMMARY",#N/A,FALSE,"Cost_HP Summary";"COSTSUMMARY",#N/A,FALSE,"Cost Summary";"PITMOVEMENTSUMMARY",#N/A,FALSE,"Equipment Schedule Original"}</definedName>
    <definedName name="wrn.SRDCOSTSUMMARYANDPITQUANTITIES." hidden="1">{"COST_HPSUMMARY",#N/A,FALSE,"Cost_HP Summary";"COSTSUMMARY",#N/A,FALSE,"Cost Summary";"PITMOVEMENTSUMMARY",#N/A,FALSE,"Equipment Schedule Original"}</definedName>
    <definedName name="wrn.SRDCYCLETIMES." localSheetId="3" hidden="1">{"TRUCKCYCLETIMES",#N/A,FALSE,"Cycle Times";"TRUCKPRODUCTIVITY",#N/A,FALSE,"Cycle Times"}</definedName>
    <definedName name="wrn.SRDCYCLETIMES." hidden="1">{"TRUCKCYCLETIMES",#N/A,FALSE,"Cycle Times";"TRUCKPRODUCTIVITY",#N/A,FALSE,"Cycle Times"}</definedName>
    <definedName name="wrn.SRDEQUIPMENT." localSheetId="3" hidden="1">{"EQUIPHRSREQINSERVICE",#N/A,FALSE,"Equipment Schedule Original";"EQUIPSERVLIFEREMAININGPURCHASE",#N/A,FALSE,"Equipment Schedule Original";"EQUIPUPTOFUELUSAGE",#N/A,FALSE,"Equipment Schedule Original"}</definedName>
    <definedName name="wrn.SRDEQUIPMENT." hidden="1">{"EQUIPHRSREQINSERVICE",#N/A,FALSE,"Equipment Schedule Original";"EQUIPSERVLIFEREMAININGPURCHASE",#N/A,FALSE,"Equipment Schedule Original";"EQUIPUPTOFUELUSAGE",#N/A,FALSE,"Equipment Schedule Original"}</definedName>
    <definedName name="wrn.SRDEQUIPMENTNEW." localSheetId="3" hidden="1">{"TABLES111NEWHOURS",#N/A,FALSE,"Equipment Schedule new";"TABLES112NEWEQUIPMENTREQ",#N/A,FALSE,"Equipment Schedule new";"TABLES113NEWEQUIPMENTINSERVICE",#N/A,FALSE,"Equipment Schedule new";"TABLES114NEWEQUIPOPEX",#N/A,FALSE,"Equipment Schedule new";"TABLES115NEWLIFEREMAINING",#N/A,FALSE,"Equipment Schedule new";"TABLES116EQUIPMENTPURCHASE",#N/A,FALSE,"Equipment Schedule new";"TABLES117MINECAPITAL",#N/A,FALSE,"Equipment Schedule new";"TABLES118MINESERVICES",#N/A,FALSE,"Equipment Schedule new";"TABLES119NEWMINEADMIN",#N/A,FALSE,"Equipment Schedule new";"TABLES1110NEWFUEL",#N/A,FALSE,"Equipment Schedule new";"TABLES1111NEWPOWER",#N/A,FALSE,"Equipment Schedule new"}</definedName>
    <definedName name="wrn.SRDEQUIPMENTNEW." hidden="1">{"TABLES111NEWHOURS",#N/A,FALSE,"Equipment Schedule new";"TABLES112NEWEQUIPMENTREQ",#N/A,FALSE,"Equipment Schedule new";"TABLES113NEWEQUIPMENTINSERVICE",#N/A,FALSE,"Equipment Schedule new";"TABLES114NEWEQUIPOPEX",#N/A,FALSE,"Equipment Schedule new";"TABLES115NEWLIFEREMAINING",#N/A,FALSE,"Equipment Schedule new";"TABLES116EQUIPMENTPURCHASE",#N/A,FALSE,"Equipment Schedule new";"TABLES117MINECAPITAL",#N/A,FALSE,"Equipment Schedule new";"TABLES118MINESERVICES",#N/A,FALSE,"Equipment Schedule new";"TABLES119NEWMINEADMIN",#N/A,FALSE,"Equipment Schedule new";"TABLES1110NEWFUEL",#N/A,FALSE,"Equipment Schedule new";"TABLES1111NEWPOWER",#N/A,FALSE,"Equipment Schedule new"}</definedName>
    <definedName name="wrn.SRDLABOUR." localSheetId="3" hidden="1">{"LABOURMANNING",#N/A,FALSE,"Labour";"LABOURMANNEDCOST",#N/A,FALSE,"Labour";"LABOURUNITCOST",#N/A,FALSE,"Labour"}</definedName>
    <definedName name="wrn.SRDLABOUR." hidden="1">{"LABOURMANNING",#N/A,FALSE,"Labour";"LABOURMANNEDCOST",#N/A,FALSE,"Labour";"LABOURUNITCOST",#N/A,FALSE,"Labour"}</definedName>
    <definedName name="wrn.SRDLOADHAUL." localSheetId="3" hidden="1">{"LHPIT1ORE",#N/A,FALSE,"L&amp;H_Pit 1a4100";"LHPIT1ROM",#N/A,FALSE,"L&amp;H_Pit 1a4100";"LHPIT1WASTELEACH",#N/A,FALSE,"L&amp;H_Pit 1a4100";"LHPIT1WASTEFRESH",#N/A,FALSE,"L&amp;H_Pit 1a4100";"LHPIT2ORE",#N/A,FALSE,"L&amp;H_Pit 2a4100";"LHPIT2ROM",#N/A,FALSE,"L&amp;H_Pit 2a4100";"LHPIT2WASTELEACH",#N/A,FALSE,"L&amp;H_Pit 2a4100";"LHPIT2WASTEFRESH",#N/A,FALSE,"L&amp;H_Pit 2a4100";"LHPIT3ORE",#N/A,FALSE,"L&amp;H_Pit 3a4100";"LHPIT3ROM",#N/A,FALSE,"L&amp;H_Pit 3a4100";"LHPIT3WASTELEACH",#N/A,FALSE,"L&amp;H_Pit 3a4100";"LHPIT3WASTEFRESH",#N/A,FALSE,"L&amp;H_Pit 3a4100";"LHPIT4ORE",#N/A,FALSE,"L&amp;H_Pit 4a4100";"LHPIT4ROM",#N/A,FALSE,"L&amp;H_Pit 4a4100";"LHPIT4WASTELEACH",#N/A,FALSE,"L&amp;H_Pit 4a4100";"LHPIT4WASTEFRESH",#N/A,FALSE,"L&amp;H_Pit 4a4100";"LHPIT5ORE",#N/A,FALSE,"L&amp;H_Pit 5a4100";"LHPIT5ROM",#N/A,FALSE,"L&amp;H_Pit 5a4100";"LHPIT5WASTELEACH",#N/A,FALSE,"L&amp;H_Pit 5a4100";"LHPIT5WASTEFRESH",#N/A,FALSE,"L&amp;H_Pit 5a4100";"LHPIT6ORE",#N/A,FALSE,"L&amp;H_Pit 6a4100";"LHPIT6ROM",#N/A,FALSE,"L&amp;H_Pit 6a4100";"LHPIT6WASTELEACH",#N/A,FALSE,"L&amp;H_Pit 6a4100";"LHPIT6WASTEFRESH",#N/A,FALSE,"L&amp;H_Pit 6a4100";"LHPIT1994ORE",#N/A,FALSE,"L&amp;H_Pit 1a994";"LHPIT1994ROM",#N/A,FALSE,"L&amp;H_Pit 1a994";"LHPIT1994WASTELEACH",#N/A,FALSE,"L&amp;H_Pit 1a994";"LHPIT1994WASTEFRESH",#N/A,FALSE,"L&amp;H_Pit 1a994";"LHPIT2994ORE",#N/A,FALSE,"L&amp;H_Pit 2a994";"LHPIT2994ROM",#N/A,FALSE,"L&amp;H_Pit 2a994";"LHPIT2994WASTELEACH",#N/A,FALSE,"L&amp;H_Pit 2a994";"LHPIT2994WASTEFRESH",#N/A,FALSE,"L&amp;H_Pit 2a994";"LHPIT3994ORE",#N/A,FALSE,"L&amp;H_Pit 3a994";"LHPIT3994ROM",#N/A,FALSE,"L&amp;H_Pit 3a994";"LHPIT3994WASTELEACH",#N/A,FALSE,"L&amp;H_Pit 3a994";"LHPIT3994WASTEFRESH",#N/A,FALSE,"L&amp;H_Pit 3a994";"LHPIT4994ORE",#N/A,FALSE,"L&amp;H_Pit 4a994";"LHPIT4994ROM",#N/A,FALSE,"L&amp;H_Pit 4a994";"LHPIT4994WASTELEACH",#N/A,FALSE,"L&amp;H_Pit 4a994";"LHPIT4994WASTEFRESH",#N/A,FALSE,"L&amp;H_Pit 4a994";"LHPIT5994ORE",#N/A,FALSE,"L&amp;H_Pit 5a994";"LHPIT5994ROM",#N/A,FALSE,"L&amp;H_Pit 5a994";"LHPIT5994WASTELEACH",#N/A,FALSE,"L&amp;H_Pit 5a994";"LHPIT5994WASTEFRESH",#N/A,FALSE,"L&amp;H_Pit 5a994";"LHPIT6994ORE",#N/A,FALSE,"L&amp;H_Pit 6a994";"LHPIT6994ROM",#N/A,FALSE,"L&amp;H_Pit 6a994";"LHPIT6994WASTELEACH",#N/A,FALSE,"L&amp;H_Pit 6a994";"LHPIT6994WASTEFRESH",#N/A,FALSE,"L&amp;H_Pit 6a994";"LHPIT1RH200ORE",#N/A,FALSE,"L&amp;H_Pit 1aRH200";"LHPIT1RH200ROM",#N/A,FALSE,"L&amp;H_Pit 1aRH200";"LHPIT1RH200WASTELEACH",#N/A,FALSE,"L&amp;H_Pit 1aRH200";"LHPIT1RH200WASTEFRESH",#N/A,FALSE,"L&amp;H_Pit 1aRH200"}</definedName>
    <definedName name="wrn.SRDLOADHAUL." hidden="1">{"LHPIT1ORE",#N/A,FALSE,"L&amp;H_Pit 1a4100";"LHPIT1ROM",#N/A,FALSE,"L&amp;H_Pit 1a4100";"LHPIT1WASTELEACH",#N/A,FALSE,"L&amp;H_Pit 1a4100";"LHPIT1WASTEFRESH",#N/A,FALSE,"L&amp;H_Pit 1a4100";"LHPIT2ORE",#N/A,FALSE,"L&amp;H_Pit 2a4100";"LHPIT2ROM",#N/A,FALSE,"L&amp;H_Pit 2a4100";"LHPIT2WASTELEACH",#N/A,FALSE,"L&amp;H_Pit 2a4100";"LHPIT2WASTEFRESH",#N/A,FALSE,"L&amp;H_Pit 2a4100";"LHPIT3ORE",#N/A,FALSE,"L&amp;H_Pit 3a4100";"LHPIT3ROM",#N/A,FALSE,"L&amp;H_Pit 3a4100";"LHPIT3WASTELEACH",#N/A,FALSE,"L&amp;H_Pit 3a4100";"LHPIT3WASTEFRESH",#N/A,FALSE,"L&amp;H_Pit 3a4100";"LHPIT4ORE",#N/A,FALSE,"L&amp;H_Pit 4a4100";"LHPIT4ROM",#N/A,FALSE,"L&amp;H_Pit 4a4100";"LHPIT4WASTELEACH",#N/A,FALSE,"L&amp;H_Pit 4a4100";"LHPIT4WASTEFRESH",#N/A,FALSE,"L&amp;H_Pit 4a4100";"LHPIT5ORE",#N/A,FALSE,"L&amp;H_Pit 5a4100";"LHPIT5ROM",#N/A,FALSE,"L&amp;H_Pit 5a4100";"LHPIT5WASTELEACH",#N/A,FALSE,"L&amp;H_Pit 5a4100";"LHPIT5WASTEFRESH",#N/A,FALSE,"L&amp;H_Pit 5a4100";"LHPIT6ORE",#N/A,FALSE,"L&amp;H_Pit 6a4100";"LHPIT6ROM",#N/A,FALSE,"L&amp;H_Pit 6a4100";"LHPIT6WASTELEACH",#N/A,FALSE,"L&amp;H_Pit 6a4100";"LHPIT6WASTEFRESH",#N/A,FALSE,"L&amp;H_Pit 6a4100";"LHPIT1994ORE",#N/A,FALSE,"L&amp;H_Pit 1a994";"LHPIT1994ROM",#N/A,FALSE,"L&amp;H_Pit 1a994";"LHPIT1994WASTELEACH",#N/A,FALSE,"L&amp;H_Pit 1a994";"LHPIT1994WASTEFRESH",#N/A,FALSE,"L&amp;H_Pit 1a994";"LHPIT2994ORE",#N/A,FALSE,"L&amp;H_Pit 2a994";"LHPIT2994ROM",#N/A,FALSE,"L&amp;H_Pit 2a994";"LHPIT2994WASTELEACH",#N/A,FALSE,"L&amp;H_Pit 2a994";"LHPIT2994WASTEFRESH",#N/A,FALSE,"L&amp;H_Pit 2a994";"LHPIT3994ORE",#N/A,FALSE,"L&amp;H_Pit 3a994";"LHPIT3994ROM",#N/A,FALSE,"L&amp;H_Pit 3a994";"LHPIT3994WASTELEACH",#N/A,FALSE,"L&amp;H_Pit 3a994";"LHPIT3994WASTEFRESH",#N/A,FALSE,"L&amp;H_Pit 3a994";"LHPIT4994ORE",#N/A,FALSE,"L&amp;H_Pit 4a994";"LHPIT4994ROM",#N/A,FALSE,"L&amp;H_Pit 4a994";"LHPIT4994WASTELEACH",#N/A,FALSE,"L&amp;H_Pit 4a994";"LHPIT4994WASTEFRESH",#N/A,FALSE,"L&amp;H_Pit 4a994";"LHPIT5994ORE",#N/A,FALSE,"L&amp;H_Pit 5a994";"LHPIT5994ROM",#N/A,FALSE,"L&amp;H_Pit 5a994";"LHPIT5994WASTELEACH",#N/A,FALSE,"L&amp;H_Pit 5a994";"LHPIT5994WASTEFRESH",#N/A,FALSE,"L&amp;H_Pit 5a994";"LHPIT6994ORE",#N/A,FALSE,"L&amp;H_Pit 6a994";"LHPIT6994ROM",#N/A,FALSE,"L&amp;H_Pit 6a994";"LHPIT6994WASTELEACH",#N/A,FALSE,"L&amp;H_Pit 6a994";"LHPIT6994WASTEFRESH",#N/A,FALSE,"L&amp;H_Pit 6a994";"LHPIT1RH200ORE",#N/A,FALSE,"L&amp;H_Pit 1aRH200";"LHPIT1RH200ROM",#N/A,FALSE,"L&amp;H_Pit 1aRH200";"LHPIT1RH200WASTELEACH",#N/A,FALSE,"L&amp;H_Pit 1aRH200";"LHPIT1RH200WASTEFRESH",#N/A,FALSE,"L&amp;H_Pit 1aRH200"}</definedName>
    <definedName name="wrn.SRDSUMMARYDESIGN." localSheetId="3" hidden="1">{"HEADER",#N/A,FALSE,"Header";"ROADMAP",#N/A,FALSE,"Road Map";"SUMM1L4100",#N/A,FALSE,"Summary Design 1a";"SUMM1L994",#N/A,FALSE,"Summary Design 1a";"SUMM1RH200",#N/A,FALSE,"Summary Design 1a";"SUMM1AVER",#N/A,FALSE,"Summary Design 1a";"SUMM2L994",#N/A,FALSE,"Summary Design 2a";"SUMM2L4100",#N/A,FALSE,"Summary Design 2a";"SUMM2AVER",#N/A,FALSE,"Summary Design 2a";"SUMM3L4100",#N/A,FALSE,"Summary Design 3a";"SUMM3L994",#N/A,FALSE,"Summary Design 3a";"SUMM3AVER",#N/A,FALSE,"Summary Design 3a";"SUMM4L994",#N/A,FALSE,"Summary Design 4a";"SUMM4L4100",#N/A,FALSE,"Summary Design 4a";"SUMM4AVER",#N/A,FALSE,"Summary Design 4a";"SUMM5L4100",#N/A,FALSE,"Summary Design 5a";"SUMM5L994",#N/A,FALSE,"Summary Design 5a";"SUMM5AVER",#N/A,FALSE,"Summary Design 5a";"SUMM6L4100",#N/A,FALSE,"Summary Design 6a";"SUMM6L994",#N/A,FALSE,"Summary Design 6a";"SUMM6AVER",#N/A,FALSE,"Summary Design 6a"}</definedName>
    <definedName name="wrn.SRDSUMMARYDESIGN." hidden="1">{"HEADER",#N/A,FALSE,"Header";"ROADMAP",#N/A,FALSE,"Road Map";"SUMM1L4100",#N/A,FALSE,"Summary Design 1a";"SUMM1L994",#N/A,FALSE,"Summary Design 1a";"SUMM1RH200",#N/A,FALSE,"Summary Design 1a";"SUMM1AVER",#N/A,FALSE,"Summary Design 1a";"SUMM2L994",#N/A,FALSE,"Summary Design 2a";"SUMM2L4100",#N/A,FALSE,"Summary Design 2a";"SUMM2AVER",#N/A,FALSE,"Summary Design 2a";"SUMM3L4100",#N/A,FALSE,"Summary Design 3a";"SUMM3L994",#N/A,FALSE,"Summary Design 3a";"SUMM3AVER",#N/A,FALSE,"Summary Design 3a";"SUMM4L994",#N/A,FALSE,"Summary Design 4a";"SUMM4L4100",#N/A,FALSE,"Summary Design 4a";"SUMM4AVER",#N/A,FALSE,"Summary Design 4a";"SUMM5L4100",#N/A,FALSE,"Summary Design 5a";"SUMM5L994",#N/A,FALSE,"Summary Design 5a";"SUMM5AVER",#N/A,FALSE,"Summary Design 5a";"SUMM6L4100",#N/A,FALSE,"Summary Design 6a";"SUMM6L994",#N/A,FALSE,"Summary Design 6a";"SUMM6AVER",#N/A,FALSE,"Summary Design 6a"}</definedName>
    <definedName name="wrn.SRDUNITCOST." localSheetId="3" hidden="1">{"HEADER",#N/A,FALSE,"Header";"ROADMAP",#N/A,FALSE,"Road Map";"SHOVEL4100",#N/A,FALSE,"Shovel";"TRUCKCOST",#N/A,FALSE,"Trucks";"RH200COST",#N/A,FALSE,"RH200";"CAT994COST",#N/A,FALSE,"Service_Eq.";"CATD10RCOST",#N/A,FALSE,"Service_Eq.";"CAT16HCOST",#N/A,FALSE,"Service_Eq.";"CAT854COST",#N/A,FALSE,"Service_Eq.";"WATERCARTCOST",#N/A,FALSE,"Service_Eq.";"FORKLIFTCOST",#N/A,FALSE,"Service_Eq.";"BACKHOECOST",#N/A,FALSE,"Service_Eq.";"LOWLOADERCOST",#N/A,FALSE,"Service_Eq.";"SUPPORTEQUIPCOST",#N/A,FALSE,"Service_Eq.";"DRILLCOST",#N/A,FALSE,"Drill"}</definedName>
    <definedName name="wrn.SRDUNITCOST." hidden="1">{"HEADER",#N/A,FALSE,"Header";"ROADMAP",#N/A,FALSE,"Road Map";"SHOVEL4100",#N/A,FALSE,"Shovel";"TRUCKCOST",#N/A,FALSE,"Trucks";"RH200COST",#N/A,FALSE,"RH200";"CAT994COST",#N/A,FALSE,"Service_Eq.";"CATD10RCOST",#N/A,FALSE,"Service_Eq.";"CAT16HCOST",#N/A,FALSE,"Service_Eq.";"CAT854COST",#N/A,FALSE,"Service_Eq.";"WATERCARTCOST",#N/A,FALSE,"Service_Eq.";"FORKLIFTCOST",#N/A,FALSE,"Service_Eq.";"BACKHOECOST",#N/A,FALSE,"Service_Eq.";"LOWLOADERCOST",#N/A,FALSE,"Service_Eq.";"SUPPORTEQUIPCOST",#N/A,FALSE,"Service_Eq.";"DRILLCOST",#N/A,FALSE,"Drill"}</definedName>
    <definedName name="wrn.SRDVARIOUS." localSheetId="3" hidden="1">{"COSTSUMMARY12.1",#N/A,FALSE,"Cost Summary";"DEWATER",#N/A,FALSE,"Dewater";"SHIFTSANDCONSTANTS",#N/A,FALSE,"Shifts &amp; Constants"}</definedName>
    <definedName name="wrn.SRDVARIOUS." hidden="1">{"COSTSUMMARY12.1",#N/A,FALSE,"Cost Summary";"DEWATER",#N/A,FALSE,"Dewater";"SHIFTSANDCONSTANTS",#N/A,FALSE,"Shifts &amp; Constants"}</definedName>
    <definedName name="wrn.SUMMARY." localSheetId="3" hidden="1">{#N/A,#N/A,FALSE,"EstSum";#N/A,#N/A,FALSE,"Misc. Inputs";#N/A,#N/A,FALSE,"1601 Calcs (Water Cooling)";#N/A,#N/A,FALSE,"Equipment List";#N/A,#N/A,FALSE,"Cooling Pond"}</definedName>
    <definedName name="wrn.SUMMARY." hidden="1">{#N/A,#N/A,FALSE,"EstSum";#N/A,#N/A,FALSE,"Misc. Inputs";#N/A,#N/A,FALSE,"1601 Calcs (Water Cooling)";#N/A,#N/A,FALSE,"Equipment List";#N/A,#N/A,FALSE,"Cooling Pond"}</definedName>
    <definedName name="wrn.tables." localSheetId="3" hidden="1">{"tab1_2",#N/A,FALSE,"Cost Summary";"fig1_2",#N/A,FALSE,"Annual Production"}</definedName>
    <definedName name="wrn.tables." hidden="1">{"tab1_2",#N/A,FALSE,"Cost Summary";"fig1_2",#N/A,FALSE,"Annual Production"}</definedName>
    <definedName name="wrn.TESTSRD." localSheetId="3" hidden="1">{"COSTSUMMARY",#N/A,FALSE,"Cost Summary"}</definedName>
    <definedName name="wrn.TESTSRD." hidden="1">{"COSTSUMMARY",#N/A,FALSE,"Cost Summary"}</definedName>
    <definedName name="wrn.Total." localSheetId="3" hidden="1">{"base",#N/A,FALSE,"Overall Summary";"Full",#N/A,FALSE,"EstSum";"full",#N/A,FALSE,"Misc. Inputs";"full",#N/A,FALSE,"Equipment List";"Full",#N/A,FALSE,"1601 Calcs (Water Cooling)";"Full",#N/A,FALSE,"2341 Calcs (Tube Digest)";"Full",#N/A,FALSE,"2341 Calcs (Flash Tanks)";"Full",#N/A,FALSE,"2491 Calcs (MOL Tanks)";#N/A,#N/A,FALSE,"2501 Calcs (Liq Filt)";"Full",#N/A,FALSE,"2601 Calcs (Evaporation)";"Full",#N/A,FALSE,"2651 Calcs (Process Cond Tks)";"Full",#N/A,FALSE,"3301 Calcs (HID PHE's)";"Full",#N/A,FALSE,"3321 Calcs (O.F Tank)";"Full",#N/A,FALSE,"3322 Calcs (Precip Nos)";"Full",#N/A,FALSE,"3341 Calcs (Cyclone)";"Full",#N/A,FALSE,"3351&amp;3361 Calcs (Filters)";"Full",#N/A,FALSE,"5361 Calcs (SPS)";#N/A,#N/A,FALSE,"Electrical";#N/A,#N/A,FALSE,"Silocalcs"}</definedName>
    <definedName name="wrn.Total." hidden="1">{"base",#N/A,FALSE,"Overall Summary";"Full",#N/A,FALSE,"EstSum";"full",#N/A,FALSE,"Misc. Inputs";"full",#N/A,FALSE,"Equipment List";"Full",#N/A,FALSE,"1601 Calcs (Water Cooling)";"Full",#N/A,FALSE,"2341 Calcs (Tube Digest)";"Full",#N/A,FALSE,"2341 Calcs (Flash Tanks)";"Full",#N/A,FALSE,"2491 Calcs (MOL Tanks)";#N/A,#N/A,FALSE,"2501 Calcs (Liq Filt)";"Full",#N/A,FALSE,"2601 Calcs (Evaporation)";"Full",#N/A,FALSE,"2651 Calcs (Process Cond Tks)";"Full",#N/A,FALSE,"3301 Calcs (HID PHE's)";"Full",#N/A,FALSE,"3321 Calcs (O.F Tank)";"Full",#N/A,FALSE,"3322 Calcs (Precip Nos)";"Full",#N/A,FALSE,"3341 Calcs (Cyclone)";"Full",#N/A,FALSE,"3351&amp;3361 Calcs (Filters)";"Full",#N/A,FALSE,"5361 Calcs (SPS)";#N/A,#N/A,FALSE,"Electrical";#N/A,#N/A,FALSE,"Silocalcs"}</definedName>
    <definedName name="wrn.Total._.Printout." localSheetId="3" hidden="1">{"Cash Flow",#N/A,FALSE,"Plan04";"Production Detail",#N/A,FALSE,"Plan04";"Revenue Detail",#N/A,FALSE,"Plan04";"Cost Detail",#N/A,FALSE,"Plan04";"Opex Summary",#N/A,FALSE,"Plan04";"Tax",#N/A,FALSE,"Plan04"}</definedName>
    <definedName name="wrn.Total._.Printout." hidden="1">{"Cash Flow",#N/A,FALSE,"Plan04";"Production Detail",#N/A,FALSE,"Plan04";"Revenue Detail",#N/A,FALSE,"Plan04";"Cost Detail",#N/A,FALSE,"Plan04";"Opex Summary",#N/A,FALSE,"Plan04";"Tax",#N/A,FALSE,"Plan04"}</definedName>
    <definedName name="wrn6a" localSheetId="3" hidden="1">{"tab1_2",#N/A,FALSE,"Cost Summary";"fig1_2",#N/A,FALSE,"Annual Production"}</definedName>
    <definedName name="wrn6a" hidden="1">{"tab1_2",#N/A,FALSE,"Cost Summary";"fig1_2",#N/A,FALSE,"Annual Production"}</definedName>
    <definedName name="wrna" localSheetId="3" hidden="1">{"tab1_2",#N/A,FALSE,"Cost Summary";"fig1_2",#N/A,FALSE,"Annual Production"}</definedName>
    <definedName name="wrna" hidden="1">{"tab1_2",#N/A,FALSE,"Cost Summary";"fig1_2",#N/A,FALSE,"Annual Production"}</definedName>
    <definedName name="x">[14]MEB!$1:$1048576</definedName>
    <definedName name="xx" localSheetId="3" hidden="1">{#N/A,#N/A,TRUE,"DC";#N/A,#N/A,TRUE,"DG";#N/A,#N/A,TRUE,"EA";#N/A,#N/A,TRUE,"FA";#N/A,#N/A,TRUE,"FD";#N/A,#N/A,TRUE,"GA";#N/A,#N/A,TRUE,"GD"}</definedName>
    <definedName name="xx" hidden="1">{#N/A,#N/A,TRUE,"DC";#N/A,#N/A,TRUE,"DG";#N/A,#N/A,TRUE,"EA";#N/A,#N/A,TRUE,"FA";#N/A,#N/A,TRUE,"FD";#N/A,#N/A,TRUE,"GA";#N/A,#N/A,TRUE,"GD"}</definedName>
  </definedNames>
  <calcPr calcId="191028"/>
  <pivotCaches>
    <pivotCache cacheId="0" r:id="rId2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413" i="1" l="1"/>
  <c r="P1413" i="1"/>
  <c r="Q1413" i="1"/>
  <c r="P1412" i="1" l="1"/>
  <c r="O1412" i="1"/>
  <c r="Q1412" i="1"/>
  <c r="L830" i="28"/>
  <c r="F830" i="28"/>
  <c r="B830" i="28"/>
  <c r="L829" i="28"/>
  <c r="B829" i="28"/>
  <c r="L828" i="28"/>
  <c r="B828" i="28"/>
  <c r="L827" i="28"/>
  <c r="B827" i="28"/>
  <c r="L826" i="28"/>
  <c r="B826" i="28"/>
  <c r="L825" i="28"/>
  <c r="B825" i="28"/>
  <c r="L824" i="28"/>
  <c r="B824" i="28"/>
  <c r="L823" i="28"/>
  <c r="F823" i="28"/>
  <c r="B823" i="28"/>
  <c r="L822" i="28"/>
  <c r="F822" i="28"/>
  <c r="B822" i="28"/>
  <c r="L821" i="28"/>
  <c r="F821" i="28"/>
  <c r="B821" i="28"/>
  <c r="L820" i="28"/>
  <c r="F820" i="28"/>
  <c r="B820" i="28"/>
  <c r="L819" i="28"/>
  <c r="F819" i="28"/>
  <c r="B819" i="28"/>
  <c r="L818" i="28"/>
  <c r="B818" i="28"/>
  <c r="L817" i="28"/>
  <c r="F817" i="28"/>
  <c r="B817" i="28"/>
  <c r="L816" i="28"/>
  <c r="F816" i="28"/>
  <c r="B816" i="28"/>
  <c r="L815" i="28"/>
  <c r="F815" i="28"/>
  <c r="B815" i="28"/>
  <c r="L814" i="28"/>
  <c r="B814" i="28"/>
  <c r="L813" i="28"/>
  <c r="F813" i="28"/>
  <c r="B813" i="28"/>
  <c r="L812" i="28"/>
  <c r="F812" i="28"/>
  <c r="B812" i="28"/>
  <c r="L811" i="28"/>
  <c r="F811" i="28"/>
  <c r="B811" i="28"/>
  <c r="L810" i="28"/>
  <c r="F810" i="28"/>
  <c r="B810" i="28"/>
  <c r="L809" i="28"/>
  <c r="F809" i="28"/>
  <c r="B809" i="28"/>
  <c r="L808" i="28"/>
  <c r="B808" i="28"/>
  <c r="L807" i="28"/>
  <c r="F807" i="28"/>
  <c r="B807" i="28"/>
  <c r="L806" i="28"/>
  <c r="B806" i="28"/>
  <c r="L805" i="28"/>
  <c r="B805" i="28"/>
  <c r="L804" i="28"/>
  <c r="F804" i="28"/>
  <c r="B804" i="28"/>
  <c r="L803" i="28"/>
  <c r="F803" i="28"/>
  <c r="B803" i="28"/>
  <c r="L802" i="28"/>
  <c r="B802" i="28"/>
  <c r="L801" i="28"/>
  <c r="B801" i="28"/>
  <c r="L800" i="28"/>
  <c r="B800" i="28"/>
  <c r="L799" i="28"/>
  <c r="F799" i="28"/>
  <c r="B799" i="28"/>
  <c r="L798" i="28"/>
  <c r="B798" i="28"/>
  <c r="L797" i="28"/>
  <c r="B797" i="28"/>
  <c r="L796" i="28"/>
  <c r="B796" i="28"/>
  <c r="L795" i="28"/>
  <c r="B795" i="28"/>
  <c r="L794" i="28"/>
  <c r="F794" i="28"/>
  <c r="B794" i="28"/>
  <c r="L793" i="28"/>
  <c r="F793" i="28"/>
  <c r="B793" i="28"/>
  <c r="L792" i="28"/>
  <c r="F792" i="28"/>
  <c r="B792" i="28"/>
  <c r="L791" i="28"/>
  <c r="B791" i="28"/>
  <c r="L790" i="28"/>
  <c r="B790" i="28"/>
  <c r="L789" i="28"/>
  <c r="F789" i="28"/>
  <c r="B789" i="28"/>
  <c r="L788" i="28"/>
  <c r="F788" i="28"/>
  <c r="B788" i="28"/>
  <c r="L787" i="28"/>
  <c r="F787" i="28"/>
  <c r="B787" i="28"/>
  <c r="L786" i="28"/>
  <c r="F786" i="28"/>
  <c r="B786" i="28"/>
  <c r="B784" i="28"/>
  <c r="B783" i="28"/>
  <c r="B782" i="28"/>
  <c r="B781" i="28"/>
  <c r="B780" i="28"/>
  <c r="B779" i="28"/>
  <c r="B778" i="28"/>
  <c r="B777" i="28"/>
  <c r="B776" i="28"/>
  <c r="B775" i="28"/>
  <c r="B774" i="28"/>
  <c r="B773" i="28"/>
  <c r="B772" i="28"/>
  <c r="B771" i="28"/>
  <c r="B770" i="28"/>
  <c r="B769" i="28"/>
  <c r="B768" i="28"/>
  <c r="B767" i="28"/>
  <c r="B766" i="28"/>
  <c r="B765" i="28"/>
  <c r="B764" i="28"/>
  <c r="B763" i="28"/>
  <c r="B762" i="28"/>
  <c r="B761" i="28"/>
  <c r="B760" i="28"/>
  <c r="B759" i="28"/>
  <c r="B758" i="28"/>
  <c r="B757" i="28"/>
  <c r="B756" i="28"/>
  <c r="B755" i="28"/>
  <c r="B754" i="28"/>
  <c r="B753" i="28"/>
  <c r="B752" i="28"/>
  <c r="B751" i="28"/>
  <c r="B750" i="28"/>
  <c r="B749" i="28"/>
  <c r="B748" i="28"/>
  <c r="B747" i="28"/>
  <c r="B746" i="28"/>
  <c r="B745" i="28"/>
  <c r="B744" i="28"/>
  <c r="B743" i="28"/>
  <c r="B742" i="28"/>
  <c r="B741" i="28"/>
  <c r="B740" i="28"/>
  <c r="B739" i="28"/>
  <c r="B738" i="28"/>
  <c r="B737" i="28"/>
  <c r="B736" i="28"/>
  <c r="B735" i="28"/>
  <c r="B734" i="28"/>
  <c r="B733" i="28"/>
  <c r="B732" i="28"/>
  <c r="B731" i="28"/>
  <c r="B730" i="28"/>
  <c r="B729" i="28"/>
  <c r="B728" i="28"/>
  <c r="B727" i="28"/>
  <c r="B726" i="28"/>
  <c r="B725" i="28"/>
  <c r="B724" i="28"/>
  <c r="B723" i="28"/>
  <c r="B722" i="28"/>
  <c r="B721" i="28"/>
  <c r="B720" i="28"/>
  <c r="B719" i="28"/>
  <c r="B718" i="28"/>
  <c r="B717" i="28"/>
  <c r="B716" i="28"/>
  <c r="B715" i="28"/>
  <c r="B714" i="28"/>
  <c r="B713" i="28"/>
  <c r="B712" i="28"/>
  <c r="B711" i="28"/>
  <c r="B710" i="28"/>
  <c r="B709" i="28"/>
  <c r="B708" i="28"/>
  <c r="B707" i="28"/>
  <c r="B706" i="28"/>
  <c r="B705" i="28"/>
  <c r="B704" i="28"/>
  <c r="B703" i="28"/>
  <c r="B702" i="28"/>
  <c r="B701" i="28"/>
  <c r="B700" i="28"/>
  <c r="B699" i="28"/>
  <c r="B698" i="28"/>
  <c r="B697" i="28"/>
  <c r="B696" i="28"/>
  <c r="B695" i="28"/>
  <c r="B694" i="28"/>
  <c r="B693" i="28"/>
  <c r="B692" i="28"/>
  <c r="B691" i="28"/>
  <c r="B690" i="28"/>
  <c r="B689" i="28"/>
  <c r="B688" i="28"/>
  <c r="B687" i="28"/>
  <c r="B686" i="28"/>
  <c r="B685" i="28"/>
  <c r="B684" i="28"/>
  <c r="B683" i="28"/>
  <c r="B682" i="28"/>
  <c r="B681" i="28"/>
  <c r="B680" i="28"/>
  <c r="B679" i="28"/>
  <c r="B678" i="28"/>
  <c r="B677" i="28"/>
  <c r="B676" i="28"/>
  <c r="B675" i="28"/>
  <c r="B674" i="28"/>
  <c r="B673" i="28"/>
  <c r="B672" i="28"/>
  <c r="B671" i="28"/>
  <c r="B670" i="28"/>
  <c r="B669" i="28"/>
  <c r="B668" i="28"/>
  <c r="B667" i="28"/>
  <c r="B666" i="28"/>
  <c r="B665" i="28"/>
  <c r="B664" i="28"/>
  <c r="B663" i="28"/>
  <c r="B662" i="28"/>
  <c r="B661" i="28"/>
  <c r="B660" i="28"/>
  <c r="B659" i="28"/>
  <c r="B658" i="28"/>
  <c r="B657" i="28"/>
  <c r="B656" i="28"/>
  <c r="B655" i="28"/>
  <c r="B654" i="28"/>
  <c r="B653" i="28"/>
  <c r="B652" i="28"/>
  <c r="B651" i="28"/>
  <c r="B650" i="28"/>
  <c r="B649" i="28"/>
  <c r="B648" i="28"/>
  <c r="B647" i="28"/>
  <c r="B646" i="28"/>
  <c r="B645" i="28"/>
  <c r="B644" i="28"/>
  <c r="B643" i="28"/>
  <c r="B642" i="28"/>
  <c r="B641" i="28"/>
  <c r="B640" i="28"/>
  <c r="B639" i="28"/>
  <c r="B638" i="28"/>
  <c r="B637" i="28"/>
  <c r="B636" i="28"/>
  <c r="B635" i="28"/>
  <c r="B634" i="28"/>
  <c r="B633" i="28"/>
  <c r="B632" i="28"/>
  <c r="B631" i="28"/>
  <c r="B630" i="28"/>
  <c r="B629" i="28"/>
  <c r="B628" i="28"/>
  <c r="B627" i="28"/>
  <c r="B626" i="28"/>
  <c r="B625" i="28"/>
  <c r="B624" i="28"/>
  <c r="B623" i="28"/>
  <c r="B622" i="28"/>
  <c r="B621" i="28"/>
  <c r="B620" i="28"/>
  <c r="B619" i="28"/>
  <c r="B618" i="28"/>
  <c r="B617" i="28"/>
  <c r="B616" i="28"/>
  <c r="B615" i="28"/>
  <c r="B614" i="28"/>
  <c r="B613" i="28"/>
  <c r="B612" i="28"/>
  <c r="B611" i="28"/>
  <c r="B610" i="28"/>
  <c r="B609" i="28"/>
  <c r="B608" i="28"/>
  <c r="B607" i="28"/>
  <c r="B606" i="28"/>
  <c r="B605" i="28"/>
  <c r="B604" i="28"/>
  <c r="B603" i="28"/>
  <c r="B602" i="28"/>
  <c r="B601" i="28"/>
  <c r="B600" i="28"/>
  <c r="B599" i="28"/>
  <c r="B598" i="28"/>
  <c r="B597" i="28"/>
  <c r="B596" i="28"/>
  <c r="B595" i="28"/>
  <c r="B594" i="28"/>
  <c r="B593" i="28"/>
  <c r="B592" i="28"/>
  <c r="B591" i="28"/>
  <c r="B590" i="28"/>
  <c r="B589" i="28"/>
  <c r="B588" i="28"/>
  <c r="B587" i="28"/>
  <c r="B586" i="28"/>
  <c r="B585" i="28"/>
  <c r="B584" i="28"/>
  <c r="B583" i="28"/>
  <c r="B582" i="28"/>
  <c r="B581" i="28"/>
  <c r="B580" i="28"/>
  <c r="B579" i="28"/>
  <c r="B578" i="28"/>
  <c r="B577" i="28"/>
  <c r="B576" i="28"/>
  <c r="B575" i="28"/>
  <c r="B574" i="28"/>
  <c r="B573" i="28"/>
  <c r="B572" i="28"/>
  <c r="B571" i="28"/>
  <c r="B570" i="28"/>
  <c r="B569" i="28"/>
  <c r="B568" i="28"/>
  <c r="B567" i="28"/>
  <c r="B566" i="28"/>
  <c r="B565" i="28"/>
  <c r="B564" i="28"/>
  <c r="B563" i="28"/>
  <c r="B562" i="28"/>
  <c r="B561" i="28"/>
  <c r="B560" i="28"/>
  <c r="B559" i="28"/>
  <c r="B558" i="28"/>
  <c r="B557" i="28"/>
  <c r="B556" i="28"/>
  <c r="B555" i="28"/>
  <c r="B554" i="28"/>
  <c r="B553" i="28"/>
  <c r="B552" i="28"/>
  <c r="B551" i="28"/>
  <c r="B550" i="28"/>
  <c r="B549" i="28"/>
  <c r="B548" i="28"/>
  <c r="B547" i="28"/>
  <c r="B546" i="28"/>
  <c r="B545" i="28"/>
  <c r="B544" i="28"/>
  <c r="B543" i="28"/>
  <c r="B542" i="28"/>
  <c r="B541" i="28"/>
  <c r="B540" i="28"/>
  <c r="B539" i="28"/>
  <c r="B538" i="28"/>
  <c r="B537" i="28"/>
  <c r="B536" i="28"/>
  <c r="B535" i="28"/>
  <c r="B534" i="28"/>
  <c r="B533" i="28"/>
  <c r="B532" i="28"/>
  <c r="B531" i="28"/>
  <c r="B530" i="28"/>
  <c r="B529" i="28"/>
  <c r="B528" i="28"/>
  <c r="B527" i="28"/>
  <c r="B526" i="28"/>
  <c r="B525" i="28"/>
  <c r="B524" i="28"/>
  <c r="B523" i="28"/>
  <c r="B522" i="28"/>
  <c r="B521" i="28"/>
  <c r="B520" i="28"/>
  <c r="B519" i="28"/>
  <c r="B518" i="28"/>
  <c r="B517" i="28"/>
  <c r="B516" i="28"/>
  <c r="B515" i="28"/>
  <c r="B514" i="28"/>
  <c r="B513" i="28"/>
  <c r="B512" i="28"/>
  <c r="B511" i="28"/>
  <c r="B510" i="28"/>
  <c r="B509" i="28"/>
  <c r="B508" i="28"/>
  <c r="B507" i="28"/>
  <c r="B506" i="28"/>
  <c r="B505" i="28"/>
  <c r="B504" i="28"/>
  <c r="B503" i="28"/>
  <c r="B502" i="28"/>
  <c r="B501" i="28"/>
  <c r="B500" i="28"/>
  <c r="B499" i="28"/>
  <c r="B498" i="28"/>
  <c r="B497" i="28"/>
  <c r="B496" i="28"/>
  <c r="B495" i="28"/>
  <c r="B494" i="28"/>
  <c r="B493" i="28"/>
  <c r="B492" i="28"/>
  <c r="B491" i="28"/>
  <c r="B490" i="28"/>
  <c r="B489" i="28"/>
  <c r="B488" i="28"/>
  <c r="B487" i="28"/>
  <c r="B486" i="28"/>
  <c r="B485" i="28"/>
  <c r="B484" i="28"/>
  <c r="B483" i="28"/>
  <c r="B482" i="28"/>
  <c r="B481" i="28"/>
  <c r="B480" i="28"/>
  <c r="B479" i="28"/>
  <c r="B478" i="28"/>
  <c r="B477" i="28"/>
  <c r="B476" i="28"/>
  <c r="B475" i="28"/>
  <c r="B474" i="28"/>
  <c r="B473" i="28"/>
  <c r="B472" i="28"/>
  <c r="B471" i="28"/>
  <c r="B470" i="28"/>
  <c r="B469" i="28"/>
  <c r="B468" i="28"/>
  <c r="B467" i="28"/>
  <c r="B466" i="28"/>
  <c r="B465" i="28"/>
  <c r="B464" i="28"/>
  <c r="B463" i="28"/>
  <c r="B462" i="28"/>
  <c r="B461" i="28"/>
  <c r="B460" i="28"/>
  <c r="B459" i="28"/>
  <c r="B458" i="28"/>
  <c r="B457" i="28"/>
  <c r="B456" i="28"/>
  <c r="B455" i="28"/>
  <c r="B454" i="28"/>
  <c r="B453" i="28"/>
  <c r="B452" i="28"/>
  <c r="B451" i="28"/>
  <c r="B450" i="28"/>
  <c r="B449" i="28"/>
  <c r="B448" i="28"/>
  <c r="B447" i="28"/>
  <c r="B446" i="28"/>
  <c r="B445" i="28"/>
  <c r="B444" i="28"/>
  <c r="B443" i="28"/>
  <c r="B442" i="28"/>
  <c r="B441" i="28"/>
  <c r="B440" i="28"/>
  <c r="B439" i="28"/>
  <c r="B438" i="28"/>
  <c r="B437" i="28"/>
  <c r="B436" i="28"/>
  <c r="B435" i="28"/>
  <c r="B434" i="28"/>
  <c r="B433" i="28"/>
  <c r="B432" i="28"/>
  <c r="B431" i="28"/>
  <c r="B430" i="28"/>
  <c r="B429" i="28"/>
  <c r="B428" i="28"/>
  <c r="B427" i="28"/>
  <c r="B426" i="28"/>
  <c r="B425" i="28"/>
  <c r="B424" i="28"/>
  <c r="B423" i="28"/>
  <c r="B422" i="28"/>
  <c r="B421" i="28"/>
  <c r="B420" i="28"/>
  <c r="B419" i="28"/>
  <c r="B418" i="28"/>
  <c r="B417" i="28"/>
  <c r="B416" i="28"/>
  <c r="B415" i="28"/>
  <c r="B414" i="28"/>
  <c r="B413" i="28"/>
  <c r="B412" i="28"/>
  <c r="B411" i="28"/>
  <c r="B410" i="28"/>
  <c r="B409" i="28"/>
  <c r="B408" i="28"/>
  <c r="B407" i="28"/>
  <c r="B406" i="28"/>
  <c r="B405" i="28"/>
  <c r="B404" i="28"/>
  <c r="B403" i="28"/>
  <c r="B402" i="28"/>
  <c r="B401" i="28"/>
  <c r="B400" i="28"/>
  <c r="B399" i="28"/>
  <c r="B398" i="28"/>
  <c r="B397" i="28"/>
  <c r="B396" i="28"/>
  <c r="B395" i="28"/>
  <c r="B394" i="28"/>
  <c r="B393" i="28"/>
  <c r="B392" i="28"/>
  <c r="B391" i="28"/>
  <c r="B390" i="28"/>
  <c r="B389" i="28"/>
  <c r="B388" i="28"/>
  <c r="B387" i="28"/>
  <c r="B386" i="28"/>
  <c r="B385" i="28"/>
  <c r="B384" i="28"/>
  <c r="B383" i="28"/>
  <c r="B382" i="28"/>
  <c r="B381" i="28"/>
  <c r="B380" i="28"/>
  <c r="B379" i="28"/>
  <c r="B378" i="28"/>
  <c r="B377" i="28"/>
  <c r="B376" i="28"/>
  <c r="B375" i="28"/>
  <c r="B374" i="28"/>
  <c r="B373" i="28"/>
  <c r="B372" i="28"/>
  <c r="B371" i="28"/>
  <c r="B370" i="28"/>
  <c r="B369" i="28"/>
  <c r="B368" i="28"/>
  <c r="B367" i="28"/>
  <c r="B366" i="28"/>
  <c r="B365" i="28"/>
  <c r="B364" i="28"/>
  <c r="B363" i="28"/>
  <c r="B362" i="28"/>
  <c r="B361" i="28"/>
  <c r="B360" i="28"/>
  <c r="B359" i="28"/>
  <c r="B358" i="28"/>
  <c r="B357" i="28"/>
  <c r="B356" i="28"/>
  <c r="B355" i="28"/>
  <c r="B354" i="28"/>
  <c r="B353" i="28"/>
  <c r="B352" i="28"/>
  <c r="B351" i="28"/>
  <c r="B350" i="28"/>
  <c r="B349" i="28"/>
  <c r="B348" i="28"/>
  <c r="B347" i="28"/>
  <c r="B346" i="28"/>
  <c r="B345" i="28"/>
  <c r="B344" i="28"/>
  <c r="B343" i="28"/>
  <c r="B342" i="28"/>
  <c r="B341" i="28"/>
  <c r="B340" i="28"/>
  <c r="B339" i="28"/>
  <c r="B338" i="28"/>
  <c r="B337" i="28"/>
  <c r="B336" i="28"/>
  <c r="B335" i="28"/>
  <c r="B334" i="28"/>
  <c r="B333" i="28"/>
  <c r="B332" i="28"/>
  <c r="B331" i="28"/>
  <c r="B330" i="28"/>
  <c r="B329" i="28"/>
  <c r="B328" i="28"/>
  <c r="B327" i="28"/>
  <c r="B326" i="28"/>
  <c r="B325" i="28"/>
  <c r="B324" i="28"/>
  <c r="B323" i="28"/>
  <c r="B322" i="28"/>
  <c r="B321" i="28"/>
  <c r="B320" i="28"/>
  <c r="B319" i="28"/>
  <c r="B318" i="28"/>
  <c r="B317" i="28"/>
  <c r="B316" i="28"/>
  <c r="B315" i="28"/>
  <c r="B314" i="28"/>
  <c r="B313" i="28"/>
  <c r="B312" i="28"/>
  <c r="B311" i="28"/>
  <c r="B310" i="28"/>
  <c r="B309" i="28"/>
  <c r="B308" i="28"/>
  <c r="B307" i="28"/>
  <c r="B306" i="28"/>
  <c r="B305" i="28"/>
  <c r="B304" i="28"/>
  <c r="B303" i="28"/>
  <c r="B302" i="28"/>
  <c r="B301" i="28"/>
  <c r="B300" i="28"/>
  <c r="B299" i="28"/>
  <c r="B298" i="28"/>
  <c r="B297" i="28"/>
  <c r="B296" i="28"/>
  <c r="B295" i="28"/>
  <c r="B294" i="28"/>
  <c r="B293" i="28"/>
  <c r="B292" i="28"/>
  <c r="B291" i="28"/>
  <c r="B290" i="28"/>
  <c r="B289" i="28"/>
  <c r="B288" i="28"/>
  <c r="B287" i="28"/>
  <c r="B286" i="28"/>
  <c r="B285" i="28"/>
  <c r="B284" i="28"/>
  <c r="B283" i="28"/>
  <c r="B282" i="28"/>
  <c r="B281" i="28"/>
  <c r="B280" i="28"/>
  <c r="B279" i="28"/>
  <c r="B278" i="28"/>
  <c r="B277" i="28"/>
  <c r="B276" i="28"/>
  <c r="B275" i="28"/>
  <c r="B274" i="28"/>
  <c r="B273" i="28"/>
  <c r="B272" i="28"/>
  <c r="B271" i="28"/>
  <c r="B270" i="28"/>
  <c r="B269" i="28"/>
  <c r="B268" i="28"/>
  <c r="B267" i="28"/>
  <c r="B266" i="28"/>
  <c r="B265" i="28"/>
  <c r="B264" i="28"/>
  <c r="B263" i="28"/>
  <c r="B262" i="28"/>
  <c r="B261" i="28"/>
  <c r="B260" i="28"/>
  <c r="B259" i="28"/>
  <c r="B258" i="28"/>
  <c r="B257" i="28"/>
  <c r="B256" i="28"/>
  <c r="B255" i="28"/>
  <c r="B254" i="28"/>
  <c r="B253" i="28"/>
  <c r="B252" i="28"/>
  <c r="B251" i="28"/>
  <c r="B250" i="28"/>
  <c r="B249" i="28"/>
  <c r="B248" i="28"/>
  <c r="B247" i="28"/>
  <c r="B246" i="28"/>
  <c r="B245" i="28"/>
  <c r="B244" i="28"/>
  <c r="B243" i="28"/>
  <c r="B242" i="28"/>
  <c r="B241" i="28"/>
  <c r="B240" i="28"/>
  <c r="B239" i="28"/>
  <c r="B238" i="28"/>
  <c r="B237" i="28"/>
  <c r="B236" i="28"/>
  <c r="B235" i="28"/>
  <c r="B234" i="28"/>
  <c r="B233" i="28"/>
  <c r="B232" i="28"/>
  <c r="B231" i="28"/>
  <c r="B230" i="28"/>
  <c r="B229" i="28"/>
  <c r="B228" i="28"/>
  <c r="B227" i="28"/>
  <c r="B226" i="28"/>
  <c r="B225" i="28"/>
  <c r="B224" i="28"/>
  <c r="B223" i="28"/>
  <c r="B222" i="28"/>
  <c r="B221" i="28"/>
  <c r="B220" i="28"/>
  <c r="B219" i="28"/>
  <c r="B218" i="28"/>
  <c r="B217" i="28"/>
  <c r="B216" i="28"/>
  <c r="B215" i="28"/>
  <c r="B214" i="28"/>
  <c r="B213" i="28"/>
  <c r="B212" i="28"/>
  <c r="B211" i="28"/>
  <c r="B210" i="28"/>
  <c r="B209" i="28"/>
  <c r="B208" i="28"/>
  <c r="B207" i="28"/>
  <c r="B206" i="28"/>
  <c r="B205" i="28"/>
  <c r="B204" i="28"/>
  <c r="B203" i="28"/>
  <c r="B202" i="28"/>
  <c r="B201" i="28"/>
  <c r="B200" i="28"/>
  <c r="B199" i="28"/>
  <c r="B198" i="28"/>
  <c r="B197" i="28"/>
  <c r="B196" i="28"/>
  <c r="B195" i="28"/>
  <c r="B194" i="28"/>
  <c r="B193" i="28"/>
  <c r="B192" i="28"/>
  <c r="B191" i="28"/>
  <c r="B190" i="28"/>
  <c r="B189" i="28"/>
  <c r="B188" i="28"/>
  <c r="B187" i="28"/>
  <c r="B186" i="28"/>
  <c r="B185" i="28"/>
  <c r="B184" i="28"/>
  <c r="B183" i="28"/>
  <c r="B182" i="28"/>
  <c r="B181" i="28"/>
  <c r="B180" i="28"/>
  <c r="B179" i="28"/>
  <c r="B178" i="28"/>
  <c r="B177" i="28"/>
  <c r="B176" i="28"/>
  <c r="B175" i="28"/>
  <c r="B174" i="28"/>
  <c r="B173" i="28"/>
  <c r="B172" i="28"/>
  <c r="B171" i="28"/>
  <c r="B170" i="28"/>
  <c r="B169" i="28"/>
  <c r="B168" i="28"/>
  <c r="B167" i="28"/>
  <c r="B166" i="28"/>
  <c r="B165" i="28"/>
  <c r="B164" i="28"/>
  <c r="B163" i="28"/>
  <c r="B162" i="28"/>
  <c r="B161" i="28"/>
  <c r="B160" i="28"/>
  <c r="B159" i="28"/>
  <c r="B158" i="28"/>
  <c r="B157" i="28"/>
  <c r="B156" i="28"/>
  <c r="B155" i="28"/>
  <c r="B154" i="28"/>
  <c r="B153" i="28"/>
  <c r="B152" i="28"/>
  <c r="B151" i="28"/>
  <c r="B150" i="28"/>
  <c r="B149" i="28"/>
  <c r="B148" i="28"/>
  <c r="B147" i="28"/>
  <c r="B146" i="28"/>
  <c r="B145" i="28"/>
  <c r="B144" i="28"/>
  <c r="B143" i="28"/>
  <c r="B142" i="28"/>
  <c r="B141" i="28"/>
  <c r="B140" i="28"/>
  <c r="B139" i="28"/>
  <c r="B138" i="28"/>
  <c r="B137" i="28"/>
  <c r="B136" i="28"/>
  <c r="B135" i="28"/>
  <c r="B134" i="28"/>
  <c r="B133" i="28"/>
  <c r="B132" i="28"/>
  <c r="B131" i="28"/>
  <c r="B130" i="28"/>
  <c r="B129" i="28"/>
  <c r="B128"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87" i="28"/>
  <c r="B86" i="28"/>
  <c r="B85" i="28"/>
  <c r="B84" i="28"/>
  <c r="B83" i="28"/>
  <c r="B82" i="28"/>
  <c r="B81" i="28"/>
  <c r="B80" i="28"/>
  <c r="B79" i="28"/>
  <c r="B78" i="28"/>
  <c r="B77" i="28"/>
  <c r="B76" i="28"/>
  <c r="B75" i="28"/>
  <c r="B74" i="28"/>
  <c r="B73" i="28"/>
  <c r="B72" i="28"/>
  <c r="B71" i="28"/>
  <c r="B70" i="28"/>
  <c r="B69" i="28"/>
  <c r="B68" i="28"/>
  <c r="B67" i="28"/>
  <c r="B66" i="28"/>
  <c r="B65" i="28"/>
  <c r="B64" i="28"/>
  <c r="B63" i="28"/>
  <c r="B62" i="28"/>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B2" i="28"/>
  <c r="AR105" i="26" l="1"/>
  <c r="AS111" i="26" s="1"/>
  <c r="AR99" i="26"/>
  <c r="AW112" i="26" s="1"/>
  <c r="AR83" i="26"/>
  <c r="AR70" i="26"/>
  <c r="AR60" i="26"/>
  <c r="AR47" i="26"/>
  <c r="AR40" i="26"/>
  <c r="AR34" i="26"/>
  <c r="AQ106" i="26"/>
  <c r="AP106" i="26"/>
  <c r="AO106" i="26"/>
  <c r="AN106" i="26"/>
  <c r="AM106" i="26"/>
  <c r="AL106" i="26"/>
  <c r="AK106" i="26"/>
  <c r="AJ106" i="26"/>
  <c r="AI106" i="26"/>
  <c r="AH106" i="26"/>
  <c r="AG106" i="26"/>
  <c r="AF106" i="26"/>
  <c r="AE106" i="26"/>
  <c r="AD106" i="26"/>
  <c r="AC106" i="26"/>
  <c r="AB106" i="26"/>
  <c r="AQ105" i="26"/>
  <c r="AP105" i="26"/>
  <c r="AO105" i="26"/>
  <c r="AN105" i="26"/>
  <c r="AM105" i="26"/>
  <c r="AL105" i="26"/>
  <c r="AK105" i="26"/>
  <c r="AJ105" i="26"/>
  <c r="AI105" i="26"/>
  <c r="AH105" i="26"/>
  <c r="AG105" i="26"/>
  <c r="AF105" i="26"/>
  <c r="AE105" i="26"/>
  <c r="AD105" i="26"/>
  <c r="AC105" i="26"/>
  <c r="AB105" i="26"/>
  <c r="AQ104" i="26"/>
  <c r="AP104" i="26"/>
  <c r="AO104" i="26"/>
  <c r="AN104" i="26"/>
  <c r="AM104" i="26"/>
  <c r="AL104" i="26"/>
  <c r="AK104" i="26"/>
  <c r="AJ104" i="26"/>
  <c r="AI104" i="26"/>
  <c r="AH104" i="26"/>
  <c r="AG104" i="26"/>
  <c r="AF104" i="26"/>
  <c r="AE104" i="26"/>
  <c r="AD104" i="26"/>
  <c r="AC104" i="26"/>
  <c r="AB104" i="26"/>
  <c r="AQ103" i="26"/>
  <c r="AP103" i="26"/>
  <c r="AO103" i="26"/>
  <c r="AN103" i="26"/>
  <c r="AM103" i="26"/>
  <c r="AL103" i="26"/>
  <c r="AK103" i="26"/>
  <c r="AJ103" i="26"/>
  <c r="AI103" i="26"/>
  <c r="AH103" i="26"/>
  <c r="AG103" i="26"/>
  <c r="AF103" i="26"/>
  <c r="AE103" i="26"/>
  <c r="AD103" i="26"/>
  <c r="AC103" i="26"/>
  <c r="AB103" i="26"/>
  <c r="AQ102" i="26"/>
  <c r="AV102" i="26" s="1"/>
  <c r="AP102" i="26"/>
  <c r="AO102" i="26"/>
  <c r="AN102" i="26"/>
  <c r="AM102" i="26"/>
  <c r="AL102" i="26"/>
  <c r="AK102" i="26"/>
  <c r="AJ102" i="26"/>
  <c r="AI102" i="26"/>
  <c r="AH102" i="26"/>
  <c r="AG102" i="26"/>
  <c r="AF102" i="26"/>
  <c r="AE102" i="26"/>
  <c r="AD102" i="26"/>
  <c r="AC102" i="26"/>
  <c r="AB102" i="26"/>
  <c r="AQ100" i="26"/>
  <c r="AP100" i="26"/>
  <c r="AO100" i="26"/>
  <c r="AN100" i="26"/>
  <c r="AM100" i="26"/>
  <c r="AL100" i="26"/>
  <c r="AK100" i="26"/>
  <c r="AJ100" i="26"/>
  <c r="AI100" i="26"/>
  <c r="AH100" i="26"/>
  <c r="AG100" i="26"/>
  <c r="AF100" i="26"/>
  <c r="AE100" i="26"/>
  <c r="AD100" i="26"/>
  <c r="AC100" i="26"/>
  <c r="AB100" i="26"/>
  <c r="AQ99" i="26"/>
  <c r="AP99" i="26"/>
  <c r="AO99" i="26"/>
  <c r="AN99" i="26"/>
  <c r="AM99" i="26"/>
  <c r="AL99" i="26"/>
  <c r="AK99" i="26"/>
  <c r="AJ99" i="26"/>
  <c r="AI99" i="26"/>
  <c r="AH99" i="26"/>
  <c r="AG99" i="26"/>
  <c r="AF99" i="26"/>
  <c r="AE99" i="26"/>
  <c r="AD99" i="26"/>
  <c r="AC99" i="26"/>
  <c r="AB99" i="26"/>
  <c r="AQ98" i="26"/>
  <c r="AP98" i="26"/>
  <c r="AO98" i="26"/>
  <c r="AN98" i="26"/>
  <c r="AM98" i="26"/>
  <c r="AL98" i="26"/>
  <c r="AK98" i="26"/>
  <c r="AJ98" i="26"/>
  <c r="AI98" i="26"/>
  <c r="AH98" i="26"/>
  <c r="AG98" i="26"/>
  <c r="AF98" i="26"/>
  <c r="AE98" i="26"/>
  <c r="AD98" i="26"/>
  <c r="AC98" i="26"/>
  <c r="AB98" i="26"/>
  <c r="AQ97" i="26"/>
  <c r="AP97" i="26"/>
  <c r="AO97" i="26"/>
  <c r="AN97" i="26"/>
  <c r="AM97" i="26"/>
  <c r="AL97" i="26"/>
  <c r="AK97" i="26"/>
  <c r="AJ97" i="26"/>
  <c r="AI97" i="26"/>
  <c r="AH97" i="26"/>
  <c r="AG97" i="26"/>
  <c r="AF97" i="26"/>
  <c r="AE97" i="26"/>
  <c r="AD97" i="26"/>
  <c r="AC97" i="26"/>
  <c r="AB97" i="26"/>
  <c r="AQ96" i="26"/>
  <c r="AY96" i="26" s="1"/>
  <c r="AP96" i="26"/>
  <c r="AO96" i="26"/>
  <c r="AN96" i="26"/>
  <c r="AX96" i="26" s="1"/>
  <c r="AM96" i="26"/>
  <c r="AW96" i="26" s="1"/>
  <c r="AL96" i="26"/>
  <c r="AK96" i="26"/>
  <c r="AJ96" i="26"/>
  <c r="AI96" i="26"/>
  <c r="AH96" i="26"/>
  <c r="AG96" i="26"/>
  <c r="AF96" i="26"/>
  <c r="AE96" i="26"/>
  <c r="AD96" i="26"/>
  <c r="AC96" i="26"/>
  <c r="AB96" i="26"/>
  <c r="AR96" i="26" s="1"/>
  <c r="AQ94" i="26"/>
  <c r="AP94" i="26"/>
  <c r="AO94" i="26"/>
  <c r="AN94" i="26"/>
  <c r="AM94" i="26"/>
  <c r="AL94" i="26"/>
  <c r="AK94" i="26"/>
  <c r="AJ94" i="26"/>
  <c r="AI94" i="26"/>
  <c r="AH94" i="26"/>
  <c r="AG94" i="26"/>
  <c r="AF94" i="26"/>
  <c r="AE94" i="26"/>
  <c r="AD94" i="26"/>
  <c r="AC94" i="26"/>
  <c r="AB94" i="26"/>
  <c r="AQ93" i="26"/>
  <c r="AP93" i="26"/>
  <c r="AO93" i="26"/>
  <c r="AN93" i="26"/>
  <c r="AM93" i="26"/>
  <c r="AL93" i="26"/>
  <c r="AK93" i="26"/>
  <c r="AJ93" i="26"/>
  <c r="AI93" i="26"/>
  <c r="AH93" i="26"/>
  <c r="AG93" i="26"/>
  <c r="AF93" i="26"/>
  <c r="AE93" i="26"/>
  <c r="AD93" i="26"/>
  <c r="AC93" i="26"/>
  <c r="AB93" i="26"/>
  <c r="AQ92" i="26"/>
  <c r="AP92" i="26"/>
  <c r="AO92" i="26"/>
  <c r="AN92" i="26"/>
  <c r="AM92" i="26"/>
  <c r="AL92" i="26"/>
  <c r="AK92" i="26"/>
  <c r="AJ92" i="26"/>
  <c r="AI92" i="26"/>
  <c r="AH92" i="26"/>
  <c r="AG92" i="26"/>
  <c r="AF92" i="26"/>
  <c r="AE92" i="26"/>
  <c r="AD92" i="26"/>
  <c r="AC92" i="26"/>
  <c r="AB92" i="26"/>
  <c r="AQ91" i="26"/>
  <c r="AP91" i="26"/>
  <c r="AO91" i="26"/>
  <c r="AN91" i="26"/>
  <c r="AM91" i="26"/>
  <c r="AL91" i="26"/>
  <c r="AK91" i="26"/>
  <c r="AJ91" i="26"/>
  <c r="AI91" i="26"/>
  <c r="AH91" i="26"/>
  <c r="AG91" i="26"/>
  <c r="AF91" i="26"/>
  <c r="AE91" i="26"/>
  <c r="AD91" i="26"/>
  <c r="AC91" i="26"/>
  <c r="AB91" i="26"/>
  <c r="AQ90" i="26"/>
  <c r="AP90" i="26"/>
  <c r="AO90" i="26"/>
  <c r="AN90" i="26"/>
  <c r="AM90" i="26"/>
  <c r="AL90" i="26"/>
  <c r="AK90" i="26"/>
  <c r="AJ90" i="26"/>
  <c r="AI90" i="26"/>
  <c r="AH90" i="26"/>
  <c r="AG90" i="26"/>
  <c r="AF90" i="26"/>
  <c r="AE90" i="26"/>
  <c r="AD90" i="26"/>
  <c r="AC90" i="26"/>
  <c r="AB90" i="26"/>
  <c r="AQ89" i="26"/>
  <c r="AP89" i="26"/>
  <c r="AO89" i="26"/>
  <c r="AN89" i="26"/>
  <c r="AM89" i="26"/>
  <c r="AL89" i="26"/>
  <c r="AK89" i="26"/>
  <c r="AJ89" i="26"/>
  <c r="AI89" i="26"/>
  <c r="AH89" i="26"/>
  <c r="AG89" i="26"/>
  <c r="AF89" i="26"/>
  <c r="AE89" i="26"/>
  <c r="AD89" i="26"/>
  <c r="AC89" i="26"/>
  <c r="AB89" i="26"/>
  <c r="AQ88" i="26"/>
  <c r="AP88" i="26"/>
  <c r="AO88" i="26"/>
  <c r="AN88" i="26"/>
  <c r="AM88" i="26"/>
  <c r="AL88" i="26"/>
  <c r="AK88" i="26"/>
  <c r="AJ88" i="26"/>
  <c r="AI88" i="26"/>
  <c r="AH88" i="26"/>
  <c r="AG88" i="26"/>
  <c r="AF88" i="26"/>
  <c r="AE88" i="26"/>
  <c r="AD88" i="26"/>
  <c r="AC88" i="26"/>
  <c r="AB88" i="26"/>
  <c r="AQ87" i="26"/>
  <c r="AP87" i="26"/>
  <c r="AO87" i="26"/>
  <c r="AN87" i="26"/>
  <c r="AM87" i="26"/>
  <c r="AL87" i="26"/>
  <c r="AK87" i="26"/>
  <c r="AJ87" i="26"/>
  <c r="AI87" i="26"/>
  <c r="AH87" i="26"/>
  <c r="AG87" i="26"/>
  <c r="AF87" i="26"/>
  <c r="AE87" i="26"/>
  <c r="AD87" i="26"/>
  <c r="AC87" i="26"/>
  <c r="AB87" i="26"/>
  <c r="AQ86" i="26"/>
  <c r="AP86" i="26"/>
  <c r="AO86" i="26"/>
  <c r="AN86" i="26"/>
  <c r="AM86" i="26"/>
  <c r="AL86" i="26"/>
  <c r="AK86" i="26"/>
  <c r="AJ86" i="26"/>
  <c r="AI86" i="26"/>
  <c r="AH86" i="26"/>
  <c r="AG86" i="26"/>
  <c r="AF86" i="26"/>
  <c r="AE86" i="26"/>
  <c r="AD86" i="26"/>
  <c r="AC86" i="26"/>
  <c r="AB86" i="26"/>
  <c r="AQ85" i="26"/>
  <c r="AP85" i="26"/>
  <c r="AO85" i="26"/>
  <c r="AN85" i="26"/>
  <c r="AM85" i="26"/>
  <c r="AL85" i="26"/>
  <c r="AK85" i="26"/>
  <c r="AJ85" i="26"/>
  <c r="AI85" i="26"/>
  <c r="AH85" i="26"/>
  <c r="AG85" i="26"/>
  <c r="AF85" i="26"/>
  <c r="AE85" i="26"/>
  <c r="AD85" i="26"/>
  <c r="AC85" i="26"/>
  <c r="AB85" i="26"/>
  <c r="AQ84" i="26"/>
  <c r="AP84" i="26"/>
  <c r="AO84" i="26"/>
  <c r="AN84" i="26"/>
  <c r="AM84" i="26"/>
  <c r="AL84" i="26"/>
  <c r="AK84" i="26"/>
  <c r="AJ84" i="26"/>
  <c r="AI84" i="26"/>
  <c r="AH84" i="26"/>
  <c r="AG84" i="26"/>
  <c r="AF84" i="26"/>
  <c r="AE84" i="26"/>
  <c r="AD84" i="26"/>
  <c r="AC84" i="26"/>
  <c r="AB84" i="26"/>
  <c r="AQ83" i="26"/>
  <c r="AP83" i="26"/>
  <c r="AO83" i="26"/>
  <c r="AN83" i="26"/>
  <c r="AM83" i="26"/>
  <c r="AL83" i="26"/>
  <c r="AK83" i="26"/>
  <c r="AJ83" i="26"/>
  <c r="AI83" i="26"/>
  <c r="AH83" i="26"/>
  <c r="AG83" i="26"/>
  <c r="AF83" i="26"/>
  <c r="AE83" i="26"/>
  <c r="AD83" i="26"/>
  <c r="AC83" i="26"/>
  <c r="AB83" i="26"/>
  <c r="AQ82" i="26"/>
  <c r="AP82" i="26"/>
  <c r="AO82" i="26"/>
  <c r="AN82" i="26"/>
  <c r="AM82" i="26"/>
  <c r="AL82" i="26"/>
  <c r="AK82" i="26"/>
  <c r="AJ82" i="26"/>
  <c r="AI82" i="26"/>
  <c r="AH82" i="26"/>
  <c r="AG82" i="26"/>
  <c r="AF82" i="26"/>
  <c r="AE82" i="26"/>
  <c r="AD82" i="26"/>
  <c r="AC82" i="26"/>
  <c r="AB82" i="26"/>
  <c r="AQ81" i="26"/>
  <c r="AP81" i="26"/>
  <c r="AO81" i="26"/>
  <c r="AN81" i="26"/>
  <c r="AM81" i="26"/>
  <c r="AL81" i="26"/>
  <c r="AK81" i="26"/>
  <c r="AJ81" i="26"/>
  <c r="AI81" i="26"/>
  <c r="AH81" i="26"/>
  <c r="AG81" i="26"/>
  <c r="AF81" i="26"/>
  <c r="AE81" i="26"/>
  <c r="AD81" i="26"/>
  <c r="AC81" i="26"/>
  <c r="AB81" i="26"/>
  <c r="AQ80" i="26"/>
  <c r="AX80" i="26" s="1"/>
  <c r="AP80" i="26"/>
  <c r="AW80" i="26" s="1"/>
  <c r="AO80" i="26"/>
  <c r="AN80" i="26"/>
  <c r="AM80" i="26"/>
  <c r="AL80" i="26"/>
  <c r="AK80" i="26"/>
  <c r="AJ80" i="26"/>
  <c r="AI80" i="26"/>
  <c r="AH80" i="26"/>
  <c r="AG80" i="26"/>
  <c r="AF80" i="26"/>
  <c r="AE80" i="26"/>
  <c r="AD80" i="26"/>
  <c r="AC80" i="26"/>
  <c r="AB80" i="26"/>
  <c r="AQ78" i="26"/>
  <c r="AP78" i="26"/>
  <c r="AO78" i="26"/>
  <c r="AN78" i="26"/>
  <c r="AM78" i="26"/>
  <c r="AL78" i="26"/>
  <c r="AK78" i="26"/>
  <c r="AJ78" i="26"/>
  <c r="AI78" i="26"/>
  <c r="AH78" i="26"/>
  <c r="AG78" i="26"/>
  <c r="AF78" i="26"/>
  <c r="AE78" i="26"/>
  <c r="AD78" i="26"/>
  <c r="AC78" i="26"/>
  <c r="AB78" i="26"/>
  <c r="AQ77" i="26"/>
  <c r="AP77" i="26"/>
  <c r="AO77" i="26"/>
  <c r="AN77" i="26"/>
  <c r="AM77" i="26"/>
  <c r="AL77" i="26"/>
  <c r="AK77" i="26"/>
  <c r="AJ77" i="26"/>
  <c r="AI77" i="26"/>
  <c r="AH77" i="26"/>
  <c r="AG77" i="26"/>
  <c r="AF77" i="26"/>
  <c r="AE77" i="26"/>
  <c r="AD77" i="26"/>
  <c r="AC77" i="26"/>
  <c r="AB77" i="26"/>
  <c r="AQ76" i="26"/>
  <c r="AP76" i="26"/>
  <c r="AO76" i="26"/>
  <c r="AN76" i="26"/>
  <c r="AM76" i="26"/>
  <c r="AL76" i="26"/>
  <c r="AK76" i="26"/>
  <c r="AJ76" i="26"/>
  <c r="AI76" i="26"/>
  <c r="AH76" i="26"/>
  <c r="AG76" i="26"/>
  <c r="AF76" i="26"/>
  <c r="AE76" i="26"/>
  <c r="AD76" i="26"/>
  <c r="AC76" i="26"/>
  <c r="AB76" i="26"/>
  <c r="AQ75" i="26"/>
  <c r="AP75" i="26"/>
  <c r="AO75" i="26"/>
  <c r="AN75" i="26"/>
  <c r="AM75" i="26"/>
  <c r="AL75" i="26"/>
  <c r="AK75" i="26"/>
  <c r="AJ75" i="26"/>
  <c r="AI75" i="26"/>
  <c r="AH75" i="26"/>
  <c r="AG75" i="26"/>
  <c r="AF75" i="26"/>
  <c r="AE75" i="26"/>
  <c r="AD75" i="26"/>
  <c r="AC75" i="26"/>
  <c r="AB75" i="26"/>
  <c r="AQ74" i="26"/>
  <c r="AP74" i="26"/>
  <c r="AO74" i="26"/>
  <c r="AN74" i="26"/>
  <c r="AM74" i="26"/>
  <c r="AL74" i="26"/>
  <c r="AK74" i="26"/>
  <c r="AJ74" i="26"/>
  <c r="AI74" i="26"/>
  <c r="AH74" i="26"/>
  <c r="AG74" i="26"/>
  <c r="AF74" i="26"/>
  <c r="AE74" i="26"/>
  <c r="AD74" i="26"/>
  <c r="AC74" i="26"/>
  <c r="AB74" i="26"/>
  <c r="AQ73" i="26"/>
  <c r="AP73" i="26"/>
  <c r="AO73" i="26"/>
  <c r="AN73" i="26"/>
  <c r="AM73" i="26"/>
  <c r="AL73" i="26"/>
  <c r="AK73" i="26"/>
  <c r="AJ73" i="26"/>
  <c r="AI73" i="26"/>
  <c r="AH73" i="26"/>
  <c r="AG73" i="26"/>
  <c r="AF73" i="26"/>
  <c r="AE73" i="26"/>
  <c r="AD73" i="26"/>
  <c r="AC73" i="26"/>
  <c r="AB73" i="26"/>
  <c r="AQ72" i="26"/>
  <c r="AP72" i="26"/>
  <c r="AO72" i="26"/>
  <c r="AN72" i="26"/>
  <c r="AM72" i="26"/>
  <c r="AL72" i="26"/>
  <c r="AK72" i="26"/>
  <c r="AJ72" i="26"/>
  <c r="AI72" i="26"/>
  <c r="AH72" i="26"/>
  <c r="AG72" i="26"/>
  <c r="AF72" i="26"/>
  <c r="AE72" i="26"/>
  <c r="AD72" i="26"/>
  <c r="AC72" i="26"/>
  <c r="AB72" i="26"/>
  <c r="AQ71" i="26"/>
  <c r="AP71" i="26"/>
  <c r="AO71" i="26"/>
  <c r="AN71" i="26"/>
  <c r="AM71" i="26"/>
  <c r="AL71" i="26"/>
  <c r="AK71" i="26"/>
  <c r="AJ71" i="26"/>
  <c r="AI71" i="26"/>
  <c r="AH71" i="26"/>
  <c r="AG71" i="26"/>
  <c r="AF71" i="26"/>
  <c r="AE71" i="26"/>
  <c r="AD71" i="26"/>
  <c r="AC71" i="26"/>
  <c r="AB71" i="26"/>
  <c r="AQ70" i="26"/>
  <c r="AP70" i="26"/>
  <c r="AO70" i="26"/>
  <c r="AN70" i="26"/>
  <c r="AM70" i="26"/>
  <c r="AL70" i="26"/>
  <c r="AK70" i="26"/>
  <c r="AJ70" i="26"/>
  <c r="AI70" i="26"/>
  <c r="AH70" i="26"/>
  <c r="AG70" i="26"/>
  <c r="AF70" i="26"/>
  <c r="AE70" i="26"/>
  <c r="AD70" i="26"/>
  <c r="AC70" i="26"/>
  <c r="AB70" i="26"/>
  <c r="AQ69" i="26"/>
  <c r="AP69" i="26"/>
  <c r="AO69" i="26"/>
  <c r="AN69" i="26"/>
  <c r="AM69" i="26"/>
  <c r="AL69" i="26"/>
  <c r="AK69" i="26"/>
  <c r="AJ69" i="26"/>
  <c r="AI69" i="26"/>
  <c r="AH69" i="26"/>
  <c r="AG69" i="26"/>
  <c r="AF69" i="26"/>
  <c r="AE69" i="26"/>
  <c r="AD69" i="26"/>
  <c r="AC69" i="26"/>
  <c r="AB69" i="26"/>
  <c r="AQ68" i="26"/>
  <c r="AP68" i="26"/>
  <c r="AO68" i="26"/>
  <c r="AN68" i="26"/>
  <c r="AM68" i="26"/>
  <c r="AL68" i="26"/>
  <c r="AK68" i="26"/>
  <c r="AJ68" i="26"/>
  <c r="AI68" i="26"/>
  <c r="AH68" i="26"/>
  <c r="AG68" i="26"/>
  <c r="AF68" i="26"/>
  <c r="AE68" i="26"/>
  <c r="AD68" i="26"/>
  <c r="AC68" i="26"/>
  <c r="AB68" i="26"/>
  <c r="AQ67" i="26"/>
  <c r="AX67" i="26" s="1"/>
  <c r="AP67" i="26"/>
  <c r="AW67" i="26" s="1"/>
  <c r="AO67" i="26"/>
  <c r="AN67" i="26"/>
  <c r="AM67" i="26"/>
  <c r="AL67" i="26"/>
  <c r="AK67" i="26"/>
  <c r="AJ67" i="26"/>
  <c r="AI67" i="26"/>
  <c r="AH67" i="26"/>
  <c r="AG67" i="26"/>
  <c r="AF67" i="26"/>
  <c r="AE67" i="26"/>
  <c r="AD67" i="26"/>
  <c r="AC67" i="26"/>
  <c r="AB67" i="26"/>
  <c r="AR67" i="26" s="1"/>
  <c r="AQ65" i="26"/>
  <c r="AP65" i="26"/>
  <c r="AO65" i="26"/>
  <c r="AN65" i="26"/>
  <c r="AM65" i="26"/>
  <c r="AL65" i="26"/>
  <c r="AK65" i="26"/>
  <c r="AJ65" i="26"/>
  <c r="AI65" i="26"/>
  <c r="AH65" i="26"/>
  <c r="AG65" i="26"/>
  <c r="AF65" i="26"/>
  <c r="AE65" i="26"/>
  <c r="AD65" i="26"/>
  <c r="AC65" i="26"/>
  <c r="AB65" i="26"/>
  <c r="AQ64" i="26"/>
  <c r="AP64" i="26"/>
  <c r="AO64" i="26"/>
  <c r="AN64" i="26"/>
  <c r="AM64" i="26"/>
  <c r="AL64" i="26"/>
  <c r="AK64" i="26"/>
  <c r="AJ64" i="26"/>
  <c r="AI64" i="26"/>
  <c r="AH64" i="26"/>
  <c r="AG64" i="26"/>
  <c r="AF64" i="26"/>
  <c r="AE64" i="26"/>
  <c r="AD64" i="26"/>
  <c r="AC64" i="26"/>
  <c r="AB64" i="26"/>
  <c r="AQ63" i="26"/>
  <c r="AP63" i="26"/>
  <c r="AO63" i="26"/>
  <c r="AN63" i="26"/>
  <c r="AM63" i="26"/>
  <c r="AL63" i="26"/>
  <c r="AK63" i="26"/>
  <c r="AJ63" i="26"/>
  <c r="AI63" i="26"/>
  <c r="AH63" i="26"/>
  <c r="AG63" i="26"/>
  <c r="AF63" i="26"/>
  <c r="AE63" i="26"/>
  <c r="AD63" i="26"/>
  <c r="AC63" i="26"/>
  <c r="AB63" i="26"/>
  <c r="AQ62" i="26"/>
  <c r="AP62" i="26"/>
  <c r="AO62" i="26"/>
  <c r="AN62" i="26"/>
  <c r="AM62" i="26"/>
  <c r="AL62" i="26"/>
  <c r="AK62" i="26"/>
  <c r="AJ62" i="26"/>
  <c r="AI62" i="26"/>
  <c r="AH62" i="26"/>
  <c r="AG62" i="26"/>
  <c r="AF62" i="26"/>
  <c r="AE62" i="26"/>
  <c r="AD62" i="26"/>
  <c r="AC62" i="26"/>
  <c r="AB62" i="26"/>
  <c r="AQ61" i="26"/>
  <c r="AP61" i="26"/>
  <c r="AO61" i="26"/>
  <c r="AN61" i="26"/>
  <c r="AM61" i="26"/>
  <c r="AL61" i="26"/>
  <c r="AK61" i="26"/>
  <c r="AJ61" i="26"/>
  <c r="AI61" i="26"/>
  <c r="AH61" i="26"/>
  <c r="AG61" i="26"/>
  <c r="AF61" i="26"/>
  <c r="AE61" i="26"/>
  <c r="AD61" i="26"/>
  <c r="AC61" i="26"/>
  <c r="AB61" i="26"/>
  <c r="AQ60" i="26"/>
  <c r="AP60" i="26"/>
  <c r="AO60" i="26"/>
  <c r="AN60" i="26"/>
  <c r="AM60" i="26"/>
  <c r="AL60" i="26"/>
  <c r="AK60" i="26"/>
  <c r="AJ60" i="26"/>
  <c r="AI60" i="26"/>
  <c r="AH60" i="26"/>
  <c r="AG60" i="26"/>
  <c r="AF60" i="26"/>
  <c r="AE60" i="26"/>
  <c r="AD60" i="26"/>
  <c r="AC60" i="26"/>
  <c r="AB60" i="26"/>
  <c r="AQ59" i="26"/>
  <c r="AP59" i="26"/>
  <c r="AO59" i="26"/>
  <c r="AN59" i="26"/>
  <c r="AM59" i="26"/>
  <c r="AL59" i="26"/>
  <c r="AK59" i="26"/>
  <c r="AJ59" i="26"/>
  <c r="AI59" i="26"/>
  <c r="AH59" i="26"/>
  <c r="AG59" i="26"/>
  <c r="AF59" i="26"/>
  <c r="AE59" i="26"/>
  <c r="AD59" i="26"/>
  <c r="AC59" i="26"/>
  <c r="AB59" i="26"/>
  <c r="AQ58" i="26"/>
  <c r="AP58" i="26"/>
  <c r="AO58" i="26"/>
  <c r="AN58" i="26"/>
  <c r="AM58" i="26"/>
  <c r="AL58" i="26"/>
  <c r="AK58" i="26"/>
  <c r="AJ58" i="26"/>
  <c r="AI58" i="26"/>
  <c r="AH58" i="26"/>
  <c r="AG58" i="26"/>
  <c r="AF58" i="26"/>
  <c r="AE58" i="26"/>
  <c r="AD58" i="26"/>
  <c r="AC58" i="26"/>
  <c r="AB58" i="26"/>
  <c r="AQ57" i="26"/>
  <c r="AX57" i="26" s="1"/>
  <c r="AP57" i="26"/>
  <c r="AW57" i="26" s="1"/>
  <c r="AO57" i="26"/>
  <c r="AN57" i="26"/>
  <c r="AV57" i="26" s="1"/>
  <c r="AM57" i="26"/>
  <c r="AL57" i="26"/>
  <c r="AK57" i="26"/>
  <c r="AJ57" i="26"/>
  <c r="AI57" i="26"/>
  <c r="AH57" i="26"/>
  <c r="AG57" i="26"/>
  <c r="AF57" i="26"/>
  <c r="AE57" i="26"/>
  <c r="AD57" i="26"/>
  <c r="AC57" i="26"/>
  <c r="AB57" i="26"/>
  <c r="AR57" i="26" s="1"/>
  <c r="AQ55" i="26"/>
  <c r="AP55" i="26"/>
  <c r="AO55" i="26"/>
  <c r="AN55" i="26"/>
  <c r="AM55" i="26"/>
  <c r="AL55" i="26"/>
  <c r="AK55" i="26"/>
  <c r="AJ55" i="26"/>
  <c r="AI55" i="26"/>
  <c r="AH55" i="26"/>
  <c r="AG55" i="26"/>
  <c r="AF55" i="26"/>
  <c r="AE55" i="26"/>
  <c r="AD55" i="26"/>
  <c r="AC55" i="26"/>
  <c r="AB55" i="26"/>
  <c r="AQ54" i="26"/>
  <c r="AP54" i="26"/>
  <c r="AO54" i="26"/>
  <c r="AN54" i="26"/>
  <c r="AM54" i="26"/>
  <c r="AL54" i="26"/>
  <c r="AK54" i="26"/>
  <c r="AJ54" i="26"/>
  <c r="AI54" i="26"/>
  <c r="AH54" i="26"/>
  <c r="AG54" i="26"/>
  <c r="AF54" i="26"/>
  <c r="AE54" i="26"/>
  <c r="AD54" i="26"/>
  <c r="AC54" i="26"/>
  <c r="AB54" i="26"/>
  <c r="AQ53" i="26"/>
  <c r="AP53" i="26"/>
  <c r="AO53" i="26"/>
  <c r="AN53" i="26"/>
  <c r="AM53" i="26"/>
  <c r="AL53" i="26"/>
  <c r="AK53" i="26"/>
  <c r="AJ53" i="26"/>
  <c r="AI53" i="26"/>
  <c r="AH53" i="26"/>
  <c r="AG53" i="26"/>
  <c r="AF53" i="26"/>
  <c r="AE53" i="26"/>
  <c r="AD53" i="26"/>
  <c r="AC53" i="26"/>
  <c r="AB53" i="26"/>
  <c r="AQ52" i="26"/>
  <c r="AP52" i="26"/>
  <c r="AO52" i="26"/>
  <c r="AN52" i="26"/>
  <c r="AM52" i="26"/>
  <c r="AL52" i="26"/>
  <c r="AK52" i="26"/>
  <c r="AJ52" i="26"/>
  <c r="AI52" i="26"/>
  <c r="AH52" i="26"/>
  <c r="AG52" i="26"/>
  <c r="AF52" i="26"/>
  <c r="AE52" i="26"/>
  <c r="AD52" i="26"/>
  <c r="AC52" i="26"/>
  <c r="AB52" i="26"/>
  <c r="AQ51" i="26"/>
  <c r="AP51" i="26"/>
  <c r="AO51" i="26"/>
  <c r="AN51" i="26"/>
  <c r="AM51" i="26"/>
  <c r="AL51" i="26"/>
  <c r="AK51" i="26"/>
  <c r="AJ51" i="26"/>
  <c r="AI51" i="26"/>
  <c r="AH51" i="26"/>
  <c r="AG51" i="26"/>
  <c r="AF51" i="26"/>
  <c r="AE51" i="26"/>
  <c r="AD51" i="26"/>
  <c r="AC51" i="26"/>
  <c r="AB51" i="26"/>
  <c r="AQ50" i="26"/>
  <c r="AP50" i="26"/>
  <c r="AO50" i="26"/>
  <c r="AN50" i="26"/>
  <c r="AM50" i="26"/>
  <c r="AL50" i="26"/>
  <c r="AK50" i="26"/>
  <c r="AJ50" i="26"/>
  <c r="AI50" i="26"/>
  <c r="AH50" i="26"/>
  <c r="AG50" i="26"/>
  <c r="AF50" i="26"/>
  <c r="AE50" i="26"/>
  <c r="AD50" i="26"/>
  <c r="AC50" i="26"/>
  <c r="AB50" i="26"/>
  <c r="AQ49" i="26"/>
  <c r="AP49" i="26"/>
  <c r="AO49" i="26"/>
  <c r="AN49" i="26"/>
  <c r="AM49" i="26"/>
  <c r="AL49" i="26"/>
  <c r="AK49" i="26"/>
  <c r="AJ49" i="26"/>
  <c r="AI49" i="26"/>
  <c r="AH49" i="26"/>
  <c r="AG49" i="26"/>
  <c r="AF49" i="26"/>
  <c r="AE49" i="26"/>
  <c r="AD49" i="26"/>
  <c r="AC49" i="26"/>
  <c r="AB49" i="26"/>
  <c r="AQ48" i="26"/>
  <c r="AP48" i="26"/>
  <c r="AO48" i="26"/>
  <c r="AN48" i="26"/>
  <c r="AM48" i="26"/>
  <c r="AL48" i="26"/>
  <c r="AK48" i="26"/>
  <c r="AJ48" i="26"/>
  <c r="AI48" i="26"/>
  <c r="AH48" i="26"/>
  <c r="AG48" i="26"/>
  <c r="AF48" i="26"/>
  <c r="AE48" i="26"/>
  <c r="AD48" i="26"/>
  <c r="AC48" i="26"/>
  <c r="AB48" i="26"/>
  <c r="AQ47" i="26"/>
  <c r="AP47" i="26"/>
  <c r="AO47" i="26"/>
  <c r="AN47" i="26"/>
  <c r="AM47" i="26"/>
  <c r="AL47" i="26"/>
  <c r="AK47" i="26"/>
  <c r="AJ47" i="26"/>
  <c r="AI47" i="26"/>
  <c r="AH47" i="26"/>
  <c r="AG47" i="26"/>
  <c r="AF47" i="26"/>
  <c r="AE47" i="26"/>
  <c r="AD47" i="26"/>
  <c r="AC47" i="26"/>
  <c r="AB47" i="26"/>
  <c r="AQ46" i="26"/>
  <c r="AP46" i="26"/>
  <c r="AO46" i="26"/>
  <c r="AN46" i="26"/>
  <c r="AM46" i="26"/>
  <c r="AL46" i="26"/>
  <c r="AK46" i="26"/>
  <c r="AJ46" i="26"/>
  <c r="AI46" i="26"/>
  <c r="AH46" i="26"/>
  <c r="AG46" i="26"/>
  <c r="AF46" i="26"/>
  <c r="AE46" i="26"/>
  <c r="AD46" i="26"/>
  <c r="AC46" i="26"/>
  <c r="AB46" i="26"/>
  <c r="AQ45" i="26"/>
  <c r="AP45" i="26"/>
  <c r="AO45" i="26"/>
  <c r="AN45" i="26"/>
  <c r="AM45" i="26"/>
  <c r="AL45" i="26"/>
  <c r="AK45" i="26"/>
  <c r="AJ45" i="26"/>
  <c r="AI45" i="26"/>
  <c r="AH45" i="26"/>
  <c r="AG45" i="26"/>
  <c r="AF45" i="26"/>
  <c r="AE45" i="26"/>
  <c r="AD45" i="26"/>
  <c r="AC45" i="26"/>
  <c r="AB45" i="26"/>
  <c r="AQ44" i="26"/>
  <c r="AX44" i="26" s="1"/>
  <c r="AP44" i="26"/>
  <c r="AW44" i="26" s="1"/>
  <c r="AO44" i="26"/>
  <c r="AN44" i="26"/>
  <c r="AM44" i="26"/>
  <c r="AL44" i="26"/>
  <c r="AK44" i="26"/>
  <c r="AJ44" i="26"/>
  <c r="AI44" i="26"/>
  <c r="AH44" i="26"/>
  <c r="AG44" i="26"/>
  <c r="AF44" i="26"/>
  <c r="AE44" i="26"/>
  <c r="AD44" i="26"/>
  <c r="AC44" i="26"/>
  <c r="AB44" i="26"/>
  <c r="AR44" i="26" s="1"/>
  <c r="AQ42" i="26"/>
  <c r="AP42" i="26"/>
  <c r="AO42" i="26"/>
  <c r="AN42" i="26"/>
  <c r="AM42" i="26"/>
  <c r="AL42" i="26"/>
  <c r="AK42" i="26"/>
  <c r="AJ42" i="26"/>
  <c r="AI42" i="26"/>
  <c r="AH42" i="26"/>
  <c r="AG42" i="26"/>
  <c r="AF42" i="26"/>
  <c r="AE42" i="26"/>
  <c r="AD42" i="26"/>
  <c r="AC42" i="26"/>
  <c r="AB42" i="26"/>
  <c r="AQ41" i="26"/>
  <c r="AP41" i="26"/>
  <c r="AO41" i="26"/>
  <c r="AN41" i="26"/>
  <c r="AM41" i="26"/>
  <c r="AL41" i="26"/>
  <c r="AK41" i="26"/>
  <c r="AJ41" i="26"/>
  <c r="AI41" i="26"/>
  <c r="AH41" i="26"/>
  <c r="AG41" i="26"/>
  <c r="AF41" i="26"/>
  <c r="AE41" i="26"/>
  <c r="AD41" i="26"/>
  <c r="AC41" i="26"/>
  <c r="AB41" i="26"/>
  <c r="AQ40" i="26"/>
  <c r="AP40" i="26"/>
  <c r="AO40" i="26"/>
  <c r="AN40" i="26"/>
  <c r="AM40" i="26"/>
  <c r="AL40" i="26"/>
  <c r="AK40" i="26"/>
  <c r="AJ40" i="26"/>
  <c r="AI40" i="26"/>
  <c r="AH40" i="26"/>
  <c r="AG40" i="26"/>
  <c r="AF40" i="26"/>
  <c r="AE40" i="26"/>
  <c r="AD40" i="26"/>
  <c r="AC40" i="26"/>
  <c r="AB40" i="26"/>
  <c r="AQ39" i="26"/>
  <c r="AP39" i="26"/>
  <c r="AO39" i="26"/>
  <c r="AN39" i="26"/>
  <c r="AM39" i="26"/>
  <c r="AL39" i="26"/>
  <c r="AK39" i="26"/>
  <c r="AJ39" i="26"/>
  <c r="AI39" i="26"/>
  <c r="AH39" i="26"/>
  <c r="AG39" i="26"/>
  <c r="AF39" i="26"/>
  <c r="AE39" i="26"/>
  <c r="AD39" i="26"/>
  <c r="AC39" i="26"/>
  <c r="AB39" i="26"/>
  <c r="AQ38" i="26"/>
  <c r="AP38" i="26"/>
  <c r="AO38" i="26"/>
  <c r="AN38" i="26"/>
  <c r="AM38" i="26"/>
  <c r="AL38" i="26"/>
  <c r="AK38" i="26"/>
  <c r="AJ38" i="26"/>
  <c r="AI38" i="26"/>
  <c r="AH38" i="26"/>
  <c r="AG38" i="26"/>
  <c r="AF38" i="26"/>
  <c r="AE38" i="26"/>
  <c r="AD38" i="26"/>
  <c r="AC38" i="26"/>
  <c r="AB38" i="26"/>
  <c r="AQ37" i="26"/>
  <c r="AX37" i="26" s="1"/>
  <c r="AP37" i="26"/>
  <c r="AW37" i="26" s="1"/>
  <c r="AO37" i="26"/>
  <c r="AN37" i="26"/>
  <c r="AV37" i="26" s="1"/>
  <c r="AM37" i="26"/>
  <c r="AL37" i="26"/>
  <c r="AK37" i="26"/>
  <c r="AJ37" i="26"/>
  <c r="AI37" i="26"/>
  <c r="AH37" i="26"/>
  <c r="AG37" i="26"/>
  <c r="AF37" i="26"/>
  <c r="AE37" i="26"/>
  <c r="AD37" i="26"/>
  <c r="AC37" i="26"/>
  <c r="AB37" i="26"/>
  <c r="AQ35" i="26"/>
  <c r="AP35" i="26"/>
  <c r="AO35" i="26"/>
  <c r="AN35" i="26"/>
  <c r="AM35" i="26"/>
  <c r="AL35" i="26"/>
  <c r="AK35" i="26"/>
  <c r="AJ35" i="26"/>
  <c r="AI35" i="26"/>
  <c r="AH35" i="26"/>
  <c r="AG35" i="26"/>
  <c r="AF35" i="26"/>
  <c r="AE35" i="26"/>
  <c r="AD35" i="26"/>
  <c r="AC35" i="26"/>
  <c r="AB35" i="26"/>
  <c r="AQ34" i="26"/>
  <c r="AP34" i="26"/>
  <c r="AO34" i="26"/>
  <c r="AN34" i="26"/>
  <c r="AM34" i="26"/>
  <c r="AL34" i="26"/>
  <c r="AK34" i="26"/>
  <c r="AJ34" i="26"/>
  <c r="AI34" i="26"/>
  <c r="AH34" i="26"/>
  <c r="AG34" i="26"/>
  <c r="AF34" i="26"/>
  <c r="AE34" i="26"/>
  <c r="AD34" i="26"/>
  <c r="AC34" i="26"/>
  <c r="AB34" i="26"/>
  <c r="AQ33" i="26"/>
  <c r="AP33" i="26"/>
  <c r="AO33" i="26"/>
  <c r="AN33" i="26"/>
  <c r="AM33" i="26"/>
  <c r="AL33" i="26"/>
  <c r="AK33" i="26"/>
  <c r="AJ33" i="26"/>
  <c r="AI33" i="26"/>
  <c r="AH33" i="26"/>
  <c r="AG33" i="26"/>
  <c r="AF33" i="26"/>
  <c r="AE33" i="26"/>
  <c r="AD33" i="26"/>
  <c r="AC33" i="26"/>
  <c r="AB33" i="26"/>
  <c r="AQ32" i="26"/>
  <c r="AP32" i="26"/>
  <c r="AO32" i="26"/>
  <c r="AN32" i="26"/>
  <c r="AM32" i="26"/>
  <c r="AL32" i="26"/>
  <c r="AK32" i="26"/>
  <c r="AJ32" i="26"/>
  <c r="AI32" i="26"/>
  <c r="AH32" i="26"/>
  <c r="AG32" i="26"/>
  <c r="AF32" i="26"/>
  <c r="AE32" i="26"/>
  <c r="AD32" i="26"/>
  <c r="AC32" i="26"/>
  <c r="AB32" i="26"/>
  <c r="AQ4" i="26"/>
  <c r="AP4" i="26"/>
  <c r="AO4" i="26"/>
  <c r="AN4" i="26"/>
  <c r="AM4" i="26"/>
  <c r="AL4" i="26"/>
  <c r="AK4" i="26"/>
  <c r="AJ4" i="26"/>
  <c r="AI4" i="26"/>
  <c r="AH4" i="26"/>
  <c r="AG4" i="26"/>
  <c r="AF4" i="26"/>
  <c r="AE4" i="26"/>
  <c r="AD4" i="26"/>
  <c r="AC4" i="26"/>
  <c r="AB4" i="26"/>
  <c r="AQ3" i="26"/>
  <c r="AP3" i="26"/>
  <c r="AO3" i="26"/>
  <c r="AN3" i="26"/>
  <c r="AM3" i="26"/>
  <c r="AL3" i="26"/>
  <c r="AK3" i="26"/>
  <c r="AJ3" i="26"/>
  <c r="AI3" i="26"/>
  <c r="AH3" i="26"/>
  <c r="AG3" i="26"/>
  <c r="AF3" i="26"/>
  <c r="AE3" i="26"/>
  <c r="AD3" i="26"/>
  <c r="AC3" i="26"/>
  <c r="AB3" i="26"/>
  <c r="AQ29" i="26"/>
  <c r="AP29" i="26"/>
  <c r="AO29" i="26"/>
  <c r="AN29" i="26"/>
  <c r="AM29" i="26"/>
  <c r="AL29" i="26"/>
  <c r="AK29" i="26"/>
  <c r="AJ29" i="26"/>
  <c r="AI29" i="26"/>
  <c r="AH29" i="26"/>
  <c r="AG29" i="26"/>
  <c r="AF29" i="26"/>
  <c r="AE29" i="26"/>
  <c r="AD29" i="26"/>
  <c r="AC29" i="26"/>
  <c r="AB29" i="26"/>
  <c r="AQ28" i="26"/>
  <c r="AP28" i="26"/>
  <c r="AO28" i="26"/>
  <c r="AN28" i="26"/>
  <c r="AM28" i="26"/>
  <c r="AL28" i="26"/>
  <c r="AK28" i="26"/>
  <c r="AJ28" i="26"/>
  <c r="AI28" i="26"/>
  <c r="AH28" i="26"/>
  <c r="AG28" i="26"/>
  <c r="AF28" i="26"/>
  <c r="AE28" i="26"/>
  <c r="AD28" i="26"/>
  <c r="AC28" i="26"/>
  <c r="AB28" i="26"/>
  <c r="AQ27" i="26"/>
  <c r="AP27" i="26"/>
  <c r="AO27" i="26"/>
  <c r="AN27" i="26"/>
  <c r="AM27" i="26"/>
  <c r="AL27" i="26"/>
  <c r="AK27" i="26"/>
  <c r="AJ27" i="26"/>
  <c r="AI27" i="26"/>
  <c r="AH27" i="26"/>
  <c r="AG27" i="26"/>
  <c r="AF27" i="26"/>
  <c r="AE27" i="26"/>
  <c r="AD27" i="26"/>
  <c r="AC27" i="26"/>
  <c r="AB27" i="26"/>
  <c r="AQ26" i="26"/>
  <c r="AP26" i="26"/>
  <c r="AO26" i="26"/>
  <c r="AN26" i="26"/>
  <c r="AM26" i="26"/>
  <c r="AL26" i="26"/>
  <c r="AK26" i="26"/>
  <c r="AJ26" i="26"/>
  <c r="AI26" i="26"/>
  <c r="AH26" i="26"/>
  <c r="AG26" i="26"/>
  <c r="AF26" i="26"/>
  <c r="AE26" i="26"/>
  <c r="AD26" i="26"/>
  <c r="AC26" i="26"/>
  <c r="AB26" i="26"/>
  <c r="AQ25" i="26"/>
  <c r="AP25" i="26"/>
  <c r="AO25" i="26"/>
  <c r="AN25" i="26"/>
  <c r="AM25" i="26"/>
  <c r="AL25" i="26"/>
  <c r="AK25" i="26"/>
  <c r="AJ25" i="26"/>
  <c r="AI25" i="26"/>
  <c r="AH25" i="26"/>
  <c r="AG25" i="26"/>
  <c r="AF25" i="26"/>
  <c r="AE25" i="26"/>
  <c r="AD25" i="26"/>
  <c r="AC25" i="26"/>
  <c r="AB25" i="26"/>
  <c r="AQ24" i="26"/>
  <c r="AP24" i="26"/>
  <c r="AO24" i="26"/>
  <c r="AN24" i="26"/>
  <c r="AM24" i="26"/>
  <c r="AL24" i="26"/>
  <c r="AK24" i="26"/>
  <c r="AJ24" i="26"/>
  <c r="AI24" i="26"/>
  <c r="AH24" i="26"/>
  <c r="AG24" i="26"/>
  <c r="AF24" i="26"/>
  <c r="AE24" i="26"/>
  <c r="AD24" i="26"/>
  <c r="AC24" i="26"/>
  <c r="AB24" i="26"/>
  <c r="AQ23" i="26"/>
  <c r="AP23" i="26"/>
  <c r="AO23" i="26"/>
  <c r="AN23" i="26"/>
  <c r="AM23" i="26"/>
  <c r="AL23" i="26"/>
  <c r="AK23" i="26"/>
  <c r="AJ23" i="26"/>
  <c r="AI23" i="26"/>
  <c r="AH23" i="26"/>
  <c r="AG23" i="26"/>
  <c r="AF23" i="26"/>
  <c r="AE23" i="26"/>
  <c r="AD23" i="26"/>
  <c r="AC23" i="26"/>
  <c r="AB23" i="26"/>
  <c r="AQ22" i="26"/>
  <c r="AP22" i="26"/>
  <c r="AO22" i="26"/>
  <c r="AN22" i="26"/>
  <c r="AM22" i="26"/>
  <c r="AL22" i="26"/>
  <c r="AK22" i="26"/>
  <c r="AJ22" i="26"/>
  <c r="AI22" i="26"/>
  <c r="AH22" i="26"/>
  <c r="AG22" i="26"/>
  <c r="AF22" i="26"/>
  <c r="AE22" i="26"/>
  <c r="AD22" i="26"/>
  <c r="AC22" i="26"/>
  <c r="AB22" i="26"/>
  <c r="AQ21" i="26"/>
  <c r="AP21" i="26"/>
  <c r="AO21" i="26"/>
  <c r="AN21" i="26"/>
  <c r="AM21" i="26"/>
  <c r="AL21" i="26"/>
  <c r="AK21" i="26"/>
  <c r="AJ21" i="26"/>
  <c r="AI21" i="26"/>
  <c r="AH21" i="26"/>
  <c r="AG21" i="26"/>
  <c r="AF21" i="26"/>
  <c r="AE21" i="26"/>
  <c r="AD21" i="26"/>
  <c r="AC21" i="26"/>
  <c r="AB21" i="26"/>
  <c r="AQ20" i="26"/>
  <c r="AP20" i="26"/>
  <c r="AO20" i="26"/>
  <c r="AN20" i="26"/>
  <c r="AM20" i="26"/>
  <c r="AL20" i="26"/>
  <c r="AK20" i="26"/>
  <c r="AJ20" i="26"/>
  <c r="AI20" i="26"/>
  <c r="AH20" i="26"/>
  <c r="AG20" i="26"/>
  <c r="AF20" i="26"/>
  <c r="AE20" i="26"/>
  <c r="AD20" i="26"/>
  <c r="AC20" i="26"/>
  <c r="AB20" i="26"/>
  <c r="AQ19" i="26"/>
  <c r="AP19" i="26"/>
  <c r="AO19" i="26"/>
  <c r="AN19" i="26"/>
  <c r="AM19" i="26"/>
  <c r="AL19" i="26"/>
  <c r="AK19" i="26"/>
  <c r="AJ19" i="26"/>
  <c r="AI19" i="26"/>
  <c r="AH19" i="26"/>
  <c r="AG19" i="26"/>
  <c r="AF19" i="26"/>
  <c r="AE19" i="26"/>
  <c r="AD19" i="26"/>
  <c r="AC19" i="26"/>
  <c r="AB19" i="26"/>
  <c r="AQ18" i="26"/>
  <c r="AP18" i="26"/>
  <c r="AO18" i="26"/>
  <c r="AN18" i="26"/>
  <c r="AM18" i="26"/>
  <c r="AL18" i="26"/>
  <c r="AK18" i="26"/>
  <c r="AJ18" i="26"/>
  <c r="AI18" i="26"/>
  <c r="AH18" i="26"/>
  <c r="AG18" i="26"/>
  <c r="AF18" i="26"/>
  <c r="AE18" i="26"/>
  <c r="AD18" i="26"/>
  <c r="AC18" i="26"/>
  <c r="AB18" i="26"/>
  <c r="AQ17" i="26"/>
  <c r="AP17" i="26"/>
  <c r="AO17" i="26"/>
  <c r="AN17" i="26"/>
  <c r="AM17" i="26"/>
  <c r="AL17" i="26"/>
  <c r="AK17" i="26"/>
  <c r="AJ17" i="26"/>
  <c r="AI17" i="26"/>
  <c r="AH17" i="26"/>
  <c r="AG17" i="26"/>
  <c r="AF17" i="26"/>
  <c r="AE17" i="26"/>
  <c r="AD17" i="26"/>
  <c r="AC17" i="26"/>
  <c r="AR20" i="26"/>
  <c r="AB17" i="26"/>
  <c r="AR9" i="26"/>
  <c r="AQ15" i="26"/>
  <c r="AP15" i="26"/>
  <c r="AO15" i="26"/>
  <c r="AN15" i="26"/>
  <c r="AM15" i="26"/>
  <c r="AL15" i="26"/>
  <c r="AK15" i="26"/>
  <c r="AJ15" i="26"/>
  <c r="AI15" i="26"/>
  <c r="AH15" i="26"/>
  <c r="AG15" i="26"/>
  <c r="AF15" i="26"/>
  <c r="AE15" i="26"/>
  <c r="AD15" i="26"/>
  <c r="AC15" i="26"/>
  <c r="AB15" i="26"/>
  <c r="AQ14" i="26"/>
  <c r="AP14" i="26"/>
  <c r="AO14" i="26"/>
  <c r="AN14" i="26"/>
  <c r="AM14" i="26"/>
  <c r="AL14" i="26"/>
  <c r="AK14" i="26"/>
  <c r="AJ14" i="26"/>
  <c r="AI14" i="26"/>
  <c r="AH14" i="26"/>
  <c r="AG14" i="26"/>
  <c r="AF14" i="26"/>
  <c r="AE14" i="26"/>
  <c r="AD14" i="26"/>
  <c r="AC14" i="26"/>
  <c r="AB14" i="26"/>
  <c r="AQ13" i="26"/>
  <c r="AP13" i="26"/>
  <c r="AO13" i="26"/>
  <c r="AN13" i="26"/>
  <c r="AM13" i="26"/>
  <c r="AL13" i="26"/>
  <c r="AK13" i="26"/>
  <c r="AJ13" i="26"/>
  <c r="AI13" i="26"/>
  <c r="AH13" i="26"/>
  <c r="AG13" i="26"/>
  <c r="AF13" i="26"/>
  <c r="AE13" i="26"/>
  <c r="AD13" i="26"/>
  <c r="AC13" i="26"/>
  <c r="AB13" i="26"/>
  <c r="AQ12" i="26"/>
  <c r="AP12" i="26"/>
  <c r="AO12" i="26"/>
  <c r="AN12" i="26"/>
  <c r="AM12" i="26"/>
  <c r="AL12" i="26"/>
  <c r="AK12" i="26"/>
  <c r="AJ12" i="26"/>
  <c r="AI12" i="26"/>
  <c r="AH12" i="26"/>
  <c r="AG12" i="26"/>
  <c r="AF12" i="26"/>
  <c r="AE12" i="26"/>
  <c r="AD12" i="26"/>
  <c r="AC12" i="26"/>
  <c r="AB12" i="26"/>
  <c r="AQ11" i="26"/>
  <c r="AP11" i="26"/>
  <c r="AO11" i="26"/>
  <c r="AN11" i="26"/>
  <c r="AM11" i="26"/>
  <c r="AL11" i="26"/>
  <c r="AK11" i="26"/>
  <c r="AJ11" i="26"/>
  <c r="AI11" i="26"/>
  <c r="AH11" i="26"/>
  <c r="AG11" i="26"/>
  <c r="AF11" i="26"/>
  <c r="AE11" i="26"/>
  <c r="AD11" i="26"/>
  <c r="AC11" i="26"/>
  <c r="AB11" i="26"/>
  <c r="AQ10" i="26"/>
  <c r="AP10" i="26"/>
  <c r="AO10" i="26"/>
  <c r="AN10" i="26"/>
  <c r="AM10" i="26"/>
  <c r="AL10" i="26"/>
  <c r="AK10" i="26"/>
  <c r="AJ10" i="26"/>
  <c r="AI10" i="26"/>
  <c r="AH10" i="26"/>
  <c r="AG10" i="26"/>
  <c r="AF10" i="26"/>
  <c r="AE10" i="26"/>
  <c r="AD10" i="26"/>
  <c r="AC10" i="26"/>
  <c r="AB10" i="26"/>
  <c r="AQ9" i="26"/>
  <c r="AP9" i="26"/>
  <c r="AO9" i="26"/>
  <c r="AN9" i="26"/>
  <c r="AM9" i="26"/>
  <c r="AL9" i="26"/>
  <c r="AK9" i="26"/>
  <c r="AJ9" i="26"/>
  <c r="AI9" i="26"/>
  <c r="AH9" i="26"/>
  <c r="AG9" i="26"/>
  <c r="AF9" i="26"/>
  <c r="AE9" i="26"/>
  <c r="AD9" i="26"/>
  <c r="AC9" i="26"/>
  <c r="AB9" i="26"/>
  <c r="AQ8" i="26"/>
  <c r="AP8" i="26"/>
  <c r="AO8" i="26"/>
  <c r="AN8" i="26"/>
  <c r="AM8" i="26"/>
  <c r="AL8" i="26"/>
  <c r="AK8" i="26"/>
  <c r="AJ8" i="26"/>
  <c r="AI8" i="26"/>
  <c r="AH8" i="26"/>
  <c r="AG8" i="26"/>
  <c r="AF8" i="26"/>
  <c r="AE8" i="26"/>
  <c r="AD8" i="26"/>
  <c r="AC8" i="26"/>
  <c r="AB8" i="26"/>
  <c r="AQ7" i="26"/>
  <c r="AP7" i="26"/>
  <c r="AO7" i="26"/>
  <c r="AN7" i="26"/>
  <c r="AM7" i="26"/>
  <c r="AL7" i="26"/>
  <c r="AK7" i="26"/>
  <c r="AJ7" i="26"/>
  <c r="AI7" i="26"/>
  <c r="AH7" i="26"/>
  <c r="AG7" i="26"/>
  <c r="AF7" i="26"/>
  <c r="AE7" i="26"/>
  <c r="AD7" i="26"/>
  <c r="AC7" i="26"/>
  <c r="AB7" i="26"/>
  <c r="AQ6" i="26"/>
  <c r="AP6" i="26"/>
  <c r="AO6" i="26"/>
  <c r="AN6" i="26"/>
  <c r="AM6" i="26"/>
  <c r="AL6" i="26"/>
  <c r="AK6" i="26"/>
  <c r="AJ6" i="26"/>
  <c r="AI6" i="26"/>
  <c r="AH6" i="26"/>
  <c r="AG6" i="26"/>
  <c r="AF6" i="26"/>
  <c r="AE6" i="26"/>
  <c r="AD6" i="26"/>
  <c r="AC6" i="26"/>
  <c r="AB6" i="26"/>
  <c r="AB2" i="26"/>
  <c r="AC2" i="26"/>
  <c r="AD2" i="26"/>
  <c r="AE2" i="26"/>
  <c r="AF2" i="26"/>
  <c r="AG2" i="26"/>
  <c r="AH2" i="26"/>
  <c r="AI2" i="26"/>
  <c r="AJ2" i="26"/>
  <c r="AK2" i="26"/>
  <c r="AL2" i="26"/>
  <c r="AM2" i="26"/>
  <c r="AN2" i="26"/>
  <c r="AO2" i="26"/>
  <c r="AP2" i="26"/>
  <c r="AQ2" i="26"/>
  <c r="AT17" i="26" l="1"/>
  <c r="AS37" i="26"/>
  <c r="AS44" i="26"/>
  <c r="AS57" i="26"/>
  <c r="AS80" i="26"/>
  <c r="AS96" i="26"/>
  <c r="AT102" i="26"/>
  <c r="AV6" i="26"/>
  <c r="AS17" i="26"/>
  <c r="AR37" i="26"/>
  <c r="AV44" i="26"/>
  <c r="AS67" i="26"/>
  <c r="AV80" i="26"/>
  <c r="AT96" i="26"/>
  <c r="AR17" i="26"/>
  <c r="AT37" i="26"/>
  <c r="AT44" i="26"/>
  <c r="AT57" i="26"/>
  <c r="AT67" i="26"/>
  <c r="AT80" i="26"/>
  <c r="AU96" i="26"/>
  <c r="AR80" i="26"/>
  <c r="AU17" i="26"/>
  <c r="AR102" i="26"/>
  <c r="AU102" i="26"/>
  <c r="AU37" i="26"/>
  <c r="AU44" i="26"/>
  <c r="AU57" i="26"/>
  <c r="AU67" i="26"/>
  <c r="AU80" i="26"/>
  <c r="AV96" i="26"/>
  <c r="AS113" i="26"/>
  <c r="AV67" i="26"/>
  <c r="AV17" i="26"/>
  <c r="AS102" i="26"/>
  <c r="AR111" i="26"/>
  <c r="AV112" i="26"/>
  <c r="AY111" i="26"/>
  <c r="AU112" i="26"/>
  <c r="AU6" i="26"/>
  <c r="AX111" i="26"/>
  <c r="AT112" i="26"/>
  <c r="AW111" i="26"/>
  <c r="AS112" i="26"/>
  <c r="AV111" i="26"/>
  <c r="AR113" i="26"/>
  <c r="AU111" i="26"/>
  <c r="AY113" i="26"/>
  <c r="AT111" i="26"/>
  <c r="AX113" i="26"/>
  <c r="AR6" i="26"/>
  <c r="AW113" i="26"/>
  <c r="AR112" i="26"/>
  <c r="AV113" i="26"/>
  <c r="AS6" i="26"/>
  <c r="AT6" i="26"/>
  <c r="AY112" i="26"/>
  <c r="AU113" i="26"/>
  <c r="AX112" i="26"/>
  <c r="AT113" i="26"/>
  <c r="Z1395" i="1"/>
  <c r="Z1394" i="1"/>
  <c r="Z1407" i="1" l="1"/>
  <c r="Z1398" i="1"/>
  <c r="Z1396" i="1"/>
  <c r="Z1389" i="1"/>
  <c r="Z1393" i="1"/>
  <c r="Z1401" i="1"/>
  <c r="Z1400" i="1"/>
  <c r="AL416" i="8" l="1"/>
  <c r="AL415" i="8"/>
  <c r="AL413" i="8"/>
  <c r="AL364" i="8"/>
  <c r="AL344" i="8"/>
  <c r="AI977" i="8"/>
  <c r="AH977" i="8" s="1"/>
  <c r="AI976" i="8"/>
  <c r="AH976" i="8" s="1"/>
  <c r="AI975" i="8"/>
  <c r="AE975" i="8" s="1"/>
  <c r="AI974" i="8"/>
  <c r="AE974" i="8" s="1"/>
  <c r="AI973" i="8"/>
  <c r="AI972" i="8"/>
  <c r="AF972" i="8" s="1"/>
  <c r="AI971" i="8"/>
  <c r="AF971" i="8" s="1"/>
  <c r="AI970" i="8"/>
  <c r="AF970" i="8" s="1"/>
  <c r="AI969" i="8"/>
  <c r="AH969" i="8" s="1"/>
  <c r="AI968" i="8"/>
  <c r="AG968" i="8" s="1"/>
  <c r="AI967" i="8"/>
  <c r="AH967" i="8" s="1"/>
  <c r="AI966" i="8"/>
  <c r="AH966" i="8" s="1"/>
  <c r="AI965" i="8"/>
  <c r="AH965" i="8" s="1"/>
  <c r="AI964" i="8"/>
  <c r="AF964" i="8" s="1"/>
  <c r="AI963" i="8"/>
  <c r="AI962" i="8"/>
  <c r="AG962" i="8" s="1"/>
  <c r="AI961" i="8"/>
  <c r="AF961" i="8" s="1"/>
  <c r="AI960" i="8"/>
  <c r="AG960" i="8" s="1"/>
  <c r="AI959" i="8"/>
  <c r="AG959" i="8" s="1"/>
  <c r="AI958" i="8"/>
  <c r="AH958" i="8" s="1"/>
  <c r="AI957" i="8"/>
  <c r="AE957" i="8" s="1"/>
  <c r="AI956" i="8"/>
  <c r="AI955" i="8"/>
  <c r="AH955" i="8" s="1"/>
  <c r="AI954" i="8"/>
  <c r="AG954" i="8" s="1"/>
  <c r="AI953" i="8"/>
  <c r="AE953" i="8" s="1"/>
  <c r="AI952" i="8"/>
  <c r="AF952" i="8" s="1"/>
  <c r="AI951" i="8"/>
  <c r="AH951" i="8" s="1"/>
  <c r="AI950" i="8"/>
  <c r="AE950" i="8" s="1"/>
  <c r="AI949" i="8"/>
  <c r="AF949" i="8" s="1"/>
  <c r="AI948" i="8"/>
  <c r="AI947" i="8"/>
  <c r="AG947" i="8" s="1"/>
  <c r="AI946" i="8"/>
  <c r="AH946" i="8" s="1"/>
  <c r="AI945" i="8"/>
  <c r="AE945" i="8" s="1"/>
  <c r="AI944" i="8"/>
  <c r="AG944" i="8" s="1"/>
  <c r="AI943" i="8"/>
  <c r="AH943" i="8" s="1"/>
  <c r="AI942" i="8"/>
  <c r="AG942" i="8" s="1"/>
  <c r="AI941" i="8"/>
  <c r="AH941" i="8" s="1"/>
  <c r="AI940" i="8"/>
  <c r="AF940" i="8" s="1"/>
  <c r="AI939" i="8"/>
  <c r="AH939" i="8" s="1"/>
  <c r="AI938" i="8"/>
  <c r="AH938" i="8" s="1"/>
  <c r="AI937" i="8"/>
  <c r="AF937" i="8" s="1"/>
  <c r="AI936" i="8"/>
  <c r="AF936" i="8" s="1"/>
  <c r="AI935" i="8"/>
  <c r="AG935" i="8" s="1"/>
  <c r="AI934" i="8"/>
  <c r="AI933" i="8"/>
  <c r="AE933" i="8" s="1"/>
  <c r="AI932" i="8"/>
  <c r="AG932" i="8" s="1"/>
  <c r="AI931" i="8"/>
  <c r="AE931" i="8" s="1"/>
  <c r="AI930" i="8"/>
  <c r="AG930" i="8" s="1"/>
  <c r="AI929" i="8"/>
  <c r="AH929" i="8" s="1"/>
  <c r="AI928" i="8"/>
  <c r="AF928" i="8" s="1"/>
  <c r="AI927" i="8"/>
  <c r="AI926" i="8"/>
  <c r="AH926" i="8" s="1"/>
  <c r="AI925" i="8"/>
  <c r="AF925" i="8" s="1"/>
  <c r="AI924" i="8"/>
  <c r="AH924" i="8" s="1"/>
  <c r="AI923" i="8"/>
  <c r="AG923" i="8" s="1"/>
  <c r="AI922" i="8"/>
  <c r="AI921" i="8"/>
  <c r="AE921" i="8" s="1"/>
  <c r="AI920" i="8"/>
  <c r="AH920" i="8" s="1"/>
  <c r="AI919" i="8"/>
  <c r="AI918" i="8"/>
  <c r="AG918" i="8" s="1"/>
  <c r="AI917" i="8"/>
  <c r="AE917" i="8" s="1"/>
  <c r="AI916" i="8"/>
  <c r="AI915" i="8"/>
  <c r="AH915" i="8" s="1"/>
  <c r="AI914" i="8"/>
  <c r="AE914" i="8" s="1"/>
  <c r="AI913" i="8"/>
  <c r="AF913" i="8" s="1"/>
  <c r="AI912" i="8"/>
  <c r="AH912" i="8" s="1"/>
  <c r="AI911" i="8"/>
  <c r="AI910" i="8"/>
  <c r="AH910" i="8" s="1"/>
  <c r="AI909" i="8"/>
  <c r="AE909" i="8" s="1"/>
  <c r="AI908" i="8"/>
  <c r="AG908" i="8" s="1"/>
  <c r="AI907" i="8"/>
  <c r="AH907" i="8" s="1"/>
  <c r="AI906" i="8"/>
  <c r="AG906" i="8" s="1"/>
  <c r="AI905" i="8"/>
  <c r="AH905" i="8" s="1"/>
  <c r="AI904" i="8"/>
  <c r="AF904" i="8" s="1"/>
  <c r="AI903" i="8"/>
  <c r="AH903" i="8" s="1"/>
  <c r="AI902" i="8"/>
  <c r="AF902" i="8" s="1"/>
  <c r="AI901" i="8"/>
  <c r="AI900" i="8"/>
  <c r="AG900" i="8" s="1"/>
  <c r="AI899" i="8"/>
  <c r="AG899" i="8" s="1"/>
  <c r="AI898" i="8"/>
  <c r="AG898" i="8" s="1"/>
  <c r="AI897" i="8"/>
  <c r="AE897" i="8" s="1"/>
  <c r="AI896" i="8"/>
  <c r="AG896" i="8" s="1"/>
  <c r="AI895" i="8"/>
  <c r="AI894" i="8"/>
  <c r="AG894" i="8" s="1"/>
  <c r="AI893" i="8"/>
  <c r="AH893" i="8" s="1"/>
  <c r="AI892" i="8"/>
  <c r="AF892" i="8" s="1"/>
  <c r="AI891" i="8"/>
  <c r="AH891" i="8" s="1"/>
  <c r="AI890" i="8"/>
  <c r="AH890" i="8" s="1"/>
  <c r="AI889" i="8"/>
  <c r="AF889" i="8" s="1"/>
  <c r="AI888" i="8"/>
  <c r="AI887" i="8"/>
  <c r="AG887" i="8" s="1"/>
  <c r="AI886" i="8"/>
  <c r="AH886" i="8" s="1"/>
  <c r="AI885" i="8"/>
  <c r="AE885" i="8" s="1"/>
  <c r="AI884" i="8"/>
  <c r="AG884" i="8" s="1"/>
  <c r="AI883" i="8"/>
  <c r="AG883" i="8" s="1"/>
  <c r="AI882" i="8"/>
  <c r="AG882" i="8" s="1"/>
  <c r="AI881" i="8"/>
  <c r="AI880" i="8"/>
  <c r="AF880" i="8" s="1"/>
  <c r="AI879" i="8"/>
  <c r="AH879" i="8" s="1"/>
  <c r="AI878" i="8"/>
  <c r="AE878" i="8" s="1"/>
  <c r="AI877" i="8"/>
  <c r="AF877" i="8" s="1"/>
  <c r="AI876" i="8"/>
  <c r="AH876" i="8" s="1"/>
  <c r="AI875" i="8"/>
  <c r="AG875" i="8" s="1"/>
  <c r="AI874" i="8"/>
  <c r="AI873" i="8"/>
  <c r="AE873" i="8" s="1"/>
  <c r="AI872" i="8"/>
  <c r="AG872" i="8" s="1"/>
  <c r="AI871" i="8"/>
  <c r="AH871" i="8" s="1"/>
  <c r="AI870" i="8"/>
  <c r="AG870" i="8" s="1"/>
  <c r="AI869" i="8"/>
  <c r="AH869" i="8" s="1"/>
  <c r="AI868" i="8"/>
  <c r="AF868" i="8" s="1"/>
  <c r="AI867" i="8"/>
  <c r="AH867" i="8" s="1"/>
  <c r="AI866" i="8"/>
  <c r="AI865" i="8"/>
  <c r="AI864" i="8"/>
  <c r="AG864" i="8" s="1"/>
  <c r="AI863" i="8"/>
  <c r="AG863" i="8" s="1"/>
  <c r="AI862" i="8"/>
  <c r="AI861" i="8"/>
  <c r="AE861" i="8" s="1"/>
  <c r="AI860" i="8"/>
  <c r="AG860" i="8" s="1"/>
  <c r="AI859" i="8"/>
  <c r="AG859" i="8" s="1"/>
  <c r="AI858" i="8"/>
  <c r="AG858" i="8" s="1"/>
  <c r="AI857" i="8"/>
  <c r="AH857" i="8" s="1"/>
  <c r="AI856" i="8"/>
  <c r="AF856" i="8" s="1"/>
  <c r="AI855" i="8"/>
  <c r="AH855" i="8" s="1"/>
  <c r="AI854" i="8"/>
  <c r="AH854" i="8" s="1"/>
  <c r="AI853" i="8"/>
  <c r="AF853" i="8" s="1"/>
  <c r="AI852" i="8"/>
  <c r="AH852" i="8" s="1"/>
  <c r="AI851" i="8"/>
  <c r="AH851" i="8" s="1"/>
  <c r="AI850" i="8"/>
  <c r="AI849" i="8"/>
  <c r="AH849" i="8" s="1"/>
  <c r="AI848" i="8"/>
  <c r="AI847" i="8"/>
  <c r="AH847" i="8" s="1"/>
  <c r="AI846" i="8"/>
  <c r="AE846" i="8" s="1"/>
  <c r="AI845" i="8"/>
  <c r="AH845" i="8" s="1"/>
  <c r="AI844" i="8"/>
  <c r="AH844" i="8" s="1"/>
  <c r="AI843" i="8"/>
  <c r="AH843" i="8" s="1"/>
  <c r="AI842" i="8"/>
  <c r="AH842" i="8" s="1"/>
  <c r="AI841" i="8"/>
  <c r="AF841" i="8" s="1"/>
  <c r="AI840" i="8"/>
  <c r="AH840" i="8" s="1"/>
  <c r="AI839" i="8"/>
  <c r="AI838" i="8"/>
  <c r="AG838" i="8" s="1"/>
  <c r="AI837" i="8"/>
  <c r="AI836" i="8"/>
  <c r="AF836" i="8" s="1"/>
  <c r="AI835" i="8"/>
  <c r="AE835" i="8" s="1"/>
  <c r="AI834" i="8"/>
  <c r="AE834" i="8" s="1"/>
  <c r="AI833" i="8"/>
  <c r="AH833" i="8" s="1"/>
  <c r="AI832" i="8"/>
  <c r="AI831" i="8"/>
  <c r="AH831" i="8" s="1"/>
  <c r="AI830" i="8"/>
  <c r="AE830" i="8" s="1"/>
  <c r="AI829" i="8"/>
  <c r="AF829" i="8" s="1"/>
  <c r="AI828" i="8"/>
  <c r="AH828" i="8" s="1"/>
  <c r="AI827" i="8"/>
  <c r="AH827" i="8" s="1"/>
  <c r="AI826" i="8"/>
  <c r="AE826" i="8" s="1"/>
  <c r="AI825" i="8"/>
  <c r="AE825" i="8" s="1"/>
  <c r="AI824" i="8"/>
  <c r="AF824" i="8" s="1"/>
  <c r="AI823" i="8"/>
  <c r="AH823" i="8" s="1"/>
  <c r="AI822" i="8"/>
  <c r="AE822" i="8" s="1"/>
  <c r="AI821" i="8"/>
  <c r="AI820" i="8"/>
  <c r="AI819" i="8"/>
  <c r="AH819" i="8" s="1"/>
  <c r="AI818" i="8"/>
  <c r="AE818" i="8" s="1"/>
  <c r="AI817" i="8"/>
  <c r="AF817" i="8" s="1"/>
  <c r="AI816" i="8"/>
  <c r="AH816" i="8" s="1"/>
  <c r="AI815" i="8"/>
  <c r="AH815" i="8" s="1"/>
  <c r="AI814" i="8"/>
  <c r="AH814" i="8" s="1"/>
  <c r="AI813" i="8"/>
  <c r="AE813" i="8" s="1"/>
  <c r="AI812" i="8"/>
  <c r="AG812" i="8" s="1"/>
  <c r="AI811" i="8"/>
  <c r="AI810" i="8"/>
  <c r="AI809" i="8"/>
  <c r="AH809" i="8" s="1"/>
  <c r="AI808" i="8"/>
  <c r="AH808" i="8" s="1"/>
  <c r="AI807" i="8"/>
  <c r="AI806" i="8"/>
  <c r="AH806" i="8" s="1"/>
  <c r="AI805" i="8"/>
  <c r="AF805" i="8" s="1"/>
  <c r="AI804" i="8"/>
  <c r="AH804" i="8" s="1"/>
  <c r="AI803" i="8"/>
  <c r="AI802" i="8"/>
  <c r="AH802" i="8" s="1"/>
  <c r="AI801" i="8"/>
  <c r="AH801" i="8" s="1"/>
  <c r="AI800" i="8"/>
  <c r="AG800" i="8" s="1"/>
  <c r="AI799" i="8"/>
  <c r="AI798" i="8"/>
  <c r="AE798" i="8" s="1"/>
  <c r="AI797" i="8"/>
  <c r="AH797" i="8" s="1"/>
  <c r="AI796" i="8"/>
  <c r="AH796" i="8" s="1"/>
  <c r="AI795" i="8"/>
  <c r="AI794" i="8"/>
  <c r="AI793" i="8"/>
  <c r="AF793" i="8" s="1"/>
  <c r="AI792" i="8"/>
  <c r="AH792" i="8" s="1"/>
  <c r="AI791" i="8"/>
  <c r="AG791" i="8" s="1"/>
  <c r="AI790" i="8"/>
  <c r="AG790" i="8" s="1"/>
  <c r="AI789" i="8"/>
  <c r="AE789" i="8" s="1"/>
  <c r="AI788" i="8"/>
  <c r="AG788" i="8" s="1"/>
  <c r="AI787" i="8"/>
  <c r="AI786" i="8"/>
  <c r="AE786" i="8" s="1"/>
  <c r="AI785" i="8"/>
  <c r="AE785" i="8" s="1"/>
  <c r="AI784" i="8"/>
  <c r="AF784" i="8" s="1"/>
  <c r="AI783" i="8"/>
  <c r="AE783" i="8" s="1"/>
  <c r="AI782" i="8"/>
  <c r="AE782" i="8" s="1"/>
  <c r="AI781" i="8"/>
  <c r="AF781" i="8" s="1"/>
  <c r="AI780" i="8"/>
  <c r="AI779" i="8"/>
  <c r="AH779" i="8" s="1"/>
  <c r="AI778" i="8"/>
  <c r="AG778" i="8" s="1"/>
  <c r="AI777" i="8"/>
  <c r="AE777" i="8" s="1"/>
  <c r="AI776" i="8"/>
  <c r="AG776" i="8" s="1"/>
  <c r="AI775" i="8"/>
  <c r="AI774" i="8"/>
  <c r="AE774" i="8" s="1"/>
  <c r="AI773" i="8"/>
  <c r="AH773" i="8" s="1"/>
  <c r="AI772" i="8"/>
  <c r="AH772" i="8" s="1"/>
  <c r="AI771" i="8"/>
  <c r="AI770" i="8"/>
  <c r="AI769" i="8"/>
  <c r="AF769" i="8" s="1"/>
  <c r="AI768" i="8"/>
  <c r="AH768" i="8" s="1"/>
  <c r="AI767" i="8"/>
  <c r="AE767" i="8" s="1"/>
  <c r="AI766" i="8"/>
  <c r="AH766" i="8" s="1"/>
  <c r="AI765" i="8"/>
  <c r="AF765" i="8" s="1"/>
  <c r="AI764" i="8"/>
  <c r="AG764" i="8" s="1"/>
  <c r="AI763" i="8"/>
  <c r="AE763" i="8" s="1"/>
  <c r="AI762" i="8"/>
  <c r="AH762" i="8" s="1"/>
  <c r="AI761" i="8"/>
  <c r="AG761" i="8" s="1"/>
  <c r="AI760" i="8"/>
  <c r="AH760" i="8" s="1"/>
  <c r="AI759" i="8"/>
  <c r="AI758" i="8"/>
  <c r="AE758" i="8" s="1"/>
  <c r="AI757" i="8"/>
  <c r="AI756" i="8"/>
  <c r="AH756" i="8" s="1"/>
  <c r="AI755" i="8"/>
  <c r="AH755" i="8" s="1"/>
  <c r="AI754" i="8"/>
  <c r="AI753" i="8"/>
  <c r="AE753" i="8" s="1"/>
  <c r="AI752" i="8"/>
  <c r="AG752" i="8" s="1"/>
  <c r="AI751" i="8"/>
  <c r="AF751" i="8" s="1"/>
  <c r="AI750" i="8"/>
  <c r="AI749" i="8"/>
  <c r="AE749" i="8" s="1"/>
  <c r="AI748" i="8"/>
  <c r="AE748" i="8" s="1"/>
  <c r="AI747" i="8"/>
  <c r="AG747" i="8" s="1"/>
  <c r="AI746" i="8"/>
  <c r="AH746" i="8" s="1"/>
  <c r="AI745" i="8"/>
  <c r="AF745" i="8" s="1"/>
  <c r="AI744" i="8"/>
  <c r="AI743" i="8"/>
  <c r="AI742" i="8"/>
  <c r="AH742" i="8" s="1"/>
  <c r="AI741" i="8"/>
  <c r="AH741" i="8" s="1"/>
  <c r="AI740" i="8"/>
  <c r="AE740" i="8" s="1"/>
  <c r="AI739" i="8"/>
  <c r="AI738" i="8"/>
  <c r="AI737" i="8"/>
  <c r="AH737" i="8" s="1"/>
  <c r="AI736" i="8"/>
  <c r="AH736" i="8" s="1"/>
  <c r="AI735" i="8"/>
  <c r="AG735" i="8" s="1"/>
  <c r="AI734" i="8"/>
  <c r="AG734" i="8" s="1"/>
  <c r="AI733" i="8"/>
  <c r="AE733" i="8" s="1"/>
  <c r="AI732" i="8"/>
  <c r="AF732" i="8" s="1"/>
  <c r="AI731" i="8"/>
  <c r="AI730" i="8"/>
  <c r="AH730" i="8" s="1"/>
  <c r="AI729" i="8"/>
  <c r="AG729" i="8" s="1"/>
  <c r="AI728" i="8"/>
  <c r="AE728" i="8" s="1"/>
  <c r="AI727" i="8"/>
  <c r="AE727" i="8" s="1"/>
  <c r="AI726" i="8"/>
  <c r="AE726" i="8" s="1"/>
  <c r="AI725" i="8"/>
  <c r="AH725" i="8" s="1"/>
  <c r="AI724" i="8"/>
  <c r="AH724" i="8" s="1"/>
  <c r="AI723" i="8"/>
  <c r="AG723" i="8" s="1"/>
  <c r="AI722" i="8"/>
  <c r="AH722" i="8" s="1"/>
  <c r="AI721" i="8"/>
  <c r="AF721" i="8" s="1"/>
  <c r="AI720" i="8"/>
  <c r="AI719" i="8"/>
  <c r="AG719" i="8" s="1"/>
  <c r="AI718" i="8"/>
  <c r="AH718" i="8" s="1"/>
  <c r="AI717" i="8"/>
  <c r="AF717" i="8" s="1"/>
  <c r="AI716" i="8"/>
  <c r="AE716" i="8" s="1"/>
  <c r="AI715" i="8"/>
  <c r="AE715" i="8" s="1"/>
  <c r="AI714" i="8"/>
  <c r="AG714" i="8" s="1"/>
  <c r="AI713" i="8"/>
  <c r="AE713" i="8" s="1"/>
  <c r="AI712" i="8"/>
  <c r="AH712" i="8" s="1"/>
  <c r="AI711" i="8"/>
  <c r="AH711" i="8" s="1"/>
  <c r="AI710" i="8"/>
  <c r="AF710" i="8" s="1"/>
  <c r="AI709" i="8"/>
  <c r="AF709" i="8" s="1"/>
  <c r="AI708" i="8"/>
  <c r="AF708" i="8" s="1"/>
  <c r="AI707" i="8"/>
  <c r="AH707" i="8" s="1"/>
  <c r="AH706" i="8"/>
  <c r="AI705" i="8"/>
  <c r="AF705" i="8" s="1"/>
  <c r="AI704" i="8"/>
  <c r="AI703" i="8"/>
  <c r="AE703" i="8" s="1"/>
  <c r="AH702" i="8"/>
  <c r="AI701" i="8"/>
  <c r="AH701" i="8" s="1"/>
  <c r="AI700" i="8"/>
  <c r="AI699" i="8"/>
  <c r="AG699" i="8" s="1"/>
  <c r="AI698" i="8"/>
  <c r="AG698" i="8" s="1"/>
  <c r="AI696" i="8"/>
  <c r="AG696" i="8" s="1"/>
  <c r="AI695" i="8"/>
  <c r="AH694" i="8"/>
  <c r="AI693" i="8"/>
  <c r="AE693" i="8" s="1"/>
  <c r="AI692" i="8"/>
  <c r="AG692" i="8" s="1"/>
  <c r="AH691" i="8"/>
  <c r="AI689" i="8"/>
  <c r="AG689" i="8" s="1"/>
  <c r="AI688" i="8"/>
  <c r="AG688" i="8" s="1"/>
  <c r="AI687" i="8"/>
  <c r="AG687" i="8" s="1"/>
  <c r="AI686" i="8"/>
  <c r="AH685" i="8"/>
  <c r="AH681" i="8"/>
  <c r="AI680" i="8"/>
  <c r="AE680" i="8" s="1"/>
  <c r="AI679" i="8"/>
  <c r="AE679" i="8" s="1"/>
  <c r="AI678" i="8"/>
  <c r="AH678" i="8" s="1"/>
  <c r="AI677" i="8"/>
  <c r="AI676" i="8"/>
  <c r="AI675" i="8"/>
  <c r="AF675" i="8" s="1"/>
  <c r="AI674" i="8"/>
  <c r="AI673" i="8"/>
  <c r="AG673" i="8" s="1"/>
  <c r="AH672" i="8"/>
  <c r="AI671" i="8"/>
  <c r="AI670" i="8"/>
  <c r="AI669" i="8"/>
  <c r="AF669" i="8" s="1"/>
  <c r="AH668" i="8"/>
  <c r="AI667" i="8"/>
  <c r="AH667" i="8" s="1"/>
  <c r="AI666" i="8"/>
  <c r="AE666" i="8" s="1"/>
  <c r="AI665" i="8"/>
  <c r="AE665" i="8" s="1"/>
  <c r="AH663" i="8"/>
  <c r="AI662" i="8"/>
  <c r="AH662" i="8" s="1"/>
  <c r="AI661" i="8"/>
  <c r="AI660" i="8"/>
  <c r="AG660" i="8" s="1"/>
  <c r="AI659" i="8"/>
  <c r="AE659" i="8" s="1"/>
  <c r="AI658" i="8"/>
  <c r="AH658" i="8" s="1"/>
  <c r="AI657" i="8"/>
  <c r="AE657" i="8" s="1"/>
  <c r="AI656" i="8"/>
  <c r="AE656" i="8" s="1"/>
  <c r="AF655" i="8"/>
  <c r="AI652" i="8"/>
  <c r="AI651" i="8"/>
  <c r="AG650" i="8"/>
  <c r="AH650" i="8"/>
  <c r="AH649" i="8"/>
  <c r="AE649" i="8"/>
  <c r="AH646" i="8"/>
  <c r="AE645" i="8"/>
  <c r="AE644" i="8"/>
  <c r="AE642" i="8"/>
  <c r="AE641" i="8"/>
  <c r="AE640" i="8"/>
  <c r="AH639" i="8"/>
  <c r="AF638" i="8"/>
  <c r="AG636" i="8"/>
  <c r="AI635" i="8"/>
  <c r="AE635" i="8" s="1"/>
  <c r="AH634" i="8"/>
  <c r="AI633" i="8"/>
  <c r="AE633" i="8" s="1"/>
  <c r="AI632" i="8"/>
  <c r="AG632" i="8" s="1"/>
  <c r="AI631" i="8"/>
  <c r="AH631" i="8" s="1"/>
  <c r="AI630" i="8"/>
  <c r="AG630" i="8" s="1"/>
  <c r="AI629" i="8"/>
  <c r="AE629" i="8" s="1"/>
  <c r="AH628" i="8"/>
  <c r="AI627" i="8"/>
  <c r="AH627" i="8" s="1"/>
  <c r="AI626" i="8"/>
  <c r="AG626" i="8" s="1"/>
  <c r="AI624" i="8"/>
  <c r="AF624" i="8" s="1"/>
  <c r="AI623" i="8"/>
  <c r="AG623" i="8" s="1"/>
  <c r="AH622" i="8"/>
  <c r="AI621" i="8"/>
  <c r="AH620" i="8"/>
  <c r="AI618" i="8"/>
  <c r="AF618" i="8" s="1"/>
  <c r="AI617" i="8"/>
  <c r="AE617" i="8" s="1"/>
  <c r="AI616" i="8"/>
  <c r="AH616" i="8" s="1"/>
  <c r="AI615" i="8"/>
  <c r="AI614" i="8"/>
  <c r="AG614" i="8" s="1"/>
  <c r="AI613" i="8"/>
  <c r="AE613" i="8" s="1"/>
  <c r="AI612" i="8"/>
  <c r="AI611" i="8"/>
  <c r="AH610" i="8"/>
  <c r="AF609" i="8"/>
  <c r="AE608" i="8"/>
  <c r="AH607" i="8"/>
  <c r="AG607" i="8"/>
  <c r="AH606" i="8"/>
  <c r="AI605" i="8"/>
  <c r="AI604" i="8"/>
  <c r="AI603" i="8"/>
  <c r="AI602" i="8"/>
  <c r="AI601" i="8"/>
  <c r="AE601" i="8" s="1"/>
  <c r="AI600" i="8"/>
  <c r="AI599" i="8"/>
  <c r="AI598" i="8"/>
  <c r="AH598" i="8" s="1"/>
  <c r="AI597" i="8"/>
  <c r="AE597" i="8" s="1"/>
  <c r="AI596" i="8"/>
  <c r="AH596" i="8" s="1"/>
  <c r="AI594" i="8"/>
  <c r="AH594" i="8" s="1"/>
  <c r="AI593" i="8"/>
  <c r="AE593" i="8" s="1"/>
  <c r="AI592" i="8"/>
  <c r="AI591" i="8"/>
  <c r="AI590" i="8"/>
  <c r="AI589" i="8"/>
  <c r="AG589" i="8" s="1"/>
  <c r="AI588" i="8"/>
  <c r="AI587" i="8"/>
  <c r="AI586" i="8"/>
  <c r="AH586" i="8" s="1"/>
  <c r="AI585" i="8"/>
  <c r="AF585" i="8" s="1"/>
  <c r="AI584" i="8"/>
  <c r="AH584" i="8" s="1"/>
  <c r="AI583" i="8"/>
  <c r="AE582" i="8"/>
  <c r="AG578" i="8"/>
  <c r="AI577" i="8"/>
  <c r="AI575" i="8"/>
  <c r="AG575" i="8" s="1"/>
  <c r="AI574" i="8"/>
  <c r="AH574" i="8" s="1"/>
  <c r="AI573" i="8"/>
  <c r="AI572" i="8"/>
  <c r="AH572" i="8" s="1"/>
  <c r="AF571" i="8"/>
  <c r="AH570" i="8"/>
  <c r="AG568" i="8"/>
  <c r="AI567" i="8"/>
  <c r="AG567" i="8" s="1"/>
  <c r="AE566" i="8"/>
  <c r="AI565" i="8"/>
  <c r="AH565" i="8" s="1"/>
  <c r="AI563" i="8"/>
  <c r="AI562" i="8"/>
  <c r="AH562" i="8" s="1"/>
  <c r="AI561" i="8"/>
  <c r="AE561" i="8" s="1"/>
  <c r="AI560" i="8"/>
  <c r="AG560" i="8" s="1"/>
  <c r="AI559" i="8"/>
  <c r="AF559" i="8" s="1"/>
  <c r="AG558" i="8"/>
  <c r="AI557" i="8"/>
  <c r="AI556" i="8"/>
  <c r="AG556" i="8" s="1"/>
  <c r="AI555" i="8"/>
  <c r="AF555" i="8" s="1"/>
  <c r="AI554" i="8"/>
  <c r="AE554" i="8" s="1"/>
  <c r="AI553" i="8"/>
  <c r="AH553" i="8" s="1"/>
  <c r="AI552" i="8"/>
  <c r="AI551" i="8"/>
  <c r="AH551" i="8" s="1"/>
  <c r="AI550" i="8"/>
  <c r="AH550" i="8" s="1"/>
  <c r="AI549" i="8"/>
  <c r="AI548" i="8"/>
  <c r="AH548" i="8" s="1"/>
  <c r="AI547" i="8"/>
  <c r="AI546" i="8"/>
  <c r="AG546" i="8" s="1"/>
  <c r="AI545" i="8"/>
  <c r="AG545" i="8" s="1"/>
  <c r="AI544" i="8"/>
  <c r="AI543" i="8"/>
  <c r="AE543" i="8" s="1"/>
  <c r="AI542" i="8"/>
  <c r="AG542" i="8" s="1"/>
  <c r="AI541" i="8"/>
  <c r="AI540" i="8"/>
  <c r="AF540" i="8" s="1"/>
  <c r="AI539" i="8"/>
  <c r="AH539" i="8" s="1"/>
  <c r="AI538" i="8"/>
  <c r="AI537" i="8"/>
  <c r="AE537" i="8" s="1"/>
  <c r="AI536" i="8"/>
  <c r="AH536" i="8" s="1"/>
  <c r="AI535" i="8"/>
  <c r="AF535" i="8" s="1"/>
  <c r="AI534" i="8"/>
  <c r="AG534" i="8" s="1"/>
  <c r="AI533" i="8"/>
  <c r="AG533" i="8" s="1"/>
  <c r="AI532" i="8"/>
  <c r="AG532" i="8" s="1"/>
  <c r="AI531" i="8"/>
  <c r="AG531" i="8" s="1"/>
  <c r="AI530" i="8"/>
  <c r="AG530" i="8" s="1"/>
  <c r="AI529" i="8"/>
  <c r="AI528" i="8"/>
  <c r="AG528" i="8" s="1"/>
  <c r="AI527" i="8"/>
  <c r="AH527" i="8" s="1"/>
  <c r="AI526" i="8"/>
  <c r="AI525" i="8"/>
  <c r="AI524" i="8"/>
  <c r="AI523" i="8"/>
  <c r="AI522" i="8"/>
  <c r="AH522" i="8" s="1"/>
  <c r="AI521" i="8"/>
  <c r="AE521" i="8" s="1"/>
  <c r="AI520" i="8"/>
  <c r="AI519" i="8"/>
  <c r="AH519" i="8" s="1"/>
  <c r="AI518" i="8"/>
  <c r="AI517" i="8"/>
  <c r="AF517" i="8" s="1"/>
  <c r="AI516" i="8"/>
  <c r="AH516" i="8" s="1"/>
  <c r="AI515" i="8"/>
  <c r="AH515" i="8" s="1"/>
  <c r="AI514" i="8"/>
  <c r="AH514" i="8" s="1"/>
  <c r="AI513" i="8"/>
  <c r="AH513" i="8" s="1"/>
  <c r="AI512" i="8"/>
  <c r="AI511" i="8"/>
  <c r="AI510" i="8"/>
  <c r="AI509" i="8"/>
  <c r="AG509" i="8" s="1"/>
  <c r="AI508" i="8"/>
  <c r="AI507" i="8"/>
  <c r="AI506" i="8"/>
  <c r="AH506" i="8" s="1"/>
  <c r="AI505" i="8"/>
  <c r="AH505" i="8" s="1"/>
  <c r="AI504" i="8"/>
  <c r="AI503" i="8"/>
  <c r="AH503" i="8" s="1"/>
  <c r="AI502" i="8"/>
  <c r="AE502" i="8" s="1"/>
  <c r="AI501" i="8"/>
  <c r="AH501" i="8" s="1"/>
  <c r="AI500" i="8"/>
  <c r="AI499" i="8"/>
  <c r="AI498" i="8"/>
  <c r="AI497" i="8"/>
  <c r="AF497" i="8" s="1"/>
  <c r="AI496" i="8"/>
  <c r="AI495" i="8"/>
  <c r="AI494" i="8"/>
  <c r="AI493" i="8"/>
  <c r="AI492" i="8"/>
  <c r="AG492" i="8" s="1"/>
  <c r="AI491" i="8"/>
  <c r="AG491" i="8" s="1"/>
  <c r="AI490" i="8"/>
  <c r="AI489" i="8"/>
  <c r="AI488" i="8"/>
  <c r="AI487" i="8"/>
  <c r="AH487" i="8" s="1"/>
  <c r="AI486" i="8"/>
  <c r="AH486" i="8" s="1"/>
  <c r="AI485" i="8"/>
  <c r="AH485" i="8" s="1"/>
  <c r="AI484" i="8"/>
  <c r="AE484" i="8" s="1"/>
  <c r="AI483" i="8"/>
  <c r="AH483" i="8" s="1"/>
  <c r="AI482" i="8"/>
  <c r="AH482" i="8" s="1"/>
  <c r="AI481" i="8"/>
  <c r="AI480" i="8"/>
  <c r="AE480" i="8" s="1"/>
  <c r="AI479" i="8"/>
  <c r="AF479" i="8" s="1"/>
  <c r="AI478" i="8"/>
  <c r="AH478" i="8" s="1"/>
  <c r="AI477" i="8"/>
  <c r="AF477" i="8" s="1"/>
  <c r="AI476" i="8"/>
  <c r="AI475" i="8"/>
  <c r="AE475" i="8" s="1"/>
  <c r="AI474" i="8"/>
  <c r="AG474" i="8" s="1"/>
  <c r="AI473" i="8"/>
  <c r="AI472" i="8"/>
  <c r="AI471" i="8"/>
  <c r="AI470" i="8"/>
  <c r="AH470" i="8" s="1"/>
  <c r="AI469" i="8"/>
  <c r="AH469" i="8" s="1"/>
  <c r="AI468" i="8"/>
  <c r="AG468" i="8" s="1"/>
  <c r="AI467" i="8"/>
  <c r="AF467" i="8" s="1"/>
  <c r="AI466" i="8"/>
  <c r="AH466" i="8" s="1"/>
  <c r="AI465" i="8"/>
  <c r="AH465" i="8" s="1"/>
  <c r="AI464" i="8"/>
  <c r="AI463" i="8"/>
  <c r="AG463" i="8" s="1"/>
  <c r="AI462" i="8"/>
  <c r="AE462" i="8" s="1"/>
  <c r="AI461" i="8"/>
  <c r="AE461" i="8" s="1"/>
  <c r="AI460" i="8"/>
  <c r="AG460" i="8" s="1"/>
  <c r="AI459" i="8"/>
  <c r="AI458" i="8"/>
  <c r="AI457" i="8"/>
  <c r="AE457" i="8" s="1"/>
  <c r="AI456" i="8"/>
  <c r="AH456" i="8" s="1"/>
  <c r="AI455" i="8"/>
  <c r="AI454" i="8"/>
  <c r="AI453" i="8"/>
  <c r="AE453" i="8" s="1"/>
  <c r="AI452" i="8"/>
  <c r="AI451" i="8"/>
  <c r="AG451" i="8" s="1"/>
  <c r="AI450" i="8"/>
  <c r="AH450" i="8" s="1"/>
  <c r="AI449" i="8"/>
  <c r="AI448" i="8"/>
  <c r="AH448" i="8" s="1"/>
  <c r="AI447" i="8"/>
  <c r="AH447" i="8" s="1"/>
  <c r="AI446" i="8"/>
  <c r="AI445" i="8"/>
  <c r="AF445" i="8" s="1"/>
  <c r="AI444" i="8"/>
  <c r="AI443" i="8"/>
  <c r="AE443" i="8" s="1"/>
  <c r="AI442" i="8"/>
  <c r="AI441" i="8"/>
  <c r="AE441" i="8" s="1"/>
  <c r="AI440" i="8"/>
  <c r="AI439" i="8"/>
  <c r="AI438" i="8"/>
  <c r="AI437" i="8"/>
  <c r="AI436" i="8"/>
  <c r="AG436" i="8" s="1"/>
  <c r="AI435" i="8"/>
  <c r="AE435" i="8" s="1"/>
  <c r="AI434" i="8"/>
  <c r="AI433" i="8"/>
  <c r="AI432" i="8"/>
  <c r="AE432" i="8" s="1"/>
  <c r="AI431" i="8"/>
  <c r="AH431" i="8" s="1"/>
  <c r="AI430" i="8"/>
  <c r="AI429" i="8"/>
  <c r="AE429" i="8" s="1"/>
  <c r="AI428" i="8"/>
  <c r="AF428" i="8" s="1"/>
  <c r="AI427" i="8"/>
  <c r="AI426" i="8"/>
  <c r="AH426" i="8" s="1"/>
  <c r="AI425" i="8"/>
  <c r="AF425" i="8" s="1"/>
  <c r="AI424" i="8"/>
  <c r="AH424" i="8" s="1"/>
  <c r="AI423" i="8"/>
  <c r="AG423" i="8" s="1"/>
  <c r="AI422" i="8"/>
  <c r="AG422" i="8" s="1"/>
  <c r="AI421" i="8"/>
  <c r="AI420" i="8"/>
  <c r="AG420" i="8" s="1"/>
  <c r="AI419" i="8"/>
  <c r="AI418" i="8"/>
  <c r="AI417" i="8"/>
  <c r="AI416" i="8"/>
  <c r="AF416" i="8" s="1"/>
  <c r="AI415" i="8"/>
  <c r="AG415" i="8" s="1"/>
  <c r="AI414" i="8"/>
  <c r="AH414" i="8" s="1"/>
  <c r="AI413" i="8"/>
  <c r="AI412" i="8"/>
  <c r="AG412" i="8" s="1"/>
  <c r="AI411" i="8"/>
  <c r="AH411" i="8" s="1"/>
  <c r="AI410" i="8"/>
  <c r="AF410" i="8" s="1"/>
  <c r="AI409" i="8"/>
  <c r="AF409" i="8" s="1"/>
  <c r="AI408" i="8"/>
  <c r="AH408" i="8" s="1"/>
  <c r="AI407" i="8"/>
  <c r="AH407" i="8" s="1"/>
  <c r="AI406" i="8"/>
  <c r="AI405" i="8"/>
  <c r="AI404" i="8"/>
  <c r="AI403" i="8"/>
  <c r="AE403" i="8" s="1"/>
  <c r="AI402" i="8"/>
  <c r="AF402" i="8" s="1"/>
  <c r="AI401" i="8"/>
  <c r="AI400" i="8"/>
  <c r="AF400" i="8" s="1"/>
  <c r="AI399" i="8"/>
  <c r="AH399" i="8" s="1"/>
  <c r="AI398" i="8"/>
  <c r="AI397" i="8"/>
  <c r="AE397" i="8" s="1"/>
  <c r="AI396" i="8"/>
  <c r="AE396" i="8" s="1"/>
  <c r="AI395" i="8"/>
  <c r="AF395" i="8" s="1"/>
  <c r="AI394" i="8"/>
  <c r="AH394" i="8" s="1"/>
  <c r="AI393" i="8"/>
  <c r="AE393" i="8" s="1"/>
  <c r="AI392" i="8"/>
  <c r="AH392" i="8" s="1"/>
  <c r="AI391" i="8"/>
  <c r="AI390" i="8"/>
  <c r="AI389" i="8"/>
  <c r="AG389" i="8" s="1"/>
  <c r="AI388" i="8"/>
  <c r="AI387" i="8"/>
  <c r="AH387" i="8" s="1"/>
  <c r="AI386" i="8"/>
  <c r="AG386" i="8" s="1"/>
  <c r="AI385" i="8"/>
  <c r="AE385" i="8" s="1"/>
  <c r="AI384" i="8"/>
  <c r="AE384" i="8" s="1"/>
  <c r="AI383" i="8"/>
  <c r="AH383" i="8" s="1"/>
  <c r="AI382" i="8"/>
  <c r="AI381" i="8"/>
  <c r="AF381" i="8" s="1"/>
  <c r="AI380" i="8"/>
  <c r="AI379" i="8"/>
  <c r="AG379" i="8" s="1"/>
  <c r="AI378" i="8"/>
  <c r="AF378" i="8" s="1"/>
  <c r="AI377" i="8"/>
  <c r="AH377" i="8" s="1"/>
  <c r="AI376" i="8"/>
  <c r="AI375" i="8"/>
  <c r="AI374" i="8"/>
  <c r="AE374" i="8" s="1"/>
  <c r="AI373" i="8"/>
  <c r="AH373" i="8" s="1"/>
  <c r="AI372" i="8"/>
  <c r="AH372" i="8" s="1"/>
  <c r="AI371" i="8"/>
  <c r="AI370" i="8"/>
  <c r="AH370" i="8" s="1"/>
  <c r="AI369" i="8"/>
  <c r="AI368" i="8"/>
  <c r="AE368" i="8" s="1"/>
  <c r="AI367" i="8"/>
  <c r="AI366" i="8"/>
  <c r="AG366" i="8" s="1"/>
  <c r="AI365" i="8"/>
  <c r="AI364" i="8"/>
  <c r="AF364" i="8" s="1"/>
  <c r="AI363" i="8"/>
  <c r="AI362" i="8"/>
  <c r="AI361" i="8"/>
  <c r="AH361" i="8" s="1"/>
  <c r="AI360" i="8"/>
  <c r="AH360" i="8" s="1"/>
  <c r="AI359" i="8"/>
  <c r="AI358" i="8"/>
  <c r="AF358" i="8" s="1"/>
  <c r="AI357" i="8"/>
  <c r="AE357" i="8" s="1"/>
  <c r="AI356" i="8"/>
  <c r="AI355" i="8"/>
  <c r="AH355" i="8" s="1"/>
  <c r="AI354" i="8"/>
  <c r="AI353" i="8"/>
  <c r="AH353" i="8" s="1"/>
  <c r="AI352" i="8"/>
  <c r="AG352" i="8" s="1"/>
  <c r="AI351" i="8"/>
  <c r="AI350" i="8"/>
  <c r="AH350" i="8" s="1"/>
  <c r="AI349" i="8"/>
  <c r="AI348" i="8"/>
  <c r="AH348" i="8" s="1"/>
  <c r="AI347" i="8"/>
  <c r="AI346" i="8"/>
  <c r="AF346" i="8" s="1"/>
  <c r="AI345" i="8"/>
  <c r="AI344" i="8"/>
  <c r="AF344" i="8" s="1"/>
  <c r="AI343" i="8"/>
  <c r="AI342" i="8"/>
  <c r="AI341" i="8"/>
  <c r="AI340" i="8"/>
  <c r="AH340" i="8" s="1"/>
  <c r="AI339" i="8"/>
  <c r="AH339" i="8" s="1"/>
  <c r="AI338" i="8"/>
  <c r="AG338" i="8" s="1"/>
  <c r="AI337" i="8"/>
  <c r="AE337" i="8" s="1"/>
  <c r="AI336" i="8"/>
  <c r="AG336" i="8" s="1"/>
  <c r="AI335" i="8"/>
  <c r="AG335" i="8" s="1"/>
  <c r="AI334" i="8"/>
  <c r="AH334" i="8" s="1"/>
  <c r="AI333" i="8"/>
  <c r="AE333" i="8" s="1"/>
  <c r="AI332" i="8"/>
  <c r="AE332" i="8" s="1"/>
  <c r="AI331" i="8"/>
  <c r="AI330" i="8"/>
  <c r="AE330" i="8" s="1"/>
  <c r="AI329" i="8"/>
  <c r="AF329" i="8" s="1"/>
  <c r="AI328" i="8"/>
  <c r="AI327" i="8"/>
  <c r="AI326" i="8"/>
  <c r="AH326" i="8" s="1"/>
  <c r="AI325" i="8"/>
  <c r="AI324" i="8"/>
  <c r="AG324" i="8" s="1"/>
  <c r="AI323" i="8"/>
  <c r="AH323" i="8" s="1"/>
  <c r="AI322" i="8"/>
  <c r="AH322" i="8" s="1"/>
  <c r="AI321" i="8"/>
  <c r="AH321" i="8" s="1"/>
  <c r="AI320" i="8"/>
  <c r="AI319" i="8"/>
  <c r="AE319" i="8" s="1"/>
  <c r="AI318" i="8"/>
  <c r="AI317" i="8"/>
  <c r="AE317" i="8" s="1"/>
  <c r="AI316" i="8"/>
  <c r="AH316" i="8" s="1"/>
  <c r="AI315" i="8"/>
  <c r="AH315" i="8" s="1"/>
  <c r="AI314" i="8"/>
  <c r="AH314" i="8" s="1"/>
  <c r="AI313" i="8"/>
  <c r="AF313" i="8" s="1"/>
  <c r="AI312" i="8"/>
  <c r="AG312" i="8" s="1"/>
  <c r="AI311" i="8"/>
  <c r="AI310" i="8"/>
  <c r="AF310" i="8" s="1"/>
  <c r="AI309" i="8"/>
  <c r="AE309" i="8" s="1"/>
  <c r="AI308" i="8"/>
  <c r="AI307" i="8"/>
  <c r="AH307" i="8" s="1"/>
  <c r="AI306" i="8"/>
  <c r="AH306" i="8" s="1"/>
  <c r="AI305" i="8"/>
  <c r="AI304" i="8"/>
  <c r="AE304" i="8" s="1"/>
  <c r="AI303" i="8"/>
  <c r="AI302" i="8"/>
  <c r="AH302" i="8" s="1"/>
  <c r="AI301" i="8"/>
  <c r="AG301" i="8" s="1"/>
  <c r="AI300" i="8"/>
  <c r="AI299" i="8"/>
  <c r="AI298" i="8"/>
  <c r="AH298" i="8" s="1"/>
  <c r="AI297" i="8"/>
  <c r="AH297" i="8" s="1"/>
  <c r="AI296" i="8"/>
  <c r="AE296" i="8" s="1"/>
  <c r="AI295" i="8"/>
  <c r="AE295" i="8" s="1"/>
  <c r="AI294" i="8"/>
  <c r="AI293" i="8"/>
  <c r="AI292" i="8"/>
  <c r="AG292" i="8" s="1"/>
  <c r="AI291" i="8"/>
  <c r="AI290" i="8"/>
  <c r="AI289" i="8"/>
  <c r="AH289" i="8" s="1"/>
  <c r="AI288" i="8"/>
  <c r="AF288" i="8" s="1"/>
  <c r="AI287" i="8"/>
  <c r="AG287" i="8" s="1"/>
  <c r="AI286" i="8"/>
  <c r="AF286" i="8" s="1"/>
  <c r="AI285" i="8"/>
  <c r="AH285" i="8" s="1"/>
  <c r="AI284" i="8"/>
  <c r="AI283" i="8"/>
  <c r="AF283" i="8" s="1"/>
  <c r="AI282" i="8"/>
  <c r="AI281" i="8"/>
  <c r="AI280" i="8"/>
  <c r="AG280" i="8" s="1"/>
  <c r="AI279" i="8"/>
  <c r="AG279" i="8" s="1"/>
  <c r="AI278" i="8"/>
  <c r="AE278" i="8" s="1"/>
  <c r="AI277" i="8"/>
  <c r="AF277" i="8" s="1"/>
  <c r="AI276" i="8"/>
  <c r="AG276" i="8" s="1"/>
  <c r="AI275" i="8"/>
  <c r="AI274" i="8"/>
  <c r="AH274" i="8" s="1"/>
  <c r="AI273" i="8"/>
  <c r="AI272" i="8"/>
  <c r="AF272" i="8" s="1"/>
  <c r="AI271" i="8"/>
  <c r="AI270" i="8"/>
  <c r="AG270" i="8" s="1"/>
  <c r="AI269" i="8"/>
  <c r="AI268" i="8"/>
  <c r="AF268" i="8" s="1"/>
  <c r="AI267" i="8"/>
  <c r="AH267" i="8" s="1"/>
  <c r="AI266" i="8"/>
  <c r="AF266" i="8" s="1"/>
  <c r="AI265" i="8"/>
  <c r="AI264" i="8"/>
  <c r="AE264" i="8" s="1"/>
  <c r="AI263" i="8"/>
  <c r="AI262" i="8"/>
  <c r="AE262" i="8" s="1"/>
  <c r="AI261" i="8"/>
  <c r="AF261" i="8" s="1"/>
  <c r="AI260" i="8"/>
  <c r="AH260" i="8" s="1"/>
  <c r="AI259" i="8"/>
  <c r="AF259" i="8" s="1"/>
  <c r="AI258" i="8"/>
  <c r="AG258" i="8" s="1"/>
  <c r="AI257" i="8"/>
  <c r="AI256" i="8"/>
  <c r="AF256" i="8" s="1"/>
  <c r="AI255" i="8"/>
  <c r="AE255" i="8" s="1"/>
  <c r="AI254" i="8"/>
  <c r="AE254" i="8" s="1"/>
  <c r="AI253" i="8"/>
  <c r="AI252" i="8"/>
  <c r="AI251" i="8"/>
  <c r="AH251" i="8" s="1"/>
  <c r="AI250" i="8"/>
  <c r="AI249" i="8"/>
  <c r="AH249" i="8" s="1"/>
  <c r="AI248" i="8"/>
  <c r="AI247" i="8"/>
  <c r="AH247" i="8" s="1"/>
  <c r="AI246" i="8"/>
  <c r="AG246" i="8" s="1"/>
  <c r="AI245" i="8"/>
  <c r="AI244" i="8"/>
  <c r="AG244" i="8" s="1"/>
  <c r="AI243" i="8"/>
  <c r="AH243" i="8" s="1"/>
  <c r="AI242" i="8"/>
  <c r="AI241" i="8"/>
  <c r="AG241" i="8" s="1"/>
  <c r="AI240" i="8"/>
  <c r="AG240" i="8" s="1"/>
  <c r="AI239" i="8"/>
  <c r="AE239" i="8" s="1"/>
  <c r="AI238" i="8"/>
  <c r="AH238" i="8" s="1"/>
  <c r="AI237" i="8"/>
  <c r="AE237" i="8" s="1"/>
  <c r="AI236" i="8"/>
  <c r="AI235" i="8"/>
  <c r="AI234" i="8"/>
  <c r="AE234" i="8" s="1"/>
  <c r="AI233" i="8"/>
  <c r="AG233" i="8" s="1"/>
  <c r="AI232" i="8"/>
  <c r="AG232" i="8" s="1"/>
  <c r="AI231" i="8"/>
  <c r="AH231" i="8" s="1"/>
  <c r="AI230" i="8"/>
  <c r="AH230" i="8" s="1"/>
  <c r="AI229" i="8"/>
  <c r="AF229" i="8" s="1"/>
  <c r="AI228" i="8"/>
  <c r="AI227" i="8"/>
  <c r="AH227" i="8" s="1"/>
  <c r="AI226" i="8"/>
  <c r="AE226" i="8" s="1"/>
  <c r="AI225" i="8"/>
  <c r="AI224" i="8"/>
  <c r="AF224" i="8" s="1"/>
  <c r="AI223" i="8"/>
  <c r="AF223" i="8" s="1"/>
  <c r="AI222" i="8"/>
  <c r="AH222" i="8" s="1"/>
  <c r="AI221" i="8"/>
  <c r="AI220" i="8"/>
  <c r="AH220" i="8" s="1"/>
  <c r="AI219" i="8"/>
  <c r="AI218" i="8"/>
  <c r="AE218" i="8" s="1"/>
  <c r="AI217" i="8"/>
  <c r="AI216" i="8"/>
  <c r="AE216" i="8" s="1"/>
  <c r="AI215" i="8"/>
  <c r="AG215" i="8" s="1"/>
  <c r="AI214" i="8"/>
  <c r="AI213" i="8"/>
  <c r="AG213" i="8" s="1"/>
  <c r="AI212" i="8"/>
  <c r="AH212" i="8" s="1"/>
  <c r="AI211" i="8"/>
  <c r="AI210" i="8"/>
  <c r="AG210" i="8" s="1"/>
  <c r="AI209" i="8"/>
  <c r="AG209" i="8" s="1"/>
  <c r="AI208" i="8"/>
  <c r="AI207" i="8"/>
  <c r="AI206" i="8"/>
  <c r="AF206" i="8" s="1"/>
  <c r="AI205" i="8"/>
  <c r="AF205" i="8" s="1"/>
  <c r="AI204" i="8"/>
  <c r="AG204" i="8" s="1"/>
  <c r="AI203" i="8"/>
  <c r="AI202" i="8"/>
  <c r="AF202" i="8" s="1"/>
  <c r="AI201" i="8"/>
  <c r="AI200" i="8"/>
  <c r="AF200" i="8" s="1"/>
  <c r="AI199" i="8"/>
  <c r="AI198" i="8"/>
  <c r="AH198" i="8" s="1"/>
  <c r="AI197" i="8"/>
  <c r="AI196" i="8"/>
  <c r="AG196" i="8" s="1"/>
  <c r="AI195" i="8"/>
  <c r="AH195" i="8" s="1"/>
  <c r="AI194" i="8"/>
  <c r="AI193" i="8"/>
  <c r="AG193" i="8" s="1"/>
  <c r="AI192" i="8"/>
  <c r="AE192" i="8" s="1"/>
  <c r="AI191" i="8"/>
  <c r="AH191" i="8" s="1"/>
  <c r="AI190" i="8"/>
  <c r="AF190" i="8" s="1"/>
  <c r="AI189" i="8"/>
  <c r="AH189" i="8" s="1"/>
  <c r="AI188" i="8"/>
  <c r="AF188" i="8" s="1"/>
  <c r="AI187" i="8"/>
  <c r="AE187" i="8" s="1"/>
  <c r="AI186" i="8"/>
  <c r="AG186" i="8" s="1"/>
  <c r="AI185" i="8"/>
  <c r="AH185" i="8" s="1"/>
  <c r="AI184" i="8"/>
  <c r="AG184" i="8" s="1"/>
  <c r="AI183" i="8"/>
  <c r="AI182" i="8"/>
  <c r="AE182" i="8" s="1"/>
  <c r="AI181" i="8"/>
  <c r="AF181" i="8" s="1"/>
  <c r="AI180" i="8"/>
  <c r="AI179" i="8"/>
  <c r="AI178" i="8"/>
  <c r="AH178" i="8" s="1"/>
  <c r="AI177" i="8"/>
  <c r="AG177" i="8" s="1"/>
  <c r="AI176" i="8"/>
  <c r="AG176" i="8" s="1"/>
  <c r="AI175" i="8"/>
  <c r="AF175" i="8" s="1"/>
  <c r="AI174" i="8"/>
  <c r="AG174" i="8" s="1"/>
  <c r="AI173" i="8"/>
  <c r="AG173" i="8" s="1"/>
  <c r="AI172" i="8"/>
  <c r="AE172" i="8" s="1"/>
  <c r="AI171" i="8"/>
  <c r="AG171" i="8" s="1"/>
  <c r="AI170" i="8"/>
  <c r="AH170" i="8" s="1"/>
  <c r="AI169" i="8"/>
  <c r="AH169" i="8" s="1"/>
  <c r="AI168" i="8"/>
  <c r="AH168" i="8" s="1"/>
  <c r="AI167" i="8"/>
  <c r="AI166" i="8"/>
  <c r="AF166" i="8" s="1"/>
  <c r="AI165" i="8"/>
  <c r="AI164" i="8"/>
  <c r="AH164" i="8" s="1"/>
  <c r="AI163" i="8"/>
  <c r="AE163" i="8" s="1"/>
  <c r="AI162" i="8"/>
  <c r="AG162" i="8" s="1"/>
  <c r="AI161" i="8"/>
  <c r="AH161" i="8" s="1"/>
  <c r="AI160" i="8"/>
  <c r="AH160" i="8" s="1"/>
  <c r="AI159" i="8"/>
  <c r="AI158" i="8"/>
  <c r="AI157" i="8"/>
  <c r="AH157" i="8" s="1"/>
  <c r="AI156" i="8"/>
  <c r="AI155" i="8"/>
  <c r="AI154" i="8"/>
  <c r="AE154" i="8" s="1"/>
  <c r="AI153" i="8"/>
  <c r="AH153" i="8" s="1"/>
  <c r="AI152" i="8"/>
  <c r="AF152" i="8" s="1"/>
  <c r="AI151" i="8"/>
  <c r="AH151" i="8" s="1"/>
  <c r="AI150" i="8"/>
  <c r="AI149" i="8"/>
  <c r="AG149" i="8" s="1"/>
  <c r="AI148" i="8"/>
  <c r="AG148" i="8" s="1"/>
  <c r="AI147" i="8"/>
  <c r="AI146" i="8"/>
  <c r="AF146" i="8" s="1"/>
  <c r="AI145" i="8"/>
  <c r="AH145" i="8" s="1"/>
  <c r="AI144" i="8"/>
  <c r="AG144" i="8" s="1"/>
  <c r="AI143" i="8"/>
  <c r="AG143" i="8" s="1"/>
  <c r="AI142" i="8"/>
  <c r="AH142" i="8" s="1"/>
  <c r="AI141" i="8"/>
  <c r="AE141" i="8" s="1"/>
  <c r="AI140" i="8"/>
  <c r="AH140" i="8" s="1"/>
  <c r="AI139" i="8"/>
  <c r="AI138" i="8"/>
  <c r="AG138" i="8" s="1"/>
  <c r="AI137" i="8"/>
  <c r="AH137" i="8" s="1"/>
  <c r="AI136" i="8"/>
  <c r="AF136" i="8" s="1"/>
  <c r="AI135" i="8"/>
  <c r="AG135" i="8" s="1"/>
  <c r="AI134" i="8"/>
  <c r="AF134" i="8" s="1"/>
  <c r="AI133" i="8"/>
  <c r="AF133" i="8" s="1"/>
  <c r="AI132" i="8"/>
  <c r="AH132" i="8" s="1"/>
  <c r="AI131" i="8"/>
  <c r="AF131" i="8" s="1"/>
  <c r="AI130" i="8"/>
  <c r="AI129" i="8"/>
  <c r="AH129" i="8" s="1"/>
  <c r="AI128" i="8"/>
  <c r="AH128" i="8" s="1"/>
  <c r="AI127" i="8"/>
  <c r="AH127" i="8" s="1"/>
  <c r="AI126" i="8"/>
  <c r="AG126" i="8" s="1"/>
  <c r="AI125" i="8"/>
  <c r="AH125" i="8" s="1"/>
  <c r="AI124" i="8"/>
  <c r="AI123" i="8"/>
  <c r="AH123" i="8" s="1"/>
  <c r="AI122" i="8"/>
  <c r="AG122" i="8" s="1"/>
  <c r="AI121" i="8"/>
  <c r="AE121" i="8" s="1"/>
  <c r="AI120" i="8"/>
  <c r="AG120" i="8" s="1"/>
  <c r="AI119" i="8"/>
  <c r="AH119" i="8" s="1"/>
  <c r="AI118" i="8"/>
  <c r="AH118" i="8" s="1"/>
  <c r="AI117" i="8"/>
  <c r="AI116" i="8"/>
  <c r="AH116" i="8" s="1"/>
  <c r="AI115" i="8"/>
  <c r="AF115" i="8" s="1"/>
  <c r="AI114" i="8"/>
  <c r="AH114" i="8" s="1"/>
  <c r="AI113" i="8"/>
  <c r="AI112" i="8"/>
  <c r="AH112" i="8" s="1"/>
  <c r="AI111" i="8"/>
  <c r="AG111" i="8" s="1"/>
  <c r="AI110" i="8"/>
  <c r="AF110" i="8" s="1"/>
  <c r="AI109" i="8"/>
  <c r="AE109" i="8" s="1"/>
  <c r="AI108" i="8"/>
  <c r="AH108" i="8" s="1"/>
  <c r="AI107" i="8"/>
  <c r="AH107" i="8" s="1"/>
  <c r="AI106" i="8"/>
  <c r="AH106" i="8" s="1"/>
  <c r="AI105" i="8"/>
  <c r="AG105" i="8" s="1"/>
  <c r="AI104" i="8"/>
  <c r="AF104" i="8" s="1"/>
  <c r="AI103" i="8"/>
  <c r="AH103" i="8" s="1"/>
  <c r="AI102" i="8"/>
  <c r="AG102" i="8" s="1"/>
  <c r="AI101" i="8"/>
  <c r="AH101" i="8" s="1"/>
  <c r="AI100" i="8"/>
  <c r="AE100" i="8" s="1"/>
  <c r="AI99" i="8"/>
  <c r="AF99" i="8" s="1"/>
  <c r="AI98" i="8"/>
  <c r="AI97" i="8"/>
  <c r="AH97" i="8" s="1"/>
  <c r="AI96" i="8"/>
  <c r="AF96" i="8" s="1"/>
  <c r="AI95" i="8"/>
  <c r="AI94" i="8"/>
  <c r="AI93" i="8"/>
  <c r="AE93" i="8" s="1"/>
  <c r="AI92" i="8"/>
  <c r="AI91" i="8"/>
  <c r="AI90" i="8"/>
  <c r="AH90" i="8" s="1"/>
  <c r="AI89" i="8"/>
  <c r="AI88" i="8"/>
  <c r="AF88" i="8" s="1"/>
  <c r="AI87" i="8"/>
  <c r="AG87" i="8" s="1"/>
  <c r="AI86" i="8"/>
  <c r="AF86" i="8" s="1"/>
  <c r="AI85" i="8"/>
  <c r="AE85" i="8" s="1"/>
  <c r="AI84" i="8"/>
  <c r="AF84" i="8" s="1"/>
  <c r="AI83" i="8"/>
  <c r="AG83" i="8" s="1"/>
  <c r="AI82" i="8"/>
  <c r="AI81" i="8"/>
  <c r="AH81" i="8" s="1"/>
  <c r="AI80" i="8"/>
  <c r="AF80" i="8" s="1"/>
  <c r="AI79" i="8"/>
  <c r="AH79" i="8" s="1"/>
  <c r="AI78" i="8"/>
  <c r="AE78" i="8" s="1"/>
  <c r="AI77" i="8"/>
  <c r="AH77" i="8" s="1"/>
  <c r="AI76" i="8"/>
  <c r="AH76" i="8" s="1"/>
  <c r="AI75" i="8"/>
  <c r="AG75" i="8" s="1"/>
  <c r="AI74" i="8"/>
  <c r="AE74" i="8" s="1"/>
  <c r="AI73" i="8"/>
  <c r="AE73" i="8" s="1"/>
  <c r="AI72" i="8"/>
  <c r="AE72" i="8" s="1"/>
  <c r="AI71" i="8"/>
  <c r="AH71" i="8" s="1"/>
  <c r="AI70" i="8"/>
  <c r="AH70" i="8" s="1"/>
  <c r="AI69" i="8"/>
  <c r="AH69" i="8" s="1"/>
  <c r="AI68" i="8"/>
  <c r="AF68" i="8" s="1"/>
  <c r="AI67" i="8"/>
  <c r="AF67" i="8" s="1"/>
  <c r="AI66" i="8"/>
  <c r="AI65" i="8"/>
  <c r="AI64" i="8"/>
  <c r="AH64" i="8" s="1"/>
  <c r="AI63" i="8"/>
  <c r="AG63" i="8" s="1"/>
  <c r="AI62" i="8"/>
  <c r="AI61" i="8"/>
  <c r="AI60" i="8"/>
  <c r="AE60" i="8" s="1"/>
  <c r="AI59" i="8"/>
  <c r="AG59" i="8" s="1"/>
  <c r="AI58" i="8"/>
  <c r="AH58" i="8" s="1"/>
  <c r="AI57" i="8"/>
  <c r="AG57" i="8" s="1"/>
  <c r="AI56" i="8"/>
  <c r="AI55" i="8"/>
  <c r="AI54" i="8"/>
  <c r="AF54" i="8" s="1"/>
  <c r="AI53" i="8"/>
  <c r="AH53" i="8" s="1"/>
  <c r="AI52" i="8"/>
  <c r="AI51" i="8"/>
  <c r="AG51" i="8" s="1"/>
  <c r="AI50" i="8"/>
  <c r="AH50" i="8" s="1"/>
  <c r="AI49" i="8"/>
  <c r="AE49" i="8" s="1"/>
  <c r="AI48" i="8"/>
  <c r="AG48" i="8" s="1"/>
  <c r="AI47" i="8"/>
  <c r="AI46" i="8"/>
  <c r="AH46" i="8" s="1"/>
  <c r="AI45" i="8"/>
  <c r="AG45" i="8" s="1"/>
  <c r="AI44" i="8"/>
  <c r="AH44" i="8" s="1"/>
  <c r="AI43" i="8"/>
  <c r="AH43" i="8" s="1"/>
  <c r="AI42" i="8"/>
  <c r="AH42" i="8" s="1"/>
  <c r="AI41" i="8"/>
  <c r="AE41" i="8" s="1"/>
  <c r="AI40" i="8"/>
  <c r="AE40" i="8" s="1"/>
  <c r="AI39" i="8"/>
  <c r="AG39" i="8" s="1"/>
  <c r="AI38" i="8"/>
  <c r="AH38" i="8" s="1"/>
  <c r="AI37" i="8"/>
  <c r="AG37" i="8" s="1"/>
  <c r="AI36" i="8"/>
  <c r="AI35" i="8"/>
  <c r="AI34" i="8"/>
  <c r="AH34" i="8" s="1"/>
  <c r="AI33" i="8"/>
  <c r="AH33" i="8" s="1"/>
  <c r="AI32" i="8"/>
  <c r="AI31" i="8"/>
  <c r="AG31" i="8" s="1"/>
  <c r="AI30" i="8"/>
  <c r="AG30" i="8" s="1"/>
  <c r="AI29" i="8"/>
  <c r="AH29" i="8" s="1"/>
  <c r="AI28" i="8"/>
  <c r="AE28" i="8" s="1"/>
  <c r="AI27" i="8"/>
  <c r="AG27" i="8" s="1"/>
  <c r="AI26" i="8"/>
  <c r="AH26" i="8" s="1"/>
  <c r="AI25" i="8"/>
  <c r="AG25" i="8" s="1"/>
  <c r="AI24" i="8"/>
  <c r="AF24" i="8" s="1"/>
  <c r="AI23" i="8"/>
  <c r="AF23" i="8" s="1"/>
  <c r="AI22" i="8"/>
  <c r="AH22" i="8" s="1"/>
  <c r="AI21" i="8"/>
  <c r="AE21" i="8" s="1"/>
  <c r="AI20" i="8"/>
  <c r="AH20" i="8" s="1"/>
  <c r="AI19" i="8"/>
  <c r="AG19" i="8" s="1"/>
  <c r="AI18" i="8"/>
  <c r="AI17" i="8"/>
  <c r="AI16" i="8"/>
  <c r="AE16" i="8" s="1"/>
  <c r="AI15" i="8"/>
  <c r="AG15" i="8" s="1"/>
  <c r="AI14" i="8"/>
  <c r="AH14" i="8" s="1"/>
  <c r="AI13" i="8"/>
  <c r="AG13" i="8" s="1"/>
  <c r="AI12" i="8"/>
  <c r="AF12" i="8" s="1"/>
  <c r="AI11" i="8"/>
  <c r="AG11" i="8" s="1"/>
  <c r="AI10" i="8"/>
  <c r="AH10" i="8" s="1"/>
  <c r="AI9" i="8"/>
  <c r="AH9" i="8" s="1"/>
  <c r="AI8" i="8"/>
  <c r="AF8" i="8" s="1"/>
  <c r="AI7" i="8"/>
  <c r="AG7" i="8" s="1"/>
  <c r="AI6" i="8"/>
  <c r="AG6" i="8" s="1"/>
  <c r="AI5" i="8"/>
  <c r="AE5" i="8" s="1"/>
  <c r="AI4" i="8"/>
  <c r="AI3" i="8"/>
  <c r="AH3" i="8" s="1"/>
  <c r="AI2" i="8"/>
  <c r="AH2" i="8" s="1"/>
  <c r="AG664" i="8"/>
  <c r="AF697" i="8"/>
  <c r="AF619" i="8"/>
  <c r="AE569" i="8"/>
  <c r="AF698" i="8" l="1"/>
  <c r="AG333" i="8"/>
  <c r="AF480" i="8"/>
  <c r="AG348" i="8"/>
  <c r="AE424" i="8"/>
  <c r="AF39" i="8"/>
  <c r="AF659" i="8"/>
  <c r="AE609" i="8"/>
  <c r="AE289" i="8"/>
  <c r="AG8" i="8"/>
  <c r="AG114" i="8"/>
  <c r="AF292" i="8"/>
  <c r="AH304" i="8"/>
  <c r="AG315" i="8"/>
  <c r="AF397" i="8"/>
  <c r="AG456" i="8"/>
  <c r="AE706" i="8"/>
  <c r="AG41" i="8"/>
  <c r="AE161" i="8"/>
  <c r="AH68" i="8"/>
  <c r="AG161" i="8"/>
  <c r="AF196" i="8"/>
  <c r="AE301" i="8"/>
  <c r="AG145" i="8"/>
  <c r="AF10" i="8"/>
  <c r="AG21" i="8"/>
  <c r="AF324" i="8"/>
  <c r="AE261" i="8"/>
  <c r="AF46" i="8"/>
  <c r="AG205" i="8"/>
  <c r="AF396" i="8"/>
  <c r="AH396" i="8"/>
  <c r="AE477" i="8"/>
  <c r="AG330" i="8"/>
  <c r="AF340" i="8"/>
  <c r="AG845" i="8"/>
  <c r="AE8" i="8"/>
  <c r="AH72" i="8"/>
  <c r="AG966" i="8"/>
  <c r="AH23" i="8"/>
  <c r="AH74" i="8"/>
  <c r="AG131" i="8"/>
  <c r="AG945" i="8"/>
  <c r="AH945" i="8"/>
  <c r="AF162" i="8"/>
  <c r="AF172" i="8"/>
  <c r="AG68" i="8"/>
  <c r="AH122" i="8"/>
  <c r="AG154" i="8"/>
  <c r="AH172" i="8"/>
  <c r="AG317" i="8"/>
  <c r="AE394" i="8"/>
  <c r="AH492" i="8"/>
  <c r="AH502" i="8"/>
  <c r="AH484" i="8"/>
  <c r="AE630" i="8"/>
  <c r="AE377" i="8"/>
  <c r="AF589" i="8"/>
  <c r="AF601" i="8"/>
  <c r="AG74" i="8"/>
  <c r="AH877" i="8"/>
  <c r="AH393" i="8"/>
  <c r="AH410" i="8"/>
  <c r="AH428" i="8"/>
  <c r="AG540" i="8"/>
  <c r="AG584" i="8"/>
  <c r="AF644" i="8"/>
  <c r="AE660" i="8"/>
  <c r="AF30" i="8"/>
  <c r="AE75" i="8"/>
  <c r="AH120" i="8"/>
  <c r="AG200" i="8"/>
  <c r="AH246" i="8"/>
  <c r="AH279" i="8"/>
  <c r="AF474" i="8"/>
  <c r="AH531" i="8"/>
  <c r="AH540" i="8"/>
  <c r="AF606" i="8"/>
  <c r="AH614" i="8"/>
  <c r="AE949" i="8"/>
  <c r="AG23" i="8"/>
  <c r="AH41" i="8"/>
  <c r="AF161" i="8"/>
  <c r="AE412" i="8"/>
  <c r="AE532" i="8"/>
  <c r="AF607" i="8"/>
  <c r="AF778" i="8"/>
  <c r="AG826" i="8"/>
  <c r="AF72" i="8"/>
  <c r="AF412" i="8"/>
  <c r="AF484" i="8"/>
  <c r="AG663" i="8"/>
  <c r="AH16" i="8"/>
  <c r="AG72" i="8"/>
  <c r="AG90" i="8"/>
  <c r="AG314" i="8"/>
  <c r="AE353" i="8"/>
  <c r="AH412" i="8"/>
  <c r="AH422" i="8"/>
  <c r="AE456" i="8"/>
  <c r="AG484" i="8"/>
  <c r="AH826" i="8"/>
  <c r="AF883" i="8"/>
  <c r="AG953" i="8"/>
  <c r="AE485" i="8"/>
  <c r="AF631" i="8"/>
  <c r="AF760" i="8"/>
  <c r="AH19" i="8"/>
  <c r="AE46" i="8"/>
  <c r="AE68" i="8"/>
  <c r="AF74" i="8"/>
  <c r="AF137" i="8"/>
  <c r="AH346" i="8"/>
  <c r="AH415" i="8"/>
  <c r="AF650" i="8"/>
  <c r="AF85" i="8"/>
  <c r="AG147" i="8"/>
  <c r="AH147" i="8"/>
  <c r="AH449" i="8"/>
  <c r="AG449" i="8"/>
  <c r="AF592" i="8"/>
  <c r="AE592" i="8"/>
  <c r="AE4" i="8"/>
  <c r="AH4" i="8"/>
  <c r="AH300" i="8"/>
  <c r="AG300" i="8"/>
  <c r="AF473" i="8"/>
  <c r="AG473" i="8"/>
  <c r="AG670" i="8"/>
  <c r="AE670" i="8"/>
  <c r="AE472" i="8"/>
  <c r="AH472" i="8"/>
  <c r="AG472" i="8"/>
  <c r="AF472" i="8"/>
  <c r="AH604" i="8"/>
  <c r="AG604" i="8"/>
  <c r="AF604" i="8"/>
  <c r="AE604" i="8"/>
  <c r="AF98" i="8"/>
  <c r="AH98" i="8"/>
  <c r="AE150" i="8"/>
  <c r="AH150" i="8"/>
  <c r="AG487" i="8"/>
  <c r="AE487" i="8"/>
  <c r="AE520" i="8"/>
  <c r="AG520" i="8"/>
  <c r="AF385" i="8"/>
  <c r="AE510" i="8"/>
  <c r="AG510" i="8"/>
  <c r="AH65" i="8"/>
  <c r="AF65" i="8"/>
  <c r="AG113" i="8"/>
  <c r="AF113" i="8"/>
  <c r="AE214" i="8"/>
  <c r="AF214" i="8"/>
  <c r="AH376" i="8"/>
  <c r="AG376" i="8"/>
  <c r="AG490" i="8"/>
  <c r="AH490" i="8"/>
  <c r="AH674" i="8"/>
  <c r="AE674" i="8"/>
  <c r="AG371" i="8"/>
  <c r="AE371" i="8"/>
  <c r="AF194" i="8"/>
  <c r="AH194" i="8"/>
  <c r="AG194" i="8"/>
  <c r="AE194" i="8"/>
  <c r="AG55" i="8"/>
  <c r="AE55" i="8"/>
  <c r="AF228" i="8"/>
  <c r="AH228" i="8"/>
  <c r="AG228" i="8"/>
  <c r="AE228" i="8"/>
  <c r="AE524" i="8"/>
  <c r="AG524" i="8"/>
  <c r="AG18" i="8"/>
  <c r="AE18" i="8"/>
  <c r="AE124" i="8"/>
  <c r="AG124" i="8"/>
  <c r="AF56" i="8"/>
  <c r="AG56" i="8"/>
  <c r="AH92" i="8"/>
  <c r="AG92" i="8"/>
  <c r="AE155" i="8"/>
  <c r="AG155" i="8"/>
  <c r="AG666" i="8"/>
  <c r="AF666" i="8"/>
  <c r="AF117" i="8"/>
  <c r="AH117" i="8"/>
  <c r="AH390" i="8"/>
  <c r="AF390" i="8"/>
  <c r="AH504" i="8"/>
  <c r="AG504" i="8"/>
  <c r="AE504" i="8"/>
  <c r="AE840" i="8"/>
  <c r="AE872" i="8"/>
  <c r="AF840" i="8"/>
  <c r="AF872" i="8"/>
  <c r="AG551" i="8"/>
  <c r="AG601" i="8"/>
  <c r="AE714" i="8"/>
  <c r="AH778" i="8"/>
  <c r="AE875" i="8"/>
  <c r="AG931" i="8"/>
  <c r="AE941" i="8"/>
  <c r="AF875" i="8"/>
  <c r="AF27" i="8"/>
  <c r="AH54" i="8"/>
  <c r="AH105" i="8"/>
  <c r="AH149" i="8"/>
  <c r="AF157" i="8"/>
  <c r="AG261" i="8"/>
  <c r="AG283" i="8"/>
  <c r="AF377" i="8"/>
  <c r="AG477" i="8"/>
  <c r="AF554" i="8"/>
  <c r="AF630" i="8"/>
  <c r="AH715" i="8"/>
  <c r="AH749" i="8"/>
  <c r="AE760" i="8"/>
  <c r="AF826" i="8"/>
  <c r="AF845" i="8"/>
  <c r="AE20" i="8"/>
  <c r="AG77" i="8"/>
  <c r="AE142" i="8"/>
  <c r="AF173" i="8"/>
  <c r="AF212" i="8"/>
  <c r="AG302" i="8"/>
  <c r="AG329" i="8"/>
  <c r="AG395" i="8"/>
  <c r="AF462" i="8"/>
  <c r="AH477" i="8"/>
  <c r="AE546" i="8"/>
  <c r="AH630" i="8"/>
  <c r="AG760" i="8"/>
  <c r="AE781" i="8"/>
  <c r="AE935" i="8"/>
  <c r="AG396" i="8"/>
  <c r="AE540" i="8"/>
  <c r="AH341" i="8"/>
  <c r="AG341" i="8"/>
  <c r="AF341" i="8"/>
  <c r="AE341" i="8"/>
  <c r="AE17" i="8"/>
  <c r="AH17" i="8"/>
  <c r="AG17" i="8"/>
  <c r="AF17" i="8"/>
  <c r="AH32" i="8"/>
  <c r="AG32" i="8"/>
  <c r="AG91" i="8"/>
  <c r="AH91" i="8"/>
  <c r="AH235" i="8"/>
  <c r="AF235" i="8"/>
  <c r="AF446" i="8"/>
  <c r="AH446" i="8"/>
  <c r="AG446" i="8"/>
  <c r="AE446" i="8"/>
  <c r="AF257" i="8"/>
  <c r="AG257" i="8"/>
  <c r="AF9" i="8"/>
  <c r="AG9" i="8"/>
  <c r="AE9" i="8"/>
  <c r="AG52" i="8"/>
  <c r="AH52" i="8"/>
  <c r="AF52" i="8"/>
  <c r="AH217" i="8"/>
  <c r="AE217" i="8"/>
  <c r="AF299" i="8"/>
  <c r="AH523" i="8"/>
  <c r="AG523" i="8"/>
  <c r="AE523" i="8"/>
  <c r="AE208" i="8"/>
  <c r="AG208" i="8"/>
  <c r="AG345" i="8"/>
  <c r="AE345" i="8"/>
  <c r="AE430" i="8"/>
  <c r="AF36" i="8"/>
  <c r="AH36" i="8"/>
  <c r="AG281" i="8"/>
  <c r="AE281" i="8"/>
  <c r="AG156" i="8"/>
  <c r="AF156" i="8"/>
  <c r="AE156" i="8"/>
  <c r="AH95" i="8"/>
  <c r="AF95" i="8"/>
  <c r="AE95" i="8"/>
  <c r="AH183" i="8"/>
  <c r="AF183" i="8"/>
  <c r="AG252" i="8"/>
  <c r="AF252" i="8"/>
  <c r="AG318" i="8"/>
  <c r="AF318" i="8"/>
  <c r="AE29" i="8"/>
  <c r="AG29" i="8"/>
  <c r="AF29" i="8"/>
  <c r="AE359" i="8"/>
  <c r="AH359" i="8"/>
  <c r="AE79" i="8"/>
  <c r="AG79" i="8"/>
  <c r="AF79" i="8"/>
  <c r="AE89" i="8"/>
  <c r="AH89" i="8"/>
  <c r="AG89" i="8"/>
  <c r="AF89" i="8"/>
  <c r="AG263" i="8"/>
  <c r="AE263" i="8"/>
  <c r="AE576" i="8"/>
  <c r="AF464" i="8"/>
  <c r="AH464" i="8"/>
  <c r="AG612" i="8"/>
  <c r="AE612" i="8"/>
  <c r="AH654" i="8"/>
  <c r="AG654" i="8"/>
  <c r="AE654" i="8"/>
  <c r="AE420" i="8"/>
  <c r="AG508" i="8"/>
  <c r="AE517" i="8"/>
  <c r="AG549" i="8"/>
  <c r="AF549" i="8"/>
  <c r="AE549" i="8"/>
  <c r="AE621" i="8"/>
  <c r="AH743" i="8"/>
  <c r="AG743" i="8"/>
  <c r="AH237" i="8"/>
  <c r="AE246" i="8"/>
  <c r="AH312" i="8"/>
  <c r="AF312" i="8"/>
  <c r="AE312" i="8"/>
  <c r="AE338" i="8"/>
  <c r="AG440" i="8"/>
  <c r="AF550" i="8"/>
  <c r="AE558" i="8"/>
  <c r="AH601" i="8"/>
  <c r="AF647" i="8"/>
  <c r="AG647" i="8"/>
  <c r="AE821" i="8"/>
  <c r="AF821" i="8"/>
  <c r="AF916" i="8"/>
  <c r="AE916" i="8"/>
  <c r="AG185" i="8"/>
  <c r="AF185" i="8"/>
  <c r="AE185" i="8"/>
  <c r="AF525" i="8"/>
  <c r="AG525" i="8"/>
  <c r="AE810" i="8"/>
  <c r="AH810" i="8"/>
  <c r="AF18" i="8"/>
  <c r="AF106" i="8"/>
  <c r="AE186" i="8"/>
  <c r="AF441" i="8"/>
  <c r="AH441" i="8"/>
  <c r="AF492" i="8"/>
  <c r="AE492" i="8"/>
  <c r="AE518" i="8"/>
  <c r="AG576" i="8"/>
  <c r="AH576" i="8"/>
  <c r="AE587" i="8"/>
  <c r="AH587" i="8"/>
  <c r="AG587" i="8"/>
  <c r="AF587" i="8"/>
  <c r="AG595" i="8"/>
  <c r="AF757" i="8"/>
  <c r="AG757" i="8"/>
  <c r="AH18" i="8"/>
  <c r="AH24" i="8"/>
  <c r="AG106" i="8"/>
  <c r="AF179" i="8"/>
  <c r="AE179" i="8"/>
  <c r="AH186" i="8"/>
  <c r="AF270" i="8"/>
  <c r="AG323" i="8"/>
  <c r="AH368" i="8"/>
  <c r="AE376" i="8"/>
  <c r="AE486" i="8"/>
  <c r="AF486" i="8"/>
  <c r="AG895" i="8"/>
  <c r="AH895" i="8"/>
  <c r="AF919" i="8"/>
  <c r="AH919" i="8"/>
  <c r="AG919" i="8"/>
  <c r="AF376" i="8"/>
  <c r="AF382" i="8"/>
  <c r="AG432" i="8"/>
  <c r="AH432" i="8"/>
  <c r="AF482" i="8"/>
  <c r="AG482" i="8"/>
  <c r="AE482" i="8"/>
  <c r="AE589" i="8"/>
  <c r="AE632" i="8"/>
  <c r="AF632" i="8"/>
  <c r="AF684" i="8"/>
  <c r="AH684" i="8"/>
  <c r="AG684" i="8"/>
  <c r="AH696" i="8"/>
  <c r="AH444" i="8"/>
  <c r="AG444" i="8"/>
  <c r="AE444" i="8"/>
  <c r="AH8" i="8"/>
  <c r="AE15" i="8"/>
  <c r="AE57" i="8"/>
  <c r="AH182" i="8"/>
  <c r="AH250" i="8"/>
  <c r="AF250" i="8"/>
  <c r="AF264" i="8"/>
  <c r="AG342" i="8"/>
  <c r="AG397" i="8"/>
  <c r="AH397" i="8"/>
  <c r="AH462" i="8"/>
  <c r="AH496" i="8"/>
  <c r="AG496" i="8"/>
  <c r="AH530" i="8"/>
  <c r="AH546" i="8"/>
  <c r="AH589" i="8"/>
  <c r="AG628" i="8"/>
  <c r="AE803" i="8"/>
  <c r="AH803" i="8"/>
  <c r="AG803" i="8"/>
  <c r="AF922" i="8"/>
  <c r="AH922" i="8"/>
  <c r="AF15" i="8"/>
  <c r="AF57" i="8"/>
  <c r="AG65" i="8"/>
  <c r="AE65" i="8"/>
  <c r="AG86" i="8"/>
  <c r="AE259" i="8"/>
  <c r="AG264" i="8"/>
  <c r="AE581" i="8"/>
  <c r="AH837" i="8"/>
  <c r="AE837" i="8"/>
  <c r="AH15" i="8"/>
  <c r="AG35" i="8"/>
  <c r="AE35" i="8"/>
  <c r="AG42" i="8"/>
  <c r="AF42" i="8"/>
  <c r="AH57" i="8"/>
  <c r="AH86" i="8"/>
  <c r="AG136" i="8"/>
  <c r="AH144" i="8"/>
  <c r="AH207" i="8"/>
  <c r="AG207" i="8"/>
  <c r="AG243" i="8"/>
  <c r="AH264" i="8"/>
  <c r="AH335" i="8"/>
  <c r="AG353" i="8"/>
  <c r="AG489" i="8"/>
  <c r="AF489" i="8"/>
  <c r="AG547" i="8"/>
  <c r="AF547" i="8"/>
  <c r="AE590" i="8"/>
  <c r="AH590" i="8"/>
  <c r="AF612" i="8"/>
  <c r="AF199" i="8"/>
  <c r="AE199" i="8"/>
  <c r="AF371" i="8"/>
  <c r="AH371" i="8"/>
  <c r="AG515" i="8"/>
  <c r="AF515" i="8"/>
  <c r="AE515" i="8"/>
  <c r="AF556" i="8"/>
  <c r="AH600" i="8"/>
  <c r="AG600" i="8"/>
  <c r="AF600" i="8"/>
  <c r="AE600" i="8"/>
  <c r="AE606" i="8"/>
  <c r="AH612" i="8"/>
  <c r="AE669" i="8"/>
  <c r="AG101" i="8"/>
  <c r="AH261" i="8"/>
  <c r="AF616" i="8"/>
  <c r="AH624" i="8"/>
  <c r="AE636" i="8"/>
  <c r="AH666" i="8"/>
  <c r="AG674" i="8"/>
  <c r="AE708" i="8"/>
  <c r="AE833" i="8"/>
  <c r="AF917" i="8"/>
  <c r="AE923" i="8"/>
  <c r="AF294" i="8"/>
  <c r="AE372" i="8"/>
  <c r="AE555" i="8"/>
  <c r="AE578" i="8"/>
  <c r="AE653" i="8"/>
  <c r="AE683" i="8"/>
  <c r="AG708" i="8"/>
  <c r="AF716" i="8"/>
  <c r="AE745" i="8"/>
  <c r="AE788" i="8"/>
  <c r="AF833" i="8"/>
  <c r="AH859" i="8"/>
  <c r="AH887" i="8"/>
  <c r="AG917" i="8"/>
  <c r="AH923" i="8"/>
  <c r="AG949" i="8"/>
  <c r="AG969" i="8"/>
  <c r="AE11" i="8"/>
  <c r="AH56" i="8"/>
  <c r="AF75" i="8"/>
  <c r="AH126" i="8"/>
  <c r="AH135" i="8"/>
  <c r="AF192" i="8"/>
  <c r="AH262" i="8"/>
  <c r="AG268" i="8"/>
  <c r="AE326" i="8"/>
  <c r="AH357" i="8"/>
  <c r="AF528" i="8"/>
  <c r="AG535" i="8"/>
  <c r="AH555" i="8"/>
  <c r="AH578" i="8"/>
  <c r="AE675" i="8"/>
  <c r="AF702" i="8"/>
  <c r="AH708" i="8"/>
  <c r="AH726" i="8"/>
  <c r="AF788" i="8"/>
  <c r="AE797" i="8"/>
  <c r="AF851" i="8"/>
  <c r="AG910" i="8"/>
  <c r="AH917" i="8"/>
  <c r="AF349" i="8"/>
  <c r="AE755" i="8"/>
  <c r="AG924" i="8"/>
  <c r="AF852" i="8"/>
  <c r="AH719" i="8"/>
  <c r="AF748" i="8"/>
  <c r="AF763" i="8"/>
  <c r="AG773" i="8"/>
  <c r="AF790" i="8"/>
  <c r="AG852" i="8"/>
  <c r="AF912" i="8"/>
  <c r="AF945" i="8"/>
  <c r="AG952" i="8"/>
  <c r="AH721" i="8"/>
  <c r="AH784" i="8"/>
  <c r="AF792" i="8"/>
  <c r="AG822" i="8"/>
  <c r="AH838" i="8"/>
  <c r="AH883" i="8"/>
  <c r="AE938" i="8"/>
  <c r="AG354" i="8"/>
  <c r="AF354" i="8"/>
  <c r="AF403" i="8"/>
  <c r="AH443" i="8"/>
  <c r="AG448" i="8"/>
  <c r="AE471" i="8"/>
  <c r="AH471" i="8"/>
  <c r="AH498" i="8"/>
  <c r="AF498" i="8"/>
  <c r="AG648" i="8"/>
  <c r="AE648" i="8"/>
  <c r="AH744" i="8"/>
  <c r="AF744" i="8"/>
  <c r="AE744" i="8"/>
  <c r="AG744" i="8"/>
  <c r="AH787" i="8"/>
  <c r="AF787" i="8"/>
  <c r="AH94" i="8"/>
  <c r="AG94" i="8"/>
  <c r="AG221" i="8"/>
  <c r="AF221" i="8"/>
  <c r="AG570" i="8"/>
  <c r="AE570" i="8"/>
  <c r="AE662" i="8"/>
  <c r="AF662" i="8"/>
  <c r="AE256" i="8"/>
  <c r="AG256" i="8"/>
  <c r="AE282" i="8"/>
  <c r="AF282" i="8"/>
  <c r="AE500" i="8"/>
  <c r="AF500" i="8"/>
  <c r="AH500" i="8"/>
  <c r="AF614" i="8"/>
  <c r="AE614" i="8"/>
  <c r="AF47" i="8"/>
  <c r="AG47" i="8"/>
  <c r="AF103" i="8"/>
  <c r="AE134" i="8"/>
  <c r="AG134" i="8"/>
  <c r="AG146" i="8"/>
  <c r="AF276" i="8"/>
  <c r="AE291" i="8"/>
  <c r="AH291" i="8"/>
  <c r="AF304" i="8"/>
  <c r="AG304" i="8"/>
  <c r="AF365" i="8"/>
  <c r="AG365" i="8"/>
  <c r="AF421" i="8"/>
  <c r="AE421" i="8"/>
  <c r="AH635" i="8"/>
  <c r="AF635" i="8"/>
  <c r="AG635" i="8"/>
  <c r="AH780" i="8"/>
  <c r="AF780" i="8"/>
  <c r="AG780" i="8"/>
  <c r="AF934" i="8"/>
  <c r="AG934" i="8"/>
  <c r="AH934" i="8"/>
  <c r="AH197" i="8"/>
  <c r="AG197" i="8"/>
  <c r="AG139" i="8"/>
  <c r="AF139" i="8"/>
  <c r="AG603" i="8"/>
  <c r="AH603" i="8"/>
  <c r="AH850" i="8"/>
  <c r="AE850" i="8"/>
  <c r="AE175" i="8"/>
  <c r="AG175" i="8"/>
  <c r="AF6" i="8"/>
  <c r="AE176" i="8"/>
  <c r="AH6" i="8"/>
  <c r="AF35" i="8"/>
  <c r="AH35" i="8"/>
  <c r="AF53" i="8"/>
  <c r="AG80" i="8"/>
  <c r="AH146" i="8"/>
  <c r="AH187" i="8"/>
  <c r="AG199" i="8"/>
  <c r="AH199" i="8"/>
  <c r="AE231" i="8"/>
  <c r="AE269" i="8"/>
  <c r="AG269" i="8"/>
  <c r="AE313" i="8"/>
  <c r="AF319" i="8"/>
  <c r="AG377" i="8"/>
  <c r="AG450" i="8"/>
  <c r="AE466" i="8"/>
  <c r="AF526" i="8"/>
  <c r="AH526" i="8"/>
  <c r="AE552" i="8"/>
  <c r="AF552" i="8"/>
  <c r="AG552" i="8"/>
  <c r="AH427" i="8"/>
  <c r="AF427" i="8"/>
  <c r="AG427" i="8"/>
  <c r="AF48" i="8"/>
  <c r="AH48" i="8"/>
  <c r="AE398" i="8"/>
  <c r="AH398" i="8"/>
  <c r="AG527" i="8"/>
  <c r="AG881" i="8"/>
  <c r="AH881" i="8"/>
  <c r="AF901" i="8"/>
  <c r="AG901" i="8"/>
  <c r="AG167" i="8"/>
  <c r="AF167" i="8"/>
  <c r="AF273" i="8"/>
  <c r="AH273" i="8"/>
  <c r="AG505" i="8"/>
  <c r="AE505" i="8"/>
  <c r="AG518" i="8"/>
  <c r="AH518" i="8"/>
  <c r="AE103" i="8"/>
  <c r="AG103" i="8"/>
  <c r="AF116" i="8"/>
  <c r="AG116" i="8"/>
  <c r="AF176" i="8"/>
  <c r="AH176" i="8"/>
  <c r="AF327" i="8"/>
  <c r="AH327" i="8"/>
  <c r="AE367" i="8"/>
  <c r="AF367" i="8"/>
  <c r="AF25" i="8"/>
  <c r="AH31" i="8"/>
  <c r="AF49" i="8"/>
  <c r="AG54" i="8"/>
  <c r="AG104" i="8"/>
  <c r="AG142" i="8"/>
  <c r="AH159" i="8"/>
  <c r="AF159" i="8"/>
  <c r="AF177" i="8"/>
  <c r="AG183" i="8"/>
  <c r="AE183" i="8"/>
  <c r="AH226" i="8"/>
  <c r="AF232" i="8"/>
  <c r="AE240" i="8"/>
  <c r="AF246" i="8"/>
  <c r="AH263" i="8"/>
  <c r="AF263" i="8"/>
  <c r="AE292" i="8"/>
  <c r="AH292" i="8"/>
  <c r="AE300" i="8"/>
  <c r="AF300" i="8"/>
  <c r="AH320" i="8"/>
  <c r="AF320" i="8"/>
  <c r="AF328" i="8"/>
  <c r="AG328" i="8"/>
  <c r="AE335" i="8"/>
  <c r="AF335" i="8"/>
  <c r="AG368" i="8"/>
  <c r="AF461" i="8"/>
  <c r="AG479" i="8"/>
  <c r="AH479" i="8"/>
  <c r="AE479" i="8"/>
  <c r="AG521" i="8"/>
  <c r="AH566" i="8"/>
  <c r="AF566" i="8"/>
  <c r="AH625" i="8"/>
  <c r="AE625" i="8"/>
  <c r="AH651" i="8"/>
  <c r="AG651" i="8"/>
  <c r="AG671" i="8"/>
  <c r="AF671" i="8"/>
  <c r="AH739" i="8"/>
  <c r="AE739" i="8"/>
  <c r="AF209" i="8"/>
  <c r="AG351" i="8"/>
  <c r="AH351" i="8"/>
  <c r="AG424" i="8"/>
  <c r="AE468" i="8"/>
  <c r="AE516" i="8"/>
  <c r="AH559" i="8"/>
  <c r="AG559" i="8"/>
  <c r="AH679" i="8"/>
  <c r="AF679" i="8"/>
  <c r="AG679" i="8"/>
  <c r="AF687" i="8"/>
  <c r="AE687" i="8"/>
  <c r="AG874" i="8"/>
  <c r="AF874" i="8"/>
  <c r="AH874" i="8"/>
  <c r="AE61" i="8"/>
  <c r="AG61" i="8"/>
  <c r="AG62" i="8"/>
  <c r="AF62" i="8"/>
  <c r="AF363" i="8"/>
  <c r="AE363" i="8"/>
  <c r="AE427" i="8"/>
  <c r="AE499" i="8"/>
  <c r="AG499" i="8"/>
  <c r="AE114" i="8"/>
  <c r="AF114" i="8"/>
  <c r="AH420" i="8"/>
  <c r="AF420" i="8"/>
  <c r="AF11" i="8"/>
  <c r="AH11" i="8"/>
  <c r="AF20" i="8"/>
  <c r="AG20" i="8"/>
  <c r="AG49" i="8"/>
  <c r="AH82" i="8"/>
  <c r="AE82" i="8"/>
  <c r="AE166" i="8"/>
  <c r="AE189" i="8"/>
  <c r="AG201" i="8"/>
  <c r="AH201" i="8"/>
  <c r="AF240" i="8"/>
  <c r="AF293" i="8"/>
  <c r="AG293" i="8"/>
  <c r="AG307" i="8"/>
  <c r="AE307" i="8"/>
  <c r="AF374" i="8"/>
  <c r="AH374" i="8"/>
  <c r="AG12" i="8"/>
  <c r="AF21" i="8"/>
  <c r="AG44" i="8"/>
  <c r="AH49" i="8"/>
  <c r="AF59" i="8"/>
  <c r="AG88" i="8"/>
  <c r="AH88" i="8"/>
  <c r="AG93" i="8"/>
  <c r="AG98" i="8"/>
  <c r="AE98" i="8"/>
  <c r="AE113" i="8"/>
  <c r="AE117" i="8"/>
  <c r="AG117" i="8"/>
  <c r="AE131" i="8"/>
  <c r="AH131" i="8"/>
  <c r="AF148" i="8"/>
  <c r="AH154" i="8"/>
  <c r="AF154" i="8"/>
  <c r="AE173" i="8"/>
  <c r="AE196" i="8"/>
  <c r="AH240" i="8"/>
  <c r="AF287" i="8"/>
  <c r="AG294" i="8"/>
  <c r="AE400" i="8"/>
  <c r="AH400" i="8"/>
  <c r="AE548" i="8"/>
  <c r="AF548" i="8"/>
  <c r="AG548" i="8"/>
  <c r="AG554" i="8"/>
  <c r="AH554" i="8"/>
  <c r="AG582" i="8"/>
  <c r="AG618" i="8"/>
  <c r="AE618" i="8"/>
  <c r="AH618" i="8"/>
  <c r="AH705" i="8"/>
  <c r="AG705" i="8"/>
  <c r="AH775" i="8"/>
  <c r="AF775" i="8"/>
  <c r="AG775" i="8"/>
  <c r="AH866" i="8"/>
  <c r="AE866" i="8"/>
  <c r="AF866" i="8"/>
  <c r="AF66" i="8"/>
  <c r="AG66" i="8"/>
  <c r="AE132" i="8"/>
  <c r="AH143" i="8"/>
  <c r="AF143" i="8"/>
  <c r="AH166" i="8"/>
  <c r="AG166" i="8"/>
  <c r="AF189" i="8"/>
  <c r="AG189" i="8"/>
  <c r="AG203" i="8"/>
  <c r="AH203" i="8"/>
  <c r="AH209" i="8"/>
  <c r="AE209" i="8"/>
  <c r="AF369" i="8"/>
  <c r="AH369" i="8"/>
  <c r="AH468" i="8"/>
  <c r="AF468" i="8"/>
  <c r="AF516" i="8"/>
  <c r="AG516" i="8"/>
  <c r="AH575" i="8"/>
  <c r="AE575" i="8"/>
  <c r="AF575" i="8"/>
  <c r="AG3" i="8"/>
  <c r="AF3" i="8"/>
  <c r="AF13" i="8"/>
  <c r="AH21" i="8"/>
  <c r="AE32" i="8"/>
  <c r="AF32" i="8"/>
  <c r="AH39" i="8"/>
  <c r="AH45" i="8"/>
  <c r="AG50" i="8"/>
  <c r="AH55" i="8"/>
  <c r="AG84" i="8"/>
  <c r="AE94" i="8"/>
  <c r="AG99" i="8"/>
  <c r="AH99" i="8"/>
  <c r="AE105" i="8"/>
  <c r="AF105" i="8"/>
  <c r="AH113" i="8"/>
  <c r="AE126" i="8"/>
  <c r="AF132" i="8"/>
  <c r="AE167" i="8"/>
  <c r="AH173" i="8"/>
  <c r="AH196" i="8"/>
  <c r="AH248" i="8"/>
  <c r="AF248" i="8"/>
  <c r="AG254" i="8"/>
  <c r="AH254" i="8"/>
  <c r="AE273" i="8"/>
  <c r="AE360" i="8"/>
  <c r="AG360" i="8"/>
  <c r="AG485" i="8"/>
  <c r="AE498" i="8"/>
  <c r="AH583" i="8"/>
  <c r="AG583" i="8"/>
  <c r="AF648" i="8"/>
  <c r="AG661" i="8"/>
  <c r="AF661" i="8"/>
  <c r="AE731" i="8"/>
  <c r="AF731" i="8"/>
  <c r="AH731" i="8"/>
  <c r="AF83" i="8"/>
  <c r="AH83" i="8"/>
  <c r="AG4" i="8"/>
  <c r="AG33" i="8"/>
  <c r="AH61" i="8"/>
  <c r="AE67" i="8"/>
  <c r="AG67" i="8"/>
  <c r="AH73" i="8"/>
  <c r="AH84" i="8"/>
  <c r="AF94" i="8"/>
  <c r="AE120" i="8"/>
  <c r="AF126" i="8"/>
  <c r="AG132" i="8"/>
  <c r="AE137" i="8"/>
  <c r="AG137" i="8"/>
  <c r="AH167" i="8"/>
  <c r="AH179" i="8"/>
  <c r="AG179" i="8"/>
  <c r="AG211" i="8"/>
  <c r="AH211" i="8"/>
  <c r="AF220" i="8"/>
  <c r="AE249" i="8"/>
  <c r="AG255" i="8"/>
  <c r="AF265" i="8"/>
  <c r="AE265" i="8"/>
  <c r="AG273" i="8"/>
  <c r="AG288" i="8"/>
  <c r="AE288" i="8"/>
  <c r="AH288" i="8"/>
  <c r="AG311" i="8"/>
  <c r="AH311" i="8"/>
  <c r="AH425" i="8"/>
  <c r="AG425" i="8"/>
  <c r="AE425" i="8"/>
  <c r="AG433" i="8"/>
  <c r="AH433" i="8"/>
  <c r="AF448" i="8"/>
  <c r="AF463" i="8"/>
  <c r="AG498" i="8"/>
  <c r="AH537" i="8"/>
  <c r="AF570" i="8"/>
  <c r="AH642" i="8"/>
  <c r="AH648" i="8"/>
  <c r="AG662" i="8"/>
  <c r="AG667" i="8"/>
  <c r="AF715" i="8"/>
  <c r="AG726" i="8"/>
  <c r="AF810" i="8"/>
  <c r="AF838" i="8"/>
  <c r="AE845" i="8"/>
  <c r="AE887" i="8"/>
  <c r="AE910" i="8"/>
  <c r="AG922" i="8"/>
  <c r="AF931" i="8"/>
  <c r="AH935" i="8"/>
  <c r="AF734" i="8"/>
  <c r="AE746" i="8"/>
  <c r="AE765" i="8"/>
  <c r="AE812" i="8"/>
  <c r="AG821" i="8"/>
  <c r="AF846" i="8"/>
  <c r="AE889" i="8"/>
  <c r="AF444" i="8"/>
  <c r="AE449" i="8"/>
  <c r="AF456" i="8"/>
  <c r="AG486" i="8"/>
  <c r="AF508" i="8"/>
  <c r="AF523" i="8"/>
  <c r="AE528" i="8"/>
  <c r="AF546" i="8"/>
  <c r="AE616" i="8"/>
  <c r="AF628" i="8"/>
  <c r="AF654" i="8"/>
  <c r="AE698" i="8"/>
  <c r="AE743" i="8"/>
  <c r="AE773" i="8"/>
  <c r="AG846" i="8"/>
  <c r="AG889" i="8"/>
  <c r="AF898" i="8"/>
  <c r="AE919" i="8"/>
  <c r="AH931" i="8"/>
  <c r="AE936" i="8"/>
  <c r="AE944" i="8"/>
  <c r="AE967" i="8"/>
  <c r="AF974" i="8"/>
  <c r="AE725" i="8"/>
  <c r="AF743" i="8"/>
  <c r="AF773" i="8"/>
  <c r="AG784" i="8"/>
  <c r="AE790" i="8"/>
  <c r="AF806" i="8"/>
  <c r="AF822" i="8"/>
  <c r="AG827" i="8"/>
  <c r="AH846" i="8"/>
  <c r="AF863" i="8"/>
  <c r="AE877" i="8"/>
  <c r="AH884" i="8"/>
  <c r="AH889" i="8"/>
  <c r="AH898" i="8"/>
  <c r="AH913" i="8"/>
  <c r="AF924" i="8"/>
  <c r="AH944" i="8"/>
  <c r="AF959" i="8"/>
  <c r="AF967" i="8"/>
  <c r="AH567" i="8"/>
  <c r="AG639" i="8"/>
  <c r="AE650" i="8"/>
  <c r="AF660" i="8"/>
  <c r="AH670" i="8"/>
  <c r="AE719" i="8"/>
  <c r="AF725" i="8"/>
  <c r="AE761" i="8"/>
  <c r="AE779" i="8"/>
  <c r="AG967" i="8"/>
  <c r="AG975" i="8"/>
  <c r="AF578" i="8"/>
  <c r="AF713" i="8"/>
  <c r="AF719" i="8"/>
  <c r="AG725" i="8"/>
  <c r="AE730" i="8"/>
  <c r="AF755" i="8"/>
  <c r="AF761" i="8"/>
  <c r="AF767" i="8"/>
  <c r="AF779" i="8"/>
  <c r="AH790" i="8"/>
  <c r="AF828" i="8"/>
  <c r="AF842" i="8"/>
  <c r="AF847" i="8"/>
  <c r="AF864" i="8"/>
  <c r="AF899" i="8"/>
  <c r="AF908" i="8"/>
  <c r="AG933" i="8"/>
  <c r="AE52" i="8"/>
  <c r="AE56" i="8"/>
  <c r="AE106" i="8"/>
  <c r="AF353" i="8"/>
  <c r="AF359" i="8"/>
  <c r="AE415" i="8"/>
  <c r="AF432" i="8"/>
  <c r="AF487" i="8"/>
  <c r="AF504" i="8"/>
  <c r="AF510" i="8"/>
  <c r="AG624" i="8"/>
  <c r="AE707" i="8"/>
  <c r="AF730" i="8"/>
  <c r="AF737" i="8"/>
  <c r="AF749" i="8"/>
  <c r="AH761" i="8"/>
  <c r="AH774" i="8"/>
  <c r="AG779" i="8"/>
  <c r="AE800" i="8"/>
  <c r="AF816" i="8"/>
  <c r="AG828" i="8"/>
  <c r="AE886" i="8"/>
  <c r="AH899" i="8"/>
  <c r="AH908" i="8"/>
  <c r="AH933" i="8"/>
  <c r="AG938" i="8"/>
  <c r="AE961" i="8"/>
  <c r="AE976" i="8"/>
  <c r="AE768" i="8"/>
  <c r="AG786" i="8"/>
  <c r="AE809" i="8"/>
  <c r="AF886" i="8"/>
  <c r="AF726" i="8"/>
  <c r="AH953" i="8"/>
  <c r="AH165" i="8"/>
  <c r="AE165" i="8"/>
  <c r="AF178" i="8"/>
  <c r="AH213" i="8"/>
  <c r="AF225" i="8"/>
  <c r="AG225" i="8"/>
  <c r="AH245" i="8"/>
  <c r="AG245" i="8"/>
  <c r="AG253" i="8"/>
  <c r="AF253" i="8"/>
  <c r="AG271" i="8"/>
  <c r="AE271" i="8"/>
  <c r="AH278" i="8"/>
  <c r="AH305" i="8"/>
  <c r="AG305" i="8"/>
  <c r="AG327" i="8"/>
  <c r="AH336" i="8"/>
  <c r="AH362" i="8"/>
  <c r="AE362" i="8"/>
  <c r="AG408" i="8"/>
  <c r="AH413" i="8"/>
  <c r="AG413" i="8"/>
  <c r="AF413" i="8"/>
  <c r="AG494" i="8"/>
  <c r="AH494" i="8"/>
  <c r="AE494" i="8"/>
  <c r="AH517" i="8"/>
  <c r="AG517" i="8"/>
  <c r="AG372" i="8"/>
  <c r="AF372" i="8"/>
  <c r="AH388" i="8"/>
  <c r="AG388" i="8"/>
  <c r="AE414" i="8"/>
  <c r="AG414" i="8"/>
  <c r="AF414" i="8"/>
  <c r="AH499" i="8"/>
  <c r="AF499" i="8"/>
  <c r="AF538" i="8"/>
  <c r="AH538" i="8"/>
  <c r="AH697" i="8"/>
  <c r="AH948" i="8"/>
  <c r="AF948" i="8"/>
  <c r="AF495" i="8"/>
  <c r="AH495" i="8"/>
  <c r="AG495" i="8"/>
  <c r="AF543" i="8"/>
  <c r="AH543" i="8"/>
  <c r="AH689" i="8"/>
  <c r="AF689" i="8"/>
  <c r="AE689" i="8"/>
  <c r="AE112" i="8"/>
  <c r="AE157" i="8"/>
  <c r="AG157" i="8"/>
  <c r="AE87" i="8"/>
  <c r="AE96" i="8"/>
  <c r="AF112" i="8"/>
  <c r="AH158" i="8"/>
  <c r="AF158" i="8"/>
  <c r="AF163" i="8"/>
  <c r="AH205" i="8"/>
  <c r="AE205" i="8"/>
  <c r="AE227" i="8"/>
  <c r="AH299" i="8"/>
  <c r="AF302" i="8"/>
  <c r="AE302" i="8"/>
  <c r="AE373" i="8"/>
  <c r="AG381" i="8"/>
  <c r="AE381" i="8"/>
  <c r="AE527" i="8"/>
  <c r="AF527" i="8"/>
  <c r="AG613" i="8"/>
  <c r="AH613" i="8"/>
  <c r="AF613" i="8"/>
  <c r="AH690" i="8"/>
  <c r="AF690" i="8"/>
  <c r="AG911" i="8"/>
  <c r="AE911" i="8"/>
  <c r="AF911" i="8"/>
  <c r="AG956" i="8"/>
  <c r="AF956" i="8"/>
  <c r="AE956" i="8"/>
  <c r="AH956" i="8"/>
  <c r="AF219" i="8"/>
  <c r="AE219" i="8"/>
  <c r="AH481" i="8"/>
  <c r="AE481" i="8"/>
  <c r="AH563" i="8"/>
  <c r="AG563" i="8"/>
  <c r="AF563" i="8"/>
  <c r="AE563" i="8"/>
  <c r="AH623" i="8"/>
  <c r="AF623" i="8"/>
  <c r="AE623" i="8"/>
  <c r="AH317" i="8"/>
  <c r="AF317" i="8"/>
  <c r="AF40" i="8"/>
  <c r="AG5" i="8"/>
  <c r="AF16" i="8"/>
  <c r="AE22" i="8"/>
  <c r="AE33" i="8"/>
  <c r="AG40" i="8"/>
  <c r="AE44" i="8"/>
  <c r="AE50" i="8"/>
  <c r="AF55" i="8"/>
  <c r="AE69" i="8"/>
  <c r="AF73" i="8"/>
  <c r="AE77" i="8"/>
  <c r="AF87" i="8"/>
  <c r="AE90" i="8"/>
  <c r="AG96" i="8"/>
  <c r="AE101" i="8"/>
  <c r="AE107" i="8"/>
  <c r="AG112" i="8"/>
  <c r="AE115" i="8"/>
  <c r="AE118" i="8"/>
  <c r="AE135" i="8"/>
  <c r="AG150" i="8"/>
  <c r="AF150" i="8"/>
  <c r="AG163" i="8"/>
  <c r="AF184" i="8"/>
  <c r="AE197" i="8"/>
  <c r="AE206" i="8"/>
  <c r="AF210" i="8"/>
  <c r="AF227" i="8"/>
  <c r="AH259" i="8"/>
  <c r="AG259" i="8"/>
  <c r="AH268" i="8"/>
  <c r="AE268" i="8"/>
  <c r="AH290" i="8"/>
  <c r="AE290" i="8"/>
  <c r="AE323" i="8"/>
  <c r="AF323" i="8"/>
  <c r="AE348" i="8"/>
  <c r="AE364" i="8"/>
  <c r="AH364" i="8"/>
  <c r="AG364" i="8"/>
  <c r="AF373" i="8"/>
  <c r="AH389" i="8"/>
  <c r="AF389" i="8"/>
  <c r="AE389" i="8"/>
  <c r="AF404" i="8"/>
  <c r="AG404" i="8"/>
  <c r="AE426" i="8"/>
  <c r="AG431" i="8"/>
  <c r="AF436" i="8"/>
  <c r="AE450" i="8"/>
  <c r="AF450" i="8"/>
  <c r="AE497" i="8"/>
  <c r="AF539" i="8"/>
  <c r="AG539" i="8"/>
  <c r="AE539" i="8"/>
  <c r="AH434" i="8"/>
  <c r="AE434" i="8"/>
  <c r="AG579" i="8"/>
  <c r="AH579" i="8"/>
  <c r="AE162" i="8"/>
  <c r="AH162" i="8"/>
  <c r="AG249" i="8"/>
  <c r="AF249" i="8"/>
  <c r="AF5" i="8"/>
  <c r="AH5" i="8"/>
  <c r="AG16" i="8"/>
  <c r="AF22" i="8"/>
  <c r="AE27" i="8"/>
  <c r="AE30" i="8"/>
  <c r="AF33" i="8"/>
  <c r="AG36" i="8"/>
  <c r="AH40" i="8"/>
  <c r="AF44" i="8"/>
  <c r="AE47" i="8"/>
  <c r="AF50" i="8"/>
  <c r="AE53" i="8"/>
  <c r="AE59" i="8"/>
  <c r="AF69" i="8"/>
  <c r="AG73" i="8"/>
  <c r="AF77" i="8"/>
  <c r="AE80" i="8"/>
  <c r="AH87" i="8"/>
  <c r="AF90" i="8"/>
  <c r="AF93" i="8"/>
  <c r="AH96" i="8"/>
  <c r="AF101" i="8"/>
  <c r="AE104" i="8"/>
  <c r="AF107" i="8"/>
  <c r="AG115" i="8"/>
  <c r="AG118" i="8"/>
  <c r="AF124" i="8"/>
  <c r="AF135" i="8"/>
  <c r="AE139" i="8"/>
  <c r="AE148" i="8"/>
  <c r="AF155" i="8"/>
  <c r="AH163" i="8"/>
  <c r="AE193" i="8"/>
  <c r="AF193" i="8"/>
  <c r="AF197" i="8"/>
  <c r="AH202" i="8"/>
  <c r="AE215" i="8"/>
  <c r="AF215" i="8"/>
  <c r="AG227" i="8"/>
  <c r="AE232" i="8"/>
  <c r="AG242" i="8"/>
  <c r="AH242" i="8"/>
  <c r="AG250" i="8"/>
  <c r="AE250" i="8"/>
  <c r="AF295" i="8"/>
  <c r="AH318" i="8"/>
  <c r="AE318" i="8"/>
  <c r="AE324" i="8"/>
  <c r="AE328" i="8"/>
  <c r="AH328" i="8"/>
  <c r="AF338" i="8"/>
  <c r="AH338" i="8"/>
  <c r="AF348" i="8"/>
  <c r="AG373" i="8"/>
  <c r="AE390" i="8"/>
  <c r="AH451" i="8"/>
  <c r="AG458" i="8"/>
  <c r="AE458" i="8"/>
  <c r="AF458" i="8"/>
  <c r="AH463" i="8"/>
  <c r="AE463" i="8"/>
  <c r="AH491" i="8"/>
  <c r="AF520" i="8"/>
  <c r="AF524" i="8"/>
  <c r="AG426" i="8"/>
  <c r="AF426" i="8"/>
  <c r="AE436" i="8"/>
  <c r="AH436" i="8"/>
  <c r="AF459" i="8"/>
  <c r="AH459" i="8"/>
  <c r="AG459" i="8"/>
  <c r="AH497" i="8"/>
  <c r="AG497" i="8"/>
  <c r="AG672" i="8"/>
  <c r="AF672" i="8"/>
  <c r="AE672" i="8"/>
  <c r="AH258" i="8"/>
  <c r="AE258" i="8"/>
  <c r="AE467" i="8"/>
  <c r="AH467" i="8"/>
  <c r="AG467" i="8"/>
  <c r="AH184" i="8"/>
  <c r="AE184" i="8"/>
  <c r="AH210" i="8"/>
  <c r="AE210" i="8"/>
  <c r="AF216" i="8"/>
  <c r="AE247" i="8"/>
  <c r="AF384" i="8"/>
  <c r="AE431" i="8"/>
  <c r="AF431" i="8"/>
  <c r="AE3" i="8"/>
  <c r="AE6" i="8"/>
  <c r="AH12" i="8"/>
  <c r="AE23" i="8"/>
  <c r="AH27" i="8"/>
  <c r="AH30" i="8"/>
  <c r="AF41" i="8"/>
  <c r="AH47" i="8"/>
  <c r="AG53" i="8"/>
  <c r="AH59" i="8"/>
  <c r="AF63" i="8"/>
  <c r="AH66" i="8"/>
  <c r="AE70" i="8"/>
  <c r="AG85" i="8"/>
  <c r="AE88" i="8"/>
  <c r="AE116" i="8"/>
  <c r="AH124" i="8"/>
  <c r="AE129" i="8"/>
  <c r="AH139" i="8"/>
  <c r="AH148" i="8"/>
  <c r="AH155" i="8"/>
  <c r="AG164" i="8"/>
  <c r="AG216" i="8"/>
  <c r="AH232" i="8"/>
  <c r="AG237" i="8"/>
  <c r="AF237" i="8"/>
  <c r="AF247" i="8"/>
  <c r="AH269" i="8"/>
  <c r="AF269" i="8"/>
  <c r="AF291" i="8"/>
  <c r="AG291" i="8"/>
  <c r="AG296" i="8"/>
  <c r="AH319" i="8"/>
  <c r="AH324" i="8"/>
  <c r="AF360" i="8"/>
  <c r="AG384" i="8"/>
  <c r="AG390" i="8"/>
  <c r="AE395" i="8"/>
  <c r="AH395" i="8"/>
  <c r="AE407" i="8"/>
  <c r="AG417" i="8"/>
  <c r="AH417" i="8"/>
  <c r="AF417" i="8"/>
  <c r="AH423" i="8"/>
  <c r="AG437" i="8"/>
  <c r="AF437" i="8"/>
  <c r="AG443" i="8"/>
  <c r="AF443" i="8"/>
  <c r="AE448" i="8"/>
  <c r="AH460" i="8"/>
  <c r="AG513" i="8"/>
  <c r="AH520" i="8"/>
  <c r="AH524" i="8"/>
  <c r="AF529" i="8"/>
  <c r="AH529" i="8"/>
  <c r="AG529" i="8"/>
  <c r="AH534" i="8"/>
  <c r="AF534" i="8"/>
  <c r="AE534" i="8"/>
  <c r="AF560" i="8"/>
  <c r="AE594" i="8"/>
  <c r="AH673" i="8"/>
  <c r="AE799" i="8"/>
  <c r="AF799" i="8"/>
  <c r="AE63" i="8"/>
  <c r="AF151" i="8"/>
  <c r="AG151" i="8"/>
  <c r="AH180" i="8"/>
  <c r="AF180" i="8"/>
  <c r="AH206" i="8"/>
  <c r="AG206" i="8"/>
  <c r="AG343" i="8"/>
  <c r="AF343" i="8"/>
  <c r="AE343" i="8"/>
  <c r="AF37" i="8"/>
  <c r="AH63" i="8"/>
  <c r="AG70" i="8"/>
  <c r="AH85" i="8"/>
  <c r="AF109" i="8"/>
  <c r="AG129" i="8"/>
  <c r="AE153" i="8"/>
  <c r="AE181" i="8"/>
  <c r="AH181" i="8"/>
  <c r="AH216" i="8"/>
  <c r="AH244" i="8"/>
  <c r="AG247" i="8"/>
  <c r="AH281" i="8"/>
  <c r="AF281" i="8"/>
  <c r="AE287" i="8"/>
  <c r="AH287" i="8"/>
  <c r="AH296" i="8"/>
  <c r="AH310" i="8"/>
  <c r="AE340" i="8"/>
  <c r="AH354" i="8"/>
  <c r="AE354" i="8"/>
  <c r="AF366" i="8"/>
  <c r="AH384" i="8"/>
  <c r="AH643" i="8"/>
  <c r="AF643" i="8"/>
  <c r="AG643" i="8"/>
  <c r="AH652" i="8"/>
  <c r="AF652" i="8"/>
  <c r="AF815" i="8"/>
  <c r="AE815" i="8"/>
  <c r="AG815" i="8"/>
  <c r="AH130" i="8"/>
  <c r="AF130" i="8"/>
  <c r="AF170" i="8"/>
  <c r="AE170" i="8"/>
  <c r="AE102" i="8"/>
  <c r="AG407" i="8"/>
  <c r="AF407" i="8"/>
  <c r="AE439" i="8"/>
  <c r="AF439" i="8"/>
  <c r="AG453" i="8"/>
  <c r="AH453" i="8"/>
  <c r="AF453" i="8"/>
  <c r="AF513" i="8"/>
  <c r="AE513" i="8"/>
  <c r="AH541" i="8"/>
  <c r="AG541" i="8"/>
  <c r="AF541" i="8"/>
  <c r="AE541" i="8"/>
  <c r="AG573" i="8"/>
  <c r="AE573" i="8"/>
  <c r="AF573" i="8"/>
  <c r="AG594" i="8"/>
  <c r="AF594" i="8"/>
  <c r="AE611" i="8"/>
  <c r="AH611" i="8"/>
  <c r="AG611" i="8"/>
  <c r="AF611" i="8"/>
  <c r="AF637" i="8"/>
  <c r="AH637" i="8"/>
  <c r="AG637" i="8"/>
  <c r="AE738" i="8"/>
  <c r="AG738" i="8"/>
  <c r="AF738" i="8"/>
  <c r="AH738" i="8"/>
  <c r="AH791" i="8"/>
  <c r="AE791" i="8"/>
  <c r="AF791" i="8"/>
  <c r="AF28" i="8"/>
  <c r="AE34" i="8"/>
  <c r="AF78" i="8"/>
  <c r="AF153" i="8"/>
  <c r="AH325" i="8"/>
  <c r="AF325" i="8"/>
  <c r="AE336" i="8"/>
  <c r="AG419" i="8"/>
  <c r="AH419" i="8"/>
  <c r="AG28" i="8"/>
  <c r="AF45" i="8"/>
  <c r="AF51" i="8"/>
  <c r="AE54" i="8"/>
  <c r="AG60" i="8"/>
  <c r="AE64" i="8"/>
  <c r="AG78" i="8"/>
  <c r="AE86" i="8"/>
  <c r="AF91" i="8"/>
  <c r="AF102" i="8"/>
  <c r="AE110" i="8"/>
  <c r="AF125" i="8"/>
  <c r="AE130" i="8"/>
  <c r="AE136" i="8"/>
  <c r="AH136" i="8"/>
  <c r="AF140" i="8"/>
  <c r="AG140" i="8"/>
  <c r="AE145" i="8"/>
  <c r="AF145" i="8"/>
  <c r="AF149" i="8"/>
  <c r="AG153" i="8"/>
  <c r="AF165" i="8"/>
  <c r="AE177" i="8"/>
  <c r="AH177" i="8"/>
  <c r="AF204" i="8"/>
  <c r="AE225" i="8"/>
  <c r="AF234" i="8"/>
  <c r="AE245" i="8"/>
  <c r="AH252" i="8"/>
  <c r="AE252" i="8"/>
  <c r="AH276" i="8"/>
  <c r="AE276" i="8"/>
  <c r="AG282" i="8"/>
  <c r="AF301" i="8"/>
  <c r="AE305" i="8"/>
  <c r="AF331" i="8"/>
  <c r="AE331" i="8"/>
  <c r="AF336" i="8"/>
  <c r="AG340" i="8"/>
  <c r="AF345" i="8"/>
  <c r="AF355" i="8"/>
  <c r="AG355" i="8"/>
  <c r="AE355" i="8"/>
  <c r="AE379" i="8"/>
  <c r="AE408" i="8"/>
  <c r="AF440" i="8"/>
  <c r="AG454" i="8"/>
  <c r="AH454" i="8"/>
  <c r="AF454" i="8"/>
  <c r="AG480" i="8"/>
  <c r="AF530" i="8"/>
  <c r="AE530" i="8"/>
  <c r="AF551" i="8"/>
  <c r="AE551" i="8"/>
  <c r="AG561" i="8"/>
  <c r="AH561" i="8"/>
  <c r="AG720" i="8"/>
  <c r="AF720" i="8"/>
  <c r="AE720" i="8"/>
  <c r="AH720" i="8"/>
  <c r="AE45" i="8"/>
  <c r="AE51" i="8"/>
  <c r="AF60" i="8"/>
  <c r="AE91" i="8"/>
  <c r="AE125" i="8"/>
  <c r="AE149" i="8"/>
  <c r="AE204" i="8"/>
  <c r="AE224" i="8"/>
  <c r="AG224" i="8"/>
  <c r="AE378" i="8"/>
  <c r="AH378" i="8"/>
  <c r="AG378" i="8"/>
  <c r="AF34" i="8"/>
  <c r="AF4" i="8"/>
  <c r="AH7" i="8"/>
  <c r="AE10" i="8"/>
  <c r="AG24" i="8"/>
  <c r="AH28" i="8"/>
  <c r="AG34" i="8"/>
  <c r="AE39" i="8"/>
  <c r="AE42" i="8"/>
  <c r="AH51" i="8"/>
  <c r="AH60" i="8"/>
  <c r="AF64" i="8"/>
  <c r="AH78" i="8"/>
  <c r="AE83" i="8"/>
  <c r="AH102" i="8"/>
  <c r="AH110" i="8"/>
  <c r="AG121" i="8"/>
  <c r="AG125" i="8"/>
  <c r="AG130" i="8"/>
  <c r="AH133" i="8"/>
  <c r="AE146" i="8"/>
  <c r="AG165" i="8"/>
  <c r="AG170" i="8"/>
  <c r="AH174" i="8"/>
  <c r="AE178" i="8"/>
  <c r="AG190" i="8"/>
  <c r="AH204" i="8"/>
  <c r="AF208" i="8"/>
  <c r="AH208" i="8"/>
  <c r="AE213" i="8"/>
  <c r="AH225" i="8"/>
  <c r="AE229" i="8"/>
  <c r="AH234" i="8"/>
  <c r="AF245" i="8"/>
  <c r="AE253" i="8"/>
  <c r="AF258" i="8"/>
  <c r="AF271" i="8"/>
  <c r="AH282" i="8"/>
  <c r="AH301" i="8"/>
  <c r="AF305" i="8"/>
  <c r="AE321" i="8"/>
  <c r="AH332" i="8"/>
  <c r="AH345" i="8"/>
  <c r="AF379" i="8"/>
  <c r="AG401" i="8"/>
  <c r="AF401" i="8"/>
  <c r="AF408" i="8"/>
  <c r="AE413" i="8"/>
  <c r="AH461" i="8"/>
  <c r="AG461" i="8"/>
  <c r="AG476" i="8"/>
  <c r="AF476" i="8"/>
  <c r="AH480" i="8"/>
  <c r="AE503" i="8"/>
  <c r="AG503" i="8"/>
  <c r="AF503" i="8"/>
  <c r="AH508" i="8"/>
  <c r="AH542" i="8"/>
  <c r="AF542" i="8"/>
  <c r="AE542" i="8"/>
  <c r="AG585" i="8"/>
  <c r="AH585" i="8"/>
  <c r="AE585" i="8"/>
  <c r="AH638" i="8"/>
  <c r="AG638" i="8"/>
  <c r="AE638" i="8"/>
  <c r="AH564" i="8"/>
  <c r="AE564" i="8"/>
  <c r="AE588" i="8"/>
  <c r="AH588" i="8"/>
  <c r="AG599" i="8"/>
  <c r="AF599" i="8"/>
  <c r="AE602" i="8"/>
  <c r="AH602" i="8"/>
  <c r="AE676" i="8"/>
  <c r="AH676" i="8"/>
  <c r="AG682" i="8"/>
  <c r="AF682" i="8"/>
  <c r="AE682" i="8"/>
  <c r="AF862" i="8"/>
  <c r="AE862" i="8"/>
  <c r="AG862" i="8"/>
  <c r="AH963" i="8"/>
  <c r="AF963" i="8"/>
  <c r="AE963" i="8"/>
  <c r="AG963" i="8"/>
  <c r="AH703" i="8"/>
  <c r="AG703" i="8"/>
  <c r="AF703" i="8"/>
  <c r="AE750" i="8"/>
  <c r="AF750" i="8"/>
  <c r="AG750" i="8"/>
  <c r="AE762" i="8"/>
  <c r="AF762" i="8"/>
  <c r="AG762" i="8"/>
  <c r="AG836" i="8"/>
  <c r="AE836" i="8"/>
  <c r="AE704" i="8"/>
  <c r="AH704" i="8"/>
  <c r="AE770" i="8"/>
  <c r="AF770" i="8"/>
  <c r="AG848" i="8"/>
  <c r="AE848" i="8"/>
  <c r="AF973" i="8"/>
  <c r="AG973" i="8"/>
  <c r="AE973" i="8"/>
  <c r="AH973" i="8"/>
  <c r="AG441" i="8"/>
  <c r="AF485" i="8"/>
  <c r="AE489" i="8"/>
  <c r="AH528" i="8"/>
  <c r="AF531" i="8"/>
  <c r="AE531" i="8"/>
  <c r="AE545" i="8"/>
  <c r="AH552" i="8"/>
  <c r="AG566" i="8"/>
  <c r="AH571" i="8"/>
  <c r="AG571" i="8"/>
  <c r="AF576" i="8"/>
  <c r="AF582" i="8"/>
  <c r="AH595" i="8"/>
  <c r="AF595" i="8"/>
  <c r="AG649" i="8"/>
  <c r="AF649" i="8"/>
  <c r="AH659" i="8"/>
  <c r="AG659" i="8"/>
  <c r="AG685" i="8"/>
  <c r="AG824" i="8"/>
  <c r="AE824" i="8"/>
  <c r="AF865" i="8"/>
  <c r="AG865" i="8"/>
  <c r="AE865" i="8"/>
  <c r="AH865" i="8"/>
  <c r="AH669" i="8"/>
  <c r="AG669" i="8"/>
  <c r="AE717" i="8"/>
  <c r="AE880" i="8"/>
  <c r="AG469" i="8"/>
  <c r="AE469" i="8"/>
  <c r="AE525" i="8"/>
  <c r="AH525" i="8"/>
  <c r="AE572" i="8"/>
  <c r="AG572" i="8"/>
  <c r="AF572" i="8"/>
  <c r="AG590" i="8"/>
  <c r="AF590" i="8"/>
  <c r="AH640" i="8"/>
  <c r="AG640" i="8"/>
  <c r="AF640" i="8"/>
  <c r="AH664" i="8"/>
  <c r="AF664" i="8"/>
  <c r="AE664" i="8"/>
  <c r="AE686" i="8"/>
  <c r="AH686" i="8"/>
  <c r="AG686" i="8"/>
  <c r="AE692" i="8"/>
  <c r="AF692" i="8"/>
  <c r="AH692" i="8"/>
  <c r="AG359" i="8"/>
  <c r="AG374" i="8"/>
  <c r="AG400" i="8"/>
  <c r="AE410" i="8"/>
  <c r="AE422" i="8"/>
  <c r="AE433" i="8"/>
  <c r="AF449" i="8"/>
  <c r="AG462" i="8"/>
  <c r="AF490" i="8"/>
  <c r="AF505" i="8"/>
  <c r="AF518" i="8"/>
  <c r="AH532" i="8"/>
  <c r="AF532" i="8"/>
  <c r="AF558" i="8"/>
  <c r="AH558" i="8"/>
  <c r="AH591" i="8"/>
  <c r="AG591" i="8"/>
  <c r="AH615" i="8"/>
  <c r="AG615" i="8"/>
  <c r="AH619" i="8"/>
  <c r="AG680" i="8"/>
  <c r="AE747" i="8"/>
  <c r="AH811" i="8"/>
  <c r="AF811" i="8"/>
  <c r="AG811" i="8"/>
  <c r="AG820" i="8"/>
  <c r="AH820" i="8"/>
  <c r="AG832" i="8"/>
  <c r="AF832" i="8"/>
  <c r="AE832" i="8"/>
  <c r="AH832" i="8"/>
  <c r="AH960" i="8"/>
  <c r="AE960" i="8"/>
  <c r="AG693" i="8"/>
  <c r="AH693" i="8"/>
  <c r="AF693" i="8"/>
  <c r="AF699" i="8"/>
  <c r="AE699" i="8"/>
  <c r="AH699" i="8"/>
  <c r="AG754" i="8"/>
  <c r="AF754" i="8"/>
  <c r="AE754" i="8"/>
  <c r="AH754" i="8"/>
  <c r="AF796" i="8"/>
  <c r="AE796" i="8"/>
  <c r="AG796" i="8"/>
  <c r="AF839" i="8"/>
  <c r="AG839" i="8"/>
  <c r="AH839" i="8"/>
  <c r="AG920" i="8"/>
  <c r="AE920" i="8"/>
  <c r="AF920" i="8"/>
  <c r="AG512" i="8"/>
  <c r="AF512" i="8"/>
  <c r="AF564" i="8"/>
  <c r="AF588" i="8"/>
  <c r="AE599" i="8"/>
  <c r="AF602" i="8"/>
  <c r="AE620" i="8"/>
  <c r="AG620" i="8"/>
  <c r="AF620" i="8"/>
  <c r="AH626" i="8"/>
  <c r="AF626" i="8"/>
  <c r="AE626" i="8"/>
  <c r="AF636" i="8"/>
  <c r="AE647" i="8"/>
  <c r="AH647" i="8"/>
  <c r="AH655" i="8"/>
  <c r="AG655" i="8"/>
  <c r="AF676" i="8"/>
  <c r="AF766" i="8"/>
  <c r="AE766" i="8"/>
  <c r="AG766" i="8"/>
  <c r="AH927" i="8"/>
  <c r="AF927" i="8"/>
  <c r="AE927" i="8"/>
  <c r="AG927" i="8"/>
  <c r="AG564" i="8"/>
  <c r="AG588" i="8"/>
  <c r="AH592" i="8"/>
  <c r="AG592" i="8"/>
  <c r="AH599" i="8"/>
  <c r="AG602" i="8"/>
  <c r="AH636" i="8"/>
  <c r="AG642" i="8"/>
  <c r="AF642" i="8"/>
  <c r="AG676" i="8"/>
  <c r="AE681" i="8"/>
  <c r="AF681" i="8"/>
  <c r="AH862" i="8"/>
  <c r="AH888" i="8"/>
  <c r="AF888" i="8"/>
  <c r="AG888" i="8"/>
  <c r="AH902" i="8"/>
  <c r="AE902" i="8"/>
  <c r="AF803" i="8"/>
  <c r="AE908" i="8"/>
  <c r="AF933" i="8"/>
  <c r="AF953" i="8"/>
  <c r="AE937" i="8"/>
  <c r="AF941" i="8"/>
  <c r="AE958" i="8"/>
  <c r="AG974" i="8"/>
  <c r="AG555" i="8"/>
  <c r="AF583" i="8"/>
  <c r="AF674" i="8"/>
  <c r="AE702" i="8"/>
  <c r="AF714" i="8"/>
  <c r="AG730" i="8"/>
  <c r="AG748" i="8"/>
  <c r="AE752" i="8"/>
  <c r="AG755" i="8"/>
  <c r="AG767" i="8"/>
  <c r="AE776" i="8"/>
  <c r="AF785" i="8"/>
  <c r="AF797" i="8"/>
  <c r="AE801" i="8"/>
  <c r="AE804" i="8"/>
  <c r="AF809" i="8"/>
  <c r="AG816" i="8"/>
  <c r="AH821" i="8"/>
  <c r="AE829" i="8"/>
  <c r="AG833" i="8"/>
  <c r="AF837" i="8"/>
  <c r="AF850" i="8"/>
  <c r="AE853" i="8"/>
  <c r="AH863" i="8"/>
  <c r="AH872" i="8"/>
  <c r="AF876" i="8"/>
  <c r="AG886" i="8"/>
  <c r="AF897" i="8"/>
  <c r="AE900" i="8"/>
  <c r="AF909" i="8"/>
  <c r="AE922" i="8"/>
  <c r="AE925" i="8"/>
  <c r="AF930" i="8"/>
  <c r="AE934" i="8"/>
  <c r="AG937" i="8"/>
  <c r="AG941" i="8"/>
  <c r="AH949" i="8"/>
  <c r="AF958" i="8"/>
  <c r="AG961" i="8"/>
  <c r="AF966" i="8"/>
  <c r="AE970" i="8"/>
  <c r="AH974" i="8"/>
  <c r="AH714" i="8"/>
  <c r="AH748" i="8"/>
  <c r="AF752" i="8"/>
  <c r="AE764" i="8"/>
  <c r="AH767" i="8"/>
  <c r="AG785" i="8"/>
  <c r="AE793" i="8"/>
  <c r="AG797" i="8"/>
  <c r="AF801" i="8"/>
  <c r="AF804" i="8"/>
  <c r="AG809" i="8"/>
  <c r="AE814" i="8"/>
  <c r="AG829" i="8"/>
  <c r="AE841" i="8"/>
  <c r="AG850" i="8"/>
  <c r="AG853" i="8"/>
  <c r="AG876" i="8"/>
  <c r="AG897" i="8"/>
  <c r="AF900" i="8"/>
  <c r="AE905" i="8"/>
  <c r="AH909" i="8"/>
  <c r="AE913" i="8"/>
  <c r="AG925" i="8"/>
  <c r="AH937" i="8"/>
  <c r="AE946" i="8"/>
  <c r="AE955" i="8"/>
  <c r="AG958" i="8"/>
  <c r="AH961" i="8"/>
  <c r="AG970" i="8"/>
  <c r="AE737" i="8"/>
  <c r="AF756" i="8"/>
  <c r="AH785" i="8"/>
  <c r="AG793" i="8"/>
  <c r="AF814" i="8"/>
  <c r="AE817" i="8"/>
  <c r="AE838" i="8"/>
  <c r="AG841" i="8"/>
  <c r="AH853" i="8"/>
  <c r="AF861" i="8"/>
  <c r="AE864" i="8"/>
  <c r="AH873" i="8"/>
  <c r="AE883" i="8"/>
  <c r="AE890" i="8"/>
  <c r="AH897" i="8"/>
  <c r="AH900" i="8"/>
  <c r="AF905" i="8"/>
  <c r="AG913" i="8"/>
  <c r="AH925" i="8"/>
  <c r="AF946" i="8"/>
  <c r="AF955" i="8"/>
  <c r="AH970" i="8"/>
  <c r="AF975" i="8"/>
  <c r="AE724" i="8"/>
  <c r="AE742" i="8"/>
  <c r="AE802" i="8"/>
  <c r="AE805" i="8"/>
  <c r="AG814" i="8"/>
  <c r="AG834" i="8"/>
  <c r="AG861" i="8"/>
  <c r="AE869" i="8"/>
  <c r="AG905" i="8"/>
  <c r="AG946" i="8"/>
  <c r="AG955" i="8"/>
  <c r="AE962" i="8"/>
  <c r="AG616" i="8"/>
  <c r="AE624" i="8"/>
  <c r="AG631" i="8"/>
  <c r="AH660" i="8"/>
  <c r="AH675" i="8"/>
  <c r="AE684" i="8"/>
  <c r="AE696" i="8"/>
  <c r="AH698" i="8"/>
  <c r="AF707" i="8"/>
  <c r="AE712" i="8"/>
  <c r="AG715" i="8"/>
  <c r="AF724" i="8"/>
  <c r="AG731" i="8"/>
  <c r="AG737" i="8"/>
  <c r="AF742" i="8"/>
  <c r="AG749" i="8"/>
  <c r="AE757" i="8"/>
  <c r="AF768" i="8"/>
  <c r="AE778" i="8"/>
  <c r="AF786" i="8"/>
  <c r="AF798" i="8"/>
  <c r="AF802" i="8"/>
  <c r="AG805" i="8"/>
  <c r="AG810" i="8"/>
  <c r="AH834" i="8"/>
  <c r="AE842" i="8"/>
  <c r="AE851" i="8"/>
  <c r="AE854" i="8"/>
  <c r="AH861" i="8"/>
  <c r="AH864" i="8"/>
  <c r="AF869" i="8"/>
  <c r="AE874" i="8"/>
  <c r="AG877" i="8"/>
  <c r="AF887" i="8"/>
  <c r="AE891" i="8"/>
  <c r="AE898" i="8"/>
  <c r="AE901" i="8"/>
  <c r="AF910" i="8"/>
  <c r="AE926" i="8"/>
  <c r="AF938" i="8"/>
  <c r="AE952" i="8"/>
  <c r="AE959" i="8"/>
  <c r="AH962" i="8"/>
  <c r="AE628" i="8"/>
  <c r="AE688" i="8"/>
  <c r="AF696" i="8"/>
  <c r="AG707" i="8"/>
  <c r="AF712" i="8"/>
  <c r="AG724" i="8"/>
  <c r="AG742" i="8"/>
  <c r="AF774" i="8"/>
  <c r="AG798" i="8"/>
  <c r="AG802" i="8"/>
  <c r="AF823" i="8"/>
  <c r="AE827" i="8"/>
  <c r="AG869" i="8"/>
  <c r="AG712" i="8"/>
  <c r="AE769" i="8"/>
  <c r="AG774" i="8"/>
  <c r="AH798" i="8"/>
  <c r="AE806" i="8"/>
  <c r="AE819" i="8"/>
  <c r="AG823" i="8"/>
  <c r="AF827" i="8"/>
  <c r="AF835" i="8"/>
  <c r="AG847" i="8"/>
  <c r="AG851" i="8"/>
  <c r="AE855" i="8"/>
  <c r="AH901" i="8"/>
  <c r="AF923" i="8"/>
  <c r="AF935" i="8"/>
  <c r="AF944" i="8"/>
  <c r="AE947" i="8"/>
  <c r="AH952" i="8"/>
  <c r="AH959" i="8"/>
  <c r="AG123" i="8"/>
  <c r="AE123" i="8"/>
  <c r="AH241" i="8"/>
  <c r="AE241" i="8"/>
  <c r="AE251" i="8"/>
  <c r="AF251" i="8"/>
  <c r="AH13" i="8"/>
  <c r="AH25" i="8"/>
  <c r="AH37" i="8"/>
  <c r="AH62" i="8"/>
  <c r="AH67" i="8"/>
  <c r="AF70" i="8"/>
  <c r="AH75" i="8"/>
  <c r="AH80" i="8"/>
  <c r="AH93" i="8"/>
  <c r="AE99" i="8"/>
  <c r="AH104" i="8"/>
  <c r="AG107" i="8"/>
  <c r="AG110" i="8"/>
  <c r="AH115" i="8"/>
  <c r="AF118" i="8"/>
  <c r="AF121" i="8"/>
  <c r="AF129" i="8"/>
  <c r="AH134" i="8"/>
  <c r="AE140" i="8"/>
  <c r="AE143" i="8"/>
  <c r="AE151" i="8"/>
  <c r="AH156" i="8"/>
  <c r="AF164" i="8"/>
  <c r="AE164" i="8"/>
  <c r="AH175" i="8"/>
  <c r="AG178" i="8"/>
  <c r="AG181" i="8"/>
  <c r="AH193" i="8"/>
  <c r="AF213" i="8"/>
  <c r="AF230" i="8"/>
  <c r="AG230" i="8"/>
  <c r="AE230" i="8"/>
  <c r="AG234" i="8"/>
  <c r="AE248" i="8"/>
  <c r="AG248" i="8"/>
  <c r="AF279" i="8"/>
  <c r="AE279" i="8"/>
  <c r="AE283" i="8"/>
  <c r="AG298" i="8"/>
  <c r="AF298" i="8"/>
  <c r="AE298" i="8"/>
  <c r="AE308" i="8"/>
  <c r="AH308" i="8"/>
  <c r="AG308" i="8"/>
  <c r="AF308" i="8"/>
  <c r="AG319" i="8"/>
  <c r="AE344" i="8"/>
  <c r="AH344" i="8"/>
  <c r="AG344" i="8"/>
  <c r="AH363" i="8"/>
  <c r="AF405" i="8"/>
  <c r="AH405" i="8"/>
  <c r="AG405" i="8"/>
  <c r="AE405" i="8"/>
  <c r="AE416" i="8"/>
  <c r="AH416" i="8"/>
  <c r="AG416" i="8"/>
  <c r="AG159" i="8"/>
  <c r="AE159" i="8"/>
  <c r="AE220" i="8"/>
  <c r="AG220" i="8"/>
  <c r="AG238" i="8"/>
  <c r="AE238" i="8"/>
  <c r="AF238" i="8"/>
  <c r="AF316" i="8"/>
  <c r="AE316" i="8"/>
  <c r="AG316" i="8"/>
  <c r="AG326" i="8"/>
  <c r="AF326" i="8"/>
  <c r="AH337" i="8"/>
  <c r="AG337" i="8"/>
  <c r="AF337" i="8"/>
  <c r="AE356" i="8"/>
  <c r="AG356" i="8"/>
  <c r="AH356" i="8"/>
  <c r="AF356" i="8"/>
  <c r="AG406" i="8"/>
  <c r="AF406" i="8"/>
  <c r="AE406" i="8"/>
  <c r="AH406" i="8"/>
  <c r="AH409" i="8"/>
  <c r="AG409" i="8"/>
  <c r="AE409" i="8"/>
  <c r="AE452" i="8"/>
  <c r="AH452" i="8"/>
  <c r="AG452" i="8"/>
  <c r="AF452" i="8"/>
  <c r="AE2" i="8"/>
  <c r="AE26" i="8"/>
  <c r="AE38" i="8"/>
  <c r="AE76" i="8"/>
  <c r="AE81" i="8"/>
  <c r="AE108" i="8"/>
  <c r="AH121" i="8"/>
  <c r="AE160" i="8"/>
  <c r="AG187" i="8"/>
  <c r="AF187" i="8"/>
  <c r="AH190" i="8"/>
  <c r="AE190" i="8"/>
  <c r="AE200" i="8"/>
  <c r="AH200" i="8"/>
  <c r="AF242" i="8"/>
  <c r="AE242" i="8"/>
  <c r="AF255" i="8"/>
  <c r="AH255" i="8"/>
  <c r="AG262" i="8"/>
  <c r="AF262" i="8"/>
  <c r="AE272" i="8"/>
  <c r="AH272" i="8"/>
  <c r="AG272" i="8"/>
  <c r="AF280" i="8"/>
  <c r="AE280" i="8"/>
  <c r="AH280" i="8"/>
  <c r="AH283" i="8"/>
  <c r="AH294" i="8"/>
  <c r="AH309" i="8"/>
  <c r="AG309" i="8"/>
  <c r="AF309" i="8"/>
  <c r="AH330" i="8"/>
  <c r="AF330" i="8"/>
  <c r="AH367" i="8"/>
  <c r="AG367" i="8"/>
  <c r="AE14" i="8"/>
  <c r="AF2" i="8"/>
  <c r="AF14" i="8"/>
  <c r="AE19" i="8"/>
  <c r="AF38" i="8"/>
  <c r="AE43" i="8"/>
  <c r="AF76" i="8"/>
  <c r="AF81" i="8"/>
  <c r="AF108" i="8"/>
  <c r="AE111" i="8"/>
  <c r="AE127" i="8"/>
  <c r="AE138" i="8"/>
  <c r="AF160" i="8"/>
  <c r="AE168" i="8"/>
  <c r="AE188" i="8"/>
  <c r="AE191" i="8"/>
  <c r="AF207" i="8"/>
  <c r="AE207" i="8"/>
  <c r="AF231" i="8"/>
  <c r="AG231" i="8"/>
  <c r="AF239" i="8"/>
  <c r="AH239" i="8"/>
  <c r="AG239" i="8"/>
  <c r="AH265" i="8"/>
  <c r="AG265" i="8"/>
  <c r="AE386" i="8"/>
  <c r="AG429" i="8"/>
  <c r="AF429" i="8"/>
  <c r="AH429" i="8"/>
  <c r="AG442" i="8"/>
  <c r="AF442" i="8"/>
  <c r="AE442" i="8"/>
  <c r="AH442" i="8"/>
  <c r="AH445" i="8"/>
  <c r="AG445" i="8"/>
  <c r="AE445" i="8"/>
  <c r="AF26" i="8"/>
  <c r="AE31" i="8"/>
  <c r="AE58" i="8"/>
  <c r="AG2" i="8"/>
  <c r="AF7" i="8"/>
  <c r="AE12" i="8"/>
  <c r="AG14" i="8"/>
  <c r="AF19" i="8"/>
  <c r="AE24" i="8"/>
  <c r="AG26" i="8"/>
  <c r="AF31" i="8"/>
  <c r="AE36" i="8"/>
  <c r="AG38" i="8"/>
  <c r="AF43" i="8"/>
  <c r="AE48" i="8"/>
  <c r="AF58" i="8"/>
  <c r="AE66" i="8"/>
  <c r="AF71" i="8"/>
  <c r="AG76" i="8"/>
  <c r="AG81" i="8"/>
  <c r="AE84" i="8"/>
  <c r="AF97" i="8"/>
  <c r="AF100" i="8"/>
  <c r="AG108" i="8"/>
  <c r="AF111" i="8"/>
  <c r="AF119" i="8"/>
  <c r="AE122" i="8"/>
  <c r="AF127" i="8"/>
  <c r="AF138" i="8"/>
  <c r="AF141" i="8"/>
  <c r="AE144" i="8"/>
  <c r="AE152" i="8"/>
  <c r="AG160" i="8"/>
  <c r="AF168" i="8"/>
  <c r="AE171" i="8"/>
  <c r="AG188" i="8"/>
  <c r="AF191" i="8"/>
  <c r="AG217" i="8"/>
  <c r="AF217" i="8"/>
  <c r="AE222" i="8"/>
  <c r="AE266" i="8"/>
  <c r="AE284" i="8"/>
  <c r="AG284" i="8"/>
  <c r="AH284" i="8"/>
  <c r="AF284" i="8"/>
  <c r="AH313" i="8"/>
  <c r="AG313" i="8"/>
  <c r="AH349" i="8"/>
  <c r="AG349" i="8"/>
  <c r="AG357" i="8"/>
  <c r="AF357" i="8"/>
  <c r="AH382" i="8"/>
  <c r="AF386" i="8"/>
  <c r="AG418" i="8"/>
  <c r="AE418" i="8"/>
  <c r="AH418" i="8"/>
  <c r="AF418" i="8"/>
  <c r="AE7" i="8"/>
  <c r="AE71" i="8"/>
  <c r="AE119" i="8"/>
  <c r="AG43" i="8"/>
  <c r="AG58" i="8"/>
  <c r="AF61" i="8"/>
  <c r="AG71" i="8"/>
  <c r="AG100" i="8"/>
  <c r="AH111" i="8"/>
  <c r="AG119" i="8"/>
  <c r="AF122" i="8"/>
  <c r="AG127" i="8"/>
  <c r="AH138" i="8"/>
  <c r="AG141" i="8"/>
  <c r="AF144" i="8"/>
  <c r="AE147" i="8"/>
  <c r="AG152" i="8"/>
  <c r="AG168" i="8"/>
  <c r="AF171" i="8"/>
  <c r="AE174" i="8"/>
  <c r="AG182" i="8"/>
  <c r="AF182" i="8"/>
  <c r="AH188" i="8"/>
  <c r="AG191" i="8"/>
  <c r="AG198" i="8"/>
  <c r="AF201" i="8"/>
  <c r="AE201" i="8"/>
  <c r="AE211" i="8"/>
  <c r="AG214" i="8"/>
  <c r="AH214" i="8"/>
  <c r="AF222" i="8"/>
  <c r="AG235" i="8"/>
  <c r="AE235" i="8"/>
  <c r="AF243" i="8"/>
  <c r="AE243" i="8"/>
  <c r="AG260" i="8"/>
  <c r="AG266" i="8"/>
  <c r="AE285" i="8"/>
  <c r="AH295" i="8"/>
  <c r="AG295" i="8"/>
  <c r="AG310" i="8"/>
  <c r="AE310" i="8"/>
  <c r="AE314" i="8"/>
  <c r="AF332" i="8"/>
  <c r="AF342" i="8"/>
  <c r="AE358" i="8"/>
  <c r="AE361" i="8"/>
  <c r="AF375" i="8"/>
  <c r="AG375" i="8"/>
  <c r="AH375" i="8"/>
  <c r="AG383" i="8"/>
  <c r="AH386" i="8"/>
  <c r="AG430" i="8"/>
  <c r="AF430" i="8"/>
  <c r="AH430" i="8"/>
  <c r="AE438" i="8"/>
  <c r="AH438" i="8"/>
  <c r="AG438" i="8"/>
  <c r="AF438" i="8"/>
  <c r="AE97" i="8"/>
  <c r="AG97" i="8"/>
  <c r="AH100" i="8"/>
  <c r="AH141" i="8"/>
  <c r="AF147" i="8"/>
  <c r="AH152" i="8"/>
  <c r="AE158" i="8"/>
  <c r="AH171" i="8"/>
  <c r="AF174" i="8"/>
  <c r="AE180" i="8"/>
  <c r="AF211" i="8"/>
  <c r="AG218" i="8"/>
  <c r="AH218" i="8"/>
  <c r="AF218" i="8"/>
  <c r="AG222" i="8"/>
  <c r="AE236" i="8"/>
  <c r="AH236" i="8"/>
  <c r="AG236" i="8"/>
  <c r="AF236" i="8"/>
  <c r="AH266" i="8"/>
  <c r="AH277" i="8"/>
  <c r="AG277" i="8"/>
  <c r="AE277" i="8"/>
  <c r="AF314" i="8"/>
  <c r="AG332" i="8"/>
  <c r="AG350" i="8"/>
  <c r="AF350" i="8"/>
  <c r="AE402" i="8"/>
  <c r="AH402" i="8"/>
  <c r="AG402" i="8"/>
  <c r="AF507" i="8"/>
  <c r="AG507" i="8"/>
  <c r="AH507" i="8"/>
  <c r="AE507" i="8"/>
  <c r="AG195" i="8"/>
  <c r="AF195" i="8"/>
  <c r="AE195" i="8"/>
  <c r="AE198" i="8"/>
  <c r="AF198" i="8"/>
  <c r="AE260" i="8"/>
  <c r="AF260" i="8"/>
  <c r="AG285" i="8"/>
  <c r="AF285" i="8"/>
  <c r="AE306" i="8"/>
  <c r="AG306" i="8"/>
  <c r="AF306" i="8"/>
  <c r="AE342" i="8"/>
  <c r="AH342" i="8"/>
  <c r="AG358" i="8"/>
  <c r="AH358" i="8"/>
  <c r="AG361" i="8"/>
  <c r="AF361" i="8"/>
  <c r="AF383" i="8"/>
  <c r="AE383" i="8"/>
  <c r="AG64" i="8"/>
  <c r="AF82" i="8"/>
  <c r="AG180" i="8"/>
  <c r="AF244" i="8"/>
  <c r="AE244" i="8"/>
  <c r="AH257" i="8"/>
  <c r="AE257" i="8"/>
  <c r="AF274" i="8"/>
  <c r="AE286" i="8"/>
  <c r="AF303" i="8"/>
  <c r="AG303" i="8"/>
  <c r="AE303" i="8"/>
  <c r="AH303" i="8"/>
  <c r="AF387" i="8"/>
  <c r="AE387" i="8"/>
  <c r="AG387" i="8"/>
  <c r="AH391" i="8"/>
  <c r="AG391" i="8"/>
  <c r="AF391" i="8"/>
  <c r="AE391" i="8"/>
  <c r="AE399" i="8"/>
  <c r="AG10" i="8"/>
  <c r="AG22" i="8"/>
  <c r="AG46" i="8"/>
  <c r="AG69" i="8"/>
  <c r="AF92" i="8"/>
  <c r="AE92" i="8"/>
  <c r="AG95" i="8"/>
  <c r="AG109" i="8"/>
  <c r="AG128" i="8"/>
  <c r="AE133" i="8"/>
  <c r="AG133" i="8"/>
  <c r="AG158" i="8"/>
  <c r="AF169" i="8"/>
  <c r="AG202" i="8"/>
  <c r="AE202" i="8"/>
  <c r="AG219" i="8"/>
  <c r="AE223" i="8"/>
  <c r="AG229" i="8"/>
  <c r="AE13" i="8"/>
  <c r="AE25" i="8"/>
  <c r="AE37" i="8"/>
  <c r="AE62" i="8"/>
  <c r="AG82" i="8"/>
  <c r="AH109" i="8"/>
  <c r="AF120" i="8"/>
  <c r="AF123" i="8"/>
  <c r="AF142" i="8"/>
  <c r="AG172" i="8"/>
  <c r="AF186" i="8"/>
  <c r="AH192" i="8"/>
  <c r="AG192" i="8"/>
  <c r="AH219" i="8"/>
  <c r="AH229" i="8"/>
  <c r="AF241" i="8"/>
  <c r="AG251" i="8"/>
  <c r="AF254" i="8"/>
  <c r="AE270" i="8"/>
  <c r="AH270" i="8"/>
  <c r="AG278" i="8"/>
  <c r="AF278" i="8"/>
  <c r="AF307" i="8"/>
  <c r="AF347" i="8"/>
  <c r="AE347" i="8"/>
  <c r="AH347" i="8"/>
  <c r="AG347" i="8"/>
  <c r="AF351" i="8"/>
  <c r="AE351" i="8"/>
  <c r="AG370" i="8"/>
  <c r="AF370" i="8"/>
  <c r="AE370" i="8"/>
  <c r="AH379" i="8"/>
  <c r="AH403" i="8"/>
  <c r="AG403" i="8"/>
  <c r="AF435" i="8"/>
  <c r="AG435" i="8"/>
  <c r="AH435" i="8"/>
  <c r="AF455" i="8"/>
  <c r="AE455" i="8"/>
  <c r="AH455" i="8"/>
  <c r="AG455" i="8"/>
  <c r="AF128" i="8"/>
  <c r="AE128" i="8"/>
  <c r="AH223" i="8"/>
  <c r="AG223" i="8"/>
  <c r="AH233" i="8"/>
  <c r="AF233" i="8"/>
  <c r="AE233" i="8"/>
  <c r="AG274" i="8"/>
  <c r="AE274" i="8"/>
  <c r="AG286" i="8"/>
  <c r="AH286" i="8"/>
  <c r="AG289" i="8"/>
  <c r="AF289" i="8"/>
  <c r="AF297" i="8"/>
  <c r="AG297" i="8"/>
  <c r="AE297" i="8"/>
  <c r="AG322" i="8"/>
  <c r="AF322" i="8"/>
  <c r="AE322" i="8"/>
  <c r="AG325" i="8"/>
  <c r="AE325" i="8"/>
  <c r="AE392" i="8"/>
  <c r="AG392" i="8"/>
  <c r="AF392" i="8"/>
  <c r="AF399" i="8"/>
  <c r="AG399" i="8"/>
  <c r="AE169" i="8"/>
  <c r="AG169" i="8"/>
  <c r="AF203" i="8"/>
  <c r="AE203" i="8"/>
  <c r="AF275" i="8"/>
  <c r="AE275" i="8"/>
  <c r="AH275" i="8"/>
  <c r="AG275" i="8"/>
  <c r="AH329" i="8"/>
  <c r="AE329" i="8"/>
  <c r="AF333" i="8"/>
  <c r="AH333" i="8"/>
  <c r="AF352" i="8"/>
  <c r="AE352" i="8"/>
  <c r="AH352" i="8"/>
  <c r="AG363" i="8"/>
  <c r="AH366" i="8"/>
  <c r="AE366" i="8"/>
  <c r="AE380" i="8"/>
  <c r="AH380" i="8"/>
  <c r="AG380" i="8"/>
  <c r="AF380" i="8"/>
  <c r="AG226" i="8"/>
  <c r="AF226" i="8"/>
  <c r="AF267" i="8"/>
  <c r="AG267" i="8"/>
  <c r="AE267" i="8"/>
  <c r="AF296" i="8"/>
  <c r="AF311" i="8"/>
  <c r="AE311" i="8"/>
  <c r="AE320" i="8"/>
  <c r="AG320" i="8"/>
  <c r="AE327" i="8"/>
  <c r="AF339" i="8"/>
  <c r="AG339" i="8"/>
  <c r="AE339" i="8"/>
  <c r="AF368" i="8"/>
  <c r="AG393" i="8"/>
  <c r="AF393" i="8"/>
  <c r="AG410" i="8"/>
  <c r="AE417" i="8"/>
  <c r="AF423" i="8"/>
  <c r="AE423" i="8"/>
  <c r="AF433" i="8"/>
  <c r="AE440" i="8"/>
  <c r="AH440" i="8"/>
  <c r="AE474" i="8"/>
  <c r="AH474" i="8"/>
  <c r="AG481" i="8"/>
  <c r="AG502" i="8"/>
  <c r="AF502" i="8"/>
  <c r="AH577" i="8"/>
  <c r="AG577" i="8"/>
  <c r="AF577" i="8"/>
  <c r="AE577" i="8"/>
  <c r="AH457" i="8"/>
  <c r="AG457" i="8"/>
  <c r="AF457" i="8"/>
  <c r="AE488" i="8"/>
  <c r="AH488" i="8"/>
  <c r="AG488" i="8"/>
  <c r="AF488" i="8"/>
  <c r="AH509" i="8"/>
  <c r="AE509" i="8"/>
  <c r="AE404" i="8"/>
  <c r="AH404" i="8"/>
  <c r="AF447" i="8"/>
  <c r="AG447" i="8"/>
  <c r="AE447" i="8"/>
  <c r="AF471" i="8"/>
  <c r="AG471" i="8"/>
  <c r="AH475" i="8"/>
  <c r="AG475" i="8"/>
  <c r="AF475" i="8"/>
  <c r="AG514" i="8"/>
  <c r="AF514" i="8"/>
  <c r="AE514" i="8"/>
  <c r="AG321" i="8"/>
  <c r="AF321" i="8"/>
  <c r="AG334" i="8"/>
  <c r="AF334" i="8"/>
  <c r="AE334" i="8"/>
  <c r="AG346" i="8"/>
  <c r="AE346" i="8"/>
  <c r="AG394" i="8"/>
  <c r="AF394" i="8"/>
  <c r="AF424" i="8"/>
  <c r="AH437" i="8"/>
  <c r="AE437" i="8"/>
  <c r="AE464" i="8"/>
  <c r="AG464" i="8"/>
  <c r="AF496" i="8"/>
  <c r="AE496" i="8"/>
  <c r="AG506" i="8"/>
  <c r="AF506" i="8"/>
  <c r="AE506" i="8"/>
  <c r="AE596" i="8"/>
  <c r="AG596" i="8"/>
  <c r="AF596" i="8"/>
  <c r="AH215" i="8"/>
  <c r="AH224" i="8"/>
  <c r="AH253" i="8"/>
  <c r="AH256" i="8"/>
  <c r="AH271" i="8"/>
  <c r="AH293" i="8"/>
  <c r="AE293" i="8"/>
  <c r="AF315" i="8"/>
  <c r="AE315" i="8"/>
  <c r="AH343" i="8"/>
  <c r="AH365" i="8"/>
  <c r="AE365" i="8"/>
  <c r="AE369" i="8"/>
  <c r="AH381" i="8"/>
  <c r="AF411" i="8"/>
  <c r="AG411" i="8"/>
  <c r="AE411" i="8"/>
  <c r="AE451" i="8"/>
  <c r="AH458" i="8"/>
  <c r="AH489" i="8"/>
  <c r="AE536" i="8"/>
  <c r="AG536" i="8"/>
  <c r="AF536" i="8"/>
  <c r="AE560" i="8"/>
  <c r="AH560" i="8"/>
  <c r="AE212" i="8"/>
  <c r="AG212" i="8"/>
  <c r="AH221" i="8"/>
  <c r="AE221" i="8"/>
  <c r="AG290" i="8"/>
  <c r="AF290" i="8"/>
  <c r="AH331" i="8"/>
  <c r="AG331" i="8"/>
  <c r="AG362" i="8"/>
  <c r="AF362" i="8"/>
  <c r="AG369" i="8"/>
  <c r="AF388" i="8"/>
  <c r="AE388" i="8"/>
  <c r="AH401" i="8"/>
  <c r="AE401" i="8"/>
  <c r="AH421" i="8"/>
  <c r="AG421" i="8"/>
  <c r="AG434" i="8"/>
  <c r="AF434" i="8"/>
  <c r="AF451" i="8"/>
  <c r="AG465" i="8"/>
  <c r="AF465" i="8"/>
  <c r="AE465" i="8"/>
  <c r="AE476" i="8"/>
  <c r="AH476" i="8"/>
  <c r="AH493" i="8"/>
  <c r="AG493" i="8"/>
  <c r="AF493" i="8"/>
  <c r="AE493" i="8"/>
  <c r="AH511" i="8"/>
  <c r="AG511" i="8"/>
  <c r="AF511" i="8"/>
  <c r="AE511" i="8"/>
  <c r="AG553" i="8"/>
  <c r="AF553" i="8"/>
  <c r="AE553" i="8"/>
  <c r="AH556" i="8"/>
  <c r="AE556" i="8"/>
  <c r="AG593" i="8"/>
  <c r="AF593" i="8"/>
  <c r="AH593" i="8"/>
  <c r="AG597" i="8"/>
  <c r="AH597" i="8"/>
  <c r="AF597" i="8"/>
  <c r="AF533" i="8"/>
  <c r="AH533" i="8"/>
  <c r="AE533" i="8"/>
  <c r="AG557" i="8"/>
  <c r="AF557" i="8"/>
  <c r="AH557" i="8"/>
  <c r="AE557" i="8"/>
  <c r="AH385" i="8"/>
  <c r="AG385" i="8"/>
  <c r="AG398" i="8"/>
  <c r="AF398" i="8"/>
  <c r="AF415" i="8"/>
  <c r="AF422" i="8"/>
  <c r="AE428" i="8"/>
  <c r="AG428" i="8"/>
  <c r="AF469" i="8"/>
  <c r="AF483" i="8"/>
  <c r="AG483" i="8"/>
  <c r="AE483" i="8"/>
  <c r="AF494" i="8"/>
  <c r="AG537" i="8"/>
  <c r="AF537" i="8"/>
  <c r="AH568" i="8"/>
  <c r="AF568" i="8"/>
  <c r="AE568" i="8"/>
  <c r="AE584" i="8"/>
  <c r="AF584" i="8"/>
  <c r="AG466" i="8"/>
  <c r="AF466" i="8"/>
  <c r="AE512" i="8"/>
  <c r="AH512" i="8"/>
  <c r="AG522" i="8"/>
  <c r="AH580" i="8"/>
  <c r="AG580" i="8"/>
  <c r="AF580" i="8"/>
  <c r="AE580" i="8"/>
  <c r="AF419" i="8"/>
  <c r="AE419" i="8"/>
  <c r="AH439" i="8"/>
  <c r="AG439" i="8"/>
  <c r="AH473" i="8"/>
  <c r="AE473" i="8"/>
  <c r="AG501" i="8"/>
  <c r="AF501" i="8"/>
  <c r="AE501" i="8"/>
  <c r="AH544" i="8"/>
  <c r="AG544" i="8"/>
  <c r="AF544" i="8"/>
  <c r="AE544" i="8"/>
  <c r="AG565" i="8"/>
  <c r="AF565" i="8"/>
  <c r="AE565" i="8"/>
  <c r="AG605" i="8"/>
  <c r="AF605" i="8"/>
  <c r="AH605" i="8"/>
  <c r="AE605" i="8"/>
  <c r="AF522" i="8"/>
  <c r="AE522" i="8"/>
  <c r="AG581" i="8"/>
  <c r="AF581" i="8"/>
  <c r="AH581" i="8"/>
  <c r="AF460" i="8"/>
  <c r="AE460" i="8"/>
  <c r="AG470" i="8"/>
  <c r="AF470" i="8"/>
  <c r="AE470" i="8"/>
  <c r="AG478" i="8"/>
  <c r="AF478" i="8"/>
  <c r="AE478" i="8"/>
  <c r="AF481" i="8"/>
  <c r="AF491" i="8"/>
  <c r="AE491" i="8"/>
  <c r="AF509" i="8"/>
  <c r="AF519" i="8"/>
  <c r="AG519" i="8"/>
  <c r="AE454" i="8"/>
  <c r="AE459" i="8"/>
  <c r="AE490" i="8"/>
  <c r="AE495" i="8"/>
  <c r="AG500" i="8"/>
  <c r="AH510" i="8"/>
  <c r="AG543" i="8"/>
  <c r="AH549" i="8"/>
  <c r="AF561" i="8"/>
  <c r="AH573" i="8"/>
  <c r="AH582" i="8"/>
  <c r="AE603" i="8"/>
  <c r="AF603" i="8"/>
  <c r="AH632" i="8"/>
  <c r="AH645" i="8"/>
  <c r="AG645" i="8"/>
  <c r="AF645" i="8"/>
  <c r="AH661" i="8"/>
  <c r="AH671" i="8"/>
  <c r="AF678" i="8"/>
  <c r="AE678" i="8"/>
  <c r="AG678" i="8"/>
  <c r="AF686" i="8"/>
  <c r="AE591" i="8"/>
  <c r="AF591" i="8"/>
  <c r="AF598" i="8"/>
  <c r="AE598" i="8"/>
  <c r="AG598" i="8"/>
  <c r="AG629" i="8"/>
  <c r="AF629" i="8"/>
  <c r="AH629" i="8"/>
  <c r="AE651" i="8"/>
  <c r="AF651" i="8"/>
  <c r="AE668" i="8"/>
  <c r="AF668" i="8"/>
  <c r="AE538" i="8"/>
  <c r="AG538" i="8"/>
  <c r="AE579" i="8"/>
  <c r="AF579" i="8"/>
  <c r="AF586" i="8"/>
  <c r="AE586" i="8"/>
  <c r="AG586" i="8"/>
  <c r="AF646" i="8"/>
  <c r="AE646" i="8"/>
  <c r="AG646" i="8"/>
  <c r="AH700" i="8"/>
  <c r="AG700" i="8"/>
  <c r="AF700" i="8"/>
  <c r="AE700" i="8"/>
  <c r="AF521" i="8"/>
  <c r="AH521" i="8"/>
  <c r="AH535" i="8"/>
  <c r="AE535" i="8"/>
  <c r="AE567" i="8"/>
  <c r="AF567" i="8"/>
  <c r="AF574" i="8"/>
  <c r="AE574" i="8"/>
  <c r="AG574" i="8"/>
  <c r="AF608" i="8"/>
  <c r="AH633" i="8"/>
  <c r="AG633" i="8"/>
  <c r="AF633" i="8"/>
  <c r="AG665" i="8"/>
  <c r="AF665" i="8"/>
  <c r="AH665" i="8"/>
  <c r="AE550" i="8"/>
  <c r="AG550" i="8"/>
  <c r="AF562" i="8"/>
  <c r="AE562" i="8"/>
  <c r="AG562" i="8"/>
  <c r="AG608" i="8"/>
  <c r="AG617" i="8"/>
  <c r="AF617" i="8"/>
  <c r="AH617" i="8"/>
  <c r="AE637" i="8"/>
  <c r="AE639" i="8"/>
  <c r="AF639" i="8"/>
  <c r="AF656" i="8"/>
  <c r="AG683" i="8"/>
  <c r="AF683" i="8"/>
  <c r="AH683" i="8"/>
  <c r="AF694" i="8"/>
  <c r="AH547" i="8"/>
  <c r="AE547" i="8"/>
  <c r="AH608" i="8"/>
  <c r="AG627" i="8"/>
  <c r="AF634" i="8"/>
  <c r="AE634" i="8"/>
  <c r="AG634" i="8"/>
  <c r="AG656" i="8"/>
  <c r="AH621" i="8"/>
  <c r="AG621" i="8"/>
  <c r="AF621" i="8"/>
  <c r="AH656" i="8"/>
  <c r="AE627" i="8"/>
  <c r="AF627" i="8"/>
  <c r="AG653" i="8"/>
  <c r="AF653" i="8"/>
  <c r="AH653" i="8"/>
  <c r="AF691" i="8"/>
  <c r="AH695" i="8"/>
  <c r="AG695" i="8"/>
  <c r="AF695" i="8"/>
  <c r="AE695" i="8"/>
  <c r="AF622" i="8"/>
  <c r="AE622" i="8"/>
  <c r="AG622" i="8"/>
  <c r="AF625" i="8"/>
  <c r="AG644" i="8"/>
  <c r="AF545" i="8"/>
  <c r="AH545" i="8"/>
  <c r="AG569" i="8"/>
  <c r="AF569" i="8"/>
  <c r="AH569" i="8"/>
  <c r="AG606" i="8"/>
  <c r="AH609" i="8"/>
  <c r="AG609" i="8"/>
  <c r="AG625" i="8"/>
  <c r="AH644" i="8"/>
  <c r="AH657" i="8"/>
  <c r="AG657" i="8"/>
  <c r="AF657" i="8"/>
  <c r="AE661" i="8"/>
  <c r="AE663" i="8"/>
  <c r="AF663" i="8"/>
  <c r="AE671" i="8"/>
  <c r="AE673" i="8"/>
  <c r="AF673" i="8"/>
  <c r="AG681" i="8"/>
  <c r="AE615" i="8"/>
  <c r="AF615" i="8"/>
  <c r="AG641" i="8"/>
  <c r="AF641" i="8"/>
  <c r="AH641" i="8"/>
  <c r="AH677" i="8"/>
  <c r="AG677" i="8"/>
  <c r="AF677" i="8"/>
  <c r="AE677" i="8"/>
  <c r="AF610" i="8"/>
  <c r="AE610" i="8"/>
  <c r="AG610" i="8"/>
  <c r="AF658" i="8"/>
  <c r="AE658" i="8"/>
  <c r="AG658" i="8"/>
  <c r="AG668" i="8"/>
  <c r="AH688" i="8"/>
  <c r="AG701" i="8"/>
  <c r="AF704" i="8"/>
  <c r="AG709" i="8"/>
  <c r="AG721" i="8"/>
  <c r="AH727" i="8"/>
  <c r="AG727" i="8"/>
  <c r="AG772" i="8"/>
  <c r="AF772" i="8"/>
  <c r="AE772" i="8"/>
  <c r="AG704" i="8"/>
  <c r="AH709" i="8"/>
  <c r="AG808" i="8"/>
  <c r="AF808" i="8"/>
  <c r="AE808" i="8"/>
  <c r="AG728" i="8"/>
  <c r="AH728" i="8"/>
  <c r="AF728" i="8"/>
  <c r="AH735" i="8"/>
  <c r="AF735" i="8"/>
  <c r="AE735" i="8"/>
  <c r="AH753" i="8"/>
  <c r="AG753" i="8"/>
  <c r="AF753" i="8"/>
  <c r="AE710" i="8"/>
  <c r="AG716" i="8"/>
  <c r="AE722" i="8"/>
  <c r="AE729" i="8"/>
  <c r="AG736" i="8"/>
  <c r="AF739" i="8"/>
  <c r="AH777" i="8"/>
  <c r="AG777" i="8"/>
  <c r="AF777" i="8"/>
  <c r="AH789" i="8"/>
  <c r="AG789" i="8"/>
  <c r="AF789" i="8"/>
  <c r="AG702" i="8"/>
  <c r="AE705" i="8"/>
  <c r="AG710" i="8"/>
  <c r="AH713" i="8"/>
  <c r="AG713" i="8"/>
  <c r="AH716" i="8"/>
  <c r="AF729" i="8"/>
  <c r="AE732" i="8"/>
  <c r="AG739" i="8"/>
  <c r="AH765" i="8"/>
  <c r="AG765" i="8"/>
  <c r="AH813" i="8"/>
  <c r="AG813" i="8"/>
  <c r="AF813" i="8"/>
  <c r="AH710" i="8"/>
  <c r="AG722" i="8"/>
  <c r="AF722" i="8"/>
  <c r="AH729" i="8"/>
  <c r="AF736" i="8"/>
  <c r="AE736" i="8"/>
  <c r="AG746" i="8"/>
  <c r="AF746" i="8"/>
  <c r="AH732" i="8"/>
  <c r="AG732" i="8"/>
  <c r="AH758" i="8"/>
  <c r="AG758" i="8"/>
  <c r="AF758" i="8"/>
  <c r="AE794" i="8"/>
  <c r="AH794" i="8"/>
  <c r="AG794" i="8"/>
  <c r="AF794" i="8"/>
  <c r="AE559" i="8"/>
  <c r="AE571" i="8"/>
  <c r="AE583" i="8"/>
  <c r="AE595" i="8"/>
  <c r="AE607" i="8"/>
  <c r="AE631" i="8"/>
  <c r="AE643" i="8"/>
  <c r="AE655" i="8"/>
  <c r="AE667" i="8"/>
  <c r="AH682" i="8"/>
  <c r="AE685" i="8"/>
  <c r="AH687" i="8"/>
  <c r="AG711" i="8"/>
  <c r="AH723" i="8"/>
  <c r="AF723" i="8"/>
  <c r="AE723" i="8"/>
  <c r="AG740" i="8"/>
  <c r="AH740" i="8"/>
  <c r="AF740" i="8"/>
  <c r="AH759" i="8"/>
  <c r="AG759" i="8"/>
  <c r="AF759" i="8"/>
  <c r="AE759" i="8"/>
  <c r="AH795" i="8"/>
  <c r="AG795" i="8"/>
  <c r="AF795" i="8"/>
  <c r="AE795" i="8"/>
  <c r="AF667" i="8"/>
  <c r="AF680" i="8"/>
  <c r="AF685" i="8"/>
  <c r="AH717" i="8"/>
  <c r="AG717" i="8"/>
  <c r="AF733" i="8"/>
  <c r="AH733" i="8"/>
  <c r="AG733" i="8"/>
  <c r="AE741" i="8"/>
  <c r="AH747" i="8"/>
  <c r="AF747" i="8"/>
  <c r="AH782" i="8"/>
  <c r="AG782" i="8"/>
  <c r="AF782" i="8"/>
  <c r="AF711" i="8"/>
  <c r="AE711" i="8"/>
  <c r="AE718" i="8"/>
  <c r="AE734" i="8"/>
  <c r="AH751" i="8"/>
  <c r="AG751" i="8"/>
  <c r="AE751" i="8"/>
  <c r="AH770" i="8"/>
  <c r="AG770" i="8"/>
  <c r="AH818" i="8"/>
  <c r="AG818" i="8"/>
  <c r="AF818" i="8"/>
  <c r="AF670" i="8"/>
  <c r="AG675" i="8"/>
  <c r="AH680" i="8"/>
  <c r="AF688" i="8"/>
  <c r="AE701" i="8"/>
  <c r="AE709" i="8"/>
  <c r="AE721" i="8"/>
  <c r="AG741" i="8"/>
  <c r="AF741" i="8"/>
  <c r="AH771" i="8"/>
  <c r="AG771" i="8"/>
  <c r="AF771" i="8"/>
  <c r="AE771" i="8"/>
  <c r="AH783" i="8"/>
  <c r="AG783" i="8"/>
  <c r="AF783" i="8"/>
  <c r="AF701" i="8"/>
  <c r="AG706" i="8"/>
  <c r="AF706" i="8"/>
  <c r="AG718" i="8"/>
  <c r="AF718" i="8"/>
  <c r="AF727" i="8"/>
  <c r="AH734" i="8"/>
  <c r="AH807" i="8"/>
  <c r="AG807" i="8"/>
  <c r="AF807" i="8"/>
  <c r="AE807" i="8"/>
  <c r="AG745" i="8"/>
  <c r="AH750" i="8"/>
  <c r="AG763" i="8"/>
  <c r="AG768" i="8"/>
  <c r="AF776" i="8"/>
  <c r="AG781" i="8"/>
  <c r="AE784" i="8"/>
  <c r="AH786" i="8"/>
  <c r="AG799" i="8"/>
  <c r="AG804" i="8"/>
  <c r="AF812" i="8"/>
  <c r="AG817" i="8"/>
  <c r="AE820" i="8"/>
  <c r="AH822" i="8"/>
  <c r="AF825" i="8"/>
  <c r="AF830" i="8"/>
  <c r="AG835" i="8"/>
  <c r="AG840" i="8"/>
  <c r="AE843" i="8"/>
  <c r="AF848" i="8"/>
  <c r="AE856" i="8"/>
  <c r="AE859" i="8"/>
  <c r="AE867" i="8"/>
  <c r="AH875" i="8"/>
  <c r="AF878" i="8"/>
  <c r="AE881" i="8"/>
  <c r="AE892" i="8"/>
  <c r="AE895" i="8"/>
  <c r="AE903" i="8"/>
  <c r="AH911" i="8"/>
  <c r="AF914" i="8"/>
  <c r="AE928" i="8"/>
  <c r="AG936" i="8"/>
  <c r="AE939" i="8"/>
  <c r="AH947" i="8"/>
  <c r="AF950" i="8"/>
  <c r="AE964" i="8"/>
  <c r="AH745" i="8"/>
  <c r="AH763" i="8"/>
  <c r="AH776" i="8"/>
  <c r="AH781" i="8"/>
  <c r="AH799" i="8"/>
  <c r="AH812" i="8"/>
  <c r="AH817" i="8"/>
  <c r="AF820" i="8"/>
  <c r="AG825" i="8"/>
  <c r="AG830" i="8"/>
  <c r="AH835" i="8"/>
  <c r="AF843" i="8"/>
  <c r="AH848" i="8"/>
  <c r="AG856" i="8"/>
  <c r="AF859" i="8"/>
  <c r="AF867" i="8"/>
  <c r="AF870" i="8"/>
  <c r="AF873" i="8"/>
  <c r="AG878" i="8"/>
  <c r="AF881" i="8"/>
  <c r="AE884" i="8"/>
  <c r="AG892" i="8"/>
  <c r="AF895" i="8"/>
  <c r="AF903" i="8"/>
  <c r="AF906" i="8"/>
  <c r="AG914" i="8"/>
  <c r="AG928" i="8"/>
  <c r="AH936" i="8"/>
  <c r="AF939" i="8"/>
  <c r="AF942" i="8"/>
  <c r="AG950" i="8"/>
  <c r="AG964" i="8"/>
  <c r="AE756" i="8"/>
  <c r="AE787" i="8"/>
  <c r="AE792" i="8"/>
  <c r="AE823" i="8"/>
  <c r="AH825" i="8"/>
  <c r="AE828" i="8"/>
  <c r="AH830" i="8"/>
  <c r="AG843" i="8"/>
  <c r="AH856" i="8"/>
  <c r="AG867" i="8"/>
  <c r="AG873" i="8"/>
  <c r="AE876" i="8"/>
  <c r="AH878" i="8"/>
  <c r="AF884" i="8"/>
  <c r="AH892" i="8"/>
  <c r="AG903" i="8"/>
  <c r="AG909" i="8"/>
  <c r="AE912" i="8"/>
  <c r="AH914" i="8"/>
  <c r="AH928" i="8"/>
  <c r="AG939" i="8"/>
  <c r="AE948" i="8"/>
  <c r="AH950" i="8"/>
  <c r="AH964" i="8"/>
  <c r="AE849" i="8"/>
  <c r="AH870" i="8"/>
  <c r="AE870" i="8"/>
  <c r="AH906" i="8"/>
  <c r="AE906" i="8"/>
  <c r="AH942" i="8"/>
  <c r="AE942" i="8"/>
  <c r="AG756" i="8"/>
  <c r="AF764" i="8"/>
  <c r="AG769" i="8"/>
  <c r="AG787" i="8"/>
  <c r="AG792" i="8"/>
  <c r="AF800" i="8"/>
  <c r="AE831" i="8"/>
  <c r="AE844" i="8"/>
  <c r="AF849" i="8"/>
  <c r="AF854" i="8"/>
  <c r="AE857" i="8"/>
  <c r="AE868" i="8"/>
  <c r="AE871" i="8"/>
  <c r="AE879" i="8"/>
  <c r="AF890" i="8"/>
  <c r="AE893" i="8"/>
  <c r="AE904" i="8"/>
  <c r="AE907" i="8"/>
  <c r="AG912" i="8"/>
  <c r="AE915" i="8"/>
  <c r="AF926" i="8"/>
  <c r="AE929" i="8"/>
  <c r="AE940" i="8"/>
  <c r="AE943" i="8"/>
  <c r="AG948" i="8"/>
  <c r="AE951" i="8"/>
  <c r="AF962" i="8"/>
  <c r="AE965" i="8"/>
  <c r="AE971" i="8"/>
  <c r="AH764" i="8"/>
  <c r="AH769" i="8"/>
  <c r="AH800" i="8"/>
  <c r="AH805" i="8"/>
  <c r="AF831" i="8"/>
  <c r="AH836" i="8"/>
  <c r="AE839" i="8"/>
  <c r="AH841" i="8"/>
  <c r="AF844" i="8"/>
  <c r="AG849" i="8"/>
  <c r="AG854" i="8"/>
  <c r="AF857" i="8"/>
  <c r="AE860" i="8"/>
  <c r="AG868" i="8"/>
  <c r="AF871" i="8"/>
  <c r="AF879" i="8"/>
  <c r="AF882" i="8"/>
  <c r="AF885" i="8"/>
  <c r="AG890" i="8"/>
  <c r="AF893" i="8"/>
  <c r="AE896" i="8"/>
  <c r="AG904" i="8"/>
  <c r="AF907" i="8"/>
  <c r="AF915" i="8"/>
  <c r="AF918" i="8"/>
  <c r="AF921" i="8"/>
  <c r="AG926" i="8"/>
  <c r="AF929" i="8"/>
  <c r="AE932" i="8"/>
  <c r="AG940" i="8"/>
  <c r="AF943" i="8"/>
  <c r="AF951" i="8"/>
  <c r="AF954" i="8"/>
  <c r="AF957" i="8"/>
  <c r="AF965" i="8"/>
  <c r="AE968" i="8"/>
  <c r="AE775" i="8"/>
  <c r="AE780" i="8"/>
  <c r="AE811" i="8"/>
  <c r="AE816" i="8"/>
  <c r="AG831" i="8"/>
  <c r="AF834" i="8"/>
  <c r="AG844" i="8"/>
  <c r="AE847" i="8"/>
  <c r="AE852" i="8"/>
  <c r="AG857" i="8"/>
  <c r="AF860" i="8"/>
  <c r="AE863" i="8"/>
  <c r="AH868" i="8"/>
  <c r="AG871" i="8"/>
  <c r="AG879" i="8"/>
  <c r="AG885" i="8"/>
  <c r="AE888" i="8"/>
  <c r="AG893" i="8"/>
  <c r="AF896" i="8"/>
  <c r="AE899" i="8"/>
  <c r="AH904" i="8"/>
  <c r="AG907" i="8"/>
  <c r="AG915" i="8"/>
  <c r="AG921" i="8"/>
  <c r="AE924" i="8"/>
  <c r="AG929" i="8"/>
  <c r="AF932" i="8"/>
  <c r="AH940" i="8"/>
  <c r="AG943" i="8"/>
  <c r="AG951" i="8"/>
  <c r="AG957" i="8"/>
  <c r="AG965" i="8"/>
  <c r="AF968" i="8"/>
  <c r="AH971" i="8"/>
  <c r="AG971" i="8"/>
  <c r="AH860" i="8"/>
  <c r="AH882" i="8"/>
  <c r="AE882" i="8"/>
  <c r="AH885" i="8"/>
  <c r="AH896" i="8"/>
  <c r="AH918" i="8"/>
  <c r="AE918" i="8"/>
  <c r="AH921" i="8"/>
  <c r="AH932" i="8"/>
  <c r="AH954" i="8"/>
  <c r="AE954" i="8"/>
  <c r="AH957" i="8"/>
  <c r="AF960" i="8"/>
  <c r="AH968" i="8"/>
  <c r="AE972" i="8"/>
  <c r="AH752" i="8"/>
  <c r="AH757" i="8"/>
  <c r="AH788" i="8"/>
  <c r="AH793" i="8"/>
  <c r="AG801" i="8"/>
  <c r="AG806" i="8"/>
  <c r="AF819" i="8"/>
  <c r="AH824" i="8"/>
  <c r="AH829" i="8"/>
  <c r="AG837" i="8"/>
  <c r="AG842" i="8"/>
  <c r="AF855" i="8"/>
  <c r="AF858" i="8"/>
  <c r="AG866" i="8"/>
  <c r="AG880" i="8"/>
  <c r="AF891" i="8"/>
  <c r="AF894" i="8"/>
  <c r="AG902" i="8"/>
  <c r="AG916" i="8"/>
  <c r="AH972" i="8"/>
  <c r="AG972" i="8"/>
  <c r="AG819" i="8"/>
  <c r="AG855" i="8"/>
  <c r="AH880" i="8"/>
  <c r="AG891" i="8"/>
  <c r="AH916" i="8"/>
  <c r="AH858" i="8"/>
  <c r="AE858" i="8"/>
  <c r="AH894" i="8"/>
  <c r="AE894" i="8"/>
  <c r="AH930" i="8"/>
  <c r="AE930" i="8"/>
  <c r="AF947" i="8"/>
  <c r="AF969" i="8"/>
  <c r="AE969" i="8"/>
  <c r="AE966" i="8"/>
  <c r="AH975" i="8"/>
  <c r="AF976" i="8"/>
  <c r="AG976" i="8"/>
  <c r="AE977" i="8"/>
  <c r="AF977" i="8"/>
  <c r="AG977" i="8"/>
  <c r="AE694" i="8"/>
  <c r="AG697" i="8"/>
  <c r="AE299" i="8"/>
  <c r="AE508" i="8" l="1"/>
  <c r="AE349" i="8"/>
  <c r="AE529" i="8"/>
  <c r="AE350" i="8"/>
  <c r="AE294" i="8"/>
  <c r="AE375" i="8"/>
  <c r="AE519" i="8"/>
  <c r="AE697" i="8"/>
  <c r="AE652" i="8"/>
  <c r="AG691" i="8"/>
  <c r="AE619" i="8"/>
  <c r="AE691" i="8"/>
  <c r="AG526" i="8"/>
  <c r="AE526" i="8"/>
  <c r="AE382" i="8"/>
  <c r="AG382" i="8"/>
  <c r="AG690" i="8"/>
  <c r="AG619" i="8"/>
  <c r="AG652" i="8"/>
  <c r="AG299" i="8"/>
  <c r="AG694" i="8"/>
  <c r="AE690" i="8"/>
  <c r="AK31" i="26" l="1"/>
  <c r="AJ31" i="26"/>
  <c r="AL31" i="26"/>
  <c r="AN31" i="26"/>
  <c r="AV31" i="26" s="1"/>
  <c r="AO31" i="26"/>
  <c r="AD31" i="26"/>
  <c r="AP31" i="26"/>
  <c r="AW31" i="26" s="1"/>
  <c r="AM31" i="26"/>
  <c r="AB31" i="26"/>
  <c r="AC31" i="26"/>
  <c r="AE31" i="26"/>
  <c r="AQ31" i="26"/>
  <c r="AX31" i="26" s="1"/>
  <c r="AG31" i="26"/>
  <c r="AF31" i="26"/>
  <c r="AH31" i="26"/>
  <c r="AI31" i="26"/>
  <c r="AS31" i="26" l="1"/>
  <c r="AU31" i="26"/>
  <c r="AR31" i="26"/>
  <c r="AT31"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tc={A4701BD3-9B1C-4DC1-8E87-B80B697C48C7}</author>
    <author>tc={2F4FCFB7-EF45-4E29-A5C3-B48B0DB348CF}</author>
    <author>tc={52FFF50F-2D06-4E9B-A6BC-24B5471F5CA5}</author>
    <author>tc={DA9AB5BF-230D-4AFF-BD84-279F82BBF04E}</author>
    <author>tc={C57C2009-AB8E-442B-AA78-4AC8FCC2ECCD}</author>
  </authors>
  <commentList>
    <comment ref="M15" authorId="0" shapeId="0" xr:uid="{A4701BD3-9B1C-4DC1-8E87-B80B697C48C7}">
      <text>
        <t>[Threaded comment]
Your version of Excel allows you to read this threaded comment; however, any edits to it will get removed if the file is opened in a newer version of Excel. Learn more: https://go.microsoft.com/fwlink/?linkid=870924
Comment:
    look into WIKA 230 series
Reply:
    Use site config tool with calibration ranges for model number.</t>
      </text>
    </comment>
    <comment ref="D133" authorId="1" shapeId="0" xr:uid="{2F4FCFB7-EF45-4E29-A5C3-B48B0DB348CF}">
      <text>
        <t>[Threaded comment]
Your version of Excel allows you to read this threaded comment; however, any edits to it will get removed if the file is opened in a newer version of Excel. Learn more: https://go.microsoft.com/fwlink/?linkid=870924
Comment:
    Changed from PH/ORP to SOLUTION FEED, as it should be</t>
      </text>
    </comment>
    <comment ref="D134" authorId="2" shapeId="0" xr:uid="{52FFF50F-2D06-4E9B-A6BC-24B5471F5CA5}">
      <text>
        <t>[Threaded comment]
Your version of Excel allows you to read this threaded comment; however, any edits to it will get removed if the file is opened in a newer version of Excel. Learn more: https://go.microsoft.com/fwlink/?linkid=870924
Comment:
    Changed from PH/ORP to SOLUTION FEED, as it should be</t>
      </text>
    </comment>
    <comment ref="D393" authorId="3" shapeId="0" xr:uid="{DA9AB5BF-230D-4AFF-BD84-279F82BBF04E}">
      <text>
        <t>[Threaded comment]
Your version of Excel allows you to read this threaded comment; however, any edits to it will get removed if the file is opened in a newer version of Excel. Learn more: https://go.microsoft.com/fwlink/?linkid=870924
Comment:
    Changed from PH/ORP to SOLUTION FEED, as it should be</t>
      </text>
    </comment>
    <comment ref="C616" authorId="4" shapeId="0" xr:uid="{C57C2009-AB8E-442B-AA78-4AC8FCC2ECCD}">
      <text>
        <t>[Threaded comment]
Your version of Excel allows you to read this threaded comment; however, any edits to it will get removed if the file is opened in a newer version of Excel. Learn more: https://go.microsoft.com/fwlink/?linkid=870924
Comment:
    Limit switches are missing from index. ZSC229 &amp; ZSO229. IFM NN5013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tc={229892BF-D4F1-4D5E-83CF-5DB278894294}</author>
    <author>tc={F197DE64-CEB3-49D3-A1A7-A73E0491DAA5}</author>
  </authors>
  <commentList>
    <comment ref="C152" authorId="0" shapeId="0" xr:uid="{229892BF-D4F1-4D5E-83CF-5DB278894294}">
      <text>
        <t>[Threaded comment]
Your version of Excel allows you to read this threaded comment; however, any edits to it will get removed if the file is opened in a newer version of Excel. Learn more: https://go.microsoft.com/fwlink/?linkid=870924
Comment:
    Changed from PH to SOLUTION FEED, as it should be</t>
      </text>
    </comment>
    <comment ref="C189" authorId="1" shapeId="0" xr:uid="{F197DE64-CEB3-49D3-A1A7-A73E0491DAA5}">
      <text>
        <t>[Threaded comment]
Your version of Excel allows you to read this threaded comment; however, any edits to it will get removed if the file is opened in a newer version of Excel. Learn more: https://go.microsoft.com/fwlink/?linkid=870924
Comment:
    Changed from PH to SOLUTION FEED, as it should be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tc={82D28B94-79CC-4438-AA44-551AED32CAE7}</author>
    <author>tc={6153E796-99C1-4465-95F3-31C4B635D163}</author>
    <author>tc={0D5F3472-3D6D-404E-BB2D-CC29B10F9935}</author>
  </authors>
  <commentList>
    <comment ref="F130" authorId="0" shapeId="0" xr:uid="{82D28B94-79CC-4438-AA44-551AED32CAE7}">
      <text>
        <t>[Threaded comment]
Your version of Excel allows you to read this threaded comment; however, any edits to it will get removed if the file is opened in a newer version of Excel. Learn more: https://go.microsoft.com/fwlink/?linkid=870924
Comment:
    Should be DIT228</t>
      </text>
    </comment>
    <comment ref="I367" authorId="1" shapeId="0" xr:uid="{6153E796-99C1-4465-95F3-31C4B635D163}">
      <text>
        <t>[Threaded comment]
Your version of Excel allows you to read this threaded comment; however, any edits to it will get removed if the file is opened in a newer version of Excel. Learn more: https://go.microsoft.com/fwlink/?linkid=870924
Comment:
    Should be H363404-00000-270-262-0090</t>
      </text>
    </comment>
    <comment ref="I369" authorId="2" shapeId="0" xr:uid="{0D5F3472-3D6D-404E-BB2D-CC29B10F9935}">
      <text>
        <t>[Threaded comment]
Your version of Excel allows you to read this threaded comment; however, any edits to it will get removed if the file is opened in a newer version of Excel. Learn more: https://go.microsoft.com/fwlink/?linkid=870924
Comment:
    Should be H363404-00000-270-262-0090</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tc={2DE47999-C7D8-42A4-96E3-CE1730E35EB0}</author>
    <author>tc={245B56C1-C6F0-4E0F-BF74-BF329EE12D00}</author>
    <author>tc={DD315202-303C-4CE7-9603-9231D2D12DA8}</author>
    <author>tc={FE7B150D-CFC3-4609-A120-BA4ED97B9111}</author>
    <author>tc={76009B32-833F-47EB-BA3F-68055C9FC7A2}</author>
  </authors>
  <commentList>
    <comment ref="E179" authorId="0" shapeId="0" xr:uid="{2DE47999-C7D8-42A4-96E3-CE1730E35EB0}">
      <text>
        <t>[Threaded comment]
Your version of Excel allows you to read this threaded comment; however, any edits to it will get removed if the file is opened in a newer version of Excel. Learn more: https://go.microsoft.com/fwlink/?linkid=870924
Comment:
    check with Yuri</t>
      </text>
    </comment>
    <comment ref="B264" authorId="1" shapeId="0" xr:uid="{245B56C1-C6F0-4E0F-BF74-BF329EE12D00}">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B265" authorId="2" shapeId="0" xr:uid="{DD315202-303C-4CE7-9603-9231D2D12DA8}">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B291" authorId="3" shapeId="0" xr:uid="{FE7B150D-CFC3-4609-A120-BA4ED97B9111}">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B292" authorId="4" shapeId="0" xr:uid="{76009B32-833F-47EB-BA3F-68055C9FC7A2}">
      <text>
        <t>[Threaded comment]
Your version of Excel allows you to read this threaded comment; however, any edits to it will get removed if the file is opened in a newer version of Excel. Learn more: https://go.microsoft.com/fwlink/?linkid=870924
Comment:
    EMAIL SENT TO DYLAN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tc={20A85CA2-E511-43EA-8C79-2CA6F3ACAC2C}</author>
    <author>tc={17BABFE1-B97C-4886-8655-DF7B10285430}</author>
    <author>tc={288D01FB-5AA5-4959-8D48-ECA11FCD6FA6}</author>
    <author>tc={F324A399-9174-401A-9ACF-57BAF19A1584}</author>
    <author>tc={69650049-AADB-43C0-9093-B7A8004CDDE0}</author>
  </authors>
  <commentList>
    <comment ref="T582" authorId="0" shapeId="0" xr:uid="{20A85CA2-E511-43EA-8C79-2CA6F3ACAC2C}">
      <text>
        <t>[Threaded comment]
Your version of Excel allows you to read this threaded comment; however, any edits to it will get removed if the file is opened in a newer version of Excel. Learn more: https://go.microsoft.com/fwlink/?linkid=870924
Comment:
    check with Yuri</t>
      </text>
    </comment>
    <comment ref="E675" authorId="1" shapeId="0" xr:uid="{17BABFE1-B97C-4886-8655-DF7B10285430}">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E676" authorId="2" shapeId="0" xr:uid="{288D01FB-5AA5-4959-8D48-ECA11FCD6FA6}">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E702" authorId="3" shapeId="0" xr:uid="{F324A399-9174-401A-9ACF-57BAF19A1584}">
      <text>
        <t>[Threaded comment]
Your version of Excel allows you to read this threaded comment; however, any edits to it will get removed if the file is opened in a newer version of Excel. Learn more: https://go.microsoft.com/fwlink/?linkid=870924
Comment:
    EMAIL SENT TO DYLAN</t>
      </text>
    </comment>
    <comment ref="E703" authorId="4" shapeId="0" xr:uid="{69650049-AADB-43C0-9093-B7A8004CDDE0}">
      <text>
        <t>[Threaded comment]
Your version of Excel allows you to read this threaded comment; however, any edits to it will get removed if the file is opened in a newer version of Excel. Learn more: https://go.microsoft.com/fwlink/?linkid=870924
Comment:
    EMAIL SENT TO DYLAN</t>
      </text>
    </comment>
  </commentList>
</comments>
</file>

<file path=xl/sharedStrings.xml><?xml version="1.0" encoding="utf-8"?>
<sst xmlns="http://schemas.openxmlformats.org/spreadsheetml/2006/main" count="79578" uniqueCount="7075">
  <si>
    <t>Northvolt Ett.</t>
  </si>
  <si>
    <t>Systems &amp; Process Control Engineering</t>
  </si>
  <si>
    <t>Metal Dissolving Plant</t>
  </si>
  <si>
    <t>List</t>
  </si>
  <si>
    <t>H363404</t>
  </si>
  <si>
    <t>Instrument Index</t>
  </si>
  <si>
    <t>H363404-00000-270-216-0001</t>
  </si>
  <si>
    <t>29/7/2022</t>
  </si>
  <si>
    <t>Approved for Use</t>
  </si>
  <si>
    <t>K. Hux</t>
  </si>
  <si>
    <t>M. Date</t>
  </si>
  <si>
    <t>R. Skinner</t>
  </si>
  <si>
    <t>C. Zagotsis</t>
  </si>
  <si>
    <t>C. Lantto</t>
  </si>
  <si>
    <t>24/6/2022</t>
  </si>
  <si>
    <t>24/8/2021</t>
  </si>
  <si>
    <t>M. Kirolos</t>
  </si>
  <si>
    <t>N. Haggard</t>
  </si>
  <si>
    <t>DATE</t>
  </si>
  <si>
    <t>REV</t>
  </si>
  <si>
    <t>STATUS</t>
  </si>
  <si>
    <t>PREPARED BY</t>
  </si>
  <si>
    <t>CHECKED BY</t>
  </si>
  <si>
    <t>APPROVED BY</t>
  </si>
  <si>
    <t>(Discipline Lead)</t>
  </si>
  <si>
    <t>(Engineering Manager)</t>
  </si>
  <si>
    <r>
      <t>(Project Manager</t>
    </r>
    <r>
      <rPr>
        <sz val="8"/>
        <rFont val="Arial"/>
        <family val="2"/>
      </rPr>
      <t>)</t>
    </r>
  </si>
  <si>
    <t>Client</t>
  </si>
  <si>
    <t>NOTICE OF CONFIDENTIALITY:</t>
  </si>
  <si>
    <t>THIS DOCUMENT HAS BEEN PREPARED BY HATCH ASSOCIATES LIMITED (“HATCH”) FOR THE EXCLUSIVE USE OF NORTHVOLT ETT AB (“CLIENT”) AND IS SUBJECT TO, AND ISSUED IN ACCORDANCE WITH, THE RELEVANT AGREEMENT BETWEEN CLIENT AND HATCH. HATCH ACCEPTS NO LIABILITY OR RESPONSIBILITY WHATSOEVER IN CONNECTION WITH (A) ANY USE OF, OR RELIANCE UPON, THIS DOCUMENT BY ANY PARTY OTHER THAN CLIENT, (B) ANY USE BY CLIENT OF ANY VERSION OF THIS DOCUMENT OTHER THAN THE ORIGINAL HARD COPY VERSION ISSUED BY HATCH, AND (C) ANY MODIFICATION OF THIS DOCUMENT BY ANY PARTY OTHER THAN HATCH.</t>
  </si>
  <si>
    <t>WBS</t>
  </si>
  <si>
    <t>Tag No</t>
  </si>
  <si>
    <t>Instrumentation Service</t>
  </si>
  <si>
    <t>Description</t>
  </si>
  <si>
    <t>Equip/Line No</t>
  </si>
  <si>
    <t>Pipe Spec.</t>
  </si>
  <si>
    <t>Connection Size</t>
  </si>
  <si>
    <t>Supplied By</t>
  </si>
  <si>
    <t>Installed By</t>
  </si>
  <si>
    <t>Connected By</t>
  </si>
  <si>
    <t>Instrument Profile No.
IS</t>
  </si>
  <si>
    <t>Manufacturer</t>
  </si>
  <si>
    <t>Model</t>
  </si>
  <si>
    <t>Calibration Range Low</t>
  </si>
  <si>
    <t>Calibration Range High</t>
  </si>
  <si>
    <t>Calibration Range UOM</t>
  </si>
  <si>
    <t>Location Drawing</t>
  </si>
  <si>
    <t>Install Detail Dwg Number</t>
  </si>
  <si>
    <t>Loop/Interconnection/Schematic Dwg No</t>
  </si>
  <si>
    <t>PID No</t>
  </si>
  <si>
    <t>Datasheet No</t>
  </si>
  <si>
    <t>Control Cabinet</t>
  </si>
  <si>
    <t>PLC</t>
  </si>
  <si>
    <t>I/O Type</t>
  </si>
  <si>
    <t>IS/Non-IS I/O</t>
  </si>
  <si>
    <t>Hazardous Area Classification</t>
  </si>
  <si>
    <t>External Power</t>
  </si>
  <si>
    <t>Remarks</t>
  </si>
  <si>
    <t>00000</t>
  </si>
  <si>
    <t>F1.S1.DS.UCA03</t>
  </si>
  <si>
    <t>PLI, IXS, RRS RIO PANEL</t>
  </si>
  <si>
    <t>REMOTE I/O PANEL</t>
  </si>
  <si>
    <t>N/A</t>
  </si>
  <si>
    <t>PJ001A</t>
  </si>
  <si>
    <t>CM001</t>
  </si>
  <si>
    <t>ABB</t>
  </si>
  <si>
    <t/>
  </si>
  <si>
    <t>FIELD DETERMINED BASED ON THE 3D MODEL, P&amp;IDS, AND PIPING ISOMETRICS</t>
  </si>
  <si>
    <t>E363404-PJ001A-260-260-0005 </t>
  </si>
  <si>
    <t>IS</t>
  </si>
  <si>
    <t>230 VAC</t>
  </si>
  <si>
    <t>F1.S1.DS.UCA04</t>
  </si>
  <si>
    <t>EFT, OGT, FPH, RUS RIO PANEL</t>
  </si>
  <si>
    <t>E363404-PJ001A-260-260-0006 </t>
  </si>
  <si>
    <t>F1.S1.DS.UCA05</t>
  </si>
  <si>
    <t>NON INTRINSICALLY SAFE RIO PANEL</t>
  </si>
  <si>
    <t>E363404-PJ001A-260-260-0007 </t>
  </si>
  <si>
    <t>NIS</t>
  </si>
  <si>
    <t>F1.S1.DS.UCA06</t>
  </si>
  <si>
    <t>CONTROL PANEL</t>
  </si>
  <si>
    <t>E363404-PJ001A-260-260-0003</t>
  </si>
  <si>
    <t>F1.S1.DS.UCA07</t>
  </si>
  <si>
    <t>GAS LEAK MONITORING SYSTEM</t>
  </si>
  <si>
    <t>PJ008</t>
  </si>
  <si>
    <t>MSA</t>
  </si>
  <si>
    <t xml:space="preserve">See E363404-PJ008-270-216-0001 for details </t>
  </si>
  <si>
    <t>F1.S1.DS.NWR01</t>
  </si>
  <si>
    <t>NETWORK PANEL</t>
  </si>
  <si>
    <t>E363404-PJ001A-260-260-0002</t>
  </si>
  <si>
    <t>CDS01</t>
  </si>
  <si>
    <t>F1.S1.DS.CDS01.CMA001-LE101</t>
  </si>
  <si>
    <t>COBALT DISSOLVER COLUMN 1 LEVEL</t>
  </si>
  <si>
    <t>LEVEL ELEMENT - RADAR</t>
  </si>
  <si>
    <t>F1.S1.DS.CDS01.CMA001</t>
  </si>
  <si>
    <t>E16ZL01</t>
  </si>
  <si>
    <t>PJ011</t>
  </si>
  <si>
    <t>SIEMENS</t>
  </si>
  <si>
    <t>PART OF LIT</t>
  </si>
  <si>
    <t>H363404-00000-270-260-0008</t>
  </si>
  <si>
    <t>H363404-CDS01-270-276-0001</t>
  </si>
  <si>
    <t>H363404-PJ011-270-206-0001</t>
  </si>
  <si>
    <t>II 3 G - Ex i IIC T1</t>
  </si>
  <si>
    <t>-</t>
  </si>
  <si>
    <t>F1.S1.DS.CDS01.CMA001-LI101</t>
  </si>
  <si>
    <t>LEVEL INDICATOR</t>
  </si>
  <si>
    <t>7NG3130-1AB12-Z</t>
  </si>
  <si>
    <t>MM (FROM ANTENNA)</t>
  </si>
  <si>
    <t>F1.S1.DS.CDS01.CMA001-LIT101</t>
  </si>
  <si>
    <t>LEVEL IND. XMTR - RADAR</t>
  </si>
  <si>
    <t>7ML5432-0GC20-1AC0-Z C11+C12+Y15</t>
  </si>
  <si>
    <t>H363404-00000-260-272-0007</t>
  </si>
  <si>
    <t>H363404-00000-270-262-0002-0002</t>
  </si>
  <si>
    <t>AI</t>
  </si>
  <si>
    <t>F1.S1.DS.CDS01.CMA001-WIT102</t>
  </si>
  <si>
    <t>COBALT DISSOLVER COLUMN 1 WEIGHT TRANSMITTER</t>
  </si>
  <si>
    <t>WEIGHT IND. XMTR</t>
  </si>
  <si>
    <t>PJ009</t>
  </si>
  <si>
    <t>SIWAREX WT231</t>
  </si>
  <si>
    <t>KG</t>
  </si>
  <si>
    <t>H363404-00000-270-260-0014</t>
  </si>
  <si>
    <t>H363404-00000-270-262-0025-0001</t>
  </si>
  <si>
    <t>H363404-PJ009-270-206-0003</t>
  </si>
  <si>
    <t>F1.S1.DS.CDS01.CMA001-WY102</t>
  </si>
  <si>
    <t>COBALT DISSOLVER COLUMN 1 WEIGHT SUMMING BOX</t>
  </si>
  <si>
    <t>SUMMATION BOX</t>
  </si>
  <si>
    <t>SIWAREX WP231</t>
  </si>
  <si>
    <t>REFER TO MANUFACTURER'S  STANDARD/MANUAL</t>
  </si>
  <si>
    <t>F1.S1.DS.CDS01.CMA001-WE102A</t>
  </si>
  <si>
    <t>COBALT DISSOLVER COLUMN 1 WEIGHT CELL</t>
  </si>
  <si>
    <t>WEIGHT ELEMENT</t>
  </si>
  <si>
    <t>SIWAREX WL270 CP-S SA</t>
  </si>
  <si>
    <t>F1.S1.DS.CDS01.CMA001-WE102B</t>
  </si>
  <si>
    <t>F1.S1.DS.CDS01.CMA001-WE102C</t>
  </si>
  <si>
    <t>F1.S1.DS.CDS01.CMA001-WE102D</t>
  </si>
  <si>
    <t>F1.S1.DS.CDS01.CMA001-TE103A</t>
  </si>
  <si>
    <t>COBALT DISSOLVER COLUMN 1 - BOTTOM</t>
  </si>
  <si>
    <t>TEMPERATURE ELEMENT - RTD</t>
  </si>
  <si>
    <t>PJ002</t>
  </si>
  <si>
    <t>SITRANS TS500</t>
  </si>
  <si>
    <t>H363404-00000-270-260-0007</t>
  </si>
  <si>
    <t>H363404-PJ002-270-206-0116</t>
  </si>
  <si>
    <t>F1.S1.DS.CDS01.CMA001-TIT103A</t>
  </si>
  <si>
    <t>TEMPERATURE IND. XMTR</t>
  </si>
  <si>
    <t>SITRANS TH300</t>
  </si>
  <si>
    <t>DEG C</t>
  </si>
  <si>
    <t>H363404-00000-270-272-0007</t>
  </si>
  <si>
    <t>F1.S1.DS.CDS01.CMA001-TE103C</t>
  </si>
  <si>
    <t>COBALT DISSOLVER COLUMN 1 - TOP</t>
  </si>
  <si>
    <t>H363404-PJ002-270-206-0118</t>
  </si>
  <si>
    <t>F1.S1.DS.CDS01.CMA001-TIT103C</t>
  </si>
  <si>
    <t>F1.S1.DS.CDS01.CMA001-AIT104</t>
  </si>
  <si>
    <t>COBALT DISSOLVER COLUMN 1 PH</t>
  </si>
  <si>
    <t>ANALYSER IND. XMTR - PH</t>
  </si>
  <si>
    <t>CDS01-KX30-0173</t>
  </si>
  <si>
    <t>PJ007</t>
  </si>
  <si>
    <t>AWT210.A.2.P1.H1.E6-A1.U1.T1.M5</t>
  </si>
  <si>
    <t>PH</t>
  </si>
  <si>
    <t>H363404-00000-270-260-0012</t>
  </si>
  <si>
    <t>H363404-PJ007-270-206-0023</t>
  </si>
  <si>
    <t>F1.S1.DS.CDS01.CMA001-AE104</t>
  </si>
  <si>
    <t>ANALYZER PROBE - PH</t>
  </si>
  <si>
    <t>TBX557.J.1.E.3.4.A.2.0.JB.2</t>
  </si>
  <si>
    <t>F1.S1.DS.CDS01.CMA001-AE104A</t>
  </si>
  <si>
    <t>COBALT DISSOLVER COLUMN 1 ORP</t>
  </si>
  <si>
    <t>ANALYZER PROBE - ORP</t>
  </si>
  <si>
    <t>CDS01-KX30-0031</t>
  </si>
  <si>
    <t xml:space="preserve">TBX557.5.0.E.3.4.L.2.0.JB.2 </t>
  </si>
  <si>
    <t>F1.S1.DS.CDS01.CMA001-AIT104A</t>
  </si>
  <si>
    <t>ANALYSER IND. XMTR - ORP</t>
  </si>
  <si>
    <t>E16H3U01</t>
  </si>
  <si>
    <t>MV</t>
  </si>
  <si>
    <t>H363404-00000-270-262-0028-0002</t>
  </si>
  <si>
    <t>F1.S1.DS.CDS01.CMA001-FCV105</t>
  </si>
  <si>
    <t>COBALT DISSOLVER COLUMN 1 SOLUTION FEED</t>
  </si>
  <si>
    <t>CONTROL VALVE</t>
  </si>
  <si>
    <t>CDS01-KX30-0232</t>
  </si>
  <si>
    <t>PJ005</t>
  </si>
  <si>
    <t>SAMSON PFEIFFER / SAMSON AIR TORQUE</t>
  </si>
  <si>
    <t>BR10E / BR31A SRP</t>
  </si>
  <si>
    <t>H363404-00000-270-260-0002</t>
  </si>
  <si>
    <t>H363404-00000-270-262-0030-0001</t>
  </si>
  <si>
    <t>H363404-PJ005-270-206-0037</t>
  </si>
  <si>
    <t>AO</t>
  </si>
  <si>
    <t>F1.S1.DS.CDS01.CMA001-FE105</t>
  </si>
  <si>
    <t>FLOW ELEMENT - MAGNETIC</t>
  </si>
  <si>
    <t>MAG3100</t>
  </si>
  <si>
    <t>H363404-00000-270-260-0005</t>
  </si>
  <si>
    <t>H363404-PJ002-270-206-0051</t>
  </si>
  <si>
    <t>F1.S1.DS.CDS01.CMA001-FIT105</t>
  </si>
  <si>
    <t>FLOW IND. XMTR - MAGNETIC</t>
  </si>
  <si>
    <t>MAG6000I</t>
  </si>
  <si>
    <t>M3/H</t>
  </si>
  <si>
    <t>24 VDC</t>
  </si>
  <si>
    <t>F1.S1.DS.CDS01.CMA001-HV106</t>
  </si>
  <si>
    <t>COBALT DISSOLVER 1 TO COBALT DISSOLVER RECIRC TANK</t>
  </si>
  <si>
    <t>HAND VALVE</t>
  </si>
  <si>
    <t>PJ006</t>
  </si>
  <si>
    <t>EBRO / ROTORK</t>
  </si>
  <si>
    <t>T212-A / AB</t>
  </si>
  <si>
    <t>H363404-PJ006-270-206-0016</t>
  </si>
  <si>
    <t>F1.S1.DS.CDS01.CMA001-ZSC106</t>
  </si>
  <si>
    <t>POSITION SWITCH CLOSED</t>
  </si>
  <si>
    <t>IFM</t>
  </si>
  <si>
    <t>NN5013</t>
  </si>
  <si>
    <t>VENDOR PRE-INSTALLED</t>
  </si>
  <si>
    <t>H363404-00000-270-262-0032</t>
  </si>
  <si>
    <t>DI</t>
  </si>
  <si>
    <t>F1.S1.DS.CDS01.CMA001-ZSO106</t>
  </si>
  <si>
    <t>POSITION SWITCH OPEN</t>
  </si>
  <si>
    <t>F1.S1.DS.CDS01.CMA001-HV110</t>
  </si>
  <si>
    <t>COBALT DISSOLVER COLUMN 1 OFFGAS HAND VALVE</t>
  </si>
  <si>
    <t>CDS01-GX04-0027</t>
  </si>
  <si>
    <t>E6H2S03</t>
  </si>
  <si>
    <t>PFEIFFER / Q SERIES</t>
  </si>
  <si>
    <t>14B / PROGEAR</t>
  </si>
  <si>
    <t>H363404-00000-270-272-0009</t>
  </si>
  <si>
    <t>H363404-PJ006-270-206-0051</t>
  </si>
  <si>
    <t>F1.S1.DS.CDS01.CMA001-ZT110</t>
  </si>
  <si>
    <t>COBALT DISSOLVER COLUMN 1 OFFGAS HAND VALVE POSITION TRANSMITTER</t>
  </si>
  <si>
    <t>POSITION XMTR</t>
  </si>
  <si>
    <t>TOPWORX</t>
  </si>
  <si>
    <t>DXP-0H0GNMB</t>
  </si>
  <si>
    <t>H363404-00000-270-262-0025-0002</t>
  </si>
  <si>
    <t>F1.S1.DS.CDS01.CMA001-AIT111</t>
  </si>
  <si>
    <t>COBALT DISSOLVER COLUMN 1 DISSOLVER SOLUTION PH</t>
  </si>
  <si>
    <t>H363404-00000-270-260-0011</t>
  </si>
  <si>
    <t>H363404-PJ007-270-206-0025</t>
  </si>
  <si>
    <t>F1.S1.DS.CDS01.CMA001-AE111</t>
  </si>
  <si>
    <t xml:space="preserve">TBX557.J.1.E.3.4.L.2.0.JB.2 </t>
  </si>
  <si>
    <t>F1.S1.DS.CDS01.CMA001-AE111A</t>
  </si>
  <si>
    <t>COBALT DISSOLVER COLUMN 1 DISSOLVER SOLUTION ORP</t>
  </si>
  <si>
    <t>F1.S1.DS.CDS01.CMA001-AIT111A</t>
  </si>
  <si>
    <t>F1.S1.DS.CDS01.CMA001-PIT112</t>
  </si>
  <si>
    <t>COBALT DISSOLVER COLUMN 1 TOP</t>
  </si>
  <si>
    <t>REMOTE SEAL PRESS. IND. XMTR</t>
  </si>
  <si>
    <t>CDS01-KX30-0205</t>
  </si>
  <si>
    <t>SITRANS P320</t>
  </si>
  <si>
    <t>KPA (G)</t>
  </si>
  <si>
    <t>H363404-00000-270-260-0003</t>
  </si>
  <si>
    <t>H363404-PJ002-270-206-0001</t>
  </si>
  <si>
    <t>F1.S1.DS.CDS01.CMA001-AIT113A</t>
  </si>
  <si>
    <t>COBALT DISSOLVER COLUMN 1 OFFGAS HYDROGEN</t>
  </si>
  <si>
    <t>ANALYZER IND. XMTR</t>
  </si>
  <si>
    <t>TELEDYNE</t>
  </si>
  <si>
    <t>OLCT100-XP-003-1</t>
  </si>
  <si>
    <t>% VOL</t>
  </si>
  <si>
    <t>H363404-00000-270-272-0002</t>
  </si>
  <si>
    <t>H363404-PJ008-270-206-0001</t>
  </si>
  <si>
    <t>II 2 GD - Ex db IIC T6 Gb</t>
  </si>
  <si>
    <t>F1.S1.DS.CDS01.CMA001-AIT113A.UCA01</t>
  </si>
  <si>
    <t>SAMPLING CABINET</t>
  </si>
  <si>
    <t>EXTOX</t>
  </si>
  <si>
    <t>AS-1-BIOGAS</t>
  </si>
  <si>
    <t>H363404-00000-270-260-0016</t>
  </si>
  <si>
    <t>E363404-PJ008-270-262-0001</t>
  </si>
  <si>
    <t>Includes 1 flame arrestor, 1 particle filter, 1 condensate filter, 2 pumps, and 1 flow switch. Holds matching AIT within.</t>
  </si>
  <si>
    <t>F1.S1.DS.CDS01.CMA001-FSL113A</t>
  </si>
  <si>
    <t>FLOW SWITCH LOW</t>
  </si>
  <si>
    <t>SOFT</t>
  </si>
  <si>
    <t>F1.S1.DS.CDS01.CMA001-AIT113B</t>
  </si>
  <si>
    <t>F1.S1.DS.CDS01.CMA001-AIT113B.UCA01</t>
  </si>
  <si>
    <t>F1.S1.DS.CDS01.CMA001-FSL113B</t>
  </si>
  <si>
    <t>F1.S1.DS.CDS01.CMA001-AX113A</t>
  </si>
  <si>
    <t>ANALYZER PROBE - H2</t>
  </si>
  <si>
    <t>F1.S1.DS.CDS01.CMA001-AX113B</t>
  </si>
  <si>
    <t>F1.S1.DS.CDS01.CMA001-YA113</t>
  </si>
  <si>
    <t>COBALT DISSOLVER 1 OFFGAS HYDROGEN HORN</t>
  </si>
  <si>
    <t>HORN AND STROBE</t>
  </si>
  <si>
    <t>EUROPEAN SAFETY SYSTEMS</t>
  </si>
  <si>
    <t>BExS110D-SIL</t>
  </si>
  <si>
    <t>H363404-00000-270-262-0016</t>
  </si>
  <si>
    <t>H363404-PJ008-270-206-0009</t>
  </si>
  <si>
    <t>DO</t>
  </si>
  <si>
    <t>II 3 G - Ex db IIC T4 Gb</t>
  </si>
  <si>
    <t>F1.S1.DS.CDS01.CMA001-YL113</t>
  </si>
  <si>
    <t>COBALT DISSOLVER 1 OFFGAS LIGHT</t>
  </si>
  <si>
    <t>EVENT LIGHT INDICATOR</t>
  </si>
  <si>
    <t>D1XB2X15</t>
  </si>
  <si>
    <t xml:space="preserve">H363404-PJ008-270-206-0016 </t>
  </si>
  <si>
    <t>II 3 G - Ex db IIC T3 Gb</t>
  </si>
  <si>
    <t>F1.S1.DS.CDS01.CMA001-PIT127</t>
  </si>
  <si>
    <t>H363404-00000-270-272-0005</t>
  </si>
  <si>
    <t>H363404-PJ002-270-206-0002</t>
  </si>
  <si>
    <t>F1.S1.DS.CDS01.CMA001-AIT133</t>
  </si>
  <si>
    <t>COBALT DISSOLVER AMBIENT H2 DETECTOR</t>
  </si>
  <si>
    <t>H363404-00000-270-260-0017</t>
  </si>
  <si>
    <t>H363404-00000-270-262-0008-0002</t>
  </si>
  <si>
    <t>H363404-PJ008-270-206-0025</t>
  </si>
  <si>
    <t>F1.S1.DS.CDS01.CMA003-LE202</t>
  </si>
  <si>
    <t>COBALT DISSOLVER RECIRCULATION TANK</t>
  </si>
  <si>
    <t>F1.S1.DS.CDS01.CMA003</t>
  </si>
  <si>
    <t>H363404-CDS01-270-276-0002</t>
  </si>
  <si>
    <t>H363404-PJ011-270-206-0002</t>
  </si>
  <si>
    <t>F1.S1.DS.CDS01.CMA003-LI202</t>
  </si>
  <si>
    <t>F1.S1.DS.CDS01.CMA003-LIT202</t>
  </si>
  <si>
    <t>H363404-00000-270-262-0026-0001</t>
  </si>
  <si>
    <t>F1.S1.DS.CDS01.CMA003-TCV203</t>
  </si>
  <si>
    <t>COBALT DISSOLVER RECIRCULATION TANK STEAM FEED</t>
  </si>
  <si>
    <t>CDS01-S01-0034</t>
  </si>
  <si>
    <t>E25C1C01</t>
  </si>
  <si>
    <t>SAMSON AG / SAMSON</t>
  </si>
  <si>
    <t>3241 / 3277</t>
  </si>
  <si>
    <t>H363404-PJ005-270-206-0039</t>
  </si>
  <si>
    <t>F1.S1.DS.CDS01.CMA003-TE203</t>
  </si>
  <si>
    <t>H363404-PJ002-270-206-0119</t>
  </si>
  <si>
    <t>F1.S1.DS.CDS01.CMA003-TIT203</t>
  </si>
  <si>
    <t>F1.S1.DS.CDS01.GPB004-PG207</t>
  </si>
  <si>
    <t>COBALT DISSOLVER RECIRCULATION PUMP B DISCHARGE PRESSURE</t>
  </si>
  <si>
    <t>PRESSURE GAUGE</t>
  </si>
  <si>
    <t>CDS01-KX30-0008</t>
  </si>
  <si>
    <t>WIKA OR EQUIVALENT</t>
  </si>
  <si>
    <t>H363404-00000-270-260-0010</t>
  </si>
  <si>
    <t>H363404-PJ004-270-206-0003</t>
  </si>
  <si>
    <t>F1.S1.DS.CDS01.GPB003-PG211</t>
  </si>
  <si>
    <t>COBALT DISSOLVER RECIRCULATION PUMP A DISCHARGE PRESSURE</t>
  </si>
  <si>
    <t>CDS01-KX30-0237</t>
  </si>
  <si>
    <t>H363404-PJ004-270-206-0002</t>
  </si>
  <si>
    <t>F1.S1.DS.CDS01.GPA001-PG216</t>
  </si>
  <si>
    <t>COBALT DISSOLVER DISCHARGE SOLUTION PUMP A DISCHARGE PRESSURE</t>
  </si>
  <si>
    <t>CDS01-KX30-0003</t>
  </si>
  <si>
    <t>H363404-PJ004-270-206-0001</t>
  </si>
  <si>
    <t>F1.S1.DS.CDS01.GPB003-PIT221</t>
  </si>
  <si>
    <t>COBALT DISSOLVER RECIRCULATION PUMPS DISCHARGE</t>
  </si>
  <si>
    <t>H363404-PJ002-270-206-0007</t>
  </si>
  <si>
    <t>F1.S1.DS.CDS01.CMA003-PIT222</t>
  </si>
  <si>
    <t>CDS01-KX30-0212</t>
  </si>
  <si>
    <t>H363404-PJ002-270-206-0003</t>
  </si>
  <si>
    <t>F1.S1.DS.CDS01.GPA001-PIT226</t>
  </si>
  <si>
    <t>COBALT DISSOLVER DISCHARGE SOLUTION PUMP A DISCHARGE</t>
  </si>
  <si>
    <t>H363404-00000-270-262-0026-0002</t>
  </si>
  <si>
    <t>H363404-PJ002-270-206-0008</t>
  </si>
  <si>
    <t>F1.S1.DS.CDS01.CMA003-FCV227</t>
  </si>
  <si>
    <t>COBALT DISSOLVER RECIRCULATION TANK DEIONIZED WATER FEED</t>
  </si>
  <si>
    <t>CDS01-W04-0238</t>
  </si>
  <si>
    <t>E16H2S04</t>
  </si>
  <si>
    <t>H363404-PJ005-270-206-0038</t>
  </si>
  <si>
    <t>F1.S1.DS.CDS01.CMA003-FE227</t>
  </si>
  <si>
    <t>FLOW ELEMENT - CORIOLIS</t>
  </si>
  <si>
    <t>SITRANS FCS300</t>
  </si>
  <si>
    <t>H363404-00000-270-260-0006</t>
  </si>
  <si>
    <t>H363404-PJ002-270-206-0053</t>
  </si>
  <si>
    <t>F1.S1.DS.CDS01.CMA003-FIT227</t>
  </si>
  <si>
    <t>FLOW IND. XMTR - CORIOLIS</t>
  </si>
  <si>
    <t>SITRANS FCT030</t>
  </si>
  <si>
    <t>F1.S1.DS.CDS01.GPA001-DIT228</t>
  </si>
  <si>
    <t>DENSITY IND. XMTR</t>
  </si>
  <si>
    <t>PART OF FIT</t>
  </si>
  <si>
    <t>KG/M3</t>
  </si>
  <si>
    <t>H363404-00000-270-262-0029-0001</t>
  </si>
  <si>
    <t>H363404-PJ002-270-206-0054</t>
  </si>
  <si>
    <t>F1.S1.DS.CDS01.GPA001-FE228</t>
  </si>
  <si>
    <t>F1.S1.DS.CDS01.GPA001-FIT228</t>
  </si>
  <si>
    <t>F1.S1.DS.CDS01.CMA003-PDIT230</t>
  </si>
  <si>
    <t>COBALT DISSOLVER RECIRCULATION TANK DISCHARGE DIFFERENTIAL PRESSURE</t>
  </si>
  <si>
    <t>REMOTE SEAL PRESSURE DIFF. IND. XMTR</t>
  </si>
  <si>
    <t>CDS01-KX30-0001</t>
  </si>
  <si>
    <t>H363404-00000-270-260-0004</t>
  </si>
  <si>
    <t>H363404-PJ002-270-206-0004</t>
  </si>
  <si>
    <t>F1.S1.DS.CDS01.GPB003-VT236</t>
  </si>
  <si>
    <t>COBALT DISSOLVER RECIRCULATION PUMP A DE BEARING</t>
  </si>
  <si>
    <t>VIBRATION XMTR</t>
  </si>
  <si>
    <t>F1.S1.DS.CDS01.GPB003</t>
  </si>
  <si>
    <t>PM050A</t>
  </si>
  <si>
    <t>CTC</t>
  </si>
  <si>
    <t>MM/S</t>
  </si>
  <si>
    <t>H363404-00000-270-262-0027-0001</t>
  </si>
  <si>
    <t>F1.S1.DS.CDS01.GPB003-VT237</t>
  </si>
  <si>
    <t>COBALT DISSOLVER RECIRCULATION PUMP A NDE BEARING</t>
  </si>
  <si>
    <t>F1.S1.DS.CDS01.GPB004-VT238</t>
  </si>
  <si>
    <t>COBALT DISSOLVER RECIRCULATION PUMP B DE BEARING</t>
  </si>
  <si>
    <t>F1.S1.DS.CDS01.GPB004</t>
  </si>
  <si>
    <t>F1.S1.DS.CDS01.GPB004-VT239</t>
  </si>
  <si>
    <t>COBALT DISSOLVER RECIRCULATION PUMP B NDE BEARING</t>
  </si>
  <si>
    <t>F1.S1.DS.CDS01.GPA001-PSV240</t>
  </si>
  <si>
    <t>COBALT DISSOLVER DISCHARGE SOLUTION PUMP A RECIRCULATION</t>
  </si>
  <si>
    <t>PRESSURE SAFETY VALVE</t>
  </si>
  <si>
    <t>CDS01-KX30-0234</t>
  </si>
  <si>
    <t>LESER</t>
  </si>
  <si>
    <t>4594.2164-1,600 kPa_g-I31I46X00H03-3.2-XXX</t>
  </si>
  <si>
    <t>H363404-PJ005-270-206-0047</t>
  </si>
  <si>
    <t>F1.S1.DS.CDS01.CMA003-LSLL242</t>
  </si>
  <si>
    <t>LEVEL SWITCH LOW LOW</t>
  </si>
  <si>
    <t xml:space="preserve">7ML5747-4GC17-1AG0-Z C05+C15+Y01+Y17 </t>
  </si>
  <si>
    <t>H363404-PJ011-270-206-0004</t>
  </si>
  <si>
    <t>F1.S1.DS.CDS01.CMA003-LSHH243</t>
  </si>
  <si>
    <t>COBALT DISSOLVER RECIRCULATION TANK LEVEL VERY HIGH</t>
  </si>
  <si>
    <t>LEVEL SWITCH HIGH HIGH</t>
  </si>
  <si>
    <t>7ML5747-4GC17-1AG0-Z C05+C15+Y01+Y17</t>
  </si>
  <si>
    <t>H363404-PJ011-270-206-0003</t>
  </si>
  <si>
    <t>F1.S1.DS.CDS01.GPB003-XV247</t>
  </si>
  <si>
    <t>COBALT DISSOLVER RECIRCULATION PUMP A</t>
  </si>
  <si>
    <t>ON/OFF VALVE</t>
  </si>
  <si>
    <t>CDS01-KX30-0246</t>
  </si>
  <si>
    <t>PFEIFFER / SAMSON</t>
  </si>
  <si>
    <t>10E / BR31A SRP</t>
  </si>
  <si>
    <t>H363404-00000-270-260-0001</t>
  </si>
  <si>
    <t>H363404-00000-270-262-0035</t>
  </si>
  <si>
    <t>H363404-PJ006-270-206-0017</t>
  </si>
  <si>
    <t>F1.S1.DS.CDS01.GPB003-XY247</t>
  </si>
  <si>
    <t>SOLENOID</t>
  </si>
  <si>
    <t>PARKER LUCIFER</t>
  </si>
  <si>
    <t>341N3290-495910</t>
  </si>
  <si>
    <t>F1.S1.DS.CDS01.GPB003-ZSC247</t>
  </si>
  <si>
    <t>F1.S1.DS.CDS01.GPB003-ZSO247</t>
  </si>
  <si>
    <t>F1.S1.DS.CDS01.GPA001-XV248</t>
  </si>
  <si>
    <t>COBALT DISSOLVER DISCHARGE SOLUTION PUMP A TO POWDER LEACH TANK B</t>
  </si>
  <si>
    <t>SAMSON VETEC / SAMSON AIR TORQUE</t>
  </si>
  <si>
    <t>82.7 / BR31A SRP</t>
  </si>
  <si>
    <t>H363404-PJ006-270-206-0018</t>
  </si>
  <si>
    <t>F1.S1.DS.CDS01.GPA001-XY248</t>
  </si>
  <si>
    <t>F1.S1.DS.CDS01.GPA001-ZSC248</t>
  </si>
  <si>
    <t>F1.S1.DS.CDS01.GPA001-ZSO248</t>
  </si>
  <si>
    <t>F1.S1.DS.CDS01.CMA003-XV249</t>
  </si>
  <si>
    <t>COBALT DISSOLVER DISCHARGE SOLUTION PUMP A</t>
  </si>
  <si>
    <t>CDS01-KX30-0233</t>
  </si>
  <si>
    <t>H363404-PJ006-270-206-0019</t>
  </si>
  <si>
    <t>F1.S1.DS.CDS01.CMA003-XY249</t>
  </si>
  <si>
    <t>F1.S1.DS.CDS01.CMA003-ZSC249</t>
  </si>
  <si>
    <t>H363404-00000-270-262-0033</t>
  </si>
  <si>
    <t>F1.S1.DS.CDS01.CMA003-ZSO249</t>
  </si>
  <si>
    <t>F1.S1.DS.CDS01.GPB004-TE253</t>
  </si>
  <si>
    <t>COBALT DISSOLVER RECIRCULATION PUMP B PTC</t>
  </si>
  <si>
    <t>TEMPERATURE ELEMENT - RTD MOTOR</t>
  </si>
  <si>
    <t>F1.S1.DS.CDS01.GPB003-TE254</t>
  </si>
  <si>
    <t>COBALT DISSOLVER RECIRCULATION PUMP A PTC</t>
  </si>
  <si>
    <t>F1.S1.DS.CDS01.GPA001-TE255</t>
  </si>
  <si>
    <t>COBALT DISSOLVER DISCHARGE SOLUTION PUMP A PTC</t>
  </si>
  <si>
    <t>F1.S1.DS.CDS01.GPA001</t>
  </si>
  <si>
    <t>PM050B</t>
  </si>
  <si>
    <t>F1.S1.DS.CDS01.GPA001-LT255</t>
  </si>
  <si>
    <t xml:space="preserve">COBALT DISSOLVER DISCHARGE SOLUTION PUMP A </t>
  </si>
  <si>
    <t>LEVEL XMTR</t>
  </si>
  <si>
    <t>DELETED.</t>
  </si>
  <si>
    <t>F1.S1.DS.CDS01.EGC001-FCV110</t>
  </si>
  <si>
    <t>COBALT DISSOLVER COLUMN 1 HYDROGEN PEROXIDE FEED</t>
  </si>
  <si>
    <t>CDS01-K96-0402</t>
  </si>
  <si>
    <t>SAMSON PFEIFFER / SAMSON</t>
  </si>
  <si>
    <t>BR01A / 3277</t>
  </si>
  <si>
    <t>H363404-CDS01-270-276-0003</t>
  </si>
  <si>
    <t>H363404-PJ005-270-206-0040</t>
  </si>
  <si>
    <t>F1.S1.DS.CDS01.EGC001-FE110</t>
  </si>
  <si>
    <t>SITRANS FM MAG3100</t>
  </si>
  <si>
    <t>H363404-PJ002-270-206-0052</t>
  </si>
  <si>
    <t>F1.S1.DS.CDS01.EGC001-FIT110</t>
  </si>
  <si>
    <t>SITRANS FM MAG6000I</t>
  </si>
  <si>
    <t>H363404-00000-270-262-0027-0002</t>
  </si>
  <si>
    <t>F1.S1.DS.CDS01.EGC001-PSV129</t>
  </si>
  <si>
    <t>CDS01-K96-0228</t>
  </si>
  <si>
    <t>4374.3144-1,510 KPA_G-I31I46X00H03-3.2</t>
  </si>
  <si>
    <t>H363404-PJ005-270-206-0048</t>
  </si>
  <si>
    <t>F1.S1.DS.CDS01.EGC001-PSV130</t>
  </si>
  <si>
    <t>CDS01-K96-0229</t>
  </si>
  <si>
    <t>H363404-PJ005-270-206-0049</t>
  </si>
  <si>
    <t>F1.S1.DS.CDS01.EGC001-PSV131</t>
  </si>
  <si>
    <t>CDS01-K96-0230</t>
  </si>
  <si>
    <t>H363404-PJ005-270-206-0050</t>
  </si>
  <si>
    <t>F1.S1.DS.CDS01.EGC001-PSV132</t>
  </si>
  <si>
    <t>CDS01-K96-0231</t>
  </si>
  <si>
    <t>H363404-PJ005-270-206-0051</t>
  </si>
  <si>
    <t>F1.S1.DS.CDS01.EGC001-FCV209</t>
  </si>
  <si>
    <t>COBALT DISSOLVER RECIRC HEAT EXCHANGER A COOLING WATER SUPPLY</t>
  </si>
  <si>
    <t>CDS01-W24-0231</t>
  </si>
  <si>
    <t>E16C1C01</t>
  </si>
  <si>
    <t>H363404-00000-260-272-0005</t>
  </si>
  <si>
    <t>H363404-00000-270-262-0030-0002</t>
  </si>
  <si>
    <t>H363404-PJ005-270-206-0043</t>
  </si>
  <si>
    <t>F1.S1.DS.CDS01.EGC001-FE209</t>
  </si>
  <si>
    <t>COBALT DISSOLVER RECIRCULATION HEAT EXCHANGER A COOLING WATER SUPPLY</t>
  </si>
  <si>
    <t>CDS01-W24-0233</t>
  </si>
  <si>
    <t>H363404-PJ002-270-206-0055</t>
  </si>
  <si>
    <t>F1.S1.DS.CDS01.EGC001-FIT209</t>
  </si>
  <si>
    <t>F1.S1.DS.CDS01.EGC001-TE209</t>
  </si>
  <si>
    <t>COBALT DISSOLVER SOLUTION FEED</t>
  </si>
  <si>
    <t>H363404-PJ002-270-206-0120</t>
  </si>
  <si>
    <t>F1.S1.DS.CDS01.EGC001-TIT209</t>
  </si>
  <si>
    <t>COBALT DISSOLVER RECIRC HEAT EXCHANGER A SULFURIC ACID FEED</t>
  </si>
  <si>
    <t>F1.S1.DS.CDS01.EGC001-TCV217</t>
  </si>
  <si>
    <t>COBALT DISSOLVER RECIRCULATION HEAT EXCHANGER A BYPASS</t>
  </si>
  <si>
    <t>H363404-PJ005-270-206-0074</t>
  </si>
  <si>
    <t>F1.S1.DS.CDS01.EGC001-PIT217A</t>
  </si>
  <si>
    <t>CDS01-KX30-0302</t>
  </si>
  <si>
    <t>H363404-PJ002-270-206-0009</t>
  </si>
  <si>
    <t>F1.S1.DS.CDS01.EGC001-PIT217B</t>
  </si>
  <si>
    <t>H363404-00000-270-262-0028-0001</t>
  </si>
  <si>
    <t>H363404-PJ002-270-206-0169</t>
  </si>
  <si>
    <t>F1.S1.DS.CDS01.EGC001-FCV220</t>
  </si>
  <si>
    <t>COBALT DISSOLVER RECIRCULATION HEAT EXCHANGER A SULFURIC ACID FEED</t>
  </si>
  <si>
    <t>CDS01-K90-0403</t>
  </si>
  <si>
    <t>H363404-PJ005-270-206-0042</t>
  </si>
  <si>
    <t>F1.S1.DS.CDS01.EGC001-FE220</t>
  </si>
  <si>
    <t>H363404-PJ002-270-206-0057</t>
  </si>
  <si>
    <t>F1.S1.DS.CDS01.EGC001-FIT220</t>
  </si>
  <si>
    <t>F1.S1.DS.CDS01.EGC001-AIT224</t>
  </si>
  <si>
    <t>COBALT DISSOLVER RECIRCULATION HEAT EXCHANGER A COOLING WATER RETURN PH</t>
  </si>
  <si>
    <t>H363404-PJ007-270-206-0026</t>
  </si>
  <si>
    <t>F1.S1.DS.CDS01.EGC001-AE224</t>
  </si>
  <si>
    <t>COBALT DISSOLVER RECIRCULATION HEAT EXCHANGER A COOLING WATER RETURN PH/ORP</t>
  </si>
  <si>
    <t>TBX557.J.1.E.1.2.N.1.0.JB.2</t>
  </si>
  <si>
    <t>F1.S1.DS.CDS01.EGC001-TE225</t>
  </si>
  <si>
    <t>COBALT DISSOLVER RECIRC HEAT EXCHANGER A COOLING WATER RETURN</t>
  </si>
  <si>
    <t>H363404-PJ002-270-206-0122</t>
  </si>
  <si>
    <t>F1.S1.DS.CDS01.EGC001-TIT225</t>
  </si>
  <si>
    <t>F1.S1.DS.CDS01.EGC001-PDIT251</t>
  </si>
  <si>
    <t>COBALT DISSOLVER RECIRCULATION HEAT EXCHANGER A</t>
  </si>
  <si>
    <t>H363404-PJ002-270-206-0146</t>
  </si>
  <si>
    <t>F1.S1.DS.CDS01.UCA01</t>
  </si>
  <si>
    <t>COBALT DISOLVER SYSTEM JUNCTION BOX</t>
  </si>
  <si>
    <t>JUNCTION BOX</t>
  </si>
  <si>
    <t>HOFFMAN OR EQUIVALENT</t>
  </si>
  <si>
    <t>A24H2008SS6LP3PT OR EQUIVALENT</t>
  </si>
  <si>
    <t>H363404-00000-270-264-0002</t>
  </si>
  <si>
    <t>H363404-CDS01-270-262-0001-0001/0002</t>
  </si>
  <si>
    <t xml:space="preserve">REFER TO JUNCTION BOX INTERCONNECTION DRAWINGS FOR THE NUMBER OF TERMINALS AND TERMINAL BLOCKS IN THE BOX  </t>
  </si>
  <si>
    <t>F1.S1.DS.UCA02</t>
  </si>
  <si>
    <t>CDS RIO PANEL</t>
  </si>
  <si>
    <t xml:space="preserve">E363404-PJ001A-260-260-0004 </t>
  </si>
  <si>
    <t>F1.S1.DS.CDS01.UCA02</t>
  </si>
  <si>
    <t>H363404-CDS01-270-262-0002-0001/0002</t>
  </si>
  <si>
    <t>F1.S1.DS.CDS01.UCA03</t>
  </si>
  <si>
    <t>H363404-CDS01-270-262-0003-0001/0002</t>
  </si>
  <si>
    <t>F1.S1.DS.CDS01.GPB003.XDC01</t>
  </si>
  <si>
    <t>COBALT DISSOLVER RECIRCULATION PUMP A TERMINAL BOX</t>
  </si>
  <si>
    <t>TERMINAL BOX</t>
  </si>
  <si>
    <t>F1.S1.DS.CDS01.GPB004.XDC01</t>
  </si>
  <si>
    <t>COBALT DISSOLVER RECIRCULATION PUMP B TERMINAL BOX</t>
  </si>
  <si>
    <t>EFT01</t>
  </si>
  <si>
    <t>F1.S1.DS.EFT01.HQ001-YL141</t>
  </si>
  <si>
    <t>LIGHT GRID USER SIDE SENDER</t>
  </si>
  <si>
    <t>LIGHT EMITTER</t>
  </si>
  <si>
    <t>F1.S1.DS.EFT01.HQ001</t>
  </si>
  <si>
    <t>VENDOR</t>
  </si>
  <si>
    <t>PM028</t>
  </si>
  <si>
    <t>SICK</t>
  </si>
  <si>
    <t>C4C-SA18030A10000</t>
  </si>
  <si>
    <t>E363404-PM028-260-262-0002</t>
  </si>
  <si>
    <t>E363404-PM028-250-276-0002</t>
  </si>
  <si>
    <t>F1.S1.DS.EFT01.HQ001-YE142</t>
  </si>
  <si>
    <t>LIGHT GRID USER SIDE RECEIVER</t>
  </si>
  <si>
    <t>LIGHT RECIEVER</t>
  </si>
  <si>
    <t>C4C-EA18030A10000</t>
  </si>
  <si>
    <t>F1.S1.DS.EFT01.HQ001-ZS144</t>
  </si>
  <si>
    <t>SAFETY SWITCH, DOOR USER SIDE, RRS/RIGHT</t>
  </si>
  <si>
    <t>POSITION SWITCH</t>
  </si>
  <si>
    <t>STR1-SAFM0AC8</t>
  </si>
  <si>
    <t>E363404-PM028-240-206-0006</t>
  </si>
  <si>
    <t>F1.S1.DS.EFT01.HQ001-ZS145</t>
  </si>
  <si>
    <t>SAFETY SWITCH, DOOR REAR SIDE, RRS/RIGHT</t>
  </si>
  <si>
    <t>F1.S1.DS.EFT01.HQ001-ZS146</t>
  </si>
  <si>
    <t>F1.S1.DS.EFT01.HQ001-ZS147</t>
  </si>
  <si>
    <t>LIMIT SWITCH, CYLINDER MAX.</t>
  </si>
  <si>
    <t>F1.S1.DS.EFT01.HQ001-ZS148</t>
  </si>
  <si>
    <t>LIMIT SWITCH, PRESS OPENED</t>
  </si>
  <si>
    <t>F1.S1.DS.EFT01.HQ001-ZS149</t>
  </si>
  <si>
    <t>LIMIT SWITCH, PLATE SHIFTER, BASIC POS.</t>
  </si>
  <si>
    <t>F1.S1.DS.EFT01.HQ001-PIS150</t>
  </si>
  <si>
    <t>PRESSURE SWITCH, PRESS CLOSED</t>
  </si>
  <si>
    <t>PRESSURE IND. SWITCH</t>
  </si>
  <si>
    <t>ENDRESS + HAUSER</t>
  </si>
  <si>
    <t>PTP31B-AA7M1WGBWAJ</t>
  </si>
  <si>
    <t>BAR</t>
  </si>
  <si>
    <t>E363404-PM028-240-206-0005</t>
  </si>
  <si>
    <t>F1.S1.DS.EFT01.HQ001-PIS151</t>
  </si>
  <si>
    <t>PRESSURE SWITCH, PLATE SHIFTER</t>
  </si>
  <si>
    <t>F1.S1.DS.EFT01.HQ001-XV152</t>
  </si>
  <si>
    <t>VALVE, JOG CYL UP</t>
  </si>
  <si>
    <t>GL HYDRAULIK</t>
  </si>
  <si>
    <t>D1VW004CN-S688</t>
  </si>
  <si>
    <t>F1.S1.DS.EFT01.HQ001-XV153</t>
  </si>
  <si>
    <t>VALVE, JOG CYL DOWN</t>
  </si>
  <si>
    <t>F1.S1.DS.EFT01.HQ001-XV154</t>
  </si>
  <si>
    <t>VALVE, CLOSE PRESS</t>
  </si>
  <si>
    <t>MS43P10CF08A1B1-S678</t>
  </si>
  <si>
    <t>F1.S1.DS.EFT01.HQ001-XV155</t>
  </si>
  <si>
    <t>VALVE, OPEN PRESS</t>
  </si>
  <si>
    <t>F1.S1.DS.EFT01.HQ001-XV156</t>
  </si>
  <si>
    <t>VALVE, PLATE SHIFTER, FORWARDS</t>
  </si>
  <si>
    <t>F1.S1.DS.EFT01.HQ001-XV157</t>
  </si>
  <si>
    <t>VALVE, PLATE SHIFTER, BACKWARDS</t>
  </si>
  <si>
    <t>F1.S1.DS.EFT01.HQ001-XV158</t>
  </si>
  <si>
    <t>VALVE, CLOSE, DRIP TRAY</t>
  </si>
  <si>
    <t>F1.S1.DS.EFT01.HQ001-XV159</t>
  </si>
  <si>
    <t>VALVE, OPEN, DRIP TRAY</t>
  </si>
  <si>
    <t>F1.S1.DS.EFT01.HQ001-XV160</t>
  </si>
  <si>
    <t>VALVE, COMPR. AIR 6 BAR</t>
  </si>
  <si>
    <t>FESTO</t>
  </si>
  <si>
    <t>VUVS-LK25-M32C-AD-G14-1B2-S</t>
  </si>
  <si>
    <t>F1.S1.DS.EFT01.HQ001-XV161</t>
  </si>
  <si>
    <t>VALVE, PLATE SUPPORT, USER SIDE DOWN</t>
  </si>
  <si>
    <t>VUVS-LK25-M52-AD-G14-1B2-S</t>
  </si>
  <si>
    <t>F1.S1.DS.EFT01.HQ001-XV162</t>
  </si>
  <si>
    <t>VALVE, PLATE SUPPORT, REAR SIDE DOWN</t>
  </si>
  <si>
    <t>F1.S1.DS.EFT01.HQ001-XV163</t>
  </si>
  <si>
    <t>OIL TANK, VALVE, RELEASE 2ND FUNCTION</t>
  </si>
  <si>
    <t>D1VW020HNJW-S678</t>
  </si>
  <si>
    <t>F1.S1.DS.EFT01.HQ001-XV164</t>
  </si>
  <si>
    <t>OIL TANK, VALVE, RELEASE LOW PRESSURE</t>
  </si>
  <si>
    <t>F1.S1.DS.EFT01.CMA001-LE102</t>
  </si>
  <si>
    <t>EFFLUENT FEED SURGE TANK LEVEL</t>
  </si>
  <si>
    <t>F1.S1.DS.EFT01.CMA001</t>
  </si>
  <si>
    <t>H363404-EFT01-270-276-0001</t>
  </si>
  <si>
    <t>H363404-PJ011-270-206-0005</t>
  </si>
  <si>
    <t>F1.S1.DS.EFT01.CMA001-LI102</t>
  </si>
  <si>
    <t>H363404-00000-270-272-0004</t>
  </si>
  <si>
    <t>F1.S1.DS.EFT01.CMA001-LIT102</t>
  </si>
  <si>
    <t>H363404-00000-270-262-0073-0001</t>
  </si>
  <si>
    <t>F1.S1.DS.EFT01.GPB001-PG104</t>
  </si>
  <si>
    <t>EFFLUENT TREATMENT FEED PUMP A DISCHARGE PRESSURE</t>
  </si>
  <si>
    <t>EFT01-K91-0006</t>
  </si>
  <si>
    <t>H363404-PJ004-270-206-0004</t>
  </si>
  <si>
    <t>F1.S1.DS.EFT01.GPB001-TE110</t>
  </si>
  <si>
    <t>EFFLUENT TREATMENT FEED PUMP A PTC</t>
  </si>
  <si>
    <t>F1.S1.DS.EFT01.GPB001</t>
  </si>
  <si>
    <t>F1.S1.DS.EFT01.CMA001-AIT115</t>
  </si>
  <si>
    <t>EFFLUENT FEED SURGE TANK PH</t>
  </si>
  <si>
    <t>EFT01-K91-0277</t>
  </si>
  <si>
    <t>H363404-PJ007-270-206-0020</t>
  </si>
  <si>
    <t>II 2 G - Ex i IIC T1</t>
  </si>
  <si>
    <t>F1.S1.DS.EFT01.CMA001-AE115</t>
  </si>
  <si>
    <t>F1.S1.DS.EFT01.GPB001-DIT116</t>
  </si>
  <si>
    <t>EFFLUENT TREATMENT FEED PUMP A DISCHARGE</t>
  </si>
  <si>
    <t>H363404-00000-270-262-0079-0001</t>
  </si>
  <si>
    <t>H363404-PJ002-270-206-0058</t>
  </si>
  <si>
    <t>F1.S1.DS.EFT01.GPB001-FE116</t>
  </si>
  <si>
    <t>F1.S1.DS.EFT01.GPB001-FIT116</t>
  </si>
  <si>
    <t>F1.S1.DS.EFT01.CMA001-TE125</t>
  </si>
  <si>
    <t>EFFLUENT FEED SURGE TANK</t>
  </si>
  <si>
    <t>H363404-PJ002-270-206-0123</t>
  </si>
  <si>
    <t>F1.S1.DS.EFT01.CMA001-TIT125</t>
  </si>
  <si>
    <t>F1.S1.DS.EFT01.CMA001-FE130</t>
  </si>
  <si>
    <t>EFFLUENT FEED SURGE TANK SODIUM HYDROXIDE FEED</t>
  </si>
  <si>
    <t>EFT01-K44-0039</t>
  </si>
  <si>
    <t>E16H2S01</t>
  </si>
  <si>
    <t>H363404-PJ002-270-206-0147</t>
  </si>
  <si>
    <t>F1.S1.DS.EFT01.CMA001-FIT130</t>
  </si>
  <si>
    <t>H363404-00000-270-262-0073-0002</t>
  </si>
  <si>
    <t>F1.S1.DS.EFT01.CMA001-ACV131</t>
  </si>
  <si>
    <t>H363404-00000-270-262-0080-0001</t>
  </si>
  <si>
    <t>H363404-PJ005-270-206-0075</t>
  </si>
  <si>
    <t>F1.S1.DS.EFT01.CMA002-LE106</t>
  </si>
  <si>
    <t>EFFLUENT TREATMENT BATCH REACTOR LEVEL</t>
  </si>
  <si>
    <t>F1.S1.DS.EFT01.CMA002</t>
  </si>
  <si>
    <t>H363404-EFT01-270-276-0002</t>
  </si>
  <si>
    <t>H363404-PJ011-270-206-0006</t>
  </si>
  <si>
    <t>F1.S1.DS.EFT01.CMA002-LI106</t>
  </si>
  <si>
    <t>F1.S1.DS.EFT01.CMA002-LIT106</t>
  </si>
  <si>
    <t>H363404-00000-270-262-0074-0001</t>
  </si>
  <si>
    <t>F1.S1.DS.EFT01.GPA003-PG108</t>
  </si>
  <si>
    <t>EFFLUENT TREATMENT FILTER FEED PUMP A DISCHARGE PRESSURE</t>
  </si>
  <si>
    <t>EFT01-KX33-0011</t>
  </si>
  <si>
    <t>H363404-PJ004-270-206-0005</t>
  </si>
  <si>
    <t>F1.S1.DS.EFT01.GPA003-TE115</t>
  </si>
  <si>
    <t>EFFLUENT TREATMENT FILTER FEED PUMP A PTC</t>
  </si>
  <si>
    <t>F1.S1.DS.EFT01.GPA003</t>
  </si>
  <si>
    <t>F1.S1.DS.EFT01.GPA003-LT115</t>
  </si>
  <si>
    <t>EFFLUENT TREATMENT FILTER FEED PUMP A</t>
  </si>
  <si>
    <t>H363404-00000-270-262-0078-0002</t>
  </si>
  <si>
    <t>F1.S1.DS.EFT01.HWA001-TE116</t>
  </si>
  <si>
    <t>EFFLUENT TREATMENT BATCH REACTOR AGITATOR PTC</t>
  </si>
  <si>
    <t>TEMPERATURE ELEMENT - PTC MOTOR</t>
  </si>
  <si>
    <t>F1.S1.DS.EFT01.HWA001</t>
  </si>
  <si>
    <t>PM047</t>
  </si>
  <si>
    <t xml:space="preserve">436 PTC - THERMISTORS </t>
  </si>
  <si>
    <t>F1.S1.DS.EFT01.CMA002-FE117</t>
  </si>
  <si>
    <t>EFFLUENT TREATMENT BATCH REACTOR FEED</t>
  </si>
  <si>
    <t>EFT01-K44-0008</t>
  </si>
  <si>
    <t>SITRANS MASS2100</t>
  </si>
  <si>
    <t>H363404-PJ002-270-206-0059</t>
  </si>
  <si>
    <t>F1.S1.DS.EFT01.CMA002-FIT117</t>
  </si>
  <si>
    <t>F1.S1.DS.EFT01.HQ001-FCV118</t>
  </si>
  <si>
    <t>EFFLUENT TREATMENT FILTER DEIONIZED WATER FEED</t>
  </si>
  <si>
    <t>EFT01-W04-0239</t>
  </si>
  <si>
    <t>EVR / RDC CONTROLE</t>
  </si>
  <si>
    <t>2400 / 6" BORE SPRING RETURN</t>
  </si>
  <si>
    <t>H363404-00000-270-272-0001</t>
  </si>
  <si>
    <t>H363404-00000-270-262-0107-0001</t>
  </si>
  <si>
    <t>H363404-PJ005-270-206-0030</t>
  </si>
  <si>
    <t>F1.S1.DS.EFT01.HQ001-FE118</t>
  </si>
  <si>
    <t>H363404-PJ002-270-206-0060</t>
  </si>
  <si>
    <t>F1.S1.DS.EFT01.HQ001-FIT118</t>
  </si>
  <si>
    <t>H363404-00000-270-262-0097-0001</t>
  </si>
  <si>
    <t>F1.S1.DS.EFT01.CMA002-TE119</t>
  </si>
  <si>
    <t>EFFLUENT TREATMENT BATCH REACTOR</t>
  </si>
  <si>
    <t>H363404-PJ002-270-206-0124</t>
  </si>
  <si>
    <t>F1.S1.DS.EFT01.CMA002-TIT119</t>
  </si>
  <si>
    <t>F1.S1.DS.EFT01.CMA002-AIT120</t>
  </si>
  <si>
    <t>EFFLUENT TREATMENT BATCH REACTOR PH</t>
  </si>
  <si>
    <t>EFT01-K91-0171</t>
  </si>
  <si>
    <t>H363404-PJ007-270-206-0021</t>
  </si>
  <si>
    <t>F1.S1.DS.EFT01.CMA002-ACV120</t>
  </si>
  <si>
    <t>3510 / 3277</t>
  </si>
  <si>
    <t>H363404-PJ005-270-206-0028</t>
  </si>
  <si>
    <t>F1.S1.DS.EFT01.CMA002-AE120</t>
  </si>
  <si>
    <t>F1.S1.DS.EFT01.GPA003-PIT121</t>
  </si>
  <si>
    <t>EFFLUENT TREATMENT FILTER FEED PUMP A DISCHARGE</t>
  </si>
  <si>
    <t>H363404-00000-270-262-0074-0002</t>
  </si>
  <si>
    <t>H363404-PJ002-270-206-0010</t>
  </si>
  <si>
    <t>F1.S1.DS.EFT01.GPA003-FE122</t>
  </si>
  <si>
    <t>EFFLUENT TREATMENT FILTER PUMP A EFFLUENT DISCHARGE</t>
  </si>
  <si>
    <t>H363404-PJ002-270-206-0061</t>
  </si>
  <si>
    <t>F1.S1.DS.EFT01.GPA003-FIT122</t>
  </si>
  <si>
    <t>F1.S1.DS.EFT01.HQ001-AE124</t>
  </si>
  <si>
    <t>EFFLUENT FILTRATE TANK EFFLUENT FILTRATE TURBIDITY</t>
  </si>
  <si>
    <t>ANALYSER PROBE - TURBIDITY</t>
  </si>
  <si>
    <t>EFT01-KX32-0245</t>
  </si>
  <si>
    <t>E10ZF01</t>
  </si>
  <si>
    <t>PJ012</t>
  </si>
  <si>
    <t>H363404-00000-270-260-0013</t>
  </si>
  <si>
    <t>H363404-PJ007-270-206-0022</t>
  </si>
  <si>
    <t>F1.S1.DS.EFT01.HQ001-AIT124</t>
  </si>
  <si>
    <t>F1.S1.DS.EFT01.HQ001-XV125</t>
  </si>
  <si>
    <t>EFFLUENT TREATMENT FILTER PUMP A TO EFFLUENT TREATMENT FILTER</t>
  </si>
  <si>
    <t>EFT01-KX33-0017</t>
  </si>
  <si>
    <t>H363404-00000-270-262-0115</t>
  </si>
  <si>
    <t>H363404-PJ006-270-206-0028</t>
  </si>
  <si>
    <t>F1.S1.DS.EFT01.HQ001-ZSC125</t>
  </si>
  <si>
    <t>IN5409</t>
  </si>
  <si>
    <t>H363404-00000-270-262-0109-0001</t>
  </si>
  <si>
    <t>F1.S1.DS.EFT01.HQ001-ZSO125</t>
  </si>
  <si>
    <t>F1.S1.DS.EFT01.HQ001-XY125</t>
  </si>
  <si>
    <t>341N3296-2995-482740C2</t>
  </si>
  <si>
    <t>F1.S1.DS.EFT01.GPA003-FCV127</t>
  </si>
  <si>
    <t>EFFLUENT TREATMENT BATCH REACTOR RECIRCULATION FLOW</t>
  </si>
  <si>
    <t>DSS / RDC CONTROLE</t>
  </si>
  <si>
    <t>CV1P02 / 5" BORE SPRING RETURN</t>
  </si>
  <si>
    <t>H363404-PJ005-270-206-0029</t>
  </si>
  <si>
    <t>F1.S1.DS.EFT01.HQ001-FE127</t>
  </si>
  <si>
    <t>EFFLUENT TREATMENT FILTER SOLUTION FEED</t>
  </si>
  <si>
    <t>H363404-PJ002-270-206-0062</t>
  </si>
  <si>
    <t>F1.S1.DS.EFT01.HQ001-FIT127</t>
  </si>
  <si>
    <t>F1.S1.DS.EFT01.HQ001-PIT128</t>
  </si>
  <si>
    <t>EFFLUENT TREATMENT FILTER DISCHARGE CHUTE</t>
  </si>
  <si>
    <t>H363404-PJ002-270-206-0148</t>
  </si>
  <si>
    <t>F1.S1.DS.EFT01.HQ001-XV129</t>
  </si>
  <si>
    <t>EFFLUENT TREATMENT FILTER DISCHARGE CHUTE TO EFFLUENT TREATMENT BATCH REACTOR</t>
  </si>
  <si>
    <t>EFT01-KX32-0240</t>
  </si>
  <si>
    <t>H363404-PJ006-270-206-0029</t>
  </si>
  <si>
    <t>F1.S1.DS.EFT01.HQ001-ZSC129</t>
  </si>
  <si>
    <t>F1.S1.DS.EFT01.HQ001-ZSO129</t>
  </si>
  <si>
    <t>F1.S1.DS.EFT01.HQ001-XY129</t>
  </si>
  <si>
    <t>F1.S1.DS.EFT01.HQ001-XV130</t>
  </si>
  <si>
    <t>EFFLUENT TREATMENT FILTER TO EFFLUENT FILTRATE TANK</t>
  </si>
  <si>
    <t>H363404-PJ006-270-206-0030</t>
  </si>
  <si>
    <t>F1.S1.DS.EFT01.HQ001-ZSC130</t>
  </si>
  <si>
    <t>F1.S1.DS.EFT01.HQ001-ZSO130</t>
  </si>
  <si>
    <t>F1.S1.DS.EFT01.HQ001-XY130</t>
  </si>
  <si>
    <t>F1.S1.DS.EFT01.GPA003-PSV131</t>
  </si>
  <si>
    <t>EFT01-KX33-0018</t>
  </si>
  <si>
    <t>4594.2184-1,000 KPA_G-I31I49H03-3.2</t>
  </si>
  <si>
    <t>H363404-PJ005-270-206-0052</t>
  </si>
  <si>
    <t>F1.S1.DS.EFT01.GPA003-PSE132</t>
  </si>
  <si>
    <t>PRESS./VAC RUPTURE DISK</t>
  </si>
  <si>
    <t>CONTINENTAL</t>
  </si>
  <si>
    <t>DN50 HPX-90 (FS) GAS/LIQUID</t>
  </si>
  <si>
    <t>H363404-PJ005-270-206-0085</t>
  </si>
  <si>
    <t>F1.S1.DS.EFT01.GPA003-PSH132</t>
  </si>
  <si>
    <t>PRESSURE SWITCH HIGH</t>
  </si>
  <si>
    <t>PART OF PSE</t>
  </si>
  <si>
    <t>H363404-00000-270-262-0082</t>
  </si>
  <si>
    <t>F1.S1.DS.EFT01.HQ001-XV134</t>
  </si>
  <si>
    <t>EFFLUENT TREATMENT FILTER PUMP A TO EFFLUENT TREATMENT BATCH REACTOR</t>
  </si>
  <si>
    <t>EFT01-KX32-0019</t>
  </si>
  <si>
    <t>H363404-PJ006-270-206-0052</t>
  </si>
  <si>
    <t>F1.S1.DS.EFT01.HQ001-ZSC134</t>
  </si>
  <si>
    <t>F1.S1.DS.EFT01.HQ001-ZSO134</t>
  </si>
  <si>
    <t>F1.S1.DS.EFT01.HQ001-XY134</t>
  </si>
  <si>
    <t>F1.S1.DS.EFT01.HQ001-PIT135</t>
  </si>
  <si>
    <t>EFFLUENT TREATMENT FILTER DISCHARGE</t>
  </si>
  <si>
    <t>H363404-00000-270-262-0097-0002</t>
  </si>
  <si>
    <t>H363404-PJ002-270-206-0168</t>
  </si>
  <si>
    <t>F1.S1.DS.EFT01.CMA003-LE201</t>
  </si>
  <si>
    <t>EFFLUENT FILTRATE TANK</t>
  </si>
  <si>
    <t>F1.S1.DS.EFT01.CMA003</t>
  </si>
  <si>
    <t>H363404-EFT01-270-276-0003</t>
  </si>
  <si>
    <t>H363404-PJ011-270-206-0007</t>
  </si>
  <si>
    <t>F1.S1.DS.EFT01.CMA003-LI201</t>
  </si>
  <si>
    <t>H363404-00000-270-272-0003</t>
  </si>
  <si>
    <t>F1.S1.DS.EFT01.CMA003-LIT201</t>
  </si>
  <si>
    <t>F1.S1.DS.EFT01.GPA005-PG203</t>
  </si>
  <si>
    <t>EFFLUENT FILTRATE TRANSFER PUMP A DISCHARGE</t>
  </si>
  <si>
    <t>EFT01-KX32-0015</t>
  </si>
  <si>
    <t>H363404-PJ004-270-206-0007</t>
  </si>
  <si>
    <t>F1.S1.DS.EFT01.GPA005-LT205</t>
  </si>
  <si>
    <t>EFFLUENT FILTRATE TRANSFER PUMP A</t>
  </si>
  <si>
    <t>F1.S1.DS.EFT01.GPA005-FE212</t>
  </si>
  <si>
    <t>H363404-PJ002-270-206-0063</t>
  </si>
  <si>
    <t>F1.S1.DS.EFT01.GPA005-FIT212</t>
  </si>
  <si>
    <t>F1.S1.DS.EFT01.GPA005-PSV213</t>
  </si>
  <si>
    <t>EFT01-KX32-0057</t>
  </si>
  <si>
    <t>4374.3144-1,510 KPA_G-I31I46H03-3.2</t>
  </si>
  <si>
    <t>H363404-PJ005-270-206-0053</t>
  </si>
  <si>
    <t>F1.S1.DS.EFT01.GPA005-PSE214</t>
  </si>
  <si>
    <t>DN40 HPX-90 (FS) GAS/LIQUID</t>
  </si>
  <si>
    <t>H363404-PJ005-270-206-0086</t>
  </si>
  <si>
    <t>F1.S1.DS.EFT01.GPA005-PSH214</t>
  </si>
  <si>
    <t>F1.S1.DS.EFT01.HQ001.UCA01</t>
  </si>
  <si>
    <t>EFFLUENT TREATMENT FILTER RIO PANEL</t>
  </si>
  <si>
    <t>F1.S1.DS.EFT01.UCA01</t>
  </si>
  <si>
    <t>EFFLUENT TREATMENT JUNCTION BOX</t>
  </si>
  <si>
    <t>H363404-00000-270-264-0001</t>
  </si>
  <si>
    <t>H363404-EFT01-270-262-0001-0001/0002</t>
  </si>
  <si>
    <t>F1.S1.DS.EFT01.UCA02</t>
  </si>
  <si>
    <t>H363404-EFT01-270-262-0002-0001/0002</t>
  </si>
  <si>
    <t>F1.S1.DS.EFT01.UCA03</t>
  </si>
  <si>
    <t>H363404-EFT01-270-262-0003-0001/0002</t>
  </si>
  <si>
    <t>FPH01</t>
  </si>
  <si>
    <t>F1.S1.DS.FPH01.CMA001-LE502</t>
  </si>
  <si>
    <t>NICKEL AND COBALT PRODUCT SURGE TANK 1 LEVEL</t>
  </si>
  <si>
    <t>F1.S1.DS.FPH01.CMA001</t>
  </si>
  <si>
    <t>H363404-FPH01-270-276-0001</t>
  </si>
  <si>
    <t>H363404-PJ011-270-206-0008</t>
  </si>
  <si>
    <t>F1.S1.DS.FPH01.CMA001-LI502</t>
  </si>
  <si>
    <t>F1.S1.DS.FPH01.CMA001-LIT502</t>
  </si>
  <si>
    <t>F1.S1.DS.FPH01.GPB001-PG504</t>
  </si>
  <si>
    <t>NICKEL AND COBALT PRODUCT PUMP 1 DISCHARGE PRESSURE</t>
  </si>
  <si>
    <t>FPH01-KX32-0221</t>
  </si>
  <si>
    <t>H363404-PJ004-270-206-0008</t>
  </si>
  <si>
    <t>F1.S1.DS.FPH01.CMA002-LE506</t>
  </si>
  <si>
    <t>NICKEL AND COBALT PRODUCT SURGE TANK 2 LEVEL</t>
  </si>
  <si>
    <t>F1.S1.DS.FPH01.CMA002</t>
  </si>
  <si>
    <t>H363404-PJ011-270-206-0009</t>
  </si>
  <si>
    <t>F1.S1.DS.FPH01.CMA002-LI506</t>
  </si>
  <si>
    <t>F1.S1.DS.FPH01.CMA002-LIT506</t>
  </si>
  <si>
    <t>F1.S1.DS.FPH01.GPB002-PG508</t>
  </si>
  <si>
    <t>NICKEL AND COBALT PRODUCT PUMP 2 DISCHARGE PRESSURE</t>
  </si>
  <si>
    <t>FPH01-KX32-0182</t>
  </si>
  <si>
    <t>H363404-PJ004-270-206-0009</t>
  </si>
  <si>
    <t>F1.S1.DS.FPH01.GPB002-DIT511</t>
  </si>
  <si>
    <t>NICKEL AND COBALT PRODUCT PUMP 2 DISCHARGE</t>
  </si>
  <si>
    <t>H363404-00000-270-262-0079-0002</t>
  </si>
  <si>
    <t>H363404-PJ002-270-206-0067</t>
  </si>
  <si>
    <t>F1.S1.DS.FPH01.GPB002-FE511</t>
  </si>
  <si>
    <t>F1.S1.DS.FPH01.GPB002-FIT511</t>
  </si>
  <si>
    <t>H363404-00000-270-262-0075-0001</t>
  </si>
  <si>
    <t>F1.S1.DS.FPH01.CMA001-FCV515</t>
  </si>
  <si>
    <t>NICKEL AND COBALT PRODUCT SURGE TANK 1 DEIONIZED WATER FEED</t>
  </si>
  <si>
    <t>FPH01-W04-0218</t>
  </si>
  <si>
    <t>3241 / 3241-7</t>
  </si>
  <si>
    <t>H363404-00000-270-262-0080-0002</t>
  </si>
  <si>
    <t>H363404-PJ005-270-206-0025</t>
  </si>
  <si>
    <t>F1.S1.DS.FPH01.CMA001-FE515</t>
  </si>
  <si>
    <t>H363404-PJ002-270-206-0064</t>
  </si>
  <si>
    <t>F1.S1.DS.FPH01.CMA001-FIT515</t>
  </si>
  <si>
    <t>F1.S1.DS.FPH01.CMA002-FCV516</t>
  </si>
  <si>
    <t>NICKEL AND COBALT PRODCUT SURGE TANK 2 DEIONIZED WATER FEED</t>
  </si>
  <si>
    <t>FPH01-W04-0219</t>
  </si>
  <si>
    <t>H363404-PJ005-270-206-0026</t>
  </si>
  <si>
    <t>F1.S1.DS.FPH01.CMA002-FE516</t>
  </si>
  <si>
    <t>H363404-PJ002-270-206-0065</t>
  </si>
  <si>
    <t>F1.S1.DS.FPH01.CMA002-FIT516</t>
  </si>
  <si>
    <t>F1.S1.DS.FPH01.GPB002-PIT517</t>
  </si>
  <si>
    <t>FINAL NICKEL AND COBALT PRODUCT</t>
  </si>
  <si>
    <t>H363404-PJ002-270-206-0011</t>
  </si>
  <si>
    <t>F1.S1.DS.FPH01.GPB001-DIT518</t>
  </si>
  <si>
    <t>NICKEL AND COBALT PRODUCT PUMP 1 DISCHARGE</t>
  </si>
  <si>
    <t>H363404-PJ002-270-206-0066</t>
  </si>
  <si>
    <t>F1.S1.DS.FPH01.GPB001-FE518</t>
  </si>
  <si>
    <t>F1.S1.DS.FPH01.GPB001-FIT518</t>
  </si>
  <si>
    <t>H363404-00000-270-262-0075-0002</t>
  </si>
  <si>
    <t>F1.S1.DS.FPH01.GPB001-TE520</t>
  </si>
  <si>
    <t>H363404-PJ002-270-206-0125</t>
  </si>
  <si>
    <t>F1.S1.DS.FPH01.GPB002-TIT520</t>
  </si>
  <si>
    <t>F1.S1.DS.FPH01.CMA002-XV521</t>
  </si>
  <si>
    <t>NICKEL AND COBALT PRODUCT SURGE TANK 2 FINAL PRODUCT SOLUTION FEED</t>
  </si>
  <si>
    <t>FPH01-KX32-0216</t>
  </si>
  <si>
    <t>H363404-00000-270-262-0087</t>
  </si>
  <si>
    <t>H363404-PJ006-270-206-0007</t>
  </si>
  <si>
    <t>F1.S1.DS.FPH01.CMA002-ZSC521</t>
  </si>
  <si>
    <t>F1.S1.DS.FPH01.CMA002-ZSO521</t>
  </si>
  <si>
    <t>F1.S1.DS.FPH01.CMA002-XY521</t>
  </si>
  <si>
    <t>F1.S1.DS.FPH01.GPB002-XV522</t>
  </si>
  <si>
    <t>NICKEL AND COBALT PRODUCT PUMP 2 TO POWDER LEACH FEED TANK B</t>
  </si>
  <si>
    <t>FPH01-KX32-0248</t>
  </si>
  <si>
    <t>H363404-PJ006-270-206-0012</t>
  </si>
  <si>
    <t>F1.S1.DS.FPH01.GPB002-XY522</t>
  </si>
  <si>
    <t>F1.S1.DS.FPH01.GPB002-ZSC522</t>
  </si>
  <si>
    <t>H363404-00000-270-262-0083</t>
  </si>
  <si>
    <t>F1.S1.DS.FPH01.GPB002-ZSO522</t>
  </si>
  <si>
    <t>F1.S1.DS.FPH01.GPB002-XV523</t>
  </si>
  <si>
    <t>NICKEL AND COBALT PRODUCT PUMP 2 TO FINAL NICKEL AND COBALT PRODUCT LINE</t>
  </si>
  <si>
    <t>H363404-PJ006-270-206-0013</t>
  </si>
  <si>
    <t>F1.S1.DS.FPH01.GPB002-XY523</t>
  </si>
  <si>
    <t>F1.S1.DS.FPH01.GPB002-ZSC523</t>
  </si>
  <si>
    <t>F1.S1.DS.FPH01.GPB002-ZSO523</t>
  </si>
  <si>
    <t>F1.S1.DS.FPH01.GPB001-XV527</t>
  </si>
  <si>
    <t>NICKEL AND COBALT PRODUCT PUMP 1 TO POWDER LEACH FEED TANK B</t>
  </si>
  <si>
    <t>FPH01-KX32-0156</t>
  </si>
  <si>
    <t>H363404-00000-270-262-0088</t>
  </si>
  <si>
    <t>H363404-PJ006-270-206-0008</t>
  </si>
  <si>
    <t>F1.S1.DS.FPH01.GPB001-XY527</t>
  </si>
  <si>
    <t>F1.S1.DS.FPH01.GPB001-ZSC527</t>
  </si>
  <si>
    <t>F1.S1.DS.FPH01.GPB001-ZSO527</t>
  </si>
  <si>
    <t>F1.S1.DS.FPH01.GPB001-XV528</t>
  </si>
  <si>
    <t>NICKEL AND COBALT PRODUCT PUMP 1 TO FINAL NICKEL AND COBALT PRODUCT LINE</t>
  </si>
  <si>
    <t>H363404-PJ006-270-206-0009</t>
  </si>
  <si>
    <t>F1.S1.DS.FPH01.GPB001-XY528</t>
  </si>
  <si>
    <t>F1.S1.DS.FPH01.GPB001-ZSC528</t>
  </si>
  <si>
    <t>F1.S1.DS.FPH01.GPB001-ZSO528</t>
  </si>
  <si>
    <t>F1.S1.DS.FPH01.CMA001-XV530</t>
  </si>
  <si>
    <t>NICKEL AND COBALT PRODUCT SURGE TANK 1 FINAL PRODUCT SOLUTION FEED</t>
  </si>
  <si>
    <t>IXS01-KX32-0141</t>
  </si>
  <si>
    <t>H363404-PJ006-270-206-0005</t>
  </si>
  <si>
    <t>F1.S1.DS.FPH01.CMA001-ZSC530</t>
  </si>
  <si>
    <t>F1.S1.DS.FPH01.CMA001-ZSO530</t>
  </si>
  <si>
    <t>F1.S1.DS.FPH01.CMA001-XY530</t>
  </si>
  <si>
    <t>F1.S1.DS.FPH01.GPB002-XV531</t>
  </si>
  <si>
    <t>FPH01-KX32-0162</t>
  </si>
  <si>
    <t>H363404-PJ006-270-206-0010</t>
  </si>
  <si>
    <t>F1.S1.DS.FPH01.GPB002-XY531</t>
  </si>
  <si>
    <t>F1.S1.DS.FPH01.GPB002-ZSC531</t>
  </si>
  <si>
    <t>H363404-00000-270-262-0084</t>
  </si>
  <si>
    <t>F1.S1.DS.FPH01.GPB002-ZSO531</t>
  </si>
  <si>
    <t>F1.S1.DS.FPH01.GPB002-XV532</t>
  </si>
  <si>
    <t>NICKEL AND COBALT PRODUCT PUMP 1 TO IMPURITY IX FEED SURGE TANK</t>
  </si>
  <si>
    <t>FPH01-KX32-0163</t>
  </si>
  <si>
    <t>H363404-PJ006-270-206-0011</t>
  </si>
  <si>
    <t>F1.S1.DS.FPH01.GPB002-XY532</t>
  </si>
  <si>
    <t>F1.S1.DS.FPH01.GPB002-ZSC532</t>
  </si>
  <si>
    <t>F1.S1.DS.FPH01.GPB002-ZSO532</t>
  </si>
  <si>
    <t>F1.S1.DS.FPH01.GPB001-TE533</t>
  </si>
  <si>
    <t>NICKEL AND COBALT PRODUCT PUMP 1 PTC</t>
  </si>
  <si>
    <t>F1.S1.DS.FPH01.GPB001</t>
  </si>
  <si>
    <t>F1.S1.DS.FPH01.GPB002-TE534</t>
  </si>
  <si>
    <t>NICKEL AND COBALT PRODUCT PUMP 2 PTC</t>
  </si>
  <si>
    <t>F1.S1.DS.FPH01.GPB002</t>
  </si>
  <si>
    <t>F1.S1.DS.FPH01.UCA01</t>
  </si>
  <si>
    <t>FINAL PRODUCT HANDLING JUNCTION BOX</t>
  </si>
  <si>
    <t>H363404-FPH01-270-262-0001-0001/0002</t>
  </si>
  <si>
    <t>F1.S1.DS.FPH01.UCA02</t>
  </si>
  <si>
    <t>H363404-FPH01-270-262-0002-0001/0002</t>
  </si>
  <si>
    <t>IXS01</t>
  </si>
  <si>
    <t>F1.S1.DS.IXS01.HSA003-FIT453</t>
  </si>
  <si>
    <t>MAGNETIC FLOW METER TRANSMITTER</t>
  </si>
  <si>
    <t>F1.S1.DS.IXS01.HSA003</t>
  </si>
  <si>
    <t>PM024</t>
  </si>
  <si>
    <t>TBD</t>
  </si>
  <si>
    <t xml:space="preserve">E363404-PM024-250-250-0001 </t>
  </si>
  <si>
    <t xml:space="preserve">	E363404-PM024-260-260-0001</t>
  </si>
  <si>
    <t>E363404-PM024-210-276-0001</t>
  </si>
  <si>
    <t>PM024 HOLD PENDING VENDOR INFORMATION ON INSTRUMENT MAKE AND MODEL</t>
  </si>
  <si>
    <t>F1.S1.DS.IXS01.HSA003-XV454</t>
  </si>
  <si>
    <t>SERVICE INLET</t>
  </si>
  <si>
    <t>ON/OFF VALVE - BALL</t>
  </si>
  <si>
    <t>FLO-TITE / ROTORK</t>
  </si>
  <si>
    <t>F1.S1.DS.IXS01.HSA003-XV455</t>
  </si>
  <si>
    <t>DEIONIZED WATER INLET</t>
  </si>
  <si>
    <t>F1.S1.DS.IXS01.HSA003-XV456</t>
  </si>
  <si>
    <t>STRIP SOLUTION ACID INLET</t>
  </si>
  <si>
    <t>ON/OFF VALVE - BUTTERFLY</t>
  </si>
  <si>
    <t>FLO-TITE/MAXSEAL / ROTORK</t>
  </si>
  <si>
    <t>F1.S1.DS.IXS01.HSA003-XV457</t>
  </si>
  <si>
    <t>PRE-LOAD WASH INLET</t>
  </si>
  <si>
    <t>F1.S1.DS.IXS01.HSA003-XV458</t>
  </si>
  <si>
    <t>STRIP SOLUTION ACID OUTLET</t>
  </si>
  <si>
    <t>F1.S1.DS.IXS01.HSA003-XV459</t>
  </si>
  <si>
    <t>PRE-LOAD NAOH EFFLUENT OUTLET/PRE-LOAD WASH OUTLET</t>
  </si>
  <si>
    <t>F1.S1.DS.IXS01.HSA003-XV460</t>
  </si>
  <si>
    <t>PRE-LOAD NAOH RECYCLE OUTLET</t>
  </si>
  <si>
    <t>F1.S1.DS.IXS01.HSA003-XV461</t>
  </si>
  <si>
    <t>OUTLET TO WASH SOLUTION TANK</t>
  </si>
  <si>
    <t>F1.S1.DS.IXS01.HSA003-XV462</t>
  </si>
  <si>
    <t>PRE-LOAD NAOH INLET</t>
  </si>
  <si>
    <t>F1.S1.DS.IXS01.HSA003-XV463</t>
  </si>
  <si>
    <t>ACID BLOCK INLET</t>
  </si>
  <si>
    <t>F1.S1.DS.IXS01.HSA003-XV464</t>
  </si>
  <si>
    <t>SERVICE OUTLET</t>
  </si>
  <si>
    <t>F1.S1.DS.IXS01.HSA003-XV465</t>
  </si>
  <si>
    <t>LAG SERVICE OUTLET</t>
  </si>
  <si>
    <t>F1.S1.DS.IXS01.HSA003-XV466</t>
  </si>
  <si>
    <t>ACID BLOCK OUTLET</t>
  </si>
  <si>
    <t>F1.S1.DS.IXS01.HSA003-XV469</t>
  </si>
  <si>
    <t>F1.S1.DS.IXS01.HSA003-XY454</t>
  </si>
  <si>
    <t>LUCIFER</t>
  </si>
  <si>
    <t>F1.S1.DS.IXS01.HSA003-XY455</t>
  </si>
  <si>
    <t>F1.S1.DS.IXS01.HSA003-XY456</t>
  </si>
  <si>
    <t>F1.S1.DS.IXS01.HSA003-XY457</t>
  </si>
  <si>
    <t>F1.S1.DS.IXS01.HSA003-XY458</t>
  </si>
  <si>
    <t>F1.S1.DS.IXS01.HSA003-XY459</t>
  </si>
  <si>
    <t>F1.S1.DS.IXS01.HSA003-XY460</t>
  </si>
  <si>
    <t>F1.S1.DS.IXS01.HSA003-XY461</t>
  </si>
  <si>
    <t>F1.S1.DS.IXS01.HSA003-XY462</t>
  </si>
  <si>
    <t>F1.S1.DS.IXS01.HSA003-XY463</t>
  </si>
  <si>
    <t>F1.S1.DS.IXS01.HSA003-XY464</t>
  </si>
  <si>
    <t>F1.S1.DS.IXS01.HSA003-XY465</t>
  </si>
  <si>
    <t>F1.S1.DS.IXS01.HSA003-XY466</t>
  </si>
  <si>
    <t>F1.S1.DS.IXS01.HSA003-XY469</t>
  </si>
  <si>
    <t>F1.S1.DS.IXS01.HSA003-ZSC454</t>
  </si>
  <si>
    <t>F1.S1.DS.IXS01.HSA003-ZSC455</t>
  </si>
  <si>
    <t>F1.S1.DS.IXS01.HSA003-ZSC456</t>
  </si>
  <si>
    <t>F1.S1.DS.IXS01.HSA003-ZSC457</t>
  </si>
  <si>
    <t>F1.S1.DS.IXS01.HSA003-ZSC458</t>
  </si>
  <si>
    <t>F1.S1.DS.IXS01.HSA003-ZSC459</t>
  </si>
  <si>
    <t>F1.S1.DS.IXS01.HSA003-ZSC460</t>
  </si>
  <si>
    <t>F1.S1.DS.IXS01.HSA003-ZSC461</t>
  </si>
  <si>
    <t>F1.S1.DS.IXS01.HSA003-ZSC462</t>
  </si>
  <si>
    <t>F1.S1.DS.IXS01.HSA003-ZSC463</t>
  </si>
  <si>
    <t>F1.S1.DS.IXS01.HSA003-ZSC464</t>
  </si>
  <si>
    <t>F1.S1.DS.IXS01.HSA003-ZSC465</t>
  </si>
  <si>
    <t>F1.S1.DS.IXS01.HSA003-ZSC466</t>
  </si>
  <si>
    <t>F1.S1.DS.IXS01.HSA003-ZSC469</t>
  </si>
  <si>
    <t>F1.S1.DS.IXS01.HSA003-ZSO454</t>
  </si>
  <si>
    <t>F1.S1.DS.IXS01.HSA003-ZSO455</t>
  </si>
  <si>
    <t>F1.S1.DS.IXS01.HSA003-ZSO456</t>
  </si>
  <si>
    <t>F1.S1.DS.IXS01.HSA003-ZSO457</t>
  </si>
  <si>
    <t>F1.S1.DS.IXS01.HSA003-ZSO458</t>
  </si>
  <si>
    <t>F1.S1.DS.IXS01.HSA003-ZSO459</t>
  </si>
  <si>
    <t>F1.S1.DS.IXS01.HSA003-ZSO460</t>
  </si>
  <si>
    <t>F1.S1.DS.IXS01.HSA003-ZSO461</t>
  </si>
  <si>
    <t>F1.S1.DS.IXS01.HSA003-ZSO462</t>
  </si>
  <si>
    <t>F1.S1.DS.IXS01.HSA003-ZSO463</t>
  </si>
  <si>
    <t>F1.S1.DS.IXS01.HSA003-ZSO464</t>
  </si>
  <si>
    <t>F1.S1.DS.IXS01.HSA003-ZSO465</t>
  </si>
  <si>
    <t>F1.S1.DS.IXS01.HSA003-ZSO466</t>
  </si>
  <si>
    <t>F1.S1.DS.IXS01.HSA003-ZSO469</t>
  </si>
  <si>
    <t>F1.S1.DS.IXS01.HSA004-FE473</t>
  </si>
  <si>
    <t>F1.S1.DS.IXS01.HSA004</t>
  </si>
  <si>
    <t>F1.S1.DS.IXS01.HSA004-FIT473</t>
  </si>
  <si>
    <t>F1.S1.DS.IXS01.HSA004-PIT471</t>
  </si>
  <si>
    <t>INLET PRESURE TRANSMITTER W/ BLOCK AND BLEED VALVE</t>
  </si>
  <si>
    <t>PRESSURE IND. XMTR</t>
  </si>
  <si>
    <t>F1.S1.DS.IXS01.HSA004-PIT472</t>
  </si>
  <si>
    <t>OUTLET PRESURE TRANSMITTER W/ BLOCK AND BLEED VALVE</t>
  </si>
  <si>
    <t>F1.S1.DS.IXS01.HSA004-XV474</t>
  </si>
  <si>
    <t>F1.S1.DS.IXS01.HSA004-XV475</t>
  </si>
  <si>
    <t>F1.S1.DS.IXS01.HSA004-XV476</t>
  </si>
  <si>
    <t>F1.S1.DS.IXS01.HSA004-XV477</t>
  </si>
  <si>
    <t>F1.S1.DS.IXS01.HSA004-XV478</t>
  </si>
  <si>
    <t>F1.S1.DS.IXS01.HSA004-XV479</t>
  </si>
  <si>
    <t>F1.S1.DS.IXS01.HSA004-XV480</t>
  </si>
  <si>
    <t>F1.S1.DS.IXS01.HSA004-XV481</t>
  </si>
  <si>
    <t>F1.S1.DS.IXS01.HSA004-XV482</t>
  </si>
  <si>
    <t>F1.S1.DS.IXS01.HSA004-XV483</t>
  </si>
  <si>
    <t>F1.S1.DS.IXS01.HSA004-XV484</t>
  </si>
  <si>
    <t>F1.S1.DS.IXS01.HSA004-XV485</t>
  </si>
  <si>
    <t>F1.S1.DS.IXS01.HSA004-XV486</t>
  </si>
  <si>
    <t>F1.S1.DS.IXS01.HSA004-XV489</t>
  </si>
  <si>
    <t>F1.S1.DS.IXS01.HSA004-XY474</t>
  </si>
  <si>
    <t>F1.S1.DS.IXS01.HSA004-XY475</t>
  </si>
  <si>
    <t>F1.S1.DS.IXS01.HSA004-XY476</t>
  </si>
  <si>
    <t>F1.S1.DS.IXS01.HSA004-XY477</t>
  </si>
  <si>
    <t>F1.S1.DS.IXS01.HSA004-XY478</t>
  </si>
  <si>
    <t>F1.S1.DS.IXS01.HSA004-XY479</t>
  </si>
  <si>
    <t>F1.S1.DS.IXS01.HSA004-XY480</t>
  </si>
  <si>
    <t>F1.S1.DS.IXS01.HSA004-XY481</t>
  </si>
  <si>
    <t>F1.S1.DS.IXS01.HSA004-XY482</t>
  </si>
  <si>
    <t>F1.S1.DS.IXS01.HSA004-XY483</t>
  </si>
  <si>
    <t>F1.S1.DS.IXS01.HSA004-XY484</t>
  </si>
  <si>
    <t>F1.S1.DS.IXS01.HSA004-XY485</t>
  </si>
  <si>
    <t>F1.S1.DS.IXS01.HSA004-XY486</t>
  </si>
  <si>
    <t>F1.S1.DS.IXS01.HSA004-XY489</t>
  </si>
  <si>
    <t>F1.S1.DS.IXS01.HSA004-ZSC474</t>
  </si>
  <si>
    <t>F1.S1.DS.IXS01.HSA004-ZSC475</t>
  </si>
  <si>
    <t>F1.S1.DS.IXS01.HSA004-ZSC476</t>
  </si>
  <si>
    <t>F1.S1.DS.IXS01.HSA004-ZSC477</t>
  </si>
  <si>
    <t>F1.S1.DS.IXS01.HSA004-ZSC478</t>
  </si>
  <si>
    <t>F1.S1.DS.IXS01.HSA004-ZSC479</t>
  </si>
  <si>
    <t>F1.S1.DS.IXS01.HSA004-ZSC480</t>
  </si>
  <si>
    <t>F1.S1.DS.IXS01.HSA004-ZSC481</t>
  </si>
  <si>
    <t>F1.S1.DS.IXS01.HSA004-ZSC482</t>
  </si>
  <si>
    <t>F1.S1.DS.IXS01.HSA004-ZSC483</t>
  </si>
  <si>
    <t>F1.S1.DS.IXS01.HSA004-ZSC484</t>
  </si>
  <si>
    <t>F1.S1.DS.IXS01.HSA004-ZSC485</t>
  </si>
  <si>
    <t>F1.S1.DS.IXS01.HSA004-ZSC486</t>
  </si>
  <si>
    <t>F1.S1.DS.IXS01.HSA004-ZSC489</t>
  </si>
  <si>
    <t>F1.S1.DS.IXS01.HSA004-ZSO474</t>
  </si>
  <si>
    <t>F1.S1.DS.IXS01.HSA004-ZSO475</t>
  </si>
  <si>
    <t>F1.S1.DS.IXS01.HSA004-ZSO476</t>
  </si>
  <si>
    <t>F1.S1.DS.IXS01.HSA004-ZSO477</t>
  </si>
  <si>
    <t>F1.S1.DS.IXS01.HSA004-ZSO478</t>
  </si>
  <si>
    <t>F1.S1.DS.IXS01.HSA004-ZSO479</t>
  </si>
  <si>
    <t>F1.S1.DS.IXS01.HSA004-ZSO480</t>
  </si>
  <si>
    <t>F1.S1.DS.IXS01.HSA004-ZSO481</t>
  </si>
  <si>
    <t>F1.S1.DS.IXS01.HSA004-ZSO482</t>
  </si>
  <si>
    <t>F1.S1.DS.IXS01.HSA004-ZSO483</t>
  </si>
  <si>
    <t>F1.S1.DS.IXS01.HSA004-ZSO484</t>
  </si>
  <si>
    <t>F1.S1.DS.IXS01.HSA004-ZSO485</t>
  </si>
  <si>
    <t>F1.S1.DS.IXS01.HSA004-ZSO486</t>
  </si>
  <si>
    <t>F1.S1.DS.IXS01.HSA004-ZSO489</t>
  </si>
  <si>
    <t>F1.S1.DS.IXS01.EGC001-HV103</t>
  </si>
  <si>
    <t>IX FEED HEAT EXCHANGER A TO IMPURITY IX FEED SURGE TANK</t>
  </si>
  <si>
    <t>IXS01-KX32-0110</t>
  </si>
  <si>
    <t xml:space="preserve">BF10E / </t>
  </si>
  <si>
    <t>H363404-IXS01-270-276-0001</t>
  </si>
  <si>
    <t>H363404-PJ006-270-206-0032</t>
  </si>
  <si>
    <t>F1.S1.DS.IXS01.EGC001-HV104</t>
  </si>
  <si>
    <t>IX FEED HEAT EXCHANGER A ION EXCHANGE BYPASS</t>
  </si>
  <si>
    <t>H363404-PJ006-270-206-0033</t>
  </si>
  <si>
    <t>F1.S1.DS.IXS01.EGC001-TCV101</t>
  </si>
  <si>
    <t>IX FEED HEAT EXCHANGER A FILTERED SOLUTION FEED</t>
  </si>
  <si>
    <t>IXS01-W24-0014</t>
  </si>
  <si>
    <t>H363404-00000-270-262-0108-0001</t>
  </si>
  <si>
    <t>H363404-PJ005-270-206-0024</t>
  </si>
  <si>
    <t>F1.S1.DS.IXS01.EGC001-TE101</t>
  </si>
  <si>
    <t>IX FEED HEAT EXCHANGER A IX FEED SOLUTION OUTLET</t>
  </si>
  <si>
    <t>H363404-PJ002-270-206-0126</t>
  </si>
  <si>
    <t>F1.S1.DS.IXS01.EGC001-TE102</t>
  </si>
  <si>
    <t>IX FEED HEAT EXCHANGER A COOLING WATER RETURN TO HEADER</t>
  </si>
  <si>
    <t>H363404-PJ002-270-206-0150</t>
  </si>
  <si>
    <t>F1.S1.DS.IXS01.EGC001-TIT101</t>
  </si>
  <si>
    <t>H363404-00000-270-262-0100-0002</t>
  </si>
  <si>
    <t>F1.S1.DS.IXS01.EGC001-TIT102</t>
  </si>
  <si>
    <t>F1.S1.DS.IXS01.EGC001-ZSC103</t>
  </si>
  <si>
    <t>H363404-00000-270-262-0110-0002</t>
  </si>
  <si>
    <t>F1.S1.DS.IXS01.EGC001-ZSC104</t>
  </si>
  <si>
    <t>F1.S1.DS.IXS01.EGC001-ZSO103</t>
  </si>
  <si>
    <t>F1.S1.DS.IXS01.EGC001-ZSO104</t>
  </si>
  <si>
    <t>F1.S1.DS.IXS01.CMA001-ACV217A</t>
  </si>
  <si>
    <t>IMPURITY IX FEED SURGE TANK SULFURIC ACID FEED</t>
  </si>
  <si>
    <t>IXS01-K90-0033</t>
  </si>
  <si>
    <t>H363404-00000-270-262-0058-0001</t>
  </si>
  <si>
    <t>H363404-IXS01-270-276-0002</t>
  </si>
  <si>
    <t>H363404-PJ005-270-206-0017</t>
  </si>
  <si>
    <t>F1.S1.DS.IXS01.CMA001-ACV217B</t>
  </si>
  <si>
    <t>IMPURITY IX FEED SURGE TANK SODIUM HYDROXIDE FEED</t>
  </si>
  <si>
    <t>IXS01-K44-0002</t>
  </si>
  <si>
    <t>H363404-PJ005-270-206-0018</t>
  </si>
  <si>
    <t>F1.S1.DS.IXS01.CMA001-AE217</t>
  </si>
  <si>
    <t>IMPURITY IX FEED SURGE TANK PH</t>
  </si>
  <si>
    <t>IXS01-KX32-0276</t>
  </si>
  <si>
    <t xml:space="preserve">TBX557.J.1.E.1.4.N.1.0.JB.2 </t>
  </si>
  <si>
    <t>H363404-PJ007-270-206-0015</t>
  </si>
  <si>
    <t>F1.S1.DS.IXS01.CMA001-AIT217</t>
  </si>
  <si>
    <t>H363404-00000-270-262-0049-0001</t>
  </si>
  <si>
    <t>F1.S1.DS.IXS01.CMA001-FE215</t>
  </si>
  <si>
    <t>H363404-PJ002-270-206-0070</t>
  </si>
  <si>
    <t>F1.S1.DS.IXS01.CMA001-FE216</t>
  </si>
  <si>
    <t>H363404-PJ002-270-206-0071</t>
  </si>
  <si>
    <t>F1.S1.DS.IXS01.CMA001-FIT215</t>
  </si>
  <si>
    <t>SITRANS FCT010/30</t>
  </si>
  <si>
    <t>F1.S1.DS.IXS01.CMA001-FIT216</t>
  </si>
  <si>
    <t>F1.S1.DS.IXS01.CMA001-LE205</t>
  </si>
  <si>
    <t>IMPURITY IX FEED SURGE TANK LEVEL</t>
  </si>
  <si>
    <t>F1.S1.DS.IXS01.CMA001</t>
  </si>
  <si>
    <t>H363404-PJ011-270-206-0011</t>
  </si>
  <si>
    <t>F1.S1.DS.IXS01.CMA001-LI205</t>
  </si>
  <si>
    <t>F1.S1.DS.IXS01.CMA001-LIT205</t>
  </si>
  <si>
    <t>F1.S1.DS.IXS01.CMA001-TE218</t>
  </si>
  <si>
    <t>IMPURITY IX FEED SURGE TANK</t>
  </si>
  <si>
    <t>H363404-PJ002-270-206-0127</t>
  </si>
  <si>
    <t>F1.S1.DS.IXS01.CMA001-TIT218</t>
  </si>
  <si>
    <t>H363404-00000-270-262-0049-0002</t>
  </si>
  <si>
    <t>F1.S1.DS.IXS01.GPB001-FE221</t>
  </si>
  <si>
    <t>IMPURITY IX FEED PUMP A IX FEED SOLUTION</t>
  </si>
  <si>
    <t>IXS01-KX32-0001</t>
  </si>
  <si>
    <t>H363404-PJ002-270-206-0072</t>
  </si>
  <si>
    <t>F1.S1.DS.IXS01.GPB001-FIT221</t>
  </si>
  <si>
    <t>F1.S1.DS.IXS01.GPB001-PG204</t>
  </si>
  <si>
    <t>IMPURITY IX FEED PUMP OUTLET PRESSURE</t>
  </si>
  <si>
    <t>H363404-PJ004-270-206-0011</t>
  </si>
  <si>
    <t>F1.S1.DS.IXS01.GPB001-PIT220</t>
  </si>
  <si>
    <t>IMPURITY IX FEED PUMP DISCHARGE</t>
  </si>
  <si>
    <t>H363404-PJ002-270-206-0012</t>
  </si>
  <si>
    <t>F1.S1.DS.IXS01.CMA003-ACV323</t>
  </si>
  <si>
    <t>STRIP SOLUTION TANK SULFURIC ACID FEED</t>
  </si>
  <si>
    <t>IXS01-K90-0060</t>
  </si>
  <si>
    <t>H363404-IXS01-270-276-0003</t>
  </si>
  <si>
    <t>H363404-PJ005-270-206-0020</t>
  </si>
  <si>
    <t>F1.S1.DS.IXS01.CMA003-FE326</t>
  </si>
  <si>
    <t>H363404-PJ002-270-206-0073</t>
  </si>
  <si>
    <t>F1.S1.DS.IXS01.CMA003-FE327</t>
  </si>
  <si>
    <t>STRIP SOLUTION TANK DEIONIZED WATER FEED</t>
  </si>
  <si>
    <t>IXS01-W04-0084</t>
  </si>
  <si>
    <t>H363404-PJ002-270-206-0074</t>
  </si>
  <si>
    <t>F1.S1.DS.IXS01.CMA003-FIT326</t>
  </si>
  <si>
    <t>H363404-00000-270-262-0098-0002</t>
  </si>
  <si>
    <t>F1.S1.DS.IXS01.CMA003-FIT327</t>
  </si>
  <si>
    <t>H363404-00000-270-262-0101-0001</t>
  </si>
  <si>
    <t>F1.S1.DS.IXS01.CMA003-LCV309</t>
  </si>
  <si>
    <t>H363404-PJ005-270-206-0021</t>
  </si>
  <si>
    <t>F1.S1.DS.IXS01.CMA003-LE309</t>
  </si>
  <si>
    <t>STRIP SOLUTION TANK LEVEL</t>
  </si>
  <si>
    <t>F1.S1.DS.IXS01.CMA003</t>
  </si>
  <si>
    <t>H363404-PJ011-270-206-0012</t>
  </si>
  <si>
    <t>F1.S1.DS.IXS01.CMA003-LI309</t>
  </si>
  <si>
    <t>F1.S1.DS.IXS01.CMA003-LIT309</t>
  </si>
  <si>
    <t>7ML5432-0GC20-1AA0-Z C11+C12+Y15</t>
  </si>
  <si>
    <t>F1.S1.DS.IXS01.CMA003-TE317</t>
  </si>
  <si>
    <t>STRIP SOLUTION TANK</t>
  </si>
  <si>
    <t>H363404-PJ002-270-206-0128</t>
  </si>
  <si>
    <t>F1.S1.DS.IXS01.CMA003-TIT317</t>
  </si>
  <si>
    <t>F1.S1.DS.IXS01.GPB005-AE323</t>
  </si>
  <si>
    <t>STRIP SOLUTION TANK SULFURIC ACID PH</t>
  </si>
  <si>
    <t>IXS01-K91-0020</t>
  </si>
  <si>
    <t xml:space="preserve">TBX557.J.1.E.3.4.A.2.0.JB.2 </t>
  </si>
  <si>
    <t>H363404-PJ007-270-206-0018</t>
  </si>
  <si>
    <t>F1.S1.DS.IXS01.GPB005-AIT323</t>
  </si>
  <si>
    <t>H363404-00000-270-262-0098-0001</t>
  </si>
  <si>
    <t>F1.S1.DS.IXS01.GPB005-DIT318</t>
  </si>
  <si>
    <t>STRIP SOLUTION PUMP A STRIP SOLUTION DISCHARGE</t>
  </si>
  <si>
    <t>IXS01-K91-0017</t>
  </si>
  <si>
    <t>H363404-00000-270-262-0106-0002</t>
  </si>
  <si>
    <t>H363404-PJ002-270-206-0075</t>
  </si>
  <si>
    <t>F1.S1.DS.IXS01.GPB005-FE318</t>
  </si>
  <si>
    <t>F1.S1.DS.IXS01.GPB005-FIT318</t>
  </si>
  <si>
    <t>F1.S1.DS.IXS01.GPB005-PIT319</t>
  </si>
  <si>
    <t>STRIP SOLUTION PUMP A DISCHARGE</t>
  </si>
  <si>
    <t>H363404-PJ002-270-206-0013</t>
  </si>
  <si>
    <t>F1.S1.DS.IXS01.GPB005-XV318A</t>
  </si>
  <si>
    <t>STRIP SOLUTION PUMP A STRIP SOLUTION OUTLET</t>
  </si>
  <si>
    <t>H363404-PJ006-270-206-0003</t>
  </si>
  <si>
    <t>F1.S1.DS.IXS01.GPB005-XV318B</t>
  </si>
  <si>
    <t>STRIP SOLUTION PUMP A STRIP SOLUTION TO STRIP SOLUTION TANK</t>
  </si>
  <si>
    <t>H363404-PJ006-270-206-0004</t>
  </si>
  <si>
    <t>F1.S1.DS.IXS01.GPB005-XY318A</t>
  </si>
  <si>
    <t>F1.S1.DS.IXS01.GPB005-XY318B</t>
  </si>
  <si>
    <t>F1.S1.DS.IXS01.GPB005-ZSC318A</t>
  </si>
  <si>
    <t>H363404-00000-270-262-0109-0002</t>
  </si>
  <si>
    <t>F1.S1.DS.IXS01.GPB005-ZSC318B</t>
  </si>
  <si>
    <t>F1.S1.DS.IXS01.GPB005-ZSO318A</t>
  </si>
  <si>
    <t>F1.S1.DS.IXS01.GPB005-ZSO318B</t>
  </si>
  <si>
    <t>F1.S1.DS.IXS01.GPB090-HV328</t>
  </si>
  <si>
    <t>STRIP SOLUTION SUMP PUMP</t>
  </si>
  <si>
    <t>IXS01-K91-0006</t>
  </si>
  <si>
    <t>H363404-PJ006-270-206-0034</t>
  </si>
  <si>
    <t>F1.S1.DS.IXS01.GPB090-HV329</t>
  </si>
  <si>
    <t>IXS01-K91-0005</t>
  </si>
  <si>
    <t>H363404-PJ006-270-206-0035</t>
  </si>
  <si>
    <t>F1.S1.DS.IXS01.GPB090-LE324</t>
  </si>
  <si>
    <t>STRIP SOLUTION SUMP PUMP LEVEL</t>
  </si>
  <si>
    <t>LEVEL ELEMENT - ULTRASONIC</t>
  </si>
  <si>
    <t>F1.S1.DS.IXS01.GPB090</t>
  </si>
  <si>
    <t>H363404-PJ011-270-206-0013</t>
  </si>
  <si>
    <t>F1.S1.DS.IXS01.GPB090-LI324</t>
  </si>
  <si>
    <t>MM (0 AT PROBE SURFACE)</t>
  </si>
  <si>
    <t>H363404-00000-270-260-0009</t>
  </si>
  <si>
    <t>F1.S1.DS.IXS01.GPB090-LIT324</t>
  </si>
  <si>
    <t>LEVEL IND. XMTR - ULTRASONIC</t>
  </si>
  <si>
    <t>7ML5110-1DE07-4AF3-Z C11+C14+E31+Y15</t>
  </si>
  <si>
    <t>F1.S1.DS.IXS01.GPB090-ZSC328</t>
  </si>
  <si>
    <t>F1.S1.DS.IXS01.GPB090-ZSC329</t>
  </si>
  <si>
    <t>F1.S1.DS.IXS01.GPB090-ZSO328</t>
  </si>
  <si>
    <t>F1.S1.DS.IXS01.GPB090-ZSO329</t>
  </si>
  <si>
    <t>F1.S1.DS.IXS01.CMA004-AE420</t>
  </si>
  <si>
    <t>IMPURITY IX PLS WASH SOLUTION TANK PH/ORP</t>
  </si>
  <si>
    <t>F1.S1.DS.IXS01.CMA004</t>
  </si>
  <si>
    <t>H363404-IXS01-270-276-0004</t>
  </si>
  <si>
    <t>H363404-PJ007-270-206-0016</t>
  </si>
  <si>
    <t>F1.S1.DS.IXS01.CMA004-AIT420</t>
  </si>
  <si>
    <t>H363404-00000-270-262-0099-0001</t>
  </si>
  <si>
    <t>F1.S1.DS.IXS01.CMA004-LE407</t>
  </si>
  <si>
    <t>IMPURITY IX PLS WASH SOLUTION TANK LEVEL</t>
  </si>
  <si>
    <t>H363404-PJ011-270-206-0014</t>
  </si>
  <si>
    <t>F1.S1.DS.IXS01.CMA004-LI407</t>
  </si>
  <si>
    <t>F1.S1.DS.IXS01.CMA004-LIT407</t>
  </si>
  <si>
    <t>F1.S1.DS.IXS01.GPA007-FE418</t>
  </si>
  <si>
    <t>IMPURITY IX PLS WASH SOLUTION PUMP A DISCHARGE WASH SOLUTION</t>
  </si>
  <si>
    <t>IXS01-KX32-0028</t>
  </si>
  <si>
    <t>H363404-PJ002-270-206-0076</t>
  </si>
  <si>
    <t>F1.S1.DS.IXS01.GPA007-FIT418</t>
  </si>
  <si>
    <t>F1.S1.DS.IXS01.GPA007-LT408</t>
  </si>
  <si>
    <t>IMPURITY IX PLS WASH SOLUTION PUMP A</t>
  </si>
  <si>
    <t>H363404-00000-270-262-0104-0001</t>
  </si>
  <si>
    <t>F1.S1.DS.IXS01.GPA007-PIT419</t>
  </si>
  <si>
    <t>IMPURITY IX PLS WASH SOLUTION PUMP A DISCHARGE</t>
  </si>
  <si>
    <t>H363404-PJ002-270-206-0014</t>
  </si>
  <si>
    <t>F1.S1.DS.IXS01.GPA007-PSE424</t>
  </si>
  <si>
    <t>IXS01-KX32-0058</t>
  </si>
  <si>
    <t>DN25 HPX-90 (FS) GAS/LIQUID</t>
  </si>
  <si>
    <t>H363404-PJ005-270-206-0087</t>
  </si>
  <si>
    <t>F1.S1.DS.IXS01.GPA007-PSH424</t>
  </si>
  <si>
    <t>H363404-00000-270-262-0110-0001</t>
  </si>
  <si>
    <t>F1.S1.DS.IXS01.GPA007-PSV423</t>
  </si>
  <si>
    <t>H363404-PJ005-270-206-0054</t>
  </si>
  <si>
    <t>F1.S1.DS.IXS01.HSA001-AE421</t>
  </si>
  <si>
    <t>FINAL PRODUCT PH</t>
  </si>
  <si>
    <t>IXS01-KX32-0151</t>
  </si>
  <si>
    <t>TBX557 .J.1.E.1.4.N.1.0.JB.2</t>
  </si>
  <si>
    <t>H363404-PJ007-270-206-0019</t>
  </si>
  <si>
    <t>F1.S1.DS.IXS01.HSA001-AIT421</t>
  </si>
  <si>
    <t>H363404-00000-270-262-0099-0002</t>
  </si>
  <si>
    <t>F1.S1.DS.IXS01.HSA001-FCV422</t>
  </si>
  <si>
    <t>IMPURITY IX COLUMN INLET DEIONIZED WATER FEED</t>
  </si>
  <si>
    <t>IXS01-W04-0177</t>
  </si>
  <si>
    <t>H363404-00000-270-262-0107-0002</t>
  </si>
  <si>
    <t>H363404-PJ005-270-206-0076</t>
  </si>
  <si>
    <t>F1.S1.DS.IXS01.HSA001-FO401</t>
  </si>
  <si>
    <t>DEIONIZED WATER SUPPLY TO IX PACKAGE</t>
  </si>
  <si>
    <t>RESTRICTION ORIFICE</t>
  </si>
  <si>
    <t>AccuO4-71S-2G-C-6-A1-88-B??-D0-16S-Z C52+Y40+Y99</t>
  </si>
  <si>
    <t>H363404-PJ002-270-206-0165</t>
  </si>
  <si>
    <t>F1.S1.DS.IXS01.HSA001-PSV425</t>
  </si>
  <si>
    <t>H363404-PJ005-270-206-0107</t>
  </si>
  <si>
    <t>F1.S1.DS.IXS01.HSA001-XV425</t>
  </si>
  <si>
    <t>IMPURITY IX COLUMN WASTE WASH</t>
  </si>
  <si>
    <t>IXS01-K91-0004</t>
  </si>
  <si>
    <t>H363404-PJ006-270-206-0049</t>
  </si>
  <si>
    <t>F1.S1.DS.IXS01.HSA001-XV426</t>
  </si>
  <si>
    <t>H363404-PJ006-270-206-0050</t>
  </si>
  <si>
    <t>F1.S1.DS.IXS01.HSA001-XY425</t>
  </si>
  <si>
    <t>F1.S1.DS.IXS01.HSA001-XY426</t>
  </si>
  <si>
    <t>F1.S1.DS.IXS01.HSA001-ZSC425</t>
  </si>
  <si>
    <t>F1.S1.DS.IXS01.HSA001-ZSC426</t>
  </si>
  <si>
    <t>F1.S1.DS.IXS01.HSA001-ZSO425</t>
  </si>
  <si>
    <t>F1.S1.DS.IXS01.HSA001-ZSO426</t>
  </si>
  <si>
    <t>F1.S1.DS.IXS01.HSA002-FE433</t>
  </si>
  <si>
    <t>F1.S1.DS.IXS01.HSA002</t>
  </si>
  <si>
    <t>F1.S1.DS.IXS01.HSA002-FIT433</t>
  </si>
  <si>
    <t>F1.S1.DS.IXS01.HSA002-PIT431</t>
  </si>
  <si>
    <t>F1.S1.DS.IXS01.HSA002-PIT432</t>
  </si>
  <si>
    <t>F1.S1.DS.IXS01.HSA002-XV434</t>
  </si>
  <si>
    <t>F1.S1.DS.IXS01.HSA002-XV435</t>
  </si>
  <si>
    <t>F1.S1.DS.IXS01.HSA002-XV436</t>
  </si>
  <si>
    <t>F1.S1.DS.IXS01.HSA002-XV437</t>
  </si>
  <si>
    <t>F1.S1.DS.IXS01.HSA002-XV438</t>
  </si>
  <si>
    <t>F1.S1.DS.IXS01.HSA002-XV439</t>
  </si>
  <si>
    <t>F1.S1.DS.IXS01.HSA002-XV440</t>
  </si>
  <si>
    <t>F1.S1.DS.IXS01.HSA002-XV441</t>
  </si>
  <si>
    <t>F1.S1.DS.IXS01.HSA002-XV442</t>
  </si>
  <si>
    <t>F1.S1.DS.IXS01.HSA002-XV443</t>
  </si>
  <si>
    <t>F1.S1.DS.IXS01.HSA002-XV444</t>
  </si>
  <si>
    <t>F1.S1.DS.IXS01.HSA002-XV445</t>
  </si>
  <si>
    <t>F1.S1.DS.IXS01.HSA002-XV446</t>
  </si>
  <si>
    <t>F1.S1.DS.IXS01.HSA002-XV449</t>
  </si>
  <si>
    <t>F1.S1.DS.IXS01.HSA002-XY434</t>
  </si>
  <si>
    <t>F1.S1.DS.IXS01.HSA002-XY435</t>
  </si>
  <si>
    <t>F1.S1.DS.IXS01.HSA002-XY436</t>
  </si>
  <si>
    <t>F1.S1.DS.IXS01.HSA002-XY437</t>
  </si>
  <si>
    <t>F1.S1.DS.IXS01.HSA002-XY438</t>
  </si>
  <si>
    <t>F1.S1.DS.IXS01.HSA002-XY439</t>
  </si>
  <si>
    <t>F1.S1.DS.IXS01.HSA002-XY440</t>
  </si>
  <si>
    <t>F1.S1.DS.IXS01.HSA002-XY441</t>
  </si>
  <si>
    <t>F1.S1.DS.IXS01.HSA002-XY442</t>
  </si>
  <si>
    <t>F1.S1.DS.IXS01.HSA002-XY443</t>
  </si>
  <si>
    <t>F1.S1.DS.IXS01.HSA002-XY444</t>
  </si>
  <si>
    <t>F1.S1.DS.IXS01.HSA002-XY445</t>
  </si>
  <si>
    <t>F1.S1.DS.IXS01.HSA002-XY446</t>
  </si>
  <si>
    <t>F1.S1.DS.IXS01.HSA002-XY449</t>
  </si>
  <si>
    <t>F1.S1.DS.IXS01.HSA002-ZSC434</t>
  </si>
  <si>
    <t>F1.S1.DS.IXS01.HSA002-ZSC435</t>
  </si>
  <si>
    <t>F1.S1.DS.IXS01.HSA002-ZSC436</t>
  </si>
  <si>
    <t>F1.S1.DS.IXS01.HSA002-ZSC437</t>
  </si>
  <si>
    <t>F1.S1.DS.IXS01.HSA002-ZSC438</t>
  </si>
  <si>
    <t>F1.S1.DS.IXS01.HSA002-ZSC439</t>
  </si>
  <si>
    <t>F1.S1.DS.IXS01.HSA002-ZSC440</t>
  </si>
  <si>
    <t>F1.S1.DS.IXS01.HSA002-ZSC441</t>
  </si>
  <si>
    <t>F1.S1.DS.IXS01.HSA002-ZSC442</t>
  </si>
  <si>
    <t>F1.S1.DS.IXS01.HSA002-ZSC443</t>
  </si>
  <si>
    <t>F1.S1.DS.IXS01.HSA002-ZSC444</t>
  </si>
  <si>
    <t>F1.S1.DS.IXS01.HSA002-ZSC445</t>
  </si>
  <si>
    <t>F1.S1.DS.IXS01.HSA002-ZSC446</t>
  </si>
  <si>
    <t>F1.S1.DS.IXS01.HSA002-ZSC449</t>
  </si>
  <si>
    <t>F1.S1.DS.IXS01.HSA002-ZSO434</t>
  </si>
  <si>
    <t>F1.S1.DS.IXS01.HSA002-ZSO435</t>
  </si>
  <si>
    <t>F1.S1.DS.IXS01.HSA002-ZSO436</t>
  </si>
  <si>
    <t>F1.S1.DS.IXS01.HSA002-ZSO437</t>
  </si>
  <si>
    <t>F1.S1.DS.IXS01.HSA002-ZSO438</t>
  </si>
  <si>
    <t>F1.S1.DS.IXS01.HSA002-ZSO439</t>
  </si>
  <si>
    <t>F1.S1.DS.IXS01.HSA002-ZSO440</t>
  </si>
  <si>
    <t>F1.S1.DS.IXS01.HSA002-ZSO441</t>
  </si>
  <si>
    <t>F1.S1.DS.IXS01.HSA002-ZSO442</t>
  </si>
  <si>
    <t>F1.S1.DS.IXS01.HSA002-ZSO443</t>
  </si>
  <si>
    <t>F1.S1.DS.IXS01.HSA002-ZSO444</t>
  </si>
  <si>
    <t>F1.S1.DS.IXS01.HSA002-ZSO445</t>
  </si>
  <si>
    <t>F1.S1.DS.IXS01.HSA002-ZSO446</t>
  </si>
  <si>
    <t>F1.S1.DS.IXS01.HSA002-ZSO449</t>
  </si>
  <si>
    <t>F1.S1.DS.IXS01.HSA003-FE453</t>
  </si>
  <si>
    <t>F1.S1.DS.IXS01.HSA003-PIT451</t>
  </si>
  <si>
    <t>F1.S1.DS.IXS01.HSA003-PIT452</t>
  </si>
  <si>
    <t>F1.S1.DS.IXS01.CMA005-ACV602</t>
  </si>
  <si>
    <t>PRE-LOAD SOLUTION TANK SODIUM HYDROXIDE FEED</t>
  </si>
  <si>
    <t>IXS01-K44-0004</t>
  </si>
  <si>
    <t>H363404-IXS01-270-276-0005</t>
  </si>
  <si>
    <t>H363404-PJ005-270-206-0022</t>
  </si>
  <si>
    <t>F1.S1.DS.IXS01.CMA005-AE602</t>
  </si>
  <si>
    <t>PRE-LOAD SOLUTION TANK PH</t>
  </si>
  <si>
    <t>IXS01-KX32-0242</t>
  </si>
  <si>
    <t>H363404-PJ007-270-206-0017</t>
  </si>
  <si>
    <t>F1.S1.DS.IXS01.CMA005-AIT602</t>
  </si>
  <si>
    <t>F1.S1.DS.IXS01.CMA005-FE601</t>
  </si>
  <si>
    <t>H363404-PJ002-270-206-0077</t>
  </si>
  <si>
    <t>F1.S1.DS.IXS01.CMA005-FE603</t>
  </si>
  <si>
    <t>PRE-LOAD SOLUTION TANK DEIONIZED WATER FEED</t>
  </si>
  <si>
    <t>IXS01-W04-0085</t>
  </si>
  <si>
    <t>H363404-PJ002-270-206-0078</t>
  </si>
  <si>
    <t>F1.S1.DS.IXS01.CMA005-FIT601</t>
  </si>
  <si>
    <t>F1.S1.DS.IXS01.CMA005-FIT603</t>
  </si>
  <si>
    <t>H363404-00000-270-262-0100-0001</t>
  </si>
  <si>
    <t>F1.S1.DS.IXS01.CMA005-LCV604</t>
  </si>
  <si>
    <t>H363404-PJ005-270-206-0023</t>
  </si>
  <si>
    <t>F1.S1.DS.IXS01.CMA005-LE604</t>
  </si>
  <si>
    <t>PRE-LOAD SOLUTION TANK LEVEL</t>
  </si>
  <si>
    <t>F1.S1.DS.IXS01.CMA005</t>
  </si>
  <si>
    <t>H363404-PJ011-270-206-0015</t>
  </si>
  <si>
    <t>F1.S1.DS.IXS01.CMA005-LI604</t>
  </si>
  <si>
    <t>F1.S1.DS.IXS01.CMA005-LIT604</t>
  </si>
  <si>
    <t>F1.S1.DS.IXS01.CMA005-TE605</t>
  </si>
  <si>
    <t>PRE-LOAD SOLUTION TANK</t>
  </si>
  <si>
    <t>H363404-PJ002-270-206-0129</t>
  </si>
  <si>
    <t>F1.S1.DS.IXS01.CMA005-TIT605</t>
  </si>
  <si>
    <t>F1.S1.DS.IXS01.CMA005-XV608B</t>
  </si>
  <si>
    <t>PRE-LOAD SOLUTION PUMP A RECIRCULATION</t>
  </si>
  <si>
    <t>IXS01-KX32-0246</t>
  </si>
  <si>
    <t>DSS VALVES / RDC CONTROLE</t>
  </si>
  <si>
    <t>SV1P03 / 6" BORE SA</t>
  </si>
  <si>
    <t>H363404-00000-270-262-0116</t>
  </si>
  <si>
    <t>H363404-PJ006-270-206-0037</t>
  </si>
  <si>
    <t>F1.S1.DS.IXS01.CMA005-XY608B</t>
  </si>
  <si>
    <t>ASCO</t>
  </si>
  <si>
    <t>NUMATICS L1</t>
  </si>
  <si>
    <t>F1.S1.DS.IXS01.CMA005-ZSC608B</t>
  </si>
  <si>
    <t>IGC250</t>
  </si>
  <si>
    <t>F1.S1.DS.IXS01.CMA005-ZSO608B</t>
  </si>
  <si>
    <t>F1.S1.DS.IXS01.GPB009-FE608</t>
  </si>
  <si>
    <t>PRE-LOAD SOLUTION PUMP A PRE-LOAD OR STRIP SOLUTION OUTLET</t>
  </si>
  <si>
    <t>IXS01-KX32-0245</t>
  </si>
  <si>
    <t>H363404-PJ002-270-206-0079</t>
  </si>
  <si>
    <t>F1.S1.DS.IXS01.GPB009-FIT608</t>
  </si>
  <si>
    <t>F1.S1.DS.IXS01.GPB009-PG607</t>
  </si>
  <si>
    <t>PRE-LOAD SOLUTION PUMP A DISCHARGE PRESSURE</t>
  </si>
  <si>
    <t>H363404-PJ004-270-206-0012</t>
  </si>
  <si>
    <t>F1.S1.DS.IXS01.GPB009-PIT610</t>
  </si>
  <si>
    <t>PRE-LOAD SOLUTION TANK PRE-LOAD OR STRIP SOLUTION</t>
  </si>
  <si>
    <t>H363404-PJ002-270-206-0015</t>
  </si>
  <si>
    <t>F1.S1.DS.IXS01.GPB009-XV608A</t>
  </si>
  <si>
    <t>PRE-LOAD SOLUTION PUMP A PRE-LOAD SOLUTION OUTLET</t>
  </si>
  <si>
    <t>SV1T04 / 6" BORE SA</t>
  </si>
  <si>
    <t>H363404-PJ006-270-206-0036</t>
  </si>
  <si>
    <t>F1.S1.DS.IXS01.GPB009-XY608A</t>
  </si>
  <si>
    <t>F1.S1.DS.IXS01.GPB009-ZSC608A</t>
  </si>
  <si>
    <t>F1.S1.DS.IXS01.GPB009-ZSO608A</t>
  </si>
  <si>
    <t>PLI01</t>
  </si>
  <si>
    <t>F1.S1.DS.PLI01.GPB008-FE418</t>
  </si>
  <si>
    <t>IMPURITY REMOVAL FILTRATE PUMP A FILTERED SOLUTION DISCHARGE</t>
  </si>
  <si>
    <t>PLI01-KX32-0086</t>
  </si>
  <si>
    <t>H363404-PLI01-270-276-0005</t>
  </si>
  <si>
    <t>H363404-PJ002-270-206-0098</t>
  </si>
  <si>
    <t>F1.S1.DS.PLI01.GPB008-FIT418</t>
  </si>
  <si>
    <t>F1.S1.DS.IXS01.CMA002-FE322</t>
  </si>
  <si>
    <t>DEIONIZED WATER HOLDING TANK DEIONIZED WATER FEED</t>
  </si>
  <si>
    <t>IXS01-W04-0061</t>
  </si>
  <si>
    <t>H363404-RUS01-270-276-0003</t>
  </si>
  <si>
    <t>H363404-PJ002-270-206-0110</t>
  </si>
  <si>
    <t>F1.S1.DS.IXS01.CMA002-FIT322</t>
  </si>
  <si>
    <t>F1.S1.DS.IXS01.CMA002-FO330</t>
  </si>
  <si>
    <t>DEIONIZED WATER SUPPLY PUMP A TO DEIONIZED WATER HOLDING TANK</t>
  </si>
  <si>
    <t>RUS01-W04-0088</t>
  </si>
  <si>
    <t>AccuO4-71S-1F-C-6-A1-88-B??-D0-16S-Z C52+Y40+Y99</t>
  </si>
  <si>
    <t>H363404-PJ002-270-206-0170</t>
  </si>
  <si>
    <t>F1.S1.DS.IXS01.CMA002-FO331</t>
  </si>
  <si>
    <t>H363404-PJ002-270-206-0171</t>
  </si>
  <si>
    <t>F1.S1.DS.IXS01.CMA002-LCV301</t>
  </si>
  <si>
    <t>H363404-PJ005-270-206-0019</t>
  </si>
  <si>
    <t>F1.S1.DS.IXS01.CMA002-LE301</t>
  </si>
  <si>
    <t>DEIONIZED WATER HOLDING TANK LEVEL</t>
  </si>
  <si>
    <t>F1.S1.DS.IXS01.CMA002</t>
  </si>
  <si>
    <t>H363404-PJ011-270-206-0035</t>
  </si>
  <si>
    <t>F1.S1.DS.IXS01.CMA002-LI301</t>
  </si>
  <si>
    <t>F1.S1.DS.IXS01.CMA002-LIT301</t>
  </si>
  <si>
    <t>F1.S1.DS.IXS01.GPB003-FE320</t>
  </si>
  <si>
    <t>IMPURITY IX WASH WATER FEED PUMP A DISCHARGE</t>
  </si>
  <si>
    <t>PLI01-W04-0073</t>
  </si>
  <si>
    <t>H363404-PJ002-270-206-0111</t>
  </si>
  <si>
    <t>F1.S1.DS.IXS01.GPB003-FIT320</t>
  </si>
  <si>
    <t>F1.S1.DS.IXS01.HSA001.UCA01</t>
  </si>
  <si>
    <t>IMPURITY IX COLUMNS RIO PANEL</t>
  </si>
  <si>
    <t>F1.S1.DS.IXS01.UCA01</t>
  </si>
  <si>
    <t>ION EXCHANGE JUNCTION BOX</t>
  </si>
  <si>
    <t>H363404-IXS01-270-262-0001-0001/0002</t>
  </si>
  <si>
    <t>F1.S1.DS.IXS01.UCA02</t>
  </si>
  <si>
    <t>H363404-IXS01-270-262-0002-0001/0002</t>
  </si>
  <si>
    <t>F1.S1.DS.IXS01.UCA03</t>
  </si>
  <si>
    <t>H363404-IXS01-270-262-0003-0001/0002</t>
  </si>
  <si>
    <t>F1.S1.DS.IXS01.UCA04</t>
  </si>
  <si>
    <t>H363404-IXS01-270-262-0004-0001/0002</t>
  </si>
  <si>
    <t>F1.S1.DS.IXS01.UCA05</t>
  </si>
  <si>
    <t>H363404-IXS01-270-262-0005-0001/0002</t>
  </si>
  <si>
    <t>NDS01</t>
  </si>
  <si>
    <t>F1.S1.DS.NDS01.CMA002-AE111A</t>
  </si>
  <si>
    <t>NICKEL DISSOLVER 2 TO NICKEL DISSOLVER RECIRCULATION TANK ORP</t>
  </si>
  <si>
    <t>NDS01-KX30-0073</t>
  </si>
  <si>
    <t>F1.S1.DS.NDS01.CMA002-AIT111A</t>
  </si>
  <si>
    <t>H363404-00000-270-262-0007-0001</t>
  </si>
  <si>
    <t>F1.S1.DS.NDS01.CMA001-FCV101</t>
  </si>
  <si>
    <t>NICKEL DISSOLVER 1 SOLUTION FEED</t>
  </si>
  <si>
    <t>NDS01-KX30-0004</t>
  </si>
  <si>
    <t>H363404-00000-270-262-0009-0001</t>
  </si>
  <si>
    <t>H363404-NDS01-270-276-0001</t>
  </si>
  <si>
    <t>H363404-PJ005-270-206-0001</t>
  </si>
  <si>
    <t>F1.S1.DS.NDS01.CMA001-FE101</t>
  </si>
  <si>
    <t>H363404-PJ002-270-206-0080</t>
  </si>
  <si>
    <t>F1.S1.DS.NDS01.CMA001-FIT101</t>
  </si>
  <si>
    <t>H363404-00000-270-262-0001-0001</t>
  </si>
  <si>
    <t>F1.S1.DS.NDS01.CMA001-WIT102</t>
  </si>
  <si>
    <t>NICKEL DISSOLVER COLUMN 1 WEIGHT TRANSMITTER</t>
  </si>
  <si>
    <t>F1.S1.DS.NDS01.CMA001</t>
  </si>
  <si>
    <t>H363404-PJ009-270-206-0001</t>
  </si>
  <si>
    <t>F1.S1.DS.NDS01.CMA001-WY102</t>
  </si>
  <si>
    <t>NICKEL DISSOLVER COLUMN 1 WEIGHT SUMMING BOX</t>
  </si>
  <si>
    <t>F1.S1.DS.NDS01.CMA001-WE102A</t>
  </si>
  <si>
    <t>NICKEL DISSOLVER COLUMN 1 WEIGHT CELL</t>
  </si>
  <si>
    <t>F1.S1.DS.NDS01.CMA001-WE102B</t>
  </si>
  <si>
    <t>F1.S1.DS.NDS01.CMA001-WE102C</t>
  </si>
  <si>
    <t>F1.S1.DS.NDS01.CMA001-WE102D</t>
  </si>
  <si>
    <t>F1.S1.DS.NDS01.CMA001-TE103A</t>
  </si>
  <si>
    <t>NICKEL DISSOLVER 1 - BOTTOM</t>
  </si>
  <si>
    <t>H363404-PJ002-270-206-0130</t>
  </si>
  <si>
    <t>F1.S1.DS.NDS01.CMA001-TIT103A</t>
  </si>
  <si>
    <t>H363404-00000-270-262-0002-0001</t>
  </si>
  <si>
    <t>F1.S1.DS.NDS01.CMA001-TE103C</t>
  </si>
  <si>
    <t>NICKEL DISSOLVER 1 - TOP</t>
  </si>
  <si>
    <t>H363404-PJ002-270-206-0132</t>
  </si>
  <si>
    <t>F1.S1.DS.NDS01.CMA001-TIT103C</t>
  </si>
  <si>
    <t>H363404-00000-270-262-0004-0001</t>
  </si>
  <si>
    <t>F1.S1.DS.NDS01.CMA001-LE104</t>
  </si>
  <si>
    <t>NICKEL DISSOLVER 1 LEVEL</t>
  </si>
  <si>
    <t>H363404-PJ011-270-206-0016</t>
  </si>
  <si>
    <t>F1.S1.DS.NDS01.CMA001-LI104</t>
  </si>
  <si>
    <t>F1.S1.DS.NDS01.CMA001-LIT104</t>
  </si>
  <si>
    <t>H363404-00000-270-262-0003-0001</t>
  </si>
  <si>
    <t>F1.S1.DS.NDS01.GPB090-LI105</t>
  </si>
  <si>
    <t>NICKEL DISSOLVER SUMP PUMP LEVEL</t>
  </si>
  <si>
    <t>F1.S1.DS.NDS01.GPB090</t>
  </si>
  <si>
    <t>H363404-PJ011-270-206-0036</t>
  </si>
  <si>
    <t>F1.S1.DS.NDS01.GPB090-LIT105</t>
  </si>
  <si>
    <t>7ML5110-1DE07-4CF3-Z C11+C14+E31+Y15</t>
  </si>
  <si>
    <t>F1.S1.DS.NDS01.CMA001-HV106</t>
  </si>
  <si>
    <t>NICKEL DISSOLVER 1 TO NICKEL DISSOLVER RECIRCULATION TANK</t>
  </si>
  <si>
    <t>NDS01-KX30-0013</t>
  </si>
  <si>
    <t>H363404-PJ006-270-206-0001</t>
  </si>
  <si>
    <t>F1.S1.DS.NDS01.CMA001-ZSC106</t>
  </si>
  <si>
    <t>H363404-00000-270-262-0013</t>
  </si>
  <si>
    <t>F1.S1.DS.NDS01.CMA001-ZSO106</t>
  </si>
  <si>
    <t>F1.S1.DS.NDS01.CMA001-HV107</t>
  </si>
  <si>
    <t>NICKEL DISSOLVER COLUMN 1 OFFGAS HAND VALVE</t>
  </si>
  <si>
    <t>NDS01-GX04-0079</t>
  </si>
  <si>
    <t>Z011-A / AB</t>
  </si>
  <si>
    <t>H363404-PJ006-270-206-0053</t>
  </si>
  <si>
    <t>F1.S1.DS.NDS01.CMA001-ZT107</t>
  </si>
  <si>
    <t>NICKEL DISSOLVER COLUMN 1 OFFGAS POSITION TRANSMITTER</t>
  </si>
  <si>
    <t>F1.S1.DS.NDS01.CMA001-AE116</t>
  </si>
  <si>
    <t>NICKEL DISSOLVER COLUMN 1 PH</t>
  </si>
  <si>
    <t>NDS01-KX30-0705</t>
  </si>
  <si>
    <t>H363404-PJ007-270-206-0001</t>
  </si>
  <si>
    <t>F1.S1.DS.NDS01.CMA001-AIT116</t>
  </si>
  <si>
    <t>H363404-00000-270-262-0001-0002</t>
  </si>
  <si>
    <t>F1.S1.DS.NDS01.CMA001-AE116A</t>
  </si>
  <si>
    <t>NICKEL DISSOLVER 1 TO NICKEL DISSOLVER RECIRCULATION TANK ORP</t>
  </si>
  <si>
    <t>F1.S1.DS.NDS01.CMA001-AIT116A</t>
  </si>
  <si>
    <t>H363404-00000-270-262-0007-0002</t>
  </si>
  <si>
    <t>F1.S1.DS.NDS01.CMA001-PIT117</t>
  </si>
  <si>
    <t>NICKEL DISSOLVER 1 TOP</t>
  </si>
  <si>
    <t>NDS01-KX30-0274</t>
  </si>
  <si>
    <t>H363404-00000-270-262-0003-0002</t>
  </si>
  <si>
    <t>H363404-PJ002-270-206-0016</t>
  </si>
  <si>
    <t>F1.S1.DS.NDS01.CMA001-AIT119A</t>
  </si>
  <si>
    <t>NICKEL DISSOLVER COLUMN 1 OFF GAS HYDROGEN</t>
  </si>
  <si>
    <t>H363404-PJ008-270-206-0002</t>
  </si>
  <si>
    <t>F1.S1.DS.NDS01.CMA001-AIT119A.UCA01</t>
  </si>
  <si>
    <t>F1.S1.DS.NDS01.CMA001-FSL119A</t>
  </si>
  <si>
    <t>F1.S1.DS.NDS01.CMA001-AX119A</t>
  </si>
  <si>
    <t>F1.S1.DS.NDS01.CMA001-AIT119B</t>
  </si>
  <si>
    <t>F1.S1.DS.NDS01.CMA001-AIT119B.UCA01</t>
  </si>
  <si>
    <t>F1.S1.DS.NDS01.CMA001-FSL119B</t>
  </si>
  <si>
    <t>F1.S1.DS.NDS01.CMA001-AX119B</t>
  </si>
  <si>
    <t>F1.S1.DS.NDS01.CMA001-YA119</t>
  </si>
  <si>
    <t>NICKEL DISSOLVER 2 OFFGAS HYDROGEN HORN</t>
  </si>
  <si>
    <t>H363404-00000-270-262-0017</t>
  </si>
  <si>
    <t>H363404-PJ008-270-206-0010</t>
  </si>
  <si>
    <t>F1.S1.DS.NDS01.CMA001-YL119</t>
  </si>
  <si>
    <t>NICKEL DISSOLVER 2 OFFGAS HYDROGEN LIGHT</t>
  </si>
  <si>
    <t>H363404-PJ008-270-206-0017</t>
  </si>
  <si>
    <t>F1.S1.DS.NDS01.CMA001-AIT123</t>
  </si>
  <si>
    <t>NICKEL DISSOLVERS 1&amp;2 SOLUTION FEED PH</t>
  </si>
  <si>
    <t>H363404-PJ007-270-206-0005</t>
  </si>
  <si>
    <t>F1.S1.DS.NDS01.CMA001-AE123</t>
  </si>
  <si>
    <t>F1.S1.DS.NDS01.CMA001-AE123A</t>
  </si>
  <si>
    <t>NICKEL DISSOLVERS 1&amp;2 SOLUTION FEED ORP</t>
  </si>
  <si>
    <t>F1.S1.DS.NDS01.CMA001-AIT123A</t>
  </si>
  <si>
    <t>F1.S1.DS.NDS01.CMA001-PIT127</t>
  </si>
  <si>
    <t>H363404-PJ002-270-206-0017</t>
  </si>
  <si>
    <t>F1.S1.DS.NDS01.GPB090-ZSC146</t>
  </si>
  <si>
    <t>NICKEL DISSOLVER SOLUTION TO POWDER LEACH FEED TANK B</t>
  </si>
  <si>
    <t>NDS01-KX31-0263</t>
  </si>
  <si>
    <t>H363404-PJ006-270-206-0038</t>
  </si>
  <si>
    <t>F1.S1.DS.NDS01.GPB090-ZSO146</t>
  </si>
  <si>
    <t>F1.S1.DS.NDS01.GPB090-HV146</t>
  </si>
  <si>
    <t>F1.S1.DS.NDS01.GPB090-HV147</t>
  </si>
  <si>
    <t>NICKEL DISSOLVER SOLUTION TO EFFLUENT FEED SURGE TANK</t>
  </si>
  <si>
    <t>NDS01-KX31-0276</t>
  </si>
  <si>
    <t>H363404-PJ006-270-206-0039</t>
  </si>
  <si>
    <t>F1.S1.DS.NDS01.GPB090-ZSC147</t>
  </si>
  <si>
    <t>F1.S1.DS.NDS01.GPB090-ZSO147</t>
  </si>
  <si>
    <t>F1.S1.DS.NDS01.GPB090-TE150</t>
  </si>
  <si>
    <t>DISSOLVER AREA SUMP PUMP PTC</t>
  </si>
  <si>
    <t>PM053</t>
  </si>
  <si>
    <t>F1.S1.DS.NDS01.CMA002-FCV107</t>
  </si>
  <si>
    <t>NICKEL DISSOLVER 2 SOLUTION FEED</t>
  </si>
  <si>
    <t>NDS01-KX30-0082</t>
  </si>
  <si>
    <t>H363404-NDS01-270-276-0002</t>
  </si>
  <si>
    <t>H363404-PJ005-270-206-0002</t>
  </si>
  <si>
    <t>F1.S1.DS.NDS01.CMA002-FE107</t>
  </si>
  <si>
    <t>H363404-PJ002-270-206-0082</t>
  </si>
  <si>
    <t>F1.S1.DS.NDS01.CMA002-FIT107</t>
  </si>
  <si>
    <t>F1.S1.DS.NDS01.CMA002-HV108</t>
  </si>
  <si>
    <t>NICKEL DISSOLVER COLUMN 2 OFFGAS HAND VALVE</t>
  </si>
  <si>
    <t>NDS01-GX04-0080</t>
  </si>
  <si>
    <t>H363404-PJ006-270-206-0054</t>
  </si>
  <si>
    <t>F1.S1.DS.NDS01.CMA002-ZT108</t>
  </si>
  <si>
    <t>NICKEL DISSOLVER COLUMN 2 OFFGAS POSITION TRANSMITTER</t>
  </si>
  <si>
    <t>F1.S1.DS.NDS01.CMA002-TE109A</t>
  </si>
  <si>
    <t>NICKEL DISSOLVER 2 - BOTTOM</t>
  </si>
  <si>
    <t>F1.S1.DS.NDS01.CMA002</t>
  </si>
  <si>
    <t>H363404-PJ002-270-206-0133</t>
  </si>
  <si>
    <t>F1.S1.DS.NDS01.CMA002-TIT109A</t>
  </si>
  <si>
    <t>F1.S1.DS.NDS01.CMA002-TE109C</t>
  </si>
  <si>
    <t>NICKEL DISSOLVER 2 - TOP</t>
  </si>
  <si>
    <t>H363404-PJ002-270-206-0135</t>
  </si>
  <si>
    <t>F1.S1.DS.NDS01.CMA002-TIT109C</t>
  </si>
  <si>
    <t>F1.S1.DS.NDS01.CMA002-LE110</t>
  </si>
  <si>
    <t>NICKEL DISSOLVER 2 LEVEL</t>
  </si>
  <si>
    <t>H363404-PJ011-270-206-0017</t>
  </si>
  <si>
    <t>F1.S1.DS.NDS01.CMA002-LI110</t>
  </si>
  <si>
    <t>F1.S1.DS.NDS01.CMA002-LIT110</t>
  </si>
  <si>
    <t>F1.S1.DS.NDS01.CMA002-AIT111</t>
  </si>
  <si>
    <t>NICKEL DISSOLVER COLUMN 2 PH</t>
  </si>
  <si>
    <t>NDS01-KX30-0095</t>
  </si>
  <si>
    <t>H363404-PJ007-270-206-0003</t>
  </si>
  <si>
    <t>F1.S1.DS.NDS01.CMA002-AE111</t>
  </si>
  <si>
    <t>F1.S1.DS.NDS01.CMA002-HV112</t>
  </si>
  <si>
    <t>NICKEL DISSOLVER 2 TO NICKEL DISSOLVER RECIRCULATION TANK</t>
  </si>
  <si>
    <t>H363404-PJ006-270-206-0002</t>
  </si>
  <si>
    <t>F1.S1.DS.NDS01.CMA002-ZSC112</t>
  </si>
  <si>
    <t>F1.S1.DS.NDS01.CMA002-ZSO112</t>
  </si>
  <si>
    <t>F1.S1.DS.NDS01.CMA002-AIT118A</t>
  </si>
  <si>
    <t>NICKEL DISSOLVER COLUMN 2 OFF GAS HYDROGEN</t>
  </si>
  <si>
    <t>H363404-PJ008-270-206-0003</t>
  </si>
  <si>
    <t>F1.S1.DS.NDS01.CMA002-AIT118A.UCA01</t>
  </si>
  <si>
    <t>F1.S1.DS.NDS01.CMA002-FSL118A</t>
  </si>
  <si>
    <t>F1.S1.DS.NDS01.CMA002-AIT118B</t>
  </si>
  <si>
    <t>F1.S1.DS.NDS01.CMA002-AIT118B.UCA01</t>
  </si>
  <si>
    <t>F1.S1.DS.NDS01.CMA002-FSL118B</t>
  </si>
  <si>
    <t>F1.S1.DS.NDS01.CMA002-AX118A</t>
  </si>
  <si>
    <t>F1.S1.DS.NDS01.CMA002-AX118B</t>
  </si>
  <si>
    <t>F1.S1.DS.NDS01.CMA002-PIT118</t>
  </si>
  <si>
    <t>NICKEL DISSOLVER 2 TOP</t>
  </si>
  <si>
    <t>NDS01-KX30-0275</t>
  </si>
  <si>
    <t>H363404-PJ002-270-206-0018</t>
  </si>
  <si>
    <t>F1.S1.DS.NDS01.CMA002-YA118</t>
  </si>
  <si>
    <t>H363404-PJ008-270-206-0011</t>
  </si>
  <si>
    <t>F1.S1.DS.NDS01.CMA002-YL118</t>
  </si>
  <si>
    <t>H363404-PJ008-270-206-0018</t>
  </si>
  <si>
    <t>F1.S1.DS.NDS01.CMA002-AIT151</t>
  </si>
  <si>
    <t>NICKEL DISSOLVER AMBIENT H2 DETECTOR</t>
  </si>
  <si>
    <t>H363404-PJ008-270-206-0024</t>
  </si>
  <si>
    <t>F1.S1.DS.NDS01.CMA002-WIT202</t>
  </si>
  <si>
    <t>NICKEL DISSOLVER COLUMN 2 WEIGHT TRANSMITTER</t>
  </si>
  <si>
    <t>H363404-PJ009-270-206-0002</t>
  </si>
  <si>
    <t>F1.S1.DS.NDS01.CMA002-WY202</t>
  </si>
  <si>
    <t>NICKEL DISSOLVER COLUMN 2 WEIGHT SUMMING BOX</t>
  </si>
  <si>
    <t>F1.S1.DS.NDS01.CMA002-WE202A</t>
  </si>
  <si>
    <t>NICKEL DISSOLVER COLUMN 2 WEIGHT CELL</t>
  </si>
  <si>
    <t>F1.S1.DS.NDS01.CMA002-WE202B</t>
  </si>
  <si>
    <t>F1.S1.DS.NDS01.CMA002-WE202C</t>
  </si>
  <si>
    <t>F1.S1.DS.NDS01.CMA002-WE202D</t>
  </si>
  <si>
    <t>F1.S1.DS.NDS01.CMA002-PIT227</t>
  </si>
  <si>
    <t>H363404-PJ002-270-206-0019</t>
  </si>
  <si>
    <t>F1.S1.DS.NDS01.CMA004-LE201</t>
  </si>
  <si>
    <t>NICKEL DISSOLVER RECIRCULATION TANK LEVEL</t>
  </si>
  <si>
    <t>F1.S1.DS.NDS01.CMA004</t>
  </si>
  <si>
    <t>H363404-NDS01-270-276-0003</t>
  </si>
  <si>
    <t>H363404-PJ011-270-206-0018</t>
  </si>
  <si>
    <t>F1.S1.DS.NDS01.CMA004-LI201</t>
  </si>
  <si>
    <t>F1.S1.DS.NDS01.CMA004-LIT201</t>
  </si>
  <si>
    <t>F1.S1.DS.NDS01.GPB001-PG204</t>
  </si>
  <si>
    <t>NICKEL DISSOLVER DISCHARGE SOLUTION PUMP A PRESSURE</t>
  </si>
  <si>
    <t>NDS01-KX30-0170</t>
  </si>
  <si>
    <t>H363404-PJ004-270-206-0013</t>
  </si>
  <si>
    <t>F1.S1.DS.NDS01.GPB001-DIT205</t>
  </si>
  <si>
    <t>NICKEL DISSOLVER SOLUTION</t>
  </si>
  <si>
    <t>H363404-00000-270-262-0005-0001</t>
  </si>
  <si>
    <t>H363404-PJ002-270-206-0084</t>
  </si>
  <si>
    <t>F1.S1.DS.NDS01.GPB001-FE205</t>
  </si>
  <si>
    <t>NICKEL DISSOLVER DISCHARGE SOLUTION PUMP A FEED</t>
  </si>
  <si>
    <t>F1.S1.DS.NDS01.GPB001-FIT205</t>
  </si>
  <si>
    <t>H363404-00000-270-262-0004-0002</t>
  </si>
  <si>
    <t>F1.S1.DS.NDS01.CMA004-TCV206</t>
  </si>
  <si>
    <t>NICKEL DISSOLVER RECIRCULATION TANK STEAM FEED</t>
  </si>
  <si>
    <t>NDS01-S01-0101</t>
  </si>
  <si>
    <t>H363404-PJ005-270-206-0005</t>
  </si>
  <si>
    <t>F1.S1.DS.NDS01.CMA004-TE206</t>
  </si>
  <si>
    <t>NICKEL DISSOLVERS RECIRCULATION TANK</t>
  </si>
  <si>
    <t>H363404-PJ002-270-206-0136</t>
  </si>
  <si>
    <t>F1.S1.DS.NDS01.CMA004-TIT206</t>
  </si>
  <si>
    <t>F1.S1.DS.NDS01.GPB001-PIT223</t>
  </si>
  <si>
    <t>NICKEL DISSOLVER DISCHARGE SOLUTION PUMP A DISCHARGE</t>
  </si>
  <si>
    <t>H363404-PJ002-270-206-0022</t>
  </si>
  <si>
    <t>F1.S1.DS.NDS01.CMA004-FCV225</t>
  </si>
  <si>
    <t>NICKEL DISSOLVER RECIRCULATION TANK DEIONIZED WATER FEED</t>
  </si>
  <si>
    <t>NDS01-W04-0020</t>
  </si>
  <si>
    <t>H363404-PJ005-270-206-0003</t>
  </si>
  <si>
    <t>F1.S1.DS.NDS01.CMA004-FE225</t>
  </si>
  <si>
    <t>H363404-PJ002-270-206-0083</t>
  </si>
  <si>
    <t>F1.S1.DS.NDS01.CMA004-FIT225</t>
  </si>
  <si>
    <t>F1.S1.DS.NDS01.CMA004-PIT226</t>
  </si>
  <si>
    <t>NICKEL DISSOLVER RECIRCULATION TANK DISCHARGE</t>
  </si>
  <si>
    <t>NDS01-KX30-0311</t>
  </si>
  <si>
    <t>H363404-PJ002-270-206-0021</t>
  </si>
  <si>
    <t>F1.S1.DS.NDS01.GPB001-PDIT230</t>
  </si>
  <si>
    <t>NICKEL DISSOLVER DISCHARGE SOLUTION DIFFERENTIAL PRESSURE</t>
  </si>
  <si>
    <t>NDS01-KX30-0001</t>
  </si>
  <si>
    <t>H363404-PJ002-270-206-0020</t>
  </si>
  <si>
    <t>F1.S1.DS.NDS01.CMA004-LSLL242</t>
  </si>
  <si>
    <t>NICKEL DISSOLVER RECIRCULATION TANK LEVEL VERY LOW</t>
  </si>
  <si>
    <t>H363404-00000-270-262-0014</t>
  </si>
  <si>
    <t>H363404-PJ011-270-206-0020</t>
  </si>
  <si>
    <t>F1.S1.DS.NDS01.CMA004-LSHH243</t>
  </si>
  <si>
    <t>NICKEL DISSOLVER RECIRCULATION TANK LEVEL VERY HIGH</t>
  </si>
  <si>
    <t>H363404-PJ011-270-206-0019</t>
  </si>
  <si>
    <t>F1.S1.DS.NDS01.GPB001-XV246A</t>
  </si>
  <si>
    <t>NICKEL DISSOLVER SOLUTION TO POWDER LEACH FEED TANKS</t>
  </si>
  <si>
    <t>H363404-00000-270-262-0018</t>
  </si>
  <si>
    <t>H363404-PJ006-270-206-0020</t>
  </si>
  <si>
    <t>F1.S1.DS.NDS01.GPB001-XY246A</t>
  </si>
  <si>
    <t>F1.S1.DS.NDS01.GPB001-ZSC246A</t>
  </si>
  <si>
    <t>F1.S1.DS.NDS01.GPB001-ZSO246A</t>
  </si>
  <si>
    <t>F1.S1.DS.NDS01.CMA004-XY246B</t>
  </si>
  <si>
    <t>NICKEL DISSOLVER SOLUTION TO NICKEL DISSOLVER RECIRCULATION TANK</t>
  </si>
  <si>
    <t>NDS01-KX30-0140</t>
  </si>
  <si>
    <t>H363404-PJ006-270-206-0021</t>
  </si>
  <si>
    <t>F1.S1.DS.NDS01.CMA004-ZSC246B</t>
  </si>
  <si>
    <t>F1.S1.DS.NDS01.CMA004-ZSO246B</t>
  </si>
  <si>
    <t>F1.S1.DS.NDS01.CMA004-XV246B</t>
  </si>
  <si>
    <t>F1.S1.DS.NDS01.GPB001-TE258</t>
  </si>
  <si>
    <t>NICKEL DISSOLVER DISCHARGE SOLUTION PUMP A PTC</t>
  </si>
  <si>
    <t>F1.S1.DS.NDS01.GPB001</t>
  </si>
  <si>
    <t>F1.S1.DS.NDS01.GPB004-PG209</t>
  </si>
  <si>
    <t>NICKEL DISSOLVER RECIRCULATION PUMP B PRESSURE</t>
  </si>
  <si>
    <t>NDS01-KX30-0008</t>
  </si>
  <si>
    <t>H363404-NDS01-270-276-0004</t>
  </si>
  <si>
    <t>H363404-PJ004-270-206-0015</t>
  </si>
  <si>
    <t>F1.S1.DS.NDS01.GPB003-PG211</t>
  </si>
  <si>
    <t>NICKEL DISSOLVER RECIRCULATION PUMP A PRESSURE</t>
  </si>
  <si>
    <t>H363404-PJ004-270-206-0014</t>
  </si>
  <si>
    <t>F1.S1.DS.NDS01.GPB003-PIT222</t>
  </si>
  <si>
    <t>NICKEL DISSOLVER RECIRCULATION PUMPS DISCHARGE</t>
  </si>
  <si>
    <t>H363404-00000-270-262-0006-0002</t>
  </si>
  <si>
    <t>H363404-PJ002-270-206-0026</t>
  </si>
  <si>
    <t>F1.S1.DS.NDS01.GPB005-PG235</t>
  </si>
  <si>
    <t>NICKEL DISSOLVER RECIRCULATION PUMP C PRESSURE</t>
  </si>
  <si>
    <t>H363404-PJ004-270-206-0016</t>
  </si>
  <si>
    <t>F1.S1.DS.NDS01.GPB003-VT236</t>
  </si>
  <si>
    <t>NICKEL DISSOLVER RECIRCULATION PUMP A DE BEARING</t>
  </si>
  <si>
    <t>F1.S1.DS.NDS01.GPB003</t>
  </si>
  <si>
    <t>VTV122</t>
  </si>
  <si>
    <t>H363404-00000-270-262-0104-0002</t>
  </si>
  <si>
    <t>F1.S1.DS.NDS01.GPB003-VT237</t>
  </si>
  <si>
    <t>NICKEL DISSOLVER RECIRCULATION PUMP A NDE BEARING</t>
  </si>
  <si>
    <t>F1.S1.DS.NDS01.GPB004-VT238</t>
  </si>
  <si>
    <t>NICKEL DISSOLVER RECIRCULATION PUMP B DE BEARING</t>
  </si>
  <si>
    <t>F1.S1.DS.NDS01.GPB004</t>
  </si>
  <si>
    <t>H363404-00000-270-262-0105-0001</t>
  </si>
  <si>
    <t>F1.S1.DS.NDS01.GPB004-VT239</t>
  </si>
  <si>
    <t>NICKEL DISSOLVER RECIRCULATION PUMP B NDE BEARING</t>
  </si>
  <si>
    <t>F1.S1.DS.NDS01.GPB005-VT240</t>
  </si>
  <si>
    <t>NICKEL DISSOLVER RECIRCULATION PUMP C DE BEARING</t>
  </si>
  <si>
    <t>F1.S1.DS.NDS01.GPB005</t>
  </si>
  <si>
    <t>F1.S1.DS.NDS01.GPB005-VT241</t>
  </si>
  <si>
    <t>NICKEL DISSOLVER RECIRCULATION PUMP C NDE BEARING</t>
  </si>
  <si>
    <t>F1.S1.DS.NDS01.GPB003-TE252</t>
  </si>
  <si>
    <t>NICKEL DISSOLVER RECIRCULATION PUMP A</t>
  </si>
  <si>
    <t>WIKA</t>
  </si>
  <si>
    <t>TR53-EEX</t>
  </si>
  <si>
    <t>F1.S1.DS.NDS01.GPB003-TIT252</t>
  </si>
  <si>
    <t>NICKEL DISSOLVER PUMP A IMPELLER BEARING 1</t>
  </si>
  <si>
    <t>SITRANS OR EQUIVALENT</t>
  </si>
  <si>
    <t>H366404-00000-270-262-0007-0002</t>
  </si>
  <si>
    <t>DELETED. NO LONGER REQUIRED AS RTDs WILL BE MONITORED AT VSD.</t>
  </si>
  <si>
    <t>F1.S1.DS.NDS01.GPB003-TE253</t>
  </si>
  <si>
    <t>F1.S1.DS.NDS01.GPB003-TIT253</t>
  </si>
  <si>
    <t>NICKEL DISSOLVER PUMP A IMPELLER BEARING 2</t>
  </si>
  <si>
    <t>F1.S1.DS.NDS01.GPB004-TE254</t>
  </si>
  <si>
    <t xml:space="preserve">NICKEL DISSOLVER RECIRCULATION PUMP B </t>
  </si>
  <si>
    <t>F1.S1.DS.NDS01.GPB004-TIT254</t>
  </si>
  <si>
    <t>NICKEL DISSOLVER PUMP B IMPELLER BEARING 1</t>
  </si>
  <si>
    <t>H366404-00000-270-262-0008-0001</t>
  </si>
  <si>
    <t>F1.S1.DS.NDS01.GPB004-TE255</t>
  </si>
  <si>
    <t>F1.S1.DS.NDS01.GPB004-TIT255</t>
  </si>
  <si>
    <t>NICKEL DISSOLVER PUMP B IMPELLER BEARING 2</t>
  </si>
  <si>
    <t>F1.S1.DS.NDS01.GPB005-TE256</t>
  </si>
  <si>
    <t xml:space="preserve">NICKEL DISSOLVER RECIRCULATION PUMP C </t>
  </si>
  <si>
    <t>F1.S1.DS.NDS01.GPB005-TIT256</t>
  </si>
  <si>
    <t>NICKEL DISSOLVER PUMP C IMPELLER BEARING 1</t>
  </si>
  <si>
    <t>F1.S1.DS.NDS01.GPB005-TE257</t>
  </si>
  <si>
    <t>F1.S1.DS.NDS01.GPB005-TIT257</t>
  </si>
  <si>
    <t>NICKEL DISSOLVER PUMP C IMPELLER BEARING 2</t>
  </si>
  <si>
    <t>F1.S1.DS.NDS01.GPB003-TE259</t>
  </si>
  <si>
    <t>NICKEL DISSOLVER RECIRCULATION PUMP A PTC</t>
  </si>
  <si>
    <t>F1.S1.DS.NDS01.GPB003-TE260</t>
  </si>
  <si>
    <t>F1.S1.DS.NDS01.GPB003-TE261</t>
  </si>
  <si>
    <t>F1.S1.DS.NDS01.GPB003-TE262</t>
  </si>
  <si>
    <t>F1.S1.DS.NDS01.GPB003-TE263</t>
  </si>
  <si>
    <t>F1.S1.DS.NDS01.GPB004-TE264</t>
  </si>
  <si>
    <t>NICKEL DISSOLVER RECIRCULATION PUMP B PTC</t>
  </si>
  <si>
    <t>F1.S1.DS.NDS01.GPB004-TE265</t>
  </si>
  <si>
    <t>F1.S1.DS.NDS01.GPB004-TE266</t>
  </si>
  <si>
    <t>F1.S1.DS.NDS01.GPB004-TE267</t>
  </si>
  <si>
    <t>F1.S1.DS.NDS01.GPB004-TE268</t>
  </si>
  <si>
    <t>F1.S1.DS.NDS01.GPB005-TE269</t>
  </si>
  <si>
    <t>NICKEL DISSOLVER RECIRCULATION PUMP C PTC</t>
  </si>
  <si>
    <t>F1.S1.DS.NDS01.GPB005-TE270</t>
  </si>
  <si>
    <t>F1.S1.DS.NDS01.GPB005-TE271</t>
  </si>
  <si>
    <t>F1.S1.DS.NDS01.GPB005-TE272</t>
  </si>
  <si>
    <t>F1.S1.DS.NDS01.GPB005-TE273</t>
  </si>
  <si>
    <t>F1.S1.DS.NDS01.GPB003-XY401</t>
  </si>
  <si>
    <t>NICKEL DISSOLVER SOLUTION RECYCLE TO NICKEL DISSOLVER RECIRCULATION TANK</t>
  </si>
  <si>
    <t>NDS01-KX30-0141</t>
  </si>
  <si>
    <t>H363404-PJ006-270-206-0024</t>
  </si>
  <si>
    <t>F1.S1.DS.NDS01.GPB003-XV401</t>
  </si>
  <si>
    <t>14C / BR31A SRP</t>
  </si>
  <si>
    <t>F1.S1.DS.NDS01.GPB003-ZSC401</t>
  </si>
  <si>
    <t>F1.S1.DS.NDS01.GPB003-ZSO401</t>
  </si>
  <si>
    <t>F1.S1.DS.NDS01.EGC001-FCV117</t>
  </si>
  <si>
    <t>NICKEL DISSOLVER 1 HYDROGEN PEROXIDE FEED</t>
  </si>
  <si>
    <t>NDS01-K96-0254</t>
  </si>
  <si>
    <t>H363404-00000-270-262-0009-0002</t>
  </si>
  <si>
    <t>H363404-NDS01-270-276-0005</t>
  </si>
  <si>
    <t>H363404-PJ005-270-206-0006</t>
  </si>
  <si>
    <t>F1.S1.DS.NDS01.EGC001-FE117</t>
  </si>
  <si>
    <t>NDS01-K96-0255</t>
  </si>
  <si>
    <t>H363404-PJ002-270-206-0081</t>
  </si>
  <si>
    <t>F1.S1.DS.NDS01.EGC001-FIT117</t>
  </si>
  <si>
    <t>H363404-00000-270-262-0006-0001</t>
  </si>
  <si>
    <t>F1.S1.DS.NDS01.EGC001-PSV129</t>
  </si>
  <si>
    <t>NICKEL DISSOLVERS HYDROGEN PEROXIDE FEED</t>
  </si>
  <si>
    <t>NDS01-K96-0256</t>
  </si>
  <si>
    <t>4374.3144-1,600 KPA_G-I25I43H03-3.2</t>
  </si>
  <si>
    <t>H363404-PJ005-270-206-0055</t>
  </si>
  <si>
    <t>F1.S1.DS.NDS01.EGC001-PSV130</t>
  </si>
  <si>
    <t>NDS01-K96-0257</t>
  </si>
  <si>
    <t>H363404-PJ005-270-206-0056</t>
  </si>
  <si>
    <t>F1.S1.DS.NDS01.EGC001-PSV131</t>
  </si>
  <si>
    <t>NDS01-K96-0258</t>
  </si>
  <si>
    <t>H363404-PJ005-270-206-0057</t>
  </si>
  <si>
    <t>F1.S1.DS.NDS01.EGC001-PSV132</t>
  </si>
  <si>
    <t>NDS01-K96-0259</t>
  </si>
  <si>
    <t>H363404-PJ005-270-206-0058</t>
  </si>
  <si>
    <t>F1.S1.DS.NDS01.EGC001-TCV215</t>
  </si>
  <si>
    <t>NICKEL DISSOLVER RECIRCULATION HEAT EXCHANGER BYPASS</t>
  </si>
  <si>
    <t>72.3 / BR31A SRP</t>
  </si>
  <si>
    <t>H363404-PJ005-270-206-0084</t>
  </si>
  <si>
    <t>F1.S1.DS.NDS01.EGC001-TE215</t>
  </si>
  <si>
    <t>NICKEL DISSOLVERS SOLUTION FEED</t>
  </si>
  <si>
    <t>H363404-PJ002-270-206-0137</t>
  </si>
  <si>
    <t>F1.S1.DS.NDS01.EGC001-TIT215</t>
  </si>
  <si>
    <t>F1.S1.DS.NDS01.EGC001-FCV216</t>
  </si>
  <si>
    <t>NICKEL DISSOLVER RECIRCULATION HEAT EXCHANGER A SULFURIC ACID FEED</t>
  </si>
  <si>
    <t>NDS01-K90-0019</t>
  </si>
  <si>
    <t>H363404-PJ005-270-206-0007</t>
  </si>
  <si>
    <t>F1.S1.DS.NDS01.EGC001-FE216</t>
  </si>
  <si>
    <t>NDS01-K90-0018</t>
  </si>
  <si>
    <t>H363404-PJ002-270-206-0085</t>
  </si>
  <si>
    <t>F1.S1.DS.NDS01.EGC001-FIT216</t>
  </si>
  <si>
    <t>F1.S1.DS.NDS01.EGC001-AIT224</t>
  </si>
  <si>
    <t>NICKEL DISSOLVER RECIRC HEAT EXCH COOLING WATER OUTLET PH</t>
  </si>
  <si>
    <t>NDS01-W24-0013</t>
  </si>
  <si>
    <t>H363404-PJ007-270-206-0006</t>
  </si>
  <si>
    <t>F1.S1.DS.NDS01.EGC001-AE224</t>
  </si>
  <si>
    <t>NICKEL DISSOLVER RECIRC HEAT EXCH COOLING WATER OUTLET PH/ORP</t>
  </si>
  <si>
    <t>F1.S1.DS.NDS01.EGC001-FCV224</t>
  </si>
  <si>
    <t>NICKEL DISSOLVER RECIRC HEAT EXCHANGER A COOLING WATER SUPPLY</t>
  </si>
  <si>
    <t>3241 / 3271</t>
  </si>
  <si>
    <t>H363404-PJ005-270-206-0009_x000D_</t>
  </si>
  <si>
    <t>F1.S1.DS.NDS01.EGC001-FE224</t>
  </si>
  <si>
    <t>NICKEL DISSOLVER RECIRCULATION HEAT EXCHANGER A COOLING WATER FEED</t>
  </si>
  <si>
    <t>NDS01-W24-0009</t>
  </si>
  <si>
    <t>H363404-PJ002-270-206-0087</t>
  </si>
  <si>
    <t>F1.S1.DS.NDS01.EGC001-FIT224</t>
  </si>
  <si>
    <t>F1.S1.DS.NDS01.EGC001-TE225</t>
  </si>
  <si>
    <t>NICKEL DISSOLVERS RECIRC HEAT EXCHANGER A COOLING WATER RETURN</t>
  </si>
  <si>
    <t>H363404-PJ002-270-206-0139</t>
  </si>
  <si>
    <t>F1.S1.DS.NDS01.EGC001-TIT225</t>
  </si>
  <si>
    <t>F1.S1.DS.NDS01.EGC001-PIT245A</t>
  </si>
  <si>
    <t>NICKEL DISSOLVER RECIRCULATION HEAT EXCHANGER</t>
  </si>
  <si>
    <t>NDS01-KX30-0302</t>
  </si>
  <si>
    <t>H363404-PJ002-270-206-0152</t>
  </si>
  <si>
    <t>F1.S1.DS.NDS01.EGC001-PIT245B</t>
  </si>
  <si>
    <t>H363404-PJ002-270-206-0153</t>
  </si>
  <si>
    <t>F1.S1.DS.NDS01.EGC001-PDIT247</t>
  </si>
  <si>
    <t>NICKEL DISSOLVER RECIRCULATION HEAT EXCHANGER A DIFFERENTIAL PRESSURE</t>
  </si>
  <si>
    <t>H363404-PJ002-270-206-0151</t>
  </si>
  <si>
    <t>F1.S1.DS.NDS01.XM01-PI401</t>
  </si>
  <si>
    <t>COOLING WATER SUPPLY</t>
  </si>
  <si>
    <t>PRESSURE IND.</t>
  </si>
  <si>
    <t>SITRANS TF field indicator</t>
  </si>
  <si>
    <t>H363404-00000-270-272-0010</t>
  </si>
  <si>
    <t>H363404-00000-270-262-0103-0001</t>
  </si>
  <si>
    <t>H363404-RUS01-270-276-0004</t>
  </si>
  <si>
    <t>H363404-PJ002-270-206-0043</t>
  </si>
  <si>
    <t>F1.S1.DS.NDS01.XM01-PIT401</t>
  </si>
  <si>
    <t>F1.S1.DS.UCA01</t>
  </si>
  <si>
    <t>NDS RIO PANEL</t>
  </si>
  <si>
    <t xml:space="preserve">E363404-PJ001A-260-260-0001 </t>
  </si>
  <si>
    <t>F1.S1.DS.NDS01.UCA01</t>
  </si>
  <si>
    <t>NICKEL DISOLVER SYSTEM JUNCTION BOX</t>
  </si>
  <si>
    <t>H363404-NDS01-270-262-0001-0001/0002</t>
  </si>
  <si>
    <t>F1.S1.DS.NDS01.UCA02</t>
  </si>
  <si>
    <t>H363404-NDS01-270-262-0002-0001/0002</t>
  </si>
  <si>
    <t>F1.S1.DS.NDS01.UCA03</t>
  </si>
  <si>
    <t>H363404-NDS01-270-262-0003-0001/0002</t>
  </si>
  <si>
    <t>F1.S1.DS.NDS01.UCA04</t>
  </si>
  <si>
    <t>H363404-NDS01-270-262-0004-0001/0002</t>
  </si>
  <si>
    <t>F1.S1.DS.NDS01.UCA05</t>
  </si>
  <si>
    <t>H363404-NDS01-270-262-0005-0001/0002</t>
  </si>
  <si>
    <t>F1.S1.DS.NDS01.GPB003.XDC01</t>
  </si>
  <si>
    <t>NICKEL DISSOLVER RECIRCULATION PUMP A TERMNIAL BOX</t>
  </si>
  <si>
    <t>F1.S1.DS.NDS01.GPB004.XDC01</t>
  </si>
  <si>
    <t>NICKEL DISSOLVER RECIRCULATION PUMP B TERMNIAL BOX</t>
  </si>
  <si>
    <t>F1.S1.DS.NDS01.GPB005.XDC01</t>
  </si>
  <si>
    <t>NICKEL DISSOLVER RECIRCULATION PUMP C TERMNIAL BOX</t>
  </si>
  <si>
    <t>OGT01</t>
  </si>
  <si>
    <t>F1.S1.DS.OGT01.HSB001-AIT104A</t>
  </si>
  <si>
    <t>Ni &amp; Co DISSOLVERS AND POWDER LEACH FEED TANKS OFF GAS HEADER HYDROGEN</t>
  </si>
  <si>
    <t>PLI01-GX04-0006</t>
  </si>
  <si>
    <t>H363404-OGT01-270-276-0001</t>
  </si>
  <si>
    <t>H363404-PJ008-270-206-0005</t>
  </si>
  <si>
    <t>F1.S1.DS.OGT01.HSB001-AIT104A.UCA01</t>
  </si>
  <si>
    <t>F1.S1.DS.OGT01.HSB001-FSL104A</t>
  </si>
  <si>
    <t>F1.S1.DS.OGT01.HSB001-AIT104B</t>
  </si>
  <si>
    <t>F1.S1.DS.OGT01.HSB001-AIT104B.UCA01</t>
  </si>
  <si>
    <t>230 vac</t>
  </si>
  <si>
    <t>F1.S1.DS.OGT01.HSB001-FSL104B</t>
  </si>
  <si>
    <t>F1.S1.DS.OGT01.HSB001-AX104A</t>
  </si>
  <si>
    <t>Ni &amp; Co DISSOLVERS AND POWDER LEACH FEED TANKS OFFGAS HEADER HYDROGEN PROBE</t>
  </si>
  <si>
    <t>F1.S1.DS.OGT01.HSB001-AX104B</t>
  </si>
  <si>
    <t>F1.S1.DS.OGT01.HSB001-YA104</t>
  </si>
  <si>
    <t>H363404-PJ008-270-206-0012</t>
  </si>
  <si>
    <t>F1.S1.DS.OGT01.HSB001-YL104</t>
  </si>
  <si>
    <t>H363404-PJ008-270-206-0019</t>
  </si>
  <si>
    <t>F1.S1.DS.OGT01.HSB001-TE203</t>
  </si>
  <si>
    <t>LEACH OFF GAS SCRUBBER OFF GAS INLET</t>
  </si>
  <si>
    <t>OGT01-GX04-0002</t>
  </si>
  <si>
    <t>H363404-OGT01-270-276-0002</t>
  </si>
  <si>
    <t>H363404-PJ002-270-206-0140</t>
  </si>
  <si>
    <t>F1.S1.DS.OGT01.HSB001-TIT203</t>
  </si>
  <si>
    <t>H363404-00000-270-272-0006</t>
  </si>
  <si>
    <t>H363404-00000-270-262-0076-0001</t>
  </si>
  <si>
    <t>F1.S1.DS.OGT01.HSB001-PIT204</t>
  </si>
  <si>
    <t>H363404-PJ002-270-206-0027</t>
  </si>
  <si>
    <t>F1.S1.DS.OGT01.GPB001-PG206</t>
  </si>
  <si>
    <t>LEACH OFF GAS SCRUBBER RECIRCULATION PUMP DISCHARGE</t>
  </si>
  <si>
    <t>F1.S1.DS.OGT01.GPB001</t>
  </si>
  <si>
    <t>PM072</t>
  </si>
  <si>
    <t>232.5</t>
  </si>
  <si>
    <t>E363404-PM072-240-260-0001</t>
  </si>
  <si>
    <t>F1.S1.DS.OGT01.HSB001-PDE207</t>
  </si>
  <si>
    <t>LEACH OFF GAS SCRUBBER VENTURI DIFFERENTIAL PRESSURE</t>
  </si>
  <si>
    <t>PRESSURE  DIFF. ELEMENT</t>
  </si>
  <si>
    <t>F1.S1.DS.OGT01.HSB001</t>
  </si>
  <si>
    <t>ENDRESS &amp; HAUSER</t>
  </si>
  <si>
    <t>FMD78-3BA7FE1B31AA+PBZ1</t>
  </si>
  <si>
    <t>E363404-PM072-270-206-0003</t>
  </si>
  <si>
    <t>F1.S1.DS.OGT01.HSB001-PDIT207</t>
  </si>
  <si>
    <t>PRESSURE DIFF. IND. XMTR</t>
  </si>
  <si>
    <t>MBAR</t>
  </si>
  <si>
    <t>F1.S1.DS.OGT01.GQB001-HCV208</t>
  </si>
  <si>
    <t>LEACH OFFGAS SCRUBBER TO OFFGAS FAN 1</t>
  </si>
  <si>
    <t>DAMPER</t>
  </si>
  <si>
    <t>OGT01-GX04-0147</t>
  </si>
  <si>
    <t>PM071</t>
  </si>
  <si>
    <t>ROTORK</t>
  </si>
  <si>
    <t>RCO-250-DA-LT-M</t>
  </si>
  <si>
    <t>H363404-00000-270-262-0081-0001</t>
  </si>
  <si>
    <t>F1.S1.DS.OGT01.GQB001-ZSC208</t>
  </si>
  <si>
    <t>DXP-MX1GNEB</t>
  </si>
  <si>
    <t>H363404-00000-270-262-0092</t>
  </si>
  <si>
    <t>II 2 G - Ex d IIC T3</t>
  </si>
  <si>
    <t>F1.S1.DS.OGT01.GQB001-ZSO208</t>
  </si>
  <si>
    <t>F1.S1.DS.OGT01.GQB002-HCV209</t>
  </si>
  <si>
    <t>LEACH OFFGAS SCRUBBER TO OFFGAS FAN 2</t>
  </si>
  <si>
    <t>OGT01-GX04-0148</t>
  </si>
  <si>
    <t>F1.S1.DS.OGT01.GQB002-ZSC209</t>
  </si>
  <si>
    <t>F1.S1.DS.OGT01.GQB002-ZSO209</t>
  </si>
  <si>
    <t>F1.S1.DS.OGT01.GQB001-TE212</t>
  </si>
  <si>
    <t>LEACH OFF GAS SCRUBBER OFF GAS OUTLET</t>
  </si>
  <si>
    <t>H363404-PJ002-270-206-0141</t>
  </si>
  <si>
    <t>F1.S1.DS.OGT01.GQB001-TIT212</t>
  </si>
  <si>
    <t>H363404-00000-270-262-0077-0001</t>
  </si>
  <si>
    <t>F1.S1.DS.OGT01.GQB001-PIT213</t>
  </si>
  <si>
    <t>H363404-PJ002-270-206-0028</t>
  </si>
  <si>
    <t>F1.S1.DS.OGT01.CMA001-FE218</t>
  </si>
  <si>
    <t>VACUUM RELIEF TANK DEIONIZED WATER FEED</t>
  </si>
  <si>
    <t>OGT01-W04-0163</t>
  </si>
  <si>
    <t>H363404-PJ002-270-206-0088</t>
  </si>
  <si>
    <t>F1.S1.DS.OGT01.CMA001-FIT218</t>
  </si>
  <si>
    <t>F1.S1.DS.OGT01.CMA001-LE219</t>
  </si>
  <si>
    <t>VACUUM RELIEF TANK LEVEL</t>
  </si>
  <si>
    <t>F1.S1.DS.OGT01.CMA001</t>
  </si>
  <si>
    <t>H363404-PJ011-270-206-0021</t>
  </si>
  <si>
    <t>F1.S1.DS.OGT01.CMA001-LI219</t>
  </si>
  <si>
    <t>F1.S1.DS.OGT01.CMA001-LIT219</t>
  </si>
  <si>
    <t>H363404-00000-270-262-0076-0002</t>
  </si>
  <si>
    <t>F1.S1.DS.OGT01.HSB001-FE220</t>
  </si>
  <si>
    <t>LEACH OFFGAS SCRUBBER DEIONIZED WATER FEED</t>
  </si>
  <si>
    <t>OGT01-W04-0403</t>
  </si>
  <si>
    <t>H363404-PJ002-270-206-0089</t>
  </si>
  <si>
    <t>F1.S1.DS.OGT01.HSB001-FIT220</t>
  </si>
  <si>
    <t>F1.S1.DS.OGT01.GQB002-VT223</t>
  </si>
  <si>
    <t>OFFGAS FAN 2 DE BEARING</t>
  </si>
  <si>
    <t>F1.S1.DS.OGT01.GQB002</t>
  </si>
  <si>
    <t>E363404-PM071-240-270-0001</t>
  </si>
  <si>
    <t>H363404-00000-270-262-0077-0002</t>
  </si>
  <si>
    <t>E363404-PM071-240-206-0003</t>
  </si>
  <si>
    <t>F1.S1.DS.OGT01.GQB002-VT224</t>
  </si>
  <si>
    <t>OFFGAS FAN 2 NDE BEARING</t>
  </si>
  <si>
    <t>F1.S1.DS.OGT01.GQB001-VT225</t>
  </si>
  <si>
    <t>OFFGAS FAN 1 DE BEARING</t>
  </si>
  <si>
    <t>F1.S1.DS.OGT01.GQB001</t>
  </si>
  <si>
    <t>F1.S1.DS.OGT01.GQB001-VT226</t>
  </si>
  <si>
    <t>OFFGAS FAN 1 NDE BEARING</t>
  </si>
  <si>
    <t>F1.S1.DS.OGT01.GQB001-AIT227A</t>
  </si>
  <si>
    <t>LEACH OFFGAS SCRUBBER DISCHARGE OFF GAS HYDROGEN</t>
  </si>
  <si>
    <t>H363404-00000-270-262-0078-0001</t>
  </si>
  <si>
    <t>H363404-PJ008-270-206-0006</t>
  </si>
  <si>
    <t>F1.S1.DS.OGT01.GQB001-AIT227A.UCA01</t>
  </si>
  <si>
    <t>F1.S1.DS.OGT01.GQB001-FSL227A</t>
  </si>
  <si>
    <t>F1.S1.DS.OGT01.GQB001-AIT227B</t>
  </si>
  <si>
    <t>F1.S1.DS.OGT01.GQB001-AIT227B.UCA01</t>
  </si>
  <si>
    <t>F1.S1.DS.OGT01.GQB001-FSL227B</t>
  </si>
  <si>
    <t>F1.S1.DS.OGT01.GQB001-AX227A</t>
  </si>
  <si>
    <t>LEACH OFFGAS SCRUBBER DISCHARGE OFF GAS HYDROGEN PROBE</t>
  </si>
  <si>
    <t>F1.S1.DS.OGT01.GQB001-AX227B</t>
  </si>
  <si>
    <t>F1.S1.DS.OGT01.GQB001-YA227</t>
  </si>
  <si>
    <t>H363404-00000-270-262-0090</t>
  </si>
  <si>
    <t>H363404-PJ008-270-206-0013</t>
  </si>
  <si>
    <t>F1.S1.DS.OGT01.GQB001-YL227</t>
  </si>
  <si>
    <t>H363404-PJ008-270-206-0020</t>
  </si>
  <si>
    <t>F1.S1.DS.OGT01.CMA001-LSL228</t>
  </si>
  <si>
    <t>LEVEL SWITCH LOW</t>
  </si>
  <si>
    <t>7ML5747-4GC16-1AA0-Z C05+C15+Y01+Y17</t>
  </si>
  <si>
    <t>F1.S1.DS.OGT01.HSB001-XV229</t>
  </si>
  <si>
    <t>LEACH OFFGAS SCRUBBER</t>
  </si>
  <si>
    <t>26D / BR31A SRP</t>
  </si>
  <si>
    <t>H363404-00000-270-262-0089</t>
  </si>
  <si>
    <t>H363404-PJ006-270-206-0025</t>
  </si>
  <si>
    <t>F1.S1.DS.OGT01.HSB001-ZSO229</t>
  </si>
  <si>
    <t>F1.S1.DS.OGT01.HSB001-ZSC229</t>
  </si>
  <si>
    <t>F1.S1.DS.OGT01.HSB001-XY229</t>
  </si>
  <si>
    <t>F1.S1.DS.OGT01.HSB001-PG230</t>
  </si>
  <si>
    <t>LEACH OFFGAS SCRUBBER LOW PRESSURE INDICATION</t>
  </si>
  <si>
    <t>F1.S1.DS.OGT01.HSB001-LE231</t>
  </si>
  <si>
    <t>LEVEL ELEMENT - PRESSURE</t>
  </si>
  <si>
    <t>F1.S1.DS.OGT01.HSB001-LIT231</t>
  </si>
  <si>
    <t>LEVEL IND. XMTR - PRESSURE</t>
  </si>
  <si>
    <t>FMD78-3BA7FE1B3MAW+PBZ1</t>
  </si>
  <si>
    <t>E363404-PM072-270-206-0001</t>
  </si>
  <si>
    <t>F1.S1.DS.OGT01.GPB001-FE232</t>
  </si>
  <si>
    <t>LEACH OFFGAS SCRUBBER RECIRCULATION PUMP A</t>
  </si>
  <si>
    <t>E363404-PM072-270-206-0005</t>
  </si>
  <si>
    <t>F1.S1.DS.OGT01.GPB001-FIT232</t>
  </si>
  <si>
    <t>5P2B80-BJBCCAED3K0A+ATDAJBZ1</t>
  </si>
  <si>
    <t>F1.S1.DS.OGT01.GPB001-TE233</t>
  </si>
  <si>
    <t>PM072 TEMPERATURE ELEMENT - RTD MOTOR</t>
  </si>
  <si>
    <t>F1.S1.DS.OGT01.HSB001-ZT233</t>
  </si>
  <si>
    <t>LEACH OFFGAS SCRUBBER POSITION TRANSMITTER</t>
  </si>
  <si>
    <t xml:space="preserve">TROVIS </t>
  </si>
  <si>
    <t>3730-3</t>
  </si>
  <si>
    <t>F1.S1.DS.OGT01.HSB001-LCV234</t>
  </si>
  <si>
    <t>LEACH OFF GAS SCRUBBER DISCHARGE TO POWDER LEACH FEED TANKS</t>
  </si>
  <si>
    <t>OGT01-KX32-0196</t>
  </si>
  <si>
    <t>SAMSON</t>
  </si>
  <si>
    <t>3241 / 3277(ACTUATOR)</t>
  </si>
  <si>
    <t>E363404-PM072-240-206-0004</t>
  </si>
  <si>
    <t>F1.S1.DS.OGT01.GPB001-TE234</t>
  </si>
  <si>
    <t>F1.S1.DS.OGT01.HSB001-ZSC234</t>
  </si>
  <si>
    <t>LEACH OFF GAS SCRUBBER POSITION SWITCH CLOSED</t>
  </si>
  <si>
    <t>4746</t>
  </si>
  <si>
    <t>H363404-00000-270-262-0085</t>
  </si>
  <si>
    <t>F1.S1.DS.OGT01.HSB001-ZSO234</t>
  </si>
  <si>
    <t>LEACH OFF GAS SCRUBBER POSITION SWITCH OPEN</t>
  </si>
  <si>
    <t>F1.S1.DS.OGT01.HSB001-ZT234</t>
  </si>
  <si>
    <t>F1.S1.DS.OGT01.HSB001-LSLL235</t>
  </si>
  <si>
    <t>LEACH OFF GAS SCRUBBER LEVEL VERY LOW</t>
  </si>
  <si>
    <t>7ML5747-4GA07-1AA0-Z C05+C15+Y01+Y17</t>
  </si>
  <si>
    <t>F1.S1.DS.OGT01.GPB001-TE235</t>
  </si>
  <si>
    <t>LEACH OFFGAS SCRUBBER RECIRCULATION PUMP A MOTOR</t>
  </si>
  <si>
    <t>TEMP ELEMENT - RTD</t>
  </si>
  <si>
    <t>F1.S1.DS.OGT01.GQB002-TT235</t>
  </si>
  <si>
    <t>OFFGAS FAN B TEMPERATURE TRANSMITTER TEMPERATURE XMTR</t>
  </si>
  <si>
    <t>TEMPERATURE XMTR</t>
  </si>
  <si>
    <t>TSP111 / TTH200</t>
  </si>
  <si>
    <t>E363404-PM071-270-206-0001</t>
  </si>
  <si>
    <t>F1.S1.DS.OGT01.HSB001-LSHH236</t>
  </si>
  <si>
    <t>LEACH OFF GAS SCRUBBER LEVEL VERY HIGH</t>
  </si>
  <si>
    <t>F1.S1.DS.OGT01.GQB001-TE236</t>
  </si>
  <si>
    <t>OFFGAS FAN A PTC TEMPERATURE ELEMENT - RTD MOTOR</t>
  </si>
  <si>
    <t>E363404-PM071-270-206-0003</t>
  </si>
  <si>
    <t>F1.S1.DS.OGT01.GQB002-TT236</t>
  </si>
  <si>
    <t>F1.S1.DS.OGT01.GQB001-TE237</t>
  </si>
  <si>
    <t>F1.S1.DS.OGT01.GQB001-TT237</t>
  </si>
  <si>
    <t>OFFGAS FAN A TEMPERATURE TRANSMITTER TEMPERATURE XMTR</t>
  </si>
  <si>
    <t>F1.S1.DS.OGT01.GQB001-TE238</t>
  </si>
  <si>
    <t>F1.S1.DS.OGT01.GQB001-TT238</t>
  </si>
  <si>
    <t>F1.S1.DS.OGT01.GQB002-TE239</t>
  </si>
  <si>
    <t>OFFGAS FAN B PTC TEMPERATURE ELEMENT - RTD MOTOR</t>
  </si>
  <si>
    <t>F1.S1.DS.OGT01.GQB002-TE240</t>
  </si>
  <si>
    <t>F1.S1.DS.OGT01.GQB002-TE241</t>
  </si>
  <si>
    <t>F1.S1.DS.OGT01.GQB001-XV242</t>
  </si>
  <si>
    <t>OFFGAS FAN 1 INLET ISOLATION VALVE</t>
  </si>
  <si>
    <t>RCO-250-FC080</t>
  </si>
  <si>
    <t>F1.S1.DS.OGT01.GQB001-XY242</t>
  </si>
  <si>
    <t>OFFGAS FAN 1 INLET ISOLATION VALVE SOLENOID</t>
  </si>
  <si>
    <t>F1.S1.DS.OGT01.GQB001-ZSC242</t>
  </si>
  <si>
    <t>OFFGAS FAN 1 INLET ISOLATION VALVE POSITION SWITCH CLOSED</t>
  </si>
  <si>
    <t>H363404-00000-270-262-0086</t>
  </si>
  <si>
    <t>F1.S1.DS.OGT01.GQB001-ZSO242</t>
  </si>
  <si>
    <t>OFFGAS FAN 1 INLET ISOLATION VALVE POSITION SWITCH OPEN</t>
  </si>
  <si>
    <t>F1.S1.DS.OGT01.GQB001-ZSC243</t>
  </si>
  <si>
    <t>OFFGAS FAN 1 OUTLET ISOLATION VALVE POSITION SWITCH CLOSED</t>
  </si>
  <si>
    <t>OGT01-GX04-0152</t>
  </si>
  <si>
    <t>F1.S1.DS.OGT01.GQB001-ZSO243</t>
  </si>
  <si>
    <t>OFFGAS FAN 1 OUTLET ISOLATION VALVE POSITION SWITCH OPEN</t>
  </si>
  <si>
    <t>F1.S1.DS.OGT01.GQB002-XV244</t>
  </si>
  <si>
    <t>OFFGAS FAN 2 INLET ISOLATION VALVE</t>
  </si>
  <si>
    <t>F1.S1.DS.OGT01.GQB002-XY244</t>
  </si>
  <si>
    <t>OFFGAS FAN 2 INLET ISOLATION VALVE SOLENOID</t>
  </si>
  <si>
    <t>F1.S1.DS.OGT01.GQB002-ZSC244</t>
  </si>
  <si>
    <t>OFFGAS FAN 2 INLET ISOLATION VALVE POSITION SWITCH CLOSED</t>
  </si>
  <si>
    <t>F1.S1.DS.OGT01.GQB002-ZSO244</t>
  </si>
  <si>
    <t>OFFGAS FAN 2 INLET ISOLATION VALVE POSITION SWITCH OPEN</t>
  </si>
  <si>
    <t>F1.S1.DS.OGT01.GQB002-ZSC245</t>
  </si>
  <si>
    <t>OFFGAS FAN 2 OUTLET ISOLATION VALVE POSITION SWITCH CLOSED</t>
  </si>
  <si>
    <t>OGT01-GX04-0145</t>
  </si>
  <si>
    <t>F1.S1.DS.OGT01.GQB002-ZSO245</t>
  </si>
  <si>
    <t>OFFGAS FAN 2 OUTLET ISOLATION VALVE POSITION SWITCH OPEN</t>
  </si>
  <si>
    <t>F1.S1.DS.OGT01.GPB001-PG246</t>
  </si>
  <si>
    <t>LEACH OFFGAS SCRUBBER RECIRCULATION PUMP A SEAL WATER</t>
  </si>
  <si>
    <t>F1.S1.DS.OGT01.GPB001-FE247</t>
  </si>
  <si>
    <t>FLOW ELEMENT</t>
  </si>
  <si>
    <t>SAFEUNIT ALTIMA</t>
  </si>
  <si>
    <t>F1.S1.DS.OGT01.GPB001-FSL247</t>
  </si>
  <si>
    <t>F1.S1.DS.OGT01.UCA01</t>
  </si>
  <si>
    <t>OFFGAS TREATMENT JUNCTION BOX</t>
  </si>
  <si>
    <t>H363404-OGT01-270-262-0001-0001/0002</t>
  </si>
  <si>
    <t>F1.S1.DS.OGT01.UCA02</t>
  </si>
  <si>
    <t>H363404-OGT01-270-262-0002-0001/0002</t>
  </si>
  <si>
    <t>F1.S1.DS.OGT01.UCA03</t>
  </si>
  <si>
    <t>F1.S1.DS.PLI01.GPB001-AIT101</t>
  </si>
  <si>
    <t>POWDER LEACH FEED PUMP A POWDER LEACH SOLUTION PH</t>
  </si>
  <si>
    <t>PLI01-KX31-0018</t>
  </si>
  <si>
    <t>H363404-00000-270-262-0050-0001</t>
  </si>
  <si>
    <t>H363404-PLI01-270-276-0001</t>
  </si>
  <si>
    <t>H363404-PJ007-270-206-0012</t>
  </si>
  <si>
    <t>F1.S1.DS.PLI01.GPB001-AE101</t>
  </si>
  <si>
    <t>POWDER LEACH FEED PUMP A POWDER LEACH SOLUTION PH/ORP</t>
  </si>
  <si>
    <t>F1.S1.DS.PLI01.CMA001-TE102</t>
  </si>
  <si>
    <t>POWDER LEACH FEED TANK A</t>
  </si>
  <si>
    <t>F1.S1.DS.PLI01.CMA001</t>
  </si>
  <si>
    <t>H363404-PJ002-270-206-0143</t>
  </si>
  <si>
    <t>F1.S1.DS.PLI01.CMA001-TIT102</t>
  </si>
  <si>
    <t>F1.S1.DS.PLI01.CMA001-LE104</t>
  </si>
  <si>
    <t>POWDER LEACH FEED TANK A LEVEL</t>
  </si>
  <si>
    <t>H363404-PJ011-270-206-0022</t>
  </si>
  <si>
    <t>F1.S1.DS.PLI01.CMA001-LI104</t>
  </si>
  <si>
    <t>F1.S1.DS.PLI01.CMA001-LIT104</t>
  </si>
  <si>
    <t>F1.S1.DS.PLI01.GPB001-DIT110</t>
  </si>
  <si>
    <t>POWDER LEACH FEED PUMP A POWDER LEACH SOLUTION DISCHARGE</t>
  </si>
  <si>
    <t>H363404-00000-270-262-0056-0001</t>
  </si>
  <si>
    <t>H363404-PJ002-270-206-0091</t>
  </si>
  <si>
    <t>F1.S1.DS.PLI01.GPB001-FE110</t>
  </si>
  <si>
    <t>F1.S1.DS.PLI01.GPB001-FIT110</t>
  </si>
  <si>
    <t>F1.S1.DS.PLI01.GPB001-PIT123</t>
  </si>
  <si>
    <t>POWDER LEACH FEED PUMP A DISCHARGE</t>
  </si>
  <si>
    <t>H363404-00000-270-262-0050-0002</t>
  </si>
  <si>
    <t>H363404-PJ002-270-206-0030</t>
  </si>
  <si>
    <t>F1.S1.DS.PLI01.CMA002-TE126</t>
  </si>
  <si>
    <t>POWDER LEACH FEED TANK B</t>
  </si>
  <si>
    <t>F1.S1.DS.PLI01.CMA002</t>
  </si>
  <si>
    <t>H363404-PJ002-270-206-0144</t>
  </si>
  <si>
    <t>F1.S1.DS.PLI01.CMA002-TIT126</t>
  </si>
  <si>
    <t>F1.S1.DS.PLI01.CMA002-LE127</t>
  </si>
  <si>
    <t>POWDER LEACH FEED TANK B LEVEL</t>
  </si>
  <si>
    <t>H363404-PJ011-270-206-0023</t>
  </si>
  <si>
    <t>F1.S1.DS.PLI01.CMA002-LI127</t>
  </si>
  <si>
    <t>F1.S1.DS.PLI01.CMA002-LIT127</t>
  </si>
  <si>
    <t>F1.S1.DS.PLI01.CMA001-FCV128</t>
  </si>
  <si>
    <t>POWDER LEACH FEED TANK B SODIUM HYDROXIDE FEED</t>
  </si>
  <si>
    <t>PLI01-K44-0003</t>
  </si>
  <si>
    <t>H363404-PJ005-270-206-0010</t>
  </si>
  <si>
    <t>F1.S1.DS.PLI01.CMA001-FE128</t>
  </si>
  <si>
    <t>H363404-PJ002-270-206-0090</t>
  </si>
  <si>
    <t>F1.S1.DS.PLI01.CMA001-FIT128</t>
  </si>
  <si>
    <t>F1.S1.DS.PLI01.GPB001-TE145</t>
  </si>
  <si>
    <t>POWDER LEACH FEED PUMP A PTC</t>
  </si>
  <si>
    <t>F1.S1.DS.PLI01.GPB001</t>
  </si>
  <si>
    <t>F1.S1.DS.PLI01.HWA001-TE146</t>
  </si>
  <si>
    <t>POWDER LEACH FEED TANK AGITATOR A PTC</t>
  </si>
  <si>
    <t>F1.S1.DS.PLI01.HWA001</t>
  </si>
  <si>
    <t>F1.S1.DS.PLI01.HWA002-TE147</t>
  </si>
  <si>
    <t>POWDER LEACH FEED TANK AGITATOR B PTC</t>
  </si>
  <si>
    <t>F1.S1.DS.PLI01.HWA002</t>
  </si>
  <si>
    <t>F1.S1.DS.PLI01.GPB090-LE112</t>
  </si>
  <si>
    <t>MEZZANINE COVERED AREA SUMP PUMP LEVEL</t>
  </si>
  <si>
    <t>F1.S1.DS.PLI01.GPB090</t>
  </si>
  <si>
    <t>H363404-PLI01-270-276-0002</t>
  </si>
  <si>
    <t>H363404-PJ011-270-206-0025</t>
  </si>
  <si>
    <t>F1.S1.DS.PLI01.GPB090-LI112</t>
  </si>
  <si>
    <t>F1.S1.DS.PLI01.GPB090-LIT112</t>
  </si>
  <si>
    <t>F1.S1.DS.PLI01.CMA003-LE115</t>
  </si>
  <si>
    <t>POWDER LEACH TANK 1 LEVEL</t>
  </si>
  <si>
    <t>F1.S1.DS.PLI01.CMA003</t>
  </si>
  <si>
    <t>E10ZF02</t>
  </si>
  <si>
    <t>H363404-PJ011-270-206-0024</t>
  </si>
  <si>
    <t>F1.S1.DS.PLI01.CMA003-LI115</t>
  </si>
  <si>
    <t>H363404-00000-270-272-0008</t>
  </si>
  <si>
    <t>F1.S1.DS.PLI01.CMA003-LIT115</t>
  </si>
  <si>
    <t>H363404-00000-270-262-0051-0001</t>
  </si>
  <si>
    <t>F1.S1.DS.PLI01.CMA003-AIT116</t>
  </si>
  <si>
    <t>POWDER LEACH TANK 1 DISSOLUTION SLURRY PH</t>
  </si>
  <si>
    <t>H363404-PJ007-270-206-0007</t>
  </si>
  <si>
    <t>F1.S1.DS.PLI01.CMA003-AE116</t>
  </si>
  <si>
    <t>PLI01-KX34-0112</t>
  </si>
  <si>
    <t>F1.S1.DS.PLI01.CMA003-AE116A</t>
  </si>
  <si>
    <t>POWDER LEACH TANK 1 DISSOLUTION SLURRY ORP</t>
  </si>
  <si>
    <t>F1.S1.DS.PLI01.CMA003-AIT116A</t>
  </si>
  <si>
    <t>H363404-00000-270-262-0055-0002</t>
  </si>
  <si>
    <t>F1.S1.DS.PLI01.CMA003-AIT117A</t>
  </si>
  <si>
    <t>POWDER LEACH TANK 1 OFF GAS HYDROGEN</t>
  </si>
  <si>
    <t>PLI01-GX04-0012</t>
  </si>
  <si>
    <t>H363404-PJ008-270-206-0007</t>
  </si>
  <si>
    <t>F1.S1.DS.PLI01.CMA003-AIT117A.UCA01</t>
  </si>
  <si>
    <t>F1.S1.DS.PLI01.CMA003-FSL117A</t>
  </si>
  <si>
    <t>F1.S1.DS.PLI01.CMA003-AIT117B</t>
  </si>
  <si>
    <t>F1.S1.DS.PLI01.CMA003-AIT117B.UCA01</t>
  </si>
  <si>
    <t>F1.S1.DS.PLI01.CMA003-FSL117B</t>
  </si>
  <si>
    <t>F1.S1.DS.PLI01.CMA003-AX117A</t>
  </si>
  <si>
    <t>F1.S1.DS.PLI01.CMA003-AX117B</t>
  </si>
  <si>
    <t>F1.S1.DS.PLI01.CMA003-YA117</t>
  </si>
  <si>
    <t>H363404-00000-270-262-0064</t>
  </si>
  <si>
    <t>H363404-PJ008-270-206-0014</t>
  </si>
  <si>
    <t>F1.S1.DS.PLI01.CMA003-YL117</t>
  </si>
  <si>
    <t>H363404-PJ008-270-206-0021</t>
  </si>
  <si>
    <t>F1.S1.DS.PLI01.CMA003-FCV121</t>
  </si>
  <si>
    <t>POWDER LEACH TANK 1 HYDROGEN PEROXIDE FEED</t>
  </si>
  <si>
    <t>PLI01-K96-0006</t>
  </si>
  <si>
    <t>H363404-PJ005-270-206-0011</t>
  </si>
  <si>
    <t>F1.S1.DS.PLI01.CMA003-FE121</t>
  </si>
  <si>
    <t>H363404-PJ002-270-206-0092</t>
  </si>
  <si>
    <t>F1.S1.DS.PLI01.CMA003-FIT121</t>
  </si>
  <si>
    <t>F1.S1.DS.PLI01.GPB003-PIT122</t>
  </si>
  <si>
    <t>POWDER LEACH TANK 1 SAND PUMP DISCHARGE</t>
  </si>
  <si>
    <t>PLI01-KX04-0012</t>
  </si>
  <si>
    <t>H363404-00000-270-262-0051-0002</t>
  </si>
  <si>
    <t>H363404-PJ002-270-206-0032</t>
  </si>
  <si>
    <t>F1.S1.DS.PLI01.CMA003-PIT124</t>
  </si>
  <si>
    <t>POWDER LEACH TANK 1 OFF GAS</t>
  </si>
  <si>
    <t>H363404-PJ002-270-206-0031</t>
  </si>
  <si>
    <t>F1.S1.DS.PLI01.CMA003-PSV129</t>
  </si>
  <si>
    <t>PLI01-K96-0008</t>
  </si>
  <si>
    <t>4374.3144-1,510 KPA_G-I21I40H03-3.2</t>
  </si>
  <si>
    <t>H363404-PJ005-270-206-0059</t>
  </si>
  <si>
    <t>F1.S1.DS.PLI01.CMA003-PSV130</t>
  </si>
  <si>
    <t>PLI01-K96-0007</t>
  </si>
  <si>
    <t>H363404-PJ005-270-206-0060</t>
  </si>
  <si>
    <t>F1.S1.DS.PLI01.HWA003-TE148</t>
  </si>
  <si>
    <t>POWDER LEACH TANK 1 AGITATOR PTC</t>
  </si>
  <si>
    <t>F1.S1.DS.PLI01.HWA003</t>
  </si>
  <si>
    <t>F1.S1.DS.PLI01.GPB090-TE149</t>
  </si>
  <si>
    <t>MEZZANINE COVERED AREA SUMP PUMP PTC</t>
  </si>
  <si>
    <t>F1.S1.DS.PLI01.GPB003-TE150</t>
  </si>
  <si>
    <t>POWDER LEACH TANK 1 SAND PUMP PTC</t>
  </si>
  <si>
    <t>F1.S1.DS.PLI01.CMA003-AIT151</t>
  </si>
  <si>
    <t>POWDER LEACH TANK 1 AMBIENT H2 DETECTOR</t>
  </si>
  <si>
    <t>H363404-PJ008-270-206-0023</t>
  </si>
  <si>
    <t>F1.S1.DS.PLI01.GPB090-HV222</t>
  </si>
  <si>
    <t>MEZZANINE COVERED AREA SUMP PUMP</t>
  </si>
  <si>
    <t>PLI01-KX34-0059</t>
  </si>
  <si>
    <t xml:space="preserve">23E / </t>
  </si>
  <si>
    <t>H363404-PJ006-270-206-0041</t>
  </si>
  <si>
    <t>F1.S1.DS.PLI01.GPB090-ZSC222</t>
  </si>
  <si>
    <t>H363404-00000-270-262-0061</t>
  </si>
  <si>
    <t>F1.S1.DS.PLI01.GPB090-ZSO222</t>
  </si>
  <si>
    <t>F1.S1.DS.PLI01.GPB090-HV223</t>
  </si>
  <si>
    <t>MEZZANINE COVERED AREA SUMP PUMP SUMP CONTENTS</t>
  </si>
  <si>
    <t>PLI01-KX34-0060</t>
  </si>
  <si>
    <t>H363404-PJ006-270-206-0042</t>
  </si>
  <si>
    <t>F1.S1.DS.PLI01.GPB090-ZSC223</t>
  </si>
  <si>
    <t>F1.S1.DS.PLI01.GPB090-ZSO223</t>
  </si>
  <si>
    <t>F1.S1.DS.PLI01.GPB003-FIT224</t>
  </si>
  <si>
    <t>H363404-PJ002-270-206-0154</t>
  </si>
  <si>
    <t>F1.S1.DS.PLI01.GPB003-DIT224</t>
  </si>
  <si>
    <t>H363404-00000-270-262-0056-0002</t>
  </si>
  <si>
    <t>F1.S1.DS.PLI01.GPB003-FE224</t>
  </si>
  <si>
    <t>F1.S1.DS.PLI01.CMA003-HV224</t>
  </si>
  <si>
    <t>POWDER LEACH TANK 1 OFFGAS HAND VALVE</t>
  </si>
  <si>
    <t>H363404-PJ006-270-206-0055</t>
  </si>
  <si>
    <t>F1.S1.DS.PLI01.CMA003-ZT224</t>
  </si>
  <si>
    <t>POWDER LEACH TANK 1 OFFGAS POSITION TRANSMITTER</t>
  </si>
  <si>
    <t>F1.S1.DS.PLI01.GPB003-HV225</t>
  </si>
  <si>
    <t>POWDER LEACH TANK 1 SAND PUMP</t>
  </si>
  <si>
    <t>PLI01-KX34-0198</t>
  </si>
  <si>
    <t xml:space="preserve">DSS VALVES / </t>
  </si>
  <si>
    <t xml:space="preserve">SV1T02 / </t>
  </si>
  <si>
    <t>H363404-PJ006-270-206-0043</t>
  </si>
  <si>
    <t>F1.S1.DS.PLI01.GPB003-ZSC225</t>
  </si>
  <si>
    <t>NG501A</t>
  </si>
  <si>
    <t>F1.S1.DS.PLI01.GPB003-ZSO225</t>
  </si>
  <si>
    <t>F1.S1.DS.PLI01.HWA004-TE201</t>
  </si>
  <si>
    <t>POWDER LEACH TANK 2 AGITATOR PTC</t>
  </si>
  <si>
    <t>F1.S1.DS.PLI01.HWA004</t>
  </si>
  <si>
    <t>H363404-PLI01-270-276-0003</t>
  </si>
  <si>
    <t>F1.S1.DS.PLI01.GPB004-TE202</t>
  </si>
  <si>
    <t>POWDER LEACH TANK 2 SAND PUMP PTC</t>
  </si>
  <si>
    <t>F1.S1.DS.PLI01.GPB004</t>
  </si>
  <si>
    <t>F1.S1.DS.PLI01.CMA004-LE203</t>
  </si>
  <si>
    <t>POWDER LEACH TANK 2 LEVEL</t>
  </si>
  <si>
    <t>F1.S1.DS.PLI01.CMA004</t>
  </si>
  <si>
    <t>H363404-PJ011-270-206-0026</t>
  </si>
  <si>
    <t>F1.S1.DS.PLI01.CMA004-LI203</t>
  </si>
  <si>
    <t>F1.S1.DS.PLI01.CMA004-LIT203</t>
  </si>
  <si>
    <t>H363404-00000-270-262-0052-0002</t>
  </si>
  <si>
    <t>F1.S1.DS.PLI01.HWA005-TE203</t>
  </si>
  <si>
    <t>POWDER LEACH TANK 3 AGITATOR PTC</t>
  </si>
  <si>
    <t>F1.S1.DS.PLI01.HWA005</t>
  </si>
  <si>
    <t>F1.S1.DS.PLI01.GPB005-TE204</t>
  </si>
  <si>
    <t>POWDER LEACH TANK 3 SAND PUMP PTC</t>
  </si>
  <si>
    <t>F1.S1.DS.PLI01.GPB005</t>
  </si>
  <si>
    <t>F1.S1.DS.PLI01.CMA004-AIT206</t>
  </si>
  <si>
    <t>POWDER LEACH TANK 2 DISSOLUTION SLURRY PH</t>
  </si>
  <si>
    <t>H363404-PJ007-270-206-0008</t>
  </si>
  <si>
    <t>F1.S1.DS.PLI01.CMA004-AE206</t>
  </si>
  <si>
    <t>PLI01-KX34-0204</t>
  </si>
  <si>
    <t>F1.S1.DS.PLI01.CMA004-AE206A</t>
  </si>
  <si>
    <t>POWDER LEACH TANK 2 DISSOLUTION SLURRY ORP</t>
  </si>
  <si>
    <t>F1.S1.DS.PLI01.CMA004-AIT206A</t>
  </si>
  <si>
    <t>F1.S1.DS.PLI01.GPB004-PG208</t>
  </si>
  <si>
    <t>POWDER LEACH TANK 2 SAND PUMP DISCHARGE PRESSURE</t>
  </si>
  <si>
    <t>H363404-PJ004-270-206-0019</t>
  </si>
  <si>
    <t>F1.S1.DS.PLI01.CMA005-LE211</t>
  </si>
  <si>
    <t>POWDER LEACH TANK 3 LEVEL</t>
  </si>
  <si>
    <t>F1.S1.DS.PLI01.CMA005</t>
  </si>
  <si>
    <t>H363404-PJ011-270-206-0027</t>
  </si>
  <si>
    <t>F1.S1.DS.PLI01.CMA005-LI211</t>
  </si>
  <si>
    <t>F1.S1.DS.PLI01.CMA005-LIT211</t>
  </si>
  <si>
    <t>H363404-00000-270-262-0052-0001</t>
  </si>
  <si>
    <t>F1.S1.DS.PLI01.GPB005-PG213</t>
  </si>
  <si>
    <t>POWDER LEACH TANK 3 SAND PUMP DISCHARGE PRESSURE</t>
  </si>
  <si>
    <t>PLI01-KX34-0030</t>
  </si>
  <si>
    <t>H363404-PJ004-270-206-0020</t>
  </si>
  <si>
    <t>F1.S1.DS.PLI01.CMA005-AIT218</t>
  </si>
  <si>
    <t>POWDER LEACH TANK 3 PROCESS SOLUTION PH</t>
  </si>
  <si>
    <t>H363404-PJ007-270-206-0009</t>
  </si>
  <si>
    <t>F1.S1.DS.PLI01.CMA005-AE218</t>
  </si>
  <si>
    <t>F1.S1.DS.PLI01.CMA005-AE218A</t>
  </si>
  <si>
    <t>POWDER LEACH TANK 3 PROCESS SOLUTION ORP</t>
  </si>
  <si>
    <t>F1.S1.DS.PLI01.CMA005-AIT218A</t>
  </si>
  <si>
    <t>F1.S1.DS.PLI01.CMA004-FCV221</t>
  </si>
  <si>
    <t>POWDER LEACH TANK 2 HYDROGEN PEROXIDE FEED</t>
  </si>
  <si>
    <t>PLI01-K96-0047</t>
  </si>
  <si>
    <t>H363404-00000-270-262-0058-0002</t>
  </si>
  <si>
    <t>H363404-PJ005-270-206-0012</t>
  </si>
  <si>
    <t>F1.S1.DS.PLI01.CMA004-FE221</t>
  </si>
  <si>
    <t>H363404-PJ002-270-206-0093</t>
  </si>
  <si>
    <t>F1.S1.DS.PLI01.CMA004-FIT221</t>
  </si>
  <si>
    <t>H363404-00000-270-262-0053-0001</t>
  </si>
  <si>
    <t>F1.S1.DS.PLI01.CMA004-PSV226</t>
  </si>
  <si>
    <t>POWDER LEACH TANK 2 PRESSURE RELIEF</t>
  </si>
  <si>
    <t>PLI01-K96-0049</t>
  </si>
  <si>
    <t>H363404-PJ005-270-206-0061</t>
  </si>
  <si>
    <t>F1.S1.DS.PLI01.CMA004-PSV227</t>
  </si>
  <si>
    <t>PLI01-K96-0048</t>
  </si>
  <si>
    <t>H363404-PJ005-270-206-0062</t>
  </si>
  <si>
    <t>F1.S1.DS.PLI01.GPB006-TE301</t>
  </si>
  <si>
    <t>IMPURITY REMOVAL FILTER FEED PUMP A PTC</t>
  </si>
  <si>
    <t>F1.S1.DS.PLI01.GPB006</t>
  </si>
  <si>
    <t>H363404-PLI01-270-276-0004</t>
  </si>
  <si>
    <t>F1.S1.DS.PLI01.HWA008-TE302</t>
  </si>
  <si>
    <t>IMPURITY REMOVAL TANK 3 AGITATOR PTC</t>
  </si>
  <si>
    <t>F1.S1.DS.PLI01.HWA008</t>
  </si>
  <si>
    <t>F1.S1.DS.PLI01.CMA006-AIT303</t>
  </si>
  <si>
    <t>IMPURITY REMOVAL TANK 1 PH</t>
  </si>
  <si>
    <t>F1.S1.DS.PLI01.CMA006</t>
  </si>
  <si>
    <t>H363404-PJ007-270-206-0010</t>
  </si>
  <si>
    <t>F1.S1.DS.PLI01.CMA006-ACV303</t>
  </si>
  <si>
    <t>IMPURITY REMOVAL TANK 1 SODIUM HYDROXIDE FEED</t>
  </si>
  <si>
    <t>PLI01-K44-0053</t>
  </si>
  <si>
    <t>H363404-PJ005-270-206-0013</t>
  </si>
  <si>
    <t>F1.S1.DS.PLI01.CMA006-AE303</t>
  </si>
  <si>
    <t>TBX557.J.1.E.1.4.S.1.0.JB.2</t>
  </si>
  <si>
    <t>F1.S1.DS.PLI01.HWA007-TE304</t>
  </si>
  <si>
    <t>IMPURITY REMOVAL TANK 2 AGITATOR PTC</t>
  </si>
  <si>
    <t>F1.S1.DS.PLI01.HWA007</t>
  </si>
  <si>
    <t>F1.S1.DS.PLI01.CMA007-LE306</t>
  </si>
  <si>
    <t>IMPURITY REMOVAL TANK 2 LEVEL</t>
  </si>
  <si>
    <t>F1.S1.DS.PLI01.CMA007</t>
  </si>
  <si>
    <t>H363404-PJ011-270-206-0029</t>
  </si>
  <si>
    <t>F1.S1.DS.PLI01.CMA007-LI306</t>
  </si>
  <si>
    <t>F1.S1.DS.PLI01.CMA007-LIT306</t>
  </si>
  <si>
    <t xml:space="preserve">7ML5432-0GC20-1AC0-Z C11+C12+Y15 </t>
  </si>
  <si>
    <t>F1.S1.DS.PLI01.HWA006-TE307</t>
  </si>
  <si>
    <t>IMPURITY REMOVAL TANK 1 AGITATOR PTC</t>
  </si>
  <si>
    <t>F1.S1.DS.PLI01.HWA006</t>
  </si>
  <si>
    <t>F1.S1.DS.PLI01.CMA007-AIT309</t>
  </si>
  <si>
    <t>IMPURITY REMOVAL TANK 2 PH</t>
  </si>
  <si>
    <t>H363404-PJ007-270-206-0011</t>
  </si>
  <si>
    <t>F1.S1.DS.PLI01.CMA007-ACV309</t>
  </si>
  <si>
    <t>IMPURITY REMOVAL TANK 2 SODIUM HYDROXIDE FEED</t>
  </si>
  <si>
    <t>PLI01-K44-0070</t>
  </si>
  <si>
    <t>H363404-PJ005-270-206-0014</t>
  </si>
  <si>
    <t>F1.S1.DS.PLI01.CMA007-AE309</t>
  </si>
  <si>
    <t>F1.S1.DS.PLI01.CMA008-LE311</t>
  </si>
  <si>
    <t>IMPURITY REMOVAL TANK 3 LEVEL</t>
  </si>
  <si>
    <t>F1.S1.DS.PLI01.CMA008</t>
  </si>
  <si>
    <t>H363404-PJ011-270-206-0030</t>
  </si>
  <si>
    <t>F1.S1.DS.PLI01.CMA008-LI311</t>
  </si>
  <si>
    <t>F1.S1.DS.PLI01.CMA008-LIT311</t>
  </si>
  <si>
    <t>F1.S1.DS.PLI01.GPB006-PIT316</t>
  </si>
  <si>
    <t>IMPURITY REMOVAL FILTER FEED PUMP A DISCHARGE</t>
  </si>
  <si>
    <t>PLI01-KX33-0179</t>
  </si>
  <si>
    <t>H363404-PJ002-270-206-0033</t>
  </si>
  <si>
    <t>F1.S1.DS.PLI01.GPB006-AIT317</t>
  </si>
  <si>
    <t>IMPURITY REMOVAL FILTER FEED PUMP A NEUTRALIZED SOLUTION PH</t>
  </si>
  <si>
    <t>H363404-00000-270-262-0053-0002</t>
  </si>
  <si>
    <t>H363404-PJ007-270-206-0013</t>
  </si>
  <si>
    <t>F1.S1.DS.PLI01.CMA008-ACV317</t>
  </si>
  <si>
    <t>IMPURITY REMOVAL TANK 3 SODIUM HYDROXIDE FEED</t>
  </si>
  <si>
    <t>PLI01-K44-0087</t>
  </si>
  <si>
    <t>H363404-PJ005-270-206-0015</t>
  </si>
  <si>
    <t>F1.S1.DS.PLI01.GPB006-AE317</t>
  </si>
  <si>
    <t>IMPURITY REMOVAL FILTER FEED PUMP A NEUTRALIZED SOLUTION PH/ORP</t>
  </si>
  <si>
    <t>F1.S1.DS.PLI01.CMA006-LE321</t>
  </si>
  <si>
    <t>IMPURITY REMOVAL TANK 1 LEVEL</t>
  </si>
  <si>
    <t>H363404-PJ011-270-206-0028</t>
  </si>
  <si>
    <t>F1.S1.DS.PLI01.CMA006-LI321</t>
  </si>
  <si>
    <t>F1.S1.DS.PLI01.CMA006-LIT321</t>
  </si>
  <si>
    <t>F1.S1.DS.PLI01.CMA006-FE324</t>
  </si>
  <si>
    <t>H363404-PJ002-270-206-0094</t>
  </si>
  <si>
    <t>F1.S1.DS.PLI01.CMA006-FIT324</t>
  </si>
  <si>
    <t>F1.S1.DS.PLI01.GPB006-FE325</t>
  </si>
  <si>
    <t>IMPURITY REMOVAL FILTER FEED PUMP A NEUTRALIZED SOLUTION DISCHARGE</t>
  </si>
  <si>
    <t>H363404-PJ002-270-206-0097</t>
  </si>
  <si>
    <t>F1.S1.DS.PLI01.GPB006-FIT325</t>
  </si>
  <si>
    <t>F1.S1.DS.PLI01.CMA007-FE329</t>
  </si>
  <si>
    <t>H363404-PJ002-270-206-0095</t>
  </si>
  <si>
    <t>F1.S1.DS.PLI01.CMA007-FIT329</t>
  </si>
  <si>
    <t>F1.S1.DS.PLI01.CMA008-FIT330</t>
  </si>
  <si>
    <t>H363404-PJ002-270-206-0096</t>
  </si>
  <si>
    <t>F1.S1.DS.PLI01.CMA008-FE330</t>
  </si>
  <si>
    <t>F1.S1.DS.PLI01.CMA010-LE413</t>
  </si>
  <si>
    <t>IMPURITY REMOVAL FILTRATE TANK LEVEL</t>
  </si>
  <si>
    <t>F1.S1.DS.PLI01.CMA010</t>
  </si>
  <si>
    <t>H363404-PJ011-270-206-0031</t>
  </si>
  <si>
    <t>F1.S1.DS.PLI01.CMA010-LI413</t>
  </si>
  <si>
    <t>F1.S1.DS.PLI01.CMA010-LIT413</t>
  </si>
  <si>
    <t>H363404-00000-270-262-0101-0002</t>
  </si>
  <si>
    <t>F1.S1.DS.PLI01.GPB008-PG415</t>
  </si>
  <si>
    <t>IMPURITY REMOVAL FILTRATE PUMP A DISCHARGE PRESSURE</t>
  </si>
  <si>
    <t>H363404-PJ004-270-206-0021</t>
  </si>
  <si>
    <t>F1.S1.DS.PLI01.HQ001-PIT416</t>
  </si>
  <si>
    <t>IMPURITY FILTER A COMPRESSED AIR</t>
  </si>
  <si>
    <t>PLI01-G76-0002</t>
  </si>
  <si>
    <t>E16H1S01</t>
  </si>
  <si>
    <t>H363404-00000-270-262-0102-0001</t>
  </si>
  <si>
    <t>H363404-PJ002-270-206-0158</t>
  </si>
  <si>
    <t>F1.S1.DS.PLI01.HQ001-FCV417</t>
  </si>
  <si>
    <t>IMPURITY FILTER A DEIONIZED WATER FEED</t>
  </si>
  <si>
    <t>H363404-00000-270-262-0059-0001</t>
  </si>
  <si>
    <t>H363404-PJ005-270-206-0077</t>
  </si>
  <si>
    <t>F1.S1.DS.PLI01.HQ001-FE417</t>
  </si>
  <si>
    <t>H363404-PJ002-270-206-0155</t>
  </si>
  <si>
    <t>F1.S1.DS.PLI01.HQ001-FIT417</t>
  </si>
  <si>
    <t>H363404-00000-270-262-0054-0001</t>
  </si>
  <si>
    <t>F1.S1.DS.PLI01.HQ001-PIT418</t>
  </si>
  <si>
    <t>IMPURITY FILTER A PROCESS SOLUTION</t>
  </si>
  <si>
    <t>F1.S1.DS.PLI01.HQ001</t>
  </si>
  <si>
    <t>PM026</t>
  </si>
  <si>
    <t>266GRT.D.R.M.B.1-..L1....I1.C1..H3</t>
  </si>
  <si>
    <t>BAR(G)</t>
  </si>
  <si>
    <t>E363404-PM026-260-260-0002 </t>
  </si>
  <si>
    <t>E363404-PM026-270-206-0001</t>
  </si>
  <si>
    <t>F1.S1.DS.PLI01.HQ001-AE419</t>
  </si>
  <si>
    <t>IMPURITY FILTER A PROCESS SOLUTION TURBIDITY</t>
  </si>
  <si>
    <t>PLI01-KX32-0064</t>
  </si>
  <si>
    <t>H363404-PJ012-270-206-0001</t>
  </si>
  <si>
    <t>F1.S1.DS.PLI01.HQ001-AIT419</t>
  </si>
  <si>
    <t>H363404-00000-270-262-0102-0002</t>
  </si>
  <si>
    <t>F1.S1.DS.PLI01.GPB008-PIT420</t>
  </si>
  <si>
    <t>IMPURITY REMOVAL FILTRATE PUMP A DISCHARGE</t>
  </si>
  <si>
    <t>H363404-PJ002-270-206-0035</t>
  </si>
  <si>
    <t>F1.S1.DS.PLI01.HQ001-PCV431</t>
  </si>
  <si>
    <t>IMPURITY FILTER A COMPRESSED AIR FEED</t>
  </si>
  <si>
    <t>EMERSON</t>
  </si>
  <si>
    <t>161EB</t>
  </si>
  <si>
    <t>E363404-PM026-240-270-0002</t>
  </si>
  <si>
    <t>F1.S1.DS.PLI01.HQ001-PCV432</t>
  </si>
  <si>
    <t>SELF-OPERATED BACK PRESSURE REGULATOR VALVE</t>
  </si>
  <si>
    <t>41-23 / 2413</t>
  </si>
  <si>
    <t>H363404-PJ005-270-206-0106</t>
  </si>
  <si>
    <t>F1.S1.DS.PLI01.HQ001-PG432</t>
  </si>
  <si>
    <t>PM026 PRESSURE GAUGE</t>
  </si>
  <si>
    <t>PART OF ON/OFF VALVE</t>
  </si>
  <si>
    <t>F1.S1.DS.PLI01.HQ001-XV434</t>
  </si>
  <si>
    <t>PM026 ON/OFF VALVE</t>
  </si>
  <si>
    <t>INTERAPP (VALVE) / ROTORK (ACTUATOR)</t>
  </si>
  <si>
    <t>BVC21FF.080.SST / GTXB.143X90.06.NP27A.F10/F12.000</t>
  </si>
  <si>
    <t>F1.S1.DS.PLI01.HQ001-XY434</t>
  </si>
  <si>
    <t>PM026 ON/OFF VALVE SOLENOID</t>
  </si>
  <si>
    <t>F1.S1.DS.PLI01.HQ001-ZSC434</t>
  </si>
  <si>
    <t>PM026 ON/OFF VALVE POSITION SWITCH CLOSED</t>
  </si>
  <si>
    <t>F1.S1.DS.PLI01.HQ001-ZSO434</t>
  </si>
  <si>
    <t>PM026 ON/OFF VALVE POSITION SWITCH OPEN</t>
  </si>
  <si>
    <t>F1.S1.DS.PLI01.HQ001-XV435</t>
  </si>
  <si>
    <t>IMPURITY FILTER A OUTLET TO IMPURITY REMOVAL TANK 3</t>
  </si>
  <si>
    <t>BVC21FF.100.SST / GTXB.143X90.06.NP27A.F10/F12.000</t>
  </si>
  <si>
    <t>F1.S1.DS.PLI01.HQ001-XY435</t>
  </si>
  <si>
    <t>F1.S1.DS.PLI01.HQ001-ZSC435</t>
  </si>
  <si>
    <t>F1.S1.DS.PLI01.HQ001-ZSO435</t>
  </si>
  <si>
    <t>F1.S1.DS.PLI01.HQ001-XV436</t>
  </si>
  <si>
    <t>F1.S1.DS.PLI01.HQ001-XY436</t>
  </si>
  <si>
    <t>F1.S1.DS.PLI01.HQ001-ZSC436</t>
  </si>
  <si>
    <t>F1.S1.DS.PLI01.HQ001-ZSO436</t>
  </si>
  <si>
    <t>F1.S1.DS.PLI01.HQ001-XV437</t>
  </si>
  <si>
    <t>BVC21FF.050.SST / GTXB110X90.07.NP22A.F07/F10.000</t>
  </si>
  <si>
    <t>F1.S1.DS.PLI01.HQ001-XY437</t>
  </si>
  <si>
    <t>F1.S1.DS.PLI01.HQ001-ZSC437</t>
  </si>
  <si>
    <t>F1.S1.DS.PLI01.HQ001-ZSO437</t>
  </si>
  <si>
    <t>F1.S1.DS.PLI01.HQ001-PIT438</t>
  </si>
  <si>
    <t>PM026 PRESSURE IND. XMTR</t>
  </si>
  <si>
    <t>F1.S1.DS.PLI01.HQ001-LSH439</t>
  </si>
  <si>
    <t>PM026 LEVEL SWITCH HIGH</t>
  </si>
  <si>
    <t>LEVEL SWITCH HIGH</t>
  </si>
  <si>
    <t>FTL51B-AAA4ABAAA2CJEBE2J+JAZ1</t>
  </si>
  <si>
    <t>F1.S1.DS.PLI01.HQ001-XV440</t>
  </si>
  <si>
    <t>IMPURITY FILTER A TO IMPURITY REMOVAL TANK 3 HEEL DRAIN RETURN FEED</t>
  </si>
  <si>
    <t>F1.S1.DS.PLI01.HQ001-XY440</t>
  </si>
  <si>
    <t>F1.S1.DS.PLI01.HQ001-ZSC440</t>
  </si>
  <si>
    <t>F1.S1.DS.PLI01.HQ001-ZSO440</t>
  </si>
  <si>
    <t>F1.S1.DS.PLI01.HQ001-XV441</t>
  </si>
  <si>
    <t>IMPURITY FILTER A NEUTRALIZED SOLUTION FEED</t>
  </si>
  <si>
    <t>F1.S1.DS.PLI01.HQ001-XY441</t>
  </si>
  <si>
    <t>F1.S1.DS.PLI01.HQ001-ZSC441</t>
  </si>
  <si>
    <t>F1.S1.DS.PLI01.HQ001-ZSO441</t>
  </si>
  <si>
    <t>F1.S1.DS.PLI01.HQ001-XV442</t>
  </si>
  <si>
    <t>F1.S1.DS.PLI01.HQ001-XY442</t>
  </si>
  <si>
    <t>F1.S1.DS.PLI01.HQ001-ZSC442</t>
  </si>
  <si>
    <t>F1.S1.DS.PLI01.HQ001-ZSO442</t>
  </si>
  <si>
    <t>F1.S1.DS.PLI01.HQ001-XV443</t>
  </si>
  <si>
    <t>F1.S1.DS.PLI01.HQ001-XY443</t>
  </si>
  <si>
    <t>F1.S1.DS.PLI01.HQ001-ZSC443</t>
  </si>
  <si>
    <t>F1.S1.DS.PLI01.HQ001-ZSO443</t>
  </si>
  <si>
    <t>F1.S1.DS.PLI01.HQ001-XV444</t>
  </si>
  <si>
    <t>F1.S1.DS.PLI01.HQ001-XY444</t>
  </si>
  <si>
    <t>F1.S1.DS.PLI01.HQ001-ZSC444</t>
  </si>
  <si>
    <t>F1.S1.DS.PLI01.HQ001-ZSO444</t>
  </si>
  <si>
    <t>F1.S1.DS.PLI01.HQ001-LSL445</t>
  </si>
  <si>
    <t>PM026 LEVEL SWITCH LOW</t>
  </si>
  <si>
    <t>F1.S1.DS.PLI01.HQ001-XV446</t>
  </si>
  <si>
    <t>F1.S1.DS.PLI01.HQ001-XY446</t>
  </si>
  <si>
    <t>F1.S1.DS.PLI01.HQ001-ZSC446</t>
  </si>
  <si>
    <t>F1.S1.DS.PLI01.HQ001-ZSO446</t>
  </si>
  <si>
    <t>F1.S1.DS.PLI01.HQ001-XV447</t>
  </si>
  <si>
    <t>F1.S1.DS.PLI01.HQ001-XY447</t>
  </si>
  <si>
    <t>F1.S1.DS.PLI01.HQ001-ZSC447</t>
  </si>
  <si>
    <t>F1.S1.DS.PLI01.HQ001-ZSO447</t>
  </si>
  <si>
    <t>F1.S1.DS.PLI01.HQ001-XV448</t>
  </si>
  <si>
    <t>D10500.22-2AE.4A.4C0.E / GTXB.254X90.DA.NP46A.F16.000</t>
  </si>
  <si>
    <t>F1.S1.DS.PLI01.HQ001-XY448</t>
  </si>
  <si>
    <t>F1.S1.DS.PLI01.HQ001-ZSC448</t>
  </si>
  <si>
    <t>F1.S1.DS.PLI01.HQ001-ZSO448</t>
  </si>
  <si>
    <t>F1.S1.DS.PLI01.HQ001-XV449</t>
  </si>
  <si>
    <t>F1.S1.DS.PLI01.HQ001-XY449</t>
  </si>
  <si>
    <t>F1.S1.DS.PLI01.HQ001-ZSC449</t>
  </si>
  <si>
    <t>F1.S1.DS.PLI01.HQ001-ZSO449</t>
  </si>
  <si>
    <t>F1.S1.DS.PLI01.HQ001-PIT450</t>
  </si>
  <si>
    <t>F1.S1.DS.PLI01.HQ001-XV451</t>
  </si>
  <si>
    <t>BVC21FF.050.SST / GTKB.79X90.07DA.NP17A.F05-F05.000</t>
  </si>
  <si>
    <t>F1.S1.DS.PLI01.HQ001-XY451</t>
  </si>
  <si>
    <t>F1.S1.DS.PLI01.HQ001-ZSC451</t>
  </si>
  <si>
    <t>F1.S1.DS.PLI01.HQ001-ZSO451</t>
  </si>
  <si>
    <t>F1.S1.DS.PLI01.HQ001-XV452</t>
  </si>
  <si>
    <t>F1.S1.DS.PLI01.HQ001-XY452</t>
  </si>
  <si>
    <t>F1.S1.DS.PLI01.HQ001-ZSC452</t>
  </si>
  <si>
    <t>F1.S1.DS.PLI01.HQ001-ZSO452</t>
  </si>
  <si>
    <t>F1.S1.DS.PLI01.HQ001-XV453</t>
  </si>
  <si>
    <t>F1.S1.DS.PLI01.HQ001-XY453</t>
  </si>
  <si>
    <t>F1.S1.DS.PLI01.HQ001-ZSC453</t>
  </si>
  <si>
    <t>F1.S1.DS.PLI01.HQ001-ZSO453</t>
  </si>
  <si>
    <t>F1.S1.DS.PLI01.HQ001-XV454</t>
  </si>
  <si>
    <t>F1.S1.DS.PLI01.HQ001-XY454</t>
  </si>
  <si>
    <t>F1.S1.DS.PLI01.HQ001-ZSC454</t>
  </si>
  <si>
    <t>F1.S1.DS.PLI01.HQ001-ZSO454</t>
  </si>
  <si>
    <t>F1.S1.DS.PLI01.HQ001-XV455</t>
  </si>
  <si>
    <t>IMPURITY FILTER A OUTLET TO IMPURITY REMOVAL TANK 2</t>
  </si>
  <si>
    <t>F1.S1.DS.PLI01.HQ001-XY455</t>
  </si>
  <si>
    <t>F1.S1.DS.PLI01.HQ001-ZSC455</t>
  </si>
  <si>
    <t>F1.S1.DS.PLI01.HQ001-ZSO455</t>
  </si>
  <si>
    <t>F1.S1.DS.PLI01.HQ001-XV456</t>
  </si>
  <si>
    <t>IMPURITY FILTER A OUTLET TO IMPURITY REMOVAL FILTRATE TANK</t>
  </si>
  <si>
    <t>F1.S1.DS.PLI01.HQ001-XY456</t>
  </si>
  <si>
    <t>F1.S1.DS.PLI01.HQ001-ZSC456</t>
  </si>
  <si>
    <t>F1.S1.DS.PLI01.HQ001-ZSO456</t>
  </si>
  <si>
    <t>F1.S1.DS.PLI01.CMA009-LCV407</t>
  </si>
  <si>
    <t>IMPURITY REMOVAL REPULP TANK DEIONIZED WATER FEED</t>
  </si>
  <si>
    <t>PLI01-W04-0074</t>
  </si>
  <si>
    <t>H363404-PLI01-270-276-0006</t>
  </si>
  <si>
    <t>H363404-PJ005-270-206-0016</t>
  </si>
  <si>
    <t>F1.S1.DS.PLI01.CMA009-LE407</t>
  </si>
  <si>
    <t>IMPURITY REMOVAL REPULP TANK LEVEL</t>
  </si>
  <si>
    <t>F1.S1.DS.PLI01.CMA009</t>
  </si>
  <si>
    <t>H363404-PJ011-270-206-0032</t>
  </si>
  <si>
    <t>F1.S1.DS.PLI01.CMA009-LI407</t>
  </si>
  <si>
    <t>F1.S1.DS.PLI01.CMA009-LIT407</t>
  </si>
  <si>
    <t>F1.S1.DS.PLI01.GPB010-PG410</t>
  </si>
  <si>
    <t>IMPURITY REMOVAL REPULP DISCHARGE PUMP A PRESSURE</t>
  </si>
  <si>
    <t>PLI01-KX33-0140</t>
  </si>
  <si>
    <t>H363404-PJ004-270-206-0022</t>
  </si>
  <si>
    <t>F1.S1.DS.PLI01.GPB010-DIT411</t>
  </si>
  <si>
    <t>IMPURITY REMOVAL REPULP DISCHARGE PUMP A</t>
  </si>
  <si>
    <t>H363404-00000-270-262-0120-0001</t>
  </si>
  <si>
    <t>H363404-PJ002-270-206-0099</t>
  </si>
  <si>
    <t>F1.S1.DS.PLI01.GPB010-FE411</t>
  </si>
  <si>
    <t>IMPURITY REMOVAL REPULP DISCHARGE</t>
  </si>
  <si>
    <t>F1.S1.DS.PLI01.GPB010-FIT411</t>
  </si>
  <si>
    <t>F1.S1.DS.PLI01.GPB010-PIT421</t>
  </si>
  <si>
    <t>H363404-PJ002-270-206-0036</t>
  </si>
  <si>
    <t>F1.S1.DS.PLI01.GPB010-TE422</t>
  </si>
  <si>
    <t>IMPURITY REMOVAL REPULP DISCHARGE PUMP A PTC</t>
  </si>
  <si>
    <t>F1.S1.DS.PLI01.GPB010</t>
  </si>
  <si>
    <t>F1.S1.DS.PLI01.CMA009-FE601</t>
  </si>
  <si>
    <t>H363404-PJ002-270-206-0156</t>
  </si>
  <si>
    <t>F1.S1.DS.PLI01.CMA009-FIT601</t>
  </si>
  <si>
    <t>F1.S1.DS.PLI01.GPB010-XV602</t>
  </si>
  <si>
    <t>IMPURITY REMOVAL REPULP DISCHARGE PUMP A TO RESIDUE LEACH  AND IRON PRECIPTATION TANK</t>
  </si>
  <si>
    <t>PLI01-KX33-0005</t>
  </si>
  <si>
    <t>23E / BR31A SRP</t>
  </si>
  <si>
    <t>H363404-PJ006-270-206-0026</t>
  </si>
  <si>
    <t>F1.S1.DS.PLI01.GPB010-XY602</t>
  </si>
  <si>
    <t>IMPURITY REMOVAL REPULP DISCHARGE PUMP A DISCHARGE</t>
  </si>
  <si>
    <t>F1.S1.DS.PLI01.GPB010-ZSC602</t>
  </si>
  <si>
    <t>H363404-00000-270-262-0111-0001</t>
  </si>
  <si>
    <t>F1.S1.DS.PLI01.GPB010-ZSO602</t>
  </si>
  <si>
    <t>F1.S1.DS.PLI01.GPB010-XV603</t>
  </si>
  <si>
    <t>IMPURITY REMOVAL REPULP DISCHARGE PUMP A TO IMPURITY REMOVAL TANK</t>
  </si>
  <si>
    <t>H363404-PJ006-270-206-0027</t>
  </si>
  <si>
    <t>F1.S1.DS.PLI01.GPB010-XY603</t>
  </si>
  <si>
    <t>IMPURITY REMOVAL REPULP DISCHARGE PUMP A RECIRCULATION</t>
  </si>
  <si>
    <t>F1.S1.DS.PLI01.GPB010-ZSC603</t>
  </si>
  <si>
    <t>F1.S1.DS.PLI01.GPB010-ZSO603</t>
  </si>
  <si>
    <t>H363404-00000-270-262-0111-0002</t>
  </si>
  <si>
    <t>F1.S1.DS.PLI01.GPB010-FCV604</t>
  </si>
  <si>
    <t>IMPURITY REMOVAL REPULP DISCHARGE PUMP A TO IMPURITY REMOVAL TANK A</t>
  </si>
  <si>
    <t>PLI01-KX33-0139</t>
  </si>
  <si>
    <t>H363404-PJ005-270-206-0078</t>
  </si>
  <si>
    <t>F1.S1.DS.PLI01.GPB010-FE604</t>
  </si>
  <si>
    <t>IMPURITY REMOVAL REPULP DISCHARGE TO REPULP TANK</t>
  </si>
  <si>
    <t>H363404-PJ002-270-206-0157</t>
  </si>
  <si>
    <t>F1.S1.DS.PLI01.GPB010-FIT604</t>
  </si>
  <si>
    <t>F1.S1.DS.RRS01.CMA001-HV132</t>
  </si>
  <si>
    <t>HIGH COPPER SOLIDS TO RESIDUE LEACH AND IRON PRECIPITATION BATCH REACTOR</t>
  </si>
  <si>
    <t>H363404-RRS01-270-276-0001</t>
  </si>
  <si>
    <t>H363404-PJ006-270-206-0040</t>
  </si>
  <si>
    <t>F1.S1.DS.PLI01.HQ001.UCA01</t>
  </si>
  <si>
    <t>MPURITY FILTER A RIO PANEL</t>
  </si>
  <si>
    <t>F1.S1.DS.PLI01.UCA01</t>
  </si>
  <si>
    <t>POWDER LEACH JUNCTION BOX</t>
  </si>
  <si>
    <t>H363404-PLI01-270-262-0001-0001/0002</t>
  </si>
  <si>
    <t>F1.S1.DS.PLI01.UCA02</t>
  </si>
  <si>
    <t>H363404-PLI01-270-262-0002-0001/0002</t>
  </si>
  <si>
    <t>F1.S1.DS.PLI01.UCA03</t>
  </si>
  <si>
    <t>H363404-PLI01-270-262-0003-0001/0002</t>
  </si>
  <si>
    <t>F1.S1.DS.PLI01.UCA04</t>
  </si>
  <si>
    <t>H363404-PLI01-270-262-0004-0001/0002</t>
  </si>
  <si>
    <t>F1.S1.DS.PLI01.UCA05</t>
  </si>
  <si>
    <t>H363404-PLI01-270-262-0005-0001/0002</t>
  </si>
  <si>
    <t>RMH01</t>
  </si>
  <si>
    <t>F1.S1.DS.RMH01.GMB001-TE115</t>
  </si>
  <si>
    <t>NICKEL DRUM LIFT 1 PTC</t>
  </si>
  <si>
    <t>F1.S1.DS.RMH01.GMB001</t>
  </si>
  <si>
    <t>PM001</t>
  </si>
  <si>
    <t>H363404-RMH01-270-276-0001</t>
  </si>
  <si>
    <t>II 3 D – Ex i IIIC T1</t>
  </si>
  <si>
    <t>F1.S1.DS.RMH01.GMB002-TE116</t>
  </si>
  <si>
    <t>NICKEL DRUM LIFT 2 PTC</t>
  </si>
  <si>
    <t>F1.S1.DS.RMH01.GMB002</t>
  </si>
  <si>
    <t>F1.S1.DS.RMH01.GMB004-TE117</t>
  </si>
  <si>
    <t>COBALT DRUM LIFT 1 PTC</t>
  </si>
  <si>
    <t>F1.S1.DS.RMH01.GMB004</t>
  </si>
  <si>
    <t>F1.S1.DS.RHM01.GMB001-ZSHH-121</t>
  </si>
  <si>
    <t>NICKEL DRUM LIFT 1 SKIP UPPER OVERTRAVEL SWITCH, SKIP POSITION</t>
  </si>
  <si>
    <t>POSITION SWITCH HIGH HIGH</t>
  </si>
  <si>
    <t>IFM EFECTOR</t>
  </si>
  <si>
    <t>IM511A</t>
  </si>
  <si>
    <t>E363404-PM001-240-260-0005</t>
  </si>
  <si>
    <t>E363404-PM001-260-262-0001</t>
  </si>
  <si>
    <t>F1.S1.DS.RHM01.GMB001-ZSH-121</t>
  </si>
  <si>
    <t>NICKEL DRUM LIFT 1 SKIP UPPER SWITCH, SKIP POSITION</t>
  </si>
  <si>
    <t>POSITION SWITCH HIGH</t>
  </si>
  <si>
    <t>F1.S1.DS.RHM01.GMB001-ZSL-121</t>
  </si>
  <si>
    <t>NICKEL DRUM LIFT 1 SKIP LOWER TRAVEL SWITCH, SKIP POSITION</t>
  </si>
  <si>
    <t>POSITION SWITCH LOW</t>
  </si>
  <si>
    <t>E363404-PM001-240-260-0002</t>
  </si>
  <si>
    <t>F1.S1.DS.RHM01.GMB001-ZS-121A</t>
  </si>
  <si>
    <t xml:space="preserve">NICKEL DRUM LIFT 1 HOIST SLACK CABLE </t>
  </si>
  <si>
    <t>II505A</t>
  </si>
  <si>
    <t>E363404-PM001-240-260-0003</t>
  </si>
  <si>
    <t>F1.S1.DS.RHM01.GMB001-SSL-121A</t>
  </si>
  <si>
    <t>NICKEL DRUM LIFT 1 SKIP DOWN TRAVEL DECELERATION SWITCH, SKIP POSITION</t>
  </si>
  <si>
    <t>SPEED SWITCH LOW</t>
  </si>
  <si>
    <t>F1.S1.DS.RHM01.GMB001-ZS-121B</t>
  </si>
  <si>
    <t>F1.S1.DS.RHM01.GMB001-SSL-121B</t>
  </si>
  <si>
    <t>NICKEL DRUM LIFT 1 SKIP UP TRAVEL DECELERATION SWITCH, SKIP POSITION</t>
  </si>
  <si>
    <t>F1.S1.DS.RHM01.GMB001-ZS-121C</t>
  </si>
  <si>
    <t>NICKEL DRUM LIFT 1 GATE SEFETY INTERLOCK POSITION SWITCH</t>
  </si>
  <si>
    <t>EUCHNER</t>
  </si>
  <si>
    <t>SGA1A-2131A-M-EX/123460</t>
  </si>
  <si>
    <t>F1.S1.DS.RHM01.GMB002-ZSHH-122</t>
  </si>
  <si>
    <t>NICKEL DRUM LIFT 2 SKIP UPPER OVERTRAVEL SWITCH, SKIP POSITION</t>
  </si>
  <si>
    <t>F1.S1.DS.RHM01.GMB002-ZSH-122</t>
  </si>
  <si>
    <t>NICKEL DRUM LIFT 2 SKIP UPPER SWITCH, SKIP POSITION</t>
  </si>
  <si>
    <t>F1.S1.DS.RHM01.GMB002-ZSL-122</t>
  </si>
  <si>
    <t>NICKEL DRUM LIFT 2 SKIP LOWER TRAVEL SWITCH, SKIP POSITION</t>
  </si>
  <si>
    <t>F1.S1.DS.RHM01.GMB002-ZS-122A</t>
  </si>
  <si>
    <t>NICKEL DRUM LIFT 2 HOIST CABLE SLACK CABLE PROXIMITY SWITCH</t>
  </si>
  <si>
    <t>F1.S1.DS.RHM01.GMB002-SSL-122A</t>
  </si>
  <si>
    <t>NICKEL DRUM LIFT 2 SKIP DOWN TRAVEL DECELERATION SWITCH, SKIP POSITION</t>
  </si>
  <si>
    <t>F1.S1.DS.RHM01.GMB002-ZS-122B</t>
  </si>
  <si>
    <t>F1.S1.DS.RHM01.GMB002-SSL-122B</t>
  </si>
  <si>
    <t>NICKEL DRUM LIFT 2 SKIP UP TRAVEL DECELERATION SWITCH, SKIP POSITION</t>
  </si>
  <si>
    <t>F1.S1.DS.RHM01.GMB002-ZS-122C</t>
  </si>
  <si>
    <t>NICKEL DRUM LIFT 2 GATE SEFETY INTERLOCK</t>
  </si>
  <si>
    <t>GATE SEFETY INTERLOCK</t>
  </si>
  <si>
    <t>F1.S1.DS.RHM01.GMB004-ZSHH-124</t>
  </si>
  <si>
    <t>COBALT DRUM LIFT SKIP UPPER OVERTRAVEL SWITCH, SKIP POSITION</t>
  </si>
  <si>
    <t>F1.S1.DS.RHM01.GMB004-ZSH-124</t>
  </si>
  <si>
    <t>COBALT DRUM LIFT SKIP UPPER SWITCH, SKIP POSITION</t>
  </si>
  <si>
    <t>F1.S1.DS.RHM01.GMB004-ZSL-124</t>
  </si>
  <si>
    <t>COBALT DRUM LIFT SKIP LOWER TRAVEL SWITCH, SKIP POSITION</t>
  </si>
  <si>
    <t>F1.S1.DS.RHM01.GMB004-ZS-124A</t>
  </si>
  <si>
    <t>COBALT DRUM LIFT HOIST CABLE  PROXIMITY SWITCH, SLACK CABLE</t>
  </si>
  <si>
    <t>F1.S1.DS.RHM01.GMB004-SSL-124A</t>
  </si>
  <si>
    <t>COBALT DRUM LIFT SKIP DOWN TRAVEL DECELERATION SWITCH, SKIP POSITION</t>
  </si>
  <si>
    <t>F1.S1.DS.RHM01.GMB004-ZS-124B</t>
  </si>
  <si>
    <t>F1.S1.DS.RHM01.GMB004-SSL-124B</t>
  </si>
  <si>
    <t>COBALT DRUM LIFT SKIP UP TRAVEL DECELERATION SWITCH, SKIP POSITION</t>
  </si>
  <si>
    <t>F1.S1.DS.RHM01.GMB004-ZS-124C</t>
  </si>
  <si>
    <t>COBALT DRUM LIFT GATE SEFETY INTERLOCK</t>
  </si>
  <si>
    <t>F1.S1.DS.RMH01.CMB001-WIT201</t>
  </si>
  <si>
    <t>POWDER RECEIVING BIN WEIGHT TRANSMITTER</t>
  </si>
  <si>
    <t>F1.S1.DS.RMH01.CMB001</t>
  </si>
  <si>
    <t>PM005</t>
  </si>
  <si>
    <t>RICE LAKE</t>
  </si>
  <si>
    <t>880</t>
  </si>
  <si>
    <t>H363404-RMH01-270-276-0002</t>
  </si>
  <si>
    <t>F1.S1.DS.RMH01.CMB001-WY201</t>
  </si>
  <si>
    <t>POWDER RECEIVING BIN WEIGHT SUMMING BOX</t>
  </si>
  <si>
    <t xml:space="preserve">E363404-PM005-260-260-0026 </t>
  </si>
  <si>
    <t>F1.S1.DS.RMH01.CMB001-WE201A</t>
  </si>
  <si>
    <t>POWDER RECEIVING BIN WEIGHT CELL</t>
  </si>
  <si>
    <t>E363404-PM005-260-260-0026 </t>
  </si>
  <si>
    <t>F1.S1.DS.RMH01.CMB001-WE201B</t>
  </si>
  <si>
    <t>F1.S1.DS.RMH01.CMB001-WE201C</t>
  </si>
  <si>
    <t>F1.S1.DS.RMH01.QQF002-XV209</t>
  </si>
  <si>
    <t>POWDER RECEIVING BIN DISCHARGE TO SCREEW FEEDER 1</t>
  </si>
  <si>
    <t>F1.S1.DS.RMH01.QQF002</t>
  </si>
  <si>
    <t>LORENZ</t>
  </si>
  <si>
    <t>DCV-600-SS316-DIN150-PN10-PKG</t>
  </si>
  <si>
    <t xml:space="preserve"> E363404-PM005-240-260-0004 - SHT 4</t>
  </si>
  <si>
    <t xml:space="preserve">	E363404-PM005-260-260-0022 </t>
  </si>
  <si>
    <t>F1.S1.DS.RMH01.QQF003-XV210</t>
  </si>
  <si>
    <t>POWDER RECEIVING BIN DISCHARGE TO SCREEW FEEDER 2</t>
  </si>
  <si>
    <t>F1.S1.DS.RMH01.QQF003</t>
  </si>
  <si>
    <t>F1.S1.DS.RMH01.QQF004-XV211</t>
  </si>
  <si>
    <t>POWDER RECEIVING BIN DISCHARGE TO SCREEW FEEDER 3</t>
  </si>
  <si>
    <t>F1.S1.DS.RMH01.QQF004</t>
  </si>
  <si>
    <t>F1.S1.DS.RMH01.GMF001-XV212</t>
  </si>
  <si>
    <t>NICKEL POWDER BIG BAG UNLOADER DISCHARGE VALVE</t>
  </si>
  <si>
    <t>F1.S1.DS.RMH01.GMF001</t>
  </si>
  <si>
    <t>SG2-1200-SS316-DIN300-PN6-PKG</t>
  </si>
  <si>
    <t>F1.S1.DS.RMH01.CMB001-LSL213</t>
  </si>
  <si>
    <t>POWDER RECEIVING BIN EMPTY</t>
  </si>
  <si>
    <t xml:space="preserve">TM50-6GJ2K4A54AA </t>
  </si>
  <si>
    <t>H363404-00000-270-262-0112-0002</t>
  </si>
  <si>
    <t>F1.S1.DS.RMH01.CMB001-LSH214</t>
  </si>
  <si>
    <t>POWDER RECEIVING BIN FULL</t>
  </si>
  <si>
    <t>F1.S1.DS.RMH01.QRA001-LSL215</t>
  </si>
  <si>
    <t>POWDER RECEIVING BIN ROTARY VALVE 1</t>
  </si>
  <si>
    <t>F1.S1.DS.RMH01.QRA001</t>
  </si>
  <si>
    <t>H363404-00000-270-262-0113-0001</t>
  </si>
  <si>
    <t>F1.S1.DS.RMH01.QRA002-LSL216</t>
  </si>
  <si>
    <t>POWDER RECEIVING BIN ROTARY VALVE 2</t>
  </si>
  <si>
    <t>F1.S1.DS.RMH01.QRA002</t>
  </si>
  <si>
    <t>F1.S1.DS.RMH01.QRA003-LSL217</t>
  </si>
  <si>
    <t>POWDER RECEIVING BIN ROTARY VALVE 3</t>
  </si>
  <si>
    <t>F1.S1.DS.RMH01.QRA003</t>
  </si>
  <si>
    <t>F1.S1.DS.RMH01.QRA001-XV218</t>
  </si>
  <si>
    <t>POWDER RECEIVING BIN ROTARY VALVE 1 COMPRESSED AIR FEED</t>
  </si>
  <si>
    <t>DMN</t>
  </si>
  <si>
    <t>AL 150 2 EQ</t>
  </si>
  <si>
    <t>E363404-PM005-260-260-0020 </t>
  </si>
  <si>
    <t>F1.S1.DS.RMH01.QRA002-XV219</t>
  </si>
  <si>
    <t>POWDER RECEIVING BIN ROTARY VALVE 2 COMPRESSED AIR FEED</t>
  </si>
  <si>
    <t>E363404-PM005-260-260-0021 </t>
  </si>
  <si>
    <t>F1.S1.DS.RMH01.QRA003-XV220</t>
  </si>
  <si>
    <t>POWDER RECEIVING BIN ROTARY VALVE 3 COMPRESSED AIR FEED</t>
  </si>
  <si>
    <t>F1.S1.DS.RMH01.QRA001-TE222</t>
  </si>
  <si>
    <t>POWDER RECEIVING BIN ROTARY VALVE 1 PTC</t>
  </si>
  <si>
    <t>F1.S1.DS.RMH01.GLD001-TE223</t>
  </si>
  <si>
    <t>POWDER RECEIVING SCREW FEEDER 1 PTC</t>
  </si>
  <si>
    <t>F1.S1.DS.RMH01.GLD001</t>
  </si>
  <si>
    <t>F1.S1.DS.RMH01.QRA002-TE224</t>
  </si>
  <si>
    <t>POWDER RECEIVING BIN ROTARY VALVE 2 PTC</t>
  </si>
  <si>
    <t>F1.S1.DS.RMH01.GLD002-TE225</t>
  </si>
  <si>
    <t>POWDER RECEIVING SCREW FEEDER 2 PTC</t>
  </si>
  <si>
    <t>F1.S1.DS.RMH01.GLD002</t>
  </si>
  <si>
    <t>F1.S1.DS.RMH01.QRA003-TE226</t>
  </si>
  <si>
    <t>POWDER RECEIVING BIN ROTARY VALVE 3 PTC</t>
  </si>
  <si>
    <t>F1.S1.DS.RMH01.GLD003-TE227</t>
  </si>
  <si>
    <t>POWDER RECEIVING SCREW FEEDER 3 PTC</t>
  </si>
  <si>
    <t>F1.S1.DS.RMH01.GLD003</t>
  </si>
  <si>
    <t>F1.S1.DS.RMH01.GMB001.UCA01</t>
  </si>
  <si>
    <t>NICKEL DRUM LIFT 1 CONTROLLER PANEL</t>
  </si>
  <si>
    <t>CONTROLLER PANEL</t>
  </si>
  <si>
    <t>F1.S1.DS.RMH01.GMB002.UCA01</t>
  </si>
  <si>
    <t>NICKEL DRUM LIFT 2 CONTROLLER PANEL</t>
  </si>
  <si>
    <t>F1.S1.DS.RMH01.GMB004.UCA01</t>
  </si>
  <si>
    <t>COBALT DRUM LIFT 1 CONTROLLER PANEL</t>
  </si>
  <si>
    <t>F1.S1.DS.SMC04</t>
  </si>
  <si>
    <t>RAW MATERIAL HANDLING_PM005</t>
  </si>
  <si>
    <t>Tag change from F1.S1.DS.SDB06 to F1.S1.DS.SMC04</t>
  </si>
  <si>
    <t>RRS01</t>
  </si>
  <si>
    <t>F1.S1.DS.RRS01.HQ001-YL141</t>
  </si>
  <si>
    <t>F1.S1.DS.RRS01.HQ001</t>
  </si>
  <si>
    <t>E363404-PM028-260-262-0001</t>
  </si>
  <si>
    <t>E363404-PM028-250-276-0001</t>
  </si>
  <si>
    <t>F1.S1.DS.RRS01.HQ001-YE142</t>
  </si>
  <si>
    <t>F1.S1.DS.RRS01.HQ001-ZS144</t>
  </si>
  <si>
    <t>F1.S1.DS.RRS01.HQ001-ZS145</t>
  </si>
  <si>
    <t>F1.S1.DS.RRS01.HQ001-ZS146</t>
  </si>
  <si>
    <t>F1.S1.DS.RRS01.HQ001-ZS147</t>
  </si>
  <si>
    <t>F1.S1.DS.RRS01.HQ001-ZS148</t>
  </si>
  <si>
    <t>F1.S1.DS.RRS01.HQ001-ZS149</t>
  </si>
  <si>
    <t>F1.S1.DS.RRS01.HQ001-PIS150</t>
  </si>
  <si>
    <t>PRESSURE SWITCH</t>
  </si>
  <si>
    <t>F1.S1.DS.RRS01.HQ001-PIS151</t>
  </si>
  <si>
    <t>F1.S1.DS.RRS01.HQ001-XV152</t>
  </si>
  <si>
    <t>F1.S1.DS.RRS01.HQ001-XV153</t>
  </si>
  <si>
    <t>F1.S1.DS.RRS01.HQ001-XV154</t>
  </si>
  <si>
    <t>F1.S1.DS.RRS01.HQ001-XV155</t>
  </si>
  <si>
    <t>F1.S1.DS.RRS01.HQ001-XV156</t>
  </si>
  <si>
    <t>F1.S1.DS.RRS01.HQ001-XV157</t>
  </si>
  <si>
    <t>F1.S1.DS.RRS01.HQ001-XV158</t>
  </si>
  <si>
    <t>F1.S1.DS.RRS01.HQ001-XV159</t>
  </si>
  <si>
    <t>F1.S1.DS.RRS01.HQ001-XV160</t>
  </si>
  <si>
    <t>F1.S1.DS.RRS01.HQ001-XV161</t>
  </si>
  <si>
    <t>F1.S1.DS.RRS01.HQ001-XV162</t>
  </si>
  <si>
    <t>F1.S1.DS.RRS01.HQ001-XV163</t>
  </si>
  <si>
    <t>F1.S1.DS.RRS01.HQ001-XV164</t>
  </si>
  <si>
    <t>F1.S1.DS.RRS01.CMA001-AIT102</t>
  </si>
  <si>
    <t>RESIDUE LEACH AND IRON PRECIPITATION BATCH REACTOR PH</t>
  </si>
  <si>
    <t>RRS01-KX34-0172</t>
  </si>
  <si>
    <t>H363404-00000-270-262-0055-0001</t>
  </si>
  <si>
    <t>H363404-PJ007-270-206-0027</t>
  </si>
  <si>
    <t>F1.S1.DS.RRS01.CMA001-ACV102</t>
  </si>
  <si>
    <t>RESIDUE LEACH AND IRON PRECIPITATION BATCH REACTOR SULFURIC ACID FEED</t>
  </si>
  <si>
    <t>RRS01-K90-0040</t>
  </si>
  <si>
    <t>H363404-00000-270-262-0059-0002</t>
  </si>
  <si>
    <t>H363404-PJ005-270-206-0031</t>
  </si>
  <si>
    <t>F1.S1.DS.RRS01.CMA001-AE102</t>
  </si>
  <si>
    <t>F1.S1.DS.RRS01.CMA001-FCV102</t>
  </si>
  <si>
    <t>RESIDUE LEACH AND IRON PRECIPITATION BATCH REACTOR HYDROGEN PEROXID FEED</t>
  </si>
  <si>
    <t>RRS01-K96-0011</t>
  </si>
  <si>
    <t>H363404-PJ005-270-206-0032</t>
  </si>
  <si>
    <t>F1.S1.DS.RRS01.CMA001-FE102</t>
  </si>
  <si>
    <t>RESIDUE LEACH AND IRON PRECIPITATION BATCH REACTOR HYDROGEN PEROXIDE FEED</t>
  </si>
  <si>
    <t>H363404-PJ002-270-206-0100</t>
  </si>
  <si>
    <t>F1.S1.DS.RRS01.CMA001-FIT102</t>
  </si>
  <si>
    <t>F1.S1.DS.RRS01.CMA001-AE102A</t>
  </si>
  <si>
    <t>RESIDUE LEACH AND IRON PRECIPITATION BATCH REACTOR ORP</t>
  </si>
  <si>
    <t>RRS01-KX33-0029</t>
  </si>
  <si>
    <t>F1.S1.DS.RRS01.CMA001-AIT102A</t>
  </si>
  <si>
    <t>F1.S1.DS.RRS01.CMA001-FCV103</t>
  </si>
  <si>
    <t>RESIDUE LEACH AND IRON PRECIPITATION BATCH REACTOR SODIUM HYDROXIDE FEED</t>
  </si>
  <si>
    <t>RRS01-K44-0142</t>
  </si>
  <si>
    <t>H363404-PJ005-270-206-0033</t>
  </si>
  <si>
    <t>F1.S1.DS.RRS01.CMA001-FE103</t>
  </si>
  <si>
    <t>H363404-PJ002-270-206-0101</t>
  </si>
  <si>
    <t>F1.S1.DS.RRS01.CMA001-FIT103</t>
  </si>
  <si>
    <t>F1.S1.DS.RRS01.CMA001-LE105</t>
  </si>
  <si>
    <t>RESIDUE LEACH AND IRON PRECIPITATION BATCH REACTOR LEVEL</t>
  </si>
  <si>
    <t>F1.S1.DS.RRS01.CMA001</t>
  </si>
  <si>
    <t>H363404-PJ011-270-206-0033</t>
  </si>
  <si>
    <t>F1.S1.DS.RRS01.CMA001-LI105</t>
  </si>
  <si>
    <t>F1.S1.DS.RRS01.CMA001-LIT105</t>
  </si>
  <si>
    <t>F1.S1.DS.RRS01.HWA001-TE111</t>
  </si>
  <si>
    <t>RESIDUE LEACH AND IRON PRECIPITATION BATCH REACTOR AGITATOR PTC</t>
  </si>
  <si>
    <t>F1.S1.DS.RRS01.HWA001</t>
  </si>
  <si>
    <t>F1.S1.DS.RRS01.CMA001-FCV117</t>
  </si>
  <si>
    <t>RESIDUE LEACH AND IRON PRECIPITATION BATCH REACTOR DEIONIZED WATER FEED</t>
  </si>
  <si>
    <t>RRS01-W04-0023</t>
  </si>
  <si>
    <t>H363404-PJ005-270-206-0034</t>
  </si>
  <si>
    <t>F1.S1.DS.RRS01.CMA001-FE117</t>
  </si>
  <si>
    <t>H363404-PJ002-270-206-0102</t>
  </si>
  <si>
    <t>F1.S1.DS.RRS01.CMA001-FIT117</t>
  </si>
  <si>
    <t>H363404-00000-270-262-0054-0002</t>
  </si>
  <si>
    <t>F1.S1.DS.RRS01.GPA001-TE118</t>
  </si>
  <si>
    <t>IRON PRECIPITATION FILTER FEED PUMP A PTC</t>
  </si>
  <si>
    <t>F1.S1.DS.RRS01.GPA001</t>
  </si>
  <si>
    <t>F1.S1.DS.RRS01.GPA001-LT118</t>
  </si>
  <si>
    <t>IRON PRECIPITATION FILTER FEED PUMP</t>
  </si>
  <si>
    <t>F1.S1.DS.RRS01.GPA001-PIT119</t>
  </si>
  <si>
    <t>IRON PRECIPITATION FILTER FEED PUMP DISCHARGE</t>
  </si>
  <si>
    <t>RRS01-KX33-0031</t>
  </si>
  <si>
    <t>H363404-PJ002-270-206-0038</t>
  </si>
  <si>
    <t>F1.S1.DS.RRS01.GPA001-FE122</t>
  </si>
  <si>
    <t>IRON PRECIPITATION FILTER FEED PUMP A DISCHARGE</t>
  </si>
  <si>
    <t>H363404-PJ002-270-206-0104</t>
  </si>
  <si>
    <t>F1.S1.DS.RRS01.GPA001-FIT122</t>
  </si>
  <si>
    <t>F1.S1.DS.RRS01.GPA001-FE123</t>
  </si>
  <si>
    <t>IRON HYDROXIDE FILTER SOLUTION FEED</t>
  </si>
  <si>
    <t>RRS01-KX33-0030</t>
  </si>
  <si>
    <t>H363404-PJ002-270-206-0105</t>
  </si>
  <si>
    <t>F1.S1.DS.RRS01.GPA001-FCV123</t>
  </si>
  <si>
    <t>RESIDUE LEACH AND IRON PRECIPITATION BATCH REACTOR RECIRCULATION</t>
  </si>
  <si>
    <t>CV1P02 / 6" BORE SPRING RETURN</t>
  </si>
  <si>
    <t>H363404-PJ005-270-206-0035</t>
  </si>
  <si>
    <t>F1.S1.DS.RRS01.GPA001-FIT123</t>
  </si>
  <si>
    <t>F1.S1.DS.RRS01.CMA001-TE123</t>
  </si>
  <si>
    <t>RESIDUE LEACH AND IRON PRECIPITATION BATCH REACTOR</t>
  </si>
  <si>
    <t>H363404-PJ002-270-206-0145</t>
  </si>
  <si>
    <t>F1.S1.DS.RRS01.CMA001-TIT123</t>
  </si>
  <si>
    <t>F1.S1.DS.RRS01.CMA001-FE124</t>
  </si>
  <si>
    <t>H363404-PJ002-270-206-0103</t>
  </si>
  <si>
    <t>F1.S1.DS.RRS01.CMA001-FIT124</t>
  </si>
  <si>
    <t>F1.S1.DS.RRS01.CMA001-PSV125</t>
  </si>
  <si>
    <t>RESIDUE LEACH AND IRON PRECIPITATION BATCH REACTOR HYDROGEN PEROXIDE FEED PRESSURE RELIEF</t>
  </si>
  <si>
    <t>RRS01-KX96-0012</t>
  </si>
  <si>
    <t>H363404-PJ005-270-206-0063</t>
  </si>
  <si>
    <t>F1.S1.DS.RRS01.CMA001-PSV126</t>
  </si>
  <si>
    <t>RRS01-KX96-0013</t>
  </si>
  <si>
    <t>H363404-PJ005-270-206-0064</t>
  </si>
  <si>
    <t>F1.S1.DS.RRS01.CMA001-PSV127</t>
  </si>
  <si>
    <t>RRS01-KX96-0014</t>
  </si>
  <si>
    <t>H363404-PJ005-270-206-0065</t>
  </si>
  <si>
    <t>F1.S1.DS.RRS01.CMA001-PSV128</t>
  </si>
  <si>
    <t>RRS01-KX96-0015</t>
  </si>
  <si>
    <t>H363404-PJ005-270-206-0066</t>
  </si>
  <si>
    <t>F1.S1.DS.RRS01.CMA001-AIT130A</t>
  </si>
  <si>
    <t>RESIDUE LEACH AND IRON PRECIPITATION BATCH REACTOR HYDROGEN</t>
  </si>
  <si>
    <t>RRS01-GX04-0028</t>
  </si>
  <si>
    <t>H363404-PJ008-270-206-0008</t>
  </si>
  <si>
    <t>F1.S1.DS.RRS01.CMA001-AIT130A.UCA01</t>
  </si>
  <si>
    <t>F1.S1.DS.RRS01.CMA001-FSL130A</t>
  </si>
  <si>
    <t>F1.S1.DS.RRS01.CMA001-AIT130B</t>
  </si>
  <si>
    <t>F1.S1.DS.RRS01.CMA001-AIT130B.UCA01</t>
  </si>
  <si>
    <t>F1.S1.DS.RRS01.CMA001-FSL130B</t>
  </si>
  <si>
    <t>F1.S1.DS.RRS01.CMA001-AX130A</t>
  </si>
  <si>
    <t>F1.S1.DS.RRS01.CMA001-AX130B</t>
  </si>
  <si>
    <t>F1.S1.DS.RRS01.CMA001-YA130</t>
  </si>
  <si>
    <t>H363404-PJ008-270-206-0015</t>
  </si>
  <si>
    <t>F1.S1.DS.RRS01.CMA001-YL130</t>
  </si>
  <si>
    <t>H363404-PJ008-270-206-0022</t>
  </si>
  <si>
    <t>F1.S1.DS.RRS01.CMA001-HV131</t>
  </si>
  <si>
    <t xml:space="preserve">10E / </t>
  </si>
  <si>
    <t>H363404-PJ006-270-206-0045</t>
  </si>
  <si>
    <t>F1.S1.DS.RRS01.CMA001-ZSC131</t>
  </si>
  <si>
    <t>RESIDUE LEACH AND IRON PRECIPITATION BATCH REACTOR CLOSED</t>
  </si>
  <si>
    <t>F1.S1.DS.RRS01.CMA001-ZSO131</t>
  </si>
  <si>
    <t>RESIDUE LEACH AND IRON PRECIPITATION BATCH REACTOR OPENED</t>
  </si>
  <si>
    <t>F1.S1.DS.RRS01.CMA001-ZSC132</t>
  </si>
  <si>
    <t>F1.S1.DS.RRS01.CMA001-ZSO132</t>
  </si>
  <si>
    <t>F1.S1.DS.RRS01.GPA001-PSV133</t>
  </si>
  <si>
    <t>RRS01-KX33-0351</t>
  </si>
  <si>
    <t>4472.3884-700 KPA_G-H44H50H03-2.2</t>
  </si>
  <si>
    <t>H363404-PJ005-270-206-0067</t>
  </si>
  <si>
    <t>F1.S1.DS.RRS01.GPA001-PSE134</t>
  </si>
  <si>
    <t>H363404-PJ005-270-206-0088</t>
  </si>
  <si>
    <t>F1.S1.DS.RRS01.GPA001-PSH134</t>
  </si>
  <si>
    <t>H363404-00000-270-262-0062</t>
  </si>
  <si>
    <t>F1.S1.DS.RRS01.GPA001-PIT135</t>
  </si>
  <si>
    <t>H363404-PJ002-270-206-0159</t>
  </si>
  <si>
    <t>F1.S1.DS.RRS01.CMA001-AIT165</t>
  </si>
  <si>
    <t>RESIDUE LEACH AMBIENT H2 DETECTOR</t>
  </si>
  <si>
    <t>H363404-PJ008-270-206-0026</t>
  </si>
  <si>
    <t>F1.S1.DS.RRS01.CMA002-LE108</t>
  </si>
  <si>
    <t>IRON HYDROXIDE PRECIPITATION FILTRATE TANK LEVEL</t>
  </si>
  <si>
    <t>F1.S1.DS.RRS01.CMA002</t>
  </si>
  <si>
    <t>H363404-RRS01-270-276-0002</t>
  </si>
  <si>
    <t>H363404-PJ011-270-206-0034</t>
  </si>
  <si>
    <t>F1.S1.DS.RRS01.CMA002-LI108</t>
  </si>
  <si>
    <t>F1.S1.DS.RRS01.CMA002-LIT108</t>
  </si>
  <si>
    <t>F1.S1.DS.RRS01.GPA003-LT109</t>
  </si>
  <si>
    <t>IRON HYDROXIDE PRECIPITATION FILTRATE PUMP A</t>
  </si>
  <si>
    <t>F1.S1.DS.RRS01.GPA003-PG110</t>
  </si>
  <si>
    <t>IRON HYDROXIDE PRECIPITATION FILTRATE PUMP A PRESSURE</t>
  </si>
  <si>
    <t>RRS01-KX32-0034</t>
  </si>
  <si>
    <t>H363404-PJ004-270-206-0023</t>
  </si>
  <si>
    <t>F1.S1.DS.RRS01.HQ001-FE116</t>
  </si>
  <si>
    <t>IRON HYDROXIDE FILTER DEIONIZED WATER FEED</t>
  </si>
  <si>
    <t>RRS01-W04-0022</t>
  </si>
  <si>
    <t>H363404-PJ002-270-206-0107</t>
  </si>
  <si>
    <t>F1.S1.DS.RRS01.HQ001-FIT116</t>
  </si>
  <si>
    <t>F1.S1.DS.RRS01.GPA003-FE121</t>
  </si>
  <si>
    <t>IRON HYDROXIDE PRECIPITATION FILTRATE PUMP A OUTLET</t>
  </si>
  <si>
    <t>H363404-PJ002-270-206-0106</t>
  </si>
  <si>
    <t>F1.S1.DS.RRS01.GPA003-FIT121</t>
  </si>
  <si>
    <t>F1.S1.DS.RRS01.HQ001-PIT122</t>
  </si>
  <si>
    <t>IRON HYDROXIDE FILTER PROCESS SOLUTION</t>
  </si>
  <si>
    <t>RRS01-KX32-0155</t>
  </si>
  <si>
    <t>H363404-PJ002-270-206-0039</t>
  </si>
  <si>
    <t>F1.S1.DS.RRS01.HQ001-XY126</t>
  </si>
  <si>
    <t>IRON PRECIPITATION FILTER FEED PUMP A RESIDUE LEACH DESCHARGE TO IRON HYDROXIDE FILTER</t>
  </si>
  <si>
    <t>H363404-PJ006-270-206-0044</t>
  </si>
  <si>
    <t>F1.S1.DS.RRS01.HQ001-ZSC126</t>
  </si>
  <si>
    <t>F1.S1.DS.RRS01.HQ001-ZSO126</t>
  </si>
  <si>
    <t>F1.S1.DS.RRS01.HQ001-XV126</t>
  </si>
  <si>
    <t>ELASTO-VALVE / RDC CONTROLE</t>
  </si>
  <si>
    <t>SER-2400 / 7" BORE SA</t>
  </si>
  <si>
    <t>F1.S1.DS.RRS01.HQ001-FCV133</t>
  </si>
  <si>
    <t>H363404-PJ005-270-206-0108</t>
  </si>
  <si>
    <t>F1.S1.DS.RRS01.HQ001-XV134</t>
  </si>
  <si>
    <t>IRON HYDROXIDE FILTER</t>
  </si>
  <si>
    <t>RRS01-KX32-0160</t>
  </si>
  <si>
    <t>H363404-PJ006-270-206-0047</t>
  </si>
  <si>
    <t>F1.S1.DS.RRS01.HQ001-XY134</t>
  </si>
  <si>
    <t>F1.S1.DS.RRS01.HQ001-ZSC134</t>
  </si>
  <si>
    <t>IRON HYDROXIDE FILTER CLOSED</t>
  </si>
  <si>
    <t>F1.S1.DS.RRS01.HQ001-ZSO134</t>
  </si>
  <si>
    <t>IRON HYDROXIDE FILTER OPENED</t>
  </si>
  <si>
    <t>F1.S1.DS.RRS01.HQ001-XV135</t>
  </si>
  <si>
    <t>IRON HYDROXIDE FILTE TO IRON HYDROXIDE PRECIPITATION FILTRATE TANK</t>
  </si>
  <si>
    <t>H363404-PJ006-270-206-0048</t>
  </si>
  <si>
    <t>F1.S1.DS.RRS01.HQ001-XY135</t>
  </si>
  <si>
    <t>F1.S1.DS.RRS01.HQ001-ZSC135</t>
  </si>
  <si>
    <t>IRON HYDROXIDE FILTE TO IRON HYDROXIDE PRECIPITATION FILTRATE TANK CLOSED</t>
  </si>
  <si>
    <t>F1.S1.DS.RRS01.HQ001-ZSO135</t>
  </si>
  <si>
    <t>IRON HYDROXIDE FILTE TO IRON HYDROXIDE PRECIPITATION FILTRATE TANK OPENED</t>
  </si>
  <si>
    <t>F1.S1.DS.RRS01.GPA003-PSV136</t>
  </si>
  <si>
    <t>IRON HYDROXIDE PRECIPTATION FILTRATE PUMP A RECIRCULATE TO IRON HYDROXIDE PRECIPITATION FILTRATE TANK</t>
  </si>
  <si>
    <t>RRS01-KX32-0037</t>
  </si>
  <si>
    <t>H363404-PJ005-270-206-0068</t>
  </si>
  <si>
    <t>F1.S1.DS.RRS01.HQ001-XV137</t>
  </si>
  <si>
    <t>IRON PRECIPITATION FILTER PUMP A DISCHARGE TO BATCH REACTOR</t>
  </si>
  <si>
    <t>RRS01-KX33-0032</t>
  </si>
  <si>
    <t>H363404-PJ006-270-206-0056</t>
  </si>
  <si>
    <t>F1.S1.DS.RRS01.HQ001-PSV137</t>
  </si>
  <si>
    <t>RUS01-W04-0024</t>
  </si>
  <si>
    <t>4594.2174-750 KPA_G-I31I46H03-3.2</t>
  </si>
  <si>
    <t>H363404-PJ005-270-206-0110</t>
  </si>
  <si>
    <t>F1.S1.DS.RRS01.HQ001-ZSC137</t>
  </si>
  <si>
    <t>F1.S1.DS.RRS01.HQ001-ZSO137</t>
  </si>
  <si>
    <t>F1.S1.DS.RRS01.HQ001-XY137</t>
  </si>
  <si>
    <t>F1.S1.DS.RRS01.HQ001-PSE138</t>
  </si>
  <si>
    <t>H363404-PJ005-270-206-0109</t>
  </si>
  <si>
    <t>F1.S1.DS.RRS01.HQ001-PSH138</t>
  </si>
  <si>
    <t>H363404-00000-270-262-0113-0002</t>
  </si>
  <si>
    <t>F1.S1.DS.RRS01.HQ001.UCA01</t>
  </si>
  <si>
    <t>IRON HYDROXIDE FILTER RIO PANEL</t>
  </si>
  <si>
    <t>F1.S1.DS.RRS01.UCA01</t>
  </si>
  <si>
    <t>RESIDUE RELEACH JUNCTION BOX</t>
  </si>
  <si>
    <t>H363404-RRS01-270-262-0001-0001/0002</t>
  </si>
  <si>
    <t>F1.S1.DS.RRS01.UCA02</t>
  </si>
  <si>
    <t>H363404-RRS01-270-262-0002-0001/0002</t>
  </si>
  <si>
    <t>RUS01</t>
  </si>
  <si>
    <t>F1.S1.DS.RUS01.GPB121-PIT101</t>
  </si>
  <si>
    <t>SODIUM HYDROXIDE PLANT SUPPLY</t>
  </si>
  <si>
    <t>RUS01-K44-0001</t>
  </si>
  <si>
    <t>H363404-RUS01-270-276-0001</t>
  </si>
  <si>
    <t>H363404-PJ002-270-206-0040</t>
  </si>
  <si>
    <t>F1.S1.DS.RUS01.GPB121-FE102</t>
  </si>
  <si>
    <t>H363404-PJ002-270-206-0108</t>
  </si>
  <si>
    <t>F1.S1.DS.RUS01.GPB121-FIT102</t>
  </si>
  <si>
    <t>F1.S1.DS.RUS01.XM01-PI201</t>
  </si>
  <si>
    <t>DEIONIZED WATER PLANT SUPPLY</t>
  </si>
  <si>
    <t>RUS01-W04-0002</t>
  </si>
  <si>
    <t>H363404-RUS01-270-276-0002</t>
  </si>
  <si>
    <t>H363404-PJ002-270-206-0041</t>
  </si>
  <si>
    <t>F1.S1.DS.RUS01.XM01-PIT201</t>
  </si>
  <si>
    <t>F1.S1.DS.RUS01.XM01-FE202</t>
  </si>
  <si>
    <t>H363404-PJ002-270-206-0109</t>
  </si>
  <si>
    <t>F1.S1.DS.RUS01.XM01-FIT202</t>
  </si>
  <si>
    <t>F1.S1.DS.RUS01.XM01-FIT325</t>
  </si>
  <si>
    <t>SEAL WATER SUPPLY PUMP A DISCHARGE</t>
  </si>
  <si>
    <t>RUS01-W04-0050</t>
  </si>
  <si>
    <t>H363404-PJ002-270-206-0112</t>
  </si>
  <si>
    <t>F1.S1.DS.RUS01.XM01-FE325</t>
  </si>
  <si>
    <t>F1.S1.DS.IXS01.CMA002-PCV326</t>
  </si>
  <si>
    <t>H363404-PJ005-270-206-0079</t>
  </si>
  <si>
    <t>F1.S1.DS.IXS01.GPB003-PIT326</t>
  </si>
  <si>
    <t>DEIONIZED WATER SUPPLY PUMP A</t>
  </si>
  <si>
    <t>H363404-PJ002-270-206-0162</t>
  </si>
  <si>
    <t>F1.S1.DS.RUS01.XM01-PI501</t>
  </si>
  <si>
    <t>STEAM PLANT SUPPLY</t>
  </si>
  <si>
    <t>RUS01-S01-0042</t>
  </si>
  <si>
    <t>H363404-RUS01-270-276-0005</t>
  </si>
  <si>
    <t>H363404-PJ002-270-206-0044</t>
  </si>
  <si>
    <t>F1.S1.DS.RUS01.XM01-PIT501</t>
  </si>
  <si>
    <t>Note: Minimum of 1.5 m of impulse tubing to be installed in order to reduce temperature of measured medium. 2 tees, 2 unions, drain valve, and plug also needed.</t>
  </si>
  <si>
    <t>F1.S1.DS.RUS01.XM01-FE504</t>
  </si>
  <si>
    <t>FLOW ELEMENT - VORTEX</t>
  </si>
  <si>
    <t>SITRANS FX330</t>
  </si>
  <si>
    <t>H363404-PJ002-270-206-0113</t>
  </si>
  <si>
    <t>F1.S1.DS.RUS01.XM01-FIT504</t>
  </si>
  <si>
    <t>FLOW IND. XMTR - VORTEX</t>
  </si>
  <si>
    <t>PART OF F1.S1.DS.RUS01.XM01_FE504</t>
  </si>
  <si>
    <t>T/H</t>
  </si>
  <si>
    <t>F1.S1.DS.RUS01.XM01-PG505</t>
  </si>
  <si>
    <t>H363404-PJ004-270-206-0025</t>
  </si>
  <si>
    <t>F1.S1.DS.RUS01.XM01-PCV506</t>
  </si>
  <si>
    <t>41-73 / 2413</t>
  </si>
  <si>
    <t>H363404-PJ005-270-206-0080</t>
  </si>
  <si>
    <t>F1.S1.DS.RUS01.GPB121-PI601</t>
  </si>
  <si>
    <t>HYDROGEN PEROXIDE PLANT SUPPLY</t>
  </si>
  <si>
    <t>RUS01-K96-0257</t>
  </si>
  <si>
    <t>H363404-00000-270-262-0103-0002</t>
  </si>
  <si>
    <t>H363404-RUS01-270-276-0006</t>
  </si>
  <si>
    <t>H363404-PJ002-270-206-0047</t>
  </si>
  <si>
    <t>F1.S1.DS.RUS01.GPB121-PIT601</t>
  </si>
  <si>
    <t>F1.S1.DS.RUS01.GPB121-FE602</t>
  </si>
  <si>
    <t>H363404-PJ002-270-206-0114</t>
  </si>
  <si>
    <t>F1.S1.DS.RUS01.GPB121-FIT602</t>
  </si>
  <si>
    <t>F1.S1.DS.RUS01.GPB121-PSV603</t>
  </si>
  <si>
    <t>HYDROGEN PEROXIDE PLANT SUPPLY LINE PRESSURE RELIEF</t>
  </si>
  <si>
    <t>RUS01-K96-0261</t>
  </si>
  <si>
    <t>H363404-PJ005-270-206-0069</t>
  </si>
  <si>
    <t>F1.S1.DS.RUS01.GPB121-PSV604</t>
  </si>
  <si>
    <t>RUS01-K96-0262</t>
  </si>
  <si>
    <t>H363404-PJ005-270-206-0070</t>
  </si>
  <si>
    <t>F1.S1.DS.RUS01.GPB121-PSV605</t>
  </si>
  <si>
    <t>RUS01-K96-0263</t>
  </si>
  <si>
    <t>H363404-PJ005-270-206-0071</t>
  </si>
  <si>
    <t>F1.S1.DS.RUS01.GPB121-PSV606</t>
  </si>
  <si>
    <t>RUS01-K96-0264</t>
  </si>
  <si>
    <t>H363404-PJ005-270-206-0072</t>
  </si>
  <si>
    <t>F1.S1.DS.RUS01.GPB121-PSV607</t>
  </si>
  <si>
    <t>RUS01-K96-0265</t>
  </si>
  <si>
    <t>H363404-PJ005-270-206-0073</t>
  </si>
  <si>
    <t>F1.S1.DS.RUS01.GPB121-PCV608</t>
  </si>
  <si>
    <t>H363404-PJ005-270-206-0081</t>
  </si>
  <si>
    <t>F1.S1.DS.RUS01.GPB121-PIT608</t>
  </si>
  <si>
    <t>H363404-PJ002-270-206-0163</t>
  </si>
  <si>
    <t>F1.S1.DS.RUS01.GPB121-PSV610</t>
  </si>
  <si>
    <t>RUS01-K96-0570</t>
  </si>
  <si>
    <t>H363404-PJ005-270-206-0111</t>
  </si>
  <si>
    <t>F1.S1.DS.RUS01.GPB121-PIT701</t>
  </si>
  <si>
    <t>SULFURIC ACID PLANT SUPPLY</t>
  </si>
  <si>
    <t>RUS01-K90-0260</t>
  </si>
  <si>
    <t>H363404-RUS01-270-276-0007</t>
  </si>
  <si>
    <t>H363404-PJ002-270-206-0048</t>
  </si>
  <si>
    <t>F1.S1.DS.RUS01.GPB121-FE702</t>
  </si>
  <si>
    <t>H363404-PJ002-270-206-0115</t>
  </si>
  <si>
    <t>F1.S1.DS.RUS01.GPB121-FIT702</t>
  </si>
  <si>
    <t>F1.S1.DS.RUS01.GPB121-PCV703</t>
  </si>
  <si>
    <t>H363404-PJ005-270-206-0046</t>
  </si>
  <si>
    <t>F1.S1.DS.RUS01.GPB121-PIT703</t>
  </si>
  <si>
    <t>H363404-PJ002-270-206-0164</t>
  </si>
  <si>
    <t>F1.S1.DS.RUS01.XM01-PI806</t>
  </si>
  <si>
    <t>POTABLE WATER PLANT SUPPLY</t>
  </si>
  <si>
    <t>RUS01-W10-0001</t>
  </si>
  <si>
    <t>H363404-RUS01-270-276-0008</t>
  </si>
  <si>
    <t>H363404-PJ002-270-206-0049</t>
  </si>
  <si>
    <t>F1.S1.DS.RUS01.XM01-PIT806</t>
  </si>
  <si>
    <t>F1.S1.DS.RUS01.XM01-PCV807</t>
  </si>
  <si>
    <t>POTABLE WATER SUPPLY TO PLANT USERS</t>
  </si>
  <si>
    <t>H363404-PJ005-270-206-0113</t>
  </si>
  <si>
    <t>F1.S1.DS.RUS01.XM01-PI902</t>
  </si>
  <si>
    <t>COMPRESSED AIR PLANT SUPPLY</t>
  </si>
  <si>
    <t>RUS01-G76-0032</t>
  </si>
  <si>
    <t>H363404-RUS01-270-276-0009</t>
  </si>
  <si>
    <t>H363404-PJ002-270-206-0050</t>
  </si>
  <si>
    <t>F1.S1.DS.RUS01.XM01-PIT902</t>
  </si>
  <si>
    <t>F1.S1.DS.PLI01.CMA020-PI904</t>
  </si>
  <si>
    <t>COMPRESSED AIR RECEIVER 1 PRESSURE GAUGE</t>
  </si>
  <si>
    <t>F1.S1.DS.PLI01.CMA020</t>
  </si>
  <si>
    <t>F1.S1.DS.PLI01.CMA021-PI905</t>
  </si>
  <si>
    <t>F1.S1.DS.PLI01.CMA021</t>
  </si>
  <si>
    <t>F1.S1.DS.PLI01.CMA020-PSV903</t>
  </si>
  <si>
    <t>COMPRESSED AIR RECEIVER PRESSURE RELIEF</t>
  </si>
  <si>
    <t>F1.S1.DS.PLI01.CMA021-PSV904</t>
  </si>
  <si>
    <t>F1.S1.DS.RUS01.XM01-PCV906</t>
  </si>
  <si>
    <t>COMPRESSED AIR SUPPLY TO PLANT USERS</t>
  </si>
  <si>
    <t>RUS01-G76-0034</t>
  </si>
  <si>
    <t>2406 / 2405</t>
  </si>
  <si>
    <t>H363404-PJ005-270-206-0082</t>
  </si>
  <si>
    <t>F1.S1.DS.RUS01.XM01-FO907</t>
  </si>
  <si>
    <t xml:space="preserve"> AccuO4-71S-89S-C-6-A1-88-B??-D0-16S-Z C52+Y40+Y99</t>
  </si>
  <si>
    <t>H363404-PJ002-270-206-0161</t>
  </si>
  <si>
    <t>F1.S1.DS.RUS01.XM01-PCV908</t>
  </si>
  <si>
    <t>RUS01-G76-0046</t>
  </si>
  <si>
    <t>44-6B / 2441</t>
  </si>
  <si>
    <t>H363404-PJ005-270-206-0083</t>
  </si>
  <si>
    <t>F1.X1.XSS01.FZ001-ZSC801A</t>
  </si>
  <si>
    <t>SAEFTY SHOWER AND EYEWASH STATION 1</t>
  </si>
  <si>
    <t>F1.X1.XSS01.FZ001</t>
  </si>
  <si>
    <t>NORTHVOLT</t>
  </si>
  <si>
    <t>H363404-RUS01-270-276-0012</t>
  </si>
  <si>
    <t>F1.X1.XSS01.FZ001-ZSC801B</t>
  </si>
  <si>
    <t>F1.X1.XSS01.FZ002-ZSC802A</t>
  </si>
  <si>
    <t>SAEFTY SHOWER AND EYEWASH STATION 2</t>
  </si>
  <si>
    <t>F1.X1.XSS01.FZ002</t>
  </si>
  <si>
    <t>H363404-00000-270-262-0015</t>
  </si>
  <si>
    <t>F1.X1.XSS01.FZ002-ZSC802B</t>
  </si>
  <si>
    <t>F1.X1.XSS01.FZ003-ZSC803A</t>
  </si>
  <si>
    <t>SAEFTY SHOWER AND EYEWASH STATION 3</t>
  </si>
  <si>
    <t>F1.X1.XSS01.FZ003</t>
  </si>
  <si>
    <t>F1.X1.XSS01.FZ003-ZSC803B</t>
  </si>
  <si>
    <t>F1.X1.XSS01.FZ004-ZSC804A</t>
  </si>
  <si>
    <t>SAEFTY SHOWER AND EYEWASH STATION 4</t>
  </si>
  <si>
    <t>F1.X1.XSS01.FZ004</t>
  </si>
  <si>
    <t>F1.X1.XSS01.FZ004-ZSC804B</t>
  </si>
  <si>
    <t>F1.X1.XSS01.FZ005-ZSC805A</t>
  </si>
  <si>
    <t>SAEFTY SHOWER AND EYEWASH STATION 5</t>
  </si>
  <si>
    <t>F1.X1.XSS01.FZ005</t>
  </si>
  <si>
    <t>F1.X1.XSS01.FZ005-ZSC805B</t>
  </si>
  <si>
    <t>F1.X1.XSS01.FZ006-ZSC806A</t>
  </si>
  <si>
    <t>SAEFTY SHOWER AND EYEWASH STATION 6</t>
  </si>
  <si>
    <t>F1.X1.XSS01.FZ006</t>
  </si>
  <si>
    <t>F1.X1.XSS01.FZ006-ZSC806B</t>
  </si>
  <si>
    <t>F1.X1.XSS01.FZ007-ZSC807A</t>
  </si>
  <si>
    <t>SAEFTY SHOWER AND EYEWASH STATION 7</t>
  </si>
  <si>
    <t>F1.X1.XSS01.FZ007</t>
  </si>
  <si>
    <t>F1.X1.XSS01.FZ007-ZSC807B</t>
  </si>
  <si>
    <t>F1.X1.XSS01.FZ008-ZSC808A</t>
  </si>
  <si>
    <t>SAEFTY SHOWER AND EYEWASH STATION 8</t>
  </si>
  <si>
    <t>F1.X1.XSS01.FZ008</t>
  </si>
  <si>
    <t>H363404-00000-270-262-0063</t>
  </si>
  <si>
    <t>F1.X1.XSS01.FZ008-ZSC808B</t>
  </si>
  <si>
    <t>F1.X1.XSS01.FZ009-ZSC809A</t>
  </si>
  <si>
    <t>SAEFTY SHOWER AND EYEWASH STATION 9</t>
  </si>
  <si>
    <t>F1.X1.XSS01.FZ009</t>
  </si>
  <si>
    <t>F1.X1.XSS01.FZ009-ZSC809B</t>
  </si>
  <si>
    <t>F1.X1.XSS01.FZ010-ZSC810A</t>
  </si>
  <si>
    <t>SAEFTY SHOWER AND EYEWASH STATION 10</t>
  </si>
  <si>
    <t>F1.X1.XSS01.FZ010</t>
  </si>
  <si>
    <t>F1.X1.XSS01.FZ010-ZSC810B</t>
  </si>
  <si>
    <t>F1.X1.XSS01.FZ011-ZSC811A</t>
  </si>
  <si>
    <t>SAEFTY SHOWER AND EYEWASH STATION 11</t>
  </si>
  <si>
    <t>F1.X1.XSS01.FZ011</t>
  </si>
  <si>
    <t>F1.X1.XSS01.FZ011-ZSC811B</t>
  </si>
  <si>
    <t>F1.X1.XSS01.FZ012-ZSC812A</t>
  </si>
  <si>
    <t>SAEFTY SHOWER AND EYEWASH STATION 12</t>
  </si>
  <si>
    <t>F1.X1.XSS01.FZ012</t>
  </si>
  <si>
    <t>F1.X1.XSS01.FZ012-ZSC812B</t>
  </si>
  <si>
    <t>F1.X1.XSS01.FZ013-ZSC813A</t>
  </si>
  <si>
    <t>SAEFTY SHOWER AND EYEWASH STATION 13</t>
  </si>
  <si>
    <t>F1.X1.XSS01.FZ013</t>
  </si>
  <si>
    <t>F1.X1.XSS01.FZ013-ZSC813B</t>
  </si>
  <si>
    <t>F1.X1.XSS01.FZ014-ZSC814A</t>
  </si>
  <si>
    <t>SAEFTY SHOWER AND EYEWASH STATION 14</t>
  </si>
  <si>
    <t>F1.X1.XSS01.FZ014</t>
  </si>
  <si>
    <t>F1.X1.XSS01.FZ014-ZSC814B</t>
  </si>
  <si>
    <t>F1.X1.XSS01.FZ015-ZSC815A</t>
  </si>
  <si>
    <t>SAEFTY SHOWER AND EYEWASH STATION 15</t>
  </si>
  <si>
    <t>F1.X1.XSS01.FZ015</t>
  </si>
  <si>
    <t>F1.X1.XSS01.FZ015-ZSC815B</t>
  </si>
  <si>
    <t>F1.S1.DS.RUS01.EGC03-TE816</t>
  </si>
  <si>
    <t>HOT WATER SUPPLY</t>
  </si>
  <si>
    <t>RUS01-W34-0635</t>
  </si>
  <si>
    <t>F1.S1.DS.RUS01.EGC03-TIT816</t>
  </si>
  <si>
    <t>H363404-PJ002-270-206-0166</t>
  </si>
  <si>
    <t>F1.S1.DS.RUS01.EGC03-TE817</t>
  </si>
  <si>
    <t>HOT WATER RETURN</t>
  </si>
  <si>
    <t>RUS01-W37-0726</t>
  </si>
  <si>
    <t>F1.S1.DS.RUS01.EGC03-TIT817</t>
  </si>
  <si>
    <t>H363404-PJ002-270-206-0167</t>
  </si>
  <si>
    <t>F1.S1.DS.RUS01.EGC03-FCV818</t>
  </si>
  <si>
    <t>H363404-PJ005-270-206-0112</t>
  </si>
  <si>
    <t>F1.S1.DS.RUS01.EGC03-FE818</t>
  </si>
  <si>
    <t xml:space="preserve"> H363404-PJ002-270-206-0172</t>
  </si>
  <si>
    <t>F1.S1.DS.RUS01.EGC03-FIT818</t>
  </si>
  <si>
    <t>F1.S1.DS.RUS01.UCA01</t>
  </si>
  <si>
    <t>REAGENT AND UTILITIES JUNCTION BOX</t>
  </si>
  <si>
    <t>H363404-RUS01-270-262-0001-0001/0002</t>
  </si>
  <si>
    <t>F1.S1.DS.RUS01.XZA01</t>
  </si>
  <si>
    <t>INSTRUMENT AIR TO CDS01 COOLING WATER</t>
  </si>
  <si>
    <t>AIR MANIFOLD</t>
  </si>
  <si>
    <t>RUS01-G76-0533</t>
  </si>
  <si>
    <t>H363404-RUS01-270-276-0010</t>
  </si>
  <si>
    <t>5-WAY AIR MANIFOLD, DN25 FLANGED INLET, DN15 BPST OUTLETS</t>
  </si>
  <si>
    <t>F1.S1.DS.RUS01.XZA02</t>
  </si>
  <si>
    <t>INSTRUMENT AIR TO CDS01 RECIRC. LINE PLATFORM</t>
  </si>
  <si>
    <t>RUS01-G76-0532</t>
  </si>
  <si>
    <t>F1.S1.DS.RUS01.XZA03</t>
  </si>
  <si>
    <t>INSTRUMENT AIR TO CDS01.GPA001 DISCHARGE</t>
  </si>
  <si>
    <t>RUS01-G76-0531</t>
  </si>
  <si>
    <t>F1.S1.DS.RUS01.XZA04</t>
  </si>
  <si>
    <t>INSTRUMENT AIR TO CDS01 RECIRC. LINE CONTROL VALVES AND STEAM</t>
  </si>
  <si>
    <t>RUS01-G76-0530</t>
  </si>
  <si>
    <t>F1.S1.DS.RUS01.XZA05</t>
  </si>
  <si>
    <t>INSTRUMENT AIR TO TOP OF CDS01.CMA0003</t>
  </si>
  <si>
    <t>RUS01-G76-0529</t>
  </si>
  <si>
    <t>F1.S1.DS.RUS01.XZA06</t>
  </si>
  <si>
    <t>INSTRUMENT AIR TO TOP OF NDS01.CMA004</t>
  </si>
  <si>
    <t>RUS01-G76-0528</t>
  </si>
  <si>
    <t>F1.S1.DS.RUS01.XZA07</t>
  </si>
  <si>
    <t>INSTRUMENT AIR TO NDS01 RECIRC. LINE CONTROL VALVES AND STEAM</t>
  </si>
  <si>
    <t>RUS01-G76-0527</t>
  </si>
  <si>
    <t>F1.S1.DS.RUS01.XZA08</t>
  </si>
  <si>
    <t>INSTRUMENT AIR TO NDS01.GPB001 DISCHARGE</t>
  </si>
  <si>
    <t>RUS01-G76-0526</t>
  </si>
  <si>
    <t>F1.S1.DS.RUS01.XZA09</t>
  </si>
  <si>
    <t>INSTRUMENT AIR TO PLI01.GPB001</t>
  </si>
  <si>
    <t>RUS01-G76-0525</t>
  </si>
  <si>
    <t>F1.S1.DS.RUS01.XZA10</t>
  </si>
  <si>
    <t>INSTRUMENT AIR TO NDS01 RECIRC. LINE PLATFLORM</t>
  </si>
  <si>
    <t>RUS01-G76-0524</t>
  </si>
  <si>
    <t>F1.S1.DS.RUS01.XZA11</t>
  </si>
  <si>
    <t>INSTRUMENT AIR TO TOP OF PLI01.CMA001/002</t>
  </si>
  <si>
    <t>RUS01-G76-0523</t>
  </si>
  <si>
    <t>F1.S1.DS.RUS01.XZA12</t>
  </si>
  <si>
    <t xml:space="preserve">INSTRUMENT AIR TO FPH01 PUMP DISCHARGE </t>
  </si>
  <si>
    <t>RUS01-G76-0522</t>
  </si>
  <si>
    <t>F1.S1.DS.RUS01.XZA13</t>
  </si>
  <si>
    <t>INSTRUMENT AIR TO TOP OF FPH01.CMA002</t>
  </si>
  <si>
    <t>RUS01-G76-0520</t>
  </si>
  <si>
    <t>F1.S1.DS.RUS01.XZA14</t>
  </si>
  <si>
    <t>INSTRUMENT AIR TO TOP OF FPH01.CMA001</t>
  </si>
  <si>
    <t>RUS01-G76-0521</t>
  </si>
  <si>
    <t>F1.S1.DS.RUS01.XZA15</t>
  </si>
  <si>
    <t>INSTRUMENT AIR TO IXS01.CMA005</t>
  </si>
  <si>
    <t>RUS01-G76-0535</t>
  </si>
  <si>
    <t>F1.S1.DS.RUS01.XZA16</t>
  </si>
  <si>
    <t>INSTRUMENT AIR TO IXS01.CMA002</t>
  </si>
  <si>
    <t>RUS01-G76-0536</t>
  </si>
  <si>
    <t>F1.S1.DS.RUS01.XZA17</t>
  </si>
  <si>
    <t>INSTRUMENT AIR TO STRIP SOLUTION BUND AREA</t>
  </si>
  <si>
    <t>RUS01-G76-0537</t>
  </si>
  <si>
    <t>F1.S1.DS.RUS01.XZA18</t>
  </si>
  <si>
    <t>INSTRUMENT AIR TO RRS01.CMA001</t>
  </si>
  <si>
    <t>RUS01-G76-0538</t>
  </si>
  <si>
    <t>F1.S1.DS.RUS01.XZA19</t>
  </si>
  <si>
    <t>INSTRUMENT AIR TO IXS01.EGC001</t>
  </si>
  <si>
    <t>RUS01-G76-0539</t>
  </si>
  <si>
    <t>F1.S1.DS.RUS01.XZA20</t>
  </si>
  <si>
    <t>INSTRUMENT AIR TO TOP OF PLI01.CMA009</t>
  </si>
  <si>
    <t>RUS01-G76-0540</t>
  </si>
  <si>
    <t>F1.S1.DS.RUS01.XZA21</t>
  </si>
  <si>
    <t>INSTRUMENT AIR TO PLI01.GPB006</t>
  </si>
  <si>
    <t>RUS01-G76-0541</t>
  </si>
  <si>
    <t>F1.S1.DS.RUS01.XZA22</t>
  </si>
  <si>
    <t>INSTRUMENT AIT TOP OF PLI01.CMA008</t>
  </si>
  <si>
    <t>RUS01-G76-0542</t>
  </si>
  <si>
    <t>F1.S1.DS.RUS01.XZA23</t>
  </si>
  <si>
    <t>INSTRUMENT AIR TO RRS01.HQ001</t>
  </si>
  <si>
    <t>RUS01-G76-0553</t>
  </si>
  <si>
    <t>F1.S1.DS.RUS01.XZA24</t>
  </si>
  <si>
    <t>INSTRUMENT AIR TO EFT01.HQ001</t>
  </si>
  <si>
    <t>RUS01-G76-0554</t>
  </si>
  <si>
    <t>F1.S1.DS.RUS01.XZA25</t>
  </si>
  <si>
    <t>INSTRUMENT AIR TO TOP OF EFT01.CMA001</t>
  </si>
  <si>
    <t>RUS01-G76-0552</t>
  </si>
  <si>
    <t>F1.S1.DS.RUS01.XZA26</t>
  </si>
  <si>
    <t>INSTRUMENT AIR TO VALVE STATION BESIDE EFT01.CMA001</t>
  </si>
  <si>
    <t>RUS01-G76-0551</t>
  </si>
  <si>
    <t>F1.S1.DS.RUS01.XZA27</t>
  </si>
  <si>
    <t>INSTRUMENT AIR TO TOP OF EFT01.CMA002</t>
  </si>
  <si>
    <t>RUS01-G76-0550</t>
  </si>
  <si>
    <t>F1.S1.DS.RUS01.XZA28</t>
  </si>
  <si>
    <t>INSTRUMENT AIR TO TOP OF PLI01.CMA004</t>
  </si>
  <si>
    <t>RUS01-G76-0546</t>
  </si>
  <si>
    <t>F1.S1.DS.RUS01.XZA29</t>
  </si>
  <si>
    <t>INSTRUMENT AIR TO TOP OF PLI01.CMA005</t>
  </si>
  <si>
    <t>RUS01-G76-0548</t>
  </si>
  <si>
    <t>F1.S1.DS.RUS01.XZA30</t>
  </si>
  <si>
    <t>INSTRUMENT AIR TO TOP OF PLI01.CMA003</t>
  </si>
  <si>
    <t>RUS01-G76-0547</t>
  </si>
  <si>
    <t>F1.S1.DS.RUS01.XZA31</t>
  </si>
  <si>
    <t>INSTRUMENT AIR TO TOP OF IXS01.CMA001</t>
  </si>
  <si>
    <t>RUS01-G76-0545</t>
  </si>
  <si>
    <t>F1.S1.DS.RUS01.XZA32</t>
  </si>
  <si>
    <t>INSTRUMENT TO TOP OF PLI01.CMA007</t>
  </si>
  <si>
    <t>RUS01-G76-0544</t>
  </si>
  <si>
    <t>F1.S1.DS.RUS01.XZA33</t>
  </si>
  <si>
    <t>INSTRUMENT AIR TO PLI01.HQ001 CONTROL VALVES</t>
  </si>
  <si>
    <t>RUS01-G76-0543</t>
  </si>
  <si>
    <t>F1.S1.DS.RMH01.XZA01</t>
  </si>
  <si>
    <t>INSTRUMENT AIR TO BIG BAG UNLOADER MOTOR, MASSAGER, AND ISO CLAMP</t>
  </si>
  <si>
    <t>RMH01-G76-0557</t>
  </si>
  <si>
    <t>5-WAY AIR MANIFOLD, DN25 FLANGED INLET, DN15 TUBING OUTLETS</t>
  </si>
  <si>
    <t>F1.S1.DS.RMH01.XZA02</t>
  </si>
  <si>
    <t>INSTRUMENT AIR TO POWDER RECEIVING BIN SLIDE GATES</t>
  </si>
  <si>
    <t>RMH01-G76-0556</t>
  </si>
  <si>
    <t>5-WAY AIR MANIFOLD, DN25 FLANGED INLET, DN10 TUBING OUTLETS</t>
  </si>
  <si>
    <t>F1.S1.DS.RMH01.XZA03</t>
  </si>
  <si>
    <t>INSTRUMENT AIR TO POWDER RECEIVING BIN ROTARY VALVE SOLENOIDS</t>
  </si>
  <si>
    <t>RMH01-G76-0558</t>
  </si>
  <si>
    <t>5-WAY AIR MANIFOLD, DN25 FLANGED INLET, DN8 TUBING OUTLETS</t>
  </si>
  <si>
    <t>F1.S1.DS.PLI01.CMA008-PSE331</t>
  </si>
  <si>
    <t>IMPURITY REMOVAL PRESSURE RELIEF</t>
  </si>
  <si>
    <t>PRESSURE RELIEF PLATE</t>
  </si>
  <si>
    <t>PM043</t>
  </si>
  <si>
    <t>(All)</t>
  </si>
  <si>
    <t>PN10 Sizes</t>
  </si>
  <si>
    <t>Count of Tag No</t>
  </si>
  <si>
    <t>Column Labels</t>
  </si>
  <si>
    <t>PN16 Sizes</t>
  </si>
  <si>
    <t>Row Labels</t>
  </si>
  <si>
    <t>(blank)</t>
  </si>
  <si>
    <t>Grand Total</t>
  </si>
  <si>
    <t>PN25 Sizes</t>
  </si>
  <si>
    <t>PN10</t>
  </si>
  <si>
    <t>Multiplier</t>
  </si>
  <si>
    <t># of connections</t>
  </si>
  <si>
    <t>QTY M12 Bolts</t>
  </si>
  <si>
    <t>QTY M16 Bolts</t>
  </si>
  <si>
    <t>QTY M20 Bolts</t>
  </si>
  <si>
    <t>QTY M24 Bolts</t>
  </si>
  <si>
    <t>QTY M27 Bolts</t>
  </si>
  <si>
    <t>Bolt Type</t>
  </si>
  <si>
    <t>PN16</t>
  </si>
  <si>
    <t>QTY M30 Bolts</t>
  </si>
  <si>
    <t>QTY M33 Bolts</t>
  </si>
  <si>
    <t>PN25</t>
  </si>
  <si>
    <t>QTY M39 Bolts</t>
  </si>
  <si>
    <t>PN6 (PN10 MIN)</t>
  </si>
  <si>
    <t>ANALYZER TRANSDUCER</t>
  </si>
  <si>
    <t>Mach Bolt &amp; Hex Nut, ISO 3506-1, EN ISO 4014 A4-70 Bolt / EN ISO 3506-2, EN ISO 4032 A4-70 Nut, with 2 washers, EN ISO 7089 - 200 HV - A4</t>
  </si>
  <si>
    <t>Mach Bolt &amp; Hex Nut, ISO 898-1, EN ISO 4014 CL8.8 Bolt / EN ISO 4032 CL8 Nut, with 2 washers, EN ISO 7089 - 200 HV</t>
  </si>
  <si>
    <t>Mach Bolt &amp; Hex Nut, ISO 898-1, EN ISO 4014 CL8.8 Bolt / EN ISO 4032 CL8 Nut, with 2 washers, EN ISO 7089 - 200 HV, PTFE coated, Xylan 1424</t>
  </si>
  <si>
    <t>DENSITY XMTR</t>
  </si>
  <si>
    <t>Bolt QTY</t>
  </si>
  <si>
    <t>BOLT TYPE</t>
  </si>
  <si>
    <t>DN</t>
  </si>
  <si>
    <t>No. Bolts</t>
  </si>
  <si>
    <t>Bolt Size</t>
  </si>
  <si>
    <t>Pipe Spec</t>
  </si>
  <si>
    <t>Bolt Desc.</t>
  </si>
  <si>
    <t>M12</t>
  </si>
  <si>
    <t>M16</t>
  </si>
  <si>
    <t>M20</t>
  </si>
  <si>
    <t>M24</t>
  </si>
  <si>
    <t>M27</t>
  </si>
  <si>
    <t>M30</t>
  </si>
  <si>
    <t>M33</t>
  </si>
  <si>
    <t>M36</t>
  </si>
  <si>
    <t>M39</t>
  </si>
  <si>
    <t>M45</t>
  </si>
  <si>
    <t>Line No</t>
  </si>
  <si>
    <t>Line Description</t>
  </si>
  <si>
    <t>Instrument Model</t>
  </si>
  <si>
    <t>Instrument Size</t>
  </si>
  <si>
    <t>End to End Dimension</t>
  </si>
  <si>
    <t>Process Connection</t>
  </si>
  <si>
    <t>F1.S1.DS.CDS01.CMA001_PIT112</t>
  </si>
  <si>
    <t>F1.S1.DS.CDS01.CMA001.WPA205</t>
  </si>
  <si>
    <t>KX30-50-E16ZL01-0325N</t>
  </si>
  <si>
    <t>F1.S1.DS.CDS01.CMA001_PIT127</t>
  </si>
  <si>
    <t>F1.S1.DS.CDS01.GPB003.WPA232</t>
  </si>
  <si>
    <t>KX30-250-E16H3U01-0325N</t>
  </si>
  <si>
    <t>F1.S1.DS.CDS01.CMA003_PIT222</t>
  </si>
  <si>
    <t>F1.S1.DS.CDS01.CMA003.WPA212</t>
  </si>
  <si>
    <t>F1.S1.DS.CDS01.CMA003_PDIT230</t>
  </si>
  <si>
    <t>F1.S1.DS.CDS01.CMA003.WPA001</t>
  </si>
  <si>
    <t>KX30-50-E16H3U01-0325N</t>
  </si>
  <si>
    <t>F1.S1.DS.CDS01.GPB003_PIT221</t>
  </si>
  <si>
    <t>F1.S1.DS.CDS01.GPA001_PIT226</t>
  </si>
  <si>
    <t>F1.S1.DS.CDS01.GPA001.WPA003</t>
  </si>
  <si>
    <t>KX30-25-E16H3U01-0325N</t>
  </si>
  <si>
    <t>F1.S1.DS.CDS01.EGC001_PIT217A</t>
  </si>
  <si>
    <t>F1.S1.DS.CDS01.CMA003.WPA302</t>
  </si>
  <si>
    <t>KX30-100-E16H3U01-0325N</t>
  </si>
  <si>
    <t>F1.S1.DS.EFT01.GPA003_PIT121</t>
  </si>
  <si>
    <t>F1.S1.DS.EFT01.GPA003.WPA011</t>
  </si>
  <si>
    <t>KX33-50-E16ZL01-N</t>
  </si>
  <si>
    <t>F1.S1.DS.FPH01.GPB002_PIT517</t>
  </si>
  <si>
    <t>F1.S1.DS.FPH01.GPB002.WPA182</t>
  </si>
  <si>
    <t>KX32-80-E16H2S01-N</t>
  </si>
  <si>
    <t>F1.S1.DS.IXS01.GPB001_PIT220</t>
  </si>
  <si>
    <t>F1.S1.DS.IXS01.GPB001.WPA001</t>
  </si>
  <si>
    <t>KX32-80-E10ZF01-N</t>
  </si>
  <si>
    <t>F1.S1.DS.IXS01.GPB005_PIT319</t>
  </si>
  <si>
    <t>F1.S1.DS.IXS01.GPB005.WPA017</t>
  </si>
  <si>
    <t>K91-80-E16ZL01-0325N</t>
  </si>
  <si>
    <t>F1.S1.DS.IXS01.GPA007_PIT419</t>
  </si>
  <si>
    <t>F1.S1.DS.IXS01.GPA007.WPA028</t>
  </si>
  <si>
    <t>KX32-25-E16H2S01-N</t>
  </si>
  <si>
    <t>F1.S1.DS.IXS01.GPB009_PIT610</t>
  </si>
  <si>
    <t>F1.S1.DS.IXS01.CMA005.WPA245</t>
  </si>
  <si>
    <t>KX32-100-E10ZF01-0325N</t>
  </si>
  <si>
    <t>F1.S1.DS.NDS01.CMA001_PIT117</t>
  </si>
  <si>
    <t>F1.S1.DS.NDS01.CMA001.WPA274</t>
  </si>
  <si>
    <t>F1.S1.DS.NDS01.CMA001_PIT127</t>
  </si>
  <si>
    <t>F1.S1.DS.NDS01.GPB003.WPA004</t>
  </si>
  <si>
    <t>KX30-600-E16H3U01-0325N</t>
  </si>
  <si>
    <t>F1.S1.DS.NDS01.CMA002_PIT118</t>
  </si>
  <si>
    <t>F1.S1.DS.NDS01.CMA002.WPA275</t>
  </si>
  <si>
    <t>F1.S1.DS.NDS01.CMA002_PIT227</t>
  </si>
  <si>
    <t>F1.S1.DS.NDS01.EGC001.WPA082</t>
  </si>
  <si>
    <t>KX30-450-E16H3U01-0325N</t>
  </si>
  <si>
    <t>F1.S1.DS.NDS01.GPB001_PDIT230</t>
  </si>
  <si>
    <t>F1.S1.DS.NDS01.CMA004.WPA001</t>
  </si>
  <si>
    <t>F1.S1.DS.NDS01.CMA004_PIT226</t>
  </si>
  <si>
    <t>F1.S1.DS.NDS01.CMA004.WPA311</t>
  </si>
  <si>
    <t>F1.S1.DS.NDS01.GPB001_PIT223</t>
  </si>
  <si>
    <t>F1.S1.DS.NDS01.GPB001.WPA170</t>
  </si>
  <si>
    <t>KX30-80-E16H3U01-0325N</t>
  </si>
  <si>
    <t>F1.S1.DS.NDS01.GPB003_PIT222</t>
  </si>
  <si>
    <t>F1.S1.DS.OGT01.HSB001_PIT204</t>
  </si>
  <si>
    <t>F1.S1.DS.OGT01.XM01.WPA002</t>
  </si>
  <si>
    <t>GX04-700-E6H2S03-N</t>
  </si>
  <si>
    <t>F1.S1.DS.OGT01.GQB001_PIT213</t>
  </si>
  <si>
    <t>F1.S1.DS.OGT01.HRA001.WPA148</t>
  </si>
  <si>
    <t>GX04-600-E6H2S03-0125N</t>
  </si>
  <si>
    <t>F1.S1.DS.PLI01.GPB001_PIT123</t>
  </si>
  <si>
    <t>F1.S1.DS.PLI01.GPB001.WPA018</t>
  </si>
  <si>
    <t>KX31-80-E10ZF01-0325N</t>
  </si>
  <si>
    <t>F1.S1.DS.PLI01.CMA003_PIT124</t>
  </si>
  <si>
    <t>F1.S1.DS.PLI01.CMA003.WPA012</t>
  </si>
  <si>
    <t>GX04-300-E6H2S03-N</t>
  </si>
  <si>
    <t>F1.S1.DS.PLI01.GPB003_PIT122</t>
  </si>
  <si>
    <t>F1.S1.DS.PLI01.GPB003.WPA112</t>
  </si>
  <si>
    <t>KX34-50-E10ZF02-0325N</t>
  </si>
  <si>
    <t>F1.S1.DS.PLI01.GPB006_PIT316</t>
  </si>
  <si>
    <t>F1.S1.DS.PLI01.GPB006.WPA179</t>
  </si>
  <si>
    <t>KX33-100-E10ZF02-0325N</t>
  </si>
  <si>
    <t>F1.S1.DS.PLI01.GPB008_PIT420</t>
  </si>
  <si>
    <t>F1.S1.DS.PLI01.GPB008.WPA086</t>
  </si>
  <si>
    <t>KX32-80-E10ZF01-0325N</t>
  </si>
  <si>
    <t>F1.S1.DS.PLI01.GPB010_PIT421</t>
  </si>
  <si>
    <t>F1.S1.DS.PLI01.GPB010.WPA140</t>
  </si>
  <si>
    <t>KX33-50-E10ZF02-N</t>
  </si>
  <si>
    <t>F1.S1.DS.RRS01.GPA001_PIT119</t>
  </si>
  <si>
    <t>F1.S1.DS.RRS01.GPA001.WPA031</t>
  </si>
  <si>
    <t>F1.S1.DS.RRS01.HQ001_PIT122</t>
  </si>
  <si>
    <t>F1.S1.DS.RRS01.HQ001.WPA155</t>
  </si>
  <si>
    <t>KX32-50-E16H2S01-0325N</t>
  </si>
  <si>
    <t>F1.S1.DS.RUS01.GPB121_PIT101</t>
  </si>
  <si>
    <t>F1.S1.DS.RUS01.GPB121.WPA001</t>
  </si>
  <si>
    <t>K44-50-E16H2S01-N</t>
  </si>
  <si>
    <t>F1.S1.DS.RUS01.XM01_PIT201</t>
  </si>
  <si>
    <t>F1.S1.DS.RUS01.XM01.WPA002</t>
  </si>
  <si>
    <t>W04-100-E16H2S04-N</t>
  </si>
  <si>
    <t>F1.S1.DS.NDS01.XM01_PIT401</t>
  </si>
  <si>
    <t>F1.S1.DS.NDS01.XM01.WPA009</t>
  </si>
  <si>
    <t>W24-300-E16C1C01-N</t>
  </si>
  <si>
    <t>F1.S1.DS.RUS01.XM01_PIT501</t>
  </si>
  <si>
    <t>F1.S1.DS.RUS01.XM01.WPA042</t>
  </si>
  <si>
    <t>S01-150-E25C1C01-0340N</t>
  </si>
  <si>
    <t>F1.S1.DS.RUS01.GPB121_PIT601</t>
  </si>
  <si>
    <t>F1.S1.DS.RUS01.GPB121.WPA257</t>
  </si>
  <si>
    <t>K96-50-E16H2S01-N</t>
  </si>
  <si>
    <t>F1.S1.DS.RUS01.GPB121_PIT701</t>
  </si>
  <si>
    <t>F1.S1.DS.RUS01.GPB121.WPA260</t>
  </si>
  <si>
    <t>K90-50-E16H2S01-N</t>
  </si>
  <si>
    <t>F1.S1.DS.RUS01.XM01_PIT806</t>
  </si>
  <si>
    <t>F1.S1.DS.RUS01.XM01.WPA001</t>
  </si>
  <si>
    <t>W10-80-E16H1S01-N</t>
  </si>
  <si>
    <t>F1.S1.DS.RUS01.XM01_PIT902</t>
  </si>
  <si>
    <t>F1.S1.DS.RUS01.XM01.WPA032</t>
  </si>
  <si>
    <t>G76-40-E16H1S01-N</t>
  </si>
  <si>
    <t>F1.S1.DS.CDS01.CMA001_FIT105</t>
  </si>
  <si>
    <t>DN250</t>
  </si>
  <si>
    <t>F1.S1.DS.CDS01.EGC001_FIT110</t>
  </si>
  <si>
    <t>F1.S1.DS.CDS01.GPB121.WPA227</t>
  </si>
  <si>
    <t>K96-25-E16H2S01-N</t>
  </si>
  <si>
    <t>DN15</t>
  </si>
  <si>
    <t>F1.S1.DS.CDS01.CMA003_FIT227</t>
  </si>
  <si>
    <t>F1.S1.DS.CDS01.XM01.WPA238</t>
  </si>
  <si>
    <t>W04-25-E16H2S04-N</t>
  </si>
  <si>
    <t>F1.S1.DS.CDS01.GPA001_FIT228</t>
  </si>
  <si>
    <t>F1.S1.DS.CDS01.EGC001_FIT209</t>
  </si>
  <si>
    <t>F1.S1.DS.CDS01.XM01.WPA233</t>
  </si>
  <si>
    <t>W24-150-E16C1C01-N</t>
  </si>
  <si>
    <t>DN150</t>
  </si>
  <si>
    <t>F1.S1.DS.CDS01.EGC001_FIT220</t>
  </si>
  <si>
    <t>F1.S1.DS.CDS01.GPB121.WPA236</t>
  </si>
  <si>
    <t>K90-25-E16H2S01-N</t>
  </si>
  <si>
    <t>F1.S1.DS.EFT01.GPB001_FIT116</t>
  </si>
  <si>
    <t>F1.S1.DS.EFT01.GPB001.WPA006</t>
  </si>
  <si>
    <t>K91-50-E16ZL01-N</t>
  </si>
  <si>
    <t>F1.S1.DS.EFT01.CMA002_FIT117</t>
  </si>
  <si>
    <t>F1.S1.DS.EFT01.GPB121.WPA008</t>
  </si>
  <si>
    <t>K44-25-E16H2S01-0125Y</t>
  </si>
  <si>
    <t>MASS2100</t>
  </si>
  <si>
    <t>DI15</t>
  </si>
  <si>
    <t>F1.S1.DS.EFT01.HQ001_FIT118</t>
  </si>
  <si>
    <t>F1.S1.DS.EFT01.GPB003.WPA239</t>
  </si>
  <si>
    <t>F1.S1.DS.EFT01.GPA003_FIT122</t>
  </si>
  <si>
    <t>DN50</t>
  </si>
  <si>
    <t>F1.S1.DS.EFT01.HQ001_FIT127</t>
  </si>
  <si>
    <t>F1.S1.DS.EFT01.GPA003.WPA017</t>
  </si>
  <si>
    <t>KX33-50-E16ZL01-0325N</t>
  </si>
  <si>
    <t>F1.S1.DS.EFT01.GPA005_FIT212</t>
  </si>
  <si>
    <t>F1.S1.DS.EFT01.GPA005.WPA015</t>
  </si>
  <si>
    <t>KX32-40-E16H2S01-N</t>
  </si>
  <si>
    <t>DN40</t>
  </si>
  <si>
    <t>F1.S1.DS.FPH01.CMA001_FIT515</t>
  </si>
  <si>
    <t>F1.S1.DS.FPH01.XM01.WPA218</t>
  </si>
  <si>
    <t>F1.S1.DS.FPH01.CMA002_FIT516</t>
  </si>
  <si>
    <t>F1.S1.DS.FPH01.XM01.WPA219</t>
  </si>
  <si>
    <t>F1.S1.DS.FPH01.GPB001_FIT518</t>
  </si>
  <si>
    <t>F1.S1.DS.FPH01.GPB001.WPA221</t>
  </si>
  <si>
    <t>F1.S1.DS.FPH01.GPB002_FIT511</t>
  </si>
  <si>
    <t>F1.S1.DS.IXS01.CMA001_FIT215</t>
  </si>
  <si>
    <t>F1.S1.DS.IXS01.GPB121.WPA033</t>
  </si>
  <si>
    <t>DI1.5</t>
  </si>
  <si>
    <t>F1.S1.DS.IXS01.CMA001_FIT216</t>
  </si>
  <si>
    <t>F1.S1.DS.IXS01.GPB121.WPA002</t>
  </si>
  <si>
    <t>K44-15-E16H2S01-N</t>
  </si>
  <si>
    <t>F1.S1.DS.IXS01.GPB001_FIT221</t>
  </si>
  <si>
    <t>DN80</t>
  </si>
  <si>
    <t>F1.S1.DS.IXS01.CMA003_FIT326</t>
  </si>
  <si>
    <t>F1.S1.DS.IXS01.GPB121.WPA060</t>
  </si>
  <si>
    <t>DN25</t>
  </si>
  <si>
    <t>F1.S1.DS.IXS01.CMA003_FIT327</t>
  </si>
  <si>
    <t>F1.S1.DS.IXS01.XM01.WPA084</t>
  </si>
  <si>
    <t>W04-40-E16H2S04-N</t>
  </si>
  <si>
    <t>F1.S1.DS.IXS01.GPB005_FIT318</t>
  </si>
  <si>
    <t>F1.S1.DS.IXS01.GPA007_FIT418</t>
  </si>
  <si>
    <t>F1.S1.DS.IXS01.CMA005_FIT601</t>
  </si>
  <si>
    <t>F1.S1.DS.IXS01.GPB121.WPA004</t>
  </si>
  <si>
    <t>F1.S1.DS.IXS01.CMA005_FIT603</t>
  </si>
  <si>
    <t>F1.S1.DS.IXS01.XM01.WPA085</t>
  </si>
  <si>
    <t>W04-50-E16H2S04-N</t>
  </si>
  <si>
    <t>F1.S1.DS.IXS01.GPB009_FIT608</t>
  </si>
  <si>
    <t>DN100</t>
  </si>
  <si>
    <t>F1.S1.DS.NDS01.CMA001_FIT101</t>
  </si>
  <si>
    <t>DN450</t>
  </si>
  <si>
    <t>F1.S1.DS.NDS01.EGC001_FIT117</t>
  </si>
  <si>
    <t>F1.S1.DS.NDS01.GPB121.WPA255</t>
  </si>
  <si>
    <t>F1.S1.DS.NDS01.CMA002_FIT107</t>
  </si>
  <si>
    <t>F1.S1.DS.NDS01.CMA004_FIT225</t>
  </si>
  <si>
    <t>F1.S1.DS.NDS01.XM01.WPA020</t>
  </si>
  <si>
    <t>F1.S1.DS.NDS01.GPB001_FIT205</t>
  </si>
  <si>
    <t>F1.S1.DS.NDS01.EGC001_FIT216</t>
  </si>
  <si>
    <t>F1.S1.DS.NDS01.GPB121.WPA018</t>
  </si>
  <si>
    <t>F1.S1.DS.NDS01.EGC001_FIT224</t>
  </si>
  <si>
    <t>W24-250-E16C1C01-N</t>
  </si>
  <si>
    <t>F1.S1.DS.OGT01.CMA001_FIT218</t>
  </si>
  <si>
    <t>F1.S1.DS.OGT01.XM01.WPA163</t>
  </si>
  <si>
    <t>W04-15-E16H2S04-N</t>
  </si>
  <si>
    <t>F1.S1.DS.OGT01.HSB001_FIT220</t>
  </si>
  <si>
    <t>F1.S1.DS.OGT01.XM01.WPA403</t>
  </si>
  <si>
    <t>F1.S1.DS.PLI01.CMA001_FIT128</t>
  </si>
  <si>
    <t>F1.S1.DS.PLI01.GPB121.WPA003</t>
  </si>
  <si>
    <t>F1.S1.DS.PLI01.GPB001_FIT110</t>
  </si>
  <si>
    <t>F1.S1.DS.PLI01.CMA003_FIT121</t>
  </si>
  <si>
    <t>F1.S1.DS.PLI01.GPB121.WPA00</t>
  </si>
  <si>
    <t>K96-15-E16H2S01-N</t>
  </si>
  <si>
    <t>F1.S1.DS.PLI01.CMA004_FIT221</t>
  </si>
  <si>
    <t>F1.S1.DS.PLI01.GPB121.WPA047</t>
  </si>
  <si>
    <t>F1.S1.DS.PLI01.CMA006_FIT324</t>
  </si>
  <si>
    <t>F1.S1.DS.PLI01.GPB121.WPA053</t>
  </si>
  <si>
    <t>K44-25-E16H2S01-N</t>
  </si>
  <si>
    <t>DI3</t>
  </si>
  <si>
    <t>F1.S1.DS.PLI01.CMA007_FIT329</t>
  </si>
  <si>
    <t>F1.S1.DS.PLI01.GPB121.WPA070</t>
  </si>
  <si>
    <t>F1.S1.DS.PLI01.CMA008_FIT330</t>
  </si>
  <si>
    <t>F1.S1.DS.PLI01.GPB121.WPA087</t>
  </si>
  <si>
    <t>F1.S1.DS.PLI01.GPB006_FIT325</t>
  </si>
  <si>
    <t>F1.S1.DS.PLI01.GPB008_FIT418</t>
  </si>
  <si>
    <t>F1.S1.DS.PLI01.GPB010_FIT411</t>
  </si>
  <si>
    <t>F1.S1.DS.RRS01.CMA001_FIT102</t>
  </si>
  <si>
    <t>F1.S1.DS.RRS01.GPB121.WPA011</t>
  </si>
  <si>
    <t>F1.S1.DS.RRS01.CMA001_FIT103</t>
  </si>
  <si>
    <t>F1.S1.DS.RRS01.GPB121.WPA142</t>
  </si>
  <si>
    <t>F1.S1.DS.RRS01.CMA001_FIT117</t>
  </si>
  <si>
    <t>F1.S1.DS.RRS01.XM01.WPA023</t>
  </si>
  <si>
    <t>F1.S1.DS.RRS01.CMA001_FIT124</t>
  </si>
  <si>
    <t>F1.S1.DS.RRS01.GPB121.WPA040</t>
  </si>
  <si>
    <t>F1.S1.DS.RRS01.GPA001_FIT122</t>
  </si>
  <si>
    <t>F1.S1.DS.RRS01.GPA001_FIT123</t>
  </si>
  <si>
    <t>F1.S1.DS.RRS01.GPA001.WPA030</t>
  </si>
  <si>
    <t>F1.S1.DS.RRS01.GPA003_FIT121</t>
  </si>
  <si>
    <t>F1.S1.DS.RRS01.GPA003.WPA034</t>
  </si>
  <si>
    <t>KX32-40-E16H2S01-0325N</t>
  </si>
  <si>
    <t>F1.S1.DS.RRS01.HQ001_FIT116</t>
  </si>
  <si>
    <t>F1.S1.DS.RRS01.GPB003.WPA022</t>
  </si>
  <si>
    <t>F1.S1.DS.RUS01.GPB121_FIT102</t>
  </si>
  <si>
    <t>F1.S1.DS.RUS01.XM01_FIT202</t>
  </si>
  <si>
    <t>F1.S1.DS.IXS01.CMA002_FIT322</t>
  </si>
  <si>
    <t>F1.S1.DS.IXS01.XM01.WPA061</t>
  </si>
  <si>
    <t>F1.S1.DS.IXS01.GPB003_FIT320</t>
  </si>
  <si>
    <t>F1.S1.DS.PLI01.GPB003.WPA073</t>
  </si>
  <si>
    <t>W04-80-E16H2S04-N</t>
  </si>
  <si>
    <t>F1.S1.DS.RUS01.XM01_FIT325</t>
  </si>
  <si>
    <t>F1.S1.DS.RUS01.XM01.WPA050</t>
  </si>
  <si>
    <t>F1.S1.DS.RUS01.XM01_FIT504</t>
  </si>
  <si>
    <t>F1.S1.DS.RUS01.GPB121_FIT602</t>
  </si>
  <si>
    <t>F1.S1.DS.RUS01.GPB121_FIT702</t>
  </si>
  <si>
    <t>F1.S1.DS.CDS01.CMA001_TIT103A</t>
  </si>
  <si>
    <t>Bottom of F1.S1.DS.CDS01.CMA001</t>
  </si>
  <si>
    <t>F1.S1.DS.CDS01.CMA001_TIT103C</t>
  </si>
  <si>
    <t>Top of F1.S1.DS.CDS01.CMA001</t>
  </si>
  <si>
    <t>F1.S1.DS.CDS01.CMA003_TIT203</t>
  </si>
  <si>
    <t>Top of F1.S1.DS.CDS01.CMA003</t>
  </si>
  <si>
    <t>F1.S1.DS.CDS01.EGC001_TIT209</t>
  </si>
  <si>
    <t>F1.S1.DS.CDS01.EGC001_TIT225</t>
  </si>
  <si>
    <t>F1.S1.DS.CDS01.EGC001.WPA231</t>
  </si>
  <si>
    <t>F1.S1.DS.EFT01.CMA001_TIT125</t>
  </si>
  <si>
    <t>Bottom of F1.S1.DS.EFT01.CMA001</t>
  </si>
  <si>
    <t>F1.S1.DS.EFT01.CMA002_TIT119</t>
  </si>
  <si>
    <t>Bottom of F1.S1.DS.EFT01.CMA002</t>
  </si>
  <si>
    <t>F1.S1.DS.FPH01.GPB002_TIT520</t>
  </si>
  <si>
    <t>F1.S1.DS.IXS01.EGC001_TIT101</t>
  </si>
  <si>
    <t>F1.S1.DS.IXS01.EGC001.WPA110</t>
  </si>
  <si>
    <t>F1.S1.DS.IXS01.CMA001_TIT218</t>
  </si>
  <si>
    <t>Bottom of F1.S1.DS.IXS01.CMA001</t>
  </si>
  <si>
    <t>F1.S1.DS.IXS01.CMA003_TIT317</t>
  </si>
  <si>
    <t>Bottom of F1.S1.DS.IXS01.CMA003</t>
  </si>
  <si>
    <t>F1.S1.DS.IXS01.CMA005_TIT605</t>
  </si>
  <si>
    <t>Bottom of F1.S1.DS.IXS01.CMA005</t>
  </si>
  <si>
    <t>F1.S1.DS.NDS01.CMA001_TIT103A</t>
  </si>
  <si>
    <t>Bottom of F1.S1.DS.NDS01.CMA001</t>
  </si>
  <si>
    <t>F1.S1.DS.NDS01.CMA001_TIT103C</t>
  </si>
  <si>
    <t>Top of F1.S1.DS.NDS01.CMA001</t>
  </si>
  <si>
    <t>F1.S1.DS.NDS01.CMA002_TIT109A</t>
  </si>
  <si>
    <t>Bottom of F1.S1.DS.NDS01.CMA002</t>
  </si>
  <si>
    <t>F1.S1.DS.NDS01.CMA002_TIT109C</t>
  </si>
  <si>
    <t>Top of F1.S1.DS.NDS01.CMA002</t>
  </si>
  <si>
    <t>F1.S1.DS.NDS01.CMA004_TIT206</t>
  </si>
  <si>
    <t>Top of F1.S1.DS.NDS01.CMA004</t>
  </si>
  <si>
    <t>F1.S1.DS.NDS01.EGC001_TIT215</t>
  </si>
  <si>
    <t>F1.S1.DS.NDS01.EGC001_TIT225</t>
  </si>
  <si>
    <t>F1.S1.DS.NDS01.EGC001.WPA013</t>
  </si>
  <si>
    <t>F1.S1.DS.OGT01.HSB001_TIT203</t>
  </si>
  <si>
    <t>F1.S1.DS.OGT01.GQB001_TIT212</t>
  </si>
  <si>
    <t>F1.S1.DS.PLI01.CMA001_TIT102</t>
  </si>
  <si>
    <t>Bottom of F1.S1.DS.PLI01.CMA001</t>
  </si>
  <si>
    <t>F1.S1.DS.PLI01.CMA002_TIT126</t>
  </si>
  <si>
    <t>Bottom of F1.S1.DS.PLI01.CMA002</t>
  </si>
  <si>
    <t>F1.S1.DS.RRS01.CMA001_TIT123</t>
  </si>
  <si>
    <t>Bottom of F1.S1.DS.RRS01.CMA001</t>
  </si>
  <si>
    <t>F1.S1.DS.CDS01.EGC001_PDIT251</t>
  </si>
  <si>
    <t>F1.S1.DS.EFT01.CMA001_FIT130</t>
  </si>
  <si>
    <t>F1.S1.DS.EFT01.GPB121.WPA039</t>
  </si>
  <si>
    <t>F1.S1.DS.EFT01.HQ001_PIT128</t>
  </si>
  <si>
    <t>F1.S1.DS.IXS01.EGC001_TIT102</t>
  </si>
  <si>
    <t>F1.S1.DS.IXS01.EGC001.WPA014</t>
  </si>
  <si>
    <t>F1.S1.DS.NDS01.EGC001_PDIT247</t>
  </si>
  <si>
    <t>F1.S1.DS.NDS01.GPB003.WPA302</t>
  </si>
  <si>
    <t>KX30-150-E16H3U01-325N</t>
  </si>
  <si>
    <t>F1.S1.DS.NDS01.EGC001_PIT245A</t>
  </si>
  <si>
    <t>F1.S1.DS.NDS01.EGC001_PIT245B</t>
  </si>
  <si>
    <t>F1.S1.DS.PLI01.GPB003_FIT224</t>
  </si>
  <si>
    <t>F1.S1.DS.PLI01.HQ001_FIT417</t>
  </si>
  <si>
    <t>F1.S1.DS.PLI01.CMA009_FIT601</t>
  </si>
  <si>
    <t>F1.S1.DS.PLI01.XM01.WPA074</t>
  </si>
  <si>
    <t>F1.S1.DS.PLI01.GPB010_FIT604</t>
  </si>
  <si>
    <t>F1.S1.DS.PLI01.HQ001_PIT416</t>
  </si>
  <si>
    <t>F1.S1.DS.PLI01.CMA020.WPA002</t>
  </si>
  <si>
    <t>G76-100-E16H1S01-N</t>
  </si>
  <si>
    <t>F1.S1.DS.RRS01.GPA001_PIT135</t>
  </si>
  <si>
    <t>F1.S1.DS.RUS01.XM01_FO907</t>
  </si>
  <si>
    <t>F1.S1.DS.IXS01.GPB003_PIT326</t>
  </si>
  <si>
    <t>F1.S1.DS.RUS01.GPB121_PIT608</t>
  </si>
  <si>
    <t>F1.S1.DS.RUS01.GPB121_PIT703</t>
  </si>
  <si>
    <t>F1.S1.DS.IXS01.HSA001_FO401</t>
  </si>
  <si>
    <t>F1.S1.DS.IXS01.GPB003.WPA177</t>
  </si>
  <si>
    <t>F1.S1.DS.RUS01.EGC03_TIT816</t>
  </si>
  <si>
    <t>F1.S1.DS.RUS01.EGC03.WPA635</t>
  </si>
  <si>
    <t>W34-50-E16H1S01-0125N</t>
  </si>
  <si>
    <t>F1.S1.DS.RUS01.EGC03_TIT817</t>
  </si>
  <si>
    <t>F1.S1.DS.RUS01.EGC03.WPA726</t>
  </si>
  <si>
    <t>W37-25-E16H1S01-0125N</t>
  </si>
  <si>
    <t>F1.S1.DS.EFT01.HQ001_PIT135</t>
  </si>
  <si>
    <t>F1.S1.DS.EFT01.HQ001.WPA245</t>
  </si>
  <si>
    <t>KX32-50-E10ZF01-N</t>
  </si>
  <si>
    <t>F1.S1.DS.CDS01.EGC001_PIT217B</t>
  </si>
  <si>
    <t>F1.S1.DS.NDS01.CMA001_FCV101</t>
  </si>
  <si>
    <t>CONTROL VALVE - BUTTERFLY - DN400 - FO</t>
  </si>
  <si>
    <t>F1.S1.DS.NDS01.CMA002_FCV107</t>
  </si>
  <si>
    <t>F1.S1.DS.NDS01.CMA004_FCV225</t>
  </si>
  <si>
    <t>CONTROL VALVE - GLOBE - DN40 - FC</t>
  </si>
  <si>
    <t>F1.S1.DS.NDS01.CMA004_TCV206</t>
  </si>
  <si>
    <t>CONTROL VALVE - GLOBE - DN50 - FC</t>
  </si>
  <si>
    <t>F1.S1.DS.NDS01.EGC001_FCV117</t>
  </si>
  <si>
    <t>CONTROL VALVE - GLOBE - DN25 - FC</t>
  </si>
  <si>
    <t>F1.S1.DS.NDS01.EGC001_FCV216</t>
  </si>
  <si>
    <t>F1.S1.DS.NDS01.EGC001_FCV224</t>
  </si>
  <si>
    <t>CONTROL VALVE - GLOBE - DN200 - FO</t>
  </si>
  <si>
    <t>F1.S1.DS.PLI01.CMA001_FCV128</t>
  </si>
  <si>
    <t>CONTROL VALVE - GLOBE - DN15 - FC</t>
  </si>
  <si>
    <t>F1.S1.DS.PLI01.CMA003_FCV121</t>
  </si>
  <si>
    <t>F1.S1.DS.PLI01.CMA004_FCV221</t>
  </si>
  <si>
    <t>F1.S1.DS.PLI01.CMA006_ACV303</t>
  </si>
  <si>
    <t>CONTROL VALVE - GLOBE? - DN25? - FC?</t>
  </si>
  <si>
    <t>F1.S1.DS.PLI01.CMA007_ACV309</t>
  </si>
  <si>
    <t>F1.S1.DS.PLI01.CMA008_ACV317</t>
  </si>
  <si>
    <t>F1.S1.DS.PLI01.CMA009_LCV407</t>
  </si>
  <si>
    <t>F1.S1.DS.IXS01.CMA001_ACV217A</t>
  </si>
  <si>
    <t>F1.S1.DS.IXS01.CMA001_ACV217B</t>
  </si>
  <si>
    <t>F1.S1.DS.IXS01.CMA002_LCV301</t>
  </si>
  <si>
    <t>CONTROL VALVE - GLOBE? - DN40? - FC?</t>
  </si>
  <si>
    <t>F1.S1.DS.IXS01.CMA003_ACV323</t>
  </si>
  <si>
    <t>CONTROL VALVE - GLOBE - DN20 - FC</t>
  </si>
  <si>
    <t>F1.S1.DS.IXS01.CMA003_LCV309</t>
  </si>
  <si>
    <t>F1.S1.DS.IXS01.CMA005_ACV602</t>
  </si>
  <si>
    <t>F1.S1.DS.IXS01.CMA005_LCV604</t>
  </si>
  <si>
    <t>F1.S1.DS.IXS01.EGC001_TCV101</t>
  </si>
  <si>
    <t>CONTROL VALVE - GLOBE - DIN100 - FO</t>
  </si>
  <si>
    <t>F1.S1.DS.FPH01.CMA001_FCV515</t>
  </si>
  <si>
    <t>F1.S1.DS.FPH01.CMA002_FCV516</t>
  </si>
  <si>
    <t>F1.S1.DS.EFT01.CMA002_ACV120</t>
  </si>
  <si>
    <r>
      <t xml:space="preserve">CONTROL VALVE - </t>
    </r>
    <r>
      <rPr>
        <strike/>
        <sz val="11"/>
        <color theme="1"/>
        <rFont val="Calibri"/>
        <family val="2"/>
        <scheme val="minor"/>
      </rPr>
      <t xml:space="preserve">BALL </t>
    </r>
    <r>
      <rPr>
        <sz val="11"/>
        <color theme="1"/>
        <rFont val="Calibri"/>
        <family val="2"/>
        <scheme val="minor"/>
      </rPr>
      <t>Globe? - DN20? - FC?</t>
    </r>
  </si>
  <si>
    <t>F1.S1.DS.EFT01.GPA003_FCV127</t>
  </si>
  <si>
    <t>CONTROL VALVE - KNIFE GATE - DN50 - FO</t>
  </si>
  <si>
    <t>F1.S1.DS.EFT01.HQ001_FCV118</t>
  </si>
  <si>
    <t>CONTROL VALVE - PINCH? - DN25? - FC</t>
  </si>
  <si>
    <t>F1.S1.DS.RRS01.CMA001_ACV102</t>
  </si>
  <si>
    <t>F1.S1.DS.RRS01.CMA001_FCV102</t>
  </si>
  <si>
    <t>F1.S1.DS.RRS01.CMA001_FCV103</t>
  </si>
  <si>
    <t>F1.S1.DS.RRS01.CMA001_FCV117</t>
  </si>
  <si>
    <t>F1.S1.DS.RRS01.GPA001_FCV123</t>
  </si>
  <si>
    <t>F1.S1.DS.CDS01.CMA001_FCV105</t>
  </si>
  <si>
    <t>CONTROL VALVE - BUTTERFLY - DN250 - FO</t>
  </si>
  <si>
    <t>F1.S1.DS.CDS01.CMA003_FCV227</t>
  </si>
  <si>
    <t>F1.S1.DS.CDS01.CMA003_TCV203</t>
  </si>
  <si>
    <t>F1.S1.DS.CDS01.EGC001_FCV110</t>
  </si>
  <si>
    <t>F1.S1.DS.CDS01.EGC001_FCV220</t>
  </si>
  <si>
    <t>CONTROL VALVE - GLOBE - DN 25 - FC</t>
  </si>
  <si>
    <t>F1.S1.DS.CDS01.EGC001_FCV209</t>
  </si>
  <si>
    <t>CONTROL VALVE - GLOBE - DN80 - FO</t>
  </si>
  <si>
    <t>F1.S1.DS.RUS01.GPB121_PCV703</t>
  </si>
  <si>
    <t>CONTROL VALVE - GLOBE - DN25 - FO</t>
  </si>
  <si>
    <t>F1.S1.DS.CDS01.GPA001_PSV240</t>
  </si>
  <si>
    <t>PRESSURE SAFETY VALVE - DN25</t>
  </si>
  <si>
    <t>F1.S1.DS.CDS01.EGC001_PSV129</t>
  </si>
  <si>
    <t>F1.S1.DS.CDS01.EGC001_PSV130</t>
  </si>
  <si>
    <t>F1.S1.DS.CDS01.EGC001_PSV131</t>
  </si>
  <si>
    <t>F1.S1.DS.CDS01.EGC001_PSV132</t>
  </si>
  <si>
    <t>F1.S1.DS.EFT01.GPA003_PSV131</t>
  </si>
  <si>
    <t>PRESSURE SAFETY VALVE - DN50</t>
  </si>
  <si>
    <t>F1.S1.DS.EFT01.GPA005_PSV213</t>
  </si>
  <si>
    <t>PRESSURE SAFETY VALVE - DN40</t>
  </si>
  <si>
    <t>F1.S1.DS.IXS01.GPA007_PSV423</t>
  </si>
  <si>
    <t>F1.S1.DS.NDS01.EGC001_PSV129</t>
  </si>
  <si>
    <t>PRESSURE SAFETY VALVE - DN15</t>
  </si>
  <si>
    <t>F1.S1.DS.NDS01.EGC001_PSV130</t>
  </si>
  <si>
    <t>F1.S1.DS.NDS01.EGC001_PSV131</t>
  </si>
  <si>
    <t>F1.S1.DS.NDS01.EGC001_PSV132</t>
  </si>
  <si>
    <t>F1.S1.DS.PLI01.CMA003_PSV129</t>
  </si>
  <si>
    <t>F1.S1.DS.PLI01.CMA003_PSV130</t>
  </si>
  <si>
    <t>F1.S1.DS.PLI01.CMA004_PSV226</t>
  </si>
  <si>
    <t>F1.S1.DS.PLI01.CMA004_PSV227</t>
  </si>
  <si>
    <t>F1.S1.DS.RRS01.CMA001_PSV125</t>
  </si>
  <si>
    <t>F1.S1.DS.RRS01.CMA001_PSV126</t>
  </si>
  <si>
    <t>F1.S1.DS.RRS01.CMA001_PSV127</t>
  </si>
  <si>
    <t>F1.S1.DS.RRS01.CMA001_PSV128</t>
  </si>
  <si>
    <t>F1.S1.DS.RRS01.GPA001_PSV133</t>
  </si>
  <si>
    <t>F1.S1.DS.RRS01.GPA003_PSV136</t>
  </si>
  <si>
    <t>F1.S1.DS.RUS01.GPB121_PSV603</t>
  </si>
  <si>
    <t>F1.S1.DS.RUS01.GPB121_PSV604</t>
  </si>
  <si>
    <t>F1.S1.DS.RUS01.GPB121_PSV605</t>
  </si>
  <si>
    <t>F1.S1.DS.RUS01.GPB121_PSV606</t>
  </si>
  <si>
    <t>F1.S1.DS.RUS01.GPB121_PSV607</t>
  </si>
  <si>
    <t>F1.S1.DS.CDS01.EGC001_TCV217</t>
  </si>
  <si>
    <t>CONTROL VALVE - PLUG - DN200 - FO</t>
  </si>
  <si>
    <t>F1.S1.DS.EFT01.CMA001_ACV131</t>
  </si>
  <si>
    <t>F1.S1.DS.IXS01.HSA001_FCV422</t>
  </si>
  <si>
    <t>CONTROL VALVE - BUTTERFLY - DN100 - FC</t>
  </si>
  <si>
    <t>F1.S1.DS.PLI01.HQ001_FCV417</t>
  </si>
  <si>
    <t>F1.S1.DS.PLI01.GPB010_FCV604</t>
  </si>
  <si>
    <t>CONTROL VALVE - PLUG? - DN50? - FC?</t>
  </si>
  <si>
    <t>F1.S1.DS.IXS01.CMA002_PCV326</t>
  </si>
  <si>
    <t>CONTROL VALVE - GLOBE? - DN80? - FO?</t>
  </si>
  <si>
    <t>F1.S1.DS.RUS01.XM01_PCV506</t>
  </si>
  <si>
    <t>SELF-OPERATED PRESSURE CONTROL VALVE - DN150</t>
  </si>
  <si>
    <t>F1.S1.DS.RUS01.GPB121_PCV608</t>
  </si>
  <si>
    <t>CONTROL VALVE - BALL - DN25 - FO</t>
  </si>
  <si>
    <t>F1.S1.DS.RUS01.XM01_PCV906</t>
  </si>
  <si>
    <t>SELF-OPERATED PRESSURE CONTROL VALVE - DN25</t>
  </si>
  <si>
    <t>F1.S1.DS.RUS01.XM01_PCV908</t>
  </si>
  <si>
    <t>SELF-OPERATED PRESSURE CONTROL VALVE - DN40</t>
  </si>
  <si>
    <t>F1.S1.DS.NDS01.EGC001_TCV215</t>
  </si>
  <si>
    <r>
      <t xml:space="preserve">CONTROL VALVE - </t>
    </r>
    <r>
      <rPr>
        <strike/>
        <sz val="11"/>
        <color theme="1"/>
        <rFont val="Calibri"/>
        <family val="2"/>
        <scheme val="minor"/>
      </rPr>
      <t>GLOBE</t>
    </r>
    <r>
      <rPr>
        <sz val="11"/>
        <color theme="1"/>
        <rFont val="Calibri"/>
        <family val="2"/>
        <scheme val="minor"/>
      </rPr>
      <t>PLUG? - DN600? - FO?</t>
    </r>
  </si>
  <si>
    <t>F1.S1.DS.EFT01.GPA003_PSE132</t>
  </si>
  <si>
    <t>PRESS./VAC RUPTURE DISK - DN50</t>
  </si>
  <si>
    <t>F1.S1.DS.EFT01.GPA005_PSE214</t>
  </si>
  <si>
    <t>PRESS./VAC RUPTURE DISK - DN40</t>
  </si>
  <si>
    <t>F1.S1.DS.IXS01.GPA007_PSE424</t>
  </si>
  <si>
    <t>PRESS./VAC RUPTURE DISK - DN25</t>
  </si>
  <si>
    <t>F1.S1.DS.RRS01.GPA001_PSE134</t>
  </si>
  <si>
    <t>F1.S1.DS.RUS01.EGC03_PCV950</t>
  </si>
  <si>
    <t>SELF-OPERATED PRESSURE CONTROL VALVE - DN15</t>
  </si>
  <si>
    <t>H363404-PJ005-270-206-0089</t>
  </si>
  <si>
    <t>F1.S1.DS.RUS01.EGC03_PCV951</t>
  </si>
  <si>
    <t>H363404-PJ005-270-206-0090</t>
  </si>
  <si>
    <t>F1.S1.DS.RUS01.EGC03_PCV952</t>
  </si>
  <si>
    <t>H363404-PJ005-270-206-0091</t>
  </si>
  <si>
    <t>F1.S1.DS.RUS01.EGC03_PCV953</t>
  </si>
  <si>
    <t>H363404-PJ005-270-206-0092</t>
  </si>
  <si>
    <t>F1.S1.DS.RUS01.EGC03_PCV954</t>
  </si>
  <si>
    <t>H363404-PJ005-270-206-0093</t>
  </si>
  <si>
    <t>F1.S1.DS.RUS01.EGC03_PCV955</t>
  </si>
  <si>
    <t>H363404-PJ005-270-206-0094</t>
  </si>
  <si>
    <t>F1.S1.DS.RUS01.EGC03_PCV956</t>
  </si>
  <si>
    <t>H363404-PJ005-270-206-0095</t>
  </si>
  <si>
    <t>F1.S1.DS.RUS01.EGC03_PCV957</t>
  </si>
  <si>
    <t>H363404-PJ005-270-206-0096</t>
  </si>
  <si>
    <t>F1.S1.DS.RUS01.EGC03_PCV958</t>
  </si>
  <si>
    <t>H363404-PJ005-270-206-0097</t>
  </si>
  <si>
    <t>F1.S1.DS.RUS01.EGC03_PCV959</t>
  </si>
  <si>
    <t>H363404-PJ005-270-206-0098</t>
  </si>
  <si>
    <t>F1.S1.DS.RUS01.EGC03_PCV960</t>
  </si>
  <si>
    <t>H363404-PJ005-270-206-0099</t>
  </si>
  <si>
    <t>F1.S1.DS.RUS01.EGC03_PCV961</t>
  </si>
  <si>
    <t>H363404-PJ005-270-206-0100</t>
  </si>
  <si>
    <t>F1.S1.DS.RUS01.EGC03_PCV962</t>
  </si>
  <si>
    <t>H363404-PJ005-270-206-0101</t>
  </si>
  <si>
    <t>F1.S1.DS.RUS01.EGC03_PCV963</t>
  </si>
  <si>
    <t>H363404-PJ005-270-206-0102</t>
  </si>
  <si>
    <t>F1.S1.DS.RUS01.EGC03_PCV964</t>
  </si>
  <si>
    <t>H363404-PJ005-270-206-0103</t>
  </si>
  <si>
    <t>F1.S1.DS.PLI01.HQ001_PCV432</t>
  </si>
  <si>
    <t>SELF-OPERATED PRESSURE CONTROL VALVE - DN50</t>
  </si>
  <si>
    <t>F1.S1.DS.IXS01.HSA001_PSV425</t>
  </si>
  <si>
    <t>F1.S1.DS.RRS01.HQ001_FCV133</t>
  </si>
  <si>
    <t>CONTROL VALVE - PINCH? - DN25? - FC?</t>
  </si>
  <si>
    <t>F1.S1.DS.RRS01.HQ001_PSE138</t>
  </si>
  <si>
    <t>F1.S1.DS.RRS01.HQ001_PSV137</t>
  </si>
  <si>
    <t>F1.S1.DS.RUS01.GPB121_PSV610</t>
  </si>
  <si>
    <t>F1.S1.DS.NDS01.CMA001_HV106</t>
  </si>
  <si>
    <t>HAND VALVE - BUTTERFLY - DN700 - with ZSC/ZSO</t>
  </si>
  <si>
    <t>F1.S1.DS.NDS01.CMA002_HV112</t>
  </si>
  <si>
    <t>F1.S1.DS.IXS01.GPB005_XV318A</t>
  </si>
  <si>
    <t>ON/OFF VALVE - BUTTERFLY - DN80 - FC - with ZSO/ZSC</t>
  </si>
  <si>
    <t>F1.S1.DS.IXS01.GPB005_XV318B</t>
  </si>
  <si>
    <t>ON/OFF VALVE - BUTTERFLY - DN50 - FO - with ZSO/ZSC</t>
  </si>
  <si>
    <t>F1.S1.DS.FPH01.CMA001_XV530</t>
  </si>
  <si>
    <t>ON/OFF VALVE - BUTTERFLY - DN80 - FC - with ZSC/ZSO</t>
  </si>
  <si>
    <t>F1.S1.DS.FPH01.CMA002_XV521</t>
  </si>
  <si>
    <t>F1.S1.DS.FPH01.GPB001_XV527</t>
  </si>
  <si>
    <t>F1.S1.DS.FPH01.GPB001_XV528</t>
  </si>
  <si>
    <t>F1.S1.DS.FPH01.GPB002_XV531</t>
  </si>
  <si>
    <t>F1.S1.DS.FPH01.GPB002_XV532</t>
  </si>
  <si>
    <t>F1.S1.DS.FPH01.GPB002_XV522</t>
  </si>
  <si>
    <t>F1.S1.DS.FPH01.GPB002_XV523</t>
  </si>
  <si>
    <t>F1.S1.DS.CDS01.CMA001_HV106</t>
  </si>
  <si>
    <t>HAND VALVE - BUTTERFLY - DN500 - with ZSO/ZSC</t>
  </si>
  <si>
    <t>F1.S1.DS.CDS01.GPB003_XV247</t>
  </si>
  <si>
    <t>ON/OFF VALVE - BUTTERFLY? - DN150? - FC? - with ZSO/ZSC</t>
  </si>
  <si>
    <t>F1.S1.DS.CDS01.GPA001_XV248</t>
  </si>
  <si>
    <t>ON/OFF VALVE - PLUG - DN25 - FC? - with  ZSO/ZSC</t>
  </si>
  <si>
    <t>F1.S1.DS.CDS01.CMA003_XV249</t>
  </si>
  <si>
    <t>F1.S1.DS.NDS01.GPB001_XV246A</t>
  </si>
  <si>
    <t>ON/OFF VALVE - BUTTERFLY - DN80 - FO - with ZSC/ZSO</t>
  </si>
  <si>
    <t>F1.S1.DS.NDS01.CMA004_XV246B</t>
  </si>
  <si>
    <t>ON/OFF VALVE - BALL? - DN40? - FO? - with ZSC/ZSO</t>
  </si>
  <si>
    <t>F1.S1.DS.NDS01.GPB003_XV401</t>
  </si>
  <si>
    <t>ON/OFF VALVE - BUTTERFLY? - DN200? - FC? - with ZSC/ZSO</t>
  </si>
  <si>
    <t>F1.S1.DS.OGT01.HSB001_XV229</t>
  </si>
  <si>
    <t>ON/OFF VALVE - BALL - DN40 - FO - with ZSC/ZSO</t>
  </si>
  <si>
    <t>F1.S1.DS.PLI01.GPB010_XV602</t>
  </si>
  <si>
    <t>ON/OFF VALVE - PLUG - DN50 - FC - with  ZSO/ZSC</t>
  </si>
  <si>
    <t>F1.S1.DS.PLI01.GPB010_XV603</t>
  </si>
  <si>
    <t>F1.S1.DS.EFT01.HQ001_XV125</t>
  </si>
  <si>
    <t>ON/OFF VALVE - PINCH - DN50 - FC - with  ZSO/ZSC</t>
  </si>
  <si>
    <t>F1.S1.DS.EFT01.HQ001_XV129</t>
  </si>
  <si>
    <t>F1.S1.DS.EFT01.HQ001_XV130</t>
  </si>
  <si>
    <t>ON/OFF VALVE - BUTTERFLY - DN50 - FC - with ZSO/ZSC</t>
  </si>
  <si>
    <t>F1.S1.DS.IXS01.EGC001_HV103</t>
  </si>
  <si>
    <t>HAND VALVE - BUTTERFLY - DN80 -with ZSC/ZSO</t>
  </si>
  <si>
    <t>F1.S1.DS.IXS01.EGC001_HV104</t>
  </si>
  <si>
    <t>F1.S1.DS.IXS01.GPB090_HV328</t>
  </si>
  <si>
    <t>F1.S1.DS.IXS01.GPB090_HV329</t>
  </si>
  <si>
    <t>F1.S1.DS.IXS01.GPB009_XV608A</t>
  </si>
  <si>
    <t>ON/OFF VALVE - KNIFE GATE - DN100 - FC - with ZSO/ZSC</t>
  </si>
  <si>
    <t>F1.S1.DS.IXS01.CMA005_XV608B</t>
  </si>
  <si>
    <t>ON/OFF VALVE - KNIFE GATE? - DN80? - FC? - with ZSO/ZSC</t>
  </si>
  <si>
    <t>F1.S1.DS.NDS01.GPB090_HV146</t>
  </si>
  <si>
    <t>HAND VALVE - BUTTERFLY - DN50 - with ZSO/ZSC</t>
  </si>
  <si>
    <t>F1.S1.DS.NDS01.GPB090_HV147</t>
  </si>
  <si>
    <t>F1.S1.DS.RRS01.CMA001_HV132</t>
  </si>
  <si>
    <t>HAND VALVE - PLUG - DN50 - with ZSC/ZSO</t>
  </si>
  <si>
    <t>F1.S1.DS.PLI01.GPB090_HV222</t>
  </si>
  <si>
    <t>F1.S1.DS.PLI01.GPB090_HV223</t>
  </si>
  <si>
    <t>F1.S1.DS.PLI01.GPB003_HV225</t>
  </si>
  <si>
    <t>HAND VALVE - KNIFE GATE - DN50 - with ZSC/ZSO</t>
  </si>
  <si>
    <t>F1.S1.DS.RRS01.HQ001_XV126</t>
  </si>
  <si>
    <t>ON/OFF VALVE - PINCH - DN50 - FC - with ZSC/ZSO</t>
  </si>
  <si>
    <t>F1.S1.DS.RRS01.CMA001_HV131</t>
  </si>
  <si>
    <t>HAND VALVE - PLUG - DN80 - with ZSC/ZSO</t>
  </si>
  <si>
    <t>F1.S1.DS.RRS01.HQ001_XV134</t>
  </si>
  <si>
    <t>F1.S1.DS.RRS01.HQ001_XV135</t>
  </si>
  <si>
    <t>F1.S1.DS.IXS01.HSA001_XV425</t>
  </si>
  <si>
    <t>ON/OFF VALVE - BUTTERFLY? - DN80? - ? - with ZSO/ZSC</t>
  </si>
  <si>
    <t>F1.S1.DS.IXS01.HSA001_XV426</t>
  </si>
  <si>
    <t>F1.S1.DS.CDS01.CMA001_HV110</t>
  </si>
  <si>
    <t>HAND VALVE - BUTTERFLY - DN200 - with ZT</t>
  </si>
  <si>
    <t>F1.S1.DS.EFT01.HQ001_XV134</t>
  </si>
  <si>
    <t>ON/OFF VALVE - PINCH - DN50 - FO - with  ZSO/ZSC</t>
  </si>
  <si>
    <t>F1.S1.DS.NDS01.CMA001_HV107</t>
  </si>
  <si>
    <t>HAND VALVE - BUTTERFLY - DN350 - with ZT</t>
  </si>
  <si>
    <t>F1.S1.DS.NDS01.CMA002_HV108</t>
  </si>
  <si>
    <t>F1.S1.DS.PLI01.CMA003_HV224</t>
  </si>
  <si>
    <t>HAND VALVE - BUTTERFLY - DN300 - with ZT</t>
  </si>
  <si>
    <t>F1.S1.DS.RRS01.HQ001_XV137</t>
  </si>
  <si>
    <t>ON/OFF VALVE - PINCH? - DN50? - FO? - with ZSC/ZSO</t>
  </si>
  <si>
    <t>Rev</t>
  </si>
  <si>
    <t>Stream Number</t>
  </si>
  <si>
    <t>Min. Flow (IFA Rev. 1/0)</t>
  </si>
  <si>
    <t>Nom. Flow (IFA Rev. 1/0)</t>
  </si>
  <si>
    <t>Max. Flow (IFA Rev. 1/0)</t>
  </si>
  <si>
    <t>Units</t>
  </si>
  <si>
    <t>Min. Flow (Piping Review)</t>
  </si>
  <si>
    <t>Nom. Flow (Piping Review)</t>
  </si>
  <si>
    <t>Max. Flow (Piping Review)</t>
  </si>
  <si>
    <t>Update Needed (Y/N)</t>
  </si>
  <si>
    <t>Backdraft
(Columns C, E, and T)</t>
  </si>
  <si>
    <t>Backcheck
(Columns C, E, and T)</t>
  </si>
  <si>
    <t>Batch Operation
(Y/N)</t>
  </si>
  <si>
    <t>A</t>
  </si>
  <si>
    <t>F1.S1.DS.CDS01.CMA001_ZSC106</t>
  </si>
  <si>
    <t>CM005</t>
  </si>
  <si>
    <t>3DModel</t>
  </si>
  <si>
    <t>F1.S1.DS.CDS01.CMA001_ZSO106</t>
  </si>
  <si>
    <t>F1.S1.DS.CDS01.CMA001_YA113</t>
  </si>
  <si>
    <t>F1.S1.DS.CDS01.CMA001_YL113</t>
  </si>
  <si>
    <t>F1.S1.DS.CDS01.GPB003_VT236</t>
  </si>
  <si>
    <t>0700-PU-0002A</t>
  </si>
  <si>
    <t>PM050</t>
  </si>
  <si>
    <t>F1.S1.DS.CDS01.GPB003_VT237</t>
  </si>
  <si>
    <t>F1.S1.DS.CDS01.GPB004_VT238</t>
  </si>
  <si>
    <t>0700-PU-0002B</t>
  </si>
  <si>
    <t>F1.S1.DS.CDS01.GPB004_VT239</t>
  </si>
  <si>
    <t>F1.S1.DS.CDS01.GPB003_XY247</t>
  </si>
  <si>
    <t>SOLENOID VALVE</t>
  </si>
  <si>
    <t>F1.S1.DS.CDS01.GPB003_ZSC247</t>
  </si>
  <si>
    <t>F1.S1.DS.CDS01.GPB003_ZSO247</t>
  </si>
  <si>
    <t>F1.S1.DS.CDS01.GPA001_XY248</t>
  </si>
  <si>
    <t>F1.S1.DS.CDS01.GPA001_ZSC248</t>
  </si>
  <si>
    <t>F1.S1.DS.CDS01.GPA001_ZSO248</t>
  </si>
  <si>
    <t>F1.S1.DS.CDS01.CMA003_XY249</t>
  </si>
  <si>
    <t>F1.S1.DS.CDS01.CMA003_ZSC249</t>
  </si>
  <si>
    <t>F1.S1.DS.CDS01.CMA003_ZSO249</t>
  </si>
  <si>
    <t>F1.S1.DS.CDS01.GPB003_TITXX1</t>
  </si>
  <si>
    <t>COBALT DISSOLVER RECIRCULATION PUMP A IMPELLER BEARING 1</t>
  </si>
  <si>
    <t>TEMPERATURE IND. XMTR.</t>
  </si>
  <si>
    <t>F1.S1.DS.CDS01.GPB003_TITXX2</t>
  </si>
  <si>
    <t>COBALT DISSOLVER RECIRCULATION PUMP A IMPELLER BEARING 2</t>
  </si>
  <si>
    <t>F1.S1.DS.CDS01.GPB004_TITXX3</t>
  </si>
  <si>
    <t>COBALT DISSOLVER RECIRCULATION PUMP B IMPELLER BEARING 1</t>
  </si>
  <si>
    <t>F1.S1.DS.CDS01.GPB004_TITXX4</t>
  </si>
  <si>
    <t>COBALT DISSOLVER RECIRCULATION PUMP B IMPELLER BEARING 2</t>
  </si>
  <si>
    <t>F1.S1.DS.EFT01.HQ001_YE141</t>
  </si>
  <si>
    <t>PM028 LIGHT RECIEVER</t>
  </si>
  <si>
    <t>F1.S1.DS.EFT01.HQ001_YX141</t>
  </si>
  <si>
    <t>PM028 LIGHT EMITTER</t>
  </si>
  <si>
    <t>F1.S1.DS.EFT01.HQ001_ZS142</t>
  </si>
  <si>
    <t>PM028 POSITION SWITCH</t>
  </si>
  <si>
    <t>F1.S1.DS.EFT01.HQ001_ZS144</t>
  </si>
  <si>
    <t>F1.S1.DS.EFT01.HQ001_ZS145</t>
  </si>
  <si>
    <t>F1.S1.DS.EFT01.HQ001_ZS146</t>
  </si>
  <si>
    <t>F1.S1.DS.EFT01.HQ001_ZS147</t>
  </si>
  <si>
    <t>F1.S1.DS.EFT01.HQ001_ZS148</t>
  </si>
  <si>
    <t>F1.S1.DS.EFT01.HQ001_ZS149</t>
  </si>
  <si>
    <t>F1.S1.DS.EFT01.HQ001_PIS150</t>
  </si>
  <si>
    <t>PM028 PRESSURE IND. SWITCH</t>
  </si>
  <si>
    <t>F1.S1.DS.EFT01.HQ001_PIS151</t>
  </si>
  <si>
    <t>F1.S1.DS.EFT01.CMA300_XV152</t>
  </si>
  <si>
    <t>PM028 ON/OFF VALVE</t>
  </si>
  <si>
    <t>F1.S1.DS.EFT01.CMA300_XV153</t>
  </si>
  <si>
    <t>F1.S1.DS.EFT01.CMA300_XV154</t>
  </si>
  <si>
    <t>F1.S1.DS.EFT01.CMA300_XV155</t>
  </si>
  <si>
    <t>F1.S1.DS.EFT01.CMA300_XV156</t>
  </si>
  <si>
    <t>F1.S1.DS.EFT01.CMA300_XV157</t>
  </si>
  <si>
    <t>F1.S1.DS.EFT01.CMA300_XV158</t>
  </si>
  <si>
    <t>F1.S1.DS.EFT01.CMA300_XV159</t>
  </si>
  <si>
    <t>F1.S1.DS.EFT01.HQ001_XV160</t>
  </si>
  <si>
    <t>F1.S1.DS.EFT01.HQ001_ZSC160</t>
  </si>
  <si>
    <t>PM028 POSITION SWITCH CLOSED</t>
  </si>
  <si>
    <t>F1.S1.DS.EFT01.HQ001_ZSO160</t>
  </si>
  <si>
    <t>PM028 POSITION SWITCH OPEN</t>
  </si>
  <si>
    <t>F1.S1.DS.EFT01.HQ001_XV161</t>
  </si>
  <si>
    <t>F1.S1.DS.EFT01.HQ001_XV162</t>
  </si>
  <si>
    <t>F1.S1.DS.EFT01.CMA300_XV163</t>
  </si>
  <si>
    <t>F1.S1.DS.EFT01.CMA300_XV164</t>
  </si>
  <si>
    <t>F1.S1.DS.FPH01.GPB002_XY522</t>
  </si>
  <si>
    <t>F1.S1.DS.FPH01.GPB002_ZSC522</t>
  </si>
  <si>
    <t>F1.S1.DS.FPH01.GPB002_ZSO522</t>
  </si>
  <si>
    <t>F1.S1.DS.FPH01.GPB002_XY523</t>
  </si>
  <si>
    <t>F1.S1.DS.FPH01.GPB002_ZSC523</t>
  </si>
  <si>
    <t>F1.S1.DS.FPH01.GPB002_ZSO523</t>
  </si>
  <si>
    <t>F1.S1.DS.FPH01.GPB001_XY527</t>
  </si>
  <si>
    <t>F1.S1.DS.FPH01.GPB001_ZSC527</t>
  </si>
  <si>
    <t>F1.S1.DS.FPH01.GPB001_ZSO527</t>
  </si>
  <si>
    <t>F1.S1.DS.FPH01.GPB001_XY528</t>
  </si>
  <si>
    <t>F1.S1.DS.FPH01.GPB001_ZSC528</t>
  </si>
  <si>
    <t>F1.S1.DS.FPH01.GPB001_ZSO528</t>
  </si>
  <si>
    <t>F1.S1.DS.FPH01.GPB002_XY531</t>
  </si>
  <si>
    <t>F1.S1.DS.FPH01.GPB002_ZSC531</t>
  </si>
  <si>
    <t>F1.S1.DS.FPH01.GPB002_ZSO531</t>
  </si>
  <si>
    <t>F1.S1.DS.FPH01.GPB002_XY532</t>
  </si>
  <si>
    <t>F1.S1.DS.FPH01.GPB002_ZSC532</t>
  </si>
  <si>
    <t>F1.S1.DS.FPH01.GPB002_ZSO532</t>
  </si>
  <si>
    <t>F1.S1.DS.IXS01.EGC001_ZSC103</t>
  </si>
  <si>
    <t>F1.S1.DS.IXS01.EGC001_ZSO103</t>
  </si>
  <si>
    <t>F1.S1.DS.IXS01.EGC001_ZSC104</t>
  </si>
  <si>
    <t>IX FEED HEAT EXCHANGER A TO FINAL PRODUCT HANDLING</t>
  </si>
  <si>
    <t>F1.S1.DS.IXS01.EGC001_ZSO104</t>
  </si>
  <si>
    <t>F1.S1.DS.IXS01.GPB090_ZSC328</t>
  </si>
  <si>
    <t>F1.S1.DS.IXS01.GPB090_ZSO328</t>
  </si>
  <si>
    <t>F1.S1.DS.IXS01.GPB090_ZSC329</t>
  </si>
  <si>
    <t>F1.S1.DS.IXS01.GPB090_ZSO329</t>
  </si>
  <si>
    <t>F1.S1.DS.IXS01.HSA002_PIT431</t>
  </si>
  <si>
    <t>PM024 PRESSURE IND. XMTR</t>
  </si>
  <si>
    <t>F1.S1.DS.IXS01.HSA002_PIT432</t>
  </si>
  <si>
    <t>F1.S1.DS.IXS01.HSA002_FE433</t>
  </si>
  <si>
    <t>PM024 FLOW ELEMENT - MAGNETIC</t>
  </si>
  <si>
    <t>F1.S1.DS.IXS01.HSA002_FIT433</t>
  </si>
  <si>
    <t>PM024 FLOW IND. XMTR - MAGNETIC</t>
  </si>
  <si>
    <t>F1.S1.DS.IXS01.HSA002_XV434</t>
  </si>
  <si>
    <t>PM024 ON/OFF VALVE</t>
  </si>
  <si>
    <t>F1.S1.DS.IXS01.HSA002_XV435</t>
  </si>
  <si>
    <t>F1.S1.DS.IXS01.HSA002_XV436</t>
  </si>
  <si>
    <t>F1.S1.DS.IXS01.HSA002_XV437</t>
  </si>
  <si>
    <t>F1.S1.DS.IXS01.HSA002_XV438</t>
  </si>
  <si>
    <t>F1.S1.DS.IXS01.HSA002_XV439</t>
  </si>
  <si>
    <t>F1.S1.DS.IXS01.HSA002_XV440</t>
  </si>
  <si>
    <t>F1.S1.DS.IXS01.HSA002_XV441</t>
  </si>
  <si>
    <t>F1.S1.DS.IXS01.HSA002_XV442</t>
  </si>
  <si>
    <t>F1.S1.DS.IXS01.HSA002_XV443</t>
  </si>
  <si>
    <t>F1.S1.DS.IXS01.HSA002_XV444</t>
  </si>
  <si>
    <t>F1.S1.DS.IXS01.HSA002_XV445</t>
  </si>
  <si>
    <t>F1.S1.DS.IXS01.HSA003_PIT451</t>
  </si>
  <si>
    <t>F1.S1.DS.IXS01.HSA003_PIT452</t>
  </si>
  <si>
    <t>F1.S1.DS.IXS01.HSA003_FE453</t>
  </si>
  <si>
    <t>F1.S1.DS.IXS01.HSA003_FIT453</t>
  </si>
  <si>
    <t>F1.S1.DS.IXS01.HSA003_XV454</t>
  </si>
  <si>
    <t>F1.S1.DS.IXS01.HSA003_XV455</t>
  </si>
  <si>
    <t>F1.S1.DS.IXS01.HSA003_XV456</t>
  </si>
  <si>
    <t>F1.S1.DS.IXS01.HSA003_XV457</t>
  </si>
  <si>
    <t>F1.S1.DS.IXS01.HSA003_XV458</t>
  </si>
  <si>
    <t>F1.S1.DS.IXS01.HSA003_XV459</t>
  </si>
  <si>
    <t>F1.S1.DS.IXS01.HSA003_XV460</t>
  </si>
  <si>
    <t>F1.S1.DS.IXS01.HSA003_XV461</t>
  </si>
  <si>
    <t>F1.S1.DS.IXS01.HSA003_XV462</t>
  </si>
  <si>
    <t>F1.S1.DS.IXS01.HSA003_XV463</t>
  </si>
  <si>
    <t>F1.S1.DS.IXS01.HSA003_XV464</t>
  </si>
  <si>
    <t>F1.S1.DS.IXS01.HSA003_XV465</t>
  </si>
  <si>
    <t>F1.S1.DS.IXS01.HSA004_PIT471</t>
  </si>
  <si>
    <t>F1.S1.DS.IXS01.HSA004_PIT472</t>
  </si>
  <si>
    <t>F1.S1.DS.IXS01.HSA004_FE473</t>
  </si>
  <si>
    <t>F1.S1.DS.IXS01.HSA004_FIT473</t>
  </si>
  <si>
    <t>F1.S1.DS.IXS01.HSA004_XV474</t>
  </si>
  <si>
    <t>F1.S1.DS.IXS01.HSA004_XV475</t>
  </si>
  <si>
    <t>F1.S1.DS.IXS01.HSA004_XV476</t>
  </si>
  <si>
    <t>F1.S1.DS.IXS01.HSA004_XV477</t>
  </si>
  <si>
    <t>F1.S1.DS.IXS01.HSA004_XV478</t>
  </si>
  <si>
    <t>F1.S1.DS.IXS01.HSA004_XV479</t>
  </si>
  <si>
    <t>F1.S1.DS.IXS01.HSA004_XV480</t>
  </si>
  <si>
    <t>F1.S1.DS.IXS01.HSA004_XV481</t>
  </si>
  <si>
    <t>F1.S1.DS.IXS01.HSA004_XV482</t>
  </si>
  <si>
    <t>F1.S1.DS.IXS01.HSA004_XV483</t>
  </si>
  <si>
    <t>F1.S1.DS.IXS01.HSA004_XV484</t>
  </si>
  <si>
    <t>F1.S1.DS.IXS01.HSA004_XV485</t>
  </si>
  <si>
    <t>F1.S1.DS.NDS01.GPB090_ZSC146</t>
  </si>
  <si>
    <t>F1.S1.DS.NDS01.GPB090_ZSO146</t>
  </si>
  <si>
    <t>F1.S1.DS.NDS01.CMA001_YA119</t>
  </si>
  <si>
    <t>F1.S1.DS.NDS01.CMA001_YL119</t>
  </si>
  <si>
    <t>F1.S1.DS.NDS01.GPB090_ZSC147</t>
  </si>
  <si>
    <t>F1.S1.DS.NDS01.GPB090_ZSO147</t>
  </si>
  <si>
    <t>F1.S1.DS.NDS01.CMA002_YA118</t>
  </si>
  <si>
    <t>NICKEL DISSOLVER 1 OFFGAS HYDROGEN HORN</t>
  </si>
  <si>
    <t>F1.S1.DS.NDS01.CMA002_YL118</t>
  </si>
  <si>
    <t>NICKEL DISSOLVER 1 OFFGAS HYDROGEN LIGHT</t>
  </si>
  <si>
    <t>F1.S1.DS.NDS01.CMA004_XY246B</t>
  </si>
  <si>
    <t>F1.S1.DS.NDS01.CMA004_ZSC246B</t>
  </si>
  <si>
    <t>F1.S1.DS.NDS01.CMA004_ZSO246B</t>
  </si>
  <si>
    <t>F1.S1.DS.NDS01.GPB001_XY246A</t>
  </si>
  <si>
    <t>F1.S1.DS.NDS01.GPB001_ZSC246A</t>
  </si>
  <si>
    <t>F1.S1.DS.NDS01.GPB001_ZSO246A</t>
  </si>
  <si>
    <t>F1.S1.DS.NDS01.GPB003_XY401</t>
  </si>
  <si>
    <t>F1.S1.DS.NDS01.GPB003_VT236</t>
  </si>
  <si>
    <t>0200-PU-0002A</t>
  </si>
  <si>
    <t>F1.S1.DS.NDS01.GPB003_VT237</t>
  </si>
  <si>
    <t>F1.S1.DS.NDS01.GPB004_VT238</t>
  </si>
  <si>
    <t>0200-PU-0002B</t>
  </si>
  <si>
    <t>F1.S1.DS.NDS01.GPB004_VT239</t>
  </si>
  <si>
    <t>F1.S1.DS.NDS01.GPB005_VT240</t>
  </si>
  <si>
    <t>0200-PU-0002C</t>
  </si>
  <si>
    <t>F1.S1.DS.NDS01.GPB005_VT241</t>
  </si>
  <si>
    <t>F1.S1.DS.NDS01.GPB003_ZSC401</t>
  </si>
  <si>
    <t>F1.S1.DS.NDS01.GPB003_ZSO401</t>
  </si>
  <si>
    <t>F1.S1.DS.NDS01.GPB003_TIT252</t>
  </si>
  <si>
    <t>F1.S1.DS.NDS01.GPB003_TIT253</t>
  </si>
  <si>
    <t>F1.S1.DS.NDS01.GPB004_TIT254</t>
  </si>
  <si>
    <t>F1.S1.DS.NDS01.GPB004_TIT255</t>
  </si>
  <si>
    <t>F1.S1.DS.NDS01.GPB005_TIT256</t>
  </si>
  <si>
    <t>F1.S1.DS.NDS01.GPB005_TIT257</t>
  </si>
  <si>
    <t>F1.S1.DS.OGT01.HSB001_YA104</t>
  </si>
  <si>
    <t>F1.S1.DS.OGT01.HSB001_YL104</t>
  </si>
  <si>
    <t>F1.S1.DS.OGT01.HSB001_LSHH205</t>
  </si>
  <si>
    <t>0900-VS-0001</t>
  </si>
  <si>
    <t>F1.S1.DS.OGT01.HSB001_LSLL205</t>
  </si>
  <si>
    <t>F1.S1.DS.OGT01.GPB001_PG206</t>
  </si>
  <si>
    <t>0900-PU-0001A</t>
  </si>
  <si>
    <t>F1.S1.DS.OGT01.HSB001_PDIT207</t>
  </si>
  <si>
    <t>F1.S1.DS.OGT01.GQB001_HCV208</t>
  </si>
  <si>
    <t>F1.S1.DS.OGT01.GQB002_HCV209</t>
  </si>
  <si>
    <t>OGT01-GX04-148</t>
  </si>
  <si>
    <t>F1.S1.DS.OGT01.GQB002_VT223</t>
  </si>
  <si>
    <t>0900-FA-0002B</t>
  </si>
  <si>
    <t>F1.S1.DS.OGT01.GQB002_VT224</t>
  </si>
  <si>
    <t>F1.S1.DS.OGT01.GQB001_VT225</t>
  </si>
  <si>
    <t>0900-FA-0002A</t>
  </si>
  <si>
    <t>F1.S1.DS.OGT01.GQB001_VT226</t>
  </si>
  <si>
    <t>F1.S1.DS.OGT01.GQB001_YA227</t>
  </si>
  <si>
    <t>F1.S1.DS.OGT01.GQB001_YL227</t>
  </si>
  <si>
    <t>F1.S1.DS.OGT01.HSB001_PG230</t>
  </si>
  <si>
    <t>LEACH OFF GAS SCRUBBER OFF GAS</t>
  </si>
  <si>
    <t>OGT01-PAN-0004</t>
  </si>
  <si>
    <t>F1.S1.DS.OGT01.HSB001_LE231</t>
  </si>
  <si>
    <t>LEVEL ELEMENT</t>
  </si>
  <si>
    <t>F1.S1.DS.OGT01.HSB001_LIT231</t>
  </si>
  <si>
    <t>LEVEL IND. XMTR</t>
  </si>
  <si>
    <t>F1.S1.DS.OGT01.GPB001_FE232</t>
  </si>
  <si>
    <t>F1.S1.DS.OGT01.GPB001_FIT232</t>
  </si>
  <si>
    <t>F1.S1.DS.PLI01.CMA003_YA117</t>
  </si>
  <si>
    <t>POWDER LEACH TANK 1</t>
  </si>
  <si>
    <t>F1.S1.DS.PLI01.CMA003_YL117</t>
  </si>
  <si>
    <t>F1.S1.DS.PLI01.GPB090_ZSC222</t>
  </si>
  <si>
    <t>F1.S1.DS.PLI01.GPB090_ZSO222</t>
  </si>
  <si>
    <t>F1.S1.DS.PLI01.GPB090_ZSC223</t>
  </si>
  <si>
    <t>F1.S1.DS.PLI01.GPB090_ZSO223</t>
  </si>
  <si>
    <t>F1.S1.DS.PLI01.GPB003_ZSC225</t>
  </si>
  <si>
    <t>F1.S1.DS.PLI01.GPB003_ZSO225</t>
  </si>
  <si>
    <t>F1.S1.DS.PLI01.HQ001_PCV431</t>
  </si>
  <si>
    <t>F1.S1.DS.PLI01.HQ001_PG432</t>
  </si>
  <si>
    <t>F1.S1.DS.PLI01.HQ001_NRV433</t>
  </si>
  <si>
    <t>PM026 NON-RETURN VALVE</t>
  </si>
  <si>
    <t>NON-RETURN VALVE</t>
  </si>
  <si>
    <t>F1.S1.DS.PLI01.HQ001_XV434</t>
  </si>
  <si>
    <t>F1.S1.DS.PLI01.HQ001_XC435</t>
  </si>
  <si>
    <t>IMPURITY FILTER A SWITCH</t>
  </si>
  <si>
    <t>HAND SWITCH</t>
  </si>
  <si>
    <t>F1.S1.DS.PLI01.HQ001_XV435</t>
  </si>
  <si>
    <t>F1.S1.DS.PLI01.HQ001_XV436</t>
  </si>
  <si>
    <t>F1.S1.DS.PLI01.HQ001_XV437</t>
  </si>
  <si>
    <t>F1.S1.DS.PLI01.HQ001_PIT438</t>
  </si>
  <si>
    <t>F1.S1.DS.PLI01.HQ001_LSH439</t>
  </si>
  <si>
    <t>0300-FL-0001A</t>
  </si>
  <si>
    <t>F1.S1.DS.PLI01.HQ001_XV440</t>
  </si>
  <si>
    <t>F1.S1.DS.PLI01.HQ001_XV441</t>
  </si>
  <si>
    <t>F1.S1.DS.PLI01.HQ001_XV442</t>
  </si>
  <si>
    <t>F1.S1.DS.PLI01.HQ001_XV443</t>
  </si>
  <si>
    <t>F1.S1.DS.PLI01.HQ001_XV444</t>
  </si>
  <si>
    <t>F1.S1.DS.PLI01.HQ001_LSL445</t>
  </si>
  <si>
    <t>F1.S1.DS.PLI01.HQ001_XV446</t>
  </si>
  <si>
    <t>F1.S1.DS.PLI01.HQ001_XV447</t>
  </si>
  <si>
    <t>F1.S1.DS.PLI01.HQ001_XV448</t>
  </si>
  <si>
    <t>F1.S1.DS.PLI01.HQ001_XV449</t>
  </si>
  <si>
    <t>F1.S1.DS.PLI01.HQ001_PIT450</t>
  </si>
  <si>
    <t>F1.S1.DS.PLI01.HQ001_XV451</t>
  </si>
  <si>
    <t>F1.S1.DS.PLI01.HQ001_XV452</t>
  </si>
  <si>
    <t>F1.S1.DS.PLI01.HQ001_XV453</t>
  </si>
  <si>
    <t>F1.S1.DS.PLI01.HQ001_XV454</t>
  </si>
  <si>
    <t>F1.S1.DS.PLI01.HQ001_XC455</t>
  </si>
  <si>
    <t>F1.S1.DS.PLI01.HQ001_XV455</t>
  </si>
  <si>
    <t>F1.S1.DS.PLI01.HQ001_XV456</t>
  </si>
  <si>
    <t>F1.S1.DS.PLI01.GPB010_XY602</t>
  </si>
  <si>
    <t>F1.S1.DS.PLI01.GPB010_ZSC602</t>
  </si>
  <si>
    <t>F1.S1.DS.PLI01.GPB010_ZSO602</t>
  </si>
  <si>
    <t>F1.S1.DS.PLI01.GPB010_XY603</t>
  </si>
  <si>
    <t>F1.S1.DS.PLI01.GPB010_ZSC603</t>
  </si>
  <si>
    <t>F1.S1.DS.PLI01.GPB010_ZSO603</t>
  </si>
  <si>
    <t>F1.S1.DS.RMH01.GLC001_ZSH121</t>
  </si>
  <si>
    <t>NICKEL DRUM LIFT FEED CONVEYOR 1 SWITCH</t>
  </si>
  <si>
    <t>F1.S1.DS.RMH01.GLC001_ZSHH121</t>
  </si>
  <si>
    <t>NICKEL DRUM LIFT FEED CONVEYOR 1 SWITCH VERY HIGH</t>
  </si>
  <si>
    <t>F1.S1.DS.RMH01.GLC001_ZSL121</t>
  </si>
  <si>
    <t>NICKEL DRUM LIFT FEED CONVEYOR 1 SWITCH LOW</t>
  </si>
  <si>
    <t>F1.S1.DS.RMH01.GLC002_ZSH122</t>
  </si>
  <si>
    <t>NICKEL DRUM LIFT FEED CONVEYOR 2 SWITCH</t>
  </si>
  <si>
    <t>F1.S1.DS.RMH01.GLC002_ZSHH122</t>
  </si>
  <si>
    <t>NICKEL DRUM LIFT FEED CONVEYOR 2 SWITCH VERY HIGH</t>
  </si>
  <si>
    <t>F1.S1.DS.RMH01.GLC002_ZSL122</t>
  </si>
  <si>
    <t>NICKEL DRUM LIFT FEED CONVEYOR 2 SWITCH LOW</t>
  </si>
  <si>
    <t>0100-MH-0002</t>
  </si>
  <si>
    <t>F1.S1.DS.RMH01.GLC004_ZSH124</t>
  </si>
  <si>
    <t>COBALT DRUM LIFT FEED CONVEYOR 1 SWITCH</t>
  </si>
  <si>
    <t>F1.S1.DS.RMH01.GLC004_ZSHH124</t>
  </si>
  <si>
    <t>COBALT DRUM LIFT FEED CONVEYOR 1 SWITCH VERY HIGH</t>
  </si>
  <si>
    <t>F1.S1.DS.RMH01.GLC004_ZSL124</t>
  </si>
  <si>
    <t>COBALT DRUM LIFT FEED CONVEYOR 1 SWITCH LOW</t>
  </si>
  <si>
    <t>0100-MH-0004</t>
  </si>
  <si>
    <t>F1.S1.DS.RMH01.CMB001_WE201A</t>
  </si>
  <si>
    <t>0100-BN-0001</t>
  </si>
  <si>
    <t>F1.S1.DS.RMH01.CMB001_WE201B</t>
  </si>
  <si>
    <t>F1.S1.DS.RMH01.CMB001_WE201C</t>
  </si>
  <si>
    <t>F1.S1.DS.RMH01.CMB001_WIT201</t>
  </si>
  <si>
    <t>F1.S1.DS.RMH01.CMB001_WY201</t>
  </si>
  <si>
    <t>F1.S1.DS.RMH01.QQF002_XV209</t>
  </si>
  <si>
    <t>F1.S1.DS.RMH01.QQF002_XY209</t>
  </si>
  <si>
    <t>POWDER RECEIVING BIN DISCHARGE TO SCREEW FEEDER 1 SOLENOID</t>
  </si>
  <si>
    <t>F1.S1.DS.RMH01.QQF002_ZSC209</t>
  </si>
  <si>
    <t>POWDER RECEIVING BIN DISCHARGE TO SCREEW FEEDER 1 CLOSED</t>
  </si>
  <si>
    <t>F1.S1.DS.RMH01.QQF002_ZSO209</t>
  </si>
  <si>
    <t>POWDER RECEIVING BIN DISCHARGE TO SCREEW FEEDER 1 OPENED</t>
  </si>
  <si>
    <t>F1.S1.DS.RMH01.QQF003_XV210</t>
  </si>
  <si>
    <t>F1.S1.DS.RMH01.QQF003_XY210</t>
  </si>
  <si>
    <t>POWDER RECEIVING BIN DISCHARGE TO SCREEW FEEDER 2 SOLENOID</t>
  </si>
  <si>
    <t>F1.S1.DS.RMH01.QQF003_ZSC210</t>
  </si>
  <si>
    <t>POWDER RECEIVING BIN DISCHARGE TO SCREEW FEEDER 2 CLOSED</t>
  </si>
  <si>
    <t>F1.S1.DS.RMH01.QQF003_ZSO210</t>
  </si>
  <si>
    <t>POWDER RECEIVING BIN DISCHARGE TO SCREEW FEEDER 2 OPENED</t>
  </si>
  <si>
    <t>F1.S1.DS.RMH01.QQF004_XV211</t>
  </si>
  <si>
    <t>F1.S1.DS.RMH01.QQF004_XY211</t>
  </si>
  <si>
    <t>POWDER RECEIVING BIN DISCHARGE TO SCREEW FEEDER 3 SOLENOID</t>
  </si>
  <si>
    <t>F1.S1.DS.RMH01.QQF004_ZSC211</t>
  </si>
  <si>
    <t>POWDER RECEIVING BIN DISCHARGE TO SCREEW FEEDER 3 CLOSED</t>
  </si>
  <si>
    <t>F1.S1.DS.RMH01.QQF004_ZSO211</t>
  </si>
  <si>
    <t>POWDER RECEIVING BIN DISCHARGE TO SCREEW FEEDER 3 OPENED</t>
  </si>
  <si>
    <t>F1.S1.DS.RMH01.GMF001_XV212</t>
  </si>
  <si>
    <t>F1.S1.DS.RMH01.CMB001_LSL213</t>
  </si>
  <si>
    <t>F1.S1.DS.RMH01.CMB001_LSH214</t>
  </si>
  <si>
    <t>F1.S1.DS.RMH01.QRA001_LSL215</t>
  </si>
  <si>
    <t>F1.S1.DS.RMH01.QRA002_LSL216</t>
  </si>
  <si>
    <t>F1.S1.DS.RMH01.QRA003_LSL217</t>
  </si>
  <si>
    <t>0100-RV-0003</t>
  </si>
  <si>
    <t>F1.S1.DS.RRS01.CMA001_YA130</t>
  </si>
  <si>
    <t>F1.S1.DS.RRS01.CMA001_YL130</t>
  </si>
  <si>
    <t>F1.S1.DS.RRS01.CMA001_ZSC131</t>
  </si>
  <si>
    <t>F1.S1.DS.RRS01.CMA001_ZSO131</t>
  </si>
  <si>
    <t>F1.S1.DS.RRS01.CMA001_ZSC132</t>
  </si>
  <si>
    <t>F1.S1.DS.RRS01.CMA001_ZSO132</t>
  </si>
  <si>
    <t>F1.S1.DS.RRS01.GPA001_XY126</t>
  </si>
  <si>
    <t>F1.S1.DS.RRS01.GPA001_ZSC126</t>
  </si>
  <si>
    <t>F1.S1.DS.RRS01.GPA001_ZSO126</t>
  </si>
  <si>
    <t>F1.S1.DS.RRS01.HQ001_XY134</t>
  </si>
  <si>
    <t>F1.S1.DS.RRS01.HQ001_ZSC134</t>
  </si>
  <si>
    <t>F1.S1.DS.RRS01.XM01_ZSO134</t>
  </si>
  <si>
    <t>F1.S1.DS.RRS01.HQ001_XY135</t>
  </si>
  <si>
    <t>F1.S1.DS.RRS01.HQ001_ZSC135</t>
  </si>
  <si>
    <t>F1.S1.DS.RRS01.XM01_ZSO135</t>
  </si>
  <si>
    <t>F1.S1.DS.RRS01.HQ001_YE141</t>
  </si>
  <si>
    <t>PM028 LIGHT RECEIVER LIGHT RECIEVER</t>
  </si>
  <si>
    <t>F1.S1.DS.RRS01.HQ001_YX141</t>
  </si>
  <si>
    <t>PM028 LIGHT EMITTER LIGHT EMITTER</t>
  </si>
  <si>
    <t>F1.S1.DS.RRS01.HQ001_ZS142</t>
  </si>
  <si>
    <t>F1.S1.DS.RRS01.HQ001_ZS144</t>
  </si>
  <si>
    <t>F1.S1.DS.RRS01.HQ001_ZS145</t>
  </si>
  <si>
    <t>F1.S1.DS.RRS01.HQ001_ZS146</t>
  </si>
  <si>
    <t>F1.S1.DS.RRS01.HQ001_ZS147</t>
  </si>
  <si>
    <t>F1.S1.DS.RRS01.HQ001_ZS148</t>
  </si>
  <si>
    <t>F1.S1.DS.RRS01.HQ001_ZS149</t>
  </si>
  <si>
    <t>F1.S1.DS.RRS01.HQ001_PIS150</t>
  </si>
  <si>
    <t>PM028 PRESSURE SWITCH</t>
  </si>
  <si>
    <t>F1.S1.DS.RRS01.HQ001_PIS151</t>
  </si>
  <si>
    <t>F1.S1.DS.RRS01.CMA300_XV152</t>
  </si>
  <si>
    <t>F1.S1.DS.RRS01.CMA300_XV153</t>
  </si>
  <si>
    <t>F1.S1.DS.RRS01.CMA300_XV154</t>
  </si>
  <si>
    <t>F1.S1.DS.RRS01.CMA300_XV155</t>
  </si>
  <si>
    <t>F1.S1.DS.RRS01.CMA300_XV156</t>
  </si>
  <si>
    <t>F1.S1.DS.RRS01.CMA300_XV157</t>
  </si>
  <si>
    <t>F1.S1.DS.RRS01.CMA300_XV158</t>
  </si>
  <si>
    <t>F1.S1.DS.RRS01.CMA300_XV159</t>
  </si>
  <si>
    <t>F1.S1.DS.RRS01.HQ001_XV160</t>
  </si>
  <si>
    <t>F1.S1.DS.RRS01.HQ001_ZSC160</t>
  </si>
  <si>
    <t>F1.S1.DS.RRS01.HQ001_ZSO160</t>
  </si>
  <si>
    <t>F1.S1.DS.RRS01.HQ001_XV161</t>
  </si>
  <si>
    <t>F1.S1.DS.RRS01.HQ001_XV162</t>
  </si>
  <si>
    <t>F1.S1.DS.RRS01.CMA300_XV163</t>
  </si>
  <si>
    <t>F1.S1.DS.RRS01.CMA300_XV164</t>
  </si>
  <si>
    <t>F1.S1.DS.PLI01.CMA020_PSV903</t>
  </si>
  <si>
    <t>RUS01-G76-0005</t>
  </si>
  <si>
    <t>7009</t>
  </si>
  <si>
    <t>0402</t>
  </si>
  <si>
    <t>0508</t>
  </si>
  <si>
    <t>6637</t>
  </si>
  <si>
    <t>6010</t>
  </si>
  <si>
    <t>0600</t>
  </si>
  <si>
    <t>F1.S1.DS.PLI01.HQ001_PIT418</t>
  </si>
  <si>
    <t>PLI01-KX32-0065</t>
  </si>
  <si>
    <t>H363404-PJ002-270-206-0034</t>
  </si>
  <si>
    <t>0500</t>
  </si>
  <si>
    <t>6000</t>
  </si>
  <si>
    <t>6500</t>
  </si>
  <si>
    <t>6100</t>
  </si>
  <si>
    <t>6200</t>
  </si>
  <si>
    <t>6050</t>
  </si>
  <si>
    <t>6700</t>
  </si>
  <si>
    <t>F1.S1.DS.CDS01.CMA001_FE105</t>
  </si>
  <si>
    <t>COBALT DISSOLVER COLUMN 1 DISSOLVER SOLUTION PH/ORP</t>
  </si>
  <si>
    <t>2202</t>
  </si>
  <si>
    <t>F1.S1.DS.CDS01.EGC001_FE110</t>
  </si>
  <si>
    <t>8200</t>
  </si>
  <si>
    <t>F1.S1.DS.CDS01.CMA003_FE227</t>
  </si>
  <si>
    <t>8000</t>
  </si>
  <si>
    <t>F1.S1.DS.CDS01.GPA001_DIT228</t>
  </si>
  <si>
    <t>F1.S1.DS.CDS01.GPA001_FE228</t>
  </si>
  <si>
    <t>2204</t>
  </si>
  <si>
    <t>F1.S1.DS.CDS01.EGC001_FE209</t>
  </si>
  <si>
    <t>8500</t>
  </si>
  <si>
    <t>F1.S1.DS.CDS01.EGC001_FE220</t>
  </si>
  <si>
    <t>8300</t>
  </si>
  <si>
    <t>F1.S1.DS.EFT01.GPB001_DIT116</t>
  </si>
  <si>
    <t>F1.S1.DS.EFT01.GPB001_FE116</t>
  </si>
  <si>
    <t>7017</t>
  </si>
  <si>
    <t>F1.S1.DS.EFT01.CMA002_FE117</t>
  </si>
  <si>
    <t>7001</t>
  </si>
  <si>
    <t>F1.S1.DS.EFT01.HQ001_FE118</t>
  </si>
  <si>
    <t>6016</t>
  </si>
  <si>
    <t>F1.S1.DS.EFT01.GPA003_FE122</t>
  </si>
  <si>
    <t>F1.S1.DS.EFT01.HQ001_FE127</t>
  </si>
  <si>
    <t>F1.S1.DS.EFT01.GPA005_FE212</t>
  </si>
  <si>
    <t>7016</t>
  </si>
  <si>
    <t>F1.S1.DS.FPH01.CMA001_FE515</t>
  </si>
  <si>
    <t>F1.S1.DS.FPH01.CMA002_FE516</t>
  </si>
  <si>
    <t>6017</t>
  </si>
  <si>
    <t>F1.S1.DS.FPH01.GPB001_DIT518</t>
  </si>
  <si>
    <t>F1.S1.DS.FPH01.GPB001_FE518</t>
  </si>
  <si>
    <t>0408</t>
  </si>
  <si>
    <t>F1.S1.DS.FPH01.GPB002_DIT511</t>
  </si>
  <si>
    <t>F1.S1.DS.FPH01.GPB002_FE511</t>
  </si>
  <si>
    <t>F1.S1.DS.IXS01.CMA001_FE215</t>
  </si>
  <si>
    <t>6305</t>
  </si>
  <si>
    <t>F1.S1.DS.IXS01.CMA001_FE216</t>
  </si>
  <si>
    <t>0509</t>
  </si>
  <si>
    <t>F1.S1.DS.IXS01.GPB001_FE221</t>
  </si>
  <si>
    <t>0400</t>
  </si>
  <si>
    <t>F1.S1.DS.IXS01.CMA003_FE326</t>
  </si>
  <si>
    <t>6302</t>
  </si>
  <si>
    <t>F1.S1.DS.IXS01.CMA003_FE327</t>
  </si>
  <si>
    <t>6007</t>
  </si>
  <si>
    <t>F1.S1.DS.IXS01.GPB005_DIT318</t>
  </si>
  <si>
    <t>F1.S1.DS.IXS01.GPB005_FE318</t>
  </si>
  <si>
    <t>6309</t>
  </si>
  <si>
    <t>F1.S1.DS.IXS01.GPA007_FE418</t>
  </si>
  <si>
    <t>F1.S1.DS.IXS01.CMA005_FE601</t>
  </si>
  <si>
    <t>0511</t>
  </si>
  <si>
    <t>F1.S1.DS.IXS01.CMA005_FE603</t>
  </si>
  <si>
    <t>6025</t>
  </si>
  <si>
    <t>F1.S1.DS.IXS01.GPB009_FE608</t>
  </si>
  <si>
    <t>IXS01.GPB009</t>
  </si>
  <si>
    <t>F1.S1.DS.NDS01.CMA001_FE101</t>
  </si>
  <si>
    <t>0202</t>
  </si>
  <si>
    <t>F1.S1.DS.NDS01.EGC001_FE117</t>
  </si>
  <si>
    <t>6201</t>
  </si>
  <si>
    <t>F1.S1.DS.NDS01.CMA002_FE107</t>
  </si>
  <si>
    <t>F1.S1.DS.NDS01.CMA004_FE225</t>
  </si>
  <si>
    <t>6015</t>
  </si>
  <si>
    <t>F1.S1.DS.NDS01.GPB001_DIT205</t>
  </si>
  <si>
    <t>F1.S1.DS.NDS01.GPB001_FE205</t>
  </si>
  <si>
    <t>0204</t>
  </si>
  <si>
    <t>F1.S1.DS.NDS01.EGC001_FE216</t>
  </si>
  <si>
    <t>6304</t>
  </si>
  <si>
    <t>F1.S1.DS.NDS01.EGC001_FE224</t>
  </si>
  <si>
    <t>6501</t>
  </si>
  <si>
    <t>F1.S1.DS.OGT01.CMA001_FE218</t>
  </si>
  <si>
    <t>6023 VACUUM TANK</t>
  </si>
  <si>
    <t>F1.S1.DS.OGT01.HSB001_FE220</t>
  </si>
  <si>
    <t>6023</t>
  </si>
  <si>
    <t>F1.S1.DS.PLI01.CMA001_FE128</t>
  </si>
  <si>
    <t>0501</t>
  </si>
  <si>
    <t>F1.S1.DS.PLI01.GPB001_DIT110</t>
  </si>
  <si>
    <t>F1.S1.DS.PLI01.GPB001_FE110</t>
  </si>
  <si>
    <t>0300</t>
  </si>
  <si>
    <t>F1.S1.DS.PLI01.CMA003_FE121</t>
  </si>
  <si>
    <t>6202</t>
  </si>
  <si>
    <t>F1.S1.DS.PLI01.CMA004_FE221</t>
  </si>
  <si>
    <t>F1.S1.DS.PLI01.CMA006_FE324</t>
  </si>
  <si>
    <t>0506</t>
  </si>
  <si>
    <t>F1.S1.DS.PLI01.CMA007_FE329</t>
  </si>
  <si>
    <t>F1.S1.DS.PLI01.CMA008_FE330</t>
  </si>
  <si>
    <t>F1.S1.DS.PLI01.GPB006_FE325</t>
  </si>
  <si>
    <t>0304</t>
  </si>
  <si>
    <t>F1.S1.DS.PLI01.GPB008_FE418</t>
  </si>
  <si>
    <t>0315</t>
  </si>
  <si>
    <t>F1.S1.DS.PLI01.GPB010_DT411</t>
  </si>
  <si>
    <t>F1.S1.DS.PLI01.GPB010_FE411</t>
  </si>
  <si>
    <t>0310</t>
  </si>
  <si>
    <t>F1.S1.DS.RRS01.CMA001_FE102</t>
  </si>
  <si>
    <t>6203</t>
  </si>
  <si>
    <t>F1.S1.DS.RRS01.CMA001_FE103</t>
  </si>
  <si>
    <t>0507</t>
  </si>
  <si>
    <t>F1.S1.DS.RRS01.CMA001_FE117</t>
  </si>
  <si>
    <t>6013</t>
  </si>
  <si>
    <t>F1.S1.DS.RRS01.CMA001_FE124</t>
  </si>
  <si>
    <t>6303</t>
  </si>
  <si>
    <t>F1.S1.DS.RRS01.GPA001_FE122</t>
  </si>
  <si>
    <t>RRS01.GPA001</t>
  </si>
  <si>
    <t>F1.S1.DS.RRS01.GPA001_FE123</t>
  </si>
  <si>
    <t>F1.S1.DS.RRS01.GPA003_FE121</t>
  </si>
  <si>
    <t>0604</t>
  </si>
  <si>
    <t>F1.S1.DS.RRS01.HQ001_FE116</t>
  </si>
  <si>
    <t>0605</t>
  </si>
  <si>
    <t>F1.S1.DS.RUS01.GPB121_FE102</t>
  </si>
  <si>
    <t>F1.S1.DS.RUS01.XM01_FE202</t>
  </si>
  <si>
    <t>F1.S1.DS.IXS01.CMA002_FE322</t>
  </si>
  <si>
    <t>6031</t>
  </si>
  <si>
    <t>IXS01.GPB003</t>
  </si>
  <si>
    <t>F1.S1.DS.IXS01.GPB003_FE320</t>
  </si>
  <si>
    <t>6032</t>
  </si>
  <si>
    <t>F1.S1.DS.RUS01.GPB001_FE325</t>
  </si>
  <si>
    <t>F1.S1.DS.RUS01.XM01_FE504</t>
  </si>
  <si>
    <t>F1.S1.DS.RUS01.GPB121_FE602</t>
  </si>
  <si>
    <t>F1.S1.DS.RUS01.GPB121_FE702</t>
  </si>
  <si>
    <t>6300</t>
  </si>
  <si>
    <t>F1.S1.DS.CDS01.CMA001_TE103A</t>
  </si>
  <si>
    <t>0700-DC-0001</t>
  </si>
  <si>
    <t>F1.S1.DS.CDS01.CMA001_TE103C</t>
  </si>
  <si>
    <t>F1.S1.DS.CDS01.CMA003_TE203</t>
  </si>
  <si>
    <t>0700-TK-0002</t>
  </si>
  <si>
    <t>F1.S1.DS.CDS01.EGC001_TE209</t>
  </si>
  <si>
    <t>F1.S1.DS.CDS01.EGC001_TE225</t>
  </si>
  <si>
    <t>F1.S1.DS.EFT01.CMA001_TE125</t>
  </si>
  <si>
    <t>0500-TK-0001</t>
  </si>
  <si>
    <t>F1.S1.DS.EFT01.CMA002_TE119</t>
  </si>
  <si>
    <t>0500-TK-0002</t>
  </si>
  <si>
    <t>F1.S1.DS.FPH01.GPB001_TE520</t>
  </si>
  <si>
    <t>F1.S1.DS.IXS01.EGC001_TE101</t>
  </si>
  <si>
    <t>F1.S1.DS.IXS01.CMA001_TE218</t>
  </si>
  <si>
    <t>0400-TK-0002</t>
  </si>
  <si>
    <t>F1.S1.DS.IXS01.CMA003_TE317</t>
  </si>
  <si>
    <t>0400-TK-0004</t>
  </si>
  <si>
    <t>F1.S1.DS.IXS01.CMA005_TE605</t>
  </si>
  <si>
    <t>0400-TK-0007</t>
  </si>
  <si>
    <t>F1.S1.DS.NDS01.CMA001_TE103A</t>
  </si>
  <si>
    <t>0200-DC-0001</t>
  </si>
  <si>
    <t>F1.S1.DS.NDS01.CMA001_TE103C</t>
  </si>
  <si>
    <t>F1.S1.DS.NDS01.CMA002_TE109A</t>
  </si>
  <si>
    <t>0200-DC-0002</t>
  </si>
  <si>
    <t>F1.S1.DS.NDS01.CMA002_TE109C</t>
  </si>
  <si>
    <t>F1.S1.DS.NDS01.CMA004_TE206</t>
  </si>
  <si>
    <t>0200-TK-0002</t>
  </si>
  <si>
    <t>F1.S1.DS.NDS01.EGC001_TE215</t>
  </si>
  <si>
    <t>F1.S1.DS.NDS01.EGC001_TE225</t>
  </si>
  <si>
    <t>F1.S1.DS.OGT01.HSB001_TE203</t>
  </si>
  <si>
    <t>F1.S1.DS.OGT01.GQB001_TE212</t>
  </si>
  <si>
    <t>F1.S1.DS.PLI01.CMA001_TE102</t>
  </si>
  <si>
    <t>0300-TK-0001A</t>
  </si>
  <si>
    <t>F1.S1.DS.PLI01.CMA002_TE126</t>
  </si>
  <si>
    <t>0300-TK-0001B</t>
  </si>
  <si>
    <t>F1.S1.DS.RRS01.CMA001_TE123</t>
  </si>
  <si>
    <t>0600-TK-0001</t>
  </si>
  <si>
    <t>F1.S1.DS.EFT01.CMA001_FE130</t>
  </si>
  <si>
    <t>7002</t>
  </si>
  <si>
    <t>F1.S1.DS.IXS01.EGC001_TE102</t>
  </si>
  <si>
    <t>0303</t>
  </si>
  <si>
    <t>F1.S1.DS.PLI01.HQ001_FE417</t>
  </si>
  <si>
    <t>6002</t>
  </si>
  <si>
    <t>F1.S1.DS.PLI01.CMA009_FE601</t>
  </si>
  <si>
    <t>6018</t>
  </si>
  <si>
    <t>6701</t>
  </si>
  <si>
    <t>6003</t>
  </si>
  <si>
    <t>F1.S1.DS.CDS01.GPA001_PG216</t>
  </si>
  <si>
    <t>PJ004</t>
  </si>
  <si>
    <t>F1.S1.DS.CDS01.GPB003_PG211</t>
  </si>
  <si>
    <t>F1.S1.DS.CDS01.GPB004_PG207</t>
  </si>
  <si>
    <t>F1.S1.DS.EFT01.GPB001_PG104</t>
  </si>
  <si>
    <t>F1.S1.DS.EFT01.GPA003_PG108</t>
  </si>
  <si>
    <t>F1.S1.DS.EFT01.GPA005_PG203</t>
  </si>
  <si>
    <t>F1.S1.DS.FPH01.GPB001_PG504</t>
  </si>
  <si>
    <t>F1.S1.DS.FPH01.GPB002_PG508</t>
  </si>
  <si>
    <t>F1.S1.DS.IXS01.GPB001_PG204</t>
  </si>
  <si>
    <t>F1.S1.DS.IXS01.GPB009_PG607</t>
  </si>
  <si>
    <t>F1.S1.DS.NDS01.GPB001_PG204</t>
  </si>
  <si>
    <t>F1.S1.DS.NDS01.GPB003_PG211</t>
  </si>
  <si>
    <t>F1.S1.DS.NDS01.GPB004_PG209</t>
  </si>
  <si>
    <t>F1.S1.DS.NDS01.GPB005_PG235</t>
  </si>
  <si>
    <t>F1.S1.DS.PLI01.GPB004_PG208</t>
  </si>
  <si>
    <t>F1.S1.DS.PLI01.GPB005_PG213</t>
  </si>
  <si>
    <t>F1.S1.DS.PLI01.GPB008_PG415</t>
  </si>
  <si>
    <t>F1.S1.DS.PLI01.GPB010_PG410</t>
  </si>
  <si>
    <t>F1.S1.DS.RRS01.GPA003_PG110</t>
  </si>
  <si>
    <t>F1.S1.DS.RUS01.XM01_PG505</t>
  </si>
  <si>
    <t>6105</t>
  </si>
  <si>
    <t>6506</t>
  </si>
  <si>
    <t>N</t>
  </si>
  <si>
    <t>6301</t>
  </si>
  <si>
    <t>6505</t>
  </si>
  <si>
    <t>EFT01.GPA003</t>
  </si>
  <si>
    <t>6106</t>
  </si>
  <si>
    <t>8501</t>
  </si>
  <si>
    <t>2208</t>
  </si>
  <si>
    <t>Y</t>
  </si>
  <si>
    <t>0311</t>
  </si>
  <si>
    <t>6703</t>
  </si>
  <si>
    <t>0208</t>
  </si>
  <si>
    <t>F1.S1.DS.EFT01.GPA003_PSH132</t>
  </si>
  <si>
    <t>F1.S1.DS.EFT01.GPA005_PSH214</t>
  </si>
  <si>
    <t>F1.S1.DS.IXS01.GPA007_PSH424</t>
  </si>
  <si>
    <t>F1.S1.DS.RRS01.GPA001_PSH134</t>
  </si>
  <si>
    <t>SAFETY SHOWER AND EYEWASH STATION 1 PRESSURE REGULATING VALVE</t>
  </si>
  <si>
    <t>6052</t>
  </si>
  <si>
    <t>X</t>
  </si>
  <si>
    <t>SAFETY SHOWER AND EYEWASH STATION 2 PRESSURE REGULATING VALVE</t>
  </si>
  <si>
    <t>SAFETY SHOWER AND EYEWASH STATION 3 PRESSURE REGULATING VALVE</t>
  </si>
  <si>
    <t>SAFETY SHOWER AND EYEWASH STATION 4 PRESSURE REGULATING VALVE</t>
  </si>
  <si>
    <t>SAFETY SHOWER AND EYEWASH STATION 5 PRESSURE REGULATING VALVE</t>
  </si>
  <si>
    <t>SAFETY SHOWER AND EYEWASH STATION 6 PRESSURE REGULATING VALVE</t>
  </si>
  <si>
    <t>SAFETY SHOWER AND EYEWASH STATION 7 PRESSURE REGULATING VALVE</t>
  </si>
  <si>
    <t>SAFETY SHOWER AND EYEWASH STATION 8 PRESSURE REGULATING VALVE</t>
  </si>
  <si>
    <t>SAFETY SHOWER AND EYEWASH STATION 9 PRESSURE REGULATING VALVE</t>
  </si>
  <si>
    <t>SAFETY SHOWER AND EYEWASH STATION 10 PRESSURE REGULATING VALVE</t>
  </si>
  <si>
    <t>SAFETY SHOWER AND EYEWASH STATION 11 PRESSURE REGULATING VALVE</t>
  </si>
  <si>
    <t>SAFETY SHOWER AND EYEWASH STATION 12 PRESSURE REGULATING VALVE</t>
  </si>
  <si>
    <t>SAFETY SHOWER AND EYEWASH STATION 13 PRESSURE REGULATING VALVE</t>
  </si>
  <si>
    <t>SAFETY SHOWER AND EYEWASH STATION 14 PRESSURE REGULATING VALVE</t>
  </si>
  <si>
    <t>SAFETY SHOWER AND EYEWASH STATION 15 PRESSURE REGULATING VALVE</t>
  </si>
  <si>
    <t>0203</t>
  </si>
  <si>
    <t>F1.S1.DS.NDS01.CMA001_ZSC106</t>
  </si>
  <si>
    <t>F1.S1.DS.NDS01.CMA001_ZSO106</t>
  </si>
  <si>
    <t>F1.S1.DS.NDS01.CMA002_ZSC112</t>
  </si>
  <si>
    <t>F1.S1.DS.NDS01.CMA002_ZSO112</t>
  </si>
  <si>
    <t>6310</t>
  </si>
  <si>
    <t>6307</t>
  </si>
  <si>
    <t>0404</t>
  </si>
  <si>
    <t>2203</t>
  </si>
  <si>
    <t>2201</t>
  </si>
  <si>
    <r>
      <t xml:space="preserve">ON/OFF VALVE - PLUG - DN25 - </t>
    </r>
    <r>
      <rPr>
        <strike/>
        <sz val="11"/>
        <color theme="1"/>
        <rFont val="Calibri"/>
        <family val="2"/>
        <scheme val="minor"/>
      </rPr>
      <t xml:space="preserve">FC? </t>
    </r>
    <r>
      <rPr>
        <sz val="11"/>
        <color theme="1"/>
        <rFont val="Calibri"/>
        <family val="2"/>
        <scheme val="minor"/>
      </rPr>
      <t>FO - with  ZSO/ZSC</t>
    </r>
  </si>
  <si>
    <t>0211</t>
  </si>
  <si>
    <t>7014</t>
  </si>
  <si>
    <t>0318</t>
  </si>
  <si>
    <t>IXS01.GPB090</t>
  </si>
  <si>
    <t>7020</t>
  </si>
  <si>
    <t>0301</t>
  </si>
  <si>
    <t>7021</t>
  </si>
  <si>
    <t>IMPURITY IX COLUMN WASTE WASH HAND VALVE</t>
  </si>
  <si>
    <t>6311</t>
  </si>
  <si>
    <t>7003/7004/7006</t>
  </si>
  <si>
    <t>6624</t>
  </si>
  <si>
    <t>F1.S1.DS.CDS01.CMA001_ZT110</t>
  </si>
  <si>
    <t>6620</t>
  </si>
  <si>
    <t>F1.S1.DS.NDS01.CMA001_ZT107</t>
  </si>
  <si>
    <t>6621</t>
  </si>
  <si>
    <t>F1.S1.DS.NDS01.CMA002_ZT108</t>
  </si>
  <si>
    <t>6628</t>
  </si>
  <si>
    <t>F1.S1.DS.PLI01.CMA003_ZT224</t>
  </si>
  <si>
    <t>F1.S1.DS.NDS01.CMA001_AIT116</t>
  </si>
  <si>
    <t>ANALYSER IND. XMTR - PH/ORP</t>
  </si>
  <si>
    <t>F1.S1.DS.NDS01.CMA002_AIT111</t>
  </si>
  <si>
    <t>F1.S1.DS.NDS01.CMA001_AE123</t>
  </si>
  <si>
    <t>NICKEL DISSOLVERS 1&amp;2 SOLUTION FEED PH/ORP</t>
  </si>
  <si>
    <t>F1.S1.DS.NDS01.CMA001_AIT123</t>
  </si>
  <si>
    <t>F1.S1.DS.NDS01.EGC001_AE224</t>
  </si>
  <si>
    <t>F1.S1.DS.NDS01.EGC001_AIT224</t>
  </si>
  <si>
    <t>F1.S1.DS.PLI01.CMA003_AE116</t>
  </si>
  <si>
    <t>POWDER LEACH TANK 1 DISSOLUTION SLURRY PH/ORP</t>
  </si>
  <si>
    <t>0300-TK-0002</t>
  </si>
  <si>
    <t>F1.S1.DS.PLI01.CMA003_AIT116</t>
  </si>
  <si>
    <t>F1.S1.DS.PLI01.CMA004_AIT206</t>
  </si>
  <si>
    <t>POWDER LEACH TANK 2 DISSOLUTION SLURRY PH/ORP</t>
  </si>
  <si>
    <t>0300-TK-0003</t>
  </si>
  <si>
    <t>F1.S1.DS.PLI01.CMA004_AE206</t>
  </si>
  <si>
    <t>F1.S1.DS.PLI01.CMA005_AE218</t>
  </si>
  <si>
    <t>POWDER LEACH TANK 3 PROCESS SOLUTION PH/ORP</t>
  </si>
  <si>
    <t>0300-TK-0004</t>
  </si>
  <si>
    <t>F1.S1.DS.PLI01.CMA005_AIT218</t>
  </si>
  <si>
    <t>F1.S1.DS.PLI01.CMA006_AIT303</t>
  </si>
  <si>
    <t>0300-TK-0005</t>
  </si>
  <si>
    <t>F1.S1.DS.PLI01.CMA006_AE303</t>
  </si>
  <si>
    <t>F1.S1.DS.PLI01.CMA007_AE309</t>
  </si>
  <si>
    <t>0300-TK-0006</t>
  </si>
  <si>
    <t>F1.S1.DS.PLI01.CMA007_AIT309</t>
  </si>
  <si>
    <t>F1.S1.DS.PLI01.GPB001_AE101</t>
  </si>
  <si>
    <t>F1.S1.DS.PLI01.GPB001_AIT101</t>
  </si>
  <si>
    <t>F1.S1.DS.PLI01.GPB006_AE317</t>
  </si>
  <si>
    <t>F1.S1.DS.PLI01.GPB006_AIT317</t>
  </si>
  <si>
    <t>F1.S1.DS.PLI01.HQ001_AE419</t>
  </si>
  <si>
    <t>SMPEI</t>
  </si>
  <si>
    <t>H363404-PJ007-270-206-0014</t>
  </si>
  <si>
    <t>F1.S1.DS.PLI01.HQ001_AIT419</t>
  </si>
  <si>
    <t>F1.S1.DS.IXS01.CMA001_AE217</t>
  </si>
  <si>
    <t>F1.S1.DS.IXS01.CMA001_AIT217</t>
  </si>
  <si>
    <t>F1.S1.DS.IXS01.CMA004_AE420</t>
  </si>
  <si>
    <t>0400-TK-0006</t>
  </si>
  <si>
    <t>F1.S1.DS.IXS01.CMA004_AIT420</t>
  </si>
  <si>
    <t>F1.S1.DS.IXS01.CMA005_AE602</t>
  </si>
  <si>
    <t>F1.S1.DS.IXS01.CMA005_AIT602</t>
  </si>
  <si>
    <t>F1.S1.DS.IXS01.GPB005_AE323</t>
  </si>
  <si>
    <t>F1.S1.DS.IXS01.GPB005_AIT323</t>
  </si>
  <si>
    <t>F1.S1.DS.IXS01.HSA001_AE421</t>
  </si>
  <si>
    <t>FINAL PRODUCT PH/ORP</t>
  </si>
  <si>
    <t>F1.S1.DS.IXS01.HSA001_AIT421</t>
  </si>
  <si>
    <t>F1.S1.DS.EFT01.CMA001_AE115</t>
  </si>
  <si>
    <t>F1.S1.DS.EFT01.CMA001_AIT115</t>
  </si>
  <si>
    <t>F1.S1.DS.EFT01.CMA002_AE120</t>
  </si>
  <si>
    <t>F1.S1.DS.EFT01.CMA002_AIT120</t>
  </si>
  <si>
    <t>F1.S1.DS.EFT01.HQ001_AE124</t>
  </si>
  <si>
    <t>F1.S1.DS.EFT01.HQ001_AIT124</t>
  </si>
  <si>
    <t>F1.S1.DS.CDS01.CMA001_AIT104</t>
  </si>
  <si>
    <t>F1.S1.DS.CDS01.CMA001_AE111</t>
  </si>
  <si>
    <t>F1.S1.DS.CDS01.CMA001_AIT111</t>
  </si>
  <si>
    <t>F1.S1.DS.CDS01.EGC001_AE224</t>
  </si>
  <si>
    <t>F1.S1.DS.CDS01.EGC001_AIT224</t>
  </si>
  <si>
    <t>F1.S1.DS.RRS01.CMA001_AE102</t>
  </si>
  <si>
    <t>RESIDUE LEACH AND IRON PRECIPITATION BATCH REACTOR PH/ORP</t>
  </si>
  <si>
    <t>F1.S1.DS.RRS01.CMA001_AIT102</t>
  </si>
  <si>
    <t>F1.S1.DS.CDS01.CMA001_AE113</t>
  </si>
  <si>
    <t>ANALYSER PROBE HYDROGEN</t>
  </si>
  <si>
    <t>F1.S1.DS.CDS01.CMA001_AIT113</t>
  </si>
  <si>
    <t>F1.S1.DS.CDS01.CMA001_AX113</t>
  </si>
  <si>
    <t>F1.S1.DS.NDS01.CMA001_AE119</t>
  </si>
  <si>
    <t>F1.S1.DS.NDS01.CMA001_AIT119</t>
  </si>
  <si>
    <t>F1.S1.DS.NDS01.CMA001_AX119</t>
  </si>
  <si>
    <t>F1.S1.DS.NDS01.CMA002_AE118</t>
  </si>
  <si>
    <t>F1.S1.DS.NDS01.CMA002_AIT118</t>
  </si>
  <si>
    <t>F1.S1.DS.NDS01.CMA002_AX118</t>
  </si>
  <si>
    <t>F1.S1.DS.OGT01.HSB001_AE104</t>
  </si>
  <si>
    <t>F1.S1.DS.OGT01.HSB001_AIT104</t>
  </si>
  <si>
    <t>F1.S1.DS.OGT01.HSB001_AX104</t>
  </si>
  <si>
    <t>F1.S1.DS.OGT01.GQB001_AE227</t>
  </si>
  <si>
    <t>F1.S1.DS.OGT01.GQB001_AIT227</t>
  </si>
  <si>
    <t>F1.S1.DS.OGT01.GQB001_AX227</t>
  </si>
  <si>
    <t>F1.S1.DS.PLI01.CMA003_AE117</t>
  </si>
  <si>
    <t>F1.S1.DS.PLI01.CMA003_AIT117</t>
  </si>
  <si>
    <t>F1.S1.DS.PLI01.CMA003_AX117</t>
  </si>
  <si>
    <t>F1.S1.DS.RRS01.CMA001_AE130</t>
  </si>
  <si>
    <t>F1.S1.DS.RRS01.CMA001_AIT130</t>
  </si>
  <si>
    <t>F1.S1.DS.RRS01.CMA001_AX130</t>
  </si>
  <si>
    <t>F1.S1.DS.NDS01.CMA001_WE102B</t>
  </si>
  <si>
    <t>F1.S1.DS.NDS01.CMA001_WE102C</t>
  </si>
  <si>
    <t>F1.S1.DS.NDS01.CMA001_WE102D</t>
  </si>
  <si>
    <t>F1.S1.DS.NDS01.CMA001_WE102A</t>
  </si>
  <si>
    <t>F1.S1.DS.NDS01.CMA001_WIT102</t>
  </si>
  <si>
    <t>F1.S1.DS.NDS01.CMA001_WY102</t>
  </si>
  <si>
    <t>F1.S1.DS.NDS01.CMA002_WE202B</t>
  </si>
  <si>
    <t>F1.S1.DS.NDS01.CMA002_WE202C</t>
  </si>
  <si>
    <t>F1.S1.DS.NDS01.CMA002_WE202D</t>
  </si>
  <si>
    <t>F1.S1.DS.NDS01.CMA002_WE202A</t>
  </si>
  <si>
    <t>F1.S1.DS.NDS01.CMA002_WIT202</t>
  </si>
  <si>
    <t>F1.S1.DS.NDS01.CMA002_WY202</t>
  </si>
  <si>
    <t>F1.S1.DS.CDS01.CMA001_WE102A</t>
  </si>
  <si>
    <t>F1.S1.DS.CDS01.CMA001_WE102B</t>
  </si>
  <si>
    <t>F1.S1.DS.CDS01.CMA001_WE102C</t>
  </si>
  <si>
    <t>F1.S1.DS.CDS01.CMA001_WE102D</t>
  </si>
  <si>
    <t>F1.S1.DS.CDS01.CMA001_WIT102</t>
  </si>
  <si>
    <t>F1.S1.DS.CDS01.CMA001_WY102</t>
  </si>
  <si>
    <t>F1.S1.DS.CDS01.CMA001_LE101</t>
  </si>
  <si>
    <t>F1.S1.DS.CDS01.CMA001_LIT101</t>
  </si>
  <si>
    <t>F1.S1.DS.CDS01.CMA003_LE202</t>
  </si>
  <si>
    <t>F1.S1.DS.CDS01.CMA003_LIT202</t>
  </si>
  <si>
    <t>F1.S1.DS.CDS01.CMA003_LSHH243</t>
  </si>
  <si>
    <t>F1.S1.DS.CDS01.CMA003_LSLL242</t>
  </si>
  <si>
    <t>F1.S1.DS.EFT01.CMA001_LE102</t>
  </si>
  <si>
    <t>F1.S1.DS.EFT01.CMA001_LIT102</t>
  </si>
  <si>
    <t>F1.S1.DS.EFT01.CMA002_LE106</t>
  </si>
  <si>
    <t>F1.S1.DS.EFT01.CMA002_LIT106</t>
  </si>
  <si>
    <t>F1.S1.DS.EFT01.CMA003_LE201</t>
  </si>
  <si>
    <t>0500-TK-0004</t>
  </si>
  <si>
    <t>F1.S1.DS.EFT01.CMA003_LIT201</t>
  </si>
  <si>
    <t>F1.S1.DS.FPH01.CMA001_LE502</t>
  </si>
  <si>
    <t>0400-TK-0011</t>
  </si>
  <si>
    <t>F1.S1.DS.FPH01.CMA001_LIT502</t>
  </si>
  <si>
    <t>F1.S1.DS.FPH01.CMA002_LE506</t>
  </si>
  <si>
    <t>0400-TK-0012</t>
  </si>
  <si>
    <t>F1.S1.DS.FPH01.CMA002_LIT506</t>
  </si>
  <si>
    <t>F1.S1.DS.IXS01.CMA001_LE205</t>
  </si>
  <si>
    <t>F1.S1.DS.IXS01.CMA001_LIT205</t>
  </si>
  <si>
    <t>F1.S1.DS.IXS01.CMA003_LE309</t>
  </si>
  <si>
    <t>F1.S1.DS.IXS01.CMA003_LIT309</t>
  </si>
  <si>
    <t>F1.S1.DS.IXS01.GPB090_LE324</t>
  </si>
  <si>
    <t>F1.S1.DS.IXS01.GPB090_LIT324</t>
  </si>
  <si>
    <t>0400-PU-0090</t>
  </si>
  <si>
    <t>F1.S1.DS.IXS01.CMA004_LE407</t>
  </si>
  <si>
    <t>F1.S1.DS.IXS01.CMA004_LIT407</t>
  </si>
  <si>
    <t>F1.S1.DS.IXS01.CMA005_LE604</t>
  </si>
  <si>
    <t>F1.S1.DS.IXS01.CMA005_LIT604</t>
  </si>
  <si>
    <t>F1.S1.DS.NDS01.CMA001_LE104</t>
  </si>
  <si>
    <t>F1.S1.DS.NDS01.CMA001_LIT104</t>
  </si>
  <si>
    <t>F1.S1.DS.NDS01.CMA002_LE110</t>
  </si>
  <si>
    <t>F1.S1.DS.NDS01.CMA002_LIT110</t>
  </si>
  <si>
    <t>F1.S1.DS.NDS01.CMA004_LE201</t>
  </si>
  <si>
    <t>F1.S1.DS.NDS01.CMA004_LIT201</t>
  </si>
  <si>
    <t>F1.S1.DS.NDS01.CMA004_LSHH243</t>
  </si>
  <si>
    <t>F1.S1.DS.NDS01.CMA004_LSLL242</t>
  </si>
  <si>
    <t>F1.S1.DS.OGT01.CMA001_LE219</t>
  </si>
  <si>
    <t>0900-TK-0001</t>
  </si>
  <si>
    <t>F1.S1.DS.OGT01.CMA001_LIT219</t>
  </si>
  <si>
    <t>F1.S1.DS.PLI01.CMA001_LE104</t>
  </si>
  <si>
    <t>F1.S1.DS.PLI01.CMA001_LIT104</t>
  </si>
  <si>
    <t>F1.S1.DS.PLI01.CMA002_LE127</t>
  </si>
  <si>
    <t>F1.S1.DS.PLI01.CMA002_LIT127</t>
  </si>
  <si>
    <t>F1.S1.DS.PLI01.CMA003_LE115</t>
  </si>
  <si>
    <t>F1.S1.DS.PLI01.CMA003_LIT115</t>
  </si>
  <si>
    <t>F1.S1.DS.PLI01.GPB090_LE112</t>
  </si>
  <si>
    <t>F1.S1.DS.PLI01.GPB090_LIT112</t>
  </si>
  <si>
    <t>F1.S1.DS.PLI01.CMA004_LE203</t>
  </si>
  <si>
    <t>F1.S1.DS.PLI01.CMA004_LIT203</t>
  </si>
  <si>
    <t>F1.S1.DS.PLI01.CMA005_LE211</t>
  </si>
  <si>
    <t>F1.S1.DS.PLI01.CMA005_LIT211</t>
  </si>
  <si>
    <t>F1.S1.DS.PLI01.CMA006_LE321</t>
  </si>
  <si>
    <t>F1.S1.DS.PLI01.CMA006_LIT321</t>
  </si>
  <si>
    <t>F1.S1.DS.PLI01.CMA007_LE306</t>
  </si>
  <si>
    <t>F1.S1.DS.PLI01.CMA007_LIT306</t>
  </si>
  <si>
    <t>F1.S1.DS.PLI01.CMA008_LE311</t>
  </si>
  <si>
    <t>0300-TK-0007</t>
  </si>
  <si>
    <t>F1.S1.DS.PLI01.CMA008_LIT311</t>
  </si>
  <si>
    <t>F1.S1.DS.PLI01.CMA010_LE413</t>
  </si>
  <si>
    <t>0300-TK-0010</t>
  </si>
  <si>
    <t>F1.S1.DS.PLI01.CMA010_LIT413</t>
  </si>
  <si>
    <t>F1.S1.DS.PLI01.CMA009_LE407</t>
  </si>
  <si>
    <t>0300-TK-0009</t>
  </si>
  <si>
    <t>F1.S1.DS.PLI01.CMA009_LIT407</t>
  </si>
  <si>
    <t>F1.S1.DS.RRS01.CMA001_LE105</t>
  </si>
  <si>
    <t>F1.S1.DS.RRS01.CMA001_LIT105</t>
  </si>
  <si>
    <t>F1.S1.DS.RRS01.CMA002_LE108</t>
  </si>
  <si>
    <t>0600-TK-0002</t>
  </si>
  <si>
    <t>F1.S1.DS.RRS01.CMA002_LIT108</t>
  </si>
  <si>
    <t>F1.S1.DS.IXS01.CMA002_LIT301</t>
  </si>
  <si>
    <t>0400-TK-0003</t>
  </si>
  <si>
    <t>F1.S1.DS.IXS01.CMA002_LE301</t>
  </si>
  <si>
    <t>F1.S1.DS.NDS01.GPB090_LIT105</t>
  </si>
  <si>
    <t>F1.S1.DS.OGT01.CMA001_LSL228</t>
  </si>
  <si>
    <t>VACUUM RELIEF TANK</t>
  </si>
  <si>
    <t>H363404-PJ011-270-206-0037</t>
  </si>
  <si>
    <t>F1.S1.DS.CDS01.CMA001_AE104</t>
  </si>
  <si>
    <t>F1.S1.DS.CDS01.GPA001_TE255</t>
  </si>
  <si>
    <t>F1.S1.DS.CDS01.GPB004_TE253</t>
  </si>
  <si>
    <t>F1.S1.DS.CDS01.GPB003_TE254</t>
  </si>
  <si>
    <t>F1.S1.DS.EFT01.GPB001_TE110</t>
  </si>
  <si>
    <t>F1.S1.DS.EFT01.HWA001_TE116</t>
  </si>
  <si>
    <t>F1.S1.DS.EFT01.GPA003_TE115</t>
  </si>
  <si>
    <t>F1.S1.DS.FPH01.GPB001_TE533</t>
  </si>
  <si>
    <t>F1.S1.DS.FPH01.GPB002_TE534</t>
  </si>
  <si>
    <t>F1.S1.DS.IXS01.HSA002_XV446</t>
  </si>
  <si>
    <t>F1.S1.DS.IXS01.HSA002_XV447</t>
  </si>
  <si>
    <t>F1.S1.DS.IXS01.HSA003_XV466</t>
  </si>
  <si>
    <t>F1.S1.DS.IXS01.HSA003_XV467</t>
  </si>
  <si>
    <t>F1.S1.DS.IXS01.HSA004_XV486</t>
  </si>
  <si>
    <t>F1.S1.DS.IXS01.HSA004_XV487</t>
  </si>
  <si>
    <t>F1.S1.DS.PLI01.CMA020_PI905</t>
  </si>
  <si>
    <t>F1.S1.DS.NDS01.GPB090_TE150</t>
  </si>
  <si>
    <t>F1.S1.DS.NDS01.GPB001.TE0258</t>
  </si>
  <si>
    <t>F1.S1.DS.NDS01.GPB003_TE252</t>
  </si>
  <si>
    <t>F1.S1.DS.NDS01.GPB003_TE253</t>
  </si>
  <si>
    <t>F1.S1.DS.NDS01.GPB004_TE254</t>
  </si>
  <si>
    <t>F1.S1.DS.NDS01.GPB004_TE255</t>
  </si>
  <si>
    <t>F1.S1.DS.NDS01.GPB005_TE256</t>
  </si>
  <si>
    <t>F1.S1.DS.NDS01.GPB005_TE257</t>
  </si>
  <si>
    <t>F1.S1.DS.NDS01.GPB003_TE259</t>
  </si>
  <si>
    <t>F1.S1.DS.NDS01.GPB003_TE260</t>
  </si>
  <si>
    <t>F1.S1.DS.NDS01.GPB003_TE261</t>
  </si>
  <si>
    <t>F1.S1.DS.NDS01.GPB003_TE262</t>
  </si>
  <si>
    <t>F1.S1.DS.NDS01.GPB003_TE263</t>
  </si>
  <si>
    <t>F1.S1.DS.NDS01.GPB004_TE264</t>
  </si>
  <si>
    <t>F1.S1.DS.NDS01.GPB004_TE265</t>
  </si>
  <si>
    <t>F1.S1.DS.NDS01.GPB004_TE266</t>
  </si>
  <si>
    <t>F1.S1.DS.NDS01.GPB004_TE267</t>
  </si>
  <si>
    <t>F1.S1.DS.NDS01.GPB004_TE268</t>
  </si>
  <si>
    <t>F1.S1.DS.NDS01.GPB005_TE269</t>
  </si>
  <si>
    <t>F1.S1.DS.NDS01.GPB005_TE270</t>
  </si>
  <si>
    <t>F1.S1.DS.NDS01.GPB005_TE271</t>
  </si>
  <si>
    <t>F1.S1.DS.NDS01.GPB005_TE272</t>
  </si>
  <si>
    <t>F1.S1.DS.NDS01.GPB005_TE273</t>
  </si>
  <si>
    <t>F1.S1.DS.RUS01.EGC03_PCV965</t>
  </si>
  <si>
    <t>PRESSURE CONTROL VALVE</t>
  </si>
  <si>
    <t>F1.S1.DS.OGT01.GPB001_LCV234</t>
  </si>
  <si>
    <t>F1.S1.DS.OGT01.GMB01_TE230</t>
  </si>
  <si>
    <t>OFFGAS STACK PTC TEMPERATURE ELEMENT - RTD</t>
  </si>
  <si>
    <t>PM073</t>
  </si>
  <si>
    <t>F1.S1.DS.OGT01.GMB01_TE231</t>
  </si>
  <si>
    <t>F1.S1.DS.OGT01.GMB01_TE232</t>
  </si>
  <si>
    <t>F1.S1.DS.OGT01.GPB001_TE233</t>
  </si>
  <si>
    <t>F1.S1.DS.OGT01.GPB001_TE234</t>
  </si>
  <si>
    <t>F1.S1.DS.OGT01.GPB001_TE235</t>
  </si>
  <si>
    <t>F1.S1.DS.OGT01.GQB001_TE236</t>
  </si>
  <si>
    <t>F1.S1.DS.OGT01.GQB001_TE237</t>
  </si>
  <si>
    <t>F1.S1.DS.OGT01.GQB001_TE238</t>
  </si>
  <si>
    <t>F1.S1.DS.OGT01.GQB002_TE239</t>
  </si>
  <si>
    <t>F1.S1.DS.OGT01.GQB002_TE240</t>
  </si>
  <si>
    <t>F1.S1.DS.OGT01.GQB002_TE241</t>
  </si>
  <si>
    <t>F1.S1.DS.OGT01.GQB002_TT235</t>
  </si>
  <si>
    <t>F1.S1.DS.OGT01.GQB002_TT236</t>
  </si>
  <si>
    <t>F1.S1.DS.OGT01.GQB001_TT237</t>
  </si>
  <si>
    <t>F1.S1.DS.OGT01.GQB001_TT238</t>
  </si>
  <si>
    <t>F1.S1.DS.OGT01.GQB001_VT227</t>
  </si>
  <si>
    <t>OFFGAS FAN A VIBRATION TRANSMITTER VIBRATION XMTR</t>
  </si>
  <si>
    <t>F1.S1.DS.OGT01.GQB001_VT228</t>
  </si>
  <si>
    <t>F1.S1.DS.OGT01.GQB001_VT229</t>
  </si>
  <si>
    <t>OFFGAS FAN B VIBRATION TRANSMITTER VIBRATION XMTR</t>
  </si>
  <si>
    <t>F1.S1.DS.OGT01.GQB002_VT230</t>
  </si>
  <si>
    <t>OFFGAS FAN B VIBRATION TRANSMITTER</t>
  </si>
  <si>
    <t>F1.S1.DS.OGT01.HSB001_ZT233</t>
  </si>
  <si>
    <t>LEACH OFFGAS SCRUBBER POSITION TRANSMITTER POSITION XMTR</t>
  </si>
  <si>
    <t>F1.S1.DS.PLI01.GPB001_TE145</t>
  </si>
  <si>
    <t>F1.S1.DS.PLI01.HWA001_TE146</t>
  </si>
  <si>
    <t>F1.S1.DS.PLI01.HWA002_TE147</t>
  </si>
  <si>
    <t>F1.S1.DS.PLI01.GPB003_DIT224</t>
  </si>
  <si>
    <t>F1.S1.DS.PLI01.GPB003_FE224</t>
  </si>
  <si>
    <t>F1.S1.DS.PLI01.HWA003_TE148</t>
  </si>
  <si>
    <t>F1.S1.DS.PLI01.GPB090_TE149</t>
  </si>
  <si>
    <t>F1.S1.DS.PLI01.GPB003_TE150</t>
  </si>
  <si>
    <t>F1.S1.DS.PLI01.HWA004_TE201</t>
  </si>
  <si>
    <t>F1.S1.DS.PLI01.GPB004_TE202</t>
  </si>
  <si>
    <t>F1.S1.DS.PLI01.HWA005_TE203</t>
  </si>
  <si>
    <t>F1.S1.DS.PLI01.GPB005_TE204</t>
  </si>
  <si>
    <t>F1.S1.DS.PLI01.HWA008_TE302</t>
  </si>
  <si>
    <t>F1.S1.DS.PLI01.HWA007_TE304</t>
  </si>
  <si>
    <t>F1.S1.DS.PLI01.HWA006_TE307</t>
  </si>
  <si>
    <t>F1.S1.DS.PLI01.GPB006_TE301</t>
  </si>
  <si>
    <t>F1.S1.DS.PLI01.GPB010_TE422</t>
  </si>
  <si>
    <t>F1.S1.DS.RMH01.GMB001_TE115</t>
  </si>
  <si>
    <t>F1.S1.DS.RMH01.GMB002_TE116</t>
  </si>
  <si>
    <t>F1.S1.DS.RMH01.GMB004_TE117</t>
  </si>
  <si>
    <t>F1.S1.DS.RMH01.QRA001_TE222</t>
  </si>
  <si>
    <t>F1.S1.DS.RMH01.GLD001_TE223</t>
  </si>
  <si>
    <t>F1.S1.DS.RMH01.QRA002_TE224</t>
  </si>
  <si>
    <t>F1.S1.DS.RMH01.GLD002_TE225</t>
  </si>
  <si>
    <t>F1.S1.DS.RMH01.QRA003_TE226</t>
  </si>
  <si>
    <t>F1.S1.DS.RMH01.GLD003_TE227</t>
  </si>
  <si>
    <t>F1.S1.DS.RMH01.QRA001_XV218</t>
  </si>
  <si>
    <t>PM005?</t>
  </si>
  <si>
    <t>F1.S1.DS.RMH01.QRA002_XV219</t>
  </si>
  <si>
    <t>F1.S1.DS.RMH01.QRA003_XV220</t>
  </si>
  <si>
    <t>F1.S1.DS.RRS01.HWA001_TE111</t>
  </si>
  <si>
    <t>F1.S1.DS.RRS01.GPA001_TE118</t>
  </si>
  <si>
    <t>F1.S1.DS.PLI01.CMA021_PSV904</t>
  </si>
  <si>
    <t>F1.S1.DS.RUS01.EGC03_PCV966</t>
  </si>
  <si>
    <t>F1.S1.DS.RUS01.EGC03_PSV818</t>
  </si>
  <si>
    <t>F1.S1.DS.RUS01.EGC03_PSV819</t>
  </si>
  <si>
    <t>F1.S1.DS.RUS01.EGC03_TE816</t>
  </si>
  <si>
    <t>F1.S1.DS.RUS01.EGC03_TE817</t>
  </si>
  <si>
    <t>F1.S1.DS.RUS01.FZ001_ZSC801</t>
  </si>
  <si>
    <t>F1.S1.DS.RUS01.FZ002_ZSC802</t>
  </si>
  <si>
    <t>F1.S1.DS.RUS01.FZ003_ZSC803</t>
  </si>
  <si>
    <t>F1.S1.DS.RUS01.FZ004_ZSC804</t>
  </si>
  <si>
    <t>F1.S1.DS.RUS01.FZ005_ZSC805</t>
  </si>
  <si>
    <t>F1.S1.DS.RUS01.FZ006_ZSC806</t>
  </si>
  <si>
    <t>F1.S1.DS.RUS01.FZ007_ZSC807</t>
  </si>
  <si>
    <t>F1.S1.DS.RUS01.FZ008_ZSC808</t>
  </si>
  <si>
    <t>F1.S1.DS.RUS01.FZ009_ZSC809</t>
  </si>
  <si>
    <t>F1.S1.DS.RUS01.FZ010_ZSC810</t>
  </si>
  <si>
    <t>F1.S1.DS.RUS01.FZ011_ZSC811</t>
  </si>
  <si>
    <t>F1.S1.DS.RUS01.FZ012_ZSC812</t>
  </si>
  <si>
    <t>F1.S1.DS.RUS01.FZ013_ZSC813</t>
  </si>
  <si>
    <t>F1.S1.DS.RUS01.FZ014_ZSC814</t>
  </si>
  <si>
    <t>F1.S1.DS.RUS01.FZ015_ZSC815</t>
  </si>
  <si>
    <t>Component TAG/
IO list Xref</t>
  </si>
  <si>
    <t>CS TAG/
Assigned Variable</t>
  </si>
  <si>
    <t>I/O Description</t>
  </si>
  <si>
    <t>STD Detail</t>
  </si>
  <si>
    <t>I/O Type Code</t>
  </si>
  <si>
    <t>I/O CARD / Motor Control
Center (MCC)</t>
  </si>
  <si>
    <t>Processor</t>
  </si>
  <si>
    <t>Remote I/O Panel / I/O Cabinet</t>
  </si>
  <si>
    <t>Rack</t>
  </si>
  <si>
    <t>Slot</t>
  </si>
  <si>
    <t>Channel</t>
  </si>
  <si>
    <t>IP Address</t>
  </si>
  <si>
    <t xml:space="preserve">External Power </t>
  </si>
  <si>
    <t>F1.S1.DS.UCA01.KEC411.11</t>
  </si>
  <si>
    <t xml:space="preserve">RACK 1 ETHERNET FCI MODULE </t>
  </si>
  <si>
    <t>E'NET</t>
  </si>
  <si>
    <t>CI845</t>
  </si>
  <si>
    <t>F1.S1.DS.UCA06.KEB511.1</t>
  </si>
  <si>
    <t>10.200.23.3</t>
  </si>
  <si>
    <t>F1.S1.DS.UCA01.KEC411.21</t>
  </si>
  <si>
    <t>10.200.23.4</t>
  </si>
  <si>
    <t>AI895</t>
  </si>
  <si>
    <t>24 VDC, 12 W</t>
  </si>
  <si>
    <t>SPARE</t>
  </si>
  <si>
    <t>DELETED</t>
  </si>
  <si>
    <t>24 VDC, 11 W</t>
  </si>
  <si>
    <t>Part of F1.S1.DS.NDS01.GPB001_FIT205</t>
  </si>
  <si>
    <t>F1.S1.DS.NDS01.CMA002_AIT111A</t>
  </si>
  <si>
    <t>NICKEL DISSOLVER COLUMN 2 ORP</t>
  </si>
  <si>
    <t>F1.S1.DS.NDS01.CMA001_AIT116A</t>
  </si>
  <si>
    <t>NICKEL DISSOLVER COLUMN 1 ORP</t>
  </si>
  <si>
    <t>F1.S1.DS.NDS01.CMA001_AIT123A</t>
  </si>
  <si>
    <t>DELETED. TIT NO LONGER REQUIRED. RTD MONITORED AT VSD. CHANNEL NOW SPARE.</t>
  </si>
  <si>
    <t>AO895</t>
  </si>
  <si>
    <t>SPARE SLOT</t>
  </si>
  <si>
    <t>F1.S1.DS.UCA01.KEC421.11</t>
  </si>
  <si>
    <t xml:space="preserve">RACK 2 ETHERNET FCI MODULE </t>
  </si>
  <si>
    <t>10.200.23.5</t>
  </si>
  <si>
    <t>F1.S1.DS.UCA01.KEC421.21</t>
  </si>
  <si>
    <t>10.200.23.6</t>
  </si>
  <si>
    <t>DI890</t>
  </si>
  <si>
    <t>F1.X1.XSS01.FZ002_ZSC802A</t>
  </si>
  <si>
    <t>SAFETY SHOWER AND EYEWASH STATION 2 FLOW SWITCH A</t>
  </si>
  <si>
    <t>F1.X1.XSS01.FZ002_ZSC802B</t>
  </si>
  <si>
    <t>SAFETY SHOWER AND EYEWASH STATION 2 FLOW SWITCH B</t>
  </si>
  <si>
    <t>F1.X1.XSS01.FZ004_ZSC804A</t>
  </si>
  <si>
    <t>SAFETY SHOWER AND EYEWASH STATION 4 FLOW SWITCH A</t>
  </si>
  <si>
    <t>F1.X1.XSS01.FZ004_ZSC804B</t>
  </si>
  <si>
    <t>SAFETY SHOWER AND EYEWASH STATION 4 FLOW SWITCH B</t>
  </si>
  <si>
    <t>F1.S1.DS.UCA01 -1.FCB112</t>
  </si>
  <si>
    <t>RIO PANEL INTERNAL POWER SUPERVISION</t>
  </si>
  <si>
    <t>F1.S1.DS.UCA01 -1.FCB121</t>
  </si>
  <si>
    <t>F1.S1.DS.UCA01 -1.FCB131</t>
  </si>
  <si>
    <t>DO890</t>
  </si>
  <si>
    <t>F1.S1.DS.UCA02.KEC411.11</t>
  </si>
  <si>
    <t>10.200.23.7</t>
  </si>
  <si>
    <t>F1.S1.DS.UCA02.KEC411.21</t>
  </si>
  <si>
    <t>10.200.23.8</t>
  </si>
  <si>
    <t>COBALT DISSOLVER COLUMN 1 DISSOLVER SOLUTION FEED</t>
  </si>
  <si>
    <t>F1.S1.DS.CDS01.CMA001_AIT104A</t>
  </si>
  <si>
    <t>F1.S1.DS.CDS01.CMA001_AIT111A</t>
  </si>
  <si>
    <t>PUMP'S RUPTURE DETECTION NO LONGER REQUIRED. LT DELETED. CHANNEL NOW SPARE.</t>
  </si>
  <si>
    <t>COBALT DISSOLVER DISCHARGE SOLUTION PUMP A DISCHARGE DENSITY</t>
  </si>
  <si>
    <t>Part of F1.S1.DS.CDS01.GPA001_FIT228</t>
  </si>
  <si>
    <t>F1.X1.XSS01.FZ003_ZSC803A</t>
  </si>
  <si>
    <t>SAFETY SHOWER AND EYEWASH STATION 3 FLOW SWITCH</t>
  </si>
  <si>
    <t>F1.X1.XSS01.FZ003_ZSC803B</t>
  </si>
  <si>
    <t>F1.X1.XSS01.FZ005_ZSC805A</t>
  </si>
  <si>
    <t>SAFETY SHOWER AND EYEWASH STATION 5 FLOW SWITCH</t>
  </si>
  <si>
    <t>F1.X1.XSS01.FZ005_ZSC805B</t>
  </si>
  <si>
    <t>F1.X1.XSS01.FZ006_ZSC806A</t>
  </si>
  <si>
    <t>SAFETY SHOWER AND EYEWASH STATION 6 FLOW SWITCH</t>
  </si>
  <si>
    <t>F1.X1.XSS01.FZ006_ZSC806B</t>
  </si>
  <si>
    <t>F1.S1.DS.UCA02 -1.FCB112</t>
  </si>
  <si>
    <t>F1.S1.DS.UCA02 -1.FCB121</t>
  </si>
  <si>
    <t>F1.S1.DS.UCA02 -1.FCB131</t>
  </si>
  <si>
    <t>F1.S1.DS.UCA02.KEC421.11</t>
  </si>
  <si>
    <t>10.200.23.9</t>
  </si>
  <si>
    <t>F1.S1.DS.UCA02.KEC421.21</t>
  </si>
  <si>
    <t>10.200.23.10</t>
  </si>
  <si>
    <t>F1.S1.DS.UCA03.KEC411.11</t>
  </si>
  <si>
    <t>10.200.23.11</t>
  </si>
  <si>
    <t>F1.S1.DS.UCA03.KEC411.21</t>
  </si>
  <si>
    <t>10.200.23.12</t>
  </si>
  <si>
    <t>F1.S1.DS.RRS01.CMA001_AIT102A</t>
  </si>
  <si>
    <t>F1.S1.DS.PLI01.CMA003_AIT116A</t>
  </si>
  <si>
    <t>F1.S1.DS.PLI01.CMA004_AIT206A</t>
  </si>
  <si>
    <t>F1.S1.DS.PLI01.CMA005_AIT218A</t>
  </si>
  <si>
    <t>As part of F1.S1.DS.PLI01.GPB001_FIT110</t>
  </si>
  <si>
    <t>As part of  F1.S1.DS.PLI01.GPB003_FIT224</t>
  </si>
  <si>
    <t>F1.S1.DS.UCA03.KEC421.11</t>
  </si>
  <si>
    <t>10.200.23.13</t>
  </si>
  <si>
    <t>F1.S1.DS.UCA03.KEC421.21</t>
  </si>
  <si>
    <t>10.200.23.14</t>
  </si>
  <si>
    <t>F1.S1.DS.UCA03 -1.FCB112</t>
  </si>
  <si>
    <t>F1.S1.DS.UCA03 -1.FCB121</t>
  </si>
  <si>
    <t>F1.S1.DS.UCA03 -1.FCB131</t>
  </si>
  <si>
    <t>F1.X1.XSS01.FZ008_ZSC808A</t>
  </si>
  <si>
    <t>SAFETY SHOWER AND EYEWASH STATION 8 FLOW SWITCH A</t>
  </si>
  <si>
    <t>F1.X1.XSS01.FZ008_ZSC808B</t>
  </si>
  <si>
    <t>SAFETY SHOWER AND EYEWASH STATION 8 FLOW SWITCH B</t>
  </si>
  <si>
    <t>F1.X1.XSS01.FZ010_ZSC810A</t>
  </si>
  <si>
    <t>SAFETY SHOWER AND EYEWASH STATION 10 FLOW SWITCH A</t>
  </si>
  <si>
    <t>F1.X1.XSS01.FZ010_ZSC810B</t>
  </si>
  <si>
    <t>SAFETY SHOWER AND EYEWASH STATION 10 FLOW SWITCH B</t>
  </si>
  <si>
    <t>F1.X1.XSS01.FZ011_ZSC811A</t>
  </si>
  <si>
    <t>SAFETY SHOWER AND EYEWASH STATION 11 FLOW SWITCH A</t>
  </si>
  <si>
    <t>F1.X1.XSS01.FZ011_ZSC811B</t>
  </si>
  <si>
    <t>SAFETY SHOWER AND EYEWASH STATION 11 FLOW SWITCH B</t>
  </si>
  <si>
    <t>F1.X1.XSS01.FZ012_ZSC812A</t>
  </si>
  <si>
    <t>SAFETY SHOWER AND EYEWASH STATION 12 FLOW SWITCH A</t>
  </si>
  <si>
    <t>F1.X1.XSS01.FZ012_ZSC812B</t>
  </si>
  <si>
    <t>SAFETY SHOWER AND EYEWASH STATION 12 FLOW SWITCH B</t>
  </si>
  <si>
    <t>F1.S1.DS.UCA04.KEC411.11</t>
  </si>
  <si>
    <t>10.200.23.15</t>
  </si>
  <si>
    <t>F1.S1.DS.UCA04.KEC411.21</t>
  </si>
  <si>
    <t>10.200.23.16</t>
  </si>
  <si>
    <t>ON HOLD PENDING VENDOR CONFIRMATION OF I.S. COMPATABILITY</t>
  </si>
  <si>
    <t>THE GALVANIC ISOLATOR IS NOT CERTIFIED AS I.S. THE I/O CONNECTED TO THE UCA05 PANEL</t>
  </si>
  <si>
    <t>F1.S1.DS.OGT01.HSB001_ZT234</t>
  </si>
  <si>
    <t>OFFGAS FAN 2 BEARING 1 TEMPERATURE</t>
  </si>
  <si>
    <t>OFFGAS FAN 2 BEARING 2 TEMPERATURE</t>
  </si>
  <si>
    <t>OFFGAS FAN 1 BEARING 1 TEMPERATURE</t>
  </si>
  <si>
    <t>OFFGAS FAN 1 BEARING 2 TEMPERATURE</t>
  </si>
  <si>
    <t>F1.S1.DS.RUS01.EGC03_FIT818</t>
  </si>
  <si>
    <t>24VDC, 12W</t>
  </si>
  <si>
    <t>As part of F1.S1.DS.EFT01.GPB001_FIT116</t>
  </si>
  <si>
    <t>As part of F1.S1.DS.FPH01.GPB002_FIT511</t>
  </si>
  <si>
    <t>As part of F1.S1.DS.FPH01.GPB001_FIT518</t>
  </si>
  <si>
    <t>F1.S1.DS.OGT01.GQB001_ZT208</t>
  </si>
  <si>
    <t>F1.S1.DS.OGT01.GQB002_ZT209</t>
  </si>
  <si>
    <t>F1.S1.DS.RUS01.EGC03_FCV818</t>
  </si>
  <si>
    <t>F1.S1.DS.OGT01.HSB001_LCV234</t>
  </si>
  <si>
    <t>F1.S1.DS.FPH01.CMA002_ZSC521</t>
  </si>
  <si>
    <t>F1.S1.DS.FPH01.CMA002_ZSO521</t>
  </si>
  <si>
    <t>F1.S1.DS.FPH01.CMA001_ZSC530</t>
  </si>
  <si>
    <t>F1.S1.DS.FPH01.CMA001_ZSO530</t>
  </si>
  <si>
    <t>F1.S1.DS.OGT01.HSB001_LSLL235</t>
  </si>
  <si>
    <t>F1.S1.DS.OGT01.HSB001_LSHH236</t>
  </si>
  <si>
    <t>F1.S1.DS.OGT01.GPB001_FSL247</t>
  </si>
  <si>
    <t>F1.S1.DS.UCA04.KEC421.11</t>
  </si>
  <si>
    <t>10.200.23.17</t>
  </si>
  <si>
    <t>F1.S1.DS.UCA04.KEC421.21</t>
  </si>
  <si>
    <t>10.200.23.18</t>
  </si>
  <si>
    <t>F1.S1.DS.OGT01.HSB001_ZSC234</t>
  </si>
  <si>
    <t>F1.S1.DS.OGT01.HSB001_ZSO234</t>
  </si>
  <si>
    <t>F1.X1.XSS01.FZ007_ZSC807A</t>
  </si>
  <si>
    <t>SAFETY SHOWER AND EYEWASH STATION 7 FLOW SWITCH A</t>
  </si>
  <si>
    <t>F1.X1.XSS01.FZ007_ZSC807B</t>
  </si>
  <si>
    <t>SAFETY SHOWER AND EYEWASH STATION 7 FLOW SWITCH B</t>
  </si>
  <si>
    <t>F1.X1.XSS01.FZ001_ZSC801A</t>
  </si>
  <si>
    <t>SAFETY SHOWER AND EYEWASH STATION 1 FLOW SWITCH A</t>
  </si>
  <si>
    <t>F1.X1.XSS01.FZ001_ZSC801B</t>
  </si>
  <si>
    <t>SAFETY SHOWER AND EYEWASH STATION 1 FLOW SWITCH B</t>
  </si>
  <si>
    <t>F1.S1.DS.OGT01.HSB001_ZSC229</t>
  </si>
  <si>
    <t>F1.S1.DS.OGT01.HSB001_ZSO229</t>
  </si>
  <si>
    <t>F1.S1.DS.OGT01.GQB001_ZSC242</t>
  </si>
  <si>
    <t>F1.S1.DS.OGT01.GQB001_ZSO242</t>
  </si>
  <si>
    <t>F1.S1.DS.OGT01.GQB001_ZSC243</t>
  </si>
  <si>
    <t>OFFGAS FAN 1 OUTLET ISOLATION VAVLE</t>
  </si>
  <si>
    <t>F1.S1.DS.OGT01.GQB001_ZSO243</t>
  </si>
  <si>
    <t>F1.S1.DS.OGT01.GQB002_ZSC244</t>
  </si>
  <si>
    <t>F1.S1.DS.OGT01.GQB002_ZSO244</t>
  </si>
  <si>
    <t>F1.S1.DS.OGT01.GQB002_ZSC245</t>
  </si>
  <si>
    <t>OFFGAS FAN 2 OUTLET ISOLATION VAVLE</t>
  </si>
  <si>
    <t>F1.S1.DS.OGT01.GQB002_ZSO245</t>
  </si>
  <si>
    <t>F1.S1.DS.OGT01.GQB001_XV242A</t>
  </si>
  <si>
    <t>OFFGAS FAN 1 INLET ISOLATION VALVE OPEN COMMAND</t>
  </si>
  <si>
    <t>F1.S1.DS.OGT01.GQB002_XV244A</t>
  </si>
  <si>
    <t>OFFGAS FAN 2 INLET ISOLATION VALVE OPEN COMMAND</t>
  </si>
  <si>
    <t>F1.S1.DS.OGT01.GQB001_XV242B</t>
  </si>
  <si>
    <t>OFFGAS FAN 1 INLET ISOLATION VALVE CLOSE COMMAND</t>
  </si>
  <si>
    <t>F1.S1.DS.OGT01.GQB002_XV244B</t>
  </si>
  <si>
    <t>OFFGAS FAN 2 INLET ISOLATION VALVE CLOSE COMMAND</t>
  </si>
  <si>
    <t>F1.S1.DS.OGT01.GQB001_ZSC208</t>
  </si>
  <si>
    <t>OFFGAS FAN 1 INLET DMAPER</t>
  </si>
  <si>
    <t>F1.S1.DS.OGT01.GQB001_ZSO208</t>
  </si>
  <si>
    <t>F1.S1.DS.OGT01.GQB002_ZSC209</t>
  </si>
  <si>
    <t>OFFGAS FAN 2 INLET DMAPER</t>
  </si>
  <si>
    <t>F1.S1.DS.OGT01.GQB002_ZSO209</t>
  </si>
  <si>
    <t>F1.S1.DS.UCA04 -1.FCB112</t>
  </si>
  <si>
    <t>F1.S1.DS.UCA04 -1.FCB121</t>
  </si>
  <si>
    <t>F1.S1.DS.UCA04 -1.FCB131</t>
  </si>
  <si>
    <t>F1.S1.DS.UCA05.KEC411.11</t>
  </si>
  <si>
    <t>10.200.23.19</t>
  </si>
  <si>
    <t>F1.S1.DS.UCA05.KEC411.21</t>
  </si>
  <si>
    <t>10.200.23.20</t>
  </si>
  <si>
    <t>AI845</t>
  </si>
  <si>
    <t>IMPURITY IX PLS WASH SOLUTION TANK PH</t>
  </si>
  <si>
    <t>DELETED. NO 4-20mA SIGNAL FROM THIS DEVICE.</t>
  </si>
  <si>
    <t>24 VDC, 2 W</t>
  </si>
  <si>
    <t>THE GALVANIC ISOLATOR OF POSITION TRANSMITTER IS LOCATED IN THE UNCLASSIFIED AREA</t>
  </si>
  <si>
    <t>F1.S1.DS.CDS01.CMA001_AIT113A</t>
  </si>
  <si>
    <t>F1.S1.DS.CDS01.CMA001_AIT113B</t>
  </si>
  <si>
    <t>F1.S1.DS.NDS01.CMA001_AIT119A</t>
  </si>
  <si>
    <t>F1.S1.DS.NDS01.CMA001_AIT119B</t>
  </si>
  <si>
    <t>F1.S1.DS.NDS01.CMA002_AIT118A</t>
  </si>
  <si>
    <t>F1.S1.DS.NDS01.CMA002_AIT118B</t>
  </si>
  <si>
    <t>F1.S1.DS.OGT01.GQB001_AIT227A</t>
  </si>
  <si>
    <t>F1.S1.DS.OGT01.GQB001_AIT227B</t>
  </si>
  <si>
    <t>F1.S1.DS.PLI01.CMA003_AIT117A</t>
  </si>
  <si>
    <t>F1.S1.DS.PLI01.CMA003_AIT117B</t>
  </si>
  <si>
    <t>As Part of F1.S1.DS.IXS01.GPB005_FIT318</t>
  </si>
  <si>
    <t>AO845A</t>
  </si>
  <si>
    <t>F1.S1.DS.UCA05.KEC421.11</t>
  </si>
  <si>
    <t>10.200.23.21</t>
  </si>
  <si>
    <t>F1.S1.DS.UCA05.KEC421.21</t>
  </si>
  <si>
    <t>10.200.23.22</t>
  </si>
  <si>
    <t>F1.S1.DS.EFT01.HQ001_ZSC125</t>
  </si>
  <si>
    <t>DI840</t>
  </si>
  <si>
    <t>F1.S1.DS.EFT01.HQ001_ZSO125</t>
  </si>
  <si>
    <t>F1.S1.DS.EFT01.HQ001_ZSC129</t>
  </si>
  <si>
    <t>F1.S1.DS.EFT01.HQ001_ZSO129</t>
  </si>
  <si>
    <t>F1.S1.DS.EFT01.HQ001_ZSC130</t>
  </si>
  <si>
    <t>F1.S1.DS.EFT01.HQ001_ZSO130</t>
  </si>
  <si>
    <t>F1.S1.DS.EFT01.HQ001_ZSC134</t>
  </si>
  <si>
    <t>F1.S1.DS.EFT01.HQ001_ZSO134</t>
  </si>
  <si>
    <t>F1.S1.DS.IXS01.GPB005_ZSC318A</t>
  </si>
  <si>
    <t>F1.S1.DS.IXS01.GPB005_ZSO318A</t>
  </si>
  <si>
    <t>F1.S1.DS.IXS01.GPB005_ZSC318B</t>
  </si>
  <si>
    <t>F1.S1.DS.IXS01.GPB005_ZSO318B</t>
  </si>
  <si>
    <t>F1.S1.DS.IXS01.GPB009_ZSC608A</t>
  </si>
  <si>
    <t>F1.S1.DS.IXS01.GPB009_ZSO608A</t>
  </si>
  <si>
    <t>F1.S1.DS.IXS01.CMA005_ZSC608B</t>
  </si>
  <si>
    <t>F1.S1.DS.IXS01.CMA005_ZSO608B</t>
  </si>
  <si>
    <t>F1.S1.DS.IXS01.HSA001_ZSC425</t>
  </si>
  <si>
    <t xml:space="preserve">IMPURITY IX COLUMN ELUTION RECYCLE </t>
  </si>
  <si>
    <t>F1.S1.DS.IXS01.HSA001_ZSO425</t>
  </si>
  <si>
    <t>F1.S1.DS.IXS01.HSA001_ZSC426</t>
  </si>
  <si>
    <t xml:space="preserve">IMPURITY IX COLUMN WASTE WASH </t>
  </si>
  <si>
    <t>F1.S1.DS.IXS01.HSA001_ZSO426</t>
  </si>
  <si>
    <t>F1.S1.DS.RRS01.HQ001_ZSC126</t>
  </si>
  <si>
    <t>F1.S1.DS.RRS01.HQ001_ZSO126</t>
  </si>
  <si>
    <t>F1.S1.DS.RRS01.HQ001_ZSO134</t>
  </si>
  <si>
    <t>IRON HYDROXIDE FILTER TO IRON HYDROXIDE PRECIPITATION FILTRATE TANK CLOSED</t>
  </si>
  <si>
    <t>F1.S1.DS.RRS01.HQ001_ZSO135</t>
  </si>
  <si>
    <t>IRON HYDROXIDE FILTER TO IRON HYDROXIDE PRECIPITATION FILTRATE TANK OPENED</t>
  </si>
  <si>
    <t>F1.S1.DS.RRS01.HQ001_ZSC137</t>
  </si>
  <si>
    <t>F1.S1.DS.RRS01.HQ001_ZSO137</t>
  </si>
  <si>
    <t>F1.S1.DS.RMH01.QRA001_YI202B</t>
  </si>
  <si>
    <t>POWDER RECEIVING BIN ROTARY VALVE 1 RUN STATUS CONTACT</t>
  </si>
  <si>
    <t>F1.S1.DS.RMH01.QRA002_YI203B</t>
  </si>
  <si>
    <t>POWDER RECEIVING BIN ROTARY VALVE 2 RUN STATUS CONTACT</t>
  </si>
  <si>
    <t>F1.S1.DS.RMH01.QRA003_YI204B</t>
  </si>
  <si>
    <t>POWDER RECEIVING BIN ROTARY VALVE 3 RUN STATUS CONTACT</t>
  </si>
  <si>
    <t>F1.S1.DS.RMH01.QRA001_YI202D</t>
  </si>
  <si>
    <t>POWDER RECEIVING BIN ROTARY VALVE 1 MCP STATUS CONTACT</t>
  </si>
  <si>
    <t>F1.S1.DS.RMH01.QRA002_YI203D</t>
  </si>
  <si>
    <t>POWDER RECEIVING BIN ROTARY VALVE 2 MCP STATUS CONTACT</t>
  </si>
  <si>
    <t>F1.S1.DS.RMH01.QRA003_YI204D</t>
  </si>
  <si>
    <t>POWDER RECEIVING BIN ROTARY VALVE 3 MCP STATUS CONTACT</t>
  </si>
  <si>
    <t>F1.S1.DS.RMH01.QRA001_YI202F</t>
  </si>
  <si>
    <t>POWDER RECEIVING BIN ROTARY VALVE 1 SAFETY SWITCH STATUS CONTACT</t>
  </si>
  <si>
    <t>F1.S1.DS.RMH01.QRA002_YI203F</t>
  </si>
  <si>
    <t>POWDER RECEIVING BIN ROTARY VALVE 2 SAFETY SWITCH STATUS CONTACT</t>
  </si>
  <si>
    <t>F1.S1.DS.RMH01.QRA003_YI204F</t>
  </si>
  <si>
    <t>POWDER RECEIVING BIN ROTARY VALVE 3 SAFETY SWITCH STATUS CONTACT</t>
  </si>
  <si>
    <t>F1.S1.DS.RMH01.GLD001_YI205C</t>
  </si>
  <si>
    <t>POWDER RECEIVING SCREW FEEDER 1 RUN FORWARD STATUS CONTACT</t>
  </si>
  <si>
    <t>F1.S1.DS.RMH01.GLD002_YI206C</t>
  </si>
  <si>
    <t>POWDER RECEIVING SCREW FEEDER 2 RUN FORWARD STATUS CONTACT</t>
  </si>
  <si>
    <t>F1.S1.DS.RMH01.GLD003_YI207C</t>
  </si>
  <si>
    <t>POWDER RECEIVING SCREW FEEDER 3 RUN FORWARD STATUS CONTACT</t>
  </si>
  <si>
    <t>F1.S1.DS.RMH01.GLD001_YI205D</t>
  </si>
  <si>
    <t>POWDER RECEIVING SCREW FEEDER 1 MCP STATUS CONTACT</t>
  </si>
  <si>
    <t>F1.S1.DS.RMH01.GLD002_YI206D</t>
  </si>
  <si>
    <t>POWDER RECEIVING SCREW FEEDER 2 MCP STATUS CONTACT</t>
  </si>
  <si>
    <t>F1.S1.DS.RMH01.GLD003_YI207D</t>
  </si>
  <si>
    <t>POWDER RECEIVING SCREW FEEDER 3 MCP STATUS CONTACT</t>
  </si>
  <si>
    <t>F1.S1.DS.RMH01.GLD001_YI205E</t>
  </si>
  <si>
    <t>POWDER RECEIVING SCREW FEEDER 1 AUTO MODE STATUS CONTACT</t>
  </si>
  <si>
    <t>F1.S1.DS.RMH01.GLD002_YI206E</t>
  </si>
  <si>
    <t>POWDER RECEIVING SCREW FEEDER 2 AUTO MODE STATUS CONTACT</t>
  </si>
  <si>
    <t>F1.S1.DS.RMH01.GLD003_YI207E</t>
  </si>
  <si>
    <t>POWDER RECEIVING SCREW FEEDER 3 AUTO MODE STATUS CONTACT</t>
  </si>
  <si>
    <t>F1.S1.DS.RMH01.GLD001_YI205F</t>
  </si>
  <si>
    <t>POWDER RECEIVING SCREW FEEDER 1 SAFETY SWITCH STATUS CONTACT</t>
  </si>
  <si>
    <t>F1.S1.DS.RMH01.GLD002_YI206F</t>
  </si>
  <si>
    <t>POWDER RECEIVING SCREW FEEDER 2 SAFETY SWITCH STATUS CONTACT</t>
  </si>
  <si>
    <t>F1.S1.DS.RMH01.GLD003_YI207F</t>
  </si>
  <si>
    <t>POWDER RECEIVING SCREW FEEDER 3 SAFETY SWITCH STATUS CONTACT</t>
  </si>
  <si>
    <t>F1.S1.DS.SMC04_YA001A</t>
  </si>
  <si>
    <t>PM005 SYSTEM FAULT</t>
  </si>
  <si>
    <t>F1.X1.XSS01.FZ009_ZSC809A</t>
  </si>
  <si>
    <t>SAFETY SHOWER AND EYEWASH STATION 9 FLOW SWITCH A</t>
  </si>
  <si>
    <t>F1.X1.XSS01.FZ009_ZSC809B</t>
  </si>
  <si>
    <t>SAFETY SHOWER AND EYEWASH STATION 9 FLOW SWITCH B</t>
  </si>
  <si>
    <t>F1.X1.XSS01.FZ014_ZSC814A</t>
  </si>
  <si>
    <t>SAFETY SHOWER AND EYEWASH STATION 14 FLOW SWITCH A</t>
  </si>
  <si>
    <t>F1.X1.XSS01.FZ014_ZSC814B</t>
  </si>
  <si>
    <t>SAFETY SHOWER AND EYEWASH STATION 14 FLOW SWITCH B</t>
  </si>
  <si>
    <t>F1.X1.XSS01.FZ015_ZSC815A</t>
  </si>
  <si>
    <t>SAFETY SHOWER AND EYEWASH STATION 15 FLOW SWITCH A</t>
  </si>
  <si>
    <t>F1.X1.XSS01.FZ015_ZSC815B</t>
  </si>
  <si>
    <t>SAFETY SHOWER AND EYEWASH STATION 15 FLOW SWITCH B</t>
  </si>
  <si>
    <t>F1.X1.XSS01.FZ013_ZSC813A</t>
  </si>
  <si>
    <t>SAFETY SHOWER AND EYEWASH STATION 13 FLOW SWITCH A</t>
  </si>
  <si>
    <t>F1.X1.XSS01.FZ013_ZSC813B</t>
  </si>
  <si>
    <t>SAFETY SHOWER AND EYEWASH STATION 13 FLOW SWITCH B</t>
  </si>
  <si>
    <t>F1.S1.DS.RRS01.HQ001_PSH138</t>
  </si>
  <si>
    <t>F1.S1.DS.OGT01_SYSFAIL</t>
  </si>
  <si>
    <t>H2 Gas System Controller Fail</t>
  </si>
  <si>
    <t>F1.S1.DS.RMH01_ESTOPMON</t>
  </si>
  <si>
    <t>PM005 E-STOP BUTTON MONITORING</t>
  </si>
  <si>
    <t xml:space="preserve">F1.S1.DS.HDB01_QAA201
</t>
  </si>
  <si>
    <t>HEAT TRACE PANEL COMMON ALARM</t>
  </si>
  <si>
    <t>F1.S1.DS.OGT01_YA003</t>
  </si>
  <si>
    <t>EVACUATION SIGNAL FROM H2 GAS SYSTEM</t>
  </si>
  <si>
    <t>Voltage free Contact</t>
  </si>
  <si>
    <t>F1.S1.DS.NWR01 -1.FCB112</t>
  </si>
  <si>
    <t>NETWORK PANEL INTERNAL POWER SUPERVISION</t>
  </si>
  <si>
    <t>NETWORK PANEL'S INTERNAL POWER SUPERVISION WAS ADDED</t>
  </si>
  <si>
    <t>F1.S1.DS.UCA05 -1.FCB112</t>
  </si>
  <si>
    <t>F1.S1.DS.UCA05 -1.FCB121</t>
  </si>
  <si>
    <t>F1.S1.DS.UCA05 -1.FCB131</t>
  </si>
  <si>
    <t>DO815</t>
  </si>
  <si>
    <t>EFFLUENT TREATMENT FILTER FEED PUMP A TO EFFLUENT TREATMENT BATCH REACTOR</t>
  </si>
  <si>
    <t>F1.S1.DS.RMH01.GLD001_YC205A</t>
  </si>
  <si>
    <t>POWDER RECEIVING SCREW FEEDER 1 REMOTE START</t>
  </si>
  <si>
    <t>F1.S1.DS.RMH01.GLD002_YC206A</t>
  </si>
  <si>
    <t>POWDER RECEIVING SCREW FEEDER 2 REMOTE START</t>
  </si>
  <si>
    <t>F1.S1.DS.RMH01.GLD003_YC207A</t>
  </si>
  <si>
    <t>POWDER RECEIVING SCREW FEEDER 3 REMOTE START</t>
  </si>
  <si>
    <t>F1.S1.DS.RMH01.GMF001_YC212A</t>
  </si>
  <si>
    <t>NICKEL POWDER BIG BAG UNLOADER DISCHARGE VALVE REMOTE OP</t>
  </si>
  <si>
    <t>F1.S1.DS.SMC04_HS001A</t>
  </si>
  <si>
    <t xml:space="preserve">PM005 SYSTEM REMOTE E-STOP  </t>
  </si>
  <si>
    <t>F1.S1.DS.OGT01_YA002</t>
  </si>
  <si>
    <t>EVACUATION SIGNAL TO FIRE ALARM SYSTEM</t>
  </si>
  <si>
    <t>F1.S1.DS.RRS01.CMA001_AIT130A</t>
  </si>
  <si>
    <t>F1.S1.DS.RRS01.CMA001_AIT130B</t>
  </si>
  <si>
    <t>F1.S1.DS.OGT01.HSB001_AIT104A</t>
  </si>
  <si>
    <t>F1.S1.DS.OGT01.HSB001_AIT104B</t>
  </si>
  <si>
    <t>F1.S1.DS.PLI01.CMA003_AIT151</t>
  </si>
  <si>
    <t>F1.S1.DS.NDS01.CMA002_AIT151</t>
  </si>
  <si>
    <t>F1.S1.DS.CDS01.CMA001_AIT133</t>
  </si>
  <si>
    <t>F1.S1.DS.RRS01.CMA001_AIT165</t>
  </si>
  <si>
    <t>F1.S1.DS.PLI01.GPB010_DIT411</t>
  </si>
  <si>
    <t>As part of F1.S1.DS.PLI01.GPB010_FIT411</t>
  </si>
  <si>
    <t>F1.S1.DS.UCA06.KEC511.1</t>
  </si>
  <si>
    <t>CPU</t>
  </si>
  <si>
    <t>PM866AK01</t>
  </si>
  <si>
    <t>10.200.23.97</t>
  </si>
  <si>
    <t>F1.S1.DS.UCA06.KEC521.1</t>
  </si>
  <si>
    <t>PROFINET IO INTERFACE</t>
  </si>
  <si>
    <t>CI871</t>
  </si>
  <si>
    <t>10.200.23.98</t>
  </si>
  <si>
    <t>F1.S1.DS.UCA06.KEC522.1</t>
  </si>
  <si>
    <t>10.200.23.99</t>
  </si>
  <si>
    <t>MOTORS</t>
  </si>
  <si>
    <t>NICKEL DISSOLVER DISCHARGE SOLUTION PUMP A</t>
  </si>
  <si>
    <t>M2</t>
  </si>
  <si>
    <t xml:space="preserve">E'NET </t>
  </si>
  <si>
    <t>NICKEL DISSOLVER RECIRCULATION PUMP B</t>
  </si>
  <si>
    <t>NICKEL DISSOLVER RECIRCULATION PUMP C</t>
  </si>
  <si>
    <t>POWDER LEACH FEED TANK A AGITATOR</t>
  </si>
  <si>
    <t>M1</t>
  </si>
  <si>
    <t>FBP</t>
  </si>
  <si>
    <t>F1.S1.D1.MCC01</t>
  </si>
  <si>
    <t>POWDER LEACH FEED TANK B AGITATOR</t>
  </si>
  <si>
    <t>F1.S1.D1.MCC02</t>
  </si>
  <si>
    <t>POWDER LEACH TANK 1 AGITATOR</t>
  </si>
  <si>
    <t>POWDER LEACH TANK 2 AGITATOR</t>
  </si>
  <si>
    <t>POWDER LEACH TANK 3 AGITATOR</t>
  </si>
  <si>
    <t>IMPURITY REMOVAL TANK 1 AGITATOR</t>
  </si>
  <si>
    <t>IMPURITY REMOVAL TANK 2 AGITATOR</t>
  </si>
  <si>
    <t>IMPURITY REMOVAL TANK 3 AGITATOR</t>
  </si>
  <si>
    <t>F1.S1.DS.PLI01.HWA009</t>
  </si>
  <si>
    <t>IMPURITY REMOVAL REPULP TANK AGITATOR</t>
  </si>
  <si>
    <t>POWDER LEACH FEED PUMP A</t>
  </si>
  <si>
    <t>F1.S1.DS.PLI01.GPB003</t>
  </si>
  <si>
    <t>POWDER LEACH TANK 2 SAND PUMP</t>
  </si>
  <si>
    <t>POWDER LEACH TANK 3 SAND PUMP</t>
  </si>
  <si>
    <t>IMPURITY REMOVAL FILTER FEED PUMP A</t>
  </si>
  <si>
    <t>F1.S1.DS.PLI01.GPB008</t>
  </si>
  <si>
    <t>IMPURITY REMOVAL FILTRATE PUMP A</t>
  </si>
  <si>
    <t>F1.S1.DS.IXS01.HWA001</t>
  </si>
  <si>
    <t>IMPURITY IX FEED SURGE TANK AGITATOR</t>
  </si>
  <si>
    <t>F1.S1.DS.IXS01.GPB001</t>
  </si>
  <si>
    <t>IMPURITY IX FEED PUMP A</t>
  </si>
  <si>
    <t>F1.S1.DS.IXS01.GPB003</t>
  </si>
  <si>
    <t>IMPURITY IX WASH WATER FEED PUMP A</t>
  </si>
  <si>
    <t>F1.S1.DS.IXS01.GPB005</t>
  </si>
  <si>
    <t>STRIP SOLUTION PUMP A</t>
  </si>
  <si>
    <t>F1.S1.DS.IXS01.GPA007</t>
  </si>
  <si>
    <t>F1.S1.DS.IXS01.GPB009</t>
  </si>
  <si>
    <t>PRE-LOAD SOLUTION PUMP A</t>
  </si>
  <si>
    <t>NICKEL AND COBALT PRODUCT PUMP 1</t>
  </si>
  <si>
    <t>NICKEL AND COBALT PRODUCT PUMP 2</t>
  </si>
  <si>
    <t>EFFLUENT TREATMENT BATCH REACTOR AGITATOR</t>
  </si>
  <si>
    <t>EFFLUENT TREATMENT FEED PUMP A</t>
  </si>
  <si>
    <t>F1.S1.DS.EFT01.GPA005</t>
  </si>
  <si>
    <t>RESIDUE LEACH AND IRON PRECIPITATION BATCH REACTOR AGITATOR</t>
  </si>
  <si>
    <t>IRON PRECIPITATION FILTER FEED PUMP A</t>
  </si>
  <si>
    <t>F1.S1.DS.RRS01.GPA003</t>
  </si>
  <si>
    <t>COBALT DISSOLVER RECIRCULATION PUMP B</t>
  </si>
  <si>
    <t>OFFGAS FAN A</t>
  </si>
  <si>
    <t>F1.S1.D1.SEM01</t>
  </si>
  <si>
    <t>OFFGAS FAN B</t>
  </si>
  <si>
    <t>DISSOLVER AREA SUMP PUMP</t>
  </si>
  <si>
    <t>F1.S1.DS.OGT01.GMB001</t>
  </si>
  <si>
    <t>OFFGAS STACK HOIST</t>
  </si>
  <si>
    <t>Status</t>
  </si>
  <si>
    <t>Cable Number</t>
  </si>
  <si>
    <t>From Equipment / Device</t>
  </si>
  <si>
    <t>To Equipment / Device</t>
  </si>
  <si>
    <t>Cable Type</t>
  </si>
  <si>
    <t>Sevice Voltage</t>
  </si>
  <si>
    <t>Reference Drawing No.</t>
  </si>
  <si>
    <t>Estimated Cable  Length (m)</t>
  </si>
  <si>
    <t>Above (AG) / Under(UG) Ground</t>
  </si>
  <si>
    <t>Routing</t>
  </si>
  <si>
    <t>Cable Supplied By</t>
  </si>
  <si>
    <t>Cable Installed By</t>
  </si>
  <si>
    <t>Cable Connected / Terminated By</t>
  </si>
  <si>
    <t>Construction Workpack No.</t>
  </si>
  <si>
    <t>Revision / Redline Date</t>
  </si>
  <si>
    <t>1</t>
  </si>
  <si>
    <t>F1.S1.DS.NDS01.UCA01-WGA01</t>
  </si>
  <si>
    <t>Intrinsically Safe Cable, 1PR, 1 mm2, 500 V Instrument Cable, Light Blue Jacket</t>
  </si>
  <si>
    <t>H366404-00000-270-262-0001-0001</t>
  </si>
  <si>
    <t>20</t>
  </si>
  <si>
    <t>AG</t>
  </si>
  <si>
    <t>Conduit to tray US1-IC-40,931-E29F11-01, conduit to instrument</t>
  </si>
  <si>
    <t>CWP-5</t>
  </si>
  <si>
    <t xml:space="preserve">Remote XMTR. CM001 will install and terminate 2 vendor provided cables(1 for electrode, 1 for the electromagnet) </t>
  </si>
  <si>
    <t>2022-06-23</t>
  </si>
  <si>
    <t>F1.S1.DS.UCA01-WGA13</t>
  </si>
  <si>
    <t>Cable, 1PR, 1.5 mm2, 300 V Instrument Cable, Grey Jacket</t>
  </si>
  <si>
    <t>85</t>
  </si>
  <si>
    <t>US1-IC-48,490-E27F15.5-01/US1-IC-48,040-E27F15.5-01, US1-IC-48,490-E27F15-02/US1-IC-48,040-E27F12.5-01, US1-IC-48,490-E27F15-01/US1-IC-48,040-E27.5F15-01, US1-IC-48,490-E27F15-01/US1-IC-48,040-E27.5F15-01, US1-IC-42,300-E28F12-01,US1-IC-42,300-E28.5F11.3-01, US1-IC-42,300-E29.5F11.3-01, US1-IC-40,931-E29F11-01, Conduit to Panel</t>
  </si>
  <si>
    <t>F1.S1.DS.NDS01.UCA01-WGA03</t>
  </si>
  <si>
    <t>40</t>
  </si>
  <si>
    <t>Conduit to tray US1-IC-40,931-E29F11-01, US1-IC-40,931-E29.5F9-01, US1-IC-40,931-E31F9-01, Conduit to instrument</t>
  </si>
  <si>
    <t>Remote LI</t>
  </si>
  <si>
    <t>F1.S1.DS.NDS01.UCA01-WGA04</t>
  </si>
  <si>
    <t>F1.S1.DS.NDS01.UCA01-WGA05</t>
  </si>
  <si>
    <t>H366404-00000-270-262-0001-0002</t>
  </si>
  <si>
    <t>25</t>
  </si>
  <si>
    <t>Conduit to instrument, as per corresponding instrument profile within Instrumentation &amp; Controls MTO H363404-00000-270-222-0001</t>
  </si>
  <si>
    <t>Remote AE</t>
  </si>
  <si>
    <t>F1.S1.DS.NDS01.UCA01-WGA06</t>
  </si>
  <si>
    <t>F1.S1.DS.NDS01.UCA01-WGA07</t>
  </si>
  <si>
    <t>15</t>
  </si>
  <si>
    <t>F1.S1.DS.NDS01.UCA01-WGA08</t>
  </si>
  <si>
    <t>F1.S1.DS.UCA01-WGA14</t>
  </si>
  <si>
    <t>H366404-00000-270-262-0002-0001</t>
  </si>
  <si>
    <t>F1.S1.DS.NDS01.UCA01-WGA10</t>
  </si>
  <si>
    <t>F1.S1.DS.NDS01.UCA01-WGA11</t>
  </si>
  <si>
    <t>F1.S1.DS.NDS01.UCA01-WGA12</t>
  </si>
  <si>
    <t>F1.S1.DS.NDS01.UCA02-WGA01</t>
  </si>
  <si>
    <t>H366404-00000-270-262-0002-0002</t>
  </si>
  <si>
    <t>30</t>
  </si>
  <si>
    <t>F1.S1.DS.NDS01.UCA02-WGA02</t>
  </si>
  <si>
    <t>F1.S1.DS.UCA07-WGA01</t>
  </si>
  <si>
    <t>Cable, 1TR, 1.5 mm2, 300 V Instrument Cable, Grey Jacket</t>
  </si>
  <si>
    <t>H366404-00000-270-262-0105-0002</t>
  </si>
  <si>
    <t>90</t>
  </si>
  <si>
    <t>US1-IC-48,490-E27F15.5-01/US1-IC-48,040-E27F15.5-01, US1-C-IC-48,439-E28F15.5-01 TO 05/US1-C-IC-47,983-E28F15.5-01 TO 05, US1-IC-42,300-E28F15.5-01, US1-IC- 42,300-E28.2F15.5-01, US1-IC-42,300-E31.5F15.5-01, US1-IC-42,500-E31.5F12.5-01, US1-IC-42,500-E32.8F11.3-01, Field run Conduit to Sampling Cabinet</t>
  </si>
  <si>
    <t>F1.S1.DS.UCA07-WGA35</t>
  </si>
  <si>
    <t>F1.S1.DS.CDS01.CMA001_FSL113A</t>
  </si>
  <si>
    <t>Cable, 2C, 1.5 mm2, 300/500V Control Cable, Grey Jacket</t>
  </si>
  <si>
    <t>E363404-PJ008-270-216-0001</t>
  </si>
  <si>
    <t>ADDED</t>
  </si>
  <si>
    <t>F1.S1.DS.UCA07-WGA49</t>
  </si>
  <si>
    <t>US1-IC-48,490-E27F15.5-01, US1-IC-48,490-E27F15-02, US1-IC-48,490-E27F15.5-01</t>
  </si>
  <si>
    <t>2022-08-16</t>
  </si>
  <si>
    <t>F1.S1.DS.UCA07-WGA50</t>
  </si>
  <si>
    <t>Fire Alarm System</t>
  </si>
  <si>
    <t>x</t>
  </si>
  <si>
    <t>F1.S1.DS.UCA05-WGA46</t>
  </si>
  <si>
    <t>F1.S1.DS.UCA07-WGA09</t>
  </si>
  <si>
    <t>F1.S1.DS.UCA07-WGA42</t>
  </si>
  <si>
    <t>F1.S1.DS.CDS01.CMA001_FSL113B</t>
  </si>
  <si>
    <t>F1.S1.DS.NDS01.UCA02-WGA04</t>
  </si>
  <si>
    <t>F1.S1.DS.NDS01.UCA02-WGA05</t>
  </si>
  <si>
    <t>H366404-00000-270-262-0003-0001</t>
  </si>
  <si>
    <t>F1.S1.DS.NDS01.UCA02-WGA06</t>
  </si>
  <si>
    <t>F1.S1.DS.NDS01.UCA02-WGA07</t>
  </si>
  <si>
    <t>F1.S1.DS.NDS01.UCA02-WGA08</t>
  </si>
  <si>
    <t>F1.S1.DS.NDS01.UCA02-WGA09</t>
  </si>
  <si>
    <t>H366404-00000-270-262-0003-0002</t>
  </si>
  <si>
    <t>F1.S1.DS.UCA07-WGA03</t>
  </si>
  <si>
    <t>H366404-00000-270-262-0106-0001</t>
  </si>
  <si>
    <t>F1.S1.DS.UCA07-WGA37</t>
  </si>
  <si>
    <t>F1.S1.DS.NDS01.CMA002_FSL118A</t>
  </si>
  <si>
    <t>F1.S1.DS.UCA07-WGA11</t>
  </si>
  <si>
    <t>F1.S1.DS.UCA07-WGA44</t>
  </si>
  <si>
    <t>F1.S1.DS.NDS01.CMA002_FSL118B</t>
  </si>
  <si>
    <t>F1.S1.DS.NDS01.UCA02-WGA11</t>
  </si>
  <si>
    <t>F1.S1.DS.UCA07-WGA02</t>
  </si>
  <si>
    <t>F1.S1.DS.UCA07-WGA36</t>
  </si>
  <si>
    <t>F1.S1.DS.NDS01.CMA001_FSL119A</t>
  </si>
  <si>
    <t>F1.S1.DS.UCA07-WGA10</t>
  </si>
  <si>
    <t>F1.S1.DS.UCA07-WGA43</t>
  </si>
  <si>
    <t>F1.S1.DS.NDS01.CMA001_FSL119B</t>
  </si>
  <si>
    <t>F1.S1.DS.NDS01.UCA02-WGA13</t>
  </si>
  <si>
    <t>H366404-00000-270-262-0004-0001</t>
  </si>
  <si>
    <t>F1.S1.DS.NDS01.UCA02-WGA14</t>
  </si>
  <si>
    <t>F1.S1.DS.UCA07-WGA04</t>
  </si>
  <si>
    <t>H366404-00000-270-262-0119-0001</t>
  </si>
  <si>
    <t>F1.S1.DS.UCA07-WGA38</t>
  </si>
  <si>
    <t>F1.S1.DS.OGT01.HSB001_FSL104A</t>
  </si>
  <si>
    <t>F1.S1.DS.UCA07-WGA12</t>
  </si>
  <si>
    <t>F1.S1.DS.UCA07-WGA45</t>
  </si>
  <si>
    <t>F1.S1.DS.OGT01.HSB001_FSL104B</t>
  </si>
  <si>
    <t>F1.S1.DS.NDS01.UCA03-WGA01</t>
  </si>
  <si>
    <t>UG</t>
  </si>
  <si>
    <t>Conduit US1-C-IC-34,331-E29.5F8-02 to top of F1.S1.DS.NDS01.CMA004</t>
  </si>
  <si>
    <t>F1.S1.DS.NDS01.UCA03-WGA02</t>
  </si>
  <si>
    <t>H366404-00000-270-262-0004-0002</t>
  </si>
  <si>
    <t>Conduit US1-C-IC-34,181-E29.5F8-01 to instrument</t>
  </si>
  <si>
    <t>F1.S1.DS.NDS01.UCA03-WGA13</t>
  </si>
  <si>
    <t>H366404-00000-270-262-0005-0001</t>
  </si>
  <si>
    <t>F1.S1.DS.NDS01.UCA03-WGA03</t>
  </si>
  <si>
    <t>Conduit US1-C-IC-34,331-E29.5F8-02 to bottom of F1.S1.DS.NDS01.CMA004</t>
  </si>
  <si>
    <t>F1.S1.DS.NDS01.UCA03-WGA04</t>
  </si>
  <si>
    <t>Conduit US1-C-IC-34,181-E29.5F8-02 to instrument</t>
  </si>
  <si>
    <t>F1.S1.DS.NDS01.UCA03-WGA05</t>
  </si>
  <si>
    <t>F1.S1.DS.NDS01.UCA03-WGA06</t>
  </si>
  <si>
    <t>F1.S1.DS.NDS01.UCA03-WGA07</t>
  </si>
  <si>
    <t>F1.S1.DS</t>
  </si>
  <si>
    <t>F1.S1.DS.UCA05-WGA21</t>
  </si>
  <si>
    <t>H366404-00000-270-262-0104-0002</t>
  </si>
  <si>
    <t>US1-IC-48,490-E27F15.5-01/US1-IC-48,040-E27F15.5-01, US1-C-CIC-48,439-E28F15.5-01 TO 05/US1-C-CIC-47,983-E28F15.5-01 TO 05, US1-IC-42,300-E28.2F15.5-01, US1-IC-43,200-E28.2F12-01, US1-IC-42,750-E28.5F11.3-01, US1-IC- 42,750-E29.5F11.3-02, US1-IC-40,931-E29.5F11-01, US1-IC-40,931-E29.5F9-02, US1-IC-37,350-E30F8-01, US1-C-IC-34,285-E30F8-01</t>
  </si>
  <si>
    <t>F1.S1.DS.UCA05-WGA27</t>
  </si>
  <si>
    <t>F1.S1.DS.UCA05-WGA22</t>
  </si>
  <si>
    <t>H366404-00000-270-262-0005-0002</t>
  </si>
  <si>
    <t>US1-IC-48,490-E27F15.5-01/US1-IC-48,040-E27F15.5-01, US1-C-CIC-48,439-E28F15.5-01 TO 05/US1-C-CIC-47,983-E28F15.5-01 TO 05, US1-IC-42,300-E28.2F15.5-01, US1-IC-43,200-E28.2F12-01, US1-IC-42,750-E28.5F11.3-01, US1-IC- 42,750-E29.5F11.3-02, US1-IC-40,931-E29.5F11-01, US1-IC-40,931-E29.5F9-02, US1-IC-37,350-E30F8-01, US1-C-IC-34,285-E30F8-02</t>
  </si>
  <si>
    <t>F1.S1.DS.UCA05-WGA28</t>
  </si>
  <si>
    <t>F1.S1.DS.UCA05-WGA23</t>
  </si>
  <si>
    <t>US1-IC-48,490-E27F15.5-01/US1-IC-48,040-E27F15.5-01, US1-C-CIC-48,439-E28F15.5-01 TO 05/US1-C-CIC-47,983-E28F15.5-01 TO 05, US1-IC-42,300-E28.2F15.5-01, US1-IC-43,200-E28.2F12-01, US1-IC-42,750-E28.5F11.3-01, US1-IC- 42,750-E29.5F11.3-02, US1-IC-40,931-E29.5F11-01, US1-IC-40,931-E29.5F9-02, US1-IC-37,350-E30F8-01, US1-C-IC-34,285-E30F8-03</t>
  </si>
  <si>
    <t>F1.S1.DS.UCA05-WGA29</t>
  </si>
  <si>
    <t>F1.S1.DS.NDS01.UCA05-WGA01</t>
  </si>
  <si>
    <t>H366404-00000-270-262-0006-0001</t>
  </si>
  <si>
    <t>F1.S1.DS.NDS01.UCA05-WGA02</t>
  </si>
  <si>
    <t>F1.S1.DS.NDS01.UCA05-WGA03</t>
  </si>
  <si>
    <t>F1.S1.DS.NDS01.UCA05-WGA04</t>
  </si>
  <si>
    <t>H366404-00000-270-262-0006-0002</t>
  </si>
  <si>
    <t>F1.S1.DS.NDS01.UCA05-WGA05</t>
  </si>
  <si>
    <t>F1.S1.DS.NDS01.UCA05-WGA06</t>
  </si>
  <si>
    <t>F1.S1.DS.NDS01.UCA05-WGA07</t>
  </si>
  <si>
    <t>F1.S1.DS.NDS01.UCA05-WGA08</t>
  </si>
  <si>
    <t>H366404-00000-270-262-0007-0001</t>
  </si>
  <si>
    <t>F1.S1.DS.NDS01.UCA05-WGA09</t>
  </si>
  <si>
    <t>F1.S1.DS.NDS01.UCA05-WGA10</t>
  </si>
  <si>
    <t>F1.S1.DS.NDS01.UCA01-WGA13</t>
  </si>
  <si>
    <t>F1.S1.DS.NDS01.UCA01-WGA14</t>
  </si>
  <si>
    <t>F1.S1.DS.NDS01.UCA01-WGA15</t>
  </si>
  <si>
    <t>2022-08-18</t>
  </si>
  <si>
    <t>F1.S1.DS.NDS01.UCA04-WGA04</t>
  </si>
  <si>
    <t>Conduit US1-C-IC-33,770-E29.5F8-011 to instrument</t>
  </si>
  <si>
    <t>F1.S1.DS.NDS01.UCA04-WGA05</t>
  </si>
  <si>
    <t>F1.S1.DS.NDS01.UCA04-WGA06</t>
  </si>
  <si>
    <t>Conduit US1-C-IC-33,770-E29.5F8-02 to instrument</t>
  </si>
  <si>
    <t>F1.S1.DS.NDS01.UCA04-WGA07</t>
  </si>
  <si>
    <t>F1.S1.DS.NDS01.UCA04-WGA08</t>
  </si>
  <si>
    <t>Conduit US1-C-IC-33,770-E29.5F8-03 to instrument</t>
  </si>
  <si>
    <t>F1.S1.DS.NDS01.UCA04-WGA09</t>
  </si>
  <si>
    <t>F1.S1.DS.UCA07-WGA19</t>
  </si>
  <si>
    <t>H366404-00000-270-262-0119-0002</t>
  </si>
  <si>
    <t>US1-IC-48,490-E27F15.5-01/US1-IC-48,040-E27F15.5-01, US1-C-CIC-48,439-E28F15.5-01 TO 05/US1-C-CIC-47,983-E28F15.5-01 TO 05, US1-IC-42,300-E28.2F15.5-01, US1-IC-43,200-E28.2F12-01, US1-IC-42,750-E28.5F11.3-01, US1-IC- 42,750-E29.5F11.3-02, US1-IC-40,931-E29.5F11-01, Conduit to instrument at top of dissolver platforms.</t>
  </si>
  <si>
    <t>F1.S1.DS.UCA07-WGA18</t>
  </si>
  <si>
    <t>F1.S1.DS.NDS01.UCA01-WGA16</t>
  </si>
  <si>
    <t>H366404-00000-270-262-0009-0001</t>
  </si>
  <si>
    <t>Conduit to tray US1-IC-40,931-E29F11-01, tray US1-IC-40,931-E29.5F10-01, conduit to instrument</t>
  </si>
  <si>
    <t>F1.S1.DS.NDS01.UCA01-WGA17</t>
  </si>
  <si>
    <t>F1.S1.DS.NDS01.UCA03-WGA08</t>
  </si>
  <si>
    <t>F1.S1.DS.NDS01.UCA05-WGA11</t>
  </si>
  <si>
    <t>F1.S1.DS.NDS01.UCA05-WGA12</t>
  </si>
  <si>
    <t>H366404-00000-270-262-0009-0002</t>
  </si>
  <si>
    <t>F1.S1.DS.NDS01.UCA05-WGA13</t>
  </si>
  <si>
    <t>F1.S1.DS.NDS01.UCA05-WGA14</t>
  </si>
  <si>
    <t>F1.S1.DS.NDS01.UCA05-WGA15</t>
  </si>
  <si>
    <t>F1.S1.DS.NDS01.UCA01-WGA18</t>
  </si>
  <si>
    <t>F1.S1.DS.NDS01.GPB090_ZSC146 &amp; F1.S1.DS.NDS01.GPB090_ZSO146</t>
  </si>
  <si>
    <t>Intrinsically Safe Cable, 4C+PE, 1 mm2, 0.6/1kV Control Cable, Black Jacket</t>
  </si>
  <si>
    <t>H366404-00000-270-262-0013</t>
  </si>
  <si>
    <t>Part of F1.S1.DS.NDS01.GPB090_HV146</t>
  </si>
  <si>
    <t>F1.S1.DS.NDS01.UCA01-WGA19</t>
  </si>
  <si>
    <t>F1.S1.DS.NDS01.GPB090_ZSC147 &amp; F1.S1.DS.NDS01.GPB090_ZSO147</t>
  </si>
  <si>
    <t>Part of F1.S1.DS.NDS01.GPB090_HV147</t>
  </si>
  <si>
    <t>F1.S1.DS.NDS01.UCA02-WGA18</t>
  </si>
  <si>
    <t>F1.S1.DS.NDS01.CMA001_ZSC106 &amp; F1.S1.DS.NDS01.CMA001_ZSO106</t>
  </si>
  <si>
    <t>Part of F1.S1.DS.NDS01.CMA001_HV106</t>
  </si>
  <si>
    <t>F1.S1.DS.NDS01.UCA02-WGA19</t>
  </si>
  <si>
    <t>F1.S1.DS.NDS01.CMA002_ZSC112 &amp; F1.S1.DS.NDS01.CMA002_ZSO112</t>
  </si>
  <si>
    <t>Part of F1.S1.DS.NDS01.CMA001_HV112</t>
  </si>
  <si>
    <t>F1.S1.DS.NDS01.UCA03-WGA09</t>
  </si>
  <si>
    <t>Intrinsically Safe Cable, 2C, 1 mm2, 0.6/1kV Control Cable, Black Jacket</t>
  </si>
  <si>
    <t>H366404-00000-270-262-0014</t>
  </si>
  <si>
    <t>F1.S1.DS.NDS01.UCA03-WGA10</t>
  </si>
  <si>
    <t>F1.S1.DS.NDS01.UCA01-WGA20</t>
  </si>
  <si>
    <t>H366404-00000-270-262-0015</t>
  </si>
  <si>
    <t>F1.S1.DS.NDS01.UCA01-WGA21</t>
  </si>
  <si>
    <t>F1.S1.DS.NDS01.UCA02-WGA20</t>
  </si>
  <si>
    <t>F1.S1.DS.NDS01.UCA02-WGA21</t>
  </si>
  <si>
    <t>F1.S1.DS.UCA07-WGA22</t>
  </si>
  <si>
    <t>F1.S1.DS.UCA07-WDB02</t>
  </si>
  <si>
    <t>Cable, 2C+PE, 2.5 mm2, 300 V Power Cable (24 VDC), Grey Jacket</t>
  </si>
  <si>
    <t>F1.S1.DS.UCA07-WGA29</t>
  </si>
  <si>
    <t>F1.S1.DS.UCA07-WDB09</t>
  </si>
  <si>
    <t>F1.S1.DS.UCA07-WGA24</t>
  </si>
  <si>
    <t>F1.S1.DS.UCA07-WDB04</t>
  </si>
  <si>
    <t>F1.S1.DS.UCA07-WGA31</t>
  </si>
  <si>
    <t>F1.S1.DS.UCA07-WDB11</t>
  </si>
  <si>
    <t>F1.S1.DS.UCA07-WGA25</t>
  </si>
  <si>
    <t>F1.S1.DS.UCA07-WDB05</t>
  </si>
  <si>
    <t>F1.S1.DS.UCA07-WGA32</t>
  </si>
  <si>
    <t>F1.S1.DS.UCA07-WDB12</t>
  </si>
  <si>
    <t>F1.S1.DS.UCA07-WGA21</t>
  </si>
  <si>
    <t>F1.S1.DS.UCA07-WDB01</t>
  </si>
  <si>
    <t>F1.S1.DS.UCA07-WGA28</t>
  </si>
  <si>
    <t>F1.S1.DS.UCA07-WDB08</t>
  </si>
  <si>
    <t>F1.S1.DS.NDS01.UCA03-WGA11</t>
  </si>
  <si>
    <t>Intrinsically Safe Cable, 6C+PE, 1 mm2, 0.6/1kV Control Cable, Black Jacket</t>
  </si>
  <si>
    <t>H366404-00000-270-262-0018</t>
  </si>
  <si>
    <t>F1.S1.DS.NDS01.UCA03-WGA12</t>
  </si>
  <si>
    <t>F1.S1.DS.NDS01.UCA05-WGA16</t>
  </si>
  <si>
    <t>F1.S1.DS.UCA02-WGA09</t>
  </si>
  <si>
    <t>H366404-00000-270-262-0025-0001</t>
  </si>
  <si>
    <t>US1-IC-48,490-E27F15.5-01/US1-IC-48,040-E27F15.5-01, US1-IC-48,490-E27F15-02/US1-IC-48,040-E27F12.5-01, US1-IC-48,490-E27F15-01/US1-IC-48,040-E27.5F15-01, US1-IC-48,490-E27F15-01/US1-IC-48,040-E27.5F15-01, US1-IC-42,300-E28F12-01, US1-IC-42,300-E28.5F11.3-01, US1-IC-42,300-E29.5F11.3-01, US1-IC-40,931-E29F11-01, US1-IC-40,931-E29.5F10-01, US1-IC-40,400-E30F10-01, US1-IC-40,750-E31.5F10-01, US1-IC-40,750-E32F10-01, US1-IC-40,750-E32F10-02</t>
  </si>
  <si>
    <t>F1.S1.DS.CDS01.UCA01-WGA02</t>
  </si>
  <si>
    <t>F1.S1.DS.CDS01.UCA01-WGA03</t>
  </si>
  <si>
    <t>Tray US1-IC-40,750-E32F10-02, tray US1-IC-40,750-E32F10-01, tray US1-IC-40,420-E32F10-01, conduit to instrument</t>
  </si>
  <si>
    <t>F1.S1.DS.CDS01.UCA01-WGA04</t>
  </si>
  <si>
    <t>F1.S1.DS.CDS01.UCA01-WGA05</t>
  </si>
  <si>
    <t>H366404-00000-270-262-0025-0002</t>
  </si>
  <si>
    <t>F1.S1.DS.CDS01.UCA01-WGA06</t>
  </si>
  <si>
    <t>F1.S1.DS.CDS01.UCA01-WGA07</t>
  </si>
  <si>
    <t>F1.S1.DS.CDS01.UCA02-WGA01</t>
  </si>
  <si>
    <t>H366404-00000-270-262-0026-0001</t>
  </si>
  <si>
    <t>Conduit US1-C-IC-33,951-E31.5F9-03 to top of F1.S1.DS.CDS01.CMA003</t>
  </si>
  <si>
    <t>F1.S1.DS.CDS01.UCA02-WGA02</t>
  </si>
  <si>
    <t>Conduit US1-C-IC-33,951-E31F9-02</t>
  </si>
  <si>
    <t>F1.S1.DS.CDS01.UCA02-WGA03</t>
  </si>
  <si>
    <t>Tray US1-IC-40,350-E31.5F9-01, conduit to instrument</t>
  </si>
  <si>
    <t>F1.S1.DS.CDS01.UCA02-WGA04</t>
  </si>
  <si>
    <t>Conduit US1-C-IC-33,951-E31F9-02 to top of F1.S1.DS.CDS01.CMA003</t>
  </si>
  <si>
    <t>F1.S1.DS.CDS01.UCA02-WGA05</t>
  </si>
  <si>
    <t>H366404-00000-270-262-0026-0002</t>
  </si>
  <si>
    <t>Conduit US1-C-IC-33,951-E31.5F9-04</t>
  </si>
  <si>
    <t>F1.S1.DS.CDS01.UCA02-WGA06</t>
  </si>
  <si>
    <t>F1.S1.DS.CDS01.UCA02-WGA07</t>
  </si>
  <si>
    <t>F1.S1.DS.CDS01.UCA02-WGA20</t>
  </si>
  <si>
    <t>H366404-00000-270-262-0029-0001</t>
  </si>
  <si>
    <t>F1.S1.DS.CDS01.UCA02-WGA08</t>
  </si>
  <si>
    <t>Conduit US1-C-IC-33,951-E31.5F9-05</t>
  </si>
  <si>
    <t>F1.S1.DS.CDS01.UCA02-WGA09</t>
  </si>
  <si>
    <t>H366404-00000-270-262-0027-0001</t>
  </si>
  <si>
    <t>Conduit US1-C-IC-33,951-E31.5F9-06</t>
  </si>
  <si>
    <t>F1.S1.DS.CDS01.UCA02-WGA18</t>
  </si>
  <si>
    <t>F1.S1.DS.CDS01.UCA02-WGA10</t>
  </si>
  <si>
    <t>Conduit US1-C-IC-33,731-E31.5F9-01</t>
  </si>
  <si>
    <t>F1.S1.DS.CDS01.UCA02-WGA19</t>
  </si>
  <si>
    <t>F1.S1.DS.CDS01.UCA03-WGA01</t>
  </si>
  <si>
    <t>H366404-00000-270-262-0027-0002</t>
  </si>
  <si>
    <t>F1.S1.DS.CDS01.UCA03-WGA02</t>
  </si>
  <si>
    <t>F1.S1.DS.CDS01.UCA03-WGA03</t>
  </si>
  <si>
    <t>F1.S1.DS.CDS01.UCA03-WGA04</t>
  </si>
  <si>
    <t>F1.S1.DS.CDS01.UCA03-WGA05</t>
  </si>
  <si>
    <t>H366404-00000-270-262-0028-0001</t>
  </si>
  <si>
    <t>F1.S1.DS.CDS01.UCA03-WGA06</t>
  </si>
  <si>
    <t>F1.S1.DS.CDS01.UCA03-WGA07</t>
  </si>
  <si>
    <t>F1.S1.DS.CDS01.UCA03-WGA08</t>
  </si>
  <si>
    <t>F1.S1.DS.CDS01.UCA03-WGA09</t>
  </si>
  <si>
    <t>H366404-00000-270-262-0028-0002</t>
  </si>
  <si>
    <t>F1.S1.DS.CDS01.UCA01-WGA08</t>
  </si>
  <si>
    <t>F1.S1.DS.CDS01.UCA01-WGA09</t>
  </si>
  <si>
    <t>F1.S1.DS.CDS01.UCA02-WGA11</t>
  </si>
  <si>
    <t>F1.S1.DS.CDS01.GPA001_LT255</t>
  </si>
  <si>
    <t>F1.S1.DS.CDS01.UCA01-WGA10</t>
  </si>
  <si>
    <t>H366404-00000-270-262-0030-0001</t>
  </si>
  <si>
    <t>F1.S1.DS.CDS01.UCA01-WGA11</t>
  </si>
  <si>
    <t>F1.S1.DS.CDS01.UCA02-WGA12</t>
  </si>
  <si>
    <t>F1.S1.DS.CDS01.UCA03-WGA10</t>
  </si>
  <si>
    <t>F1.S1.DS.CDS01.UCA03-WGA11</t>
  </si>
  <si>
    <t>H366404-00000-270-262-0030-0002</t>
  </si>
  <si>
    <t>F1.S1.DS.CDS01.UCA03-WGA12</t>
  </si>
  <si>
    <t>F1.S1.DS.CDS01.UCA03-WGA13</t>
  </si>
  <si>
    <t>F1.S1.DS.CDS01.UCA01-WGA12</t>
  </si>
  <si>
    <t>F1.S1.DS.CDS01.CMA001_ZSC106 &amp; F1.S1.DS.CDS01.CMA001_ZSO106</t>
  </si>
  <si>
    <t>H366404-00000-270-262-0032</t>
  </si>
  <si>
    <t>F1.S1.DS.CDS01.UCA02-WGA13</t>
  </si>
  <si>
    <t>F1.S1.DS.CDS01.UCA02-WGA14</t>
  </si>
  <si>
    <t>F1.S1.DS.CDS01.UCA01-WGA13</t>
  </si>
  <si>
    <t>H366404-00000-270-262-0033</t>
  </si>
  <si>
    <t>Tray US1-IC-40,750-E32F10-02, tray US1-IC-40,750-E32F10-01, tray US1-IC-40,400-E30F10-01, conduit to instrument</t>
  </si>
  <si>
    <t>F1.S1.DS.CDS01.UCA01-WGA14</t>
  </si>
  <si>
    <t>F1.S1.DS.CDS01.UCA01-WGA15</t>
  </si>
  <si>
    <t>Tray US1-IC-40,750-E32F10-02, tray US1-IC-40,750-E32F10-01, conduit to instrument</t>
  </si>
  <si>
    <t>F1.S1.DS.CDS01.UCA01-WGA16</t>
  </si>
  <si>
    <t>F1.S1.DS.CDS01.UCA03-WGA14</t>
  </si>
  <si>
    <t>Tray US1-IC-37,900-E32.8F9-01, conduit to instrument</t>
  </si>
  <si>
    <t>F1.S1.DS.CDS01.UCA03-WGA15</t>
  </si>
  <si>
    <t>F1.S1.DS.CDS01.UCA02-WGA15</t>
  </si>
  <si>
    <t>H366404-00000-270-262-0035</t>
  </si>
  <si>
    <t>F1.S1.DS.CDS01.UCA02-WGA16</t>
  </si>
  <si>
    <t>F1.S1.DS.CDS01.UCA02-WGA17</t>
  </si>
  <si>
    <t>F1.S1.DS.IXS01.UCA02-WGA01</t>
  </si>
  <si>
    <t>H366404-00000-270-262-0049-0001</t>
  </si>
  <si>
    <t>Conduit US1-C-IC-34,372-E30.5F13.5-02 to top of F1.S1.DS.IXS01.CMA001</t>
  </si>
  <si>
    <t>F1.S1.DS.IXS01.UCA02-WGA02</t>
  </si>
  <si>
    <t>F1.S1.DS.IXS01.UCA02-WGA03</t>
  </si>
  <si>
    <t>F1.S1.DS.IXS01.UCA02-WGA04</t>
  </si>
  <si>
    <t>Conduit US1-C-IC-34,372-E30.5F13.5-03, conduit to instrument</t>
  </si>
  <si>
    <t>F1.S1.DS.IXS01.UCA02-WGA05</t>
  </si>
  <si>
    <t>H366404-00000-270-262-0049-0002</t>
  </si>
  <si>
    <t>F1.S1.DS.IXS01.UCA02-WGA06</t>
  </si>
  <si>
    <t>Conduit US1-C-IC-34,372-E30.5F13.5-04</t>
  </si>
  <si>
    <t>F1.S1.DS.IXS01.UCA02-WGA07</t>
  </si>
  <si>
    <t>F1.S1.DS.IXS01.UCA02-WGA08</t>
  </si>
  <si>
    <t>Conduit US1-C-IC-34,372-E30.5F13.5-01</t>
  </si>
  <si>
    <t>F1.S1.DS.PLI01.UCA01-WGA01</t>
  </si>
  <si>
    <t>H366404-00000-270-262-0050-0001</t>
  </si>
  <si>
    <t>F1.S1.DS.PLI01.UCA01-WGA02</t>
  </si>
  <si>
    <t>F1.S1.DS.PLI01.UCA01-WGA03</t>
  </si>
  <si>
    <t>F1.S1.DS.PLI01.UCA01-WGA04</t>
  </si>
  <si>
    <t>F1.S1.DS.PLI01.UCA01-WGA10</t>
  </si>
  <si>
    <t>H366404-00000-270-262-0056-0001</t>
  </si>
  <si>
    <t>Part of F1.S1.DS.PLI01.GPB001_FIT110</t>
  </si>
  <si>
    <t>F1.S1.DS.PLI01.UCA01-WGA05</t>
  </si>
  <si>
    <t>H366404-00000-270-262-0050-0002</t>
  </si>
  <si>
    <t>F1.S1.DS.PLI01.UCA01-WGA06</t>
  </si>
  <si>
    <t>F1.S1.DS.PLI01.UCA01-WGA07</t>
  </si>
  <si>
    <t>F1.S1.DS.PLI01.UCA01-WGA08</t>
  </si>
  <si>
    <t>F1.S1.DS.PLI01.UCA02-WGA01</t>
  </si>
  <si>
    <t>H366404-00000-270-262-0051-0001</t>
  </si>
  <si>
    <t>Conduit to tray US1-IC-43,200-E28.5F13.5-01, Conduit to instrument, as per corresponding instrument profile within Instrumentation &amp; Controls MTO H363404-00000-270-222-0001</t>
  </si>
  <si>
    <t>F1.S1.DS.PLI01.UCA02-WGA02</t>
  </si>
  <si>
    <t>F1.S1.DS.UCA07-WGA06</t>
  </si>
  <si>
    <t>H366404-00000-270-262-0106-0002</t>
  </si>
  <si>
    <t>95</t>
  </si>
  <si>
    <t>US1-IC-48,490-E27F15.5-01/US1-IC-48,040-E27F15.5-01, US1-C-IC-48,439-E28F15.5-01 TO 05/US1-C-IC-47,983-E28F15.5-01 TO 05, US1-IC-42,300-E28.2F15.5-01, US1-IC-42,300-E28.2F15.5-01, US1-IC-42,300-E31.5F15.5-01, US1-IC-42,050-E31.5F14.5-01, US1-IC-42,050-E31F13.5-01, US1-IC-42,300-E31F13.5-01, US1-IC-42,300-E30.5F12.5-01, Field run Conduit to Sampling Cabinet</t>
  </si>
  <si>
    <t>F1.S1.DS.UCA07-WGA40</t>
  </si>
  <si>
    <t>F1.S1.DS.PLI01.CMA003_FSL117A</t>
  </si>
  <si>
    <t>F1.S1.DS.UCA07-WGA14</t>
  </si>
  <si>
    <t>F1.S1.DS.UCA07-WGA47</t>
  </si>
  <si>
    <t>F1.S1.DS.PLI01.CMA003_FSL117B</t>
  </si>
  <si>
    <t>F1.S1.DS.PLI01.UCA02-WGA04</t>
  </si>
  <si>
    <t>35</t>
  </si>
  <si>
    <t>F1.S1.DS.PLI01.UCA02-WGA05</t>
  </si>
  <si>
    <t>H366404-00000-270-262-0051-0002</t>
  </si>
  <si>
    <t>45</t>
  </si>
  <si>
    <t>Conduit to tray US1-IC-43,200-E28.5F13.5-01, US1-IC-43,200-E28.2F12-01, US1-IC-42,750-E28.5F11.3-01, US1*-IC-42,300-E29.5F11.3-01, US1-IC-42,300-E29.5F12.5-01, Conduit US1-C-IC-34,164-E29.5F12.5-02</t>
  </si>
  <si>
    <t>F1.S1.DS.PLI01.UCA02-WGA06</t>
  </si>
  <si>
    <t>F1.S1.DS.PLI01.UCA02-WGA07</t>
  </si>
  <si>
    <t>Conduit to tray US1-IC-43,200-E28.5F13.5-01, US1-IC-43,200-E28.2F12-01, US1-IC-42,750-E28.5F11.3-01, US1-IC-42,300-E29.5F11.3-01, US1-IC-42,300-E29.5F12.5-01, Conduit US1-C-IC-34,164-E29.5F12.5-02</t>
  </si>
  <si>
    <t>F1.S1.DS.PLI01.UCA02-WGA16</t>
  </si>
  <si>
    <t>H366404-00000-270-262-0056-0002</t>
  </si>
  <si>
    <t>Part of F1.S1.DS.PLI01.GPB003_FIT224</t>
  </si>
  <si>
    <t>F1.S1.DS.PLI01.UCA02-WGA08</t>
  </si>
  <si>
    <t>F1.S1.DS.PLI01.UCA03-WGA01</t>
  </si>
  <si>
    <t>H366404-00000-270-262-0052-0001</t>
  </si>
  <si>
    <t>F1.S1.DS.PLI01.UCA03-WGA02</t>
  </si>
  <si>
    <t>F1.S1.DS.PLI01.UCA03-WGA03</t>
  </si>
  <si>
    <t>F1.S1.DS.PLI01.UCA03-WGA04</t>
  </si>
  <si>
    <t>F1.S1.DS.PLI01.UCA03-WGA05</t>
  </si>
  <si>
    <t>H366404-00000-270-262-0052-0002</t>
  </si>
  <si>
    <t>F1.S1.DS.PLI01.UCA03-WGA06</t>
  </si>
  <si>
    <t>F1.S1.DS.PLI01.UCA04-WGA01</t>
  </si>
  <si>
    <t>Conduit to US1-IC-43,200-E28.5F13.5-01, US1-IC-40,470-E28.5F13.5-01, conduit to instrument</t>
  </si>
  <si>
    <t>F1.S1.DS.PLI01.UCA04-WGA02</t>
  </si>
  <si>
    <t>F1.S1.DS.PLI01.UCA04-WGA03</t>
  </si>
  <si>
    <t>H366404-00000-270-262-0053-0001</t>
  </si>
  <si>
    <t>F1.S1.DS.PLI01.UCA04-WGA04</t>
  </si>
  <si>
    <t>F1.S1.DS.PLI01.UCA04-WGA05</t>
  </si>
  <si>
    <t>F1.S1.DS.PLI01.UCA04-WGA06</t>
  </si>
  <si>
    <t>Conduit to tray US1-IC-43,200-E28.5F13.5-01, US1-IC-42,492-E28.2F14.5-01, Conduit US1-C-IC-34,238-E28.5F14.5-01</t>
  </si>
  <si>
    <t>F1.S1.DS.PLI01.UCA04-WGA07</t>
  </si>
  <si>
    <t>H366404-00000-270-262-0053-0002</t>
  </si>
  <si>
    <t>F1.S1.DS.PLI01.UCA04-WGA08</t>
  </si>
  <si>
    <t>F1.S1.DS.PLI01.UCA04-WGA09</t>
  </si>
  <si>
    <t>F1.S1.DS.PLI01.UCA04-WGA10</t>
  </si>
  <si>
    <t>F1.S1.DS.PLI01.UCA04-WGA11</t>
  </si>
  <si>
    <t>H366404-00000-270-262-0054-0001</t>
  </si>
  <si>
    <t>F1.S1.DS.PLI01.UCA04-WGA12</t>
  </si>
  <si>
    <t>F1.S1.DS.RRS01.UCA01-WGA01</t>
  </si>
  <si>
    <t>Conduit to tray US1-IC-41,850-E28.5F15.5-01, tray US1-IC-41,850-E30.5F15.5-01, conduit to instrument</t>
  </si>
  <si>
    <t>F1.S1.DS.RRS01.UCA01-WGA02</t>
  </si>
  <si>
    <t>Conduit to tray US1-IC-41,850-E28.5F15.5-01, tray US1-IC-42,300-E30.5F14.5-01, conduit to instrument</t>
  </si>
  <si>
    <t>F1.S1.DS.RRS01.UCA01-WGA03</t>
  </si>
  <si>
    <t>H366404-00000-270-262-0054-0002</t>
  </si>
  <si>
    <t>F1.S1.DS.RRS01.UCA01-WGA04</t>
  </si>
  <si>
    <t>F1.S1.DS.RRS01.UCA01-WGA05</t>
  </si>
  <si>
    <t>F1.S1.DS.RRS01.UCA01-WGA06</t>
  </si>
  <si>
    <t>F1.S1.DS.RRS01.UCA02-WGA01</t>
  </si>
  <si>
    <t>H366404-00000-270-262-0055-0001</t>
  </si>
  <si>
    <t>F1.S1.DS.RRS01.UCA02-WGA02</t>
  </si>
  <si>
    <t>F1.S1.DS.RRS01.UCA02-WGA03</t>
  </si>
  <si>
    <t>F1.S1.DS.UCA07-WGA07</t>
  </si>
  <si>
    <t>US1-IC-48,490-E27F15.5-01/US1-IC-48,040-E27F15.5-01, US1-C-IC-48,439-E28F15.5-01 TO 05/US1-C-IC-47,983-E28F15.5-01 TO 05, US1-IC-42,300-E28F15.5-01, US1-IC-42,300-E28.2F15.5-01, Field run Conduit to Sampling Cabinet</t>
  </si>
  <si>
    <t>F1.S1.DS.UCA07-WGA41</t>
  </si>
  <si>
    <t>F1.S1.DS.RRS01.CMA001_FSL130A</t>
  </si>
  <si>
    <t>F1.S1.DS.UCA07-WGA15</t>
  </si>
  <si>
    <t>F1.S1.DS.UCA07-WGA48</t>
  </si>
  <si>
    <t>F1.S1.DS.RRS01.CMA001_FSL130B</t>
  </si>
  <si>
    <t>F1.S1.DS.RRS01.UCA02-WGA05</t>
  </si>
  <si>
    <t>H366404-00000-270-262-0055-0002</t>
  </si>
  <si>
    <t>F1.S1.DS.PLI01.UCA02-WGA09</t>
  </si>
  <si>
    <t>F1.S1.DS.PLI01.UCA04-WGA13</t>
  </si>
  <si>
    <t>F1.S1.DS.PLI01.UCA03-WGA07</t>
  </si>
  <si>
    <t>F1.S1.DS.UCA07-WGA17</t>
  </si>
  <si>
    <t>50</t>
  </si>
  <si>
    <t>US1-IC-48,490-E27F15.5-01/US1-IC-48,040-E27F15.5-01, US1-C-IC-48,439-E28F15.5-01 TO 05/US1-C-IC-47,983-E28F15.5-01 TO 05, US1-IC-42,300-E28F12-01, US1-IC-42,750-E28.2F12-01, US1-IC-42,750-E28.5F11.3-01</t>
  </si>
  <si>
    <t>F1.S1.DS.RRS01.UCA01-WGA07</t>
  </si>
  <si>
    <t>F1.S1.DS.RRS01.GPA001_LT118</t>
  </si>
  <si>
    <t>F1.S1.DS.UCA07-WGA20</t>
  </si>
  <si>
    <t>US1-IC-48,490-E27F15.5-01/US1-IC-48,040-E27F15.5-01, US1-C-IC-48,439-E28F15.5-01 TO 05/US1-C-IC-47,983-E28F15.5-01 TO 05, US1-IC-42,300-E28F15.5-01, US1-IC-42,300-E28.2F15.5-01, Field run Conduit to Analyzer</t>
  </si>
  <si>
    <t>F1.S1.DS.IXS01.UCA02-WGA09</t>
  </si>
  <si>
    <t>H366404-00000-270-262-0058-0001</t>
  </si>
  <si>
    <t>F1.S1.DS.IXS01.UCA02-WGA10</t>
  </si>
  <si>
    <t>F1.S1.DS.PLI01.UCA01-WGA09</t>
  </si>
  <si>
    <t>F1.S1.DS.PLI01.UCA02-WGA11</t>
  </si>
  <si>
    <t>F1.S1.DS.PLI01.UCA03-WGA08</t>
  </si>
  <si>
    <t>H366404-00000-270-262-0058-0002</t>
  </si>
  <si>
    <t>F1.S1.DS.PLI01.UCA03-WGA09</t>
  </si>
  <si>
    <t>F1.S1.DS.PLI01.UCA04-WGA14</t>
  </si>
  <si>
    <t>F1.S1.DS.PLI01.UCA04-WGA15</t>
  </si>
  <si>
    <t>F1.S1.DS.PLI01.UCA04-WGA16</t>
  </si>
  <si>
    <t>H366404-00000-270-262-0059-0001</t>
  </si>
  <si>
    <t>F1.S1.DS.PLI01.UCA04-WGA17</t>
  </si>
  <si>
    <t>F1.S1.DS.PLI01.UCA04-WGA18</t>
  </si>
  <si>
    <t>F1.S1.DS.RRS01.UCA01-WGA08</t>
  </si>
  <si>
    <t>F1.S1.DS.RRS01.UCA01-WGA09</t>
  </si>
  <si>
    <t>H366404-00000-270-262-0059-0002</t>
  </si>
  <si>
    <t>F1.S1.DS.RRS01.UCA01-WGA10</t>
  </si>
  <si>
    <t>F1.S1.DS.RRS01.UCA01-WGA11</t>
  </si>
  <si>
    <t>F1.S1.DS.PLI01.UCA02-WGA12</t>
  </si>
  <si>
    <t>F1.S1.DS.PLI01.GPB090_ZSC222 &amp; F1.S1.DS.PLI01.GPB090_ZSO222</t>
  </si>
  <si>
    <t>H366404-00000-270-262-0061</t>
  </si>
  <si>
    <t>F1.S1.DS.PLI01.UCA02-WGA13</t>
  </si>
  <si>
    <t>F1.S1.DS.PLI01.GPB003_ZSC225 &amp; F1.S1.DS.PLI01.GPB003_ZSO225</t>
  </si>
  <si>
    <t>F1.S1.DS.RRS01.UCA02-WGA07</t>
  </si>
  <si>
    <t>F1.S1.DS.RRS01.CMA001_ZSC131 &amp; F1.S1.DS.RRS01.CMA001_ZSO131</t>
  </si>
  <si>
    <t>F1.S1.DS.RRS01.UCA02-WGA08</t>
  </si>
  <si>
    <t>F1.S1.DS.RRS01.CMA001_ZSC132 &amp; F1.S1.DS.RRS01.CMA001_ZSO132</t>
  </si>
  <si>
    <t>2</t>
  </si>
  <si>
    <t>F1.S1.DS.RRS01.UCA02-WGA09</t>
  </si>
  <si>
    <t>H366404-00000-270-262-0062</t>
  </si>
  <si>
    <t>2022-07-28</t>
  </si>
  <si>
    <t>F1.S1.DS.PLI01.UCA02-WGA14</t>
  </si>
  <si>
    <t>H366404-00000-270-262-0063</t>
  </si>
  <si>
    <t>Conduit to tray US1-IC-43,200-E28.5F13.5-01, US1-IC-43,200-E28.2F12-01, US1-IC-42,750-E28.5F11.3-01, US1-IC-42,300-E29.5F11.3-01, US1-IC-42,300-E29.5F12.5-01</t>
  </si>
  <si>
    <t>F1.S1.DS.PLI01.UCA02-WGA15</t>
  </si>
  <si>
    <t>F1.S1.DS.PLI01.UCA03-WGA10</t>
  </si>
  <si>
    <t>Conduit to tray US1-IC-43,200-E28.5F13.5-01, Conduit to tray US1-IC-41,850-E29.5F15.5-01, conduit to instrument</t>
  </si>
  <si>
    <t>F1.S1.DS.PLI01.UCA03-WGA11</t>
  </si>
  <si>
    <t>F1.S1.DS.PLI01.UCA03-WGA12</t>
  </si>
  <si>
    <t>10</t>
  </si>
  <si>
    <t>F1.S1.DS.PLI01.UCA03-WGA13</t>
  </si>
  <si>
    <t>F1.S1.DS.PLI01.UCA03-WGA14</t>
  </si>
  <si>
    <t>F1.S1.DS.PLI01.UCA03-WGA15</t>
  </si>
  <si>
    <t>F1.S1.DS.UCA07-WGA23</t>
  </si>
  <si>
    <t>F1.S1.DS.UCA07-WDB03</t>
  </si>
  <si>
    <t>F1.S1.DS.UCA07-WGA30</t>
  </si>
  <si>
    <t>F1.S1.DS.UCA07-WDB10</t>
  </si>
  <si>
    <t>F1.S1.DS.UCA07-WGA27</t>
  </si>
  <si>
    <t>F1.S1.DS.UCA07-WDB07</t>
  </si>
  <si>
    <t>F1.S1.DS.UCA07-WGA34</t>
  </si>
  <si>
    <t>F1.S1.DS.UCA07-WDB14</t>
  </si>
  <si>
    <t>F1.S1.DS.EFT01.UCA02-WGA01</t>
  </si>
  <si>
    <t>H366404-00000-270-262-0073-0001</t>
  </si>
  <si>
    <t>Conduit US1-C-IC-34,163-E31.5F13.5-02 to top of F1.S1.DS.EFT01.CMA001</t>
  </si>
  <si>
    <t>F1.S1.DS.EFT01.UCA02-WGA02</t>
  </si>
  <si>
    <t>Conduit US1-C-IC-34,163-E31.5F13.5-01</t>
  </si>
  <si>
    <t>F1.S1.DS.EFT01.UCA02-WGA03</t>
  </si>
  <si>
    <t>F1.S1.DS.EFT01.UCA02-WGA16</t>
  </si>
  <si>
    <t>H366404-00000-270-262-0079-0001</t>
  </si>
  <si>
    <t>Part of F1.S1.DS.EFT01.GPB001_FIT116</t>
  </si>
  <si>
    <t>F1.S1.DS.EFT01.UCA02-WGA04</t>
  </si>
  <si>
    <t>F1.S1.DS.EFT01.UCA02-WGA05</t>
  </si>
  <si>
    <t>H366404-00000-270-262-0073-0002</t>
  </si>
  <si>
    <t>Conduit US1-C-IC-34,371-E31.5F13.5-02</t>
  </si>
  <si>
    <t>F1.S1.DS.EFT01.UCA02-WGA06</t>
  </si>
  <si>
    <t>F1.S1.DS.EFT01.UCA02-WGA07</t>
  </si>
  <si>
    <t>Conduit US1-C-IC-34,371-E31.5F13.5-01</t>
  </si>
  <si>
    <t>F1.S1.DS.EFT01.UCA02-WGA08</t>
  </si>
  <si>
    <t>F1.S1.DS.EFT01.UCA03-WGA01</t>
  </si>
  <si>
    <t>H366404-00000-270-262-0074-0001</t>
  </si>
  <si>
    <t>Conduit US1-C-IC-34,443-E30.5F13.5-02 up to top of F1.S1.DS.EFT01.CMA002</t>
  </si>
  <si>
    <t>F1.S1.DS.EFT01.UCA03-WGA02</t>
  </si>
  <si>
    <t>F1.S1.DS.EFT01.UCA03-WGA03</t>
  </si>
  <si>
    <t>Conduit US1-C-IC-34,443-E30.5F13.5-01</t>
  </si>
  <si>
    <t>F1.S1.DS.EFT01.UCA03-WGA04</t>
  </si>
  <si>
    <t>F1.S1.DS.EFT01.UCA03-WGA05</t>
  </si>
  <si>
    <t>H366404-00000-270-262-0074-0002</t>
  </si>
  <si>
    <t>F1.S1.DS.EFT01.UCA03-WGA06</t>
  </si>
  <si>
    <t>F1.S1.DS.FPH01.UCA01-WGA01</t>
  </si>
  <si>
    <t>Conduit US1-C-IC-34,393-E28F8-02 to top of F1.S1.DS.FPH01.CMA001</t>
  </si>
  <si>
    <t>F1.S1.DS.FPH01.UCA01-WGA02</t>
  </si>
  <si>
    <t>Conduit US1-C-IC-34,393-E28F8-01 to top of F1.S1.DS.FPH01.CMA002</t>
  </si>
  <si>
    <t>F1.S1.DS.FPH01.UCA01-WGA03</t>
  </si>
  <si>
    <t>H366404-00000-270-262-0075-0001</t>
  </si>
  <si>
    <t>F1.S1.DS.FPH01.UCA01-WGA04</t>
  </si>
  <si>
    <t>F1.S1.DS.FPH01.UCA02-WGA01</t>
  </si>
  <si>
    <t>Conduit US1-C-IC-34,393-E28F8-05</t>
  </si>
  <si>
    <t>F1.S1.DS.FPH01.UCA02-WGA19</t>
  </si>
  <si>
    <t>H366404-00000-270-262-0079-0002</t>
  </si>
  <si>
    <t>F1.S1.DS.FPH01.UCA02-WGA02</t>
  </si>
  <si>
    <t>Conduit US1-C-IC-34,393-E28F8-03</t>
  </si>
  <si>
    <t>F1.S1.DS.FPH01.UCA02-WGA03</t>
  </si>
  <si>
    <t>H366404-00000-270-262-0075-0002</t>
  </si>
  <si>
    <t>Conduit US1-C-IC-34,393-E28F8-04</t>
  </si>
  <si>
    <t>F1.S1.DS.FPH01.UCA02-WGA20</t>
  </si>
  <si>
    <t>F1.S1.DS.FPH01.UCA02-WGA04</t>
  </si>
  <si>
    <t>F1.S1.DS.FPH01.UCA01-WGA09</t>
  </si>
  <si>
    <t>Tray US1-IC-36,233-E28F8-01, tray US1-IC-40,364-E28F8-01, conduit to instrument</t>
  </si>
  <si>
    <t>F1.S1.DS.FPH01.UCA02-WGA06</t>
  </si>
  <si>
    <t>Tray US1-IC-36,233-E28F8-01, tray US1-IC-40,364-E28F8-01, tray US1-IC-40,364-E28.2F8-02, conduit to instrument</t>
  </si>
  <si>
    <t>F1.S1.DS.OGT01.UCA01-WGA01</t>
  </si>
  <si>
    <t>H366404-00000-270-262-0076-0001</t>
  </si>
  <si>
    <t>F1.S1.DS.OGT01.UCA01-WGA02</t>
  </si>
  <si>
    <t>F1.S1.DS.OGT01.UCA01-WGA03</t>
  </si>
  <si>
    <t>F1.S1.DS.OGT01.UCA01-WGA04</t>
  </si>
  <si>
    <t>F1.S1.DS.OGT01.UCA01-WGA05</t>
  </si>
  <si>
    <t>H366404-00000-270-262-0076-0002</t>
  </si>
  <si>
    <t>F1.S1.DS.OGT01.UCA01-WGA06</t>
  </si>
  <si>
    <t>F1.S1.DS.OGT01.UCA01-WGA07</t>
  </si>
  <si>
    <t>F1.S1.DS.OGT01.UCA01-WDB03</t>
  </si>
  <si>
    <t>Intrinsically Safe Cable, 2C+PE, 2.5 mm2, 0.6/1 kV Power Cable (24 VDC), Black Jacket</t>
  </si>
  <si>
    <t>F1.S1.DS.OGT01.UCA01-WGA08</t>
  </si>
  <si>
    <t>F1.S1.DS.OGT01.UCA01-WDB04</t>
  </si>
  <si>
    <t>F1.S1.DS.UCA05-WGA26</t>
  </si>
  <si>
    <t>US1-IC-48,490-E27F15.5-01/US1-IC-48,040-E27F15.5-01, US1-C-IC-48,439-E28F15.5-01 TO 05/US1-C-IC-47,983-E28F15.5-01 TO 05, US1-IC-42,300-E28.2F15.5-01, US1-IC-42,300-E28.2F15.5-01, US1-IC-42,300-E31.5F15.5-01, US1-IC-42,050-E31.5F14.5-01, US1-IC-42,500-E31.5F12.5-01, US1-IC-42,500-E32.8F11.3-01, US1-IC-42,500-E33F11.3-01,  US1-IC-43,550-E32.8F11-01, US1-IC-42,665-E32.8F10-01, US1-IC-39,700-E32.8F9-01, US1-IC-39,550-E32.8F9-01, US1-IC-39,550-E32.8F8-01</t>
  </si>
  <si>
    <t>F1.S1.DS.UCA05-WDB11</t>
  </si>
  <si>
    <t>F1.S1.DS.OGT01.UCA03-WGA01</t>
  </si>
  <si>
    <t>VENDOR SUPPLIED SENSOR CABLE</t>
  </si>
  <si>
    <t>As Supplied</t>
  </si>
  <si>
    <t>F1.S1.DS.OGT01.UCA01-WGA10</t>
  </si>
  <si>
    <t>H366404-00000-270-262-0077-0001</t>
  </si>
  <si>
    <t>F1.S1.DS.OGT01.UCA02-WGA01</t>
  </si>
  <si>
    <t>Tray US1-IC-42,815-E32.8F11-01, tray US1-IC-43,555-E32.8F11-01, tray US1-IC-42,200-E33F11-01, conduit to instrument</t>
  </si>
  <si>
    <t>F1.S1.DS.OGT01.UCA02-WGA02</t>
  </si>
  <si>
    <t>F1.S1.DS.OGT01.UCA02-WGA03</t>
  </si>
  <si>
    <t>H366404-00000-270-262-0077-0002</t>
  </si>
  <si>
    <t>Tray US1-IC-42,815-E32.8F11-01, tray US1-IC-43,555-E32.8F11-01, tray US1-IC-42,200-E33F11-01, tray US1-IC-42,200-E33F11-02, tray US1-IC-39,661-E33F11-01, conduit to instrument</t>
  </si>
  <si>
    <t>F1.S1.DS.OGT01.UCA02-WGA04</t>
  </si>
  <si>
    <t>F1.S1.DS.OGT01.UCA02-WGA05</t>
  </si>
  <si>
    <t>F1.S1.DS.OGT01.UCA02-WGA06</t>
  </si>
  <si>
    <t>F1.S1.DS.UCA07-WGA05</t>
  </si>
  <si>
    <t>130</t>
  </si>
  <si>
    <t>F1.S1.DS.UCA07-WGA39</t>
  </si>
  <si>
    <t>F1.S1.DS.OGT01.GQB001_FSL227A</t>
  </si>
  <si>
    <t>F1.S1.DS.UCA07-WGA13</t>
  </si>
  <si>
    <t>F1.S1.DS.OGT01.UCA01-WGA17</t>
  </si>
  <si>
    <t>F1.S1.DS.UCA07-WGA46</t>
  </si>
  <si>
    <t>F1.S1.DS.OGT01.GQB001_FSL227B</t>
  </si>
  <si>
    <t>F1.S1.DS.OGT01.UCA02-WGA08</t>
  </si>
  <si>
    <t>H366404-00000-270-262-0078-0001</t>
  </si>
  <si>
    <t>F1.S1.DS.OGT01.UCA02-WGA09</t>
  </si>
  <si>
    <t>F1.S1.DS.OGT01.UCA02-WGA10</t>
  </si>
  <si>
    <t>F1.S1.DS.OGT01.UCA02-WGA11</t>
  </si>
  <si>
    <t>H366404-00000-270-262-0078-0002</t>
  </si>
  <si>
    <t>F1.S1.DS.OGT01.UCA02-WGA12</t>
  </si>
  <si>
    <t>Tray US1-IC-42,815-E32.8F11-01, conduit to instrument</t>
  </si>
  <si>
    <t>F1.S1.DS.EFT01.UCA03-WGA07</t>
  </si>
  <si>
    <t>F1.S1.DS.EFT01.GPA003_LT115</t>
  </si>
  <si>
    <t>F1.S1.DS.EFT01.UCA02-WGA09</t>
  </si>
  <si>
    <t>F1.S1.DS.EFT01.GPA005_LT205</t>
  </si>
  <si>
    <t>F1.S1.DS.FPH01.UCA02-WGA07</t>
  </si>
  <si>
    <t>F1.S1.DS.FPH01.UCA02-WGA08</t>
  </si>
  <si>
    <t>F1.S1.DS.FPH01.UCA02-WGA09</t>
  </si>
  <si>
    <t>F1.S1.DS.EFT01.UCA02-WGA10</t>
  </si>
  <si>
    <t>H366404-00000-270-262-0080-0001</t>
  </si>
  <si>
    <t>F1.S1.DS.EFT01.UCA02-WGA11</t>
  </si>
  <si>
    <t>F1.S1.DS.EFT01.UCA03-WGA08</t>
  </si>
  <si>
    <t>F1.S1.DS.EFT01.UCA03-WGA09</t>
  </si>
  <si>
    <t>F1.S1.DS.FPH01.UCA01-WGA05</t>
  </si>
  <si>
    <t>H366404-00000-270-262-0080-0002</t>
  </si>
  <si>
    <t>F1.S1.DS.FPH01.UCA01-WGA06</t>
  </si>
  <si>
    <t>F1.S1.DS.FPH01.UCA02-WGA10</t>
  </si>
  <si>
    <t>F1.S1.DS.OGT01.UCA01-WGA11</t>
  </si>
  <si>
    <t>F1.S1.DS.OGT01.UCA02-WGA13</t>
  </si>
  <si>
    <t>H366404-00000-270-262-0081-0001</t>
  </si>
  <si>
    <t>F1.S1.DS.OGT01.UCA02-WGA14</t>
  </si>
  <si>
    <t>F1.S1.DS.OGT01.UCA02-WGA21</t>
  </si>
  <si>
    <t>Terminated at control valve positioner.</t>
  </si>
  <si>
    <t>2022-10-25</t>
  </si>
  <si>
    <t>F1.S1.DS.OGT01.UCA02-WGA22</t>
  </si>
  <si>
    <t>F1.S1.DS.EFT01.UCA02-WGA12</t>
  </si>
  <si>
    <t>H366404-00000-270-262-0082</t>
  </si>
  <si>
    <t>F1.S1.DS.EFT01.UCA02-WGA13</t>
  </si>
  <si>
    <t>F1.S1.DS.PLI01.GPB090_ZSC223 &amp; F1.S1.DS.PLI01.GPB090_ZSO223</t>
  </si>
  <si>
    <t>Conduit US1-C-IC-34,371-E31.5F13.5-03</t>
  </si>
  <si>
    <t>F1.S1.DS.EFT01.UCA03-WGA10</t>
  </si>
  <si>
    <t>F1.S1.DS.OGT01.UCA01-WGA12</t>
  </si>
  <si>
    <t>H366404-00000-270-262-0084</t>
  </si>
  <si>
    <t>F1.S1.DS.OGT01.UCA01-WGA13</t>
  </si>
  <si>
    <t>F1.S1.DS.OGT01.UCA01-WGA14</t>
  </si>
  <si>
    <t>F1.S1.DS.OGT01.UCA01-WGA15</t>
  </si>
  <si>
    <t>F1.S1.DS.OGT01.HSB001_ZSC234 &amp; F1.S1.DS.OGT01.HSB001_ZSO234</t>
  </si>
  <si>
    <t>H366404-00000-270-262-0085</t>
  </si>
  <si>
    <t>F1.S1.DS.EFT01.UCA02-WGA14</t>
  </si>
  <si>
    <t>Tray US1-IC-43,100-E31.5F13.5-01,  tray US1-IC-42,050-E31.5F12.5-01 , conduit to instrument</t>
  </si>
  <si>
    <t>F1.S1.DS.EFT01.UCA02-WGA15</t>
  </si>
  <si>
    <t>F1.S1.DS.FPH01.UCA02-WGA17</t>
  </si>
  <si>
    <t>Conduit US1-C-IC-34,393-E28F8-01</t>
  </si>
  <si>
    <t>F1.S1.DS.FPH01.UCA02-WGA18</t>
  </si>
  <si>
    <t>F1.S1.DS.OGT01.UCA02-WGA16</t>
  </si>
  <si>
    <t>F1.S1.DS.OGT01.GQB001_ZSC243 &amp; F1.S1.DS.OGT01.GQB001_ZSO243</t>
  </si>
  <si>
    <t>H366404-00000-270-262-0086</t>
  </si>
  <si>
    <t>2022-08-15</t>
  </si>
  <si>
    <t>F1.S1.DS.OGT01.UCA02-WGA18</t>
  </si>
  <si>
    <t>F1.S1.DS.OGT01.GQB002_ZSC245 &amp; F1.S1.DS.OGT01.GQB002_ZSO245</t>
  </si>
  <si>
    <t>F1.S1.DS.FPH01.UCA01-WGA07</t>
  </si>
  <si>
    <t>F1.S1.DS.FPH01.CMA001_XV521</t>
  </si>
  <si>
    <t>H366404-00000-270-262-0087</t>
  </si>
  <si>
    <t>F1.S1.DS.FPH01.UCA01-WGA08</t>
  </si>
  <si>
    <t>F1.S1.DS.FPH01.UCA02-WGA11</t>
  </si>
  <si>
    <t>Conduit US1-C-IC-34,292-E28F8-02</t>
  </si>
  <si>
    <t>F1.S1.DS.FPH01.UCA02-WGA12</t>
  </si>
  <si>
    <t>F1.S1.DS.FPH01.UCA02-WGA13</t>
  </si>
  <si>
    <t>H366404-00000-270-262-0088</t>
  </si>
  <si>
    <t>Conduit US1-C-IC-34,292-E28F8-01</t>
  </si>
  <si>
    <t>F1.S1.DS.FPH01.UCA02-WGA14</t>
  </si>
  <si>
    <t>F1.S1.DS.FPH01.UCA02-WGA15</t>
  </si>
  <si>
    <t>Conduit US1-C-IC-34,292-E28F8-03</t>
  </si>
  <si>
    <t>F1.S1.DS.FPH01.UCA02-WGA16</t>
  </si>
  <si>
    <t>F1.S1.DS.OGT01.UCA01-WGA16</t>
  </si>
  <si>
    <t>H366404-00000-270-262-0089</t>
  </si>
  <si>
    <t>F1.S1.DS.OGT01.UCA02-WGA15</t>
  </si>
  <si>
    <t>F1.S1.DS.OGT01.UCA02-WGA23</t>
  </si>
  <si>
    <t>H366404-00000-270-262-0090</t>
  </si>
  <si>
    <t>F1.S1.DS.OGT01.UCA02-WGA17</t>
  </si>
  <si>
    <t>F1.S1.DS.OGT01.UCA02-WGA24</t>
  </si>
  <si>
    <t>F1.S1.DS.UCA07-WGA26</t>
  </si>
  <si>
    <t>F1.S1.DS.UCA07-WDB06</t>
  </si>
  <si>
    <t>F1.S1.DS.UCA07-WGA33</t>
  </si>
  <si>
    <t>F1.S1.DS.UCA07-WDB13</t>
  </si>
  <si>
    <t>F1.S1.DS.EFT01.UCA01-WGA01</t>
  </si>
  <si>
    <t>H366404-00000-270-262-0097-0001</t>
  </si>
  <si>
    <t>Conduit to tray US1-IC-42,300-E30.5F12.5-01, tray US1-IC-42,300-E31F13.5-01, conduit to instrument</t>
  </si>
  <si>
    <t>F1.S1.DS.EFT01.UCA01-WGA02</t>
  </si>
  <si>
    <t>F1.S1.DS.EFT01.UCA01-WGA03</t>
  </si>
  <si>
    <t>F1.S1.DS.EFT01.UCA01-WGA04</t>
  </si>
  <si>
    <t>F1.S1.DS.EFT01.UCA01-WGA05</t>
  </si>
  <si>
    <t>H366404-00000-270-262-0097-0002</t>
  </si>
  <si>
    <t>F1.S1.DS.EFT01.UCA01-WGA06</t>
  </si>
  <si>
    <t>F1.S1.DS.EFT01.UCA01-WGA07</t>
  </si>
  <si>
    <t>F1.S1.DS.EFT01.UCA01-WGA08</t>
  </si>
  <si>
    <t>H366404-00000-270-262-0098-0001</t>
  </si>
  <si>
    <t>F1.S1.DS.IXS01.UCA01-WGA01</t>
  </si>
  <si>
    <t>Conduit US1-C-IC-34,243-E32.5F14.5-02</t>
  </si>
  <si>
    <t>F1.S1.DS.IXS01.UCA01-WGA23</t>
  </si>
  <si>
    <t>Part of F1.S1.DS.IXS01.GPB005_FIT318</t>
  </si>
  <si>
    <t>F1.S1.DS.IXS01.UCA01-WGA02</t>
  </si>
  <si>
    <t>Conduit US1-C-IC-34,377-E32.5F14.5-01</t>
  </si>
  <si>
    <t>F1.S1.DS.IXS01.UCA01-WGA03</t>
  </si>
  <si>
    <t>Conduit US1-C-IC-34,113-E32.5F14.5-02</t>
  </si>
  <si>
    <t>F1.S1.DS.IXS01.UCA01-WGA04</t>
  </si>
  <si>
    <t>H366404-00000-270-262-0098-0002</t>
  </si>
  <si>
    <t>Conduit US1-C-IC-34,377-E32.5F14.5-02</t>
  </si>
  <si>
    <t>F1.S1.DS.IXS01.UCA01-WGA05</t>
  </si>
  <si>
    <t>F1.S1.DS.IXS01.UCA01-WGA06</t>
  </si>
  <si>
    <t>Conduit US1-C-IC-34,243-E32.5F14.5-01 to top of F1.S1.DS.IXS01.CMA004</t>
  </si>
  <si>
    <t>F1.S1.DS.IXS01.UCA01-WGA07</t>
  </si>
  <si>
    <t>Conduit US1-C-IC-34,113-E32.5F14.5-01</t>
  </si>
  <si>
    <t>F1.S1.DS.IXS01.UCA01-WGA08</t>
  </si>
  <si>
    <t>H366404-00000-270-262-0099-0001</t>
  </si>
  <si>
    <t>F1.S1.DS.IXS01.UCA01-WGA09</t>
  </si>
  <si>
    <t>Conduit US1-C-IC-34,243-E32.5F14.5-01 to instrument</t>
  </si>
  <si>
    <t>F1.S1.DS.IXS01.UCA03-WGA01</t>
  </si>
  <si>
    <t>Conduit to tray US1-IC-42,650-E33F12-01, conduit to instrument</t>
  </si>
  <si>
    <t>F1.S1.DS.IXS01.UCA03-WGA02</t>
  </si>
  <si>
    <t>F1.S1.DS.IXS01.UCA03-WGA03</t>
  </si>
  <si>
    <t>H366404-00000-270-262-0099-0002</t>
  </si>
  <si>
    <t>F1.S1.DS.IXS01.UCA03-WGA04</t>
  </si>
  <si>
    <t>F1.S1.DS.IXS01.UCA03-WGA05</t>
  </si>
  <si>
    <t>F1.S1.DS.IXS01.UCA03-WGA06</t>
  </si>
  <si>
    <t>F1.S1.DS.IXS01.UCA03-WGA07</t>
  </si>
  <si>
    <t>H366404-00000-270-262-0100-0001</t>
  </si>
  <si>
    <t>F1.S1.DS.IXS01.UCA03-WGA08</t>
  </si>
  <si>
    <t>F1.S1.DS.IXS01.UCA03-WGA09</t>
  </si>
  <si>
    <t>F1.S1.DS.IXS01.UCA03-WGA10</t>
  </si>
  <si>
    <t>F1.S1.DS.IXS01.UCA03-WGA11</t>
  </si>
  <si>
    <t>H366404-00000-270-262-0100-0002</t>
  </si>
  <si>
    <t>F1.S1.DS.IXS01.UCA03-WGA12</t>
  </si>
  <si>
    <t>F1.S1.DS.IXS01.UCA04-WGA01</t>
  </si>
  <si>
    <t>Conduit to tray US1-IC- 42,300-E28.2F15.5-01, conduit to instrument</t>
  </si>
  <si>
    <t>F1.S1.DS.IXS01.UCA04-WGA02</t>
  </si>
  <si>
    <t>F1.S1.DS.IXS01.UCA05-WGA01</t>
  </si>
  <si>
    <t>H366404-00000-270-262-0101-0001</t>
  </si>
  <si>
    <t>Tray US1-IC-42,015-E30.5F15.3-01, tray US1-IC-42,300-E30.5F15.5-01, tray US1-IC- 42,300-E28.2F15.5-01, tray US1-IC-42,300-E31.5F15.5-01, tray US1-IC-43,200-E31.5F15.3-01, conduit to instrument</t>
  </si>
  <si>
    <t>F1.S1.DS.IXS01.UCA05-WGA02</t>
  </si>
  <si>
    <t>F1.S1.DS.IXS01.UCA05-WGA03</t>
  </si>
  <si>
    <t>F1.S1.DS.IXS01.UCA05-WGA04</t>
  </si>
  <si>
    <t>Conduit US1-C-IC-34,421-E30.5F15.5-02</t>
  </si>
  <si>
    <t>F1.S1.DS.IXS01.UCA05-WGA05</t>
  </si>
  <si>
    <t>H366404-00000-270-262-0101-0002</t>
  </si>
  <si>
    <t>Conduit US1-C-IC-34,421-E30.5F15.5-01 to top of F1.S1.DS.PLI01.CMA010</t>
  </si>
  <si>
    <t>F1.S1.DS.IXS01.UCA05-WGA06</t>
  </si>
  <si>
    <t>F1.S1.DS.IXS01.UCA05-WGA07</t>
  </si>
  <si>
    <t>Tray US1-IC-42,015-E30.5F15.3-01, conduit to top of F1.S1.DS.RRS01.CMA002</t>
  </si>
  <si>
    <t>F1.S1.DS.IXS01.UCA05-WGA08</t>
  </si>
  <si>
    <t>Conduit US1-C-IC-34,421-E30.5F15.5-03</t>
  </si>
  <si>
    <t>F1.S1.DS.IXS01.UCA05-WGA09</t>
  </si>
  <si>
    <t>H366404-00000-270-262-0102-0001</t>
  </si>
  <si>
    <t>F1.S1.DS.PLI01.UCA05-WGA01</t>
  </si>
  <si>
    <t>Conduit US1-C-IC-34,138-E28.5F15.5-02 to top of F1.S1.DS.PLI01.CMA009</t>
  </si>
  <si>
    <t>F1.S1.DS.PLI01.UCA05-WGA02</t>
  </si>
  <si>
    <t>Conduit US1-C-IC-34,138-E28.5F15.5-01</t>
  </si>
  <si>
    <t>F1.S1.DS.PLI01.UCA05-WGA09</t>
  </si>
  <si>
    <t>H366404-00000-270-262-0120-0001</t>
  </si>
  <si>
    <t>Part of F1.S1.DS.PLI01.GPB010_FIT411</t>
  </si>
  <si>
    <t>F1.S1.DS.PLI01.UCA05-WGA03</t>
  </si>
  <si>
    <t>Conduit 4 from jb bottom, u/g to vertical inst tray, up tray to horizontal inst tray, tray east to where green elec tray goes south, south (tray needed below green elec) to conduit, conduit up to mezz, west to instruments.</t>
  </si>
  <si>
    <t>F1.S1.DS.PLI01.UCA05-WGA04</t>
  </si>
  <si>
    <t>H366404-00000-270-262-0102-0002</t>
  </si>
  <si>
    <t>F1.S1.DS.PLI01.UCA05-WGA05</t>
  </si>
  <si>
    <t>F1.S1.DS.PLI01.UCA05-WGA06</t>
  </si>
  <si>
    <t>F1.S1.DS.RUS01.UCA01-WGA01</t>
  </si>
  <si>
    <t>Tray US1-IC-39,550-E32.8F8-01, conduit to instrument</t>
  </si>
  <si>
    <t>F1.S1.DS.RUS01.UCA01-WGA02</t>
  </si>
  <si>
    <t>H366404-00000-270-262-0103-0001</t>
  </si>
  <si>
    <t>F1.S1.DS.RUS01.UCA01-WGA03</t>
  </si>
  <si>
    <t>F1.S1.DS.RUS01.UCA01-WGA04</t>
  </si>
  <si>
    <t>F1.S1.DS.RUS01.UCA01-WGA05</t>
  </si>
  <si>
    <t>F1.S1.DS.RUS01.XM01_PIT401</t>
  </si>
  <si>
    <t>F1.S1.DS.RUS01.UCA01-WGA06</t>
  </si>
  <si>
    <t>H366404-00000-270-262-0103-0002</t>
  </si>
  <si>
    <t>F1.S1.DS.RUS01.UCA01-WGA07</t>
  </si>
  <si>
    <t>F1.S1.DS.RUS01.UCA01-WGA08</t>
  </si>
  <si>
    <t>F1.S1.DS.RUS01.UCA01-WGA09</t>
  </si>
  <si>
    <t>F1.S1.DS.RUS01.UCA01-WGA10</t>
  </si>
  <si>
    <t>H366404-00000-270-262-0104-0001</t>
  </si>
  <si>
    <t>F1.S1.DS.RUS01.UCA01-WGA11</t>
  </si>
  <si>
    <t>F1.S1.DS.RUS01.UCA01-WGA12</t>
  </si>
  <si>
    <t>F1.S1.DS.IXS01.UCA01-WGA10</t>
  </si>
  <si>
    <t>F1.S1.DS.IXS01.GPA007_LT408</t>
  </si>
  <si>
    <t>F1.S1.DS.IXS01.UCA05-WGA10</t>
  </si>
  <si>
    <t>F1.S1.DS.RRS01.GPA003_LT109</t>
  </si>
  <si>
    <t>F1.S1.DS.UCA05-WGA20</t>
  </si>
  <si>
    <t>US1-IC-48,490-E27F15.5-01/US1-IC-48,040-E27F15.5-01, US1-C-IC-48,439-E28F15.5-01 TO 05/US1-C-IC-47,983-E28F15.5-01 TO 05, US1-IC-42,300-E28F15.5-01, US1-IC-42,300-E28.5F15.5-01, US1-IC-42,300-E29.5F15.5-01</t>
  </si>
  <si>
    <t>F1.S1.DS.EFT01.UCA01-WGA09</t>
  </si>
  <si>
    <t>H366404-00000-270-262-0107-0001</t>
  </si>
  <si>
    <t>F1.S1.DS.EFT01.UCA01-WGA10</t>
  </si>
  <si>
    <t>F1.S1.DS.EFT01.UCA01-WGA11</t>
  </si>
  <si>
    <t>F1.S1.DS.IXS01.UCA01-WGA11</t>
  </si>
  <si>
    <t>F1.S1.DS.IXS01.UCA03-WGA13</t>
  </si>
  <si>
    <t>H366404-00000-270-262-0107-0002</t>
  </si>
  <si>
    <t>F1.S1.DS.IXS01.UCA03-WGA14</t>
  </si>
  <si>
    <t>F1.S1.DS.IXS01.UCA03-WGA15</t>
  </si>
  <si>
    <t>F1.S1.DS.IXS01.UCA03-WGA16</t>
  </si>
  <si>
    <t>F1.S1.DS.IXS01.UCA03-WGA17</t>
  </si>
  <si>
    <t>H366404-00000-270-262-0108-0001</t>
  </si>
  <si>
    <t>F1.S1.DS.IXS01.UCA04-WGA03</t>
  </si>
  <si>
    <t>F1.S1.DS.IXS01.UCA05-WGA11</t>
  </si>
  <si>
    <t>F1.S1.DS.RUS01.UCA01-WGA13</t>
  </si>
  <si>
    <t>F1.S1.DS.IXS01.UCA01-WGA14</t>
  </si>
  <si>
    <t>H366404-00000-270-262-0109-0002</t>
  </si>
  <si>
    <t>F1.S1.DS.IXS01.UCA01-WGA21</t>
  </si>
  <si>
    <t>F1.S1.DS.IXS01.UCA01-WGA15</t>
  </si>
  <si>
    <t>F1.S1.DS.IXS01.UCA01-WGA22</t>
  </si>
  <si>
    <t>F1.S1.DS.IXS01.UCA01-WGA16</t>
  </si>
  <si>
    <t>H366404-00000-270-262-0110-0001</t>
  </si>
  <si>
    <t>F1.S1.DS.SMC04.WGA01</t>
  </si>
  <si>
    <t>F1.S1.DS.RMH01.GMF001_XV-212</t>
  </si>
  <si>
    <t>E363404-PM005-260-260-0022 </t>
  </si>
  <si>
    <t>Field Routed</t>
  </si>
  <si>
    <t>F1.S1.DS.SMC04.WGA02</t>
  </si>
  <si>
    <t>F1.S1.DS.RMH01.QQF002_XV-209</t>
  </si>
  <si>
    <t>F1.S1.DS.SMC04.WGA03</t>
  </si>
  <si>
    <t>F1.S1.DS.RMH01.QQF002_XV-210</t>
  </si>
  <si>
    <t>F1.S1.DS.SMC04.WGA04</t>
  </si>
  <si>
    <t>F1.S1.DS.RMH01.QQF002_XV-211</t>
  </si>
  <si>
    <t>F1.S1.DS.SMC04.WGA22</t>
  </si>
  <si>
    <t>E363404-PM005-260-260-0017 </t>
  </si>
  <si>
    <t>F1.S1.DS.SMC04.WGA23</t>
  </si>
  <si>
    <t>F1.S1.DS.SMC04.WGA24</t>
  </si>
  <si>
    <t>F1.S1.DS.SMC04.WGA25</t>
  </si>
  <si>
    <t>F1.S1.DS.SMC04.WGA26</t>
  </si>
  <si>
    <t>F1.S1.DS.SMC04.WGA27</t>
  </si>
  <si>
    <t>F1.S1.DS.RMH01.QRA001_XV-218</t>
  </si>
  <si>
    <t>E363404-PM005-260-260-0020</t>
  </si>
  <si>
    <t>F1.S1.DS.SMC04.WGA28</t>
  </si>
  <si>
    <t>F1.S1.DS.RMH01.QRA001_XV-219</t>
  </si>
  <si>
    <t>E363404-PM005-260-260-0021</t>
  </si>
  <si>
    <t>F1.S1.DS.SMC04.WGA29</t>
  </si>
  <si>
    <t>F1.S1.DS.RMH01.QRA001_XV-220</t>
  </si>
  <si>
    <t>F1.S1.DS.SMC04.WGA13</t>
  </si>
  <si>
    <t>F1.S1.DS.SMC04.SUM01</t>
  </si>
  <si>
    <t>F1.S1.DS.SMC04.WGA14</t>
  </si>
  <si>
    <t>F1.S1.DS.SMC04.WGA15</t>
  </si>
  <si>
    <t>F1.S1.DS.SMC04.WGA16</t>
  </si>
  <si>
    <t>F1.S1.DS.RMH01.CMB001_WE201D</t>
  </si>
  <si>
    <t>F1.S1.DS.SMC04.WGA17</t>
  </si>
  <si>
    <t>VENDOR SUPPLIED CABLE</t>
  </si>
  <si>
    <t>F1.S1.DS.EFT01.UCA01-WGA16</t>
  </si>
  <si>
    <t>H366404-00000-270-262-0113-0001</t>
  </si>
  <si>
    <t>Conduit to tray US1-IC-42,300-E30.5F12.5-01, conduit to instrument</t>
  </si>
  <si>
    <t>F1.S1.DS.EFT01.UCA01-WGA17</t>
  </si>
  <si>
    <t>F1.S1.DS.IXS01.UCA01-WGA17</t>
  </si>
  <si>
    <t>F1.S1.DS.IXS01.UCA01-WGA18</t>
  </si>
  <si>
    <t>F1.S1.DS.IXS01.UCA01-WGA19</t>
  </si>
  <si>
    <t>H366404-00000-270-262-0113-0002</t>
  </si>
  <si>
    <t>Tray US1-IC-43,008-E32.8F14.5-01, tray US1-IC-43,200-E32.8F14.5-01, tray US1-IC-43,200-E32.8F15-01, conduit to instrument</t>
  </si>
  <si>
    <t>F1.S1.DS.IXS01.UCA01-WGA20</t>
  </si>
  <si>
    <t>F1.S1.DS.IXS01.UCA04-WGA10</t>
  </si>
  <si>
    <t>F1.S1.DS.IXS01.UCA04-WGA11</t>
  </si>
  <si>
    <t>Conduit to tray US1-IC-42,300-E28.2F15.5-01, conduit to instrument</t>
  </si>
  <si>
    <t>F1.S1.DS.EFT01.UCA01-WGA18</t>
  </si>
  <si>
    <t>F1.S1.DS.EFT01.UCA01-WGA12</t>
  </si>
  <si>
    <t>Cable, 7C+PE, 1.5 mm2, 300/500V Control Cable, Grey Jacket</t>
  </si>
  <si>
    <t>H366404-00000-270-262-0115</t>
  </si>
  <si>
    <t>F1.S1.DS.EFT01.UCA01-WGA13</t>
  </si>
  <si>
    <t>F1.S1.DS.EFT01.UCA01-WGA14</t>
  </si>
  <si>
    <t>F1.S1.DS.EFT01.UCA01-WGA15</t>
  </si>
  <si>
    <t>F1.S1.DS.IXS01.UCA01-WGA12</t>
  </si>
  <si>
    <t>F1.S1.DS.IXS01.UCA01-WGA13</t>
  </si>
  <si>
    <t>F1.S1.DS.IXS01.UCA03-WGA20</t>
  </si>
  <si>
    <t>F1.S1.DS.IXS01.UCA03-WGA21</t>
  </si>
  <si>
    <t>F1.S1.DS.IXS01.UCA03-WGA18</t>
  </si>
  <si>
    <t>H366404-00000-270-262-0116</t>
  </si>
  <si>
    <t>F1.S1.DS.IXS01.UCA03-WGA19</t>
  </si>
  <si>
    <t>F1.S1.DS.IXS01.UCA04-WGA04</t>
  </si>
  <si>
    <t>F1.X1.DS.IXS01.EGC001_ZSC103</t>
  </si>
  <si>
    <t>H366404-00000-270-262-0110-0002</t>
  </si>
  <si>
    <t>F1.S1.DS.IXS01.UCA04-WGA13</t>
  </si>
  <si>
    <t>F1.X1.DS.IXS01.EGC001_ZS0103</t>
  </si>
  <si>
    <t>F1.S1.DS.IXS01.UCA04-WGA05</t>
  </si>
  <si>
    <t>F1.X1.DS.IXS01.EGC001_ZSC104</t>
  </si>
  <si>
    <t>F1.S1.DS.IXS01.UCA04-WGA14</t>
  </si>
  <si>
    <t>F1.X1.DS.IXS01.EGC001_ZSO104</t>
  </si>
  <si>
    <t>F1.S1.DS.IXS01.UCA04-WGA06</t>
  </si>
  <si>
    <t>Conduit to tray US1-IC- 42,300-E28.2F15.5-01, tray US1-IC-42,300-E31.5F15.5-01, conduit to instrument</t>
  </si>
  <si>
    <t>F1.S1.DS.IXS01.UCA04-WGA07</t>
  </si>
  <si>
    <t>F1.S1.DS.IXS01.UCA04-WGA08</t>
  </si>
  <si>
    <t>F1.S1.DS.IXS01.UCA04-WGA09</t>
  </si>
  <si>
    <t>F1.S1.DS.PLI01.UCA05-WGA07</t>
  </si>
  <si>
    <t>F1.S1.DS.PLI01.UCA05-WGA08</t>
  </si>
  <si>
    <t>F1.S1.DS.NDS01.UCA01-WDB01</t>
  </si>
  <si>
    <t>F1.S1.DS.NDS01.UCA01-WDB02</t>
  </si>
  <si>
    <t>F1.S1.DS.NDS01.UCA03-WDB01</t>
  </si>
  <si>
    <t>F1.S1.DS.NDS01.UCA03-WDB02</t>
  </si>
  <si>
    <t>F1.S1.DS.NDS01.UCA05-WDB01</t>
  </si>
  <si>
    <t>F1.S1.DS.NDS01.UCA05-WDB02</t>
  </si>
  <si>
    <t>F1.S1.DS.NDS01.UCA05-WDB03</t>
  </si>
  <si>
    <t>F1.S1.DS.CDS01.UCA01-WDB01</t>
  </si>
  <si>
    <t>F1.S1.DS.CDS01.UCA02-WDB01</t>
  </si>
  <si>
    <t>F1.S1.DS.CDS01.UCA02-WDB02</t>
  </si>
  <si>
    <t>F1.S1.DS.CDS01.UCA03-WDB01</t>
  </si>
  <si>
    <t>F1.S1.DS.CDS01.UCA03-WDB02</t>
  </si>
  <si>
    <t>F1.S1.DS.CDS01.UCA03-WDB03</t>
  </si>
  <si>
    <t>F1.S1.DS.IXS01.UCA02-WDB01</t>
  </si>
  <si>
    <t>F1.S1.DS.IXS01.UCA02-WDB02</t>
  </si>
  <si>
    <t>F1.S1.DS.IXS01.UCA02-WDB03</t>
  </si>
  <si>
    <t>F1.S1.DS.PLI01.UCA01-WDB01</t>
  </si>
  <si>
    <t>F1.S1.DS.PLI01.UCA01-WDB02</t>
  </si>
  <si>
    <t>F1.S1.DS.PLI01.UCA02-WDB01</t>
  </si>
  <si>
    <t>F1.S1.DS.PLI01.UCA02-WDB02</t>
  </si>
  <si>
    <t>F1.S1.DS.PLI01.UCA03-WDB01</t>
  </si>
  <si>
    <t>F1.S1.DS.PLI01.UCA03-WDB02</t>
  </si>
  <si>
    <t>F1.S1.DS.PLI01.UCA04-WDB01</t>
  </si>
  <si>
    <t>F1.S1.DS.PLI01.UCA04-WDB02</t>
  </si>
  <si>
    <t>F1.S1.DS.PLI01.UCA04-WDB03</t>
  </si>
  <si>
    <t>F1.S1.DS.PLI01.UCA04-WDB04</t>
  </si>
  <si>
    <t>F1.S1.DS.PLI01.UCA04-WDB05</t>
  </si>
  <si>
    <t>F1.S1.DS.RRS01.UCA01-WDB01</t>
  </si>
  <si>
    <t>F1.S1.DS.RRS01.UCA01-WDB02</t>
  </si>
  <si>
    <t>F1.S1.DS.RRS01.UCA01-WDB03</t>
  </si>
  <si>
    <t>F1.S1.DS.RRS01.UCA01-WDB04</t>
  </si>
  <si>
    <t>F1.S1.DS.RRS01.UCA01-WDB05</t>
  </si>
  <si>
    <t>F1.S1.DS.EFT01.UCA02-WDB01</t>
  </si>
  <si>
    <t>F1.S1.DS.EFT01.UCA02-WDB02</t>
  </si>
  <si>
    <t>F1.S1.DS.EFT01.UCA02-WDB03</t>
  </si>
  <si>
    <t>F1.S1.DS.EFT01.UCA03-WDB01</t>
  </si>
  <si>
    <t>F1.S1.DS.EFT01.UCA03-WDB02</t>
  </si>
  <si>
    <t>F1.S1.DS.FPH01.UCA01-WDB01</t>
  </si>
  <si>
    <t>F1.S1.DS.FPH01.UCA01-WDB02</t>
  </si>
  <si>
    <t>F1.S1.DS.FPH01.UCA02-WDB01</t>
  </si>
  <si>
    <t>F1.S1.DS.FPH01.UCA02-WDB02</t>
  </si>
  <si>
    <t>F1.S1.DS.OGT01.UCA01-WDB01</t>
  </si>
  <si>
    <t>F1.S1.DS.OGT01.UCA01-WDB02</t>
  </si>
  <si>
    <t>F1.S1.DS.OGT01.UCA02-WDB01</t>
  </si>
  <si>
    <t>F1.S1.DS.FPH01.UCA02-WDB03</t>
  </si>
  <si>
    <t>F1.S1.DS.EFT01.UCA01-WDB01</t>
  </si>
  <si>
    <t>F1.S1.DS.EFT01.UCA01-WDB02</t>
  </si>
  <si>
    <t>F1.S1.DS.EFT01.UCA01-WDB03</t>
  </si>
  <si>
    <t>F1.S1.DS.EFT01.UCA01-WDB04</t>
  </si>
  <si>
    <t>F1.S1.DS.IXS01.UCA01-WDB01</t>
  </si>
  <si>
    <t>F1.S1.DS.IXS01.UCA01-WDB02</t>
  </si>
  <si>
    <t>F1.S1.DS.IXS01.UCA01-WDB03</t>
  </si>
  <si>
    <t>F1.S1.DS.IXS01.UCA03-WDB01</t>
  </si>
  <si>
    <t>F1.S1.DS.IXS01.UCA03-WDB02</t>
  </si>
  <si>
    <t>F1.S1.DS.IXS01.UCA03-WDB03</t>
  </si>
  <si>
    <t>F1.S1.DS.IXS01.UCA03-WDB04</t>
  </si>
  <si>
    <t>F1.S1.DS.IXS01.UCA03-WDB05</t>
  </si>
  <si>
    <t>F1.S1.DS.IXS01.UCA05-WDB01</t>
  </si>
  <si>
    <t>F1.S1.DS.IXS01.UCA05-WDB02</t>
  </si>
  <si>
    <t>F1.S1.DS.IXS01.UCA05-WDB03</t>
  </si>
  <si>
    <t>F1.S1.DS.PLI01.UCA05-WDB01</t>
  </si>
  <si>
    <t>F1.S1.DS.PLI01.UCA05-WDB02</t>
  </si>
  <si>
    <t>F1.S1.DS.RUS01.UCA01-WDB01</t>
  </si>
  <si>
    <t>F1.S1.DS.RUS01.UCA01-WDB02</t>
  </si>
  <si>
    <t>F1.S1.DS.RUS01.UCA01-WDB03</t>
  </si>
  <si>
    <t>F1.S1.DS.RUS01.UCA01-WDB04</t>
  </si>
  <si>
    <t>F1.S1.DS.NDS01.CMA001_FIT101-WGA01</t>
  </si>
  <si>
    <t>REFER TO MANUFACTURER'S MANUAL</t>
  </si>
  <si>
    <t>FIELD RUN</t>
  </si>
  <si>
    <t>Remote mount xmtr</t>
  </si>
  <si>
    <t>F1.S1.DS.NDS01.GPB090_LIT105-WGA01</t>
  </si>
  <si>
    <t>F1.S1.DS.NDS01.GPB090_LI105</t>
  </si>
  <si>
    <t>F1.S1.DS.NDS01.CMA002_FIT107-WGA01</t>
  </si>
  <si>
    <t>F1.S1.DS.NDS01.CMA002_AIT111-WGA01</t>
  </si>
  <si>
    <t>F1.S1.DS.NDS01.CMA002_AE111</t>
  </si>
  <si>
    <t>F1.S1.DS.NDS01.CMA001_AIT116-WGA01</t>
  </si>
  <si>
    <t>F1.S1.DS.NDS01.CMA001_AE116</t>
  </si>
  <si>
    <t>F1.S1.DS.NDS01.CMA001_AIT123-WGA01</t>
  </si>
  <si>
    <t>F1.S1.DS.CDS01.CMA001_LIT101-WGA01</t>
  </si>
  <si>
    <t>F1.S1.DS.CDS01.CMA001_LI101</t>
  </si>
  <si>
    <t>F1.S1.DS.NDS01.CMA001_LIT104-WGA01</t>
  </si>
  <si>
    <t>F1.S1.DS.NDS01.CMA001_LI104</t>
  </si>
  <si>
    <t>F1.S1.DS.NDS01.CMA002_LIT110-WGA01</t>
  </si>
  <si>
    <t>F1.S1.DS.NDS01.CMA002_LI110</t>
  </si>
  <si>
    <t>F1.S1.DS.NDS01.CMA004_LIT201-WGA01</t>
  </si>
  <si>
    <t>F1.S1.DS.NDS01.CMA004_LI201</t>
  </si>
  <si>
    <t>F1.S1.DS.NDS01.EGC001_FIT117-WGA01</t>
  </si>
  <si>
    <t>F1.S1.DS.NDS01.EGC001_FIT216-WGA01</t>
  </si>
  <si>
    <t>F1.S1.DS.NDS01.EGC001_FIT224-WGA01</t>
  </si>
  <si>
    <t>F1.S1.DS.NDS01.EGC001_AIT224-WGA01</t>
  </si>
  <si>
    <t>F1.S1.DS.NDS01.CMA002_AIT111A-WGA01</t>
  </si>
  <si>
    <t>F1.S1.DS.NDS01.CMA002_AE111A</t>
  </si>
  <si>
    <t>F1.S1.DS.NDS01.CMA001_AIT116A-WGA01</t>
  </si>
  <si>
    <t>F1.S1.DS.NDS01.CMA001_AE116A</t>
  </si>
  <si>
    <t>F1.S1.DS.NDS01.CMA001_AIT123A-WGA01</t>
  </si>
  <si>
    <t>F1.S1.DS.NDS01.CMA001_AE123A</t>
  </si>
  <si>
    <t>F1.S1.DS.CDS01.CMA001_AIT104-WGA01</t>
  </si>
  <si>
    <t>F1.S1.DS.CDS01.CMA001_FIT105-WGA01</t>
  </si>
  <si>
    <t>F1.S1.DS.CDS01.CMA001_AIT111-WGA01</t>
  </si>
  <si>
    <t>F1.S1.DS.CDS01.CMA003_LIT202-WGA01</t>
  </si>
  <si>
    <t>F1.S1.DS.CDS01.CMA003_LI202</t>
  </si>
  <si>
    <t>F1.S1.DS.CDS01.EGC001_FIT110-WGA01</t>
  </si>
  <si>
    <t>F1.S1.DS.CDS01.EGC001_FIT209-WGA01</t>
  </si>
  <si>
    <t>F1.S1.DS.CDS01.EGC001_FIT220-WGA01</t>
  </si>
  <si>
    <t>F1.S1.DS.CDS01.EGC001_AIT224-WGA01</t>
  </si>
  <si>
    <t>F1.S1.DS.CDS01.CMA001_AIT104A-WGA01</t>
  </si>
  <si>
    <t>F1.S1.DS.CDS01.CMA001_AE104A</t>
  </si>
  <si>
    <t>F1.S1.DS.CDS01.CMA001_AIT111A-WGA01</t>
  </si>
  <si>
    <t>F1.S1.DS.CDS01.CMA001_AE111A</t>
  </si>
  <si>
    <t>F1.S1.DS.IXS01.CMA001_LIT205-WGA01</t>
  </si>
  <si>
    <t>F1.S1.DS.IXS01.CMA001_LI205</t>
  </si>
  <si>
    <t>F1.S1.DS.IXS01.CMA001_FIT216-WGA01</t>
  </si>
  <si>
    <t>F1.S1.DS.IXS01.CMA001_AIT217-WGA01</t>
  </si>
  <si>
    <t>F1.S1.DS.IXS01.GPB001_FIT221-WGA01</t>
  </si>
  <si>
    <t>F1.S1.DS.PLI01.GPB090_LIT112-WGA01</t>
  </si>
  <si>
    <t>F1.S1.DS.PLI01.GPB090_LI112</t>
  </si>
  <si>
    <t>F1.S1.DS.PLI01.GPB001_AIT101-WGA01</t>
  </si>
  <si>
    <t>F1.S1.DS.PLI01.CMA001_LIT104-WGA01</t>
  </si>
  <si>
    <t>F1.S1.DS.PLI01.CMA001_LI104</t>
  </si>
  <si>
    <t>F1.S1.DS.PLI01.CMA002_LIT127-WGA01</t>
  </si>
  <si>
    <t>F1.S1.DS.PLI01.CMA002_LI127</t>
  </si>
  <si>
    <t>F1.S1.DS.PLI01.CMA001_FIT128-WGA01</t>
  </si>
  <si>
    <t>F1.S1.DS.PLI01.CMA003_LIT115-WGA01</t>
  </si>
  <si>
    <t>F1.S1.DS.PLI01.CMA003_LI115</t>
  </si>
  <si>
    <t>F1.S1.DS.PLI01.CMA003_AIT116-WGA01</t>
  </si>
  <si>
    <t>F1.S1.DS.PLI01.CMA003_FIT121-WGA01</t>
  </si>
  <si>
    <t>F1.S1.DS.PLI01.CMA005_LIT211-WGA01</t>
  </si>
  <si>
    <t>F1.S1.DS.PLI01.CMA005_LI211</t>
  </si>
  <si>
    <t>F1.S1.DS.PLI01.CMA005_AIT218-WGA01</t>
  </si>
  <si>
    <t>F1.S1.DS.PLI01.CMA007_LIT306-WGA01</t>
  </si>
  <si>
    <t>F1.S1.DS.PLI01.CMA007_LI306</t>
  </si>
  <si>
    <t>F1.S1.DS.PLI01.CMA007_AIT309-WGA01</t>
  </si>
  <si>
    <t>F1.S1.DS.PLI01.CMA006_FIT324-WGA01</t>
  </si>
  <si>
    <t>F1.S1.DS.PLI01.CMA007_FIT329-WGA01</t>
  </si>
  <si>
    <t>F1.S1.DS.PLI01.CMA004_LIT203-WGA01</t>
  </si>
  <si>
    <t>F1.S1.DS.PLI01.CMA004_LI203</t>
  </si>
  <si>
    <t>F1.S1.DS.PLI01.CMA004_AIT206-WGA01</t>
  </si>
  <si>
    <t>F1.S1.DS.PLI01.CMA004_FIT221-WGA01</t>
  </si>
  <si>
    <t>F1.S1.DS.PLI01.CMA006_AIT303-WGA01</t>
  </si>
  <si>
    <t>F1.S1.DS.PLI01.CMA008_LIT311-WGA01</t>
  </si>
  <si>
    <t>F1.S1.DS.PLI01.CMA008_LI311</t>
  </si>
  <si>
    <t>F1.S1.DS.PLI01.GPB006_AIT317-WGA01</t>
  </si>
  <si>
    <t>F1.S1.DS.PLI01.CMA006_LIT321-WGA01</t>
  </si>
  <si>
    <t>F1.S1.DS.PLI01.CMA006_LI321</t>
  </si>
  <si>
    <t>F1.S1.DS.PLI01.GPB006_FIT325-WGA01</t>
  </si>
  <si>
    <t>F1.S1.DS.PLI01.CMA008_FIT330-WGA01</t>
  </si>
  <si>
    <t>F1.S1.DS.RRS01.CMA001_FIT102-WGA01</t>
  </si>
  <si>
    <t>F1.S1.DS.RRS01.CMA001_FIT103-WGA01</t>
  </si>
  <si>
    <t>F1.S1.DS.RRS01.GPA001_FIT122-WGA01</t>
  </si>
  <si>
    <t>F1.S1.DS.RRS01.CMA001_FIT124-WGA01</t>
  </si>
  <si>
    <t>F1.S1.DS.RRS01.CMA001_AIT102-WGA01</t>
  </si>
  <si>
    <t>F1.S1.DS.RRS01.CMA001_LIT105-WGA01</t>
  </si>
  <si>
    <t>F1.S1.DS.RRS01.CMA001_LI105</t>
  </si>
  <si>
    <t>F1.S1.DS.RRS01.CMA001_AIT102A-WGA01</t>
  </si>
  <si>
    <t>F1.S1.DS.RRS01.CMA001_AE102A</t>
  </si>
  <si>
    <t>F1.S1.DS.PLI01.CMA003_AIT116A-WGA01</t>
  </si>
  <si>
    <t>F1.S1.DS.PLI01.CMA003_AE116A</t>
  </si>
  <si>
    <t>F1.S1.DS.PLI01.CMA004_AIT206A-WGA01</t>
  </si>
  <si>
    <t>F1.S1.DS.PLI01.CMA004_AE206A</t>
  </si>
  <si>
    <t>F1.S1.DS.PLI01.CMA005_AIT218A-WGA01</t>
  </si>
  <si>
    <t>F1.S1.DS.PLI01.CMA005_AE218A</t>
  </si>
  <si>
    <t>F1.S1.DS.EFT01.CMA001_LIT102-WGA01</t>
  </si>
  <si>
    <t>F1.S1.DS.EFT01.CMA001_LI102</t>
  </si>
  <si>
    <t>F1.S1.DS.EFT01.CMA001_AIT115-WGA01</t>
  </si>
  <si>
    <t>F1.S1.DS.EFT01.CMA001_FIT130-WGA01</t>
  </si>
  <si>
    <t>F1.S1.DS.EFT01.CMA003_LIT201-WGA01</t>
  </si>
  <si>
    <t>F1.S1.DS.EFT01.CMA003_LI201</t>
  </si>
  <si>
    <t>F1.S1.DS.EFT01.GPA005_FIT212-WGA01</t>
  </si>
  <si>
    <t>F1.S1.DS.EFT01.CMA002_LIT106-WGA01</t>
  </si>
  <si>
    <t>F1.S1.DS.EFT01.CMA002_LI106</t>
  </si>
  <si>
    <t>F1.S1.DS.EFT01.CMA002_AIT120-WGA01</t>
  </si>
  <si>
    <t>F1.S1.DS.EFT01.GPA003_FIT122-WGA01</t>
  </si>
  <si>
    <t>F1.S1.DS.FPH01.CMA001_LIT502-WGA01</t>
  </si>
  <si>
    <t>F1.S1.DS.FPH01.CMA001_LI502</t>
  </si>
  <si>
    <t>F1.S1.DS.FPH01.CMA002_LIT506-WGA01</t>
  </si>
  <si>
    <t>F1.S1.DS.FPH01.CMA002_LI506</t>
  </si>
  <si>
    <t>F1.S1.DS.RUS01.XM01_FIT504-WGA01</t>
  </si>
  <si>
    <t>F1.S1.DS.OGT01.CMA001_LIT219-WGA01</t>
  </si>
  <si>
    <t>F1.S1.DS.OGT01.CMA001_LI219</t>
  </si>
  <si>
    <t>F1.S1.DS.OGT01.HSB001_LIT231-WGA01</t>
  </si>
  <si>
    <t>F1.S1.DS.OGT01.HSB001_LI231</t>
  </si>
  <si>
    <t>F1.S1.DS.RUS01.EGC03_FIT818-WGA01</t>
  </si>
  <si>
    <t>F1.S1.DS.RUS01.EGC03_FE818</t>
  </si>
  <si>
    <t>F1.S1.DS.IXS01.GPB005_AIT323-WGA01</t>
  </si>
  <si>
    <t>F1.S1.DS.IXS01.GPB090_LIT324-WGA01</t>
  </si>
  <si>
    <t>F1.S1.DS.IXS01.GPB090_LI324</t>
  </si>
  <si>
    <t>F1.S1.DS.IXS01.CMA004_LIT407-WGA01</t>
  </si>
  <si>
    <t>F1.S1.DS.IXS01.CMA004_LI407</t>
  </si>
  <si>
    <t>F1.S1.DS.IXS01.CMA004_AIT420-WGA01</t>
  </si>
  <si>
    <t>F1.S1.DS.IXS01.CMA002_LIT301-WGA01</t>
  </si>
  <si>
    <t>F1.S1.DS.IXS01.CMA002_LI301</t>
  </si>
  <si>
    <t>F1.S1.DS.IXS01.HSA001_AIT421-WGA01</t>
  </si>
  <si>
    <t>F1.S1.DS.IXS01.CMA005_AIT602-WGA01</t>
  </si>
  <si>
    <t>F1.S1.DS.IXS01.CMA005_LIT604-WGA01</t>
  </si>
  <si>
    <t>F1.S1.DS.IXS01.CMA005_LI604</t>
  </si>
  <si>
    <t>F1.S1.DS.IXS01.CMA003_LIT309-WGA01</t>
  </si>
  <si>
    <t>F1.S1.DS.IXS01.CMA003_LI309</t>
  </si>
  <si>
    <t>F1.S1.DS.PLI01.CMA010_LIT413-WGA01</t>
  </si>
  <si>
    <t>F1.S1.DS.PLI01.CMA010_LI413</t>
  </si>
  <si>
    <t>F1.S1.DS.RRS01.CMA002_LIT108-WGA01</t>
  </si>
  <si>
    <t>F1.S1.DS.RRS01.CMA002_LI108</t>
  </si>
  <si>
    <t>F1.S1.DS.PLI01.CMA009_LIT407-WGA01</t>
  </si>
  <si>
    <t>F1.S1.DS.PLI01.CMA009_LI407</t>
  </si>
  <si>
    <t>F1.S1.DS.RUS01.GPB121_FIT102-WGA01</t>
  </si>
  <si>
    <t>F1.S1.DS.RUS01.XM01_FIT202-WGA01</t>
  </si>
  <si>
    <t>F1.S1.DS.RUS01.GPB121_FIT602-WGA01</t>
  </si>
  <si>
    <t>F1.S1.DS.RUS01.GPB121_FIT702-WGA01</t>
  </si>
  <si>
    <t>F1.S1.DS.NDS01.CMA001_FIT101-WGA02</t>
  </si>
  <si>
    <t>F1.S1.DS.NDS01.CMA001_WIT102-WGA02</t>
  </si>
  <si>
    <t>F1.S1.DS.NDS01.CMA001_XDC102</t>
  </si>
  <si>
    <t>F1.S1.DS.NDS01.CMA001_XDC102-WGA01</t>
  </si>
  <si>
    <t>F1.S1.DS.NDS01.CMA002_FIT107-WGA02</t>
  </si>
  <si>
    <t>F1.S1.DS.NDS01.CMA001_WY102-WGA01</t>
  </si>
  <si>
    <t>F1.S1.DS.NDS01.CMA001_WY102-WGA02</t>
  </si>
  <si>
    <t>F1.S1.DS.NDS01.CMA001_WY102-WGA03</t>
  </si>
  <si>
    <t>F1.S1.DS.NDS01.CMA001_WY102-WGA04</t>
  </si>
  <si>
    <t>F1.S1.DS.NDS01.CMA002_WIT202-WGA02</t>
  </si>
  <si>
    <t>F1.S1.DS.NDS01.CMA002_XDC202</t>
  </si>
  <si>
    <t>F1.S1.DS.NDS01.CMA002_XDC202-WGA01</t>
  </si>
  <si>
    <t>F1.S1.DS.NDS01.CMA002_WY202-WGA01</t>
  </si>
  <si>
    <t>F1.S1.DS.NDS01.CMA002_WY202-WGA02</t>
  </si>
  <si>
    <t>F1.S1.DS.NDS01.CMA002_WY202-WGA03</t>
  </si>
  <si>
    <t>F1.S1.DS.NDS01.CMA002_WY202-WGA04</t>
  </si>
  <si>
    <t>F1.S1.DS.NDS01.EGC001_FIT117-WGA02</t>
  </si>
  <si>
    <t>F1.S1.DS.NDS01.EGC001_FIT216-WGA02</t>
  </si>
  <si>
    <t>F1.S1.DS.NDS01.EGC001_FIT224-WGA02</t>
  </si>
  <si>
    <t>F1.S1.DS.CDS01.CMA001_WIT102-WGA02</t>
  </si>
  <si>
    <t>F1.S1.DS.CDS01.CMA001_XDC102</t>
  </si>
  <si>
    <t>F1.S1.DS.CDS01.CMA001_XDC102-WGA01</t>
  </si>
  <si>
    <t>F1.S1.DS.CDS01.CMA001_WY102-WGA01</t>
  </si>
  <si>
    <t>F1.S1.DS.CDS01.CMA001_WY102-WGA02</t>
  </si>
  <si>
    <t>F1.S1.DS.CDS01.CMA001_WY102-WGA03</t>
  </si>
  <si>
    <t>F1.S1.DS.CDS01.CMA001_WY102-WGA04</t>
  </si>
  <si>
    <t>F1.S1.DS.CDS01.CMA001_FIT105-WGA02</t>
  </si>
  <si>
    <t>F1.S1.DS.CDS01.EGC001_FIT110-WGA02</t>
  </si>
  <si>
    <t>F1.S1.DS.CDS01.EGC001_FIT209-WGA02</t>
  </si>
  <si>
    <t>F1.S1.DS.CDS01.EGC001_FIT220-WGA02</t>
  </si>
  <si>
    <t>F1.S1.DS.IXS01.CMA001_FIT216-WGA02</t>
  </si>
  <si>
    <t>F1.S1.DS.IXS01.GPB001_FIT221-WGA02</t>
  </si>
  <si>
    <t>F1.S1.DS.PLI01.CMA001_FIT128-WGA02</t>
  </si>
  <si>
    <t>F1.S1.DS.PLI01.CMA003_FIT121-WGA02</t>
  </si>
  <si>
    <t>F1.S1.DS.PLI01.CMA006_FIT324-WGA02</t>
  </si>
  <si>
    <t>F1.S1.DS.PLI01.CMA007_FIT329-WGA02</t>
  </si>
  <si>
    <t>F1.S1.DS.PLI01.CMA004_FIT221-WGA02</t>
  </si>
  <si>
    <t>F1.S1.DS.PLI01.GPB006_FIT325-WGA02</t>
  </si>
  <si>
    <t>F1.S1.DS.PLI01.CMA008_FIT330-WGA02</t>
  </si>
  <si>
    <t>F1.S1.DS.RRS01.CMA001_FIT102-WGA02</t>
  </si>
  <si>
    <t>F1.S1.DS.RRS01.CMA001_FIT103-WGA02</t>
  </si>
  <si>
    <t>F1.S1.DS.RRS01.GPA001_FIT122-WGA02</t>
  </si>
  <si>
    <t>F1.S1.DS.RRS01.CMA001_FIT124-WGA02</t>
  </si>
  <si>
    <t>F1.S1.DS.EFT01.CMA001_FIT130-WGA02</t>
  </si>
  <si>
    <t>F1.S1.DS.EFT01.GPA005_FIT212-WGA02</t>
  </si>
  <si>
    <t>F1.S1.DS.EFT01.GPA003_FIT122-WGA02</t>
  </si>
  <si>
    <t>F1.S1.DS.RUS01.XM01_FIT504-WGA02</t>
  </si>
  <si>
    <t>F1.S1.DS.RUS01.EGC03_FIT818-WGA02</t>
  </si>
  <si>
    <t>F1.S1.DS.RUS01.GPB121_FIT102-WGA02</t>
  </si>
  <si>
    <t>F1.S1.DS.RUS01.XM01_FIT202-WGA02</t>
  </si>
  <si>
    <t>F1.S1.DS.RUS01.GPB121_FIT602-WGA02</t>
  </si>
  <si>
    <t>F1.S1.DS.RUS01.GPB121_FIT702-WGA02</t>
  </si>
  <si>
    <t>F1.S1.DS.SUB01.FCB06-WGB01</t>
  </si>
  <si>
    <t>F1.S1.DS.SUB01</t>
  </si>
  <si>
    <t>Cable, 2C+PE, 6/6 mm2, 0.6/1 kV Power Cable (230 VAC), Black Jacket</t>
  </si>
  <si>
    <t>H363404-SUB01-260-244-0001</t>
  </si>
  <si>
    <t>US1-LTGS-48,938-E27F14.5-01, US1-LTGS-48,938-E27.5F15.5-01, DOWN TO PANEL</t>
  </si>
  <si>
    <t>F1.S1.DS.GDB01.FCB22-WGB01</t>
  </si>
  <si>
    <t>F1.S1.DS.GDB01</t>
  </si>
  <si>
    <t>H363404-GDB01-260-244-0001</t>
  </si>
  <si>
    <t>F1.S1.DS.SUB01.FCB07-WGB01</t>
  </si>
  <si>
    <t>F1.S1.DS.GDB01.FCB23-WGB01</t>
  </si>
  <si>
    <t>F1.S1.DS.SUB01.FCB08-WGB01</t>
  </si>
  <si>
    <t>F1.S1.DS.GDB01.FCB24-WGB01</t>
  </si>
  <si>
    <t>F1.S1.DS.SUB01.FCB10-WGB01</t>
  </si>
  <si>
    <t>F1.S1.DS.GDB01.FCB25-WGB01</t>
  </si>
  <si>
    <t>F1.S1.DS.SUB02.FCB14-WGB01</t>
  </si>
  <si>
    <t>F1.S1.DS.SUB02</t>
  </si>
  <si>
    <t>F1.S1.DS.GDB01.FCB26-WGB01</t>
  </si>
  <si>
    <t>F1.S1.DS.SUB02.FCB15-WGB01</t>
  </si>
  <si>
    <t>F1.S1.DS.GDB01.FCB27-WGB01</t>
  </si>
  <si>
    <t>F1.S1.DS.SUB02.FCB19-WGB01</t>
  </si>
  <si>
    <t>F1.S1.DS.GDB01.FCB28-WGB01</t>
  </si>
  <si>
    <t>F1.S1.DS.SUB02.FCB21-WGB01</t>
  </si>
  <si>
    <t>F1.S1.DS.GDB01.FCB19-WGB01</t>
  </si>
  <si>
    <t>F1.S1.DS.UCA05-WGA30</t>
  </si>
  <si>
    <t>Cable, 16PR, 1.5 mm2, 300 V Instrument Cable, Grey Jacket</t>
  </si>
  <si>
    <t>H366404-00000-270-262-0105-0002/H366404-00000-270-262-0106-0001/H366404-00000-270-262-0106-0002/H366404-00000-270-262-0119-0001</t>
  </si>
  <si>
    <t>US1-IC-48,490-E27F15-01, US1-IC-48,490-E27F15-02, US1-IC-48,490-E27F15.5-01, US1-IC-48,490-E27F15.5-01</t>
  </si>
  <si>
    <t>F1.S1.DS.UCA05-WGA38</t>
  </si>
  <si>
    <t>Cable, 8PR, 1.5 mm2, 300 V Instrument Cable, Grey Jacket</t>
  </si>
  <si>
    <t>F1.S1.DS.UCA05-WGA44</t>
  </si>
  <si>
    <t>2022-07-29</t>
  </si>
  <si>
    <t>F1.S1.DS.UCA05-WGA45</t>
  </si>
  <si>
    <t>F1.S1.DS.HDB01</t>
  </si>
  <si>
    <t>Revised</t>
  </si>
  <si>
    <t>F1.S1.DS.MCC01-WGB01</t>
  </si>
  <si>
    <t>F1.S1.DS.MCC01</t>
  </si>
  <si>
    <t>Cable, CAT5e Profinet</t>
  </si>
  <si>
    <t>Profinet</t>
  </si>
  <si>
    <t>H363404-00000-270-256-0001 TO 0003</t>
  </si>
  <si>
    <t>US1-IC-48,040-E27F12.5-01, US1-IC-48,490-E27.5F15-01/US1-IC-48,040-E27.5F15-01, US1-IC-48,490-E27F15.5-01/US1-IC-48,040-E27F15.5-01, US1-C-CIC-48,439-E28F15.5-01 TO 05/US1-C-CIC-47,983-E28F15.5-01 TO 05, US1-IC-42,300-E28.2F15.5-01, US1-IC-43,200-E28.2F12-01, US1-IC-42,750-E28.5F11.3-01, US1-IC- 42,750-E29.5F11.3-02, US1-IC-40,931-E29.5F11-01, US1-IC-40,931-E29.5F9-02, US1-IC-37,350-E30F8-01, US1-C-IC-34,285-E30F8-01</t>
  </si>
  <si>
    <t>Cable/MCC tags are revised</t>
  </si>
  <si>
    <t>F1.S1.DS.MCC01-WGB02</t>
  </si>
  <si>
    <t>US1-IC-48,040-E27F12.5-01, US1-IC-48,490-E27.5F15-01/US1-IC-48,040-E27.5F15-01, US1-IC-48,490-E27F15.5-01/US1-IC-48,040-E27F15.5-01, US1-C-CIC-48,439-E28F15.5-01 TO 05/US1-C-CIC-47,983-E28F15.5-01 TO 05, US1-IC-42,300-E28.2F15.5-01, US1-IC-43,200-E28.2F12-01, US1-IC-42,750-E28.5F11.3-01, US1-IC- 42,750-E29.5F11.3-02, US1-IC-40,931-E29.5F11-01, US1-IC-40,931-E29.5F9-02, US1-IC-37,350-E30F8-01, US1-C-IC-34,285-E30F8-02</t>
  </si>
  <si>
    <t>F1.S1.DS.MCC02-WGB01</t>
  </si>
  <si>
    <t>F1.S1.DS.MCC02</t>
  </si>
  <si>
    <t>US1-IC-48,040-E27F12.5-01, US1-IC-48,490-E27.5F15-01/US1-IC-48,040-E27.5F15-01, US1-IC-48,490-E27F15.5-01/US1-IC-48,040-E27F15.5-01, US1-C-CIC-48,439-E28F15.5-01 TO 05/US1-C-CIC-47,983-E28F15.5-01 TO 05, US1-IC-42,300-E28.2F15.5-01, US1-IC-43,200-E28.2F12-01, US1-IC-42,750-E28.5F11.3-01, US1-IC- 42,750-E29.5F11.3-02, US1-IC-40,931-E29.5F11-01, US1-IC-40,931-E29.5F9-02, US1-IC-37,350-E30F8-01, US1-C-IC-34,285-E30F8-03</t>
  </si>
  <si>
    <t>F1.S1.DS.NWR01-WGB11</t>
  </si>
  <si>
    <t>US1-IC-48,490-E27F15-01, US1-IC-48,490-E27F15-02, US1-IC-48,490-E27F15.5-01, DOWN TO PANEL</t>
  </si>
  <si>
    <t>F1.S1.DS.NWR01-WGB12</t>
  </si>
  <si>
    <t>F1.S1.DS.NWR01-WGB13</t>
  </si>
  <si>
    <t>F1.S1.DS.NWR01-WGB14</t>
  </si>
  <si>
    <t>F1.S1.DS.NWR01-WGB15</t>
  </si>
  <si>
    <t>F1.S1.DS.NWR01-WGB16</t>
  </si>
  <si>
    <t>F1.S1.DS.NWR01-WGB17</t>
  </si>
  <si>
    <t>F1.S1.DS.NWR01-WGB18</t>
  </si>
  <si>
    <t>F1.S1.DS.NWR01-WGB19</t>
  </si>
  <si>
    <t>F1.S1.DS.NWR01-WGB20</t>
  </si>
  <si>
    <t>F1.S1.DS.NWR01-WGB21</t>
  </si>
  <si>
    <t>F1.S1.DS.NWR01-WGB22</t>
  </si>
  <si>
    <t>F1.S1.DS.NWR01-WGB23</t>
  </si>
  <si>
    <t>F1.S1.DS.NWR01-WGB24</t>
  </si>
  <si>
    <t>F1.S1.DS.NWR01-WGB25</t>
  </si>
  <si>
    <t>F1.S1.DS.NWR01-WGB26</t>
  </si>
  <si>
    <t>F1.S1.DS.NWR01-WGB27</t>
  </si>
  <si>
    <t>F1.S1.DS.NWR01-WGB28</t>
  </si>
  <si>
    <t>F1.S1.DS.NWR01-WGB29</t>
  </si>
  <si>
    <t>F1.S1.DS.NWR01-WGB30</t>
  </si>
  <si>
    <t>F1.S1.DS.NWR01-WGB31</t>
  </si>
  <si>
    <t>US1-IC-48,490-E27F15-01, DOWN TO PANEL</t>
  </si>
  <si>
    <t>F1.S1.DS.NWR01-WGB32</t>
  </si>
  <si>
    <t>F1.S1.DS.RMH01.GMB001.UCA01-WGB01</t>
  </si>
  <si>
    <t>F1.S1.DS.SMC01.UCA01</t>
  </si>
  <si>
    <t>US1-C-IC-44,014-E30.5F11-01, US1-C-IC-36,248-E30.5F11-01</t>
  </si>
  <si>
    <t>F1.S1.DS.RMH01.GMB002.UCA01-WGB01</t>
  </si>
  <si>
    <t>F1.S1.DS.SMC02.UCA01</t>
  </si>
  <si>
    <t>US1-C-IC-44,172-E31F11-01, US1-C-IC-35,570-E31F11-01</t>
  </si>
  <si>
    <t>F1.S1.DS.RMH01.GMB004.UCA01-WGB01</t>
  </si>
  <si>
    <t>F1.S1.DS.SMC03.UCA01</t>
  </si>
  <si>
    <t>US1-C-IC-44,014-E30F11-01, US1-C-IC-36,248-E30F11-01</t>
  </si>
  <si>
    <t>F1.S1.DS.SMC01-WGB01</t>
  </si>
  <si>
    <t>F1.S1.DS.SMC01</t>
  </si>
  <si>
    <t>US1-IC-48,490-E27F15.5-01/US1-IC-48,040-E27F15.5-01, US1-C-IC-48,439-E28F15.5-01 TO 05/US1-C-IC-47,983-E28F15.5-01 TO 05, US1-IC-42,300-E28.2F15.5-01, US1-IC-42,300-E28.2F15.5-01, US1-IC-42,300-E31.5F15.5-01, US1-IC-42,050-E31.5F14.5-01, US1-IC-42,500-E31.5F12.5-01, US1-IC-42,500-E32.8F11.3-01, Conduit to Panel</t>
  </si>
  <si>
    <t>F1.S1.DS.SMC02-WGB01</t>
  </si>
  <si>
    <t>F1.S1.DS.SMC02</t>
  </si>
  <si>
    <t>F1.S1.DS.SMC03-WGB01</t>
  </si>
  <si>
    <t>F1.S1.DS.SMC03</t>
  </si>
  <si>
    <t>F1.S1.DS.SMC01-WGA01</t>
  </si>
  <si>
    <t>Cable, 11C+PE, 1.5 mm2, 300/500V Control Cable, Grey Jacket</t>
  </si>
  <si>
    <t>F1.S1.DS.SMC01-WGA02</t>
  </si>
  <si>
    <t>F1.S1.DS.SMC01-WGA03</t>
  </si>
  <si>
    <t>F1.S1.DS.SMC02-WGA01</t>
  </si>
  <si>
    <t>F1.S1.DS.SMC02-WGA02</t>
  </si>
  <si>
    <t>F1.S1.DS.SMC02-WGA03</t>
  </si>
  <si>
    <t>F1.S1.DS.SMC03-WGA01</t>
  </si>
  <si>
    <t>F1.S1.DS.SMC03-WGA02</t>
  </si>
  <si>
    <t>F1.S1.DS.SMC03-WGA03</t>
  </si>
  <si>
    <t>F1.S1.DS.SMC01-WGA04</t>
  </si>
  <si>
    <t>F1.S1.DS.RMH01.GMB001.UCA02</t>
  </si>
  <si>
    <t>US1-C-IC-44,259-E31F11-01</t>
  </si>
  <si>
    <t>F1.S1.DS.SMC02-WGA04</t>
  </si>
  <si>
    <t>F1.S1.DS.RMH01.GMB002.UCA02</t>
  </si>
  <si>
    <t>US1-C-IC-44,206-E30.5F11-01</t>
  </si>
  <si>
    <t>F1.S1.DS.SMC03-WGA04</t>
  </si>
  <si>
    <t>F1.S1.DS.RMH01.GMB004.UCA02</t>
  </si>
  <si>
    <t>US1-C-IC-44,206-E30F11-01</t>
  </si>
  <si>
    <t>F1.S1.DS.SMC01-WDB01</t>
  </si>
  <si>
    <t>F1.S1.DS.SMC02-WDB01</t>
  </si>
  <si>
    <t>F1.S1.DS.SMC03-WDB01</t>
  </si>
  <si>
    <t>F1.S1.DS.UCA05-WGA19</t>
  </si>
  <si>
    <t>H363404-00000-270-262-0117</t>
  </si>
  <si>
    <t>F1.S1.DS.NWR01-WGB01</t>
  </si>
  <si>
    <t>F1.S1.DS.NWR01-WGB02</t>
  </si>
  <si>
    <t>F1.S1.DS.UCA05-WGA17</t>
  </si>
  <si>
    <t>F1.S1.DS.UCA05-WGA40</t>
  </si>
  <si>
    <t>H363404-00000-270-262-0111-0002/H363404-00000-270-262-0112-0001</t>
  </si>
  <si>
    <t>F1.S1.DS.UCA05-WGA41</t>
  </si>
  <si>
    <t>H363404-00000-270-262-0112-0001</t>
  </si>
  <si>
    <t>F1.S1.DS.UCA05-WGA18</t>
  </si>
  <si>
    <t>F1.S1.DS.UCA05-WGA42</t>
  </si>
  <si>
    <t>H363404-00000-270-262-0112-0002/H363404-00000-270-262-0113-0001</t>
  </si>
  <si>
    <t>F1.S1.DS.UCA05-WGA43</t>
  </si>
  <si>
    <t>F1.S1.DS.NWR01-WGB03</t>
  </si>
  <si>
    <t>US1-IC-48,490-E27F15.5-01/US1-IC-48,040-E27F15.5-01, US1-C-IC-48,439-E28F15.5-01 TO 05/US1-C-IC-47,983-E28F15.5-01 TO 05, US1-IC-42,300-E28F15.5-01, US1-IC-42,300-E28.5F15.5-01, US1-IC-42,050-E31.5F14.5-01, US1-IC-42,300-E31F13.5-01, US1-IC-42,300-E30.5F12.5-01</t>
  </si>
  <si>
    <t>F1.S1.DS.NWR01-WGB04</t>
  </si>
  <si>
    <t>F1.S1.DS.SUB01.FCB09-WGB01</t>
  </si>
  <si>
    <t>US1-LTGS-48,490-E27F12.5-01, US1-LTGS-48,490-E27.5F14.5-01, US1-LTGS-48,490-E28F14.5-0, US1-LTGS-48,490-E28F13.5-01, US1-LTGS-42,750-E28F13-01, US1-LTGS-42,750-E28.5F15.5-01, US1-LTGS-42,750-E31.5F15.5-01, Field Routed Conduit to Panel</t>
  </si>
  <si>
    <t>F1.S1.DS.GDB01.FCB21-WGB01</t>
  </si>
  <si>
    <t>US1-LTGS-48,490-E27.5F12.5-01, US1-LTGS-48,490-E28F14.5-01, US1-LTGS-48,490-E28F13.5-01, US1-LTGS-42,750-E28F13-01, US1-LTGS-42,750-E28.5F15.5-01, US1-LTGS-42,750-E31.5F15.5-01, Field Routed Conduit to Panel</t>
  </si>
  <si>
    <t>F1.S1.DS.NWR01-WGB05</t>
  </si>
  <si>
    <t>US1-IC-48,490-E27F15.5-01/US1-IC-48,040-E27F15.5-01, US1-C-IC-48,439-E28F15.5-01 TO 05/US1-C-IC-47,983-E28F15.5-01 TO 05,  US1-IC-42,300-E28.2F15.5-01, US1-IC-42,300-E28.2F15.5-01, US1-IC-42,300-E28.5F15.5-01, Conduits to Instruments</t>
  </si>
  <si>
    <t>F1.S1.DS.NWR01-WGB06</t>
  </si>
  <si>
    <t>F1.S1.DS.SUB01.FCB11-WGB01</t>
  </si>
  <si>
    <t>US1-LTGS-48,490-E27F12.5-01, US1-LTGS-48,490-E27.5F14.5-01, US1-LTGS-48,490-E28F14.5-0, US1-LTGS-48,490-E28F13.5-01, US1-LTGS-42,750-E28F13-01, US1-LTGS-42,750-E28.5F15.5-01, Field Routed Conduit to Panel</t>
  </si>
  <si>
    <t>F1.S1.DS.GDB01.FCB20-WGB01</t>
  </si>
  <si>
    <t>'US1-LTGS-48,490-E27.5F12.5-01, US1-LTGS-48,490-E28F14.5-01, US1-LTGS-48,490-E28F13.5-01, US1-LTGS-42,750-E28F13-01, US1-LTGS-42,750-E28.5F15.5-01, Field Routed Conduit to Panel</t>
  </si>
  <si>
    <t>F1.S1.DS.NWR01-WGB07</t>
  </si>
  <si>
    <t>US1-IC-48,490-E27F15.5-01/US1-IC-48,040-E27F15.5-01, US1-C-IC-48,439-E28F15.5-01 TO 05/US1-C-IC-47,983-E28F15.5-01 TO 05, US1-IC-42,300-E28.2F15.5-01, US1-IC-42,300-E28.2F15.5-01, US1-IC-42,300-E31.5F15.5-01, US1-IC-42,050-E31.5F14.5-01</t>
  </si>
  <si>
    <t>F1.S1.DS.NWR01-WGB08</t>
  </si>
  <si>
    <t>F1.S1.DS.SUB01.FCB14-WGB01</t>
  </si>
  <si>
    <t>US1-LTGS-48,490-E27F12.5-01, US1-LTGS-48,490-E27.5F14.5-01, US1-LTGS-48,490-E28F14.5-01, US1-LTGS-48,490-E28F13.5-01, US1-LTGS-42,750-E28F13-01, US1-LTGS-42,750-E28.5F15.5-01, US1-LTGS-42,750-E31.5F15.5-01, conduit to panel</t>
  </si>
  <si>
    <t>F1.S1.DS.NWR01-WGB09</t>
  </si>
  <si>
    <t>F1.S1.DS.NWR01-WGB10</t>
  </si>
  <si>
    <t>F1.S1.DS.SUB01.FCB12-WGB01</t>
  </si>
  <si>
    <t>F1.S1.DS.SUB02.FCB01-WGB01</t>
  </si>
  <si>
    <t>F1.S1.DS.CDS01.CMA001_AIT113A.UCA01</t>
  </si>
  <si>
    <t>H363404-SUB02-260-244-0001</t>
  </si>
  <si>
    <t>US1-LTGS-48,490-E27F12.5-01, US1-LTGS-48,490-E27.5F14.5-01, US1-LTGS-48,490-E28F14.5-0, US1-LTGS-48,490-E28F13.5-01, US1-LTGS-42,750-E28F13-01, US1-LTGS-42,750-E28.5F15.5-01, US1-LTGS-42,750-E31.5F15.5-01, US1-LTGS-42,950-E31.5F12.5-01, US1-LTGS-42,950-E32.8F11.3-01, Field Routed Conduit to Panel</t>
  </si>
  <si>
    <t>F1.S1.DS.SUB02.FCB02-WGB01</t>
  </si>
  <si>
    <t>F1.S1.DS.CDS01.CMA001_AIT113B.UCA01</t>
  </si>
  <si>
    <t>F1.S1.DS.SUB02.FCB03-WGB01</t>
  </si>
  <si>
    <t>F1.S1.DS.NDS01.CMA001_AIT119A.UCA01</t>
  </si>
  <si>
    <t>F1.S1.DS.SUB02.FCB04-WGB01</t>
  </si>
  <si>
    <t>F1.S1.DS.NDS01.CMA001_AIT119B.UCA01</t>
  </si>
  <si>
    <t>F1.S1.DS.SUB02.FCB05-WGB01</t>
  </si>
  <si>
    <t>F1.S1.DS.NDS01.CMA002_AIT118A.UCA01</t>
  </si>
  <si>
    <t>F1.S1.DS.SUB02.FCB06-WGB01</t>
  </si>
  <si>
    <t>F1.S1.DS.NDS01.CMA002_AIT118B.UCA01</t>
  </si>
  <si>
    <t>F1.S1.DS.SUB02.FCB07-WGB01</t>
  </si>
  <si>
    <t>F1.S1.DS.OGT01.HSB001_AIT104A.UCA01</t>
  </si>
  <si>
    <t>F1.S1.DS.SUB02.FCB08-WGB01</t>
  </si>
  <si>
    <t>F1.S1.DS.OGT01.HSB001_AIT104B.UCA01</t>
  </si>
  <si>
    <t>F1.S1.DS.SUB02.FCB09-WGB01</t>
  </si>
  <si>
    <t>F1.S1.DS.OGT01.HSB001_AIT227A.UCA01</t>
  </si>
  <si>
    <t>US1-LTGS-48,490-E27F12.5-01, US1-LTGS-48,490-E27.5F14.5-01, US1-LTGS-48,490-E28F14.5-0, US1-LTGS-48,490-E28F13.5-01, US1-LTGS-42,750-E28F13-01, US1-LTGS-42,750-E28.5F15.5-01, US1-LTGS-42,750-E31.5F15.5-01, US1-LTGS-42,950-E31.5F12.5-01, US1-LTGS-42,950-E32.8F11.3-01, US1-LTGS-42,950-E33F11.3-01, Field Routed Conduit to Panel</t>
  </si>
  <si>
    <t>F1.S1.DS.SUB02.FCB10-WGB01</t>
  </si>
  <si>
    <t>F1.S1.DS.OGT01.HSB001_AIT227B.UCA01</t>
  </si>
  <si>
    <t>F1.S1.DS.SUB02.FCB11-WGB01</t>
  </si>
  <si>
    <t>F1.S1.DS.PLI01.CMA003_AIT117A.UCA01</t>
  </si>
  <si>
    <t>US1-LTGS-48,490-E27F12.5-01, US1-LTGS-48,490-E27.5F14.5-01, US1-LTGS-48,490-E28F14.5-0, US1-LTGS-48,490-E28F13.5-01, US1-LTGS-42,750-E28F13-01, US1-LTGS-42,750-E28.5F15.5-01, US1-LTGS-42,750-E31.5F15.5-01, -LTGS42,500-E31F13.5-01, -LTGS42,750-E31F13.5-01, US1-LTGS-42,750-E30.5F12.5-01 UP TO EL. 45,400</t>
  </si>
  <si>
    <t>F1.S1.DS.SUB02.FCB12-WGB01</t>
  </si>
  <si>
    <t>F1.S1.DS.PLI01.CMA003_AIT117B.UCA01</t>
  </si>
  <si>
    <t>F1.S1.DS.SUB02.FCB13-WGB01</t>
  </si>
  <si>
    <t>F1.S1.DS.RRS01.CMA001_AIT130A.UCA01</t>
  </si>
  <si>
    <t>US1-LTGS-48,490-E27F12.5-01, US1-LTGS-48,490-E27.5F14.5-01, US1-LTGS-48,490-E28F14.5-0, US1-LTGS-48,490-E27F12.5-01, US1-LTGS-48,490-E27.5F14.5-01, US1-LTGS-48,490-E28F14.5-0, US1-LTGS-48,490-E28F13.5-01, US1-LTGS-42,750-E28F13-01, US1-LTGS-42,750-E28.5F15.5-01</t>
  </si>
  <si>
    <t>F1.S1.DS.SUB02.FCB22-WGB01</t>
  </si>
  <si>
    <t>F1.S1.DS.RRS01.CMA001_AIT130B.UCA01</t>
  </si>
  <si>
    <t>F1.S1.DS.SUB01.FCB19-WGB01</t>
  </si>
  <si>
    <t>US1-LTGS-48,490-E27F12.5-01, US1-LTGS-48,490-E27.5F14.5-01, US1-LTGS-48,490-E28F14.5-01, US1-LTGS-48,490-E28F13.5-01, US1-LTGS-42,750-E28F13-01, US1-LTGS-42,750-E28.5F15.5-01, US1-LTGS-42,750-E31.5F15.5-01, US1-LTGS-42,500-E31F13.5-01, US1-LTGS-42,750-E31F13.5-01, conduit to instrument</t>
  </si>
  <si>
    <t>F1.S1.DS.SUB01.FCB20-WGB01</t>
  </si>
  <si>
    <t>US1-LTGS-48,490-E27F12.5-01, US1-LTGS-48,490-E27.5F14.5-01, US1-LTGS-48,490-E28F14.5-01, US1-LTGS-48,490-E28F13.5-01, US1-LTGS-42,750-E28F13-01, US1-LTGS-42,750-E28.5F15.5-01, US1-LTGS-42,750-E28.5F15.5-01, conduit to instrument</t>
  </si>
  <si>
    <t>F1.S1.DS.SUB02.FCB16-WGB01</t>
  </si>
  <si>
    <t>US1-LTGS-48,490-E27F12.5-01, US1-LTGS-48,490-E27.5F14.5-01, US1-LTGS-48,490-E28F14.5-01, US1-LTGS-48,490-E28F13.5-01, US1-LTGS-42,750-E28F13-01, US1-LTGS-43,200-E28F12-01, US1-LTGS-43,200-E28.5F11.3-01, US1-LTGS-43,200-E29.5F11.3-02, US1-LTGS-41,381-E29.5F11-01, US1-LTGS-41,950-E29.5F10-01, US1-LTGS-41,950-E30F10-01,  conduit to instrument</t>
  </si>
  <si>
    <t>F1.S1.DS.SUB02.FCB17-WGB01</t>
  </si>
  <si>
    <t>F1.S1.DS.SUB02.FCB18-WGB01</t>
  </si>
  <si>
    <t>US1-LTGS-48,490-E27F12.5-01, US1-LTGS-48,490-E27.5F14.5-01, US1-LTGS-48,490-E28F14.5-01, US1-LTGS-48,490-E28F13.5-01, US1-LTGS-42,750-E28F13-01, US1-LTGS-43,200-E28F12-01, US1-LTGS-43,200-E28.5F11.3-01, US1-LTGS-43,200-E29.5F11.3-02, US1-LTGS-41,381-E29.5F11-01, conduit to instrument</t>
  </si>
  <si>
    <t>F1.S1.DS.SUB01.FCB31-WGB01</t>
  </si>
  <si>
    <t>US1-LTGS-48,490-E27F12.5-01, US1-LTGS-48,490-E27.5F14.5-01, US1-LTGS-48,490-E28F14.5-01, US1-LTGS-48,490-E28F13.5-01, US1-LTGS-42,750-E28F13-01, US1-LTGS-42,750-E28.5F15.5-01, US1-LTGS-42,750-E31.5F15.5-01, US1-LTGS-42,500-E31F13.5-01, US1-LTGS-42,750-E31F13.5-01, US1-LTGS-42,750-E30.5F12.5-01, conduit to instrument</t>
  </si>
  <si>
    <t>F1.S1.DS.SUB01.FCB32-WGB01</t>
  </si>
  <si>
    <t>H366404-00000-270-262-0008-0002</t>
  </si>
  <si>
    <t>F1.S1.DS.SUB01.FCB33-WGB01</t>
  </si>
  <si>
    <t>F1.S1.DS.SUB01.FCB34-WGB01</t>
  </si>
  <si>
    <t>US1-LTGS-48,490-E27F12.5-01, US1-LTGS-48,490-E27.5F14.5-01, US1-LTGS-48,490-E28F14.5-01, US1-LTGS-48,490-E28F13.5-01, US1-LTGS-42,750-E28F13-01, US1-LTGS-42,750-E28.5F15.5-01, US1-LTGS-42,750-E29.5F15.5-01, conduit to instrument</t>
  </si>
  <si>
    <t>F1.S1.DS.UCA02-WGA01</t>
  </si>
  <si>
    <t>Intrinsically Safe Cable, 16PR, 1 mm2, 500 V Instrument Cable, Light Blue Jacket</t>
  </si>
  <si>
    <t>F1.S1.DS.UCA02-WGA02</t>
  </si>
  <si>
    <t>Intrinsically Safe Cable, 17C+PE, 1 mm2, 0.6/1kV Control Cable, Black Jacket</t>
  </si>
  <si>
    <t>F1.S1.DS.UCA02-WDB01</t>
  </si>
  <si>
    <t>Intrinsically Safe Cable, 11C+PE, 1 mm2, 0.6/1kV Control Cable, Black Jacket</t>
  </si>
  <si>
    <t>F1.S1.DS.UCA02-WGA03</t>
  </si>
  <si>
    <t>US1-IC-48,490-E27F15.5-01/US1-IC-48,040-E27F15.5-01, US1-IC-48,490-E27F15-02/US1-IC-48,040-E27F12.5-01, US1-IC-48,490-E27F15-01/US1-IC-48,040-E27.5F15-01, US1-IC-48,490-E27F15-01/US1-IC-48,040-E27.5F15-01, US1-IC-42,300-E28F12-01, US1-IC-42,300-E28.5F11.3-01, US1-IC-42,300-E29.5F11.3-01, US1-IC-40,931-E29F11-01, US1-IC-40,931-E29.5F9-01, US1-IC-40,931-E31F9-01, US1-IC-40,350-E31.5F9-01</t>
  </si>
  <si>
    <t>F1.S1.DS.UCA02-WGA04</t>
  </si>
  <si>
    <t>F1.S1.DS.UCA02-WDB02</t>
  </si>
  <si>
    <t>F1.S1.DS.UCA02-WGA05</t>
  </si>
  <si>
    <t>US1-IC-48,490-E27F15.5-01/US1-IC-48,040-E27F15.5-01, US1-IC-48,490-E27F15-02/US1-IC-48,040-E27F12.5-01, US1-IC-48,490-E27F15-01/US1-IC-48,040-E27.5F15-01, US1-IC-48,490-E27F15-01/US1-IC-48,040-E27.5F15-01, US1-IC-42,300-E28F12-01, US1-IC-42,300-E28.5F11.3-01, US1-IC-42,500-E32.8F11.3-01, US1-IC-42,500-E33F11.3-01, US1-IC-43,550-E32.8F11-01, US1-IC-42,665-E32.8F10-01, US1-IC-38,050-E32.8F9-01, US1-IC-37,900-E32.8F9-01</t>
  </si>
  <si>
    <t>F1.S1.DS.UCA02-WGA06</t>
  </si>
  <si>
    <t>Intrinsically Safe Cable, 8PR, 1 mm2, 500 V Instrument Cable, Light Blue Jacket</t>
  </si>
  <si>
    <t>F1.S1.DS.UCA02-WGA07</t>
  </si>
  <si>
    <t>F1.S1.DS.UCA02-WGA08</t>
  </si>
  <si>
    <t>F1.S1.DS.UCA02-WDB03</t>
  </si>
  <si>
    <t>F1.S1.DS.UCA05-WGA01</t>
  </si>
  <si>
    <t xml:space="preserve">US1-IC-48,490-E27F15.5-01/US1-IC-48,040-E27F15.5-01, US1-C-IC-48,439-E28F15.5-01 TO 05/US1-C-IC-47,983-E28F15.5-01 TO 05, US1-IC-42,300-E28.2F15.5-01, US1-IC-42,300-E28.2F15.5-01, US1-IC-42,300-E31.5F15.5-01, US1-IC-42,050-E31.5F14.5-01, US1-IC-42,050-E31F13.5-01, US1-IC-42,300-E31F13.5-01, </t>
  </si>
  <si>
    <t>F1.S1.DS.UCA05-WGA02</t>
  </si>
  <si>
    <t>F1.S1.DS.UCA05-WGA31</t>
  </si>
  <si>
    <t>F1.S1.DS.UCA05-WGA32</t>
  </si>
  <si>
    <t>F1.S1.DS.UCA05-WGA33</t>
  </si>
  <si>
    <t>F1.S1.DS.UCA05-WDB01</t>
  </si>
  <si>
    <t>Cable, 11C+PE, 2.5 mm2, 300 V Power Cable (24 VDC), Grey Jacket</t>
  </si>
  <si>
    <t>F1.S1.DS.UCA04-WGA01</t>
  </si>
  <si>
    <t>F1.S1.DS.UCA04-WGA02</t>
  </si>
  <si>
    <t>F1.S1.DS.UCA04-WDB01</t>
  </si>
  <si>
    <t>Intrinsically Safe Cable, 12C, 2.5 mm2, 0.6/1 kV Power Cable (24 VDC), Black Jacket</t>
  </si>
  <si>
    <t>F1.S1.DS.UCA04-WGA03</t>
  </si>
  <si>
    <t>US1-IC-48,490-E27F15.5-01/US1-IC-48,040-E27F15.5-01, US1-IC-48,490-E27F15-02/US1-IC-48,040-E27F12.5-01, US1-IC-48,490-E27F15-01/US1-IC-48,040-E27.5F15-01, US1-IC-48,490-E27F15-01/US1-IC-48,040-E27.5F15-01, US1-IC-41,850-E28.2F15-01, US1-IC-41,850-E28.5F15.5-01, US1-IC-41,850-E29.5F15.5-01, US1-IC-41,850-E30.5F13.5-0, US1-IC-35,600-E30.5F13.5-0</t>
  </si>
  <si>
    <t>F1.S1.DS.UCA04-WGA04</t>
  </si>
  <si>
    <t>F1.S1.DS.UCA04-WDB02</t>
  </si>
  <si>
    <t>F1.S1.DS.UCA04-WGA05</t>
  </si>
  <si>
    <t>US1-IC-48,490-E27F15.5-01/US1-IC-48,040-E27F15.5-01, US1-IC-48,490-E27F15-02/US1-IC-48,040-E27F12.5-01, US1-IC-48,490-E27F15-01/US1-IC-48,040-E27.5F15-01, US1-IC-48,490-E27F15-01/US1-IC-48,040-E27.5F15-01, US1-IC-42,300-E28F12-01,US1-IC-42,300-E28.5F11.3-01, US1-IC-42,300-E29.5F11.3-01, US1-IC-40,931-E29F11-01, US1-IC-40,931-E28.5F8-01, US1-IC-40,364-E28.2F8-01, US1-IC-40,364-E28.2F8-02, US1-IC-40,364-E28F8-01, US1-IC-36,233-E28F8-01, Conduit to Panel</t>
  </si>
  <si>
    <t>F1.S1.DS.UCA04-WGA06</t>
  </si>
  <si>
    <t>F1.S1.DS.UCA04-WDB03</t>
  </si>
  <si>
    <t>F1.S1.DS.UCA04-WGA07</t>
  </si>
  <si>
    <t>F1.S1.DS.UCA04-WGA08</t>
  </si>
  <si>
    <t>F1.S1.DS.UCA04-WGA15</t>
  </si>
  <si>
    <t>F1.S1.DS.UCA04-WGA09</t>
  </si>
  <si>
    <t>F1.S1.DS.UCA04-WDB04</t>
  </si>
  <si>
    <t>Intrinsically Safe Cable, 6C+PE, 2.5 mm2, 0.6/1 kV Power Cable (24 VDC), Black Jacket</t>
  </si>
  <si>
    <t xml:space="preserve">US1-IC-48,490-E27F15.5-01/US1-IC-48,040-E27F15.5-01, US1-IC-48,490-E27F15-02/US1-IC-48,040-E27F12.5-01, US1-IC-48,490-E27F15-01/US1-IC-48,040-E27.5F15-01, US1-IC-48,490-E27F15-01/US1-IC-48,040-E27.5F15-01, </t>
  </si>
  <si>
    <t>F1.S1.DS.UCA05-WGA03</t>
  </si>
  <si>
    <t>US1-IC-48,490-E27F15.5-01/US1-IC-48,040-E27F15.5-01, US1-C-IC-48,439-E28F15.5-01 TO 05/US1-C-IC-47,983-E28F15.5-01 TO 05, US1-IC-42,300-E28F15.5-01, US1-IC-42,300-E28.5F15.5-01, US1-IC-42,300-E31.5F15.5-01, US1-IC-43,200-E31.5F15.3-01, US1-IC-43,200-E32.8F15-01, US1-IC-43,200-E32.8F14.5-01, US1-IC-43,008-E32.8F14.5-01</t>
  </si>
  <si>
    <t>F1.S1.DS.UCA05-WGA04</t>
  </si>
  <si>
    <t>F1.S1.DS.UCA05-WGA24</t>
  </si>
  <si>
    <t>F1.S1.DS.UCA05-WGA05</t>
  </si>
  <si>
    <t>F1.S1.DS.UCA05-WDB02</t>
  </si>
  <si>
    <t>F1.S1.DS.UCA03-WGA01</t>
  </si>
  <si>
    <t>F1.S1.DS.UCA03-WDB01</t>
  </si>
  <si>
    <t>F1.S1.DS.UCA05-WGA06</t>
  </si>
  <si>
    <t xml:space="preserve">US1-IC-48,490-E27F15.5-01/US1-IC-48,040-E27F15.5-01, US1-C-IC-48,439-E28F15.5-01 TO 05/US1-C-IC-47,983-E28F15.5-01 TO 05, US1-IC-42,300-E28F15.5-01, US1-IC-42,300-E28.5F15.5-01, US1-IC-42,300-E31.5F15.5-01, US1-IC-42,050-E31.5F14.5-01, US1-IC-42,500-E31.5F12.5-01, US1-IC-42,500-E32.8F11.3-01, </t>
  </si>
  <si>
    <t>F1.S1.DS.UCA05-WGA07</t>
  </si>
  <si>
    <t>F1.S1.DS.UCA05-WGA08</t>
  </si>
  <si>
    <t>F1.S1.DS.UCA05-WGA34</t>
  </si>
  <si>
    <t>F1.S1.DS.UCA05-WGA35</t>
  </si>
  <si>
    <t>F1.S1.DS.UCA05-WDB03</t>
  </si>
  <si>
    <t>F1.S1.DS.UCA05-WGA09</t>
  </si>
  <si>
    <t>US1-IC-48,490-E27F15.5-01/US1-IC-48,040-E27F15.5-01, US1-C-IC-48,439-E28F15.5-01 TO 05/US1-C-IC-47,983-E28F15.5-01 TO 05, US1-IC-42,300-E28F15.5-01, US1-IC-42,300-E28.5F15.5-01</t>
  </si>
  <si>
    <t>F1.S1.DS.UCA05-WGA10</t>
  </si>
  <si>
    <t>F1.S1.DS.UCA05-WGA36</t>
  </si>
  <si>
    <t>F1.S1.DS.UCA05-WGA37</t>
  </si>
  <si>
    <t>F1.S1.DS.UCA05-WGA12</t>
  </si>
  <si>
    <t>F1.S1.DS.UCA05-WDB04</t>
  </si>
  <si>
    <t>F1.S1.DS.UCA05-WGA13</t>
  </si>
  <si>
    <t>US1-IC-48,490-E27F15.5-01/US1-IC-48,040-E27F15.5-01, US1-C-IC-48,439-E28F15.5-01 TO 05/US1-C-IC-47,983-E28F15.5-01 TO 05, US1-IC-41,850-E28.2F15-01, US1-IC-41,850-E28.5F15.5-01</t>
  </si>
  <si>
    <t>F1.S1.DS.UCA05-WDB05</t>
  </si>
  <si>
    <t>F1.S1.DS.UCA01-WGA01</t>
  </si>
  <si>
    <t>F1.S1.DS.UCA01-WGA02</t>
  </si>
  <si>
    <t>F1.S1.DS.UCA01-WGA03</t>
  </si>
  <si>
    <t>F1.S1.DS.UCA01-WDB01</t>
  </si>
  <si>
    <t>F1.S1.DS.UCA01-WGA04</t>
  </si>
  <si>
    <t>F1.S1.DS.UCA01-WGA12</t>
  </si>
  <si>
    <t>US1-IC-48,490-E27F15.5-01/US1-IC-48,040-E27F15.5-01, US1-IC-48,490-E27F15-02/US1-IC-48,040-E27F12.5-01, US1-IC-48,490-E27F15-01/US1-IC-48,040-E27.5F15-01, US1-IC-48,490-E27F15-01/US1-IC-48,040-E27.5F15-01, US1-IC-42,300-E28F12-01, US1-IC-42,300-E28.5F11.3-01, US1-IC-42,300-E29.5F11.3-01, US1-IC-40,931-E29F11-01, US1-IC-40,931-E28.5F8-01, US1-IC-37,440-E29.5F8-01, US1-IC-37,350-E29F8-01</t>
  </si>
  <si>
    <t>F1.S1.DS.UCA01-WGA05</t>
  </si>
  <si>
    <t>F1.S1.DS.UCA01-WDB02</t>
  </si>
  <si>
    <t>F1.S1.DS.UCA01-WGA06</t>
  </si>
  <si>
    <t>F1.S1.DS.UCA01-WGA07</t>
  </si>
  <si>
    <t>F1.S1.DS.UCA01-WDB03</t>
  </si>
  <si>
    <t>F1.S1.DS.UCA01-WGA08</t>
  </si>
  <si>
    <t>F1.S1.DS.UCA01-WDB04</t>
  </si>
  <si>
    <t>F1.S1.DS.UCA01-WGA09</t>
  </si>
  <si>
    <t>US1-IC-48,490-E27F15.5-01/US1-IC-48,040-E27F15.5-01, US1-IC-48,490-E27F15-02/US1-IC-48,040-E27F12.5-01, US1-IC-48,490-E27F15-01/US1-IC-48,040-E27.5F15-01, US1-IC-48,490-E27F15-01/US1-IC-48,040-E27.5F15-01, US1-IC-42,300-E28F12-01, US1-IC-42,300-E28.5F11.3-01, US1-IC-42,300-E29.5F11.3-01, US1-IC-40,931-E29F11-01</t>
  </si>
  <si>
    <t>F1.S1.DS.UCA01-WGA10</t>
  </si>
  <si>
    <t>F1.S1.DS.UCA01-WGA11</t>
  </si>
  <si>
    <t>F1.S1.DS.UCA01-WDB05</t>
  </si>
  <si>
    <t>F1.S1.DS.UCA04-WGA10</t>
  </si>
  <si>
    <t>US1-IC-48,490-E27F15.5-01/US1-IC-48,040-E27F15.5-01, US1-C-IC-48,439-E28F15.5-01 TO 05/US1-C-IC-47,983-E28F15.5-01 TO 05, US1-IC-42,300-E28F15.5-01, US1-IC-42,300-E28.5F15.5-01, US1-IC-42,300-E31.5F15.5-01, US1-IC-42,050-E31.5F14.5-01, US1-IC-42,500-E31.5F12.5-01, US1-IC-42,500-E32.8F11.3-01, US1-IC-42,500-E33F11.3-01 WITH DIVIDER, US1-IC-42,655-E32F8-01</t>
  </si>
  <si>
    <t>F1.S1.DS.UCA04-WGA11</t>
  </si>
  <si>
    <t>F1.S1.DS.UCA04-WGA16</t>
  </si>
  <si>
    <t>F1.S1.DS.UCA04-WDB05</t>
  </si>
  <si>
    <t>F1.S1.DS.UCA04-WGA12</t>
  </si>
  <si>
    <t xml:space="preserve">US1-IC-48,490-E27F15.5-01/US1-IC-48,040-E27F15.5-01, US1-C-IC-48,439-E28F15.5-01 TO 05/US1-C-IC-47,983-E28F15.5-01 TO 05, US1-IC-42,300-E28F15.5-01, US1-IC-42,300-E28.5F15.5-01, US1-IC-42,300-E31.5F15.5-01, US1-IC-42,050-E31.5F14.5-01, US1-IC-42,500-E31.5F12.5-01, US1-IC-42,500-E32.8F11.3-01, US1-IC-42,500-E33F11.3-01 WITH DIVIDER, </t>
  </si>
  <si>
    <t>F1.S1.DS.UCA04-WGA14</t>
  </si>
  <si>
    <t>F1.S1.DS.UCA04-WGA17</t>
  </si>
  <si>
    <t>F1.S1.DS.UCA04-WDB06</t>
  </si>
  <si>
    <t>F1.S1.DS.UCA03-WGA02</t>
  </si>
  <si>
    <t>F1.S1.DS.UCA03-WDB02</t>
  </si>
  <si>
    <t>F1.S1.DS.UCA03-WGA03</t>
  </si>
  <si>
    <t>US1-IC-48,490-E27F15.5-01/US1-IC-48,040-E27F15.5-01, US1-IC-48,490-E27F15-02/US1-IC-48,040-E27F12.5-01, US1-IC-48,490-E27F15-01/US1-IC-48,040-E27.5F15-01, US1-IC-48,490-E27F15-01/US1-IC-48,040-E27.5F15-01, US1-IC-43,200-E28.2F12-01, Conduit to Junction box</t>
  </si>
  <si>
    <t>F1.S1.DS.UCA03-WGA04</t>
  </si>
  <si>
    <t>F1.S1.DS.UCA03-WDB03</t>
  </si>
  <si>
    <t>F1.S1.DS.UCA03-WGA05</t>
  </si>
  <si>
    <t>F1.S1.DS.UCA03-WGA06</t>
  </si>
  <si>
    <t>F1.S1.DS.UCA03-WDB04</t>
  </si>
  <si>
    <t>F1.S1.DS.UCA03-WGA07</t>
  </si>
  <si>
    <t>F1.S1.DS.UCA03-WGA08</t>
  </si>
  <si>
    <t>F1.S1.DS.UCA03-WDB05</t>
  </si>
  <si>
    <t>F1.S1.DS.UCA05-WGA14</t>
  </si>
  <si>
    <t>US1-IC-48,490-E27F15.5-01/US1-IC-48,040-E27F15.5-01, US1-C-IC-48,439-E28F15.5-01 TO 05/US1-C-IC-47,983-E28F15.5-01 TO 05,  US1-IC-42,300-E28.2F15.5-01, US1-IC-42,300-E28.2F15.5-01, US1-IC-42,000-E28.5F15.5-01 DOWN TO EL.35,505, Conduits to Panel</t>
  </si>
  <si>
    <t>F1.S1.DS.UCA05-WGA15</t>
  </si>
  <si>
    <t>F1.S1.DS.UCA05-WGA39</t>
  </si>
  <si>
    <t>F1.S1.DS.UCA05-WDB06</t>
  </si>
  <si>
    <t>F1.S1.DS.UCA03-WGA09</t>
  </si>
  <si>
    <t>US1-IC-48,490-E27F15.5-01/US1-IC-48,040-E27F15.5-01, US1-IC-48,490-E27F15-02/US1-IC-48,040-E27F12.5-01, US1-IC-48,490-E27F15-01/US1-IC-48,040-E27.5F15-01, US1-IC-48,490-E27F15-01/US1-IC-48,040-E27.5F15-01, US1-IC-41,850-E28.2F15-01, US1-IC-41,850-E28.5F15.5-01</t>
  </si>
  <si>
    <t>F1.S1.DS.UCA03-WDB06</t>
  </si>
  <si>
    <t>F1.S1.DS.UCA03-WGA10</t>
  </si>
  <si>
    <t>F1.S1.DS.UCA03-WGA11</t>
  </si>
  <si>
    <t>F1.S1.DS.UCA03-WDB07</t>
  </si>
  <si>
    <t>F1.S1.DS.UCA05-WGA16</t>
  </si>
  <si>
    <t>F1.S1.DS.UCA05-WDB07</t>
  </si>
  <si>
    <t>F1.S1.DS.RUS01.UCA01-WGA14</t>
  </si>
  <si>
    <t>Junction box internal wire</t>
  </si>
  <si>
    <t>F1.S1.DS.RUS01.UCA01-WGA15</t>
  </si>
  <si>
    <t>F1.S1.DS.RUS01.XM01_PI201</t>
  </si>
  <si>
    <t>F1.S1.DS.RUS01.UCA01-WGA16</t>
  </si>
  <si>
    <t>F1.S1.DS.RUS01.UCA01-WGA17</t>
  </si>
  <si>
    <t>F1.S1.DS.NDS01.XM01_PI401</t>
  </si>
  <si>
    <t>F1.S1.DS.FPH01.UCA01-WGA10</t>
  </si>
  <si>
    <t>F1.S1.DS.FPH01.UCA01-WGA11</t>
  </si>
  <si>
    <t>F1.S1.DS.RUS01.XM01_PI501</t>
  </si>
  <si>
    <t>5</t>
  </si>
  <si>
    <t>F1.S1.DS.RUS01.UCA01-WGA18</t>
  </si>
  <si>
    <t>F1.S1.DS.RUS01.UCA01-WGA19</t>
  </si>
  <si>
    <t>F1.S1.DS.RUS01.GPB121_PI601</t>
  </si>
  <si>
    <t>F1.S1.DS.RUS01.UCA01-WGA20</t>
  </si>
  <si>
    <t>F1.S1.DS.RUS01.UCA01-WGA21</t>
  </si>
  <si>
    <t>F1.S1.DS.RUS01.XM01_PI806</t>
  </si>
  <si>
    <t>F1.S1.DS.RUS01.UCA01-WGA22</t>
  </si>
  <si>
    <t>F1.S1.DS.RUS01.UCA01-WGA23</t>
  </si>
  <si>
    <t>F1.S1.DS.RUS01.XM01_PI902</t>
  </si>
  <si>
    <t>Added</t>
  </si>
  <si>
    <t>F1.S1.DS.NWR01-WGB33</t>
  </si>
  <si>
    <t>F1.S1.DS.NWR01-WGB34</t>
  </si>
  <si>
    <t>2A</t>
  </si>
  <si>
    <r>
      <rPr>
        <strike/>
        <sz val="10"/>
        <color rgb="FF0033CC"/>
        <rFont val="Arial"/>
        <family val="2"/>
      </rPr>
      <t>M/LP802</t>
    </r>
    <r>
      <rPr>
        <sz val="10"/>
        <color theme="1"/>
        <rFont val="Arial"/>
        <family val="2"/>
      </rPr>
      <t xml:space="preserve"> - </t>
    </r>
    <r>
      <rPr>
        <sz val="10"/>
        <color rgb="FFFF0000"/>
        <rFont val="Arial"/>
        <family val="2"/>
      </rPr>
      <t>Replace with:
M/LP812-4R1-1B</t>
    </r>
  </si>
  <si>
    <r>
      <t>LP802</t>
    </r>
    <r>
      <rPr>
        <sz val="10"/>
        <color rgb="FF0033CC"/>
        <rFont val="Arial"/>
        <family val="2"/>
      </rPr>
      <t xml:space="preserve"> - </t>
    </r>
    <r>
      <rPr>
        <sz val="10"/>
        <color rgb="FFFF0000"/>
        <rFont val="Arial"/>
        <family val="2"/>
      </rPr>
      <t>Replace with:
M/LP812-4P1-1B</t>
    </r>
  </si>
  <si>
    <r>
      <t>MM/S,</t>
    </r>
    <r>
      <rPr>
        <sz val="10"/>
        <color rgb="FFFF0000"/>
        <rFont val="Arial"/>
        <family val="2"/>
      </rPr>
      <t>RMS</t>
    </r>
  </si>
  <si>
    <r>
      <t xml:space="preserve">IPS, </t>
    </r>
    <r>
      <rPr>
        <sz val="10"/>
        <color rgb="FFFF0000"/>
        <rFont val="Arial"/>
        <family val="2"/>
      </rPr>
      <t>PEAK</t>
    </r>
  </si>
  <si>
    <r>
      <t>F1.S1.DS.</t>
    </r>
    <r>
      <rPr>
        <strike/>
        <sz val="10"/>
        <color rgb="FF0033CC"/>
        <rFont val="Arial"/>
        <family val="2"/>
      </rPr>
      <t xml:space="preserve">IXS01 </t>
    </r>
    <r>
      <rPr>
        <sz val="10"/>
        <color rgb="FFFF0000"/>
        <rFont val="Arial"/>
        <family val="2"/>
      </rPr>
      <t>PLI01</t>
    </r>
    <r>
      <rPr>
        <sz val="10"/>
        <color theme="1"/>
        <rFont val="Arial"/>
        <family val="2"/>
      </rPr>
      <t>.GPB003-FIT320</t>
    </r>
  </si>
  <si>
    <t xml:space="preserve">IFM (THROUGH GIAPREMIX) </t>
  </si>
  <si>
    <t>IFM NG500A</t>
  </si>
  <si>
    <t>Calibration Certificate</t>
  </si>
  <si>
    <t>ATEX Certificate</t>
  </si>
  <si>
    <t>Manual</t>
  </si>
  <si>
    <t>N/F</t>
  </si>
  <si>
    <t>E363404-PJ001A-130-006-0003</t>
  </si>
  <si>
    <t>E363404-PJ001A-800-028-0001</t>
  </si>
  <si>
    <t>E363404-PJ007-130-006-0001</t>
  </si>
  <si>
    <t>E363404-PM047-130-006-0011</t>
  </si>
  <si>
    <t>E363404-PM047-130-006-0012</t>
  </si>
  <si>
    <t>E363404-PM047-130-006-0013</t>
  </si>
  <si>
    <t>E363404-PM047-130-006-0014</t>
  </si>
  <si>
    <t>E363404-PM047-130-006-0015</t>
  </si>
  <si>
    <t>E363404-PM047-130-006-0016</t>
  </si>
  <si>
    <t>E363404-PM047-130-006-0017</t>
  </si>
  <si>
    <t>E363404-PM047-130-006-0019</t>
  </si>
  <si>
    <t>E363404-PM047-130-006-0020</t>
  </si>
  <si>
    <t>Not Found [%]</t>
  </si>
  <si>
    <t>Processed [%]</t>
  </si>
  <si>
    <t>ATEX Certificate 41-73 41-23 44-6B</t>
  </si>
  <si>
    <t>ATEX Certificate 72.3</t>
  </si>
  <si>
    <t>ATEX Certificate 82.7</t>
  </si>
  <si>
    <t>ATEX Certificate 3241 3510</t>
  </si>
  <si>
    <t>ATEX Certificate 3271 3277</t>
  </si>
  <si>
    <t>ATEX Certificate Leser PSV</t>
  </si>
  <si>
    <t>ATEX Certificate RDC</t>
  </si>
  <si>
    <t>ATEX Certificate BR31A</t>
  </si>
  <si>
    <t>ATEX Certificate Rotork</t>
  </si>
  <si>
    <t>ATEX Certificate NN5013</t>
  </si>
  <si>
    <t>ATEX Certificate 14B ProGear</t>
  </si>
  <si>
    <t>ATEX Certificate Topworx</t>
  </si>
  <si>
    <t>ATEX Certificate Parker Lucifer</t>
  </si>
  <si>
    <t>E363404-PJ007-130-006-0002</t>
  </si>
  <si>
    <t>ATEX Certificate BExS110D-SIL</t>
  </si>
  <si>
    <t>ATEX Certificate D1XB2X15</t>
  </si>
  <si>
    <t>ATEX Certificate OLCT100 xx</t>
  </si>
  <si>
    <t>ATEX Certificate WP231</t>
  </si>
  <si>
    <t>ATEX Certificate WL270 CP-S SA</t>
  </si>
  <si>
    <t>ATEX Certificate 7NG313</t>
  </si>
  <si>
    <t>ATEX Certificate LR250 HART</t>
  </si>
  <si>
    <t>ATEX Certificate LVL200</t>
  </si>
  <si>
    <t>ATEX Certificate LU240 HART</t>
  </si>
  <si>
    <t>ATEX Certificate IM511A</t>
  </si>
  <si>
    <t>ATEX Certificate II505A</t>
  </si>
  <si>
    <t>ATEX Certificate SGA1A</t>
  </si>
  <si>
    <t>ATEX Certificate TM50</t>
  </si>
  <si>
    <t>E363404-PM050A-130-006-4004</t>
  </si>
  <si>
    <t>E363404-PM050A-130-006-4005</t>
  </si>
  <si>
    <t>E363404-PM050A-130-006-4019</t>
  </si>
  <si>
    <t>E363404-PM050A-130-006-4017</t>
  </si>
  <si>
    <t>E363404-PM050A-130-006-4018</t>
  </si>
  <si>
    <t>E363404-PM050A-130-006-4007</t>
  </si>
  <si>
    <t>E363404-PM050A-130-006-4008</t>
  </si>
  <si>
    <t>E363404-PM050A-130-006-4009</t>
  </si>
  <si>
    <t>E363404-PM050A-130-006-4010</t>
  </si>
  <si>
    <t>E363404-PM050A-130-006-4011</t>
  </si>
  <si>
    <t>E363404-PM050A-130-006-4013</t>
  </si>
  <si>
    <t>ATEX Certificate ABB Motor</t>
  </si>
  <si>
    <t>ATEX Certificate RCO-250</t>
  </si>
  <si>
    <t>ATEX Certificate Topworx DXP</t>
  </si>
  <si>
    <t>ATEX Certificate FMD78</t>
  </si>
  <si>
    <t>ATEX Certificate Endress 5P2</t>
  </si>
  <si>
    <t>ATEX Certificate Trovis 3730-3</t>
  </si>
  <si>
    <t>ATEX Certificate Samson 3271 3277</t>
  </si>
  <si>
    <t>ATEX Certificate Samson 4746</t>
  </si>
  <si>
    <t>ATEX Certificate Siemens 7ML5747</t>
  </si>
  <si>
    <t>ATEX Certificate IFM NG500A</t>
  </si>
  <si>
    <t>ATEX Certificate Siemens FCS300</t>
  </si>
  <si>
    <t>ATEX Certificate Siemens FCT030</t>
  </si>
  <si>
    <t>ATEX Certificate Siemens FX330</t>
  </si>
  <si>
    <t>ATEX Certificate Siemens MAG3100</t>
  </si>
  <si>
    <t>ATEX Certificate Siemens MAG6000I</t>
  </si>
  <si>
    <t>ATEX Certificate Siemens TS500</t>
  </si>
  <si>
    <t>ATEX Certificate Siemens MASS2100</t>
  </si>
  <si>
    <t>ATEX Certificate Siemens P320</t>
  </si>
  <si>
    <t>ATEX Certificate Siemens TH300</t>
  </si>
  <si>
    <t>Calibration Certificate F1.S1.DS.OGT01.HSB001_LIT231</t>
  </si>
  <si>
    <t>Calibration Certificate F1.S1.DS.OGT01.HSB001_PDIT207</t>
  </si>
  <si>
    <t>Calibration Certificate F1.S1.DS.OGT01.GPB001_FIT232</t>
  </si>
  <si>
    <t>Calibration Certificate F1.S1.DS.OGT01.HSB001_LSHH236</t>
  </si>
  <si>
    <t>Calibration Certificate F1.S1.DS.OGT01.HSB001_LSLL235</t>
  </si>
  <si>
    <t>Calibration Certificate F1.S1.DS.OGT01.HSB001_ZT233</t>
  </si>
  <si>
    <t>Calibration Certificate F1.S1.DS.OGT01.GQB002_VT224</t>
  </si>
  <si>
    <t>Calibration Certificate F1.S1.DS.OGT01.GQB002_VT223</t>
  </si>
  <si>
    <t>Calibration Certificate F1.S1.DS.OGT01.GQB001_VT225</t>
  </si>
  <si>
    <t>Calibration Certificate F1.S1.DS.OGT01.GQB001_VT226</t>
  </si>
  <si>
    <t>Calibration Certificate F1.S1.DS.OGT01.GQB002_TT235</t>
  </si>
  <si>
    <t>Calibration Certificate F1.S1.DS.OGT01.GQB002_TT236</t>
  </si>
  <si>
    <t>Calibration Certificate F1.S1.DS.OGT01.GQB001_TT237</t>
  </si>
  <si>
    <t>Calibration Certificate F1.S1.DS.OGT01.GQB001_TT238</t>
  </si>
  <si>
    <t>Manual F1.S1.DS.PLI01.CMA020-21</t>
  </si>
  <si>
    <t>Manual Hoffman A24H2008SS6LP3PT</t>
  </si>
  <si>
    <t>Manual IFM NG500A</t>
  </si>
  <si>
    <t>E363404-PJ002-800-028-0001</t>
  </si>
  <si>
    <t>E363404-PJ002-800-028-0004</t>
  </si>
  <si>
    <t>E363404-PJ002-800-028-0005</t>
  </si>
  <si>
    <t>E363404-PJ002-800-028-0006</t>
  </si>
  <si>
    <t>E363404-PJ002-800-028-0007</t>
  </si>
  <si>
    <t>E363404-PJ002-800-028-0008</t>
  </si>
  <si>
    <t>E363404-PJ002-800-028-0009</t>
  </si>
  <si>
    <t>Manual Sitrans MAG3100</t>
  </si>
  <si>
    <t>E363404-PJ002-800-028-0010</t>
  </si>
  <si>
    <t>Manual Samson 3241</t>
  </si>
  <si>
    <t>Manual Samson 3241, Manual Samson 3271 3277</t>
  </si>
  <si>
    <t>Manual Samson 3510, Manual Samson 3271 3277</t>
  </si>
  <si>
    <t>Manual Samson BR01A 3277</t>
  </si>
  <si>
    <t>Manual Samson BR31A</t>
  </si>
  <si>
    <t>Manual Samson 41-23</t>
  </si>
  <si>
    <t>Manual Samson 2406</t>
  </si>
  <si>
    <t>Manual Samson 44-6B</t>
  </si>
  <si>
    <t>Manual Samson 62 72 73 82, Manual Samson BR31A</t>
  </si>
  <si>
    <t>Manual Leser 437 459</t>
  </si>
  <si>
    <t>Manual EVR Valves, Manual RDC PA</t>
  </si>
  <si>
    <t>Manual DSS Valves, Manual RDC PA</t>
  </si>
  <si>
    <t>Manual Continental Burst Disk</t>
  </si>
  <si>
    <t>Manual Leser 447</t>
  </si>
  <si>
    <t>Manual Samson 41-73</t>
  </si>
  <si>
    <t>Manual Ebro T212-A</t>
  </si>
  <si>
    <t>Manual Ebro Z011-A</t>
  </si>
  <si>
    <t>Manual IFM NN5013</t>
  </si>
  <si>
    <t>Manual IFM IGC250</t>
  </si>
  <si>
    <t>Manual IFM IN5409</t>
  </si>
  <si>
    <t>Manual IFM NG501A</t>
  </si>
  <si>
    <t>Calibration Certificate F1.S1.DS.PLI01.CMA021_PSV904</t>
  </si>
  <si>
    <t>Calibration Certificate F1.S1.DS.PLI01.CMA020_PSV903</t>
  </si>
  <si>
    <t>ATEX Certificate Continental DN25-50</t>
  </si>
  <si>
    <t>Calibration Certificate F1.S1.DS.IXS01.GPA007_PSV423</t>
  </si>
  <si>
    <t>Calibration Certificate F1.S1.DS.IXS01.HSA001_PSV425</t>
  </si>
  <si>
    <t>Calibration Certificate F1.S1.DS.RRS01.HQ001_PSV137</t>
  </si>
  <si>
    <t>Calibration Certificate F1.S1.DS.CDS01.GPA001_PSV240</t>
  </si>
  <si>
    <t>Calibration Certificate F1.S1.DS.PLI01.CMA004_PSV227</t>
  </si>
  <si>
    <t>Calibration Certificate F1.S1.DS.EFT01.GPA005_PSV213</t>
  </si>
  <si>
    <t>Calibration Certificate F1.S1.DS.RRS01.GPA003_PSV136</t>
  </si>
  <si>
    <t>Calibration Certificate F1.S1.DS.RRS01.GPA001_PSV133</t>
  </si>
  <si>
    <t>Calibration Certificate F1.S1.DS.CDS01.EGC001_PSV132</t>
  </si>
  <si>
    <t>Calibration Certificate F1.S1.DS.NDS01.EGC001_PSV132</t>
  </si>
  <si>
    <t>Calibration Certificate F1.S1.DS.NDS01.EGC001_PSV131</t>
  </si>
  <si>
    <t>Calibration Certificate F1.S1.DS.CDS01.EGC001_PSV131</t>
  </si>
  <si>
    <t>Calibration Certificate F1.S1.DS.EFT01.GPA003_PSV131</t>
  </si>
  <si>
    <t>Calibration Certificate F1.S1.DS.CDS01.EGC001_PSV130</t>
  </si>
  <si>
    <t>Calibration Certificate F1.S1.DS.NDS01.EGC001_PSV130</t>
  </si>
  <si>
    <t>Calibration Certificate F1.S1.DS.PLI01.CMA003_PSV130</t>
  </si>
  <si>
    <t>Calibration Certificate F1.S1.DS.PLI01.CMA003_PSV129</t>
  </si>
  <si>
    <t>Calibration Certificate F1.S1.DS.CDS01.EGC001_PSV129</t>
  </si>
  <si>
    <t>Calibration Certificate F1.S1.DS.NDS01.EGC001_PSV129</t>
  </si>
  <si>
    <t>Calibration Certificate F1.S1.DS.RRS01.CMA001_PSV128</t>
  </si>
  <si>
    <t>Calibration Certificate F1.S1.DS.RUS01.GPB121_PSV610</t>
  </si>
  <si>
    <t>Calibration Certificate F1.S1.DS.RUS01.GPB121_PSV607</t>
  </si>
  <si>
    <t>Calibration Certificate F1.S1.DS.RUS01.GPB121_PSV606</t>
  </si>
  <si>
    <t>Calibration Certificate F1.S1.DS.RUS01.GPB121_PSV604</t>
  </si>
  <si>
    <t>Calibration Certificate F1.S1.DS.RRS01.CMA001_PSV125</t>
  </si>
  <si>
    <t>Calibration Certificate F1.S1.DS.RRS01.CMA001_PSV126</t>
  </si>
  <si>
    <t>Calibration Certificate F1.S1.DS.CDS01.CMA001_FE105</t>
  </si>
  <si>
    <t>Calibration Certificate F1.S1.DS.CDS01.CMA001_FIT105</t>
  </si>
  <si>
    <t>Calibration Certificate F1.S1.DS.CDS01.CMA001_PIT112</t>
  </si>
  <si>
    <t>Calibration Certificate F1.S1.DS.CDS01.CMA001_PIT127</t>
  </si>
  <si>
    <t>Calibration Certificate F1.S1.DS.CDS01.CMA001_TIT103A</t>
  </si>
  <si>
    <t>Calibration Certificate F1.S1.DS.CDS01.CMA001_TIT103C</t>
  </si>
  <si>
    <t>Calibration Certificate F1.S1.DS.CDS01.CMA003_FIT227</t>
  </si>
  <si>
    <t>Calibration Certificate F1.S1.DS.CDS01.CMA003_PDIT230</t>
  </si>
  <si>
    <t>Calibration Certificate F1.S1.DS.CDS01.CMA003_PIT222</t>
  </si>
  <si>
    <t>Calibration Certificate F1.S1.DS.CDS01.CMA003_TIT203</t>
  </si>
  <si>
    <t>Calibration Certificate F1.S1.DS.CDS01.EGC001_FE110</t>
  </si>
  <si>
    <t>Calibration Certificate F1.S1.DS.CDS01.EGC001_FE209</t>
  </si>
  <si>
    <t>Calibration Certificate F1.S1.DS.CDS01.EGC001_FE220</t>
  </si>
  <si>
    <t>Calibration Certificate F1.S1.DS.CDS01.EGC001_FIT110</t>
  </si>
  <si>
    <t>Calibration Certificate F1.S1.DS.CDS01.EGC001_FIT209</t>
  </si>
  <si>
    <t>Calibration Certificate F1.S1.DS.CDS01.EGC001_FIT220</t>
  </si>
  <si>
    <t>Calibration Certificate F1.S1.DS.CDS01.EGC001_PDIT251</t>
  </si>
  <si>
    <t>Calibration Certificate F1.S1.DS.CDS01.EGC001_PIT217A</t>
  </si>
  <si>
    <t>Calibration Certificate F1.S1.DS.CDS01.EGC001_PIT217B</t>
  </si>
  <si>
    <t>Calibration Certificate F1.S1.DS.CDS01.EGC001_TIT209</t>
  </si>
  <si>
    <t>Calibration Certificate F1.S1.DS.CDS01.EGC001_TIT225</t>
  </si>
  <si>
    <t>Calibration Certificate F1.S1.DS.CDS01.GPA001_FIT228</t>
  </si>
  <si>
    <t>Calibration Certificate F1.S1.DS.CDS01.GPA001_PIT226</t>
  </si>
  <si>
    <t>Calibration Certificate F1.S1.DS.CDS01.GPB003_PIT221</t>
  </si>
  <si>
    <t>Calibration Certificate F1.S1.DS.EFT01.CMA001_FE130</t>
  </si>
  <si>
    <t>Calibration Certificate F1.S1.DS.EFT01.CMA001_FIT130</t>
  </si>
  <si>
    <t>Calibration Certificate F1.S1.DS.EFT01.CMA002_FIT117</t>
  </si>
  <si>
    <t>Calibration Certificate F1.S1.DS.EFT01.CMA002_TIT119</t>
  </si>
  <si>
    <t>Calibration Certificate F1.S1.DS.EFT01.GPA003_FE122</t>
  </si>
  <si>
    <t>Calibration Certificate F1.S1.DS.EFT01.GPA003_FIT122</t>
  </si>
  <si>
    <t>Calibration Certificate F1.S1.DS.EFT01.GPA003_PIT121</t>
  </si>
  <si>
    <t>Calibration Certificate F1.S1.DS.EFT01.GPA005_FE212</t>
  </si>
  <si>
    <t>Calibration Certificate F1.S1.DS.EFT01.GPA005_FIT212</t>
  </si>
  <si>
    <t>Calibration Certificate F1.S1.DS.EFT01.GPB001_FIT116</t>
  </si>
  <si>
    <t>Calibration Certificate F1.S1.DS.EFT01.HQ001_FIT118</t>
  </si>
  <si>
    <t>Calibration Certificate F1.S1.DS.EFT01.HQ001_FIT127</t>
  </si>
  <si>
    <t>Calibration Certificate F1.S1.DS.EFT01.HQ001_PIT128</t>
  </si>
  <si>
    <t>Calibration Certificate F1.S1.DS.EFT01.HQ001_PIT135</t>
  </si>
  <si>
    <t>Calibration Certificate F1.S1.DS.FPH01.CMA001_FIT515</t>
  </si>
  <si>
    <t>Calibration Certificate F1.S1.DS.FPH01.CMA002_FIT516</t>
  </si>
  <si>
    <t>Calibration Certificate F1.S1.DS.FPH01.GPB001_FIT518</t>
  </si>
  <si>
    <t>Calibration Certificate F1.S1.DS.FPH01.GPB002_FIT511</t>
  </si>
  <si>
    <t>Calibration Certificate F1.S1.DS.FPH01.GPB002_PIT517</t>
  </si>
  <si>
    <t>Calibration Certificate F1.S1.DS.FPH01.GPB002_TIT520</t>
  </si>
  <si>
    <t>Calibration Certificate F1.S1.DS.IXS01.CMA001_FE216</t>
  </si>
  <si>
    <t>Calibration Certificate F1.S1.DS.IXS01.CMA001_FIT215</t>
  </si>
  <si>
    <t>Calibration Certificate F1.S1.DS.IXS01.CMA001_FIT216</t>
  </si>
  <si>
    <t>Calibration Certificate F1.S1.DS.IXS01.CMA001_TIT218</t>
  </si>
  <si>
    <t>Calibration Certificate F1.S1.DS.IXS01.CMA002_FIT322</t>
  </si>
  <si>
    <t>Calibration Certificate F1.S1.DS.IXS01.CMA003_FIT326</t>
  </si>
  <si>
    <t>Calibration Certificate F1.S1.DS.IXS01.CMA003_FIT327</t>
  </si>
  <si>
    <t>Calibration Certificate F1.S1.DS.IXS01.CMA003_TIT317</t>
  </si>
  <si>
    <t>Calibration Certificate F1.S1.DS.IXS01.CMA005_FIT601</t>
  </si>
  <si>
    <t>Calibration Certificate F1.S1.DS.IXS01.CMA005_FIT603</t>
  </si>
  <si>
    <t>Calibration Certificate F1.S1.DS.IXS01.CMA005_TIT605</t>
  </si>
  <si>
    <t>Calibration Certificate F1.S1.DS.IXS01.EGC001_TIT101</t>
  </si>
  <si>
    <t>Calibration Certificate F1.S1.DS.IXS01.EGC001_TIT102</t>
  </si>
  <si>
    <t>Calibration Certificate F1.S1.DS.IXS01.GPA007_FIT418</t>
  </si>
  <si>
    <t>Calibration Certificate F1.S1.DS.IXS01.GPB001_FE221</t>
  </si>
  <si>
    <t>Calibration Certificate F1.S1.DS.IXS01.GPB001_FIT221</t>
  </si>
  <si>
    <t>Calibration Certificate F1.S1.DS.IXS01.GPB001_PIT220</t>
  </si>
  <si>
    <t>Calibration Certificate F1.S1.DS.IXS01.GPB003_FIT320</t>
  </si>
  <si>
    <t>Calibration Certificate F1.S1.DS.IXS01.GPB003_PIT326</t>
  </si>
  <si>
    <t>Calibration Certificate F1.S1.DS.IXS01.GPB005_FIT318</t>
  </si>
  <si>
    <t>Calibration Certificate F1.S1.DS.IXS01.GPB005_PIT319</t>
  </si>
  <si>
    <t>Calibration Certificate F1.S1.DS.IXS01.GPB009_FIT608</t>
  </si>
  <si>
    <t>Calibration Certificate F1.S1.DS.IXS01.GPB009_PIT610</t>
  </si>
  <si>
    <t>Calibration Certificate F1.S1.DS.NDS01.CMA001_FE101</t>
  </si>
  <si>
    <t>Calibration Certificate F1.S1.DS.NDS01.CMA001_FIT101</t>
  </si>
  <si>
    <t>Calibration Certificate F1.S1.DS.NDS01.CMA001_PIT117</t>
  </si>
  <si>
    <t>Calibration Certificate F1.S1.DS.NDS01.CMA001_PIT127</t>
  </si>
  <si>
    <t>Calibration Certificate F1.S1.DS.NDS01.CMA001_TIT103A</t>
  </si>
  <si>
    <t>Calibration Certificate F1.S1.DS.NDS01.CMA002_FE107</t>
  </si>
  <si>
    <t>Calibration Certificate F1.S1.DS.NDS01.CMA002_FIT107</t>
  </si>
  <si>
    <t>Calibration Certificate F1.S1.DS.NDS01.CMA002_PIT118</t>
  </si>
  <si>
    <t>Calibration Certificate F1.S1.DS.NDS01.CMA002_PIT227</t>
  </si>
  <si>
    <t>Calibration Certificate F1.S1.DS.NDS01.CMA002_TIT109A</t>
  </si>
  <si>
    <t>Calibration Certificate F1.S1.DS.NDS01.CMA002_TIT109C</t>
  </si>
  <si>
    <t>Calibration Certificate F1.S1.DS.NDS01.CMA004_FIT225</t>
  </si>
  <si>
    <t>Calibration Certificate F1.S1.DS.NDS01.CMA004_PIT226</t>
  </si>
  <si>
    <t>Calibration Certificate F1.S1.DS.NDS01.CMA004_TIT206</t>
  </si>
  <si>
    <t>Calibration Certificate F1.S1.DS.NDS01.EGC001_FE117</t>
  </si>
  <si>
    <t>Calibration Certificate F1.S1.DS.NDS01.EGC001_FE216</t>
  </si>
  <si>
    <t>Calibration Certificate F1.S1.DS.NDS01.EGC001_FE224</t>
  </si>
  <si>
    <t>Calibration Certificate F1.S1.DS.NDS01.EGC001_FIT117</t>
  </si>
  <si>
    <t>Calibration Certificate F1.S1.DS.NDS01.EGC001_FIT216</t>
  </si>
  <si>
    <t>Calibration Certificate F1.S1.DS.NDS01.EGC001_FIT224</t>
  </si>
  <si>
    <t>Calibration Certificate F1.S1.DS.NDS01.EGC001_PDIT247</t>
  </si>
  <si>
    <t>Calibration Certificate F1.S1.DS.NDS01.EGC001_PIT245A</t>
  </si>
  <si>
    <t>Calibration Certificate F1.S1.DS.NDS01.EGC001_PIT245B</t>
  </si>
  <si>
    <t>Calibration Certificate F1.S1.DS.NDS01.EGC001_TIT215</t>
  </si>
  <si>
    <t>Calibration Certificate F1.S1.DS.NDS01.EGC001_TIT225</t>
  </si>
  <si>
    <t>Calibration Certificate F1.S1.DS.NDS01.GPB001_FIT205</t>
  </si>
  <si>
    <t>Calibration Certificate F1.S1.DS.NDS01.GPB001_PDIT230</t>
  </si>
  <si>
    <t>Calibration Certificate F1.S1.DS.NDS01.GPB001_PIT223</t>
  </si>
  <si>
    <t>Calibration Certificate F1.S1.DS.NDS01.GPB003_PIT222</t>
  </si>
  <si>
    <t>Calibration Certificate F1.S1.DS.NDS01.XM01_PIT401</t>
  </si>
  <si>
    <t>Calibration Certificate F1.S1.DS.OGT01.CMA001_FIT218</t>
  </si>
  <si>
    <t>Calibration Certificate F1.S1.DS.OGT01.GQB001_PIT213</t>
  </si>
  <si>
    <t>Calibration Certificate F1.S1.DS.OGT01.GQB001_TIT212</t>
  </si>
  <si>
    <t>Calibration Certificate F1.S1.DS.OGT01.HSB001_FIT220</t>
  </si>
  <si>
    <t>Calibration Certificate F1.S1.DS.OGT01.HSB001_PIT204</t>
  </si>
  <si>
    <t>Calibration Certificate F1.S1.DS.OGT01.HSB001_TIT203</t>
  </si>
  <si>
    <t>Calibration Certificate F1.S1.DS.PLI01.CMA001_FE128</t>
  </si>
  <si>
    <t>Calibration Certificate F1.S1.DS.PLI01.CMA001_FIT128</t>
  </si>
  <si>
    <t>Calibration Certificate F1.S1.DS.PLI01.CMA001_TIT102</t>
  </si>
  <si>
    <t>Calibration Certificate F1.S1.DS.PLI01.CMA002_TIT126</t>
  </si>
  <si>
    <t>Calibration Certificate F1.S1.DS.PLI01.CMA003_FE121</t>
  </si>
  <si>
    <t>Calibration Certificate F1.S1.DS.PLI01.CMA003_FIT121</t>
  </si>
  <si>
    <t>Calibration Certificate F1.S1.DS.PLI01.CMA003_PIT124</t>
  </si>
  <si>
    <t>Calibration Certificate F1.S1.DS.PLI01.CMA004_FE221</t>
  </si>
  <si>
    <t>Calibration Certificate F1.S1.DS.PLI01.CMA004_FIT221</t>
  </si>
  <si>
    <t>Calibration Certificate F1.S1.DS.PLI01.CMA006_FIT324</t>
  </si>
  <si>
    <t>Calibration Certificate F1.S1.DS.PLI01.CMA007_FIT329</t>
  </si>
  <si>
    <t>Calibration Certificate F1.S1.DS.PLI01.CMA008_FIT330</t>
  </si>
  <si>
    <t>Calibration Certificate F1.S1.DS.PLI01.CMA009_FIT601</t>
  </si>
  <si>
    <t>Calibration Certificate F1.S1.DS.PLI01.GPB001_FIT110</t>
  </si>
  <si>
    <t>Calibration Certificate F1.S1.DS.PLI01.GPB001_PIT123</t>
  </si>
  <si>
    <t>Calibration Certificate F1.S1.DS.PLI01.GPB003_FIT224</t>
  </si>
  <si>
    <t>Calibration Certificate F1.S1.DS.PLI01.GPB003_PIT122</t>
  </si>
  <si>
    <t>Calibration Certificate F1.S1.DS.PLI01.GPB006_FE325</t>
  </si>
  <si>
    <t>Calibration Certificate F1.S1.DS.PLI01.GPB006_FIT325</t>
  </si>
  <si>
    <t>Calibration Certificate F1.S1.DS.PLI01.GPB006_PIT316</t>
  </si>
  <si>
    <t>Calibration Certificate F1.S1.DS.PLI01.GPB008_FIT418</t>
  </si>
  <si>
    <t>Calibration Certificate F1.S1.DS.PLI01.GPB008_PIT420</t>
  </si>
  <si>
    <t>Calibration Certificate F1.S1.DS.PLI01.GPB010_FIT411</t>
  </si>
  <si>
    <t>Calibration Certificate F1.S1.DS.PLI01.GPB010_FIT604</t>
  </si>
  <si>
    <t>Calibration Certificate F1.S1.DS.PLI01.GPB010_PIT421</t>
  </si>
  <si>
    <t>Calibration Certificate F1.S1.DS.PLI01.HQ001_FIT417</t>
  </si>
  <si>
    <t>Calibration Certificate F1.S1.DS.PLI01.HQ001_PIT416</t>
  </si>
  <si>
    <t>Calibration Certificate F1.S1.DS.RRS01.CMA001_FE102</t>
  </si>
  <si>
    <t>Calibration Certificate F1.S1.DS.RRS01.CMA001_FE103</t>
  </si>
  <si>
    <t>Calibration Certificate F1.S1.DS.RRS01.CMA001_FE124</t>
  </si>
  <si>
    <t>Calibration Certificate F1.S1.DS.RRS01.CMA001_FIT102</t>
  </si>
  <si>
    <t>Calibration Certificate F1.S1.DS.RRS01.CMA001_FIT103</t>
  </si>
  <si>
    <t>Calibration Certificate F1.S1.DS.RRS01.CMA001_FIT117</t>
  </si>
  <si>
    <t>Calibration Certificate F1.S1.DS.RRS01.CMA001_FIT124</t>
  </si>
  <si>
    <t>Calibration Certificate F1.S1.DS.RRS01.CMA001_TIT123</t>
  </si>
  <si>
    <t>Calibration Certificate F1.S1.DS.RRS01.GPA001_FE122</t>
  </si>
  <si>
    <t>Calibration Certificate F1.S1.DS.RRS01.GPA001_FIT122</t>
  </si>
  <si>
    <t>Calibration Certificate F1.S1.DS.RRS01.GPA001_FIT123</t>
  </si>
  <si>
    <t>Calibration Certificate F1.S1.DS.RRS01.GPA001_PIT119</t>
  </si>
  <si>
    <t>Calibration Certificate F1.S1.DS.RRS01.GPA001_PIT135</t>
  </si>
  <si>
    <t>Calibration Certificate F1.S1.DS.RRS01.GPA003_FIT121</t>
  </si>
  <si>
    <t>Calibration Certificate F1.S1.DS.RRS01.HQ001_FIT116</t>
  </si>
  <si>
    <t>Calibration Certificate F1.S1.DS.RRS01.HQ001_PIT122</t>
  </si>
  <si>
    <t>Calibration Certificate F1.S1.DS.RUS01.EGC03_FE818</t>
  </si>
  <si>
    <t>Calibration Certificate F1.S1.DS.RUS01.EGC03_FIT818</t>
  </si>
  <si>
    <t>Calibration Certificate F1.S1.DS.RUS01.EGC03_TIT816</t>
  </si>
  <si>
    <t>Calibration Certificate F1.S1.DS.RUS01.EGC03_TIT817</t>
  </si>
  <si>
    <t>Calibration Certificate F1.S1.DS.RUS01.GPB121_FE102</t>
  </si>
  <si>
    <t>Calibration Certificate F1.S1.DS.RUS01.GPB121_FE602</t>
  </si>
  <si>
    <t>Calibration Certificate F1.S1.DS.RUS01.GPB121_FE702</t>
  </si>
  <si>
    <t>Calibration Certificate F1.S1.DS.RUS01.GPB121_FIT102</t>
  </si>
  <si>
    <t>Calibration Certificate F1.S1.DS.RUS01.GPB121_FIT602</t>
  </si>
  <si>
    <t>Calibration Certificate F1.S1.DS.RUS01.GPB121_FIT702</t>
  </si>
  <si>
    <t>Calibration Certificate F1.S1.DS.RUS01.GPB121_PIT101</t>
  </si>
  <si>
    <t>Calibration Certificate F1.S1.DS.RUS01.GPB121_PIT601</t>
  </si>
  <si>
    <t>Calibration Certificate F1.S1.DS.RUS01.GPB121_PIT608</t>
  </si>
  <si>
    <t>Calibration Certificate F1.S1.DS.RUS01.GPB121_PIT701</t>
  </si>
  <si>
    <t>Calibration Certificate F1.S1.DS.RUS01.GPB121_PIT703</t>
  </si>
  <si>
    <t>Calibration Certificate F1.S1.DS.RUS01.XM01_FIT202</t>
  </si>
  <si>
    <t>Calibration Certificate F1.S1.DS.RUS01.XM01_FIT325</t>
  </si>
  <si>
    <t>Calibration Certificate F1.S1.DS.RUS01.XM01_FIT504</t>
  </si>
  <si>
    <t>Calibration Certificate F1.S1.DS.RUS01.XM01_PIT201</t>
  </si>
  <si>
    <t>Calibration Certificate F1.S1.DS.RUS01.XM01_PIT501</t>
  </si>
  <si>
    <t>Calibration Certificate F1.S1.DS.RUS01.XM01_PIT806</t>
  </si>
  <si>
    <t>Calibration Certificate F1.S1.DS.RUS01.XM01_PIT902</t>
  </si>
  <si>
    <t>Calibratable (Transmitter, Emitter, Indicator) Found [%]</t>
  </si>
  <si>
    <t>Niezgodka</t>
  </si>
  <si>
    <t>TSP111-A1</t>
  </si>
  <si>
    <t>ATEX Certificate ABB TSP</t>
  </si>
  <si>
    <t>Manual TopWorx D Series</t>
  </si>
  <si>
    <t>F</t>
  </si>
  <si>
    <t>-1F</t>
  </si>
  <si>
    <t>-3F</t>
  </si>
  <si>
    <t>-5F</t>
  </si>
  <si>
    <t>-7F</t>
  </si>
  <si>
    <t>-8F</t>
  </si>
  <si>
    <t>-4F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</si>
</sst>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00_-;\-* #,##0.00_-;_-* &quot;-&quot;??_-;_-@_-"/>
    <numFmt numFmtId="165" formatCode="[$-C09]dd/mmm/yy;@"/>
    <numFmt numFmtId="166" formatCode="0.0"/>
    <numFmt numFmtId="167" formatCode="General_)"/>
  </numFmts>
  <fonts count="53">
    <font>
      <sz val="11"/>
      <color theme="1"/>
      <name val="Calibri"/>
      <family val="2"/>
      <scheme val="minor"/>
    </font>
    <font>
      <b/>
      <sz val="10"/>
      <color theme="0"/>
      <name val="Arial"/>
      <family val="2"/>
    </font>
    <font>
      <sz val="11"/>
      <color theme="1"/>
      <name val="Calibri"/>
      <family val="2"/>
      <scheme val="minor"/>
    </font>
    <font>
      <sz val="10"/>
      <name val="Tahoma"/>
      <family val="2"/>
      <charset val="204"/>
    </font>
    <font>
      <sz val="24"/>
      <color rgb="FF425563"/>
      <name val="Arial"/>
      <family val="2"/>
    </font>
    <font>
      <b/>
      <i/>
      <sz val="11"/>
      <color rgb="FFE84B37"/>
      <name val="Calibri"/>
      <family val="2"/>
      <scheme val="minor"/>
    </font>
    <font>
      <b/>
      <sz val="11"/>
      <color rgb="FF000000"/>
      <name val="Calibri"/>
      <family val="2"/>
    </font>
    <font>
      <sz val="10"/>
      <name val="MS Sans Serif"/>
    </font>
    <font>
      <sz val="10"/>
      <name val="Arial"/>
      <family val="2"/>
    </font>
    <font>
      <sz val="8"/>
      <color rgb="FF9C0006"/>
      <name val="Arial"/>
      <family val="2"/>
    </font>
    <font>
      <sz val="10"/>
      <name val="Tahoma"/>
      <family val="2"/>
    </font>
    <font>
      <sz val="10"/>
      <color indexed="8"/>
      <name val="Arial"/>
      <family val="2"/>
    </font>
    <font>
      <sz val="11"/>
      <color indexed="8"/>
      <name val="Calibri"/>
      <family val="2"/>
    </font>
    <font>
      <sz val="9"/>
      <name val="Geneva"/>
    </font>
    <font>
      <strike/>
      <sz val="11"/>
      <color theme="1"/>
      <name val="Calibri"/>
      <family val="2"/>
      <scheme val="minor"/>
    </font>
    <font>
      <sz val="11"/>
      <color rgb="FF000000"/>
      <name val="Calibri"/>
      <family val="2"/>
      <scheme val="minor"/>
    </font>
    <font>
      <sz val="11"/>
      <color rgb="FFFF0000"/>
      <name val="Calibri"/>
      <family val="2"/>
      <scheme val="minor"/>
    </font>
    <font>
      <sz val="11"/>
      <color rgb="FF444444"/>
      <name val="Calibri"/>
      <family val="2"/>
    </font>
    <font>
      <b/>
      <sz val="10"/>
      <color rgb="FF000000"/>
      <name val="Arial"/>
      <family val="2"/>
    </font>
    <font>
      <sz val="10"/>
      <name val="Arial"/>
      <family val="2"/>
    </font>
    <font>
      <sz val="11"/>
      <name val="Arial"/>
      <family val="2"/>
    </font>
    <font>
      <sz val="10"/>
      <color theme="1"/>
      <name val="Arial"/>
      <family val="2"/>
    </font>
    <font>
      <sz val="8"/>
      <name val="Calibri"/>
      <family val="2"/>
      <scheme val="minor"/>
    </font>
    <font>
      <b/>
      <sz val="8"/>
      <name val="Arial"/>
      <family val="2"/>
    </font>
    <font>
      <sz val="9"/>
      <name val="Arial"/>
      <family val="2"/>
    </font>
    <font>
      <sz val="6"/>
      <name val="Arial"/>
      <family val="2"/>
    </font>
    <font>
      <sz val="10"/>
      <color rgb="FF000000"/>
      <name val="Arial"/>
      <family val="2"/>
    </font>
    <font>
      <sz val="6"/>
      <color rgb="FF000000"/>
      <name val="Arial"/>
      <family val="2"/>
    </font>
    <font>
      <b/>
      <sz val="6"/>
      <name val="Arial"/>
      <family val="2"/>
    </font>
    <font>
      <b/>
      <sz val="14"/>
      <name val="Arial"/>
      <family val="2"/>
    </font>
    <font>
      <sz val="9"/>
      <color rgb="FF000000"/>
      <name val="Calibri"/>
      <family val="2"/>
      <scheme val="minor"/>
    </font>
    <font>
      <sz val="8"/>
      <name val="Arial"/>
      <family val="2"/>
    </font>
    <font>
      <b/>
      <sz val="9"/>
      <name val="Arial"/>
      <family val="2"/>
    </font>
    <font>
      <i/>
      <sz val="8"/>
      <name val="Arial"/>
      <family val="2"/>
    </font>
    <font>
      <sz val="10"/>
      <name val="Arial"/>
      <family val="2"/>
      <charset val="204"/>
    </font>
    <font>
      <sz val="10"/>
      <color theme="1"/>
      <name val="Arial"/>
      <family val="2"/>
      <charset val="204"/>
    </font>
    <font>
      <sz val="6"/>
      <name val="Arial"/>
      <family val="2"/>
      <charset val="204"/>
    </font>
    <font>
      <sz val="8"/>
      <name val="Arial"/>
      <family val="2"/>
      <charset val="204"/>
    </font>
    <font>
      <b/>
      <sz val="8"/>
      <color theme="0"/>
      <name val="Arial"/>
      <family val="2"/>
    </font>
    <font>
      <sz val="8"/>
      <color rgb="FF000000"/>
      <name val="Arial"/>
      <family val="2"/>
    </font>
    <font>
      <sz val="8"/>
      <color theme="1"/>
      <name val="Segoe UI"/>
      <family val="2"/>
    </font>
    <font>
      <sz val="8"/>
      <color theme="1"/>
      <name val="Arial"/>
      <family val="2"/>
    </font>
    <font>
      <sz val="11"/>
      <name val="Calibri"/>
      <family val="2"/>
      <scheme val="minor"/>
    </font>
    <font>
      <sz val="8"/>
      <color theme="1"/>
      <name val="Segoe UI"/>
      <family val="2"/>
      <charset val="204"/>
    </font>
    <font>
      <sz val="8"/>
      <color theme="1"/>
      <name val="Arial"/>
      <family val="2"/>
      <charset val="204"/>
    </font>
    <font>
      <sz val="8"/>
      <color rgb="FF000000"/>
      <name val="Arial"/>
      <family val="2"/>
      <charset val="204"/>
    </font>
    <font>
      <b/>
      <sz val="8"/>
      <color theme="1"/>
      <name val="Arial"/>
      <family val="2"/>
    </font>
    <font>
      <b/>
      <sz val="10"/>
      <color rgb="FFFFFFFF"/>
      <name val="Arial"/>
      <family val="2"/>
      <charset val="204"/>
    </font>
    <font>
      <sz val="8"/>
      <name val="Helv"/>
    </font>
    <font>
      <sz val="10"/>
      <color rgb="FF000000"/>
      <name val="Arial"/>
      <family val="2"/>
      <charset val="204"/>
    </font>
    <font>
      <sz val="10"/>
      <color rgb="FFFF0000"/>
      <name val="Arial"/>
      <family val="2"/>
    </font>
    <font>
      <strike/>
      <sz val="10"/>
      <color rgb="FF0033CC"/>
      <name val="Arial"/>
      <family val="2"/>
    </font>
    <font>
      <sz val="10"/>
      <color rgb="FF0033CC"/>
      <name val="Arial"/>
      <family val="2"/>
    </font>
  </fonts>
  <fills count="19">
    <fill>
      <patternFill patternType="none"/>
    </fill>
    <fill>
      <patternFill patternType="gray125"/>
    </fill>
    <fill>
      <patternFill patternType="solid">
        <fgColor rgb="FF425563"/>
        <bgColor indexed="64"/>
      </patternFill>
    </fill>
    <fill>
      <patternFill patternType="solid">
        <fgColor rgb="FFFFC7CE"/>
      </patternFill>
    </fill>
    <fill>
      <patternFill patternType="solid">
        <fgColor rgb="FFFFC000"/>
        <bgColor indexed="64"/>
      </patternFill>
    </fill>
    <fill>
      <patternFill patternType="solid">
        <fgColor rgb="FFA9A9A9"/>
        <bgColor indexed="64"/>
      </patternFill>
    </fill>
    <fill>
      <patternFill patternType="solid">
        <fgColor rgb="FFFF0000"/>
        <bgColor indexed="64"/>
      </patternFill>
    </fill>
    <fill>
      <patternFill patternType="solid">
        <fgColor theme="4"/>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9" tint="-0.249977111117893"/>
        <bgColor indexed="64"/>
      </patternFill>
    </fill>
    <fill>
      <patternFill patternType="solid">
        <fgColor theme="8" tint="-0.499984740745262"/>
        <bgColor indexed="64"/>
      </patternFill>
    </fill>
    <fill>
      <patternFill patternType="solid">
        <fgColor rgb="FF425963"/>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rgb="FF000000"/>
      </left>
      <right/>
      <top style="medium">
        <color rgb="FF000000"/>
      </top>
      <bottom/>
      <diagonal/>
    </border>
    <border>
      <left/>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medium">
        <color rgb="FF000000"/>
      </left>
      <right/>
      <top/>
      <bottom/>
      <diagonal/>
    </border>
    <border>
      <left style="thin">
        <color indexed="64"/>
      </left>
      <right style="medium">
        <color rgb="FF000000"/>
      </right>
      <top/>
      <bottom/>
      <diagonal/>
    </border>
    <border>
      <left style="medium">
        <color rgb="FF000000"/>
      </left>
      <right/>
      <top/>
      <bottom style="thin">
        <color indexed="64"/>
      </bottom>
      <diagonal/>
    </border>
    <border>
      <left style="thin">
        <color indexed="64"/>
      </left>
      <right style="medium">
        <color rgb="FF000000"/>
      </right>
      <top/>
      <bottom style="thin">
        <color indexed="64"/>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bottom/>
      <diagonal/>
    </border>
    <border>
      <left style="medium">
        <color rgb="FF000000"/>
      </left>
      <right style="thin">
        <color indexed="64"/>
      </right>
      <top/>
      <bottom style="thin">
        <color indexed="64"/>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7">
    <xf numFmtId="0" fontId="0" fillId="0" borderId="0"/>
    <xf numFmtId="0" fontId="3" fillId="0" borderId="0"/>
    <xf numFmtId="0" fontId="2" fillId="0" borderId="0"/>
    <xf numFmtId="0" fontId="4" fillId="0" borderId="0"/>
    <xf numFmtId="0" fontId="5" fillId="0" borderId="0">
      <alignment vertical="center"/>
    </xf>
    <xf numFmtId="0" fontId="6" fillId="5" borderId="2">
      <alignment horizontal="center"/>
    </xf>
    <xf numFmtId="0" fontId="7" fillId="0" borderId="0"/>
    <xf numFmtId="0" fontId="8" fillId="0" borderId="0"/>
    <xf numFmtId="44"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164" fontId="2" fillId="0" borderId="0" applyFont="0" applyFill="0" applyBorder="0" applyAlignment="0" applyProtection="0"/>
    <xf numFmtId="0" fontId="2" fillId="0" borderId="0">
      <alignment horizontal="center" vertical="center"/>
    </xf>
    <xf numFmtId="0" fontId="9" fillId="3" borderId="0" applyNumberFormat="0" applyBorder="0" applyAlignment="0" applyProtection="0"/>
    <xf numFmtId="43" fontId="8" fillId="0" borderId="0" applyFont="0" applyFill="0" applyBorder="0" applyAlignment="0" applyProtection="0"/>
    <xf numFmtId="0" fontId="8" fillId="0" borderId="0"/>
    <xf numFmtId="165" fontId="11" fillId="0" borderId="0"/>
    <xf numFmtId="165" fontId="12" fillId="0" borderId="0"/>
    <xf numFmtId="44" fontId="8" fillId="0" borderId="0" applyFont="0" applyFill="0" applyBorder="0" applyAlignment="0" applyProtection="0"/>
    <xf numFmtId="0" fontId="13" fillId="0" borderId="0"/>
    <xf numFmtId="0" fontId="8" fillId="0" borderId="0"/>
    <xf numFmtId="0" fontId="2" fillId="0" borderId="0"/>
    <xf numFmtId="0" fontId="6" fillId="5" borderId="2">
      <alignment horizontal="center"/>
    </xf>
    <xf numFmtId="0" fontId="3" fillId="0" borderId="0"/>
    <xf numFmtId="0" fontId="6" fillId="5" borderId="2">
      <alignment horizontal="center"/>
    </xf>
    <xf numFmtId="0" fontId="10" fillId="0" borderId="0"/>
    <xf numFmtId="0" fontId="6" fillId="5" borderId="2">
      <alignment horizontal="center"/>
    </xf>
    <xf numFmtId="0" fontId="6" fillId="5" borderId="2">
      <alignment horizontal="center"/>
    </xf>
    <xf numFmtId="0" fontId="6" fillId="5" borderId="2">
      <alignment horizontal="center"/>
    </xf>
    <xf numFmtId="0" fontId="19" fillId="0" borderId="0" applyNumberFormat="0" applyFill="0" applyBorder="0" applyAlignment="0" applyProtection="0"/>
    <xf numFmtId="0" fontId="20" fillId="0" borderId="0"/>
    <xf numFmtId="0" fontId="2" fillId="0" borderId="0"/>
    <xf numFmtId="0" fontId="34" fillId="0" borderId="0"/>
    <xf numFmtId="167" fontId="48" fillId="0" borderId="0">
      <alignment vertical="center"/>
    </xf>
    <xf numFmtId="0" fontId="15" fillId="0" borderId="0"/>
    <xf numFmtId="9" fontId="2" fillId="0" borderId="0" applyFont="0" applyFill="0" applyBorder="0" applyAlignment="0" applyProtection="0"/>
  </cellStyleXfs>
  <cellXfs count="215">
    <xf numFmtId="0" fontId="0" fillId="0" borderId="0" xfId="0"/>
    <xf numFmtId="0" fontId="0" fillId="4" borderId="1" xfId="0" applyFill="1" applyBorder="1"/>
    <xf numFmtId="0" fontId="0" fillId="0" borderId="1" xfId="0" applyBorder="1"/>
    <xf numFmtId="0" fontId="0" fillId="6" borderId="1" xfId="0" applyFill="1" applyBorder="1"/>
    <xf numFmtId="0" fontId="0" fillId="4" borderId="1" xfId="0" quotePrefix="1" applyFill="1" applyBorder="1"/>
    <xf numFmtId="0" fontId="14" fillId="7" borderId="1" xfId="0" applyFont="1" applyFill="1" applyBorder="1"/>
    <xf numFmtId="0" fontId="0" fillId="8" borderId="1" xfId="0" applyFill="1" applyBorder="1"/>
    <xf numFmtId="0" fontId="0" fillId="9" borderId="1" xfId="0" applyFill="1" applyBorder="1"/>
    <xf numFmtId="49" fontId="1" fillId="10"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0" fillId="11" borderId="0" xfId="0" applyFill="1"/>
    <xf numFmtId="0" fontId="0" fillId="4" borderId="0" xfId="0" applyFill="1"/>
    <xf numFmtId="0" fontId="16" fillId="4" borderId="0" xfId="0" applyFont="1" applyFill="1"/>
    <xf numFmtId="49" fontId="0" fillId="0" borderId="0" xfId="0" applyNumberFormat="1"/>
    <xf numFmtId="49" fontId="0" fillId="4" borderId="0" xfId="0" applyNumberFormat="1" applyFill="1"/>
    <xf numFmtId="0" fontId="0" fillId="9" borderId="0" xfId="0" applyFill="1"/>
    <xf numFmtId="0" fontId="17" fillId="0" borderId="0" xfId="0" applyFont="1" applyAlignment="1">
      <alignment wrapText="1"/>
    </xf>
    <xf numFmtId="49" fontId="17" fillId="0" borderId="0" xfId="0" applyNumberFormat="1" applyFont="1" applyAlignment="1">
      <alignment wrapText="1"/>
    </xf>
    <xf numFmtId="49" fontId="18" fillId="9" borderId="1" xfId="0" applyNumberFormat="1" applyFont="1" applyFill="1" applyBorder="1" applyAlignment="1">
      <alignment horizontal="center" vertical="center" wrapText="1"/>
    </xf>
    <xf numFmtId="166" fontId="0" fillId="0" borderId="0" xfId="0" applyNumberFormat="1"/>
    <xf numFmtId="49" fontId="0" fillId="11" borderId="0" xfId="0" applyNumberFormat="1" applyFill="1"/>
    <xf numFmtId="0" fontId="0" fillId="8" borderId="0" xfId="0" applyFill="1"/>
    <xf numFmtId="0" fontId="17" fillId="4" borderId="0" xfId="0" applyFont="1" applyFill="1" applyAlignment="1">
      <alignment wrapText="1"/>
    </xf>
    <xf numFmtId="49" fontId="1" fillId="2" borderId="1" xfId="0" applyNumberFormat="1" applyFont="1" applyFill="1" applyBorder="1" applyAlignment="1">
      <alignment horizontal="center" vertical="center" wrapText="1"/>
    </xf>
    <xf numFmtId="0" fontId="8" fillId="12" borderId="6" xfId="0" applyFont="1" applyFill="1" applyBorder="1" applyAlignment="1">
      <alignment horizontal="right" vertical="center"/>
    </xf>
    <xf numFmtId="0" fontId="26" fillId="12" borderId="0" xfId="0" applyFont="1" applyFill="1" applyAlignment="1">
      <alignment horizontal="right"/>
    </xf>
    <xf numFmtId="0" fontId="8" fillId="12" borderId="0" xfId="0" applyFont="1" applyFill="1" applyAlignment="1">
      <alignment horizontal="right" vertical="center"/>
    </xf>
    <xf numFmtId="0" fontId="25" fillId="12" borderId="0" xfId="0" applyFont="1" applyFill="1" applyAlignment="1">
      <alignment horizontal="right" vertical="center"/>
    </xf>
    <xf numFmtId="0" fontId="27" fillId="12" borderId="0" xfId="0" applyFont="1" applyFill="1" applyAlignment="1">
      <alignment horizontal="right" vertical="center"/>
    </xf>
    <xf numFmtId="0" fontId="28" fillId="12" borderId="0" xfId="0" applyFont="1" applyFill="1" applyAlignment="1">
      <alignment horizontal="center" vertical="center"/>
    </xf>
    <xf numFmtId="0" fontId="24" fillId="12" borderId="0" xfId="0" applyFont="1" applyFill="1" applyAlignment="1">
      <alignment horizontal="center" vertical="center" wrapText="1"/>
    </xf>
    <xf numFmtId="0" fontId="30" fillId="12" borderId="0" xfId="0" applyFont="1" applyFill="1" applyAlignment="1">
      <alignment horizontal="center" vertical="center" wrapText="1"/>
    </xf>
    <xf numFmtId="0" fontId="23" fillId="12" borderId="4" xfId="0" applyFont="1" applyFill="1" applyBorder="1" applyAlignment="1">
      <alignment horizontal="center" vertical="center" wrapText="1"/>
    </xf>
    <xf numFmtId="0" fontId="33" fillId="12" borderId="5" xfId="0" applyFont="1" applyFill="1" applyBorder="1" applyAlignment="1">
      <alignment horizontal="center" vertical="center" wrapText="1"/>
    </xf>
    <xf numFmtId="0" fontId="31" fillId="12" borderId="0" xfId="0" applyFont="1" applyFill="1" applyAlignment="1">
      <alignment horizontal="center" vertical="center" wrapText="1"/>
    </xf>
    <xf numFmtId="0" fontId="25" fillId="12" borderId="6" xfId="0" applyFont="1" applyFill="1" applyBorder="1" applyAlignment="1">
      <alignment vertical="center"/>
    </xf>
    <xf numFmtId="0" fontId="25" fillId="12" borderId="0" xfId="0" applyFont="1" applyFill="1" applyAlignment="1">
      <alignment vertical="center"/>
    </xf>
    <xf numFmtId="0" fontId="29" fillId="12" borderId="0" xfId="0" applyFont="1" applyFill="1" applyAlignment="1">
      <alignment horizontal="center" vertical="center" wrapText="1"/>
    </xf>
    <xf numFmtId="0" fontId="32" fillId="12" borderId="0" xfId="0" applyFont="1" applyFill="1" applyAlignment="1">
      <alignment horizontal="center" vertical="center" wrapText="1"/>
    </xf>
    <xf numFmtId="0" fontId="15" fillId="12" borderId="9" xfId="0" applyFont="1" applyFill="1" applyBorder="1"/>
    <xf numFmtId="0" fontId="21"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34" fillId="0" borderId="0" xfId="33"/>
    <xf numFmtId="0" fontId="0" fillId="13" borderId="0" xfId="0" applyFill="1"/>
    <xf numFmtId="0" fontId="0" fillId="14" borderId="0" xfId="0" applyFill="1"/>
    <xf numFmtId="0" fontId="0" fillId="15" borderId="0" xfId="0" applyFill="1"/>
    <xf numFmtId="0" fontId="31" fillId="12" borderId="27" xfId="0" applyFont="1" applyFill="1" applyBorder="1" applyAlignment="1">
      <alignment horizontal="center" vertical="center"/>
    </xf>
    <xf numFmtId="0" fontId="0" fillId="0" borderId="0" xfId="0" applyAlignment="1">
      <alignment horizontal="center"/>
    </xf>
    <xf numFmtId="0" fontId="38" fillId="18" borderId="1" xfId="21" applyFont="1" applyFill="1" applyBorder="1" applyAlignment="1">
      <alignment horizontal="center" vertical="center" wrapText="1"/>
    </xf>
    <xf numFmtId="0" fontId="31" fillId="0" borderId="1" xfId="0" applyFont="1" applyBorder="1" applyAlignment="1">
      <alignment horizontal="center" vertical="center"/>
    </xf>
    <xf numFmtId="0" fontId="31" fillId="0" borderId="1" xfId="21" applyFont="1" applyBorder="1" applyAlignment="1">
      <alignment horizontal="center" vertical="center" wrapText="1"/>
    </xf>
    <xf numFmtId="0" fontId="39" fillId="0" borderId="1" xfId="21" quotePrefix="1" applyFont="1" applyBorder="1" applyAlignment="1">
      <alignment horizontal="center" vertical="center" wrapText="1" readingOrder="1"/>
    </xf>
    <xf numFmtId="0" fontId="40" fillId="0" borderId="1" xfId="0" applyFont="1" applyBorder="1" applyAlignment="1">
      <alignment vertical="center" wrapText="1"/>
    </xf>
    <xf numFmtId="0" fontId="41" fillId="0" borderId="1" xfId="0" applyFont="1" applyBorder="1" applyAlignment="1">
      <alignment horizontal="center" vertical="center"/>
    </xf>
    <xf numFmtId="0" fontId="31" fillId="0" borderId="1" xfId="21" quotePrefix="1" applyFont="1" applyBorder="1" applyAlignment="1">
      <alignment horizontal="center" vertical="center" wrapText="1"/>
    </xf>
    <xf numFmtId="0" fontId="42" fillId="0" borderId="0" xfId="0" applyFont="1"/>
    <xf numFmtId="0" fontId="38" fillId="0" borderId="1" xfId="21" applyFont="1" applyBorder="1" applyAlignment="1">
      <alignment horizontal="center" vertical="center" wrapText="1"/>
    </xf>
    <xf numFmtId="0" fontId="31" fillId="0" borderId="1" xfId="0" quotePrefix="1" applyFont="1" applyBorder="1" applyAlignment="1">
      <alignment horizontal="center" vertical="center"/>
    </xf>
    <xf numFmtId="0" fontId="43" fillId="0" borderId="1" xfId="0" quotePrefix="1" applyFont="1" applyBorder="1" applyAlignment="1">
      <alignment horizontal="center" vertical="center" wrapText="1"/>
    </xf>
    <xf numFmtId="0" fontId="40" fillId="0" borderId="1" xfId="0" quotePrefix="1" applyFont="1" applyBorder="1" applyAlignment="1">
      <alignment horizontal="center" vertical="center" wrapText="1"/>
    </xf>
    <xf numFmtId="0" fontId="41" fillId="0" borderId="1" xfId="21" applyFont="1" applyBorder="1" applyAlignment="1">
      <alignment horizontal="center" vertical="center" wrapText="1"/>
    </xf>
    <xf numFmtId="0" fontId="41" fillId="0" borderId="1" xfId="0" quotePrefix="1" applyFont="1" applyBorder="1" applyAlignment="1">
      <alignment horizontal="center" vertical="center"/>
    </xf>
    <xf numFmtId="0" fontId="39" fillId="0" borderId="1" xfId="0" applyFont="1" applyBorder="1" applyAlignment="1">
      <alignment horizontal="center"/>
    </xf>
    <xf numFmtId="0" fontId="39" fillId="0" borderId="0" xfId="0" applyFont="1" applyAlignment="1">
      <alignment horizontal="center"/>
    </xf>
    <xf numFmtId="0" fontId="41" fillId="9" borderId="1" xfId="0" applyFont="1" applyFill="1" applyBorder="1" applyAlignment="1">
      <alignment horizontal="center" vertical="center"/>
    </xf>
    <xf numFmtId="0" fontId="31" fillId="9" borderId="1" xfId="21" applyFont="1" applyFill="1" applyBorder="1" applyAlignment="1">
      <alignment horizontal="center" vertical="center" wrapText="1"/>
    </xf>
    <xf numFmtId="0" fontId="31" fillId="0" borderId="1" xfId="1" applyFont="1" applyBorder="1" applyAlignment="1" applyProtection="1">
      <alignment horizontal="center" vertical="center"/>
      <protection locked="0"/>
    </xf>
    <xf numFmtId="0" fontId="41" fillId="0" borderId="1" xfId="0" applyFont="1" applyBorder="1" applyAlignment="1">
      <alignment horizontal="center"/>
    </xf>
    <xf numFmtId="0" fontId="44" fillId="0" borderId="1" xfId="0" applyFont="1" applyBorder="1" applyAlignment="1">
      <alignment horizontal="center" vertical="center"/>
    </xf>
    <xf numFmtId="0" fontId="43" fillId="0" borderId="1" xfId="0" applyFont="1" applyBorder="1" applyAlignment="1">
      <alignment vertical="center" wrapText="1"/>
    </xf>
    <xf numFmtId="0" fontId="45" fillId="0" borderId="1" xfId="21" quotePrefix="1" applyFont="1" applyBorder="1" applyAlignment="1">
      <alignment horizontal="center" vertical="center" wrapText="1" readingOrder="1"/>
    </xf>
    <xf numFmtId="0" fontId="37" fillId="0" borderId="1" xfId="21" applyFont="1" applyBorder="1" applyAlignment="1">
      <alignment horizontal="center" vertical="center" wrapText="1"/>
    </xf>
    <xf numFmtId="0" fontId="41" fillId="9" borderId="1" xfId="0" quotePrefix="1" applyFont="1" applyFill="1" applyBorder="1" applyAlignment="1">
      <alignment horizontal="center" vertical="center"/>
    </xf>
    <xf numFmtId="0" fontId="44" fillId="0" borderId="1" xfId="0" quotePrefix="1" applyFont="1" applyBorder="1" applyAlignment="1">
      <alignment horizontal="center" vertical="center"/>
    </xf>
    <xf numFmtId="0" fontId="44" fillId="9" borderId="1" xfId="0" quotePrefix="1" applyFont="1" applyFill="1" applyBorder="1" applyAlignment="1">
      <alignment horizontal="center" vertical="center"/>
    </xf>
    <xf numFmtId="0" fontId="40" fillId="9" borderId="1" xfId="0" quotePrefix="1" applyFont="1" applyFill="1" applyBorder="1" applyAlignment="1">
      <alignment horizontal="center" vertical="center" wrapText="1"/>
    </xf>
    <xf numFmtId="0" fontId="44" fillId="0" borderId="4" xfId="0" applyFont="1" applyBorder="1" applyAlignment="1">
      <alignment horizontal="center" vertical="center"/>
    </xf>
    <xf numFmtId="0" fontId="43" fillId="0" borderId="1" xfId="0" quotePrefix="1" applyFont="1" applyBorder="1" applyAlignment="1">
      <alignment horizontal="left" vertical="center" wrapText="1"/>
    </xf>
    <xf numFmtId="0" fontId="44" fillId="0" borderId="4" xfId="0" quotePrefix="1" applyFont="1" applyBorder="1" applyAlignment="1">
      <alignment horizontal="center" vertical="center"/>
    </xf>
    <xf numFmtId="0" fontId="41" fillId="0" borderId="4" xfId="0" quotePrefix="1" applyFont="1" applyBorder="1" applyAlignment="1">
      <alignment horizontal="center" vertical="center"/>
    </xf>
    <xf numFmtId="0" fontId="41" fillId="0" borderId="4" xfId="0" applyFont="1" applyBorder="1" applyAlignment="1">
      <alignment horizontal="center" vertical="center"/>
    </xf>
    <xf numFmtId="0" fontId="46" fillId="0" borderId="28" xfId="0" applyFont="1" applyBorder="1" applyAlignment="1">
      <alignment horizontal="center" vertical="center"/>
    </xf>
    <xf numFmtId="0" fontId="46" fillId="0" borderId="2" xfId="0" applyFont="1" applyBorder="1" applyAlignment="1">
      <alignment horizontal="center" vertical="center"/>
    </xf>
    <xf numFmtId="0" fontId="46" fillId="0" borderId="29" xfId="0" applyFont="1" applyBorder="1" applyAlignment="1">
      <alignment horizontal="center" vertical="center"/>
    </xf>
    <xf numFmtId="166" fontId="31" fillId="0" borderId="5" xfId="21" applyNumberFormat="1" applyFont="1" applyBorder="1" applyAlignment="1">
      <alignment horizontal="center" vertical="center" wrapText="1"/>
    </xf>
    <xf numFmtId="166" fontId="41" fillId="0" borderId="5" xfId="0" applyNumberFormat="1" applyFont="1" applyBorder="1" applyAlignment="1">
      <alignment horizontal="center" vertical="center"/>
    </xf>
    <xf numFmtId="0" fontId="41" fillId="0" borderId="5" xfId="0" applyFont="1" applyBorder="1" applyAlignment="1">
      <alignment horizontal="center" vertical="center"/>
    </xf>
    <xf numFmtId="0" fontId="41" fillId="0" borderId="5" xfId="0" quotePrefix="1" applyFont="1" applyBorder="1" applyAlignment="1">
      <alignment horizontal="center" vertical="center"/>
    </xf>
    <xf numFmtId="166" fontId="31" fillId="0" borderId="1" xfId="21" applyNumberFormat="1" applyFont="1" applyBorder="1" applyAlignment="1">
      <alignment horizontal="center" vertical="center" wrapText="1"/>
    </xf>
    <xf numFmtId="166" fontId="41" fillId="0" borderId="1" xfId="0" applyNumberFormat="1" applyFont="1" applyBorder="1" applyAlignment="1">
      <alignment horizontal="center" vertical="center"/>
    </xf>
    <xf numFmtId="166" fontId="31" fillId="0" borderId="1" xfId="21" applyNumberFormat="1" applyFont="1" applyBorder="1" applyAlignment="1">
      <alignment horizontal="center" vertical="center"/>
    </xf>
    <xf numFmtId="0" fontId="41" fillId="0" borderId="0" xfId="0" applyFont="1" applyAlignment="1">
      <alignment horizontal="center" vertical="center"/>
    </xf>
    <xf numFmtId="49" fontId="47" fillId="2" borderId="1" xfId="0" applyNumberFormat="1" applyFont="1" applyFill="1" applyBorder="1" applyAlignment="1">
      <alignment horizontal="center" vertical="center" wrapText="1"/>
    </xf>
    <xf numFmtId="0" fontId="0" fillId="0" borderId="0" xfId="0" applyAlignment="1">
      <alignment horizontal="center" vertical="center"/>
    </xf>
    <xf numFmtId="49" fontId="8" fillId="0" borderId="1" xfId="0" applyNumberFormat="1" applyFont="1" applyBorder="1" applyAlignment="1">
      <alignment horizontal="left" vertical="top" wrapText="1"/>
    </xf>
    <xf numFmtId="49" fontId="21"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2" fontId="0" fillId="0" borderId="0" xfId="0" applyNumberFormat="1" applyAlignment="1">
      <alignment horizontal="center" vertical="center"/>
    </xf>
    <xf numFmtId="49" fontId="35" fillId="0" borderId="1" xfId="0" applyNumberFormat="1" applyFont="1" applyBorder="1" applyAlignment="1">
      <alignment horizontal="left" vertical="top" wrapText="1"/>
    </xf>
    <xf numFmtId="0" fontId="21" fillId="0" borderId="1" xfId="0" applyFont="1" applyBorder="1" applyAlignment="1">
      <alignment horizontal="left" vertical="top" wrapText="1"/>
    </xf>
    <xf numFmtId="49" fontId="8" fillId="0" borderId="1" xfId="34" applyNumberFormat="1" applyFont="1" applyBorder="1" applyAlignment="1">
      <alignment vertical="top" wrapText="1"/>
    </xf>
    <xf numFmtId="49" fontId="49" fillId="0" borderId="1" xfId="0" applyNumberFormat="1" applyFont="1" applyBorder="1" applyAlignment="1">
      <alignment horizontal="left" vertical="top" wrapText="1"/>
    </xf>
    <xf numFmtId="49" fontId="21" fillId="0" borderId="1" xfId="0" applyNumberFormat="1" applyFont="1" applyBorder="1" applyAlignment="1">
      <alignment vertical="top" wrapText="1"/>
    </xf>
    <xf numFmtId="49" fontId="21" fillId="9" borderId="1" xfId="0" applyNumberFormat="1" applyFont="1" applyFill="1" applyBorder="1" applyAlignment="1">
      <alignment horizontal="left" vertical="top" wrapText="1"/>
    </xf>
    <xf numFmtId="0" fontId="21" fillId="9" borderId="1" xfId="0" applyFont="1" applyFill="1" applyBorder="1" applyAlignment="1">
      <alignment horizontal="left" vertical="top" wrapText="1"/>
    </xf>
    <xf numFmtId="49" fontId="8" fillId="9" borderId="1" xfId="34" applyNumberFormat="1" applyFont="1" applyFill="1" applyBorder="1" applyAlignment="1">
      <alignment vertical="top" wrapText="1"/>
    </xf>
    <xf numFmtId="49" fontId="21" fillId="9" borderId="1" xfId="0" applyNumberFormat="1" applyFont="1" applyFill="1" applyBorder="1" applyAlignment="1">
      <alignment vertical="top" wrapText="1"/>
    </xf>
    <xf numFmtId="49" fontId="21" fillId="9" borderId="1" xfId="0" applyNumberFormat="1" applyFont="1" applyFill="1" applyBorder="1" applyAlignment="1">
      <alignment horizontal="left" vertical="top"/>
    </xf>
    <xf numFmtId="0" fontId="0" fillId="0" borderId="0" xfId="0" applyAlignment="1">
      <alignment horizontal="left" vertical="center"/>
    </xf>
    <xf numFmtId="49" fontId="26" fillId="0" borderId="1" xfId="35" applyNumberFormat="1" applyFont="1" applyBorder="1" applyAlignment="1">
      <alignment horizontal="left" vertical="top" wrapText="1"/>
    </xf>
    <xf numFmtId="49" fontId="0" fillId="0" borderId="1" xfId="0" applyNumberFormat="1" applyBorder="1"/>
    <xf numFmtId="49" fontId="26" fillId="9" borderId="1" xfId="35" applyNumberFormat="1" applyFont="1" applyFill="1" applyBorder="1" applyAlignment="1">
      <alignment horizontal="left" vertical="top" wrapText="1"/>
    </xf>
    <xf numFmtId="49" fontId="8" fillId="0" borderId="1" xfId="34" applyNumberFormat="1" applyFont="1" applyBorder="1" applyAlignment="1">
      <alignment horizontal="left" vertical="top" wrapText="1"/>
    </xf>
    <xf numFmtId="49" fontId="21" fillId="6" borderId="1" xfId="0" applyNumberFormat="1" applyFont="1" applyFill="1" applyBorder="1" applyAlignment="1">
      <alignment horizontal="left" vertical="top" wrapText="1"/>
    </xf>
    <xf numFmtId="49" fontId="21" fillId="0" borderId="1" xfId="0" quotePrefix="1" applyNumberFormat="1" applyFont="1" applyBorder="1" applyAlignment="1">
      <alignment horizontal="left" vertical="top"/>
    </xf>
    <xf numFmtId="49" fontId="21" fillId="0" borderId="1" xfId="0" quotePrefix="1" applyNumberFormat="1" applyFont="1" applyBorder="1" applyAlignment="1">
      <alignment horizontal="left" vertical="top" wrapText="1"/>
    </xf>
    <xf numFmtId="49" fontId="21" fillId="0" borderId="4" xfId="0" applyNumberFormat="1" applyFont="1" applyBorder="1" applyAlignment="1">
      <alignment horizontal="left" vertical="top" wrapText="1"/>
    </xf>
    <xf numFmtId="49" fontId="8" fillId="0" borderId="4" xfId="34" applyNumberFormat="1" applyFont="1" applyBorder="1" applyAlignment="1">
      <alignment vertical="top" wrapText="1"/>
    </xf>
    <xf numFmtId="49" fontId="21" fillId="0" borderId="4" xfId="0" applyNumberFormat="1" applyFont="1" applyBorder="1" applyAlignment="1">
      <alignment vertical="top" wrapText="1"/>
    </xf>
    <xf numFmtId="49" fontId="21" fillId="0" borderId="4" xfId="0" applyNumberFormat="1" applyFont="1" applyBorder="1" applyAlignment="1">
      <alignment horizontal="left" vertical="top"/>
    </xf>
    <xf numFmtId="49" fontId="21" fillId="0" borderId="5" xfId="0" applyNumberFormat="1" applyFont="1" applyBorder="1" applyAlignment="1">
      <alignment horizontal="left" vertical="top" wrapText="1"/>
    </xf>
    <xf numFmtId="49" fontId="8" fillId="0" borderId="5" xfId="34" applyNumberFormat="1" applyFont="1" applyBorder="1" applyAlignment="1">
      <alignment horizontal="left" vertical="top" wrapText="1"/>
    </xf>
    <xf numFmtId="49" fontId="34" fillId="0" borderId="5" xfId="34" applyNumberFormat="1" applyFont="1" applyBorder="1" applyAlignment="1">
      <alignment horizontal="left" vertical="top" wrapText="1"/>
    </xf>
    <xf numFmtId="49" fontId="35" fillId="0" borderId="5" xfId="0" applyNumberFormat="1" applyFont="1" applyBorder="1" applyAlignment="1">
      <alignment horizontal="left" vertical="top" wrapText="1"/>
    </xf>
    <xf numFmtId="49" fontId="21" fillId="0" borderId="5" xfId="0" applyNumberFormat="1" applyFont="1" applyBorder="1" applyAlignment="1">
      <alignment horizontal="left" vertical="top"/>
    </xf>
    <xf numFmtId="49" fontId="34" fillId="0" borderId="1" xfId="34" applyNumberFormat="1" applyFont="1" applyBorder="1" applyAlignment="1">
      <alignment horizontal="left" vertical="top" wrapText="1"/>
    </xf>
    <xf numFmtId="49" fontId="35" fillId="0" borderId="1" xfId="0" applyNumberFormat="1" applyFont="1" applyBorder="1" applyAlignment="1">
      <alignment vertical="top" wrapText="1"/>
    </xf>
    <xf numFmtId="49" fontId="35" fillId="0" borderId="1" xfId="0" applyNumberFormat="1" applyFont="1" applyBorder="1" applyAlignment="1">
      <alignment horizontal="left" vertical="top"/>
    </xf>
    <xf numFmtId="49" fontId="35" fillId="9" borderId="1" xfId="0" applyNumberFormat="1" applyFont="1" applyFill="1" applyBorder="1" applyAlignment="1">
      <alignment vertical="top" wrapText="1"/>
    </xf>
    <xf numFmtId="49" fontId="34" fillId="9" borderId="1" xfId="34" applyNumberFormat="1" applyFont="1" applyFill="1" applyBorder="1" applyAlignment="1">
      <alignment horizontal="left" vertical="top" wrapText="1"/>
    </xf>
    <xf numFmtId="49" fontId="49" fillId="0" borderId="1" xfId="35" applyNumberFormat="1" applyFont="1" applyBorder="1" applyAlignment="1">
      <alignment horizontal="left" vertical="top" wrapText="1"/>
    </xf>
    <xf numFmtId="49" fontId="34" fillId="0" borderId="1" xfId="34" applyNumberFormat="1" applyFont="1" applyBorder="1" applyAlignment="1">
      <alignment vertical="top" wrapText="1"/>
    </xf>
    <xf numFmtId="49" fontId="21" fillId="0" borderId="1" xfId="0" applyNumberFormat="1" applyFont="1" applyBorder="1"/>
    <xf numFmtId="49" fontId="21" fillId="0" borderId="1" xfId="0" applyNumberFormat="1" applyFont="1" applyBorder="1" applyAlignment="1">
      <alignment vertical="top"/>
    </xf>
    <xf numFmtId="49" fontId="21" fillId="0" borderId="1" xfId="0" applyNumberFormat="1" applyFont="1" applyBorder="1" applyAlignment="1">
      <alignment wrapText="1"/>
    </xf>
    <xf numFmtId="49" fontId="21" fillId="0" borderId="1" xfId="0" applyNumberFormat="1" applyFont="1" applyBorder="1" applyAlignment="1">
      <alignment horizontal="left" vertical="center" wrapText="1"/>
    </xf>
    <xf numFmtId="49" fontId="21" fillId="0" borderId="1" xfId="0" applyNumberFormat="1" applyFont="1" applyBorder="1" applyAlignment="1">
      <alignment horizontal="center"/>
    </xf>
    <xf numFmtId="49" fontId="35" fillId="9" borderId="1" xfId="0" applyNumberFormat="1" applyFont="1" applyFill="1" applyBorder="1" applyAlignment="1">
      <alignment horizontal="left" vertical="top" wrapText="1"/>
    </xf>
    <xf numFmtId="49" fontId="35" fillId="9" borderId="1" xfId="0" applyNumberFormat="1" applyFont="1" applyFill="1" applyBorder="1" applyAlignment="1">
      <alignment horizontal="left" vertical="top"/>
    </xf>
    <xf numFmtId="49" fontId="34" fillId="0" borderId="1" xfId="0" applyNumberFormat="1" applyFont="1" applyBorder="1" applyAlignment="1">
      <alignment horizontal="left" vertical="top"/>
    </xf>
    <xf numFmtId="49" fontId="34" fillId="9" borderId="1" xfId="34" applyNumberFormat="1" applyFont="1" applyFill="1" applyBorder="1" applyAlignment="1">
      <alignment vertical="top" wrapText="1"/>
    </xf>
    <xf numFmtId="49" fontId="8" fillId="0" borderId="1" xfId="0" applyNumberFormat="1" applyFont="1" applyBorder="1" applyAlignment="1">
      <alignment vertical="top" wrapText="1"/>
    </xf>
    <xf numFmtId="0" fontId="21" fillId="0" borderId="1" xfId="0" quotePrefix="1" applyFont="1" applyBorder="1" applyAlignment="1">
      <alignment horizontal="left" vertical="top"/>
    </xf>
    <xf numFmtId="49" fontId="8" fillId="0" borderId="1" xfId="0" applyNumberFormat="1" applyFont="1" applyBorder="1" applyAlignment="1">
      <alignment wrapText="1"/>
    </xf>
    <xf numFmtId="0" fontId="21" fillId="0" borderId="1" xfId="0" quotePrefix="1" applyFont="1" applyBorder="1" applyAlignment="1">
      <alignment horizontal="left"/>
    </xf>
    <xf numFmtId="0" fontId="21" fillId="0" borderId="1" xfId="0" applyFont="1" applyBorder="1" applyAlignment="1">
      <alignment horizontal="left" vertical="top"/>
    </xf>
    <xf numFmtId="0" fontId="0" fillId="0" borderId="0" xfId="0" applyAlignment="1">
      <alignment wrapText="1"/>
    </xf>
    <xf numFmtId="0" fontId="0" fillId="0" borderId="0" xfId="0" applyAlignment="1">
      <alignment horizontal="left" vertical="top"/>
    </xf>
    <xf numFmtId="0" fontId="14" fillId="0" borderId="0" xfId="0" applyFont="1"/>
    <xf numFmtId="0" fontId="21" fillId="0" borderId="0" xfId="0" applyFont="1" applyAlignment="1">
      <alignment vertical="top"/>
    </xf>
    <xf numFmtId="49" fontId="0" fillId="9" borderId="1" xfId="0" applyNumberFormat="1" applyFill="1" applyBorder="1"/>
    <xf numFmtId="49" fontId="21" fillId="0" borderId="0" xfId="0" applyNumberFormat="1" applyFont="1" applyAlignment="1">
      <alignment horizontal="left" vertical="top" wrapText="1"/>
    </xf>
    <xf numFmtId="49" fontId="50" fillId="9" borderId="1" xfId="0" applyNumberFormat="1" applyFont="1" applyFill="1" applyBorder="1" applyAlignment="1">
      <alignment horizontal="left" vertical="top" wrapText="1"/>
    </xf>
    <xf numFmtId="9" fontId="0" fillId="0" borderId="0" xfId="36" applyFont="1" applyAlignment="1">
      <alignment wrapText="1"/>
    </xf>
    <xf numFmtId="0" fontId="0" fillId="0" borderId="0" xfId="0" applyFont="1" applyAlignment="1">
      <alignment wrapText="1"/>
    </xf>
    <xf numFmtId="10" fontId="0" fillId="0" borderId="0" xfId="0" applyNumberFormat="1" applyAlignment="1">
      <alignment wrapText="1"/>
    </xf>
    <xf numFmtId="0" fontId="25" fillId="12" borderId="0" xfId="0" applyFont="1" applyFill="1" applyAlignment="1">
      <alignment horizontal="center" vertical="center" wrapText="1"/>
    </xf>
    <xf numFmtId="0" fontId="15" fillId="12" borderId="9" xfId="0" applyFont="1" applyFill="1" applyBorder="1" applyAlignment="1"/>
    <xf numFmtId="0" fontId="25" fillId="12" borderId="0" xfId="0" applyFont="1" applyFill="1" applyAlignment="1">
      <alignment vertical="center"/>
    </xf>
    <xf numFmtId="0" fontId="31" fillId="12" borderId="24" xfId="0" applyFont="1" applyFill="1" applyBorder="1" applyAlignment="1">
      <alignment horizontal="center" vertical="center"/>
    </xf>
    <xf numFmtId="0" fontId="31" fillId="12" borderId="25" xfId="0" applyFont="1" applyFill="1" applyBorder="1" applyAlignment="1">
      <alignment horizontal="center" vertical="center"/>
    </xf>
    <xf numFmtId="0" fontId="31" fillId="12" borderId="26" xfId="0" applyFont="1" applyFill="1" applyBorder="1" applyAlignment="1">
      <alignment horizontal="center" vertical="center"/>
    </xf>
    <xf numFmtId="0" fontId="23" fillId="12" borderId="4" xfId="0" applyFont="1" applyFill="1" applyBorder="1" applyAlignment="1">
      <alignment horizontal="center" vertical="center"/>
    </xf>
    <xf numFmtId="0" fontId="23" fillId="12" borderId="5" xfId="0" applyFont="1" applyFill="1" applyBorder="1" applyAlignment="1">
      <alignment horizontal="center" vertical="center"/>
    </xf>
    <xf numFmtId="0" fontId="23" fillId="12" borderId="21" xfId="0" applyFont="1" applyFill="1" applyBorder="1" applyAlignment="1">
      <alignment horizontal="center" vertical="center"/>
    </xf>
    <xf numFmtId="0" fontId="23" fillId="12" borderId="19" xfId="0" applyFont="1" applyFill="1" applyBorder="1" applyAlignment="1">
      <alignment horizontal="center" vertical="center"/>
    </xf>
    <xf numFmtId="0" fontId="32" fillId="12" borderId="7" xfId="0" applyFont="1" applyFill="1" applyBorder="1" applyAlignment="1">
      <alignment horizontal="center" vertical="center"/>
    </xf>
    <xf numFmtId="0" fontId="32" fillId="12" borderId="0" xfId="0" applyFont="1" applyFill="1" applyAlignment="1">
      <alignment horizontal="center" vertical="center" wrapText="1"/>
    </xf>
    <xf numFmtId="0" fontId="23" fillId="12" borderId="20" xfId="0" applyFont="1" applyFill="1" applyBorder="1" applyAlignment="1">
      <alignment horizontal="center" vertical="center"/>
    </xf>
    <xf numFmtId="0" fontId="23" fillId="12" borderId="23" xfId="0" applyFont="1" applyFill="1" applyBorder="1" applyAlignment="1">
      <alignment horizontal="center" vertical="center"/>
    </xf>
    <xf numFmtId="0" fontId="31" fillId="12" borderId="4" xfId="0" applyFont="1" applyFill="1" applyBorder="1" applyAlignment="1">
      <alignment horizontal="center" vertical="center"/>
    </xf>
    <xf numFmtId="0" fontId="31" fillId="12" borderId="3" xfId="0" applyFont="1" applyFill="1" applyBorder="1" applyAlignment="1">
      <alignment horizontal="center" vertical="center"/>
    </xf>
    <xf numFmtId="0" fontId="31" fillId="12"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17" xfId="0" applyFont="1" applyBorder="1" applyAlignment="1">
      <alignment horizontal="center" vertical="center"/>
    </xf>
    <xf numFmtId="0" fontId="31" fillId="0" borderId="19" xfId="0" applyFont="1" applyBorder="1" applyAlignment="1">
      <alignment horizontal="center" vertical="center"/>
    </xf>
    <xf numFmtId="0" fontId="31" fillId="12" borderId="20" xfId="0" quotePrefix="1" applyFont="1" applyFill="1" applyBorder="1" applyAlignment="1">
      <alignment horizontal="center" vertical="center"/>
    </xf>
    <xf numFmtId="0" fontId="31" fillId="12" borderId="22" xfId="0" applyFont="1" applyFill="1" applyBorder="1" applyAlignment="1">
      <alignment horizontal="center" vertical="center"/>
    </xf>
    <xf numFmtId="0" fontId="31" fillId="12" borderId="23" xfId="0" applyFont="1" applyFill="1" applyBorder="1" applyAlignment="1">
      <alignment horizontal="center" vertical="center"/>
    </xf>
    <xf numFmtId="0" fontId="37" fillId="0" borderId="21" xfId="0" applyFont="1" applyBorder="1" applyAlignment="1">
      <alignment horizontal="center" vertical="center"/>
    </xf>
    <xf numFmtId="0" fontId="37" fillId="0" borderId="17" xfId="0" applyFont="1" applyBorder="1" applyAlignment="1">
      <alignment horizontal="center" vertical="center"/>
    </xf>
    <xf numFmtId="0" fontId="37" fillId="0" borderId="19" xfId="0" applyFont="1" applyBorder="1" applyAlignment="1">
      <alignment horizontal="center" vertical="center"/>
    </xf>
    <xf numFmtId="0" fontId="37" fillId="12" borderId="20" xfId="0" quotePrefix="1" applyFont="1" applyFill="1" applyBorder="1" applyAlignment="1">
      <alignment horizontal="center" vertical="center"/>
    </xf>
    <xf numFmtId="0" fontId="37" fillId="12" borderId="22" xfId="0" applyFont="1" applyFill="1" applyBorder="1" applyAlignment="1">
      <alignment horizontal="center" vertical="center"/>
    </xf>
    <xf numFmtId="0" fontId="37" fillId="12" borderId="23" xfId="0" applyFont="1" applyFill="1" applyBorder="1" applyAlignment="1">
      <alignment horizontal="center" vertical="center"/>
    </xf>
    <xf numFmtId="0" fontId="37" fillId="12" borderId="4" xfId="0" applyFont="1" applyFill="1" applyBorder="1" applyAlignment="1">
      <alignment horizontal="center" vertical="center"/>
    </xf>
    <xf numFmtId="0" fontId="37" fillId="12" borderId="3" xfId="0" applyFont="1" applyFill="1" applyBorder="1" applyAlignment="1">
      <alignment horizontal="center" vertical="center"/>
    </xf>
    <xf numFmtId="0" fontId="37" fillId="12" borderId="5" xfId="0" applyFont="1" applyFill="1" applyBorder="1" applyAlignment="1">
      <alignment horizontal="center" vertical="center"/>
    </xf>
    <xf numFmtId="0" fontId="36" fillId="12" borderId="11" xfId="0" applyFont="1" applyFill="1" applyBorder="1" applyAlignment="1">
      <alignment horizontal="center" vertical="center"/>
    </xf>
    <xf numFmtId="0" fontId="36" fillId="12" borderId="12" xfId="0" applyFont="1" applyFill="1" applyBorder="1" applyAlignment="1">
      <alignment horizontal="center" vertical="center"/>
    </xf>
    <xf numFmtId="0" fontId="36" fillId="12" borderId="13" xfId="0" applyFont="1" applyFill="1" applyBorder="1" applyAlignment="1">
      <alignment horizontal="center" vertical="center"/>
    </xf>
    <xf numFmtId="0" fontId="36" fillId="12" borderId="16" xfId="0" applyFont="1" applyFill="1" applyBorder="1" applyAlignment="1">
      <alignment horizontal="center" vertical="center"/>
    </xf>
    <xf numFmtId="0" fontId="36" fillId="12" borderId="0" xfId="0" applyFont="1" applyFill="1" applyAlignment="1">
      <alignment horizontal="center" vertical="center"/>
    </xf>
    <xf numFmtId="0" fontId="36" fillId="12" borderId="8" xfId="0" applyFont="1" applyFill="1" applyBorder="1" applyAlignment="1">
      <alignment horizontal="center" vertical="center"/>
    </xf>
    <xf numFmtId="0" fontId="36" fillId="12" borderId="18" xfId="0" applyFont="1" applyFill="1" applyBorder="1" applyAlignment="1">
      <alignment horizontal="center" vertical="center"/>
    </xf>
    <xf numFmtId="0" fontId="36" fillId="12" borderId="9" xfId="0" applyFont="1" applyFill="1" applyBorder="1" applyAlignment="1">
      <alignment horizontal="center" vertical="center"/>
    </xf>
    <xf numFmtId="0" fontId="36" fillId="12" borderId="10" xfId="0" applyFont="1" applyFill="1" applyBorder="1" applyAlignment="1">
      <alignment horizontal="center" vertical="center"/>
    </xf>
    <xf numFmtId="0" fontId="29" fillId="12" borderId="0" xfId="0" applyFont="1" applyFill="1" applyAlignment="1">
      <alignment horizontal="center" vertical="center" wrapText="1"/>
    </xf>
    <xf numFmtId="0" fontId="36" fillId="12" borderId="14" xfId="0" applyFont="1" applyFill="1" applyBorder="1" applyAlignment="1">
      <alignment horizontal="center" vertical="center"/>
    </xf>
    <xf numFmtId="0" fontId="36" fillId="12" borderId="3" xfId="0" applyFont="1" applyFill="1" applyBorder="1" applyAlignment="1">
      <alignment horizontal="center" vertical="center"/>
    </xf>
    <xf numFmtId="0" fontId="36" fillId="12" borderId="5" xfId="0" applyFont="1" applyFill="1" applyBorder="1" applyAlignment="1">
      <alignment horizontal="center" vertical="center"/>
    </xf>
    <xf numFmtId="0" fontId="36" fillId="12" borderId="15" xfId="0" applyFont="1" applyFill="1" applyBorder="1" applyAlignment="1">
      <alignment horizontal="center" vertical="center"/>
    </xf>
    <xf numFmtId="0" fontId="36" fillId="12" borderId="17" xfId="0" applyFont="1" applyFill="1" applyBorder="1" applyAlignment="1">
      <alignment horizontal="center" vertical="center"/>
    </xf>
    <xf numFmtId="0" fontId="36" fillId="12" borderId="19" xfId="0" applyFont="1" applyFill="1" applyBorder="1" applyAlignment="1">
      <alignment horizontal="center" vertical="center"/>
    </xf>
    <xf numFmtId="0" fontId="25" fillId="12" borderId="0" xfId="0" applyFont="1" applyFill="1" applyAlignment="1">
      <alignment horizontal="left" vertical="center"/>
    </xf>
    <xf numFmtId="0" fontId="8" fillId="12" borderId="0" xfId="0" applyFont="1" applyFill="1" applyAlignment="1">
      <alignment vertical="center"/>
    </xf>
    <xf numFmtId="0" fontId="8" fillId="12" borderId="6" xfId="0" applyFont="1" applyFill="1" applyBorder="1" applyAlignment="1">
      <alignment horizontal="left" vertical="center"/>
    </xf>
    <xf numFmtId="0" fontId="8" fillId="12" borderId="6" xfId="0" applyFont="1" applyFill="1" applyBorder="1" applyAlignment="1">
      <alignment vertical="center"/>
    </xf>
    <xf numFmtId="0" fontId="25" fillId="12" borderId="6" xfId="0" applyFont="1" applyFill="1" applyBorder="1" applyAlignment="1">
      <alignment vertical="center"/>
    </xf>
    <xf numFmtId="0" fontId="0" fillId="16" borderId="0" xfId="0" applyFill="1" applyAlignment="1">
      <alignment horizontal="left" wrapText="1"/>
    </xf>
    <xf numFmtId="0" fontId="0" fillId="0" borderId="0" xfId="0" applyAlignment="1">
      <alignment horizontal="center"/>
    </xf>
    <xf numFmtId="0" fontId="0" fillId="17" borderId="0" xfId="0" applyFill="1" applyAlignment="1">
      <alignment horizontal="left" wrapText="1"/>
    </xf>
    <xf numFmtId="0" fontId="0" fillId="0" borderId="0" xfId="0" applyAlignment="1">
      <alignment horizontal="left" wrapText="1"/>
    </xf>
  </cellXfs>
  <cellStyles count="37">
    <cellStyle name="Bad 2" xfId="14" xr:uid="{05788B24-5EB9-4699-A293-ED088129579E}"/>
    <cellStyle name="Comma 2" xfId="9" xr:uid="{BB340C4D-8972-4CA4-9DE2-759B0983693B}"/>
    <cellStyle name="Comma 3" xfId="12" xr:uid="{A7F4F327-E974-4FD3-8626-784EB65D80E7}"/>
    <cellStyle name="Comma 3 2" xfId="15" xr:uid="{DC779E75-525E-4A99-9D8C-AC5D68BF9E8C}"/>
    <cellStyle name="Currency 2" xfId="8" xr:uid="{6893DCF2-875A-40E1-9CE6-3AD89443AFEF}"/>
    <cellStyle name="Currency 38" xfId="19" xr:uid="{2CEBD00E-AF1A-4F52-B4E2-FB6AD8AD32D2}"/>
    <cellStyle name="HeaderFontStyle" xfId="5" xr:uid="{9242DD8B-53A3-4257-B970-4706A9429F55}"/>
    <cellStyle name="HeaderFontStyle 2" xfId="23" xr:uid="{DD470E54-181D-4F49-A31D-878E626654A6}"/>
    <cellStyle name="HeaderFontStyle 2 2" xfId="28" xr:uid="{2C1110A4-BDB2-46CE-8A1D-9B1BF33CB14A}"/>
    <cellStyle name="HeaderFontStyle 3" xfId="25" xr:uid="{3E4FE86C-184B-497A-82C6-7F64754A617D}"/>
    <cellStyle name="HeaderFontStyle 3 2" xfId="29" xr:uid="{7BC4A30B-3E04-4C86-82F7-456358930525}"/>
    <cellStyle name="HeaderFontStyle 4" xfId="27" xr:uid="{C17B3194-1220-434E-97B9-89E74DAFEAAE}"/>
    <cellStyle name="Normal" xfId="0" builtinId="0"/>
    <cellStyle name="Normal 2" xfId="1" xr:uid="{EB4538E5-1416-42BD-BEE3-8C78EAF93225}"/>
    <cellStyle name="Normal 2 2" xfId="6" xr:uid="{03DBA127-3653-4DF8-A2CE-3B3EAC1E8DDE}"/>
    <cellStyle name="Normal 2 2 2" xfId="21" xr:uid="{B136E28D-C513-442C-AC4C-59A0C21515F9}"/>
    <cellStyle name="Normal 2 2 2 2" xfId="2" xr:uid="{B9A735F4-7899-4A24-A075-130563C7461A}"/>
    <cellStyle name="Normal 2 3" xfId="11" xr:uid="{1500D010-5C4E-4717-B899-CAB4F1C7947E}"/>
    <cellStyle name="Normal 2 4" xfId="20" xr:uid="{F48F80B5-6907-44EA-8667-0349C8A9BF59}"/>
    <cellStyle name="Normal 2 5" xfId="24" xr:uid="{0AD07D49-0730-4509-B627-B8B8A8734C9B}"/>
    <cellStyle name="Normal 2 6" xfId="26" xr:uid="{14B989A4-E273-421F-BAFA-50A606BF92D8}"/>
    <cellStyle name="Normal 2 7" xfId="34" xr:uid="{1310564F-4246-42EE-9D3B-BC38BDED7F2A}"/>
    <cellStyle name="Normal 3" xfId="13" xr:uid="{949B4566-7D0C-47B2-968F-060D74FF1A28}"/>
    <cellStyle name="Normal 3 2" xfId="7" xr:uid="{DFB18591-B059-4A2F-94A6-8A0B31C91C7E}"/>
    <cellStyle name="Normal 4" xfId="17" xr:uid="{97446C04-56B6-4F8C-800C-E7044E509575}"/>
    <cellStyle name="Normal 5" xfId="16" xr:uid="{10D56AAB-A833-4C53-86C9-F80EE0DE17C2}"/>
    <cellStyle name="Normal 5 2" xfId="35" xr:uid="{9DC94B25-A038-4A87-A820-191385558576}"/>
    <cellStyle name="Normal 6" xfId="30" xr:uid="{94687FE5-77CF-4508-951B-000838A60891}"/>
    <cellStyle name="Normal 6 2 2" xfId="32" xr:uid="{2F68643C-A317-48FF-BA57-0AEDA6BFF12F}"/>
    <cellStyle name="Normal 7" xfId="33" xr:uid="{9CCF0269-3769-47BB-B4E7-2879410BAA01}"/>
    <cellStyle name="Normal 9" xfId="22" xr:uid="{1E6E0CCA-1D6A-49F9-B4FA-CE0ED2A529EA}"/>
    <cellStyle name="Normal 93" xfId="18" xr:uid="{8FCA2607-54E6-444F-900D-7DD2E0671E92}"/>
    <cellStyle name="Percent" xfId="36" builtinId="5"/>
    <cellStyle name="Percent 2" xfId="10" xr:uid="{24E02EBC-2304-4514-8E53-58193844C7FB}"/>
    <cellStyle name="ReportTitle" xfId="3" xr:uid="{07BE34E6-714B-4223-81D4-E4A8A2CE195C}"/>
    <cellStyle name="SL_ReportDate" xfId="4" xr:uid="{BE01ABEB-B595-4F6E-8B34-8766B2C95B1C}"/>
    <cellStyle name="Standard_SIPLAN_H_20071015" xfId="31" xr:uid="{70C81296-394F-49AA-8158-61FB4FA271F1}"/>
  </cellStyles>
  <dxfs count="1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font>
    </dxf>
    <dxf>
      <font>
        <b/>
        <i val="0"/>
      </font>
    </dxf>
    <dxf>
      <fill>
        <patternFill>
          <bgColor rgb="FFFFFF99"/>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StyleLight16">
    <tableStyle name="Pfeiffer" pivot="0" count="4" xr9:uid="{9421C22A-A5B1-4042-9A04-101EE257883E}">
      <tableStyleElement type="wholeTable" dxfId="102"/>
      <tableStyleElement type="headerRow" dxfId="101"/>
      <tableStyleElement type="totalRow" dxfId="100"/>
      <tableStyleElement type="firstHeaderCell" dxfId="99"/>
    </tableStyle>
  </tableStyles>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pivotCacheDefinition" Target="pivotCache/pivotCacheDefinition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sharedStrings" Target="sharedString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Documents%20and%20Settings\arel47530\Local%20Settings\Temporary%20Internet%20Files\OLKB7\H318608-000-M-44-001-1.xls"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sites/H363404-MDP/Shared%20Documents/General/270%20-%20Systems%20&amp;%20Process%20Control/PJ002,%20005,%20&amp;%20006%20Packages/Archive/Datasheets%20-%20New%20Instruments/Information%20For%20Packages%2020210225/Stream%20Tables%20-%20H363404-00000-210-216-0001.xlsx?E4163418" TargetMode="External"/><Relationship Id="rId1" Type="http://schemas.openxmlformats.org/officeDocument/2006/relationships/externalLinkPath" Target="file:///\\E4163418\Stream%20Tables%20-%20H363404-00000-210-216-00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ahz90350\Desktop\20210224%20270_INSTRUMENTLIST_FULL%20DataSheetListComparisonKH.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ylan_Work/Anson%20Resources/H356816-00000-210-202-0003%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mis.hatchworkshare.com/Dylan_Work/Anson%20Resources/H356816-00000-210-202-0003%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mis.hatchworkshare.com/livelinkdav/nodes/56613994/H350846-00000-622-624-0001"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mis.hatchworkshare.com/Users/jafr90876/AppData/Roaming/OpenText/OTEdit/EC_ipasdmmis/c56613994H350846-00000-622-624-0001"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HAN91334/AppData/Local/Microsoft/Windows/INetCache/IE/S7V4HGLV/H363404-00000-210-226-00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mahz90350/AppData/Roaming/OpenText/OTEdit/mis_hatchworkshare_com-livelink/c139382845/H329338-TEM-CA01-10005-PIPING-733%20JC%20Copy.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MARACA\317777\DES\M\EqList\Emitido\H317777000MLI001-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personal/yany_cruzviera_hatch_com/Documents/Microsoft%20Teams%20Chat%20Files/H363404-00000-240-216-0001.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mahz90350/AppData/Roaming/OpenText/OTEdit/mis_hatchworkshare_com-livelink/c139382845/H329338-TEM-CA01-10005-PIPING-conrol_roo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mahz90350/AppData/Roaming/OpenText/OTEdit/mis_hatchworkshare_com-livelink/c139382845/H329338-TEM-CA01-10005-PIPING-74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Northvolt\363404\SPECIALIST_APPS\WIP\270-Systems%20and%20Process%20Control\Datasheets%20-%20New%20Instruments\Information%20For%20Packages%2020210225\Stream%20Tables%20-%20H363404-00000-210-216-00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isdata\projects\Northvolt\363404\SPECIALIST_APPS\WIP\270-Systems%20and%20Process%20Control\Instrument_Index_for_Packages\PM072%20Instrumentation%20Index%20sent%202Jul.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hatchengineering.sharepoint.com/Users/kiro91496/AppData/Local/Microsoft/Windows/INetCache/Content.Outlook/EP6I437Q/MCC%20IP%20Addres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
      <sheetName val="Drop-down Lists"/>
      <sheetName val="Sheet1"/>
      <sheetName val="Lists"/>
      <sheetName val="Pricing Schedule"/>
      <sheetName val="Direct (Trade) Labour"/>
      <sheetName val="Indirect Labour"/>
      <sheetName val="Plant &amp; Equipment"/>
      <sheetName val="Report"/>
      <sheetName val="H318608-000-M-44-001-1"/>
      <sheetName val="FOLHA DE ROSTO"/>
      <sheetName val="Premissas"/>
      <sheetName val="08-Alug. Equip "/>
      <sheetName val="05-Equip Mina"/>
      <sheetName val="10- Infraestrutura"/>
      <sheetName val="15- CONCRETO"/>
      <sheetName val="20-Est. Metálica"/>
      <sheetName val="25- ARQUITETURA"/>
      <sheetName val="30-Equip Mec"/>
      <sheetName val="31-Eq.Laboratório"/>
      <sheetName val="32-Eq.Cozinha"/>
      <sheetName val="35-Caldeiraria"/>
      <sheetName val="40-Tubulação"/>
      <sheetName val="50-Equip Elet"/>
      <sheetName val="55- Materiais Elet. e afins"/>
      <sheetName val="60-Inst.Telecom"/>
      <sheetName val="70- Instrumentação"/>
      <sheetName val="90 - Montagens"/>
      <sheetName val="Opex"/>
      <sheetName val="Cover"/>
      <sheetName val="Revision History"/>
      <sheetName val="Drives"/>
      <sheetName val="CAT - CODE"/>
      <sheetName val="Fig 6-7"/>
      <sheetName val="TASK"/>
      <sheetName val="Load Ship"/>
      <sheetName val="IFF and IFM"/>
      <sheetName val="BOMESC R5"/>
      <sheetName val="H353004-ZX002-SOPW"/>
      <sheetName val="Summary RTX"/>
      <sheetName val="Summary"/>
      <sheetName val="Rates"/>
      <sheetName val="Crew Description"/>
      <sheetName val="Baseline Estimate"/>
      <sheetName val="Hyd Grab Lump Sum"/>
      <sheetName val="HYD. Grab Estimate - 10 hole"/>
      <sheetName val="Extended Operations"/>
      <sheetName val="Site prep &amp; pre production"/>
      <sheetName val="CSM Breakdown"/>
      <sheetName val="Risk Sharing Scenario #1"/>
      <sheetName val="Labour Rates - No Esc- Dec 2 19"/>
    </sheetNames>
    <sheetDataSet>
      <sheetData sheetId="0"/>
      <sheetData sheetId="1" refreshError="1"/>
      <sheetData sheetId="2" refreshError="1"/>
      <sheetData sheetId="3" refreshError="1"/>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troduction"/>
      <sheetName val="Stream Table"/>
      <sheetName val="Off-Gas Stream Table"/>
      <sheetName val="DO NOT PRINT++&gt;"/>
      <sheetName val="Manual Off-Gas Values"/>
      <sheetName val="Stream Table Check"/>
      <sheetName val="Manual Streams"/>
      <sheetName val="Offgas Reference Values-SS"/>
      <sheetName val="Design Values"/>
      <sheetName val="Max Demand Calcs"/>
      <sheetName val="Revision History"/>
      <sheetName val="Stream Number Check"/>
      <sheetName val="MEB"/>
      <sheetName val="High_ACID_MEB"/>
      <sheetName val="Low_ACID_MEB"/>
      <sheetName val="Instr. Air Calc"/>
      <sheetName val="Polish Filter Calc."/>
      <sheetName val="Impurity IX Calc"/>
      <sheetName val="Fe Releach Calc."/>
      <sheetName val="Eff Treat Calc"/>
      <sheetName val="IDEAS Model Control Check"/>
      <sheetName val="Deportment"/>
      <sheetName val="Table of Inputs and Ouputs"/>
      <sheetName val="Sheet1"/>
      <sheetName val="Leach Off-gas Rates"/>
      <sheetName val="Nitrogen Purge."/>
      <sheetName val="Check"/>
      <sheetName val="Mass Balance Updates"/>
      <sheetName val="Calculated Offgas Values"/>
    </sheetNames>
    <sheetDataSet>
      <sheetData sheetId="0"/>
      <sheetData sheetId="1"/>
      <sheetData sheetId="2">
        <row r="2">
          <cell r="E2" t="str">
            <v>0100</v>
          </cell>
          <cell r="F2" t="str">
            <v>0103</v>
          </cell>
          <cell r="G2" t="str">
            <v>0104</v>
          </cell>
          <cell r="H2" t="str">
            <v>0105</v>
          </cell>
          <cell r="I2" t="str">
            <v>0201</v>
          </cell>
          <cell r="J2" t="str">
            <v>0202</v>
          </cell>
          <cell r="K2" t="str">
            <v>0203</v>
          </cell>
          <cell r="L2" t="str">
            <v>0204</v>
          </cell>
          <cell r="M2" t="str">
            <v>0206</v>
          </cell>
          <cell r="N2" t="str">
            <v>0208</v>
          </cell>
          <cell r="O2" t="str">
            <v>0209</v>
          </cell>
          <cell r="P2" t="str">
            <v>0210</v>
          </cell>
          <cell r="Q2" t="str">
            <v>0211</v>
          </cell>
          <cell r="R2" t="str">
            <v>0300</v>
          </cell>
          <cell r="S2" t="str">
            <v>0301</v>
          </cell>
          <cell r="T2" t="str">
            <v>0302</v>
          </cell>
          <cell r="U2" t="str">
            <v>0303</v>
          </cell>
          <cell r="V2" t="str">
            <v>0304</v>
          </cell>
          <cell r="W2" t="str">
            <v>0306</v>
          </cell>
          <cell r="X2" t="str">
            <v>0309</v>
          </cell>
          <cell r="Y2" t="str">
            <v>0310</v>
          </cell>
          <cell r="Z2" t="str">
            <v>0311</v>
          </cell>
          <cell r="AA2" t="str">
            <v>0315</v>
          </cell>
          <cell r="AB2" t="str">
            <v>0318</v>
          </cell>
          <cell r="AC2" t="str">
            <v>0400</v>
          </cell>
          <cell r="AD2" t="str">
            <v>0401</v>
          </cell>
          <cell r="AE2" t="str">
            <v>0402</v>
          </cell>
          <cell r="AF2" t="str">
            <v>0404</v>
          </cell>
          <cell r="AG2" t="str">
            <v>0408</v>
          </cell>
          <cell r="AH2" t="str">
            <v>0500</v>
          </cell>
          <cell r="AI2" t="str">
            <v>0501</v>
          </cell>
          <cell r="AJ2" t="str">
            <v>0506</v>
          </cell>
          <cell r="AK2" t="str">
            <v>0507</v>
          </cell>
          <cell r="AL2" t="str">
            <v>0508</v>
          </cell>
          <cell r="AM2" t="str">
            <v>0509</v>
          </cell>
          <cell r="AN2" t="str">
            <v>0511</v>
          </cell>
          <cell r="AO2" t="str">
            <v>0600</v>
          </cell>
          <cell r="AP2" t="str">
            <v>0601</v>
          </cell>
          <cell r="AQ2" t="str">
            <v>0603</v>
          </cell>
          <cell r="AR2" t="str">
            <v>0604</v>
          </cell>
          <cell r="AS2" t="str">
            <v>0605</v>
          </cell>
          <cell r="AT2" t="str">
            <v>0606</v>
          </cell>
          <cell r="AU2" t="str">
            <v>0607</v>
          </cell>
          <cell r="AV2" t="str">
            <v>0608</v>
          </cell>
          <cell r="AW2" t="str">
            <v>2100</v>
          </cell>
          <cell r="AX2" t="str">
            <v>2201</v>
          </cell>
          <cell r="AY2" t="str">
            <v>2202</v>
          </cell>
          <cell r="AZ2" t="str">
            <v>2203</v>
          </cell>
          <cell r="BA2" t="str">
            <v>2204</v>
          </cell>
          <cell r="BB2" t="str">
            <v>2206</v>
          </cell>
          <cell r="BC2" t="str">
            <v>2208</v>
          </cell>
          <cell r="BD2" t="str">
            <v>2209</v>
          </cell>
          <cell r="BE2" t="str">
            <v>2210</v>
          </cell>
          <cell r="BF2" t="str">
            <v>2211</v>
          </cell>
          <cell r="BG2" t="str">
            <v>6000</v>
          </cell>
          <cell r="BH2" t="str">
            <v>6002</v>
          </cell>
          <cell r="BI2" t="str">
            <v>6003</v>
          </cell>
          <cell r="BJ2" t="str">
            <v>6007</v>
          </cell>
          <cell r="BK2" t="str">
            <v>6008</v>
          </cell>
          <cell r="BL2" t="str">
            <v>6013</v>
          </cell>
          <cell r="BM2" t="str">
            <v>6014</v>
          </cell>
          <cell r="BN2" t="str">
            <v>6015</v>
          </cell>
          <cell r="BO2" t="str">
            <v>6016</v>
          </cell>
          <cell r="BP2" t="str">
            <v>6017</v>
          </cell>
          <cell r="BQ2" t="str">
            <v>6018</v>
          </cell>
          <cell r="BR2" t="str">
            <v>6023</v>
          </cell>
          <cell r="BS2" t="str">
            <v>6024</v>
          </cell>
          <cell r="BT2" t="str">
            <v>6025</v>
          </cell>
          <cell r="BU2" t="str">
            <v>6030</v>
          </cell>
          <cell r="BV2" t="str">
            <v>6031</v>
          </cell>
          <cell r="BW2" t="str">
            <v>6032</v>
          </cell>
          <cell r="BX2" t="str">
            <v>6050</v>
          </cell>
          <cell r="BY2" t="str">
            <v>6052</v>
          </cell>
          <cell r="BZ2" t="str">
            <v>6053</v>
          </cell>
          <cell r="CA2" t="str">
            <v>6054</v>
          </cell>
          <cell r="CB2" t="str">
            <v>6100</v>
          </cell>
          <cell r="CC2" t="str">
            <v>6105</v>
          </cell>
          <cell r="CD2" t="str">
            <v>6106</v>
          </cell>
          <cell r="CE2" t="str">
            <v>6200</v>
          </cell>
          <cell r="CF2" t="str">
            <v>6201</v>
          </cell>
          <cell r="CG2" t="str">
            <v>6202</v>
          </cell>
          <cell r="CH2" t="str">
            <v>6203</v>
          </cell>
          <cell r="CI2" t="str">
            <v>6300</v>
          </cell>
          <cell r="CJ2" t="str">
            <v>6302</v>
          </cell>
          <cell r="CK2" t="str">
            <v>6303</v>
          </cell>
          <cell r="CL2" t="str">
            <v>6304</v>
          </cell>
          <cell r="CM2" t="str">
            <v>6305</v>
          </cell>
          <cell r="CN2" t="str">
            <v>6306</v>
          </cell>
          <cell r="CO2" t="str">
            <v>6307</v>
          </cell>
          <cell r="CP2" t="str">
            <v>6309</v>
          </cell>
          <cell r="CQ2" t="str">
            <v>6310</v>
          </cell>
          <cell r="CR2" t="str">
            <v>6311</v>
          </cell>
          <cell r="CS2" t="str">
            <v>6500</v>
          </cell>
          <cell r="CT2" t="str">
            <v>6501</v>
          </cell>
          <cell r="CU2" t="str">
            <v>6504</v>
          </cell>
          <cell r="CV2" t="str">
            <v>6505</v>
          </cell>
          <cell r="CW2" t="str">
            <v>6506</v>
          </cell>
          <cell r="CX2" t="str">
            <v>6510</v>
          </cell>
          <cell r="CY2" t="str">
            <v>6700</v>
          </cell>
          <cell r="CZ2" t="str">
            <v>6701</v>
          </cell>
          <cell r="DA2" t="str">
            <v>6702</v>
          </cell>
          <cell r="DB2" t="str">
            <v>6703</v>
          </cell>
          <cell r="DC2" t="str">
            <v>6704</v>
          </cell>
          <cell r="DD2" t="str">
            <v>6705</v>
          </cell>
          <cell r="DE2" t="str">
            <v>7001</v>
          </cell>
          <cell r="DF2" t="str">
            <v>7002</v>
          </cell>
          <cell r="DG2" t="str">
            <v>7003</v>
          </cell>
          <cell r="DH2" t="str">
            <v>7004</v>
          </cell>
          <cell r="DI2" t="str">
            <v>7005</v>
          </cell>
          <cell r="DJ2" t="str">
            <v>7006</v>
          </cell>
          <cell r="DK2" t="str">
            <v>7009</v>
          </cell>
          <cell r="DL2" t="str">
            <v>7011</v>
          </cell>
          <cell r="DM2" t="str">
            <v>7013</v>
          </cell>
          <cell r="DN2" t="str">
            <v>7014</v>
          </cell>
          <cell r="DO2" t="str">
            <v>7015</v>
          </cell>
          <cell r="DP2" t="str">
            <v>7016</v>
          </cell>
          <cell r="DQ2" t="str">
            <v>7017</v>
          </cell>
          <cell r="DR2" t="str">
            <v>7020</v>
          </cell>
          <cell r="DS2" t="str">
            <v>7021</v>
          </cell>
          <cell r="DT2" t="str">
            <v>8000</v>
          </cell>
          <cell r="DU2" t="str">
            <v>8200</v>
          </cell>
          <cell r="DV2" t="str">
            <v>8300</v>
          </cell>
          <cell r="DW2" t="str">
            <v>8500</v>
          </cell>
          <cell r="DX2" t="str">
            <v>8501</v>
          </cell>
          <cell r="DY2"/>
          <cell r="DZ2"/>
          <cell r="EA2"/>
          <cell r="EB2"/>
          <cell r="EC2"/>
          <cell r="ED2"/>
          <cell r="EE2"/>
          <cell r="EF2"/>
          <cell r="EG2"/>
          <cell r="EH2"/>
          <cell r="EI2"/>
          <cell r="EJ2"/>
          <cell r="EK2"/>
          <cell r="EL2"/>
          <cell r="EM2"/>
          <cell r="EN2"/>
          <cell r="EO2"/>
          <cell r="EP2"/>
          <cell r="EQ2"/>
          <cell r="ER2"/>
          <cell r="ES2"/>
          <cell r="ET2"/>
          <cell r="EU2"/>
          <cell r="EV2"/>
          <cell r="EW2"/>
          <cell r="EX2"/>
          <cell r="EY2"/>
          <cell r="EZ2"/>
          <cell r="FA2"/>
          <cell r="FB2"/>
          <cell r="FC2"/>
        </row>
        <row r="3">
          <cell r="E3" t="str">
            <v>Fresh nickel cathode/briquette_x000D_
Fresh nickel cathode/briquette_x000D_
Fresh nickel cathode/briquette</v>
          </cell>
          <cell r="F3" t="str">
            <v>Fresh nickel powder</v>
          </cell>
          <cell r="G3" t="str">
            <v>Nickel powder to powder leach (bulk)</v>
          </cell>
          <cell r="H3" t="str">
            <v>Nickel powder to powder leach (trim)</v>
          </cell>
          <cell r="I3" t="str">
            <v>Nickel dissolver acid solution to leach (pre-acid mixing)</v>
          </cell>
          <cell r="J3" t="str">
            <v>Nickel dissolver leach acid after peroxide addition</v>
          </cell>
          <cell r="K3" t="str">
            <v>Nickel dissolvers overflow to recirculation tank</v>
          </cell>
          <cell r="L3" t="str">
            <v>Nickel dissolvers leach liquor to powder leach</v>
          </cell>
          <cell r="M3" t="str">
            <v>Nickel dissolver solution after cooling</v>
          </cell>
          <cell r="N3" t="str">
            <v>Ni dissolver solution heat exchanger bypass</v>
          </cell>
          <cell r="O3" t="str">
            <v>Ni dissolver solution to heat exchanger</v>
          </cell>
          <cell r="P3" t="str">
            <v>Ni dissolver solution recombined after heat exchange</v>
          </cell>
          <cell r="Q3" t="str">
            <v>Ni dissolver recirculation (after pump)</v>
          </cell>
          <cell r="R3" t="str">
            <v>Powder leach surge tank discharge</v>
          </cell>
          <cell r="S3" t="str">
            <v>Powder leach solids to Fe Releach filter (Cu removal)</v>
          </cell>
          <cell r="T3" t="str">
            <v>Powder leach discharge</v>
          </cell>
          <cell r="U3" t="str">
            <v>Powder leach sanding pumps recirculation flow</v>
          </cell>
          <cell r="V3" t="str">
            <v>Neutralization tanks discharge</v>
          </cell>
          <cell r="W3" t="str">
            <v>Polishing filter filtrate</v>
          </cell>
          <cell r="X3" t="str">
            <v>Polish filtration discharge solids</v>
          </cell>
          <cell r="Y3" t="str">
            <v>Repulped impurity removal cake to re-leach</v>
          </cell>
          <cell r="Z3" t="str">
            <v>Impurity removal repulped filter cake recycle</v>
          </cell>
          <cell r="AA3" t="str">
            <v>Impurity removal filtrate to IX feed cooler</v>
          </cell>
          <cell r="AB3" t="str">
            <v>Cooled impurity removal filtrate to IX</v>
          </cell>
          <cell r="AC3" t="str">
            <v>Ion exchange feed</v>
          </cell>
          <cell r="AD3" t="str">
            <v>Ion exchange PLS wash solution to recycle</v>
          </cell>
          <cell r="AE3" t="str">
            <v>IX wash recycle solution</v>
          </cell>
          <cell r="AF3" t="str">
            <v>IX product solution</v>
          </cell>
          <cell r="AG3" t="str">
            <v>Product storage tank discharge</v>
          </cell>
          <cell r="AH3" t="str">
            <v>Total caustic flow (conc.)</v>
          </cell>
          <cell r="AI3" t="str">
            <v>Caustic soda to powder leach feed tank (start-up only)</v>
          </cell>
          <cell r="AJ3" t="str">
            <v>Causic to impurity removal neutralisation</v>
          </cell>
          <cell r="AK3" t="str">
            <v>Caustic to iron releach precip</v>
          </cell>
          <cell r="AL3" t="str">
            <v xml:space="preserve">Pre-load solution to IX </v>
          </cell>
          <cell r="AM3" t="str">
            <v>Caustic to IX feed</v>
          </cell>
          <cell r="AN3" t="str">
            <v>NaOH to IX preload tank</v>
          </cell>
          <cell r="AO3" t="str">
            <v>Iron residue releach discharge</v>
          </cell>
          <cell r="AP3" t="str">
            <v>Iron releach filtrate recycle</v>
          </cell>
          <cell r="AQ3" t="str">
            <v>Fe Releach filtrate (Cu removal)</v>
          </cell>
          <cell r="AR3" t="str">
            <v>Total Fe Releach filtrate</v>
          </cell>
          <cell r="AS3" t="str">
            <v>Wash water to Fe Releach</v>
          </cell>
          <cell r="AT3" t="str">
            <v>Wash water to Fe Releach (Cu removal)</v>
          </cell>
          <cell r="AU3" t="str">
            <v>Fe Releach cake (Cu removal)</v>
          </cell>
          <cell r="AV3" t="str">
            <v>Fe Releach cakes (total)</v>
          </cell>
          <cell r="AW3" t="str">
            <v>Fresh cobalt cathode/briquette</v>
          </cell>
          <cell r="AX3" t="str">
            <v>Cobalt dissolvers recirculation tank to acid mixer</v>
          </cell>
          <cell r="AY3" t="str">
            <v>Cobalt dissolver leach feed after peroxide addition</v>
          </cell>
          <cell r="AZ3" t="str">
            <v>Cobalt dissolvers overflow to recirculation tank</v>
          </cell>
          <cell r="BA3" t="str">
            <v>Cobalt dissolvers leach liquor to powder leach</v>
          </cell>
          <cell r="BB3" t="str">
            <v>Cobalt dissolver feed after cooling</v>
          </cell>
          <cell r="BC3" t="str">
            <v>Cobalt dissolver liquor cooler bypass</v>
          </cell>
          <cell r="BD3" t="str">
            <v>Cobalt dissolver liquor to cooler (direct)</v>
          </cell>
          <cell r="BE3" t="str">
            <v>Cobalt dissolver liquor (combined from cooler) to peroxide injection</v>
          </cell>
          <cell r="BF3" t="str">
            <v>Cobalt dissolver solution (after recirculation pump)</v>
          </cell>
          <cell r="BG3" t="str">
            <v>Total demineralised water</v>
          </cell>
          <cell r="BH3" t="str">
            <v>Polishing filter demin wash water</v>
          </cell>
          <cell r="BI3" t="str">
            <v>Deionized water to IX wash stages</v>
          </cell>
          <cell r="BJ3" t="str">
            <v>IX sulfuric acid demineralised water</v>
          </cell>
          <cell r="BK3" t="str">
            <v>Leach offgas scrubber bleed</v>
          </cell>
          <cell r="BL3" t="str">
            <v>Water to iron releach</v>
          </cell>
          <cell r="BM3" t="str">
            <v>Water to iron releach filter wash</v>
          </cell>
          <cell r="BN3" t="str">
            <v>Demin water to nickel dissolvers recirculation tank</v>
          </cell>
          <cell r="BO3" t="str">
            <v>Water to effluent filter wash</v>
          </cell>
          <cell r="BP3" t="str">
            <v>Water to final product tank adjustment</v>
          </cell>
          <cell r="BQ3" t="str">
            <v>Water to impurity removal cake repulp</v>
          </cell>
          <cell r="BR3" t="str">
            <v>Water to offgas scrubber</v>
          </cell>
          <cell r="BS3" t="str">
            <v>Water to WESP (deferred)</v>
          </cell>
          <cell r="BT3" t="str">
            <v>Demin water to IX preload tank</v>
          </cell>
          <cell r="BU3" t="str">
            <v>Seal water allowance (sent to powder leach)</v>
          </cell>
          <cell r="BV3" t="str">
            <v>Deionized water to holding tank</v>
          </cell>
          <cell r="BW3" t="str">
            <v>Total seal water flow (total nominal flow TBC)</v>
          </cell>
          <cell r="BX3" t="str">
            <v>Total potable water flow</v>
          </cell>
          <cell r="BY3" t="str">
            <v>Potable water to safety showers and eye-wash stations</v>
          </cell>
          <cell r="BZ3" t="str">
            <v>Potable water to use points (drinking fountaints, etc)</v>
          </cell>
          <cell r="CA3" t="str">
            <v>Potable water to utility stations</v>
          </cell>
          <cell r="CB3" t="str">
            <v>Total steam inlet</v>
          </cell>
          <cell r="CC3" t="str">
            <v>Steam to Nickel recirculation tank (start-up)</v>
          </cell>
          <cell r="CD3" t="str">
            <v>Steam to Cobalt recirculation tank (start-up)</v>
          </cell>
          <cell r="CE3" t="str">
            <v>Total hydrogen peroxide</v>
          </cell>
          <cell r="CF3" t="str">
            <v>Hydrogen peroxide  to nickel dissolver</v>
          </cell>
          <cell r="CG3" t="str">
            <v>Hydrogen peroxide to powder leach</v>
          </cell>
          <cell r="CH3" t="str">
            <v>Hydrogen peroxide to iron releach tank</v>
          </cell>
          <cell r="CI3" t="str">
            <v>Total Sulfuric Acid (Conc.)</v>
          </cell>
          <cell r="CJ3" t="str">
            <v>Sulfuric acid to IX reagent preparation</v>
          </cell>
          <cell r="CK3" t="str">
            <v xml:space="preserve">Sulfuric acid to iron releach </v>
          </cell>
          <cell r="CL3" t="str">
            <v>Sulfuric acid to nickel dissolvers mixer</v>
          </cell>
          <cell r="CM3" t="str">
            <v>Sulfuric acid to IX feed tank</v>
          </cell>
          <cell r="CN3" t="str">
            <v>IX Acid Mixer Discharge</v>
          </cell>
          <cell r="CO3" t="str">
            <v>IX acid preparation recycle</v>
          </cell>
          <cell r="CP3" t="str">
            <v>Total dilute sulfuric acid flow</v>
          </cell>
          <cell r="CQ3" t="str">
            <v>Sulfuric acid acid to IX elution</v>
          </cell>
          <cell r="CR3" t="str">
            <v>IX regeneration waste solution</v>
          </cell>
          <cell r="CS3" t="str">
            <v>Total cooling water supply</v>
          </cell>
          <cell r="CT3" t="str">
            <v>Nickel dissolvers cooling water supply</v>
          </cell>
          <cell r="CU3" t="str">
            <v>Cooling water to IX feed cooler</v>
          </cell>
          <cell r="CV3" t="str">
            <v>Cooling water return from IX feed cooler (combined)</v>
          </cell>
          <cell r="CW3" t="str">
            <v>Nickel dissolvers cooling water return</v>
          </cell>
          <cell r="CX3" t="str">
            <v>Total cooling water return out</v>
          </cell>
          <cell r="CY3" t="str">
            <v>Total compressed air - 7 bar(g)</v>
          </cell>
          <cell r="CZ3" t="str">
            <v>Compressed air to impurity removal filter - 7 bar(g)</v>
          </cell>
          <cell r="DA3" t="str">
            <v>Instrument air - 7 bar(g)</v>
          </cell>
          <cell r="DB3" t="str">
            <v>Compressed air to utility stations - 7 bar(g)</v>
          </cell>
          <cell r="DC3" t="str">
            <v>Compressed air to Residue Releach Filter</v>
          </cell>
          <cell r="DD3" t="str">
            <v>Compressed air to Effluent Filter</v>
          </cell>
          <cell r="DE3" t="str">
            <v>Caustic to effluent neutralisation</v>
          </cell>
          <cell r="DF3" t="str">
            <v>NaOH to Effluent Feed Surge Tank</v>
          </cell>
          <cell r="DG3" t="str">
            <v>IX acid preparation bleed</v>
          </cell>
          <cell r="DH3" t="str">
            <v>IX Elution Wash to Waste</v>
          </cell>
          <cell r="DI3" t="str">
            <v>IX preload discharge</v>
          </cell>
          <cell r="DJ3" t="str">
            <v>Caustic regeneration liquor bleed</v>
          </cell>
          <cell r="DK3" t="str">
            <v>Total plant effluent to filter</v>
          </cell>
          <cell r="DL3" t="str">
            <v>Fe releach (prior to precip and including gas volume)</v>
          </cell>
          <cell r="DM3" t="str">
            <v>Iron releach filter residue</v>
          </cell>
          <cell r="DN3" t="str">
            <v>Neutralised effluent liquor</v>
          </cell>
          <cell r="DO3" t="str">
            <v>Effluent treatment filtercake</v>
          </cell>
          <cell r="DP3" t="str">
            <v>Effluent liquor transfer to Northvolt</v>
          </cell>
          <cell r="DQ3" t="str">
            <v>Effluent surge tank discharge</v>
          </cell>
          <cell r="DR3" t="str">
            <v>Dissolver area sump pump</v>
          </cell>
          <cell r="DS3" t="str">
            <v>Mezzanine covered area sump pump (powder leach)</v>
          </cell>
          <cell r="DT3" t="str">
            <v>Demin water to cobalt dissolvers recirculation tank</v>
          </cell>
          <cell r="DU3" t="str">
            <v>Hydrogen peroxide to cobalt dissolver mixer</v>
          </cell>
          <cell r="DV3" t="str">
            <v>Sulfuric acid to cobalt dissolvers mixer</v>
          </cell>
          <cell r="DW3" t="str">
            <v>Cobalt dissolvers cooling water supply</v>
          </cell>
          <cell r="DX3" t="str">
            <v>Cobalt dissolvers cooling water return</v>
          </cell>
          <cell r="DY3"/>
          <cell r="DZ3"/>
          <cell r="EA3"/>
          <cell r="EB3"/>
          <cell r="EC3"/>
          <cell r="ED3"/>
          <cell r="EE3"/>
          <cell r="EF3"/>
          <cell r="EG3"/>
          <cell r="EH3"/>
          <cell r="EI3"/>
          <cell r="EJ3"/>
          <cell r="EK3"/>
          <cell r="EL3"/>
          <cell r="EM3"/>
          <cell r="EN3"/>
          <cell r="EO3"/>
          <cell r="EP3"/>
          <cell r="EQ3"/>
          <cell r="ER3"/>
          <cell r="ES3"/>
          <cell r="ET3"/>
          <cell r="EU3"/>
          <cell r="EV3"/>
          <cell r="EW3"/>
          <cell r="EX3"/>
          <cell r="EY3"/>
          <cell r="EZ3"/>
          <cell r="FA3"/>
          <cell r="FB3"/>
          <cell r="FC3"/>
        </row>
        <row r="4">
          <cell r="E4"/>
          <cell r="F4"/>
          <cell r="G4"/>
          <cell r="H4"/>
          <cell r="I4"/>
          <cell r="J4"/>
          <cell r="K4"/>
          <cell r="L4"/>
          <cell r="M4"/>
          <cell r="N4"/>
          <cell r="O4"/>
          <cell r="P4"/>
          <cell r="Q4"/>
          <cell r="R4"/>
          <cell r="S4"/>
          <cell r="T4"/>
          <cell r="U4"/>
          <cell r="V4"/>
          <cell r="W4"/>
          <cell r="X4"/>
          <cell r="Y4"/>
          <cell r="Z4"/>
          <cell r="AA4"/>
          <cell r="AB4"/>
          <cell r="AC4"/>
          <cell r="AD4"/>
          <cell r="AE4"/>
          <cell r="AF4"/>
          <cell r="AG4"/>
          <cell r="AH4"/>
          <cell r="AI4"/>
          <cell r="AJ4"/>
          <cell r="AK4"/>
          <cell r="AL4"/>
          <cell r="AM4"/>
          <cell r="AN4"/>
          <cell r="AO4"/>
          <cell r="AP4"/>
          <cell r="AQ4"/>
          <cell r="AR4"/>
          <cell r="AS4"/>
          <cell r="AT4"/>
          <cell r="AU4"/>
          <cell r="AV4"/>
          <cell r="AW4"/>
          <cell r="AX4"/>
          <cell r="AY4"/>
          <cell r="AZ4"/>
          <cell r="BA4"/>
          <cell r="BB4"/>
          <cell r="BC4"/>
          <cell r="BD4"/>
          <cell r="BE4"/>
          <cell r="BF4"/>
          <cell r="BG4"/>
          <cell r="BH4"/>
          <cell r="BI4"/>
          <cell r="BJ4"/>
          <cell r="BK4"/>
          <cell r="BL4"/>
          <cell r="BM4"/>
          <cell r="BN4"/>
          <cell r="BO4"/>
          <cell r="BP4"/>
          <cell r="BQ4"/>
          <cell r="BR4"/>
          <cell r="BS4"/>
          <cell r="BT4"/>
          <cell r="BU4"/>
          <cell r="BV4"/>
          <cell r="BW4"/>
          <cell r="BX4"/>
          <cell r="BY4"/>
          <cell r="BZ4"/>
          <cell r="CA4"/>
          <cell r="CB4"/>
          <cell r="CC4"/>
          <cell r="CD4"/>
          <cell r="CE4"/>
          <cell r="CF4"/>
          <cell r="CG4"/>
          <cell r="CH4"/>
          <cell r="CI4"/>
          <cell r="CJ4"/>
          <cell r="CK4"/>
          <cell r="CL4"/>
          <cell r="CM4"/>
          <cell r="CN4"/>
          <cell r="CO4"/>
          <cell r="CP4"/>
          <cell r="CQ4"/>
          <cell r="CR4"/>
          <cell r="CS4"/>
          <cell r="CT4"/>
          <cell r="CU4"/>
          <cell r="CV4"/>
          <cell r="CW4"/>
          <cell r="CX4"/>
          <cell r="CY4"/>
          <cell r="CZ4"/>
          <cell r="DA4"/>
          <cell r="DB4"/>
          <cell r="DC4"/>
          <cell r="DD4"/>
          <cell r="DE4"/>
          <cell r="DF4"/>
          <cell r="DG4"/>
          <cell r="DH4"/>
          <cell r="DI4"/>
          <cell r="DJ4"/>
          <cell r="DK4"/>
          <cell r="DL4"/>
          <cell r="DM4"/>
          <cell r="DN4"/>
          <cell r="DO4"/>
          <cell r="DP4"/>
          <cell r="DQ4"/>
          <cell r="DR4"/>
          <cell r="DS4"/>
          <cell r="DT4"/>
          <cell r="DU4"/>
          <cell r="DV4"/>
          <cell r="DW4"/>
          <cell r="DX4"/>
          <cell r="DY4"/>
          <cell r="DZ4"/>
          <cell r="EA4"/>
          <cell r="EB4"/>
          <cell r="EC4"/>
          <cell r="ED4"/>
          <cell r="EE4"/>
          <cell r="EF4"/>
          <cell r="EG4"/>
          <cell r="EH4"/>
          <cell r="EI4"/>
          <cell r="EJ4"/>
          <cell r="EK4"/>
          <cell r="EL4"/>
          <cell r="EM4"/>
          <cell r="EN4"/>
          <cell r="EO4"/>
          <cell r="EP4"/>
          <cell r="EQ4"/>
          <cell r="ER4"/>
          <cell r="ES4"/>
          <cell r="ET4"/>
          <cell r="EU4"/>
          <cell r="EV4"/>
          <cell r="EW4"/>
          <cell r="EX4"/>
          <cell r="EY4"/>
          <cell r="EZ4"/>
          <cell r="FA4"/>
          <cell r="FB4"/>
          <cell r="FC4"/>
        </row>
        <row r="5">
          <cell r="E5">
            <v>1.6432800872689732</v>
          </cell>
          <cell r="F5">
            <v>0.12068779247507662</v>
          </cell>
          <cell r="G5">
            <v>0.11946143136302306</v>
          </cell>
          <cell r="H5" t="str">
            <v>(1.2 kg/h)</v>
          </cell>
          <cell r="I5">
            <v>2466.7566748314289</v>
          </cell>
          <cell r="J5">
            <v>2471.7345620603396</v>
          </cell>
          <cell r="K5">
            <v>2473.1647944837873</v>
          </cell>
          <cell r="L5">
            <v>19.482599394450553</v>
          </cell>
          <cell r="M5">
            <v>547.36826435121657</v>
          </cell>
          <cell r="N5">
            <v>1919.3884104833965</v>
          </cell>
          <cell r="O5">
            <v>547.36826435121657</v>
          </cell>
          <cell r="P5">
            <v>2466.756674834613</v>
          </cell>
          <cell r="Q5">
            <v>2466.756674834613</v>
          </cell>
          <cell r="R5">
            <v>23.888828212560092</v>
          </cell>
          <cell r="S5">
            <v>0.11161367473658765</v>
          </cell>
          <cell r="T5">
            <v>23.933824491048451</v>
          </cell>
          <cell r="U5">
            <v>14.226652625962089</v>
          </cell>
          <cell r="V5">
            <v>23.939876800668806</v>
          </cell>
          <cell r="W5">
            <v>23.927633150980359</v>
          </cell>
          <cell r="X5" t="str">
            <v>(12.2 kg/h)</v>
          </cell>
          <cell r="Y5" t="str">
            <v>(61.2 kg/h)</v>
          </cell>
          <cell r="Z5" t="str">
            <v>(306 kg/h)</v>
          </cell>
          <cell r="AA5">
            <v>23.927633150980359</v>
          </cell>
          <cell r="AB5">
            <v>23.927633150980359</v>
          </cell>
          <cell r="AC5">
            <v>23.927776045275532</v>
          </cell>
          <cell r="AD5">
            <v>1.2685544497465766</v>
          </cell>
          <cell r="AE5">
            <v>1.2685544497465766</v>
          </cell>
          <cell r="AF5">
            <v>23.891610597021188</v>
          </cell>
          <cell r="AG5">
            <v>24.852843762039996</v>
          </cell>
          <cell r="AH5">
            <v>0.15062844619219884</v>
          </cell>
          <cell r="AI5">
            <v>0</v>
          </cell>
          <cell r="AJ5" t="str">
            <v>(4.6 kg/h)</v>
          </cell>
          <cell r="AK5" t="str">
            <v>(1.7 kg/h)</v>
          </cell>
          <cell r="AL5">
            <v>0.89385730475086167</v>
          </cell>
          <cell r="AM5" t="str">
            <v>(0 kg/h)</v>
          </cell>
          <cell r="AN5" t="str">
            <v>(47.3 kg/h)</v>
          </cell>
          <cell r="AO5" t="str">
            <v>(71.4 kg/h)</v>
          </cell>
          <cell r="AP5" t="str">
            <v>(72 kg/h)</v>
          </cell>
          <cell r="AQ5">
            <v>0.119987100065196</v>
          </cell>
          <cell r="AR5">
            <v>0.19199309872567233</v>
          </cell>
          <cell r="AS5" t="str">
            <v>(1.7 kg/h)</v>
          </cell>
          <cell r="AT5" t="str">
            <v>(25.1 kg/h)</v>
          </cell>
          <cell r="AU5" t="str">
            <v>(16.7 kg/h)</v>
          </cell>
          <cell r="AV5" t="str">
            <v>(17.9 kg/h)</v>
          </cell>
          <cell r="AW5">
            <v>0.25557407491904427</v>
          </cell>
          <cell r="AX5">
            <v>491.72099983168749</v>
          </cell>
          <cell r="AY5">
            <v>492.48495152209563</v>
          </cell>
          <cell r="AZ5">
            <v>492.69700974131172</v>
          </cell>
          <cell r="BA5">
            <v>3.0663788116444266</v>
          </cell>
          <cell r="BB5">
            <v>87.315991612828427</v>
          </cell>
          <cell r="BC5">
            <v>404.40500821885939</v>
          </cell>
          <cell r="BD5">
            <v>87.315991612828427</v>
          </cell>
          <cell r="BE5">
            <v>491.72099983168829</v>
          </cell>
          <cell r="BF5">
            <v>491.72099983168818</v>
          </cell>
          <cell r="BG5">
            <v>18.285064157100717</v>
          </cell>
          <cell r="BH5" t="str">
            <v>(15.9 kg/h)</v>
          </cell>
          <cell r="BI5">
            <v>1.8299209576016686</v>
          </cell>
          <cell r="BJ5">
            <v>0.28002563219488263</v>
          </cell>
          <cell r="BK5">
            <v>0.65785969750928719</v>
          </cell>
          <cell r="BL5" t="str">
            <v>(2.6 kg/h)</v>
          </cell>
          <cell r="BM5" t="str">
            <v>(26.8 kg/h)</v>
          </cell>
          <cell r="BN5">
            <v>11.837863892002266</v>
          </cell>
          <cell r="BO5" t="str">
            <v>(8.8 kg/h)</v>
          </cell>
          <cell r="BP5">
            <v>0.9612331650053938</v>
          </cell>
          <cell r="BQ5" t="str">
            <v>(49 kg/h)</v>
          </cell>
          <cell r="BR5">
            <v>0.62206744196020192</v>
          </cell>
          <cell r="BS5" t="str">
            <v>(0.3 kg/h)</v>
          </cell>
          <cell r="BT5" t="str">
            <v>(56.1 kg/h)</v>
          </cell>
          <cell r="BU5">
            <v>0.49721042240570196</v>
          </cell>
          <cell r="BV5">
            <v>2.6633425531461925</v>
          </cell>
          <cell r="BW5">
            <v>2.6633425531461925</v>
          </cell>
          <cell r="BX5">
            <v>20</v>
          </cell>
          <cell r="BY5">
            <v>0.01</v>
          </cell>
          <cell r="BZ5">
            <v>1.0416666666666666E-2</v>
          </cell>
          <cell r="CA5">
            <v>2.0833333333333332E-2</v>
          </cell>
          <cell r="CB5" t="str">
            <v>-</v>
          </cell>
          <cell r="CC5" t="str">
            <v>-</v>
          </cell>
          <cell r="CD5" t="str">
            <v>-</v>
          </cell>
          <cell r="CE5">
            <v>2.3348148506041655</v>
          </cell>
          <cell r="CF5">
            <v>1.9057854879587275</v>
          </cell>
          <cell r="CG5">
            <v>0.12868528636651869</v>
          </cell>
          <cell r="CH5" t="str">
            <v>(5.2 kg/h)</v>
          </cell>
          <cell r="CI5">
            <v>3.6240841999428084</v>
          </cell>
          <cell r="CJ5" t="str">
            <v>(72.9 kg/h)</v>
          </cell>
          <cell r="CK5" t="str">
            <v>(10.2 kg/h)</v>
          </cell>
          <cell r="CL5">
            <v>3.0721017406959068</v>
          </cell>
          <cell r="CM5" t="str">
            <v>(0.1 kg/h)</v>
          </cell>
          <cell r="CN5">
            <v>0.52729100315102462</v>
          </cell>
          <cell r="CO5">
            <v>0.45443013256538045</v>
          </cell>
          <cell r="CP5">
            <v>1.5675438103698875</v>
          </cell>
          <cell r="CQ5">
            <v>1.1131136778045072</v>
          </cell>
          <cell r="CR5">
            <v>0.76022717632901282</v>
          </cell>
          <cell r="CS5">
            <v>416.41526687819606</v>
          </cell>
          <cell r="CT5">
            <v>294.85651568886163</v>
          </cell>
          <cell r="CU5">
            <v>75.54430950577698</v>
          </cell>
          <cell r="CV5">
            <v>75.54430950577698</v>
          </cell>
          <cell r="CW5">
            <v>294.85651568886163</v>
          </cell>
          <cell r="CX5">
            <v>416.41526687819606</v>
          </cell>
          <cell r="CY5">
            <v>0.33299057780019992</v>
          </cell>
          <cell r="CZ5">
            <v>4.2715992487489189E-2</v>
          </cell>
          <cell r="DA5">
            <v>0.27959558719083832</v>
          </cell>
          <cell r="DB5">
            <v>8.0901500923274989E-3</v>
          </cell>
          <cell r="DC5">
            <v>1.2944240147723998E-3</v>
          </cell>
          <cell r="DD5">
            <v>1.2944240147723998E-3</v>
          </cell>
          <cell r="DE5" t="str">
            <v>(4.9 kg/h)</v>
          </cell>
          <cell r="DF5" t="str">
            <v>(92.1 kg/h)</v>
          </cell>
          <cell r="DG5">
            <v>0.34144945607558447</v>
          </cell>
          <cell r="DH5">
            <v>1.0538159123549051</v>
          </cell>
          <cell r="DI5">
            <v>0.7904598741352884</v>
          </cell>
          <cell r="DJ5" t="str">
            <v>(89.1 kg/h)</v>
          </cell>
          <cell r="DK5">
            <v>1.1508838699599135</v>
          </cell>
          <cell r="DL5">
            <v>0.10044171585982768</v>
          </cell>
          <cell r="DM5" t="str">
            <v>(1.2 kg/h)</v>
          </cell>
          <cell r="DN5">
            <v>1.1538543435075541</v>
          </cell>
          <cell r="DO5" t="str">
            <v>(5.8 kg/h)</v>
          </cell>
          <cell r="DP5">
            <v>1.1538543435075541</v>
          </cell>
          <cell r="DQ5">
            <v>1.1459585726562143</v>
          </cell>
          <cell r="DR5" t="str">
            <v>-</v>
          </cell>
          <cell r="DS5" t="str">
            <v>-</v>
          </cell>
          <cell r="DT5">
            <v>2.0974275665291944</v>
          </cell>
          <cell r="DU5">
            <v>0.29513579513644272</v>
          </cell>
          <cell r="DV5">
            <v>0.46881589527088408</v>
          </cell>
          <cell r="DW5">
            <v>46.014441683557415</v>
          </cell>
          <cell r="DX5">
            <v>46.014441683557415</v>
          </cell>
          <cell r="DY5"/>
          <cell r="DZ5"/>
          <cell r="EA5"/>
          <cell r="EB5"/>
          <cell r="EC5"/>
          <cell r="ED5"/>
          <cell r="EE5"/>
          <cell r="EF5"/>
          <cell r="EG5"/>
          <cell r="EH5"/>
          <cell r="EI5"/>
          <cell r="EJ5"/>
          <cell r="EK5"/>
          <cell r="EL5"/>
          <cell r="EM5"/>
          <cell r="EN5"/>
          <cell r="EO5"/>
          <cell r="EP5"/>
          <cell r="EQ5"/>
          <cell r="ER5"/>
          <cell r="ES5"/>
          <cell r="ET5"/>
          <cell r="EU5"/>
          <cell r="EV5"/>
          <cell r="EW5"/>
          <cell r="EX5"/>
          <cell r="EY5"/>
          <cell r="EZ5"/>
          <cell r="FA5"/>
          <cell r="FB5"/>
          <cell r="FC5"/>
        </row>
        <row r="6">
          <cell r="E6">
            <v>1.6432800872689732</v>
          </cell>
          <cell r="F6">
            <v>0.12068779247507662</v>
          </cell>
          <cell r="G6">
            <v>0.11946143136302306</v>
          </cell>
          <cell r="H6" t="str">
            <v>(1.2 kg/h)</v>
          </cell>
          <cell r="I6">
            <v>0.49094497065558956</v>
          </cell>
          <cell r="J6">
            <v>0.49094497065740011</v>
          </cell>
          <cell r="K6">
            <v>0.49463296101868887</v>
          </cell>
          <cell r="L6" t="str">
            <v>(3.9 kg/h)</v>
          </cell>
          <cell r="M6">
            <v>0.10893968554805801</v>
          </cell>
          <cell r="N6">
            <v>0.38200528510816534</v>
          </cell>
          <cell r="O6">
            <v>0.10893968554805801</v>
          </cell>
          <cell r="P6">
            <v>0.49094497065622333</v>
          </cell>
          <cell r="Q6">
            <v>0.49094497065622333</v>
          </cell>
          <cell r="R6" t="str">
            <v>(4.5 kg/h)</v>
          </cell>
          <cell r="S6" t="str">
            <v>(8.4 kg/h)</v>
          </cell>
          <cell r="T6" t="str">
            <v>(4.8 kg/h)</v>
          </cell>
          <cell r="U6">
            <v>2.1339978938943136</v>
          </cell>
          <cell r="V6" t="str">
            <v>(6.4 kg/h)</v>
          </cell>
          <cell r="W6" t="str">
            <v>(0.2 kg/h)</v>
          </cell>
          <cell r="X6" t="str">
            <v>(6.1 kg/h)</v>
          </cell>
          <cell r="Y6" t="str">
            <v>(6.1 kg/h)</v>
          </cell>
          <cell r="Z6" t="str">
            <v>(30.5 kg/h)</v>
          </cell>
          <cell r="AA6" t="str">
            <v>(0.2 kg/h)</v>
          </cell>
          <cell r="AB6" t="str">
            <v>(0.2 kg/h)</v>
          </cell>
          <cell r="AC6" t="str">
            <v>(0.2 kg/h)</v>
          </cell>
          <cell r="AD6" t="str">
            <v>(0.2 kg/h)</v>
          </cell>
          <cell r="AE6" t="str">
            <v>(0.2 kg/h)</v>
          </cell>
          <cell r="AF6" t="str">
            <v>(0 kg/h)</v>
          </cell>
          <cell r="AG6" t="str">
            <v>(0 kg/h)</v>
          </cell>
          <cell r="AH6" t="str">
            <v>(0 kg/h)</v>
          </cell>
          <cell r="AI6">
            <v>0</v>
          </cell>
          <cell r="AJ6" t="str">
            <v>(0 kg/h)</v>
          </cell>
          <cell r="AK6" t="str">
            <v>(0 kg/h)</v>
          </cell>
          <cell r="AL6" t="str">
            <v>(0 kg/h)</v>
          </cell>
          <cell r="AM6" t="str">
            <v>(0 kg/h)</v>
          </cell>
          <cell r="AN6" t="str">
            <v>(0 kg/h)</v>
          </cell>
          <cell r="AO6" t="str">
            <v>(0.6 kg/h)</v>
          </cell>
          <cell r="AP6" t="str">
            <v>(0 kg/h)</v>
          </cell>
          <cell r="AQ6" t="str">
            <v>(0 kg/h)</v>
          </cell>
          <cell r="AR6" t="str">
            <v>(0 kg/h)</v>
          </cell>
          <cell r="AS6" t="str">
            <v>(0 kg/h)</v>
          </cell>
          <cell r="AT6" t="str">
            <v>(0 kg/h)</v>
          </cell>
          <cell r="AU6" t="str">
            <v>(8.4 kg/h)</v>
          </cell>
          <cell r="AV6" t="str">
            <v>(8.9 kg/h)</v>
          </cell>
          <cell r="AW6">
            <v>0.25557407491904421</v>
          </cell>
          <cell r="AX6" t="str">
            <v>(97.9 kg/h)</v>
          </cell>
          <cell r="AY6" t="str">
            <v>(97.9 kg/h)</v>
          </cell>
          <cell r="AZ6" t="str">
            <v>(98.5 kg/h)</v>
          </cell>
          <cell r="BA6" t="str">
            <v>(0.6 kg/h)</v>
          </cell>
          <cell r="BB6" t="str">
            <v>(17.4 kg/h)</v>
          </cell>
          <cell r="BC6" t="str">
            <v>(80.5 kg/h)</v>
          </cell>
          <cell r="BD6" t="str">
            <v>(17.4 kg/h)</v>
          </cell>
          <cell r="BE6" t="str">
            <v>(97.9 kg/h)</v>
          </cell>
          <cell r="BF6" t="str">
            <v>(97.9 kg/h)</v>
          </cell>
          <cell r="BG6" t="str">
            <v>(0 kg/h)</v>
          </cell>
          <cell r="BH6" t="str">
            <v>(0 kg/h)</v>
          </cell>
          <cell r="BI6" t="str">
            <v>(0 kg/h)</v>
          </cell>
          <cell r="BJ6" t="str">
            <v>(0 kg/h)</v>
          </cell>
          <cell r="BK6" t="str">
            <v>(0 kg/h)</v>
          </cell>
          <cell r="BL6" t="str">
            <v>(0 kg/h)</v>
          </cell>
          <cell r="BM6" t="str">
            <v>(0 kg/h)</v>
          </cell>
          <cell r="BN6" t="str">
            <v>(0 kg/h)</v>
          </cell>
          <cell r="BO6" t="str">
            <v>(0 kg/h)</v>
          </cell>
          <cell r="BP6" t="str">
            <v>(0 kg/h)</v>
          </cell>
          <cell r="BQ6" t="str">
            <v>(0 kg/h)</v>
          </cell>
          <cell r="BR6" t="str">
            <v>(0 kg/h)</v>
          </cell>
          <cell r="BS6" t="str">
            <v>(0 kg/h)</v>
          </cell>
          <cell r="BT6" t="str">
            <v>(0 kg/h)</v>
          </cell>
          <cell r="BU6" t="str">
            <v>(0 kg/h)</v>
          </cell>
          <cell r="BV6" t="str">
            <v>(0 kg/h)</v>
          </cell>
          <cell r="BW6" t="str">
            <v>(0 kg/h)</v>
          </cell>
          <cell r="BX6">
            <v>0</v>
          </cell>
          <cell r="BY6">
            <v>0</v>
          </cell>
          <cell r="BZ6">
            <v>0</v>
          </cell>
          <cell r="CA6">
            <v>0</v>
          </cell>
          <cell r="CB6" t="str">
            <v>-</v>
          </cell>
          <cell r="CC6" t="str">
            <v>-</v>
          </cell>
          <cell r="CD6" t="str">
            <v>-</v>
          </cell>
          <cell r="CE6" t="str">
            <v>(0 kg/h)</v>
          </cell>
          <cell r="CF6" t="str">
            <v>(0 kg/h)</v>
          </cell>
          <cell r="CG6" t="str">
            <v>(0 kg/h)</v>
          </cell>
          <cell r="CH6" t="str">
            <v>(0 kg/h)</v>
          </cell>
          <cell r="CI6" t="str">
            <v>(0 kg/h)</v>
          </cell>
          <cell r="CJ6" t="str">
            <v>(0 kg/h)</v>
          </cell>
          <cell r="CK6" t="str">
            <v>(0 kg/h)</v>
          </cell>
          <cell r="CL6" t="str">
            <v>(0 kg/h)</v>
          </cell>
          <cell r="CM6" t="str">
            <v>(0 kg/h)</v>
          </cell>
          <cell r="CN6" t="str">
            <v>(0 kg/h)</v>
          </cell>
          <cell r="CO6" t="str">
            <v>(0 kg/h)</v>
          </cell>
          <cell r="CP6" t="str">
            <v>(0 kg/h)</v>
          </cell>
          <cell r="CQ6" t="str">
            <v>(0 kg/h)</v>
          </cell>
          <cell r="CR6" t="str">
            <v>(0 kg/h)</v>
          </cell>
          <cell r="CS6" t="str">
            <v>(0 kg/h)</v>
          </cell>
          <cell r="CT6" t="str">
            <v>(0 kg/h)</v>
          </cell>
          <cell r="CU6" t="str">
            <v>(0 kg/h)</v>
          </cell>
          <cell r="CV6" t="str">
            <v>(0 kg/h)</v>
          </cell>
          <cell r="CW6" t="str">
            <v>(0 kg/h)</v>
          </cell>
          <cell r="CX6" t="str">
            <v>(0 kg/h)</v>
          </cell>
          <cell r="CY6">
            <v>0</v>
          </cell>
          <cell r="CZ6">
            <v>0</v>
          </cell>
          <cell r="DA6">
            <v>0</v>
          </cell>
          <cell r="DB6">
            <v>0</v>
          </cell>
          <cell r="DC6">
            <v>0</v>
          </cell>
          <cell r="DD6">
            <v>0</v>
          </cell>
          <cell r="DE6" t="str">
            <v>(0 kg/h)</v>
          </cell>
          <cell r="DF6" t="str">
            <v>(0 kg/h)</v>
          </cell>
          <cell r="DG6" t="str">
            <v>(0 kg/h)</v>
          </cell>
          <cell r="DH6" t="str">
            <v>(0 kg/h)</v>
          </cell>
          <cell r="DI6" t="str">
            <v>(0 kg/h)</v>
          </cell>
          <cell r="DJ6" t="str">
            <v>(0 kg/h)</v>
          </cell>
          <cell r="DK6" t="str">
            <v>(2.9 kg/h)</v>
          </cell>
          <cell r="DL6" t="str">
            <v>(0 kg/h)</v>
          </cell>
          <cell r="DM6" t="str">
            <v>(0.6 kg/h)</v>
          </cell>
          <cell r="DN6" t="str">
            <v>(0 kg/h)</v>
          </cell>
          <cell r="DO6" t="str">
            <v>(2.9 kg/h)</v>
          </cell>
          <cell r="DP6" t="str">
            <v>(0 kg/h)</v>
          </cell>
          <cell r="DQ6" t="str">
            <v>(0 kg/h)</v>
          </cell>
          <cell r="DR6" t="str">
            <v>-</v>
          </cell>
          <cell r="DS6" t="str">
            <v>-</v>
          </cell>
          <cell r="DT6" t="str">
            <v>(0 kg/h)</v>
          </cell>
          <cell r="DU6" t="str">
            <v>(0 kg/h)</v>
          </cell>
          <cell r="DV6" t="str">
            <v>(0 kg/h)</v>
          </cell>
          <cell r="DW6" t="str">
            <v>(0 kg/h)</v>
          </cell>
          <cell r="DX6" t="str">
            <v>(0 kg/h)</v>
          </cell>
          <cell r="DY6"/>
          <cell r="DZ6"/>
          <cell r="EA6"/>
          <cell r="EB6"/>
          <cell r="EC6"/>
          <cell r="ED6"/>
          <cell r="EE6"/>
          <cell r="EF6"/>
          <cell r="EG6"/>
          <cell r="EH6"/>
          <cell r="EI6"/>
          <cell r="EJ6"/>
          <cell r="EK6"/>
          <cell r="EL6"/>
          <cell r="EM6"/>
          <cell r="EN6"/>
          <cell r="EO6"/>
          <cell r="EP6"/>
          <cell r="EQ6"/>
          <cell r="ER6"/>
          <cell r="ES6"/>
          <cell r="ET6"/>
          <cell r="EU6"/>
          <cell r="EV6"/>
          <cell r="EW6"/>
          <cell r="EX6"/>
          <cell r="EY6"/>
          <cell r="EZ6"/>
          <cell r="FA6"/>
          <cell r="FB6"/>
          <cell r="FC6"/>
        </row>
        <row r="7">
          <cell r="E7" t="str">
            <v>(0 kg/h)</v>
          </cell>
          <cell r="F7" t="str">
            <v>(0 kg/h)</v>
          </cell>
          <cell r="G7" t="str">
            <v>(0 kg/h)</v>
          </cell>
          <cell r="H7" t="str">
            <v>(0 kg/h)</v>
          </cell>
          <cell r="I7">
            <v>2466.2657298607737</v>
          </cell>
          <cell r="J7">
            <v>2471.2436170896822</v>
          </cell>
          <cell r="K7">
            <v>2472.6701615227685</v>
          </cell>
          <cell r="L7">
            <v>19.478721880188374</v>
          </cell>
          <cell r="M7">
            <v>547.25932466566871</v>
          </cell>
          <cell r="N7">
            <v>1919.0064051982888</v>
          </cell>
          <cell r="O7">
            <v>547.25932466566871</v>
          </cell>
          <cell r="P7">
            <v>2466.2657298639574</v>
          </cell>
          <cell r="Q7">
            <v>2466.2657298639574</v>
          </cell>
          <cell r="R7">
            <v>23.884338190348437</v>
          </cell>
          <cell r="S7">
            <v>0.10324264913134357</v>
          </cell>
          <cell r="T7">
            <v>23.92903716082597</v>
          </cell>
          <cell r="U7">
            <v>12.092654732067775</v>
          </cell>
          <cell r="V7">
            <v>23.933515699493078</v>
          </cell>
          <cell r="W7">
            <v>23.927393874648853</v>
          </cell>
          <cell r="X7" t="str">
            <v>(6.1 kg/h)</v>
          </cell>
          <cell r="Y7" t="str">
            <v>(55.1 kg/h)</v>
          </cell>
          <cell r="Z7" t="str">
            <v>(275.5 kg/h)</v>
          </cell>
          <cell r="AA7">
            <v>23.927393874648853</v>
          </cell>
          <cell r="AB7">
            <v>23.927393874648853</v>
          </cell>
          <cell r="AC7">
            <v>23.92758652137606</v>
          </cell>
          <cell r="AD7">
            <v>1.2683649258471059</v>
          </cell>
          <cell r="AE7">
            <v>1.2683649258471059</v>
          </cell>
          <cell r="AF7">
            <v>23.891610597021185</v>
          </cell>
          <cell r="AG7">
            <v>24.852843762039985</v>
          </cell>
          <cell r="AH7">
            <v>0.15062844619219884</v>
          </cell>
          <cell r="AI7">
            <v>0</v>
          </cell>
          <cell r="AJ7" t="str">
            <v>(4.6 kg/h)</v>
          </cell>
          <cell r="AK7" t="str">
            <v>(1.7 kg/h)</v>
          </cell>
          <cell r="AL7">
            <v>0.89385730475086145</v>
          </cell>
          <cell r="AM7" t="str">
            <v>(0 kg/h)</v>
          </cell>
          <cell r="AN7" t="str">
            <v>(47.3 kg/h)</v>
          </cell>
          <cell r="AO7" t="str">
            <v>(70.9 kg/h)</v>
          </cell>
          <cell r="AP7" t="str">
            <v>(72 kg/h)</v>
          </cell>
          <cell r="AQ7">
            <v>0.11998590019419536</v>
          </cell>
          <cell r="AR7">
            <v>0.19199117879468522</v>
          </cell>
          <cell r="AS7" t="str">
            <v>(1.7 kg/h)</v>
          </cell>
          <cell r="AT7" t="str">
            <v>(25.1 kg/h)</v>
          </cell>
          <cell r="AU7" t="str">
            <v>(8.4 kg/h)</v>
          </cell>
          <cell r="AV7" t="str">
            <v>(8.9 kg/h)</v>
          </cell>
          <cell r="AW7" t="str">
            <v>(0 kg/h)</v>
          </cell>
          <cell r="AX7">
            <v>491.62307153571243</v>
          </cell>
          <cell r="AY7">
            <v>492.38702322612062</v>
          </cell>
          <cell r="AZ7">
            <v>492.59847076315748</v>
          </cell>
          <cell r="BA7">
            <v>3.0657681294650181</v>
          </cell>
          <cell r="BB7">
            <v>87.298602267502631</v>
          </cell>
          <cell r="BC7">
            <v>404.32446926821012</v>
          </cell>
          <cell r="BD7">
            <v>87.298602267502631</v>
          </cell>
          <cell r="BE7">
            <v>491.62307153571328</v>
          </cell>
          <cell r="BF7">
            <v>491.62307153571317</v>
          </cell>
          <cell r="BG7">
            <v>18.285064157100713</v>
          </cell>
          <cell r="BH7" t="str">
            <v>(15.9 kg/h)</v>
          </cell>
          <cell r="BI7">
            <v>1.8299209576016682</v>
          </cell>
          <cell r="BJ7">
            <v>0.28002563219488258</v>
          </cell>
          <cell r="BK7">
            <v>0.65785969750928719</v>
          </cell>
          <cell r="BL7" t="str">
            <v>(2.6 kg/h)</v>
          </cell>
          <cell r="BM7" t="str">
            <v>(26.8 kg/h)</v>
          </cell>
          <cell r="BN7">
            <v>11.837863892002265</v>
          </cell>
          <cell r="BO7" t="str">
            <v>(8.8 kg/h)</v>
          </cell>
          <cell r="BP7">
            <v>0.96123316500539369</v>
          </cell>
          <cell r="BQ7" t="str">
            <v>(49 kg/h)</v>
          </cell>
          <cell r="BR7">
            <v>0.62206744196020181</v>
          </cell>
          <cell r="BS7" t="str">
            <v>(0.3 kg/h)</v>
          </cell>
          <cell r="BT7" t="str">
            <v>(56.1 kg/h)</v>
          </cell>
          <cell r="BU7">
            <v>0.49721042240570185</v>
          </cell>
          <cell r="BV7">
            <v>2.6633425531461921</v>
          </cell>
          <cell r="BW7">
            <v>2.6633425531461921</v>
          </cell>
          <cell r="BX7">
            <v>20</v>
          </cell>
          <cell r="BY7">
            <v>0.01</v>
          </cell>
          <cell r="BZ7">
            <v>1.0416666666666666E-2</v>
          </cell>
          <cell r="CA7">
            <v>2.0833333333333332E-2</v>
          </cell>
          <cell r="CB7" t="str">
            <v>-</v>
          </cell>
          <cell r="CC7" t="str">
            <v>-</v>
          </cell>
          <cell r="CD7" t="str">
            <v>-</v>
          </cell>
          <cell r="CE7">
            <v>2.3348148506041655</v>
          </cell>
          <cell r="CF7">
            <v>1.9057854879587275</v>
          </cell>
          <cell r="CG7">
            <v>0.12868528636651869</v>
          </cell>
          <cell r="CH7" t="str">
            <v>(5.2 kg/h)</v>
          </cell>
          <cell r="CI7">
            <v>3.6240841999428075</v>
          </cell>
          <cell r="CJ7" t="str">
            <v>(72.9 kg/h)</v>
          </cell>
          <cell r="CK7" t="str">
            <v>(10.2 kg/h)</v>
          </cell>
          <cell r="CL7">
            <v>3.0721017406959064</v>
          </cell>
          <cell r="CM7" t="str">
            <v>(0.1 kg/h)</v>
          </cell>
          <cell r="CN7">
            <v>0.52729100315102451</v>
          </cell>
          <cell r="CO7">
            <v>0.45443013256538045</v>
          </cell>
          <cell r="CP7">
            <v>1.5675438103698875</v>
          </cell>
          <cell r="CQ7">
            <v>1.1131136778045072</v>
          </cell>
          <cell r="CR7">
            <v>0.76022717632901271</v>
          </cell>
          <cell r="CS7">
            <v>416.41526687819606</v>
          </cell>
          <cell r="CT7">
            <v>294.85651568886163</v>
          </cell>
          <cell r="CU7">
            <v>75.54430950577698</v>
          </cell>
          <cell r="CV7">
            <v>75.54430950577698</v>
          </cell>
          <cell r="CW7">
            <v>294.85651568886163</v>
          </cell>
          <cell r="CX7">
            <v>416.41526687819606</v>
          </cell>
          <cell r="CY7">
            <v>0</v>
          </cell>
          <cell r="CZ7">
            <v>0</v>
          </cell>
          <cell r="DA7">
            <v>0</v>
          </cell>
          <cell r="DB7">
            <v>0</v>
          </cell>
          <cell r="DC7">
            <v>0</v>
          </cell>
          <cell r="DD7">
            <v>0</v>
          </cell>
          <cell r="DE7" t="str">
            <v>(4.9 kg/h)</v>
          </cell>
          <cell r="DF7" t="str">
            <v>(92.1 kg/h)</v>
          </cell>
          <cell r="DG7">
            <v>0.34144945607558447</v>
          </cell>
          <cell r="DH7">
            <v>1.0538159123549051</v>
          </cell>
          <cell r="DI7">
            <v>0.79045987413528829</v>
          </cell>
          <cell r="DJ7" t="str">
            <v>(89.1 kg/h)</v>
          </cell>
          <cell r="DK7">
            <v>1.1479595506488773</v>
          </cell>
          <cell r="DL7" t="str">
            <v>(69.3 kg/h)</v>
          </cell>
          <cell r="DM7" t="str">
            <v>(0.6 kg/h)</v>
          </cell>
          <cell r="DN7">
            <v>1.1538312664206853</v>
          </cell>
          <cell r="DO7" t="str">
            <v>(2.9 kg/h)</v>
          </cell>
          <cell r="DP7">
            <v>1.1538312664206853</v>
          </cell>
          <cell r="DQ7">
            <v>1.1459585726562143</v>
          </cell>
          <cell r="DR7" t="str">
            <v>-</v>
          </cell>
          <cell r="DS7" t="str">
            <v>-</v>
          </cell>
          <cell r="DT7">
            <v>2.0974275665291939</v>
          </cell>
          <cell r="DU7">
            <v>0.29513579513644272</v>
          </cell>
          <cell r="DV7">
            <v>0.46881589527088402</v>
          </cell>
          <cell r="DW7">
            <v>46.014441683557415</v>
          </cell>
          <cell r="DX7">
            <v>46.014441683557415</v>
          </cell>
          <cell r="DY7"/>
          <cell r="DZ7"/>
          <cell r="EA7"/>
          <cell r="EB7"/>
          <cell r="EC7"/>
          <cell r="ED7"/>
          <cell r="EE7"/>
          <cell r="EF7"/>
          <cell r="EG7"/>
          <cell r="EH7"/>
          <cell r="EI7"/>
          <cell r="EJ7"/>
          <cell r="EK7"/>
          <cell r="EL7"/>
          <cell r="EM7"/>
          <cell r="EN7"/>
          <cell r="EO7"/>
          <cell r="EP7"/>
          <cell r="EQ7"/>
          <cell r="ER7"/>
          <cell r="ES7"/>
          <cell r="ET7"/>
          <cell r="EU7"/>
          <cell r="EV7"/>
          <cell r="EW7"/>
          <cell r="EX7"/>
          <cell r="EY7"/>
          <cell r="EZ7"/>
          <cell r="FA7"/>
          <cell r="FB7"/>
          <cell r="FC7"/>
        </row>
        <row r="8">
          <cell r="E8" t="str">
            <v>(0 kg/h)</v>
          </cell>
          <cell r="F8" t="str">
            <v>(0 kg/h)</v>
          </cell>
          <cell r="G8" t="str">
            <v>(0 kg/h)</v>
          </cell>
          <cell r="H8" t="str">
            <v>(0 kg/h)</v>
          </cell>
          <cell r="I8" t="str">
            <v>(0 kg/h)</v>
          </cell>
          <cell r="J8" t="str">
            <v>(0 kg/h)</v>
          </cell>
          <cell r="K8" t="str">
            <v>(0 kg/h)</v>
          </cell>
          <cell r="L8" t="str">
            <v>(0 kg/h)</v>
          </cell>
          <cell r="M8" t="str">
            <v>(0 kg/h)</v>
          </cell>
          <cell r="N8" t="str">
            <v>(0 kg/h)</v>
          </cell>
          <cell r="O8" t="str">
            <v>(0 kg/h)</v>
          </cell>
          <cell r="P8" t="str">
            <v>(0 kg/h)</v>
          </cell>
          <cell r="Q8" t="str">
            <v>(0 kg/h)</v>
          </cell>
          <cell r="R8" t="str">
            <v>(0 kg/h)</v>
          </cell>
          <cell r="S8" t="str">
            <v>(0 kg/h)</v>
          </cell>
          <cell r="T8" t="str">
            <v>(0 kg/h)</v>
          </cell>
          <cell r="U8" t="str">
            <v>-</v>
          </cell>
          <cell r="V8" t="str">
            <v>(0 kg/h)</v>
          </cell>
          <cell r="W8" t="str">
            <v>(0 kg/h)</v>
          </cell>
          <cell r="X8" t="str">
            <v>(0 kg/h)</v>
          </cell>
          <cell r="Y8" t="str">
            <v>(0 kg/h)</v>
          </cell>
          <cell r="Z8" t="str">
            <v>(0 kg/h)</v>
          </cell>
          <cell r="AA8" t="str">
            <v>(0 kg/h)</v>
          </cell>
          <cell r="AB8" t="str">
            <v>(0 kg/h)</v>
          </cell>
          <cell r="AC8" t="str">
            <v>(0 kg/h)</v>
          </cell>
          <cell r="AD8" t="str">
            <v>(0 kg/h)</v>
          </cell>
          <cell r="AE8" t="str">
            <v>(0 kg/h)</v>
          </cell>
          <cell r="AF8" t="str">
            <v>(0 kg/h)</v>
          </cell>
          <cell r="AG8" t="str">
            <v>(0 kg/h)</v>
          </cell>
          <cell r="AH8" t="str">
            <v>(0 kg/h)</v>
          </cell>
          <cell r="AI8" t="str">
            <v>-</v>
          </cell>
          <cell r="AJ8" t="str">
            <v>(0 kg/h)</v>
          </cell>
          <cell r="AK8" t="str">
            <v>(0 kg/h)</v>
          </cell>
          <cell r="AL8" t="str">
            <v>(0 kg/h)</v>
          </cell>
          <cell r="AM8" t="str">
            <v>(0 kg/h)</v>
          </cell>
          <cell r="AN8" t="str">
            <v>(0 kg/h)</v>
          </cell>
          <cell r="AO8" t="str">
            <v>(0 kg/h)</v>
          </cell>
          <cell r="AP8" t="str">
            <v>(0 kg/h)</v>
          </cell>
          <cell r="AQ8" t="str">
            <v>(0 kg/h)</v>
          </cell>
          <cell r="AR8" t="str">
            <v>(0 kg/h)</v>
          </cell>
          <cell r="AS8" t="str">
            <v>(0 kg/h)</v>
          </cell>
          <cell r="AT8" t="str">
            <v>(0 kg/h)</v>
          </cell>
          <cell r="AU8" t="str">
            <v>(0 kg/h)</v>
          </cell>
          <cell r="AV8" t="str">
            <v>(0 kg/h)</v>
          </cell>
          <cell r="AW8" t="str">
            <v>(0 kg/h)</v>
          </cell>
          <cell r="AX8" t="str">
            <v>(0 kg/h)</v>
          </cell>
          <cell r="AY8" t="str">
            <v>(0 kg/h)</v>
          </cell>
          <cell r="AZ8" t="str">
            <v>(0 kg/h)</v>
          </cell>
          <cell r="BA8" t="str">
            <v>(0 kg/h)</v>
          </cell>
          <cell r="BB8" t="str">
            <v>(0 kg/h)</v>
          </cell>
          <cell r="BC8" t="str">
            <v>(0 kg/h)</v>
          </cell>
          <cell r="BD8" t="str">
            <v>(0 kg/h)</v>
          </cell>
          <cell r="BE8" t="str">
            <v>(0 kg/h)</v>
          </cell>
          <cell r="BF8" t="str">
            <v>(0 kg/h)</v>
          </cell>
          <cell r="BG8" t="str">
            <v>(0 kg/h)</v>
          </cell>
          <cell r="BH8" t="str">
            <v>(0 kg/h)</v>
          </cell>
          <cell r="BI8" t="str">
            <v>(0 kg/h)</v>
          </cell>
          <cell r="BJ8" t="str">
            <v>(0 kg/h)</v>
          </cell>
          <cell r="BK8" t="str">
            <v>(0 kg/h)</v>
          </cell>
          <cell r="BL8" t="str">
            <v>(0 kg/h)</v>
          </cell>
          <cell r="BM8" t="str">
            <v>(0 kg/h)</v>
          </cell>
          <cell r="BN8" t="str">
            <v>(0 kg/h)</v>
          </cell>
          <cell r="BO8" t="str">
            <v>(0 kg/h)</v>
          </cell>
          <cell r="BP8" t="str">
            <v>(0 kg/h)</v>
          </cell>
          <cell r="BQ8" t="str">
            <v>(0 kg/h)</v>
          </cell>
          <cell r="BR8" t="str">
            <v>(0 kg/h)</v>
          </cell>
          <cell r="BS8" t="str">
            <v>(0 kg/h)</v>
          </cell>
          <cell r="BT8" t="str">
            <v>(0 kg/h)</v>
          </cell>
          <cell r="BU8" t="str">
            <v>(0 kg/h)</v>
          </cell>
          <cell r="BV8" t="str">
            <v>(0 kg/h)</v>
          </cell>
          <cell r="BW8" t="str">
            <v>(0 kg/h)</v>
          </cell>
          <cell r="BX8">
            <v>0</v>
          </cell>
          <cell r="BY8">
            <v>0</v>
          </cell>
          <cell r="BZ8">
            <v>0</v>
          </cell>
          <cell r="CA8">
            <v>0</v>
          </cell>
          <cell r="CB8" t="str">
            <v>-</v>
          </cell>
          <cell r="CC8" t="str">
            <v>-</v>
          </cell>
          <cell r="CD8" t="str">
            <v>-</v>
          </cell>
          <cell r="CE8" t="str">
            <v>(0 kg/h)</v>
          </cell>
          <cell r="CF8" t="str">
            <v>(0 kg/h)</v>
          </cell>
          <cell r="CG8" t="str">
            <v>(0 kg/h)</v>
          </cell>
          <cell r="CH8" t="str">
            <v>(0 kg/h)</v>
          </cell>
          <cell r="CI8" t="str">
            <v>(0 kg/h)</v>
          </cell>
          <cell r="CJ8" t="str">
            <v>(0 kg/h)</v>
          </cell>
          <cell r="CK8" t="str">
            <v>(0 kg/h)</v>
          </cell>
          <cell r="CL8" t="str">
            <v>(0 kg/h)</v>
          </cell>
          <cell r="CM8" t="str">
            <v>(0 kg/h)</v>
          </cell>
          <cell r="CN8" t="str">
            <v>(0 kg/h)</v>
          </cell>
          <cell r="CO8" t="str">
            <v>(0 kg/h)</v>
          </cell>
          <cell r="CP8" t="str">
            <v>(0 kg/h)</v>
          </cell>
          <cell r="CQ8" t="str">
            <v>(0 kg/h)</v>
          </cell>
          <cell r="CR8" t="str">
            <v>(0 kg/h)</v>
          </cell>
          <cell r="CS8" t="str">
            <v>(0 kg/h)</v>
          </cell>
          <cell r="CT8" t="str">
            <v>(0 kg/h)</v>
          </cell>
          <cell r="CU8" t="str">
            <v>(0 kg/h)</v>
          </cell>
          <cell r="CV8" t="str">
            <v>(0 kg/h)</v>
          </cell>
          <cell r="CW8" t="str">
            <v>(0 kg/h)</v>
          </cell>
          <cell r="CX8" t="str">
            <v>(0 kg/h)</v>
          </cell>
          <cell r="CY8">
            <v>0.33299057780019992</v>
          </cell>
          <cell r="CZ8">
            <v>4.2715992487489189E-2</v>
          </cell>
          <cell r="DA8">
            <v>0.27959558719083832</v>
          </cell>
          <cell r="DB8">
            <v>8.0901500923274989E-3</v>
          </cell>
          <cell r="DC8">
            <v>1.2944240147723998E-3</v>
          </cell>
          <cell r="DD8">
            <v>1.2944240147723998E-3</v>
          </cell>
          <cell r="DE8" t="str">
            <v>(0 kg/h)</v>
          </cell>
          <cell r="DF8" t="str">
            <v>(0 kg/h)</v>
          </cell>
          <cell r="DG8" t="str">
            <v>(0 kg/h)</v>
          </cell>
          <cell r="DH8" t="str">
            <v>(0 kg/h)</v>
          </cell>
          <cell r="DI8" t="str">
            <v>(0 kg/h)</v>
          </cell>
          <cell r="DJ8" t="str">
            <v>(0 kg/h)</v>
          </cell>
          <cell r="DK8" t="str">
            <v>(0 kg/h)</v>
          </cell>
          <cell r="DL8" t="str">
            <v>(31.1 kg/h)</v>
          </cell>
          <cell r="DM8" t="str">
            <v>(0 kg/h)</v>
          </cell>
          <cell r="DN8" t="str">
            <v>(0 kg/h)</v>
          </cell>
          <cell r="DO8" t="str">
            <v>(0 kg/h)</v>
          </cell>
          <cell r="DP8" t="str">
            <v>(0 kg/h)</v>
          </cell>
          <cell r="DQ8" t="str">
            <v>(0 kg/h)</v>
          </cell>
          <cell r="DR8" t="str">
            <v>-</v>
          </cell>
          <cell r="DS8" t="str">
            <v>-</v>
          </cell>
          <cell r="DT8" t="str">
            <v>(0 kg/h)</v>
          </cell>
          <cell r="DU8" t="str">
            <v>(0 kg/h)</v>
          </cell>
          <cell r="DV8" t="str">
            <v>(0 kg/h)</v>
          </cell>
          <cell r="DW8" t="str">
            <v>(0 kg/h)</v>
          </cell>
          <cell r="DX8" t="str">
            <v>(0 kg/h)</v>
          </cell>
          <cell r="DY8"/>
          <cell r="DZ8"/>
          <cell r="EA8"/>
          <cell r="EB8"/>
          <cell r="EC8"/>
          <cell r="ED8"/>
          <cell r="EE8"/>
          <cell r="EF8"/>
          <cell r="EG8"/>
          <cell r="EH8"/>
          <cell r="EI8"/>
          <cell r="EJ8"/>
          <cell r="EK8"/>
          <cell r="EL8"/>
          <cell r="EM8"/>
          <cell r="EN8"/>
          <cell r="EO8"/>
          <cell r="EP8"/>
          <cell r="EQ8"/>
          <cell r="ER8"/>
          <cell r="ES8"/>
          <cell r="ET8"/>
          <cell r="EU8"/>
          <cell r="EV8"/>
          <cell r="EW8"/>
          <cell r="EX8"/>
          <cell r="EY8"/>
          <cell r="EZ8"/>
          <cell r="FA8"/>
          <cell r="FB8"/>
          <cell r="FC8"/>
        </row>
        <row r="9">
          <cell r="E9">
            <v>0.18559280178808354</v>
          </cell>
          <cell r="F9">
            <v>1.3630534271423937E-2</v>
          </cell>
          <cell r="G9">
            <v>1.3492028488658547E-2</v>
          </cell>
          <cell r="H9">
            <v>1.3850578276539057E-4</v>
          </cell>
          <cell r="I9">
            <v>1998.8848230006731</v>
          </cell>
          <cell r="J9">
            <v>2000.0000000011003</v>
          </cell>
          <cell r="K9">
            <v>2001.6760920952704</v>
          </cell>
          <cell r="L9">
            <v>15.787318076206523</v>
          </cell>
          <cell r="M9">
            <v>441.75271902216826</v>
          </cell>
          <cell r="N9">
            <v>1555.5302330253921</v>
          </cell>
          <cell r="O9">
            <v>443.6037433311979</v>
          </cell>
          <cell r="P9">
            <v>1997.2393145693065</v>
          </cell>
          <cell r="Q9">
            <v>1999.13397635659</v>
          </cell>
          <cell r="R9">
            <v>19.517304271338762</v>
          </cell>
          <cell r="S9">
            <v>8.5193730240949006E-2</v>
          </cell>
          <cell r="T9">
            <v>19.514662171513329</v>
          </cell>
          <cell r="U9">
            <v>10</v>
          </cell>
          <cell r="V9">
            <v>19.497583243879113</v>
          </cell>
          <cell r="W9">
            <v>19.491685594551747</v>
          </cell>
          <cell r="X9">
            <v>7.0804034878746286E-3</v>
          </cell>
          <cell r="Y9">
            <v>5.6638271026790907E-2</v>
          </cell>
          <cell r="Z9">
            <v>0.28319135513395455</v>
          </cell>
          <cell r="AA9">
            <v>19.486607106997329</v>
          </cell>
          <cell r="AB9">
            <v>19.099342452817019</v>
          </cell>
          <cell r="AC9">
            <v>19.097058699402094</v>
          </cell>
          <cell r="AD9">
            <v>1.244254962281212</v>
          </cell>
          <cell r="AE9">
            <v>1.2436617920548463</v>
          </cell>
          <cell r="AF9">
            <v>19.099029126284098</v>
          </cell>
          <cell r="AG9">
            <v>20.063192969211283</v>
          </cell>
          <cell r="AH9">
            <v>9.9056169206489075E-2</v>
          </cell>
          <cell r="AI9">
            <v>0</v>
          </cell>
          <cell r="AJ9">
            <v>3.0020811034588949E-3</v>
          </cell>
          <cell r="AK9">
            <v>1.1192837680329879E-3</v>
          </cell>
          <cell r="AL9">
            <v>0.81786118561720111</v>
          </cell>
          <cell r="AM9">
            <v>4.4397737814462537E-10</v>
          </cell>
          <cell r="AN9">
            <v>3.1101044231088799E-2</v>
          </cell>
          <cell r="AO9">
            <v>5.9476545227582958E-2</v>
          </cell>
          <cell r="AP9">
            <v>6.0541292238218504E-2</v>
          </cell>
          <cell r="AQ9">
            <v>0.10151986636539512</v>
          </cell>
          <cell r="AR9">
            <v>0.1607713058538276</v>
          </cell>
          <cell r="AS9">
            <v>1.7391167277858478E-3</v>
          </cell>
          <cell r="AT9">
            <v>2.5263969184581108E-2</v>
          </cell>
          <cell r="AU9">
            <v>8.9961365844029896E-3</v>
          </cell>
          <cell r="AV9">
            <v>9.6703483067925779E-3</v>
          </cell>
          <cell r="AW9">
            <v>2.8899414250123649E-2</v>
          </cell>
          <cell r="AX9">
            <v>389.80737707932258</v>
          </cell>
          <cell r="AY9">
            <v>390.00000000000051</v>
          </cell>
          <cell r="AZ9">
            <v>390.12932040003557</v>
          </cell>
          <cell r="BA9">
            <v>2.4308440805006608</v>
          </cell>
          <cell r="BB9">
            <v>68.947543148901701</v>
          </cell>
          <cell r="BC9">
            <v>320.62796908604122</v>
          </cell>
          <cell r="BD9">
            <v>69.227503345863369</v>
          </cell>
          <cell r="BE9">
            <v>389.56873423717201</v>
          </cell>
          <cell r="BF9">
            <v>389.8554724319049</v>
          </cell>
          <cell r="BG9">
            <v>18.394930290409025</v>
          </cell>
          <cell r="BH9">
            <v>1.5998304913304662E-2</v>
          </cell>
          <cell r="BI9">
            <v>1.8401876500775891</v>
          </cell>
          <cell r="BJ9">
            <v>0.28159670390657449</v>
          </cell>
          <cell r="BK9">
            <v>0.65992619218497661</v>
          </cell>
          <cell r="BL9">
            <v>2.6530425804955609E-3</v>
          </cell>
          <cell r="BM9">
            <v>2.7003085895931957E-2</v>
          </cell>
          <cell r="BN9">
            <v>11.908991907811783</v>
          </cell>
          <cell r="BO9">
            <v>8.8256704069346759E-3</v>
          </cell>
          <cell r="BP9">
            <v>0.96700875157919519</v>
          </cell>
          <cell r="BQ9">
            <v>4.9268863501736627E-2</v>
          </cell>
          <cell r="BR9">
            <v>0.62580514525278874</v>
          </cell>
          <cell r="BS9">
            <v>2.955413722614585E-4</v>
          </cell>
          <cell r="BT9">
            <v>5.641880880616109E-2</v>
          </cell>
          <cell r="BU9">
            <v>0.49999999999999989</v>
          </cell>
          <cell r="BV9">
            <v>2.6793452942618705</v>
          </cell>
          <cell r="BW9">
            <v>2.6793452942618705</v>
          </cell>
          <cell r="BX9">
            <v>20</v>
          </cell>
          <cell r="BY9">
            <v>0.01</v>
          </cell>
          <cell r="BZ9">
            <v>1.0416666666666666E-2</v>
          </cell>
          <cell r="CA9">
            <v>2.0833333333333332E-2</v>
          </cell>
          <cell r="CB9" t="str">
            <v>-</v>
          </cell>
          <cell r="CC9" t="str">
            <v>-</v>
          </cell>
          <cell r="CD9" t="str">
            <v>-</v>
          </cell>
          <cell r="CE9">
            <v>1.9814936319686811</v>
          </cell>
          <cell r="CF9">
            <v>1.6173881227932798</v>
          </cell>
          <cell r="CG9">
            <v>0.10921168991080425</v>
          </cell>
          <cell r="CH9">
            <v>4.4201260389664697E-3</v>
          </cell>
          <cell r="CI9">
            <v>1.9652219791633538</v>
          </cell>
          <cell r="CJ9">
            <v>3.9510060030653896E-2</v>
          </cell>
          <cell r="CK9">
            <v>5.5109475117297553E-3</v>
          </cell>
          <cell r="CL9">
            <v>1.6658999984428811</v>
          </cell>
          <cell r="CM9">
            <v>7.7491956086444953E-5</v>
          </cell>
          <cell r="CN9">
            <v>0.45216136982467331</v>
          </cell>
          <cell r="CO9">
            <v>0.41736613833081337</v>
          </cell>
          <cell r="CP9">
            <v>1.4396926170038276</v>
          </cell>
          <cell r="CQ9">
            <v>1.0223264786730142</v>
          </cell>
          <cell r="CR9">
            <v>0.70948586127468394</v>
          </cell>
          <cell r="CS9">
            <v>417.65732522867739</v>
          </cell>
          <cell r="CT9">
            <v>295.73599592562329</v>
          </cell>
          <cell r="CU9">
            <v>75.769638517262152</v>
          </cell>
          <cell r="CV9">
            <v>75.998873350814534</v>
          </cell>
          <cell r="CW9">
            <v>296.6307210294234</v>
          </cell>
          <cell r="CX9">
            <v>418.92091332379641</v>
          </cell>
          <cell r="CY9">
            <v>34.967992676585673</v>
          </cell>
          <cell r="CZ9">
            <v>4.4856900226523884</v>
          </cell>
          <cell r="DA9">
            <v>29.36088014827018</v>
          </cell>
          <cell r="DB9">
            <v>0.84956250429022517</v>
          </cell>
          <cell r="DC9">
            <v>0.13593000068643601</v>
          </cell>
          <cell r="DD9">
            <v>0.13593000068643601</v>
          </cell>
          <cell r="DE9">
            <v>3.2389704332654195E-3</v>
          </cell>
          <cell r="DF9">
            <v>6.0594789653361458E-2</v>
          </cell>
          <cell r="DG9">
            <v>0.31284367328191093</v>
          </cell>
          <cell r="DH9">
            <v>1.0177284651029104</v>
          </cell>
          <cell r="DI9">
            <v>0.73723720936841786</v>
          </cell>
          <cell r="DJ9">
            <v>8.178611879402925E-2</v>
          </cell>
          <cell r="DK9">
            <v>1.114737045112602</v>
          </cell>
          <cell r="DL9">
            <v>37.317301556091941</v>
          </cell>
          <cell r="DM9">
            <v>6.7462391308872264E-4</v>
          </cell>
          <cell r="DN9">
            <v>1.1200706767216011</v>
          </cell>
          <cell r="DO9">
            <v>3.5564023431261553E-3</v>
          </cell>
          <cell r="DP9">
            <v>1.1179090330145822</v>
          </cell>
          <cell r="DQ9">
            <v>1.1144024180215801</v>
          </cell>
          <cell r="DR9" t="str">
            <v>-</v>
          </cell>
          <cell r="DS9" t="str">
            <v>-</v>
          </cell>
          <cell r="DT9">
            <v>2.1100299973792565</v>
          </cell>
          <cell r="DU9">
            <v>0.25047369322563062</v>
          </cell>
          <cell r="DV9">
            <v>0.2542234812265195</v>
          </cell>
          <cell r="DW9">
            <v>46.151690785791985</v>
          </cell>
          <cell r="DX9">
            <v>46.29131894355848</v>
          </cell>
          <cell r="DY9"/>
          <cell r="DZ9"/>
          <cell r="EA9"/>
          <cell r="EB9"/>
          <cell r="EC9"/>
          <cell r="ED9"/>
          <cell r="EE9"/>
          <cell r="EF9"/>
          <cell r="EG9"/>
          <cell r="EH9"/>
          <cell r="EI9"/>
          <cell r="EJ9"/>
          <cell r="EK9"/>
          <cell r="EL9"/>
          <cell r="EM9"/>
          <cell r="EN9"/>
          <cell r="EO9"/>
          <cell r="EP9"/>
          <cell r="EQ9"/>
          <cell r="ER9"/>
          <cell r="ES9"/>
          <cell r="ET9"/>
          <cell r="EU9"/>
          <cell r="EV9"/>
          <cell r="EW9"/>
          <cell r="EX9"/>
          <cell r="EY9"/>
          <cell r="EZ9"/>
          <cell r="FA9"/>
          <cell r="FB9"/>
          <cell r="FC9"/>
        </row>
        <row r="10">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t="str">
            <v>-</v>
          </cell>
          <cell r="V10">
            <v>3.9534569097711143E-15</v>
          </cell>
          <cell r="W10">
            <v>0</v>
          </cell>
          <cell r="X10">
            <v>0</v>
          </cell>
          <cell r="Y10">
            <v>0</v>
          </cell>
          <cell r="Z10">
            <v>0</v>
          </cell>
          <cell r="AA10">
            <v>0</v>
          </cell>
          <cell r="AB10">
            <v>0</v>
          </cell>
          <cell r="AC10">
            <v>0</v>
          </cell>
          <cell r="AD10">
            <v>0</v>
          </cell>
          <cell r="AE10">
            <v>0</v>
          </cell>
          <cell r="AF10">
            <v>0</v>
          </cell>
          <cell r="AG10">
            <v>0</v>
          </cell>
          <cell r="AH10">
            <v>0</v>
          </cell>
          <cell r="AI10" t="str">
            <v>-</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t="str">
            <v>-</v>
          </cell>
          <cell r="CC10" t="str">
            <v>-</v>
          </cell>
          <cell r="CD10" t="str">
            <v>-</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34.967992676585673</v>
          </cell>
          <cell r="CZ10">
            <v>4.4856900226523884</v>
          </cell>
          <cell r="DA10">
            <v>29.36088014827018</v>
          </cell>
          <cell r="DB10">
            <v>0.84956250429022517</v>
          </cell>
          <cell r="DC10">
            <v>0.13593000068643601</v>
          </cell>
          <cell r="DD10">
            <v>0.13593000068643601</v>
          </cell>
          <cell r="DE10">
            <v>0</v>
          </cell>
          <cell r="DF10">
            <v>0</v>
          </cell>
          <cell r="DG10">
            <v>0</v>
          </cell>
          <cell r="DH10">
            <v>0</v>
          </cell>
          <cell r="DI10">
            <v>0</v>
          </cell>
          <cell r="DJ10">
            <v>0</v>
          </cell>
          <cell r="DK10">
            <v>0</v>
          </cell>
          <cell r="DL10">
            <v>37.25961956897963</v>
          </cell>
          <cell r="DM10">
            <v>0</v>
          </cell>
          <cell r="DN10">
            <v>0</v>
          </cell>
          <cell r="DO10">
            <v>0</v>
          </cell>
          <cell r="DP10">
            <v>0</v>
          </cell>
          <cell r="DQ10">
            <v>0</v>
          </cell>
          <cell r="DR10" t="str">
            <v>-</v>
          </cell>
          <cell r="DS10" t="str">
            <v>-</v>
          </cell>
          <cell r="DT10">
            <v>0</v>
          </cell>
          <cell r="DU10">
            <v>0</v>
          </cell>
          <cell r="DV10">
            <v>0</v>
          </cell>
          <cell r="DW10">
            <v>0</v>
          </cell>
          <cell r="DX10">
            <v>0</v>
          </cell>
          <cell r="DY10"/>
          <cell r="DZ10"/>
          <cell r="EA10"/>
          <cell r="EB10"/>
          <cell r="EC10"/>
          <cell r="ED10"/>
          <cell r="EE10"/>
          <cell r="EF10"/>
          <cell r="EG10"/>
          <cell r="EH10"/>
          <cell r="EI10"/>
          <cell r="EJ10"/>
          <cell r="EK10"/>
          <cell r="EL10"/>
          <cell r="EM10"/>
          <cell r="EN10"/>
          <cell r="EO10"/>
          <cell r="EP10"/>
          <cell r="EQ10"/>
          <cell r="ER10"/>
          <cell r="ES10"/>
          <cell r="ET10"/>
          <cell r="EU10"/>
          <cell r="EV10"/>
          <cell r="EW10"/>
          <cell r="EX10"/>
          <cell r="EY10"/>
          <cell r="EZ10"/>
          <cell r="FA10"/>
          <cell r="FB10"/>
          <cell r="FC10"/>
        </row>
        <row r="11">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t="str">
            <v>-</v>
          </cell>
          <cell r="V11">
            <v>3.0451402614400435E-15</v>
          </cell>
          <cell r="W11">
            <v>0</v>
          </cell>
          <cell r="X11">
            <v>0</v>
          </cell>
          <cell r="Y11">
            <v>0</v>
          </cell>
          <cell r="Z11">
            <v>0</v>
          </cell>
          <cell r="AA11">
            <v>0</v>
          </cell>
          <cell r="AB11">
            <v>0</v>
          </cell>
          <cell r="AC11">
            <v>0</v>
          </cell>
          <cell r="AD11">
            <v>0</v>
          </cell>
          <cell r="AE11">
            <v>0</v>
          </cell>
          <cell r="AF11">
            <v>0</v>
          </cell>
          <cell r="AG11">
            <v>0</v>
          </cell>
          <cell r="AH11">
            <v>0</v>
          </cell>
          <cell r="AI11" t="str">
            <v>-</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t="str">
            <v>-</v>
          </cell>
          <cell r="CC11" t="str">
            <v>-</v>
          </cell>
          <cell r="CD11" t="str">
            <v>-</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257.25</v>
          </cell>
          <cell r="CZ11">
            <v>33</v>
          </cell>
          <cell r="DA11">
            <v>216</v>
          </cell>
          <cell r="DB11">
            <v>6.25</v>
          </cell>
          <cell r="DC11">
            <v>1</v>
          </cell>
          <cell r="DD11">
            <v>1</v>
          </cell>
          <cell r="DE11">
            <v>0</v>
          </cell>
          <cell r="DF11">
            <v>0</v>
          </cell>
          <cell r="DG11">
            <v>0</v>
          </cell>
          <cell r="DH11">
            <v>0</v>
          </cell>
          <cell r="DI11">
            <v>0</v>
          </cell>
          <cell r="DJ11">
            <v>0</v>
          </cell>
          <cell r="DK11">
            <v>0</v>
          </cell>
          <cell r="DL11">
            <v>28.677257627846533</v>
          </cell>
          <cell r="DM11">
            <v>0</v>
          </cell>
          <cell r="DN11">
            <v>0</v>
          </cell>
          <cell r="DO11">
            <v>0</v>
          </cell>
          <cell r="DP11">
            <v>0</v>
          </cell>
          <cell r="DQ11">
            <v>0</v>
          </cell>
          <cell r="DR11" t="str">
            <v>-</v>
          </cell>
          <cell r="DS11" t="str">
            <v>-</v>
          </cell>
          <cell r="DT11">
            <v>0</v>
          </cell>
          <cell r="DU11">
            <v>0</v>
          </cell>
          <cell r="DV11">
            <v>0</v>
          </cell>
          <cell r="DW11">
            <v>0</v>
          </cell>
          <cell r="DX11">
            <v>0</v>
          </cell>
          <cell r="DY11"/>
          <cell r="DZ11"/>
          <cell r="EA11"/>
          <cell r="EB11"/>
          <cell r="EC11"/>
          <cell r="ED11"/>
          <cell r="EE11"/>
          <cell r="EF11"/>
          <cell r="EG11"/>
          <cell r="EH11"/>
          <cell r="EI11"/>
          <cell r="EJ11"/>
          <cell r="EK11"/>
          <cell r="EL11"/>
          <cell r="EM11"/>
          <cell r="EN11"/>
          <cell r="EO11"/>
          <cell r="EP11"/>
          <cell r="EQ11"/>
          <cell r="ER11"/>
          <cell r="ES11"/>
          <cell r="ET11"/>
          <cell r="EU11"/>
          <cell r="EV11"/>
          <cell r="EW11"/>
          <cell r="EX11"/>
          <cell r="EY11"/>
          <cell r="EZ11"/>
          <cell r="FA11"/>
          <cell r="FB11"/>
          <cell r="FC11"/>
        </row>
        <row r="12">
          <cell r="E12">
            <v>100.7</v>
          </cell>
          <cell r="F12">
            <v>100.7</v>
          </cell>
          <cell r="G12">
            <v>100.7</v>
          </cell>
          <cell r="H12">
            <v>100.7</v>
          </cell>
          <cell r="I12">
            <v>100.7</v>
          </cell>
          <cell r="J12">
            <v>100.7</v>
          </cell>
          <cell r="K12">
            <v>100.7</v>
          </cell>
          <cell r="L12">
            <v>100.7</v>
          </cell>
          <cell r="M12">
            <v>100.7</v>
          </cell>
          <cell r="N12">
            <v>100.7</v>
          </cell>
          <cell r="O12">
            <v>100.7</v>
          </cell>
          <cell r="P12">
            <v>100.7</v>
          </cell>
          <cell r="Q12">
            <v>100.7</v>
          </cell>
          <cell r="R12">
            <v>100.7</v>
          </cell>
          <cell r="S12">
            <v>100.7</v>
          </cell>
          <cell r="T12">
            <v>100.7</v>
          </cell>
          <cell r="U12" t="str">
            <v>-</v>
          </cell>
          <cell r="V12">
            <v>100.7</v>
          </cell>
          <cell r="W12">
            <v>100.7</v>
          </cell>
          <cell r="X12">
            <v>100.7</v>
          </cell>
          <cell r="Y12">
            <v>100.7</v>
          </cell>
          <cell r="Z12">
            <v>100.7</v>
          </cell>
          <cell r="AA12">
            <v>100.7</v>
          </cell>
          <cell r="AB12">
            <v>100.7</v>
          </cell>
          <cell r="AC12">
            <v>100.7</v>
          </cell>
          <cell r="AD12">
            <v>100.7</v>
          </cell>
          <cell r="AE12">
            <v>100.7</v>
          </cell>
          <cell r="AF12">
            <v>100.7</v>
          </cell>
          <cell r="AG12">
            <v>100.7</v>
          </cell>
          <cell r="AH12">
            <v>100.7</v>
          </cell>
          <cell r="AI12" t="str">
            <v>-</v>
          </cell>
          <cell r="AJ12">
            <v>100.7</v>
          </cell>
          <cell r="AK12">
            <v>100.7</v>
          </cell>
          <cell r="AL12">
            <v>100.7</v>
          </cell>
          <cell r="AM12">
            <v>100.7</v>
          </cell>
          <cell r="AN12">
            <v>100.7</v>
          </cell>
          <cell r="AO12">
            <v>100.7</v>
          </cell>
          <cell r="AP12">
            <v>100.7</v>
          </cell>
          <cell r="AQ12">
            <v>100.7</v>
          </cell>
          <cell r="AR12">
            <v>100.7</v>
          </cell>
          <cell r="AS12">
            <v>100.7</v>
          </cell>
          <cell r="AT12">
            <v>100.7</v>
          </cell>
          <cell r="AU12">
            <v>100.7</v>
          </cell>
          <cell r="AV12">
            <v>100.7</v>
          </cell>
          <cell r="AW12">
            <v>100.7</v>
          </cell>
          <cell r="AX12">
            <v>100.7</v>
          </cell>
          <cell r="AY12">
            <v>100.7</v>
          </cell>
          <cell r="AZ12">
            <v>100.7</v>
          </cell>
          <cell r="BA12">
            <v>100.7</v>
          </cell>
          <cell r="BB12">
            <v>100.7</v>
          </cell>
          <cell r="BC12">
            <v>100.7</v>
          </cell>
          <cell r="BD12">
            <v>100.7</v>
          </cell>
          <cell r="BE12">
            <v>100.7</v>
          </cell>
          <cell r="BF12">
            <v>100.7</v>
          </cell>
          <cell r="BG12">
            <v>100.7</v>
          </cell>
          <cell r="BH12">
            <v>100.7</v>
          </cell>
          <cell r="BI12">
            <v>100.7</v>
          </cell>
          <cell r="BJ12">
            <v>100.7</v>
          </cell>
          <cell r="BK12">
            <v>100.7</v>
          </cell>
          <cell r="BL12">
            <v>100.7</v>
          </cell>
          <cell r="BM12">
            <v>100.7</v>
          </cell>
          <cell r="BN12">
            <v>100.7</v>
          </cell>
          <cell r="BO12">
            <v>100.7</v>
          </cell>
          <cell r="BP12">
            <v>100.7</v>
          </cell>
          <cell r="BQ12">
            <v>100.7</v>
          </cell>
          <cell r="BR12">
            <v>100.7</v>
          </cell>
          <cell r="BS12">
            <v>100.7</v>
          </cell>
          <cell r="BT12">
            <v>100.7</v>
          </cell>
          <cell r="BU12">
            <v>100.7</v>
          </cell>
          <cell r="BV12">
            <v>100.7</v>
          </cell>
          <cell r="BW12">
            <v>100.7</v>
          </cell>
          <cell r="BX12">
            <v>0</v>
          </cell>
          <cell r="BY12">
            <v>0</v>
          </cell>
          <cell r="BZ12">
            <v>0</v>
          </cell>
          <cell r="CA12">
            <v>0</v>
          </cell>
          <cell r="CB12">
            <v>650</v>
          </cell>
          <cell r="CC12" t="str">
            <v>-</v>
          </cell>
          <cell r="CD12" t="str">
            <v>-</v>
          </cell>
          <cell r="CE12">
            <v>100.7</v>
          </cell>
          <cell r="CF12">
            <v>100.7</v>
          </cell>
          <cell r="CG12">
            <v>100.7</v>
          </cell>
          <cell r="CH12">
            <v>100.7</v>
          </cell>
          <cell r="CI12">
            <v>100.7</v>
          </cell>
          <cell r="CJ12">
            <v>100.7</v>
          </cell>
          <cell r="CK12">
            <v>100.7</v>
          </cell>
          <cell r="CL12">
            <v>100.7</v>
          </cell>
          <cell r="CM12">
            <v>100.7</v>
          </cell>
          <cell r="CN12">
            <v>100.7</v>
          </cell>
          <cell r="CO12">
            <v>100.7</v>
          </cell>
          <cell r="CP12">
            <v>100.7</v>
          </cell>
          <cell r="CQ12">
            <v>100.7</v>
          </cell>
          <cell r="CR12">
            <v>100.7</v>
          </cell>
          <cell r="CS12">
            <v>100.7</v>
          </cell>
          <cell r="CT12">
            <v>100.7</v>
          </cell>
          <cell r="CU12">
            <v>100.7</v>
          </cell>
          <cell r="CV12">
            <v>100.7</v>
          </cell>
          <cell r="CW12">
            <v>100.7</v>
          </cell>
          <cell r="CX12">
            <v>100.7</v>
          </cell>
          <cell r="CY12">
            <v>0</v>
          </cell>
          <cell r="CZ12">
            <v>0</v>
          </cell>
          <cell r="DA12">
            <v>0</v>
          </cell>
          <cell r="DB12">
            <v>0</v>
          </cell>
          <cell r="DC12">
            <v>0</v>
          </cell>
          <cell r="DD12">
            <v>0</v>
          </cell>
          <cell r="DE12">
            <v>100.7</v>
          </cell>
          <cell r="DF12">
            <v>100.7</v>
          </cell>
          <cell r="DG12">
            <v>100.7</v>
          </cell>
          <cell r="DH12">
            <v>100.7</v>
          </cell>
          <cell r="DI12">
            <v>100.7</v>
          </cell>
          <cell r="DJ12">
            <v>100.7</v>
          </cell>
          <cell r="DK12">
            <v>101.325</v>
          </cell>
          <cell r="DL12">
            <v>100.7</v>
          </cell>
          <cell r="DM12">
            <v>100.7</v>
          </cell>
          <cell r="DN12">
            <v>100.7</v>
          </cell>
          <cell r="DO12">
            <v>100.7</v>
          </cell>
          <cell r="DP12">
            <v>100.7</v>
          </cell>
          <cell r="DQ12">
            <v>100.7</v>
          </cell>
          <cell r="DR12" t="str">
            <v>-</v>
          </cell>
          <cell r="DS12" t="str">
            <v>-</v>
          </cell>
          <cell r="DT12">
            <v>100.7</v>
          </cell>
          <cell r="DU12">
            <v>100.7</v>
          </cell>
          <cell r="DV12">
            <v>100.7</v>
          </cell>
          <cell r="DW12">
            <v>100.7</v>
          </cell>
          <cell r="DX12">
            <v>100.7</v>
          </cell>
          <cell r="DY12"/>
          <cell r="DZ12"/>
          <cell r="EA12"/>
          <cell r="EB12"/>
          <cell r="EC12"/>
          <cell r="ED12"/>
          <cell r="EE12"/>
          <cell r="EF12"/>
          <cell r="EG12"/>
          <cell r="EH12"/>
          <cell r="EI12"/>
          <cell r="EJ12"/>
          <cell r="EK12"/>
          <cell r="EL12"/>
          <cell r="EM12"/>
          <cell r="EN12"/>
          <cell r="EO12"/>
          <cell r="EP12"/>
          <cell r="EQ12"/>
          <cell r="ER12"/>
          <cell r="ES12"/>
          <cell r="ET12"/>
          <cell r="EU12"/>
          <cell r="EV12"/>
          <cell r="EW12"/>
          <cell r="EX12"/>
          <cell r="EY12"/>
          <cell r="EZ12"/>
          <cell r="FA12"/>
          <cell r="FB12"/>
          <cell r="FC12"/>
        </row>
        <row r="13">
          <cell r="E13">
            <v>20</v>
          </cell>
          <cell r="F13">
            <v>20</v>
          </cell>
          <cell r="G13">
            <v>20</v>
          </cell>
          <cell r="H13">
            <v>20</v>
          </cell>
          <cell r="I13">
            <v>81.283588365703423</v>
          </cell>
          <cell r="J13">
            <v>80.151177159876895</v>
          </cell>
          <cell r="K13">
            <v>81.604851830352359</v>
          </cell>
          <cell r="L13">
            <v>81.283588365703423</v>
          </cell>
          <cell r="M13">
            <v>74.817210071868573</v>
          </cell>
          <cell r="N13">
            <v>81.476637925791707</v>
          </cell>
          <cell r="O13">
            <v>81.476637925791707</v>
          </cell>
          <cell r="P13">
            <v>79.999999910444203</v>
          </cell>
          <cell r="Q13">
            <v>81.476637925791707</v>
          </cell>
          <cell r="R13">
            <v>75.322830311571735</v>
          </cell>
          <cell r="S13">
            <v>80.848500195938726</v>
          </cell>
          <cell r="T13">
            <v>81.027494574351266</v>
          </cell>
          <cell r="U13">
            <v>80.848500195938726</v>
          </cell>
          <cell r="V13">
            <v>79.288846568103665</v>
          </cell>
          <cell r="W13">
            <v>79.288846568103665</v>
          </cell>
          <cell r="X13">
            <v>40.290399732621964</v>
          </cell>
          <cell r="Y13">
            <v>20</v>
          </cell>
          <cell r="Z13">
            <v>20</v>
          </cell>
          <cell r="AA13">
            <v>78.877315082136533</v>
          </cell>
          <cell r="AB13">
            <v>40</v>
          </cell>
          <cell r="AC13">
            <v>39.683700814918524</v>
          </cell>
          <cell r="AD13">
            <v>34.370417689106716</v>
          </cell>
          <cell r="AE13">
            <v>32.946103916220238</v>
          </cell>
          <cell r="AF13">
            <v>39.642287192441884</v>
          </cell>
          <cell r="AG13">
            <v>38.480342475730488</v>
          </cell>
          <cell r="AH13">
            <v>20</v>
          </cell>
          <cell r="AI13">
            <v>20</v>
          </cell>
          <cell r="AJ13">
            <v>20.00000000000048</v>
          </cell>
          <cell r="AK13">
            <v>20.00000000000048</v>
          </cell>
          <cell r="AL13">
            <v>30.944968418639984</v>
          </cell>
          <cell r="AM13">
            <v>20.00000000000048</v>
          </cell>
          <cell r="AN13">
            <v>20.00000000000048</v>
          </cell>
          <cell r="AO13">
            <v>77.548292967744089</v>
          </cell>
          <cell r="AP13">
            <v>76.326593510730845</v>
          </cell>
          <cell r="AQ13">
            <v>70.395504005718621</v>
          </cell>
          <cell r="AR13">
            <v>57.922553548179721</v>
          </cell>
          <cell r="AS13">
            <v>35</v>
          </cell>
          <cell r="AT13">
            <v>35</v>
          </cell>
          <cell r="AU13">
            <v>70.395504005718621</v>
          </cell>
          <cell r="AV13">
            <v>70.77688751256855</v>
          </cell>
          <cell r="AW13">
            <v>20</v>
          </cell>
          <cell r="AX13">
            <v>80.955110914055396</v>
          </cell>
          <cell r="AY13">
            <v>80.114676691286348</v>
          </cell>
          <cell r="AZ13">
            <v>81.222652193275138</v>
          </cell>
          <cell r="BA13">
            <v>80.955110914055396</v>
          </cell>
          <cell r="BB13">
            <v>74.684543763632377</v>
          </cell>
          <cell r="BC13">
            <v>81.146595076515268</v>
          </cell>
          <cell r="BD13">
            <v>81.146595076515268</v>
          </cell>
          <cell r="BE13">
            <v>80.000000055494127</v>
          </cell>
          <cell r="BF13">
            <v>81.146595076515268</v>
          </cell>
          <cell r="BG13">
            <v>35</v>
          </cell>
          <cell r="BH13">
            <v>35</v>
          </cell>
          <cell r="BI13">
            <v>33.840415511384741</v>
          </cell>
          <cell r="BJ13">
            <v>33.840415511384741</v>
          </cell>
          <cell r="BK13">
            <v>25.641976274227318</v>
          </cell>
          <cell r="BL13">
            <v>35</v>
          </cell>
          <cell r="BM13">
            <v>35</v>
          </cell>
          <cell r="BN13">
            <v>35</v>
          </cell>
          <cell r="BO13">
            <v>35</v>
          </cell>
          <cell r="BP13">
            <v>35</v>
          </cell>
          <cell r="BQ13">
            <v>35</v>
          </cell>
          <cell r="BR13">
            <v>35</v>
          </cell>
          <cell r="BS13">
            <v>33.840415511384741</v>
          </cell>
          <cell r="BT13">
            <v>33.840415511384741</v>
          </cell>
          <cell r="BU13">
            <v>33.840415511384741</v>
          </cell>
          <cell r="BV13">
            <v>35</v>
          </cell>
          <cell r="BW13">
            <v>35</v>
          </cell>
          <cell r="BX13">
            <v>20</v>
          </cell>
          <cell r="BY13">
            <v>20</v>
          </cell>
          <cell r="BZ13">
            <v>20</v>
          </cell>
          <cell r="CA13">
            <v>20</v>
          </cell>
          <cell r="CB13">
            <v>162.00325225830704</v>
          </cell>
          <cell r="CC13">
            <v>162</v>
          </cell>
          <cell r="CD13">
            <v>162</v>
          </cell>
          <cell r="CE13">
            <v>20</v>
          </cell>
          <cell r="CF13">
            <v>20</v>
          </cell>
          <cell r="CG13">
            <v>20</v>
          </cell>
          <cell r="CH13">
            <v>20</v>
          </cell>
          <cell r="CI13">
            <v>20</v>
          </cell>
          <cell r="CJ13">
            <v>20</v>
          </cell>
          <cell r="CK13">
            <v>19.999999999998963</v>
          </cell>
          <cell r="CL13">
            <v>19.999999999998963</v>
          </cell>
          <cell r="CM13">
            <v>19.999999999998963</v>
          </cell>
          <cell r="CN13">
            <v>65.922933958103584</v>
          </cell>
          <cell r="CO13">
            <v>45.912134589218155</v>
          </cell>
          <cell r="CP13">
            <v>45.912134589218155</v>
          </cell>
          <cell r="CQ13">
            <v>45.912134589218155</v>
          </cell>
          <cell r="CR13">
            <v>43.753773629044218</v>
          </cell>
          <cell r="CS13">
            <v>25</v>
          </cell>
          <cell r="CT13">
            <v>25</v>
          </cell>
          <cell r="CU13">
            <v>25</v>
          </cell>
          <cell r="CV13">
            <v>35.000000130948862</v>
          </cell>
          <cell r="CW13">
            <v>35.000000887408035</v>
          </cell>
          <cell r="CX13">
            <v>35.000000656151826</v>
          </cell>
          <cell r="CY13">
            <v>20</v>
          </cell>
          <cell r="CZ13">
            <v>20</v>
          </cell>
          <cell r="DA13">
            <v>20</v>
          </cell>
          <cell r="DB13">
            <v>20</v>
          </cell>
          <cell r="DC13">
            <v>20</v>
          </cell>
          <cell r="DD13">
            <v>20</v>
          </cell>
          <cell r="DE13">
            <v>20.00000000000048</v>
          </cell>
          <cell r="DF13">
            <v>20.00000000000048</v>
          </cell>
          <cell r="DG13">
            <v>45.907520112985488</v>
          </cell>
          <cell r="DH13">
            <v>39.403209489396211</v>
          </cell>
          <cell r="DI13">
            <v>32.926401202560243</v>
          </cell>
          <cell r="DJ13">
            <v>32.729121415371424</v>
          </cell>
          <cell r="DK13">
            <v>51.825334137730088</v>
          </cell>
          <cell r="DL13">
            <v>78.131788294866922</v>
          </cell>
          <cell r="DM13">
            <v>76.326593510730845</v>
          </cell>
          <cell r="DN13">
            <v>51.688449435081374</v>
          </cell>
          <cell r="DO13">
            <v>51.688449435081374</v>
          </cell>
          <cell r="DP13">
            <v>47.27394371450297</v>
          </cell>
          <cell r="DQ13">
            <v>55.037362335436946</v>
          </cell>
          <cell r="DR13" t="str">
            <v>&lt; 80</v>
          </cell>
          <cell r="DS13" t="str">
            <v>&lt; 80</v>
          </cell>
          <cell r="DT13">
            <v>35</v>
          </cell>
          <cell r="DU13">
            <v>20</v>
          </cell>
          <cell r="DV13">
            <v>19.999999999998963</v>
          </cell>
          <cell r="DW13">
            <v>25</v>
          </cell>
          <cell r="DX13">
            <v>35.000000036532803</v>
          </cell>
          <cell r="DY13"/>
          <cell r="DZ13"/>
          <cell r="EA13"/>
          <cell r="EB13"/>
          <cell r="EC13"/>
          <cell r="ED13"/>
          <cell r="EE13"/>
          <cell r="EF13"/>
          <cell r="EG13"/>
          <cell r="EH13"/>
          <cell r="EI13"/>
          <cell r="EJ13"/>
          <cell r="EK13"/>
          <cell r="EL13"/>
          <cell r="EM13"/>
          <cell r="EN13"/>
          <cell r="EO13"/>
          <cell r="EP13"/>
          <cell r="EQ13"/>
          <cell r="ER13"/>
          <cell r="ES13"/>
          <cell r="ET13"/>
          <cell r="EU13"/>
          <cell r="EV13"/>
          <cell r="EW13"/>
          <cell r="EX13"/>
          <cell r="EY13"/>
          <cell r="EZ13"/>
          <cell r="FA13"/>
          <cell r="FB13"/>
          <cell r="FC13"/>
        </row>
        <row r="14">
          <cell r="E14" t="str">
            <v xml:space="preserve"> </v>
          </cell>
          <cell r="F14" t="str">
            <v xml:space="preserve"> </v>
          </cell>
          <cell r="G14" t="str">
            <v xml:space="preserve"> </v>
          </cell>
          <cell r="H14" t="str">
            <v xml:space="preserve"> </v>
          </cell>
          <cell r="I14" t="str">
            <v xml:space="preserve"> </v>
          </cell>
          <cell r="J14" t="str">
            <v xml:space="preserve"> </v>
          </cell>
          <cell r="K14" t="str">
            <v xml:space="preserve"> </v>
          </cell>
          <cell r="L14" t="str">
            <v xml:space="preserve"> </v>
          </cell>
          <cell r="M14" t="str">
            <v xml:space="preserve"> </v>
          </cell>
          <cell r="N14" t="str">
            <v xml:space="preserve"> </v>
          </cell>
          <cell r="O14" t="str">
            <v xml:space="preserve"> </v>
          </cell>
          <cell r="P14" t="str">
            <v xml:space="preserve"> </v>
          </cell>
          <cell r="Q14" t="str">
            <v xml:space="preserve"> </v>
          </cell>
          <cell r="R14" t="str">
            <v xml:space="preserve"> </v>
          </cell>
          <cell r="S14" t="str">
            <v xml:space="preserve"> </v>
          </cell>
          <cell r="T14" t="str">
            <v xml:space="preserve"> </v>
          </cell>
          <cell r="U14" t="str">
            <v xml:space="preserve"> </v>
          </cell>
          <cell r="V14" t="str">
            <v xml:space="preserve"> </v>
          </cell>
          <cell r="W14" t="str">
            <v xml:space="preserve"> </v>
          </cell>
          <cell r="X14" t="str">
            <v xml:space="preserve"> </v>
          </cell>
          <cell r="Y14" t="str">
            <v xml:space="preserve"> </v>
          </cell>
          <cell r="Z14" t="str">
            <v xml:space="preserve"> </v>
          </cell>
          <cell r="AA14" t="str">
            <v xml:space="preserve"> </v>
          </cell>
          <cell r="AB14" t="str">
            <v xml:space="preserve"> </v>
          </cell>
          <cell r="AC14" t="str">
            <v xml:space="preserve"> </v>
          </cell>
          <cell r="AD14" t="str">
            <v xml:space="preserve"> </v>
          </cell>
          <cell r="AE14" t="str">
            <v xml:space="preserve"> </v>
          </cell>
          <cell r="AF14" t="str">
            <v xml:space="preserve"> </v>
          </cell>
          <cell r="AG14" t="str">
            <v xml:space="preserve"> </v>
          </cell>
          <cell r="AH14" t="str">
            <v xml:space="preserve"> </v>
          </cell>
          <cell r="AI14" t="str">
            <v xml:space="preserve"> </v>
          </cell>
          <cell r="AJ14" t="str">
            <v xml:space="preserve"> </v>
          </cell>
          <cell r="AK14" t="str">
            <v xml:space="preserve"> </v>
          </cell>
          <cell r="AL14" t="str">
            <v xml:space="preserve"> </v>
          </cell>
          <cell r="AM14" t="str">
            <v xml:space="preserve"> </v>
          </cell>
          <cell r="AN14" t="str">
            <v xml:space="preserve"> </v>
          </cell>
          <cell r="AO14" t="str">
            <v xml:space="preserve"> </v>
          </cell>
          <cell r="AP14" t="str">
            <v xml:space="preserve"> </v>
          </cell>
          <cell r="AQ14" t="str">
            <v xml:space="preserve"> </v>
          </cell>
          <cell r="AR14" t="str">
            <v xml:space="preserve"> </v>
          </cell>
          <cell r="AS14" t="str">
            <v xml:space="preserve"> </v>
          </cell>
          <cell r="AT14" t="str">
            <v xml:space="preserve"> </v>
          </cell>
          <cell r="AU14" t="str">
            <v xml:space="preserve"> </v>
          </cell>
          <cell r="AV14" t="str">
            <v xml:space="preserve"> </v>
          </cell>
          <cell r="AW14" t="str">
            <v xml:space="preserve"> </v>
          </cell>
          <cell r="AX14" t="str">
            <v xml:space="preserve"> </v>
          </cell>
          <cell r="AY14" t="str">
            <v xml:space="preserve"> </v>
          </cell>
          <cell r="AZ14" t="str">
            <v xml:space="preserve"> </v>
          </cell>
          <cell r="BA14" t="str">
            <v xml:space="preserve"> </v>
          </cell>
          <cell r="BB14" t="str">
            <v xml:space="preserve"> </v>
          </cell>
          <cell r="BC14" t="str">
            <v xml:space="preserve"> </v>
          </cell>
          <cell r="BD14" t="str">
            <v xml:space="preserve"> </v>
          </cell>
          <cell r="BE14" t="str">
            <v xml:space="preserve"> </v>
          </cell>
          <cell r="BF14" t="str">
            <v xml:space="preserve"> </v>
          </cell>
          <cell r="BG14" t="str">
            <v xml:space="preserve"> </v>
          </cell>
          <cell r="BH14" t="str">
            <v xml:space="preserve"> </v>
          </cell>
          <cell r="BI14" t="str">
            <v xml:space="preserve"> </v>
          </cell>
          <cell r="BJ14" t="str">
            <v xml:space="preserve"> </v>
          </cell>
          <cell r="BK14" t="str">
            <v xml:space="preserve"> </v>
          </cell>
          <cell r="BL14" t="str">
            <v xml:space="preserve"> </v>
          </cell>
          <cell r="BM14" t="str">
            <v xml:space="preserve"> </v>
          </cell>
          <cell r="BN14" t="str">
            <v xml:space="preserve"> </v>
          </cell>
          <cell r="BO14" t="str">
            <v xml:space="preserve"> </v>
          </cell>
          <cell r="BP14" t="str">
            <v xml:space="preserve"> </v>
          </cell>
          <cell r="BQ14" t="str">
            <v xml:space="preserve"> </v>
          </cell>
          <cell r="BR14" t="str">
            <v xml:space="preserve"> </v>
          </cell>
          <cell r="BS14" t="str">
            <v xml:space="preserve"> </v>
          </cell>
          <cell r="BT14" t="str">
            <v xml:space="preserve"> </v>
          </cell>
          <cell r="BU14" t="str">
            <v xml:space="preserve"> </v>
          </cell>
          <cell r="BV14" t="str">
            <v xml:space="preserve"> </v>
          </cell>
          <cell r="BW14" t="str">
            <v xml:space="preserve"> </v>
          </cell>
          <cell r="BX14" t="str">
            <v xml:space="preserve"> </v>
          </cell>
          <cell r="BY14" t="str">
            <v xml:space="preserve"> </v>
          </cell>
          <cell r="BZ14" t="str">
            <v xml:space="preserve"> </v>
          </cell>
          <cell r="CA14" t="str">
            <v xml:space="preserve"> </v>
          </cell>
          <cell r="CB14" t="str">
            <v xml:space="preserve"> </v>
          </cell>
          <cell r="CC14" t="str">
            <v xml:space="preserve"> </v>
          </cell>
          <cell r="CD14" t="str">
            <v xml:space="preserve"> </v>
          </cell>
          <cell r="CE14" t="str">
            <v xml:space="preserve"> </v>
          </cell>
          <cell r="CF14" t="str">
            <v xml:space="preserve"> </v>
          </cell>
          <cell r="CG14" t="str">
            <v xml:space="preserve"> </v>
          </cell>
          <cell r="CH14" t="str">
            <v xml:space="preserve"> </v>
          </cell>
          <cell r="CI14" t="str">
            <v xml:space="preserve"> </v>
          </cell>
          <cell r="CJ14" t="str">
            <v xml:space="preserve"> </v>
          </cell>
          <cell r="CK14" t="str">
            <v xml:space="preserve"> </v>
          </cell>
          <cell r="CL14" t="str">
            <v xml:space="preserve"> </v>
          </cell>
          <cell r="CM14" t="str">
            <v xml:space="preserve"> </v>
          </cell>
          <cell r="CN14" t="str">
            <v xml:space="preserve"> </v>
          </cell>
          <cell r="CO14" t="str">
            <v xml:space="preserve"> </v>
          </cell>
          <cell r="CP14" t="str">
            <v xml:space="preserve"> </v>
          </cell>
          <cell r="CQ14" t="str">
            <v xml:space="preserve"> </v>
          </cell>
          <cell r="CR14" t="str">
            <v xml:space="preserve"> </v>
          </cell>
          <cell r="CS14" t="str">
            <v xml:space="preserve"> </v>
          </cell>
          <cell r="CT14" t="str">
            <v xml:space="preserve"> </v>
          </cell>
          <cell r="CU14" t="str">
            <v xml:space="preserve"> </v>
          </cell>
          <cell r="CV14" t="str">
            <v xml:space="preserve"> </v>
          </cell>
          <cell r="CW14" t="str">
            <v xml:space="preserve"> </v>
          </cell>
          <cell r="CX14" t="str">
            <v xml:space="preserve"> </v>
          </cell>
          <cell r="CY14" t="str">
            <v xml:space="preserve"> </v>
          </cell>
          <cell r="CZ14" t="str">
            <v xml:space="preserve"> </v>
          </cell>
          <cell r="DA14" t="str">
            <v xml:space="preserve"> </v>
          </cell>
          <cell r="DB14" t="str">
            <v xml:space="preserve"> </v>
          </cell>
          <cell r="DC14" t="str">
            <v xml:space="preserve"> </v>
          </cell>
          <cell r="DD14" t="str">
            <v xml:space="preserve"> </v>
          </cell>
          <cell r="DE14" t="str">
            <v xml:space="preserve"> </v>
          </cell>
          <cell r="DF14" t="str">
            <v xml:space="preserve"> </v>
          </cell>
          <cell r="DG14" t="str">
            <v xml:space="preserve"> </v>
          </cell>
          <cell r="DH14" t="str">
            <v xml:space="preserve"> </v>
          </cell>
          <cell r="DI14" t="str">
            <v xml:space="preserve"> </v>
          </cell>
          <cell r="DJ14" t="str">
            <v xml:space="preserve"> </v>
          </cell>
          <cell r="DK14" t="str">
            <v xml:space="preserve"> </v>
          </cell>
          <cell r="DL14" t="str">
            <v xml:space="preserve"> </v>
          </cell>
          <cell r="DM14" t="str">
            <v xml:space="preserve"> </v>
          </cell>
          <cell r="DN14" t="str">
            <v xml:space="preserve"> </v>
          </cell>
          <cell r="DO14" t="str">
            <v xml:space="preserve"> </v>
          </cell>
          <cell r="DP14" t="str">
            <v xml:space="preserve"> </v>
          </cell>
          <cell r="DQ14" t="str">
            <v xml:space="preserve"> </v>
          </cell>
          <cell r="DR14" t="str">
            <v xml:space="preserve"> </v>
          </cell>
          <cell r="DS14" t="str">
            <v xml:space="preserve"> </v>
          </cell>
          <cell r="DT14" t="str">
            <v xml:space="preserve"> </v>
          </cell>
          <cell r="DU14" t="str">
            <v xml:space="preserve"> </v>
          </cell>
          <cell r="DV14" t="str">
            <v xml:space="preserve"> </v>
          </cell>
          <cell r="DW14" t="str">
            <v xml:space="preserve"> </v>
          </cell>
          <cell r="DX14" t="str">
            <v xml:space="preserve"> </v>
          </cell>
          <cell r="DY14"/>
          <cell r="DZ14"/>
          <cell r="EA14"/>
          <cell r="EB14"/>
          <cell r="EC14"/>
          <cell r="ED14"/>
          <cell r="EE14"/>
          <cell r="EF14"/>
          <cell r="EG14"/>
          <cell r="EH14"/>
          <cell r="EI14"/>
          <cell r="EJ14"/>
          <cell r="EK14"/>
          <cell r="EL14"/>
          <cell r="EM14"/>
          <cell r="EN14"/>
          <cell r="EO14"/>
          <cell r="EP14"/>
          <cell r="EQ14"/>
          <cell r="ER14"/>
          <cell r="ES14"/>
          <cell r="ET14"/>
          <cell r="EU14"/>
          <cell r="EV14"/>
          <cell r="EW14"/>
          <cell r="EX14"/>
          <cell r="EY14"/>
          <cell r="EZ14"/>
          <cell r="FA14"/>
          <cell r="FB14"/>
          <cell r="FC14"/>
        </row>
        <row r="15">
          <cell r="E15">
            <v>8854.2231780375223</v>
          </cell>
          <cell r="F15">
            <v>8854.2231780375223</v>
          </cell>
          <cell r="G15">
            <v>8854.2231780375223</v>
          </cell>
          <cell r="H15">
            <v>8854.2231780375223</v>
          </cell>
          <cell r="I15">
            <v>1234.0664386697372</v>
          </cell>
          <cell r="J15">
            <v>1235.8672810294897</v>
          </cell>
          <cell r="K15">
            <v>1235.5469520021006</v>
          </cell>
          <cell r="L15">
            <v>1234.0664386697372</v>
          </cell>
          <cell r="M15">
            <v>1239.0829547418095</v>
          </cell>
          <cell r="N15">
            <v>1233.9126361757217</v>
          </cell>
          <cell r="O15">
            <v>1233.9126361757217</v>
          </cell>
          <cell r="P15">
            <v>1235.0831754814294</v>
          </cell>
          <cell r="Q15">
            <v>1233.9126361757217</v>
          </cell>
          <cell r="R15">
            <v>1223.9819536779437</v>
          </cell>
          <cell r="S15">
            <v>1310.1160662987345</v>
          </cell>
          <cell r="T15">
            <v>1226.453436943737</v>
          </cell>
          <cell r="U15">
            <v>1422.665262596209</v>
          </cell>
          <cell r="V15">
            <v>1227.838163387981</v>
          </cell>
          <cell r="W15">
            <v>1227.5815262312938</v>
          </cell>
          <cell r="X15">
            <v>1729.2305035178699</v>
          </cell>
          <cell r="Y15">
            <v>1080.8636515983744</v>
          </cell>
          <cell r="Z15">
            <v>1080.8636515983744</v>
          </cell>
          <cell r="AA15">
            <v>1227.9014514737316</v>
          </cell>
          <cell r="AB15">
            <v>1252.7987919003567</v>
          </cell>
          <cell r="AC15">
            <v>1252.9560924491834</v>
          </cell>
          <cell r="AD15">
            <v>1019.5293474424358</v>
          </cell>
          <cell r="AE15">
            <v>1020.0156166658472</v>
          </cell>
          <cell r="AF15">
            <v>1250.9332510594236</v>
          </cell>
          <cell r="AG15">
            <v>1238.7282423181018</v>
          </cell>
          <cell r="AH15">
            <v>1520.6366993478618</v>
          </cell>
          <cell r="AI15">
            <v>1520.6366993478618</v>
          </cell>
          <cell r="AJ15">
            <v>1520.6366993478618</v>
          </cell>
          <cell r="AK15">
            <v>1520.6366993478618</v>
          </cell>
          <cell r="AL15">
            <v>1092.9205597112546</v>
          </cell>
          <cell r="AM15" t="str">
            <v/>
          </cell>
          <cell r="AN15">
            <v>1520.6366993478618</v>
          </cell>
          <cell r="AO15">
            <v>1200.9492995352816</v>
          </cell>
          <cell r="AP15">
            <v>1189.3700315669903</v>
          </cell>
          <cell r="AQ15">
            <v>1181.907584800523</v>
          </cell>
          <cell r="AR15">
            <v>1194.2000328107767</v>
          </cell>
          <cell r="AS15">
            <v>994.02736886882417</v>
          </cell>
          <cell r="AT15">
            <v>994.02736886882417</v>
          </cell>
          <cell r="AU15">
            <v>1860.7600397607639</v>
          </cell>
          <cell r="AV15">
            <v>1850.0572262392054</v>
          </cell>
          <cell r="AW15">
            <v>8843.5728387799682</v>
          </cell>
          <cell r="AX15">
            <v>1261.4461109380861</v>
          </cell>
          <cell r="AY15">
            <v>12</v>
          </cell>
          <cell r="AZ15">
            <v>1262.9068977335619</v>
          </cell>
          <cell r="BA15">
            <v>1261.4461109380861</v>
          </cell>
          <cell r="BB15">
            <v>1266.4119361622145</v>
          </cell>
          <cell r="BC15">
            <v>1261.2904899457988</v>
          </cell>
          <cell r="BD15">
            <v>1261.2904899457988</v>
          </cell>
          <cell r="BE15">
            <v>1262.2188502743788</v>
          </cell>
          <cell r="BF15">
            <v>1261.2904899457988</v>
          </cell>
          <cell r="BG15">
            <v>994.02736886882417</v>
          </cell>
          <cell r="BH15">
            <v>994.02736886882417</v>
          </cell>
          <cell r="BI15">
            <v>994.42084481140409</v>
          </cell>
          <cell r="BJ15">
            <v>994.42084481140409</v>
          </cell>
          <cell r="BK15">
            <v>996.86859727623857</v>
          </cell>
          <cell r="BL15">
            <v>994.02736886882417</v>
          </cell>
          <cell r="BM15">
            <v>994.02736886882417</v>
          </cell>
          <cell r="BN15">
            <v>994.02736886882417</v>
          </cell>
          <cell r="BO15">
            <v>994.02736886882417</v>
          </cell>
          <cell r="BP15">
            <v>994.02736886882417</v>
          </cell>
          <cell r="BQ15">
            <v>994.02736886882417</v>
          </cell>
          <cell r="BR15">
            <v>994.02736886882417</v>
          </cell>
          <cell r="BS15">
            <v>994.42084481140409</v>
          </cell>
          <cell r="BT15">
            <v>994.42084481140409</v>
          </cell>
          <cell r="BU15">
            <v>994.42084481140409</v>
          </cell>
          <cell r="BV15">
            <v>994.02736886882417</v>
          </cell>
          <cell r="BW15">
            <v>994.02736886882417</v>
          </cell>
          <cell r="BX15">
            <v>1000</v>
          </cell>
          <cell r="BY15">
            <v>1000</v>
          </cell>
          <cell r="BZ15">
            <v>1000</v>
          </cell>
          <cell r="CA15">
            <v>1000</v>
          </cell>
          <cell r="CB15">
            <v>3.4162166132800151</v>
          </cell>
          <cell r="CC15">
            <v>3.4162166132800151</v>
          </cell>
          <cell r="CD15">
            <v>3.4162166132800151</v>
          </cell>
          <cell r="CE15">
            <v>1178.310549645546</v>
          </cell>
          <cell r="CF15">
            <v>1178.310549645546</v>
          </cell>
          <cell r="CG15">
            <v>1178.310549645546</v>
          </cell>
          <cell r="CH15">
            <v>1178.310549645546</v>
          </cell>
          <cell r="CI15">
            <v>1844.1093364352025</v>
          </cell>
          <cell r="CJ15">
            <v>1844.1093364352025</v>
          </cell>
          <cell r="CK15">
            <v>1844.1093364352027</v>
          </cell>
          <cell r="CL15">
            <v>1844.1093364352027</v>
          </cell>
          <cell r="CM15">
            <v>1844.1093364352027</v>
          </cell>
          <cell r="CN15">
            <v>1166.1566828574564</v>
          </cell>
          <cell r="CO15">
            <v>1088.8045071955246</v>
          </cell>
          <cell r="CP15">
            <v>1088.8045071955246</v>
          </cell>
          <cell r="CQ15">
            <v>1088.8045071955246</v>
          </cell>
          <cell r="CR15">
            <v>1071.5184302096809</v>
          </cell>
          <cell r="CS15">
            <v>997.02613057294923</v>
          </cell>
          <cell r="CT15">
            <v>997.02613057294923</v>
          </cell>
          <cell r="CU15">
            <v>997.02613057294923</v>
          </cell>
          <cell r="CV15">
            <v>994.018808108651</v>
          </cell>
          <cell r="CW15">
            <v>994.01880784834236</v>
          </cell>
          <cell r="CX15">
            <v>994.01880792792099</v>
          </cell>
          <cell r="CY15">
            <v>9.5227249925377642</v>
          </cell>
          <cell r="CZ15">
            <v>9.5227249925377642</v>
          </cell>
          <cell r="DA15">
            <v>9.5227249925377642</v>
          </cell>
          <cell r="DB15">
            <v>9.5227249925377642</v>
          </cell>
          <cell r="DC15">
            <v>9.5227249925377642</v>
          </cell>
          <cell r="DD15">
            <v>9.5227249925377642</v>
          </cell>
          <cell r="DE15">
            <v>1520.6366993478618</v>
          </cell>
          <cell r="DF15">
            <v>1520.6366993478618</v>
          </cell>
          <cell r="DG15">
            <v>1091.4379456473655</v>
          </cell>
          <cell r="DH15">
            <v>1035.4588168547941</v>
          </cell>
          <cell r="DI15">
            <v>1072.1920490319062</v>
          </cell>
          <cell r="DJ15">
            <v>1089.4544740781189</v>
          </cell>
          <cell r="DK15">
            <v>1032.4263242221939</v>
          </cell>
          <cell r="DL15">
            <v>2.6915589196301593</v>
          </cell>
          <cell r="DM15">
            <v>1706.2044116917182</v>
          </cell>
          <cell r="DN15">
            <v>1030.162084847035</v>
          </cell>
          <cell r="DO15">
            <v>1631.5601803463844</v>
          </cell>
          <cell r="DP15">
            <v>1032.1540567536526</v>
          </cell>
          <cell r="DQ15">
            <v>1028.3166602336132</v>
          </cell>
          <cell r="DR15">
            <v>1378.9541639767592</v>
          </cell>
          <cell r="DS15">
            <v>1378.9541639767592</v>
          </cell>
          <cell r="DT15">
            <v>994.02736886882417</v>
          </cell>
          <cell r="DU15">
            <v>1178.310549645546</v>
          </cell>
          <cell r="DV15">
            <v>1844.1093364352027</v>
          </cell>
          <cell r="DW15">
            <v>997.02613057294923</v>
          </cell>
          <cell r="DX15">
            <v>994.01880814114088</v>
          </cell>
          <cell r="DY15"/>
          <cell r="DZ15"/>
          <cell r="EA15"/>
          <cell r="EB15"/>
          <cell r="EC15"/>
          <cell r="ED15"/>
          <cell r="EE15"/>
          <cell r="EF15"/>
          <cell r="EG15"/>
          <cell r="EH15"/>
          <cell r="EI15"/>
          <cell r="EJ15"/>
          <cell r="EK15"/>
          <cell r="EL15"/>
          <cell r="EM15"/>
          <cell r="EN15"/>
          <cell r="EO15"/>
          <cell r="EP15"/>
          <cell r="EQ15"/>
          <cell r="ER15"/>
          <cell r="ES15"/>
          <cell r="ET15"/>
          <cell r="EU15"/>
          <cell r="EV15"/>
          <cell r="EW15"/>
          <cell r="EX15"/>
          <cell r="EY15"/>
          <cell r="EZ15"/>
          <cell r="FA15"/>
          <cell r="FB15"/>
          <cell r="FC15"/>
        </row>
        <row r="16">
          <cell r="E16">
            <v>8854.2231780375241</v>
          </cell>
          <cell r="F16">
            <v>8854.2231780375241</v>
          </cell>
          <cell r="G16">
            <v>8854.2231780375241</v>
          </cell>
          <cell r="H16">
            <v>8854.2231780375241</v>
          </cell>
          <cell r="I16">
            <v>8873.7890357832894</v>
          </cell>
          <cell r="J16">
            <v>8873.7890357819324</v>
          </cell>
          <cell r="K16">
            <v>8874.1238951476025</v>
          </cell>
          <cell r="L16">
            <v>8873.7890357832894</v>
          </cell>
          <cell r="M16">
            <v>8873.7890357832894</v>
          </cell>
          <cell r="N16">
            <v>8873.7890357832894</v>
          </cell>
          <cell r="O16">
            <v>8873.7890357832894</v>
          </cell>
          <cell r="P16">
            <v>8873.7890357832894</v>
          </cell>
          <cell r="Q16">
            <v>8873.7890357832894</v>
          </cell>
          <cell r="R16">
            <v>8861.404965709482</v>
          </cell>
          <cell r="S16">
            <v>8315.81482910663</v>
          </cell>
          <cell r="T16">
            <v>8314.4571976018906</v>
          </cell>
          <cell r="U16">
            <v>8301.9396253151681</v>
          </cell>
          <cell r="V16">
            <v>6722.0371426896418</v>
          </cell>
          <cell r="W16">
            <v>6722.0371426896418</v>
          </cell>
          <cell r="X16">
            <v>6722.0371426896427</v>
          </cell>
          <cell r="Y16">
            <v>6722.0371426896418</v>
          </cell>
          <cell r="Z16">
            <v>6722.0371426896418</v>
          </cell>
          <cell r="AA16">
            <v>6722.0371426896418</v>
          </cell>
          <cell r="AB16">
            <v>6722.0371426896418</v>
          </cell>
          <cell r="AC16">
            <v>8078.2302805401841</v>
          </cell>
          <cell r="AD16">
            <v>8078.2302805401841</v>
          </cell>
          <cell r="AE16">
            <v>8078.2302805401841</v>
          </cell>
          <cell r="AF16" t="str">
            <v/>
          </cell>
          <cell r="AG16" t="str">
            <v/>
          </cell>
          <cell r="AH16" t="str">
            <v/>
          </cell>
          <cell r="AI16">
            <v>0</v>
          </cell>
          <cell r="AJ16" t="str">
            <v/>
          </cell>
          <cell r="AK16" t="str">
            <v/>
          </cell>
          <cell r="AL16" t="str">
            <v/>
          </cell>
          <cell r="AM16" t="str">
            <v/>
          </cell>
          <cell r="AN16" t="str">
            <v/>
          </cell>
          <cell r="AO16">
            <v>3224.3437210755915</v>
          </cell>
          <cell r="AP16" t="str">
            <v/>
          </cell>
          <cell r="AQ16" t="str">
            <v/>
          </cell>
          <cell r="AR16" t="str">
            <v/>
          </cell>
          <cell r="AS16" t="str">
            <v/>
          </cell>
          <cell r="AT16" t="str">
            <v/>
          </cell>
          <cell r="AU16">
            <v>8315.81482910663</v>
          </cell>
          <cell r="AV16">
            <v>7548.893585820203</v>
          </cell>
          <cell r="AW16">
            <v>8843.5728387799663</v>
          </cell>
          <cell r="AX16">
            <v>8801.1178804265146</v>
          </cell>
          <cell r="AY16">
            <v>8801.1178804265128</v>
          </cell>
          <cell r="AZ16">
            <v>8801.1178804265146</v>
          </cell>
          <cell r="BA16">
            <v>8801.1178804265146</v>
          </cell>
          <cell r="BB16">
            <v>8801.1178804265146</v>
          </cell>
          <cell r="BC16">
            <v>8801.1178804265146</v>
          </cell>
          <cell r="BD16">
            <v>8801.1178804265146</v>
          </cell>
          <cell r="BE16">
            <v>8801.1178804265146</v>
          </cell>
          <cell r="BF16">
            <v>8801.1178804265146</v>
          </cell>
          <cell r="BG16" t="str">
            <v/>
          </cell>
          <cell r="BH16" t="str">
            <v/>
          </cell>
          <cell r="BI16" t="str">
            <v/>
          </cell>
          <cell r="BJ16" t="str">
            <v/>
          </cell>
          <cell r="BK16" t="str">
            <v/>
          </cell>
          <cell r="BL16" t="str">
            <v/>
          </cell>
          <cell r="BM16" t="str">
            <v/>
          </cell>
          <cell r="BN16" t="str">
            <v/>
          </cell>
          <cell r="BO16" t="str">
            <v/>
          </cell>
          <cell r="BP16" t="str">
            <v/>
          </cell>
          <cell r="BQ16" t="str">
            <v/>
          </cell>
          <cell r="BR16" t="str">
            <v/>
          </cell>
          <cell r="BS16" t="str">
            <v/>
          </cell>
          <cell r="BT16" t="str">
            <v/>
          </cell>
          <cell r="BU16" t="str">
            <v/>
          </cell>
          <cell r="BV16" t="str">
            <v/>
          </cell>
          <cell r="BW16" t="str">
            <v/>
          </cell>
          <cell r="BX16">
            <v>0</v>
          </cell>
          <cell r="BY16">
            <v>0</v>
          </cell>
          <cell r="BZ16">
            <v>0</v>
          </cell>
          <cell r="CA16">
            <v>0</v>
          </cell>
          <cell r="CB16" t="str">
            <v>-</v>
          </cell>
          <cell r="CC16" t="str">
            <v>-</v>
          </cell>
          <cell r="CD16" t="str">
            <v>-</v>
          </cell>
          <cell r="CE16" t="str">
            <v/>
          </cell>
          <cell r="CF16" t="str">
            <v/>
          </cell>
          <cell r="CG16" t="str">
            <v/>
          </cell>
          <cell r="CH16" t="str">
            <v/>
          </cell>
          <cell r="CI16" t="str">
            <v/>
          </cell>
          <cell r="CJ16" t="str">
            <v/>
          </cell>
          <cell r="CK16" t="str">
            <v/>
          </cell>
          <cell r="CL16" t="str">
            <v/>
          </cell>
          <cell r="CM16" t="str">
            <v/>
          </cell>
          <cell r="CN16" t="str">
            <v/>
          </cell>
          <cell r="CO16" t="str">
            <v/>
          </cell>
          <cell r="CP16" t="str">
            <v/>
          </cell>
          <cell r="CQ16" t="str">
            <v/>
          </cell>
          <cell r="CR16" t="str">
            <v/>
          </cell>
          <cell r="CS16" t="str">
            <v/>
          </cell>
          <cell r="CT16" t="str">
            <v/>
          </cell>
          <cell r="CU16" t="str">
            <v/>
          </cell>
          <cell r="CV16" t="str">
            <v/>
          </cell>
          <cell r="CW16" t="str">
            <v/>
          </cell>
          <cell r="CX16" t="str">
            <v/>
          </cell>
          <cell r="CY16">
            <v>0</v>
          </cell>
          <cell r="CZ16">
            <v>0</v>
          </cell>
          <cell r="DA16">
            <v>0</v>
          </cell>
          <cell r="DB16">
            <v>0</v>
          </cell>
          <cell r="DC16">
            <v>0</v>
          </cell>
          <cell r="DD16">
            <v>0</v>
          </cell>
          <cell r="DE16" t="str">
            <v/>
          </cell>
          <cell r="DF16" t="str">
            <v/>
          </cell>
          <cell r="DG16" t="str">
            <v/>
          </cell>
          <cell r="DH16" t="str">
            <v/>
          </cell>
          <cell r="DI16" t="str">
            <v/>
          </cell>
          <cell r="DJ16" t="str">
            <v/>
          </cell>
          <cell r="DK16">
            <v>4055.2895408680793</v>
          </cell>
          <cell r="DL16" t="str">
            <v/>
          </cell>
          <cell r="DM16">
            <v>3224.3437210755915</v>
          </cell>
          <cell r="DN16" t="str">
            <v/>
          </cell>
          <cell r="DO16">
            <v>4055.2895408680811</v>
          </cell>
          <cell r="DP16" t="str">
            <v/>
          </cell>
          <cell r="DQ16" t="str">
            <v/>
          </cell>
          <cell r="DR16">
            <v>8900</v>
          </cell>
          <cell r="DS16">
            <v>8900</v>
          </cell>
          <cell r="DT16" t="str">
            <v/>
          </cell>
          <cell r="DU16" t="str">
            <v/>
          </cell>
          <cell r="DV16" t="str">
            <v/>
          </cell>
          <cell r="DW16" t="str">
            <v/>
          </cell>
          <cell r="DX16" t="str">
            <v/>
          </cell>
          <cell r="DY16"/>
          <cell r="DZ16"/>
          <cell r="EA16"/>
          <cell r="EB16"/>
          <cell r="EC16"/>
          <cell r="ED16"/>
          <cell r="EE16"/>
          <cell r="EF16"/>
          <cell r="EG16"/>
          <cell r="EH16"/>
          <cell r="EI16"/>
          <cell r="EJ16"/>
          <cell r="EK16"/>
          <cell r="EL16"/>
          <cell r="EM16"/>
          <cell r="EN16"/>
          <cell r="EO16"/>
          <cell r="EP16"/>
          <cell r="EQ16"/>
          <cell r="ER16"/>
          <cell r="ES16"/>
          <cell r="ET16"/>
          <cell r="EU16"/>
          <cell r="EV16"/>
          <cell r="EW16"/>
          <cell r="EX16"/>
          <cell r="EY16"/>
          <cell r="EZ16"/>
          <cell r="FA16"/>
          <cell r="FB16"/>
          <cell r="FC16"/>
        </row>
        <row r="17">
          <cell r="E17" t="str">
            <v/>
          </cell>
          <cell r="F17" t="str">
            <v/>
          </cell>
          <cell r="G17" t="str">
            <v/>
          </cell>
          <cell r="H17" t="str">
            <v/>
          </cell>
          <cell r="I17">
            <v>1233.8549799710738</v>
          </cell>
          <cell r="J17">
            <v>1235.6559900584689</v>
          </cell>
          <cell r="K17">
            <v>1235.3342418027578</v>
          </cell>
          <cell r="L17">
            <v>1233.8549799710738</v>
          </cell>
          <cell r="M17">
            <v>1238.8707758493008</v>
          </cell>
          <cell r="N17">
            <v>1233.7011995754763</v>
          </cell>
          <cell r="O17">
            <v>1233.7011995754763</v>
          </cell>
          <cell r="P17">
            <v>1234.8715707242097</v>
          </cell>
          <cell r="Q17">
            <v>1233.7011995754763</v>
          </cell>
          <cell r="R17">
            <v>1223.7836712661217</v>
          </cell>
          <cell r="S17">
            <v>1226.3477442499686</v>
          </cell>
          <cell r="T17">
            <v>1226.2442978606787</v>
          </cell>
          <cell r="U17">
            <v>1241.1695006991156</v>
          </cell>
          <cell r="V17">
            <v>1227.5714922127584</v>
          </cell>
          <cell r="W17">
            <v>1227.5714922127581</v>
          </cell>
          <cell r="X17">
            <v>992.24128715373399</v>
          </cell>
          <cell r="Y17">
            <v>988.67458663593345</v>
          </cell>
          <cell r="Z17">
            <v>988.67458663593345</v>
          </cell>
          <cell r="AA17">
            <v>1227.8914154245854</v>
          </cell>
          <cell r="AB17">
            <v>1252.7885987582738</v>
          </cell>
          <cell r="AC17">
            <v>1252.9477074715671</v>
          </cell>
          <cell r="AD17">
            <v>1019.3962494994238</v>
          </cell>
          <cell r="AE17">
            <v>1019.8824644133622</v>
          </cell>
          <cell r="AF17">
            <v>1250.9332510594234</v>
          </cell>
          <cell r="AG17">
            <v>1238.7282423181016</v>
          </cell>
          <cell r="AH17">
            <v>1520.6366993478618</v>
          </cell>
          <cell r="AI17">
            <v>1520.6366993478618</v>
          </cell>
          <cell r="AJ17">
            <v>1520.6366993478618</v>
          </cell>
          <cell r="AK17">
            <v>1520.6366993478618</v>
          </cell>
          <cell r="AL17">
            <v>1092.9205597112543</v>
          </cell>
          <cell r="AM17" t="str">
            <v/>
          </cell>
          <cell r="AN17">
            <v>1520.6366993478618</v>
          </cell>
          <cell r="AO17">
            <v>1194.8510352181702</v>
          </cell>
          <cell r="AP17">
            <v>1189.3625250916923</v>
          </cell>
          <cell r="AQ17">
            <v>1181.8974455281159</v>
          </cell>
          <cell r="AR17">
            <v>1194.1908213583176</v>
          </cell>
          <cell r="AS17">
            <v>994.02736886882417</v>
          </cell>
          <cell r="AT17">
            <v>994.02736886882417</v>
          </cell>
          <cell r="AU17">
            <v>1047.5846264813722</v>
          </cell>
          <cell r="AV17">
            <v>1054.2096786480431</v>
          </cell>
          <cell r="AW17" t="str">
            <v/>
          </cell>
          <cell r="AX17">
            <v>1261.2308896915663</v>
          </cell>
          <cell r="AY17">
            <v>1262.5668501473458</v>
          </cell>
          <cell r="AZ17">
            <v>1262.6905549677429</v>
          </cell>
          <cell r="BA17">
            <v>1261.2308896915663</v>
          </cell>
          <cell r="BB17">
            <v>1266.1960099570269</v>
          </cell>
          <cell r="BC17">
            <v>1261.0752908095849</v>
          </cell>
          <cell r="BD17">
            <v>1261.0752908095849</v>
          </cell>
          <cell r="BE17">
            <v>1262.0035192548974</v>
          </cell>
          <cell r="BF17">
            <v>1261.0752908095849</v>
          </cell>
          <cell r="BG17">
            <v>994.02736886882417</v>
          </cell>
          <cell r="BH17">
            <v>994.02736886882417</v>
          </cell>
          <cell r="BI17">
            <v>994.42084481140409</v>
          </cell>
          <cell r="BJ17">
            <v>994.42084481140409</v>
          </cell>
          <cell r="BK17">
            <v>996.86859727624199</v>
          </cell>
          <cell r="BL17">
            <v>994.02736886882417</v>
          </cell>
          <cell r="BM17">
            <v>994.02736886882417</v>
          </cell>
          <cell r="BN17">
            <v>994.02736886882417</v>
          </cell>
          <cell r="BO17">
            <v>994.02736886882417</v>
          </cell>
          <cell r="BP17">
            <v>994.02736886882417</v>
          </cell>
          <cell r="BQ17">
            <v>994.02736886882417</v>
          </cell>
          <cell r="BR17">
            <v>994.02736886882417</v>
          </cell>
          <cell r="BS17">
            <v>994.42084481140409</v>
          </cell>
          <cell r="BT17">
            <v>994.42084481140409</v>
          </cell>
          <cell r="BU17">
            <v>994.42084481140409</v>
          </cell>
          <cell r="BV17">
            <v>994.02736886882417</v>
          </cell>
          <cell r="BW17">
            <v>994.02736886882417</v>
          </cell>
          <cell r="BX17">
            <v>1000</v>
          </cell>
          <cell r="BY17">
            <v>1000</v>
          </cell>
          <cell r="BZ17">
            <v>1000</v>
          </cell>
          <cell r="CA17">
            <v>1000</v>
          </cell>
          <cell r="CB17" t="str">
            <v>-</v>
          </cell>
          <cell r="CC17" t="str">
            <v>-</v>
          </cell>
          <cell r="CD17" t="str">
            <v>-</v>
          </cell>
          <cell r="CE17">
            <v>1178.310549645546</v>
          </cell>
          <cell r="CF17">
            <v>1178.310549645546</v>
          </cell>
          <cell r="CG17">
            <v>1178.310549645546</v>
          </cell>
          <cell r="CH17">
            <v>1178.310549645546</v>
          </cell>
          <cell r="CI17">
            <v>1844.1093364352021</v>
          </cell>
          <cell r="CJ17">
            <v>1844.1093364352021</v>
          </cell>
          <cell r="CK17">
            <v>1844.1093364352025</v>
          </cell>
          <cell r="CL17">
            <v>1844.1093364352025</v>
          </cell>
          <cell r="CM17">
            <v>1844.1093364352025</v>
          </cell>
          <cell r="CN17">
            <v>1166.1566828574562</v>
          </cell>
          <cell r="CO17">
            <v>1088.8045071955248</v>
          </cell>
          <cell r="CP17">
            <v>1088.8045071955248</v>
          </cell>
          <cell r="CQ17">
            <v>1088.8045071955248</v>
          </cell>
          <cell r="CR17">
            <v>1071.5184302096809</v>
          </cell>
          <cell r="CS17">
            <v>997.02613057294923</v>
          </cell>
          <cell r="CT17">
            <v>997.02613057294923</v>
          </cell>
          <cell r="CU17">
            <v>997.02613057294923</v>
          </cell>
          <cell r="CV17">
            <v>994.018808108651</v>
          </cell>
          <cell r="CW17">
            <v>994.01880784834236</v>
          </cell>
          <cell r="CX17">
            <v>994.01880792792099</v>
          </cell>
          <cell r="CY17">
            <v>0</v>
          </cell>
          <cell r="CZ17">
            <v>0</v>
          </cell>
          <cell r="DA17">
            <v>0</v>
          </cell>
          <cell r="DB17">
            <v>0</v>
          </cell>
          <cell r="DC17">
            <v>0</v>
          </cell>
          <cell r="DD17">
            <v>0</v>
          </cell>
          <cell r="DE17">
            <v>1520.6366993478618</v>
          </cell>
          <cell r="DF17">
            <v>1520.6366993478618</v>
          </cell>
          <cell r="DG17">
            <v>1091.4379456473675</v>
          </cell>
          <cell r="DH17">
            <v>1035.458816854795</v>
          </cell>
          <cell r="DI17">
            <v>1072.192049031906</v>
          </cell>
          <cell r="DJ17">
            <v>1089.4544740781187</v>
          </cell>
          <cell r="DK17">
            <v>1030.4695982102585</v>
          </cell>
          <cell r="DL17">
            <v>1202.2238057070194</v>
          </cell>
          <cell r="DM17">
            <v>1160.0230188228393</v>
          </cell>
          <cell r="DN17">
            <v>1030.1467153529043</v>
          </cell>
          <cell r="DO17">
            <v>1021.2115499827103</v>
          </cell>
          <cell r="DP17">
            <v>1032.138667680166</v>
          </cell>
          <cell r="DQ17">
            <v>1028.3166602336134</v>
          </cell>
          <cell r="DR17">
            <v>1200</v>
          </cell>
          <cell r="DS17">
            <v>1200</v>
          </cell>
          <cell r="DT17">
            <v>994.02736886882417</v>
          </cell>
          <cell r="DU17">
            <v>1178.310549645546</v>
          </cell>
          <cell r="DV17">
            <v>1844.1093364352025</v>
          </cell>
          <cell r="DW17">
            <v>997.02613057294923</v>
          </cell>
          <cell r="DX17">
            <v>994.01880814114088</v>
          </cell>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row>
        <row r="18">
          <cell r="E18" t="str">
            <v/>
          </cell>
          <cell r="F18" t="str">
            <v/>
          </cell>
          <cell r="G18" t="str">
            <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v>
          </cell>
          <cell r="V18" t="str">
            <v/>
          </cell>
          <cell r="W18" t="str">
            <v/>
          </cell>
          <cell r="X18" t="str">
            <v/>
          </cell>
          <cell r="Y18" t="str">
            <v/>
          </cell>
          <cell r="Z18" t="str">
            <v/>
          </cell>
          <cell r="AA18" t="str">
            <v/>
          </cell>
          <cell r="AB18" t="str">
            <v/>
          </cell>
          <cell r="AC18" t="str">
            <v/>
          </cell>
          <cell r="AD18" t="str">
            <v/>
          </cell>
          <cell r="AE18" t="str">
            <v/>
          </cell>
          <cell r="AF18" t="str">
            <v/>
          </cell>
          <cell r="AG18" t="str">
            <v/>
          </cell>
          <cell r="AH18" t="str">
            <v/>
          </cell>
          <cell r="AI18">
            <v>0</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
          </cell>
          <cell r="BI18" t="str">
            <v/>
          </cell>
          <cell r="BJ18" t="str">
            <v/>
          </cell>
          <cell r="BK18" t="str">
            <v/>
          </cell>
          <cell r="BL18" t="str">
            <v/>
          </cell>
          <cell r="BM18" t="str">
            <v/>
          </cell>
          <cell r="BN18" t="str">
            <v/>
          </cell>
          <cell r="BO18" t="str">
            <v/>
          </cell>
          <cell r="BP18" t="str">
            <v/>
          </cell>
          <cell r="BQ18" t="str">
            <v/>
          </cell>
          <cell r="BR18" t="str">
            <v/>
          </cell>
          <cell r="BS18" t="str">
            <v/>
          </cell>
          <cell r="BT18" t="str">
            <v/>
          </cell>
          <cell r="BU18" t="str">
            <v/>
          </cell>
          <cell r="BV18" t="str">
            <v/>
          </cell>
          <cell r="BW18" t="str">
            <v/>
          </cell>
          <cell r="BX18">
            <v>0</v>
          </cell>
          <cell r="BY18">
            <v>0</v>
          </cell>
          <cell r="BZ18">
            <v>0</v>
          </cell>
          <cell r="CA18">
            <v>0</v>
          </cell>
          <cell r="CB18">
            <v>3.4162166132800151</v>
          </cell>
          <cell r="CC18">
            <v>3.4162166132800151</v>
          </cell>
          <cell r="CD18">
            <v>3.4162166132800151</v>
          </cell>
          <cell r="CE18" t="str">
            <v/>
          </cell>
          <cell r="CF18" t="str">
            <v/>
          </cell>
          <cell r="CG18" t="str">
            <v/>
          </cell>
          <cell r="CH18" t="str">
            <v/>
          </cell>
          <cell r="CI18" t="str">
            <v/>
          </cell>
          <cell r="CJ18" t="str">
            <v/>
          </cell>
          <cell r="CK18" t="str">
            <v/>
          </cell>
          <cell r="CL18" t="str">
            <v/>
          </cell>
          <cell r="CM18" t="str">
            <v/>
          </cell>
          <cell r="CN18" t="str">
            <v/>
          </cell>
          <cell r="CO18" t="str">
            <v/>
          </cell>
          <cell r="CP18" t="str">
            <v/>
          </cell>
          <cell r="CQ18" t="str">
            <v/>
          </cell>
          <cell r="CR18" t="str">
            <v/>
          </cell>
          <cell r="CS18" t="str">
            <v/>
          </cell>
          <cell r="CT18" t="str">
            <v/>
          </cell>
          <cell r="CU18" t="str">
            <v/>
          </cell>
          <cell r="CV18" t="str">
            <v/>
          </cell>
          <cell r="CW18" t="str">
            <v/>
          </cell>
          <cell r="CX18" t="str">
            <v/>
          </cell>
          <cell r="CY18">
            <v>9.5227249925377642</v>
          </cell>
          <cell r="CZ18">
            <v>9.5227249925377642</v>
          </cell>
          <cell r="DA18">
            <v>9.5227249925377642</v>
          </cell>
          <cell r="DB18">
            <v>9.5227249925377642</v>
          </cell>
          <cell r="DC18">
            <v>9.5227249925377642</v>
          </cell>
          <cell r="DD18">
            <v>9.5227249925377642</v>
          </cell>
          <cell r="DE18" t="str">
            <v/>
          </cell>
          <cell r="DF18" t="str">
            <v/>
          </cell>
          <cell r="DG18" t="str">
            <v/>
          </cell>
          <cell r="DH18" t="str">
            <v/>
          </cell>
          <cell r="DI18" t="str">
            <v/>
          </cell>
          <cell r="DJ18" t="str">
            <v/>
          </cell>
          <cell r="DK18" t="str">
            <v/>
          </cell>
          <cell r="DL18">
            <v>0.83452367089637136</v>
          </cell>
          <cell r="DM18" t="str">
            <v/>
          </cell>
          <cell r="DN18" t="str">
            <v/>
          </cell>
          <cell r="DO18" t="str">
            <v/>
          </cell>
          <cell r="DP18" t="str">
            <v/>
          </cell>
          <cell r="DQ18" t="str">
            <v/>
          </cell>
          <cell r="DR18" t="str">
            <v>-</v>
          </cell>
          <cell r="DS18" t="str">
            <v>-</v>
          </cell>
          <cell r="DT18" t="str">
            <v/>
          </cell>
          <cell r="DU18" t="str">
            <v/>
          </cell>
          <cell r="DV18" t="str">
            <v/>
          </cell>
          <cell r="DW18" t="str">
            <v/>
          </cell>
          <cell r="DX18" t="str">
            <v/>
          </cell>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row>
        <row r="19">
          <cell r="E19">
            <v>100</v>
          </cell>
          <cell r="F19">
            <v>100</v>
          </cell>
          <cell r="G19">
            <v>100</v>
          </cell>
          <cell r="H19">
            <v>100</v>
          </cell>
          <cell r="I19" t="str">
            <v>(199 ppm)</v>
          </cell>
          <cell r="J19" t="str">
            <v>(198.6 ppm)</v>
          </cell>
          <cell r="K19" t="str">
            <v>(200 ppm)</v>
          </cell>
          <cell r="L19" t="str">
            <v>(199 ppm)</v>
          </cell>
          <cell r="M19" t="str">
            <v>(199 ppm)</v>
          </cell>
          <cell r="N19" t="str">
            <v>(199 ppm)</v>
          </cell>
          <cell r="O19" t="str">
            <v>(199 ppm)</v>
          </cell>
          <cell r="P19" t="str">
            <v>(199 ppm)</v>
          </cell>
          <cell r="Q19" t="str">
            <v>(199 ppm)</v>
          </cell>
          <cell r="R19" t="str">
            <v>(188 ppm)</v>
          </cell>
          <cell r="S19">
            <v>7.4999999999999982</v>
          </cell>
          <cell r="T19" t="str">
            <v>(200 ppm)</v>
          </cell>
          <cell r="U19">
            <v>15.000000000000002</v>
          </cell>
          <cell r="V19" t="str">
            <v>(265.7 ppm)</v>
          </cell>
          <cell r="W19" t="str">
            <v>(10 ppm)</v>
          </cell>
          <cell r="X19">
            <v>50</v>
          </cell>
          <cell r="Y19">
            <v>10</v>
          </cell>
          <cell r="Z19">
            <v>10</v>
          </cell>
          <cell r="AA19" t="str">
            <v>(10 ppm)</v>
          </cell>
          <cell r="AB19" t="str">
            <v>(10 ppm)</v>
          </cell>
          <cell r="AC19" t="str">
            <v>(7.9 ppm)</v>
          </cell>
          <cell r="AD19" t="str">
            <v>(149.4 ppm)</v>
          </cell>
          <cell r="AE19" t="str">
            <v>(149.4 ppm)</v>
          </cell>
          <cell r="AF19" t="str">
            <v>(0 ppm)</v>
          </cell>
          <cell r="AG19" t="str">
            <v>(0 ppm)</v>
          </cell>
          <cell r="AH19" t="str">
            <v>(0 ppm)</v>
          </cell>
          <cell r="AI19">
            <v>0</v>
          </cell>
          <cell r="AJ19" t="str">
            <v>(0 ppm)</v>
          </cell>
          <cell r="AK19" t="str">
            <v>(0 ppm)</v>
          </cell>
          <cell r="AL19" t="str">
            <v>(0 ppm)</v>
          </cell>
          <cell r="AM19" t="str">
            <v>(0 ppm)</v>
          </cell>
          <cell r="AN19" t="str">
            <v>(0 ppm)</v>
          </cell>
          <cell r="AO19">
            <v>0.8067433841858257</v>
          </cell>
          <cell r="AP19" t="str">
            <v>(10 ppm)</v>
          </cell>
          <cell r="AQ19" t="str">
            <v>(10 ppm)</v>
          </cell>
          <cell r="AR19" t="str">
            <v>(10 ppm)</v>
          </cell>
          <cell r="AS19" t="str">
            <v>(0 ppm)</v>
          </cell>
          <cell r="AT19" t="str">
            <v>(0 ppm)</v>
          </cell>
          <cell r="AU19">
            <v>49.999999999999993</v>
          </cell>
          <cell r="AV19">
            <v>49.999999999999993</v>
          </cell>
          <cell r="AW19">
            <v>99.999999999999972</v>
          </cell>
          <cell r="AX19" t="str">
            <v>(199.2 ppm)</v>
          </cell>
          <cell r="AY19" t="str">
            <v>(198.8 ppm)</v>
          </cell>
          <cell r="AZ19" t="str">
            <v>(200 ppm)</v>
          </cell>
          <cell r="BA19" t="str">
            <v>(199.2 ppm)</v>
          </cell>
          <cell r="BB19" t="str">
            <v>(199.2 ppm)</v>
          </cell>
          <cell r="BC19" t="str">
            <v>(199.2 ppm)</v>
          </cell>
          <cell r="BD19" t="str">
            <v>(199.2 ppm)</v>
          </cell>
          <cell r="BE19" t="str">
            <v>(199.2 ppm)</v>
          </cell>
          <cell r="BF19" t="str">
            <v>(199.2 ppm)</v>
          </cell>
          <cell r="BG19" t="str">
            <v>(0 ppm)</v>
          </cell>
          <cell r="BH19" t="str">
            <v>(0 ppm)</v>
          </cell>
          <cell r="BI19" t="str">
            <v>(0 ppm)</v>
          </cell>
          <cell r="BJ19" t="str">
            <v>(0 ppm)</v>
          </cell>
          <cell r="BK19" t="str">
            <v>(0 ppm)</v>
          </cell>
          <cell r="BL19" t="str">
            <v>(0 ppm)</v>
          </cell>
          <cell r="BM19" t="str">
            <v>(0 ppm)</v>
          </cell>
          <cell r="BN19" t="str">
            <v>(0 ppm)</v>
          </cell>
          <cell r="BO19" t="str">
            <v>(0 ppm)</v>
          </cell>
          <cell r="BP19" t="str">
            <v>(0 ppm)</v>
          </cell>
          <cell r="BQ19" t="str">
            <v>(0 ppm)</v>
          </cell>
          <cell r="BR19" t="str">
            <v>(0 ppm)</v>
          </cell>
          <cell r="BS19" t="str">
            <v>(0 ppm)</v>
          </cell>
          <cell r="BT19" t="str">
            <v>(0 ppm)</v>
          </cell>
          <cell r="BU19" t="str">
            <v>(0 ppm)</v>
          </cell>
          <cell r="BV19" t="str">
            <v>(0 ppm)</v>
          </cell>
          <cell r="BW19" t="str">
            <v>(0 ppm)</v>
          </cell>
          <cell r="BX19">
            <v>0</v>
          </cell>
          <cell r="BY19">
            <v>0</v>
          </cell>
          <cell r="BZ19">
            <v>0</v>
          </cell>
          <cell r="CA19">
            <v>0</v>
          </cell>
          <cell r="CB19" t="str">
            <v>-</v>
          </cell>
          <cell r="CC19" t="str">
            <v>-</v>
          </cell>
          <cell r="CD19" t="str">
            <v>-</v>
          </cell>
          <cell r="CE19" t="str">
            <v>(0 ppm)</v>
          </cell>
          <cell r="CF19" t="str">
            <v>(0 ppm)</v>
          </cell>
          <cell r="CG19" t="str">
            <v>(0 ppm)</v>
          </cell>
          <cell r="CH19" t="str">
            <v>(0 ppm)</v>
          </cell>
          <cell r="CI19" t="str">
            <v>(0 ppm)</v>
          </cell>
          <cell r="CJ19" t="str">
            <v>(0 ppm)</v>
          </cell>
          <cell r="CK19" t="str">
            <v>(0 ppm)</v>
          </cell>
          <cell r="CL19" t="str">
            <v>(0 ppm)</v>
          </cell>
          <cell r="CM19" t="str">
            <v>(0 ppm)</v>
          </cell>
          <cell r="CN19" t="str">
            <v>(0 ppm)</v>
          </cell>
          <cell r="CO19" t="str">
            <v>(0 ppm)</v>
          </cell>
          <cell r="CP19" t="str">
            <v>(0 ppm)</v>
          </cell>
          <cell r="CQ19" t="str">
            <v>(0 ppm)</v>
          </cell>
          <cell r="CR19" t="str">
            <v>(0 ppm)</v>
          </cell>
          <cell r="CS19" t="str">
            <v>(0 ppm)</v>
          </cell>
          <cell r="CT19" t="str">
            <v>(0 ppm)</v>
          </cell>
          <cell r="CU19" t="str">
            <v>(0 ppm)</v>
          </cell>
          <cell r="CV19" t="str">
            <v>(0 ppm)</v>
          </cell>
          <cell r="CW19" t="str">
            <v>(0 ppm)</v>
          </cell>
          <cell r="CX19" t="str">
            <v>(0 ppm)</v>
          </cell>
          <cell r="CY19">
            <v>0</v>
          </cell>
          <cell r="CZ19">
            <v>0</v>
          </cell>
          <cell r="DA19">
            <v>0</v>
          </cell>
          <cell r="DB19">
            <v>0</v>
          </cell>
          <cell r="DC19">
            <v>0</v>
          </cell>
          <cell r="DD19">
            <v>0</v>
          </cell>
          <cell r="DE19" t="str">
            <v>(0 ppm)</v>
          </cell>
          <cell r="DF19" t="str">
            <v>(0 ppm)</v>
          </cell>
          <cell r="DG19" t="str">
            <v>(0 ppm)</v>
          </cell>
          <cell r="DH19" t="str">
            <v>(0 ppm)</v>
          </cell>
          <cell r="DI19" t="str">
            <v>(0 ppm)</v>
          </cell>
          <cell r="DJ19" t="str">
            <v>(0 ppm)</v>
          </cell>
          <cell r="DK19">
            <v>0.25409334402593525</v>
          </cell>
          <cell r="DL19" t="str">
            <v>(13.4 ppm)</v>
          </cell>
          <cell r="DM19">
            <v>49.999999999999986</v>
          </cell>
          <cell r="DN19" t="str">
            <v>(20 ppm)</v>
          </cell>
          <cell r="DO19">
            <v>50.000000000000036</v>
          </cell>
          <cell r="DP19" t="str">
            <v>(20 ppm)</v>
          </cell>
          <cell r="DQ19" t="str">
            <v>(0 ppm)</v>
          </cell>
          <cell r="DR19" t="str">
            <v>&lt;15</v>
          </cell>
          <cell r="DS19" t="str">
            <v>&lt;15</v>
          </cell>
          <cell r="DT19" t="str">
            <v>(0 ppm)</v>
          </cell>
          <cell r="DU19" t="str">
            <v>(0 ppm)</v>
          </cell>
          <cell r="DV19" t="str">
            <v>(0 ppm)</v>
          </cell>
          <cell r="DW19" t="str">
            <v>(0 ppm)</v>
          </cell>
          <cell r="DX19" t="str">
            <v>(0 ppm)</v>
          </cell>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row>
        <row r="20">
          <cell r="E20" t="str">
            <v/>
          </cell>
          <cell r="F20" t="str">
            <v/>
          </cell>
          <cell r="G20" t="str">
            <v/>
          </cell>
          <cell r="H20" t="str">
            <v/>
          </cell>
          <cell r="I20">
            <v>99.980097551750276</v>
          </cell>
          <cell r="J20">
            <v>99.980137633781837</v>
          </cell>
          <cell r="K20">
            <v>99.979999999914199</v>
          </cell>
          <cell r="L20">
            <v>99.980097551750276</v>
          </cell>
          <cell r="M20">
            <v>99.980097551750276</v>
          </cell>
          <cell r="N20">
            <v>99.980097551750276</v>
          </cell>
          <cell r="O20">
            <v>99.980097551750276</v>
          </cell>
          <cell r="P20">
            <v>99.980097551750291</v>
          </cell>
          <cell r="Q20">
            <v>99.980097551750276</v>
          </cell>
          <cell r="R20">
            <v>99.981204510444371</v>
          </cell>
          <cell r="S20">
            <v>92.5</v>
          </cell>
          <cell r="T20">
            <v>99.979997637969348</v>
          </cell>
          <cell r="U20">
            <v>85.000000000000071</v>
          </cell>
          <cell r="V20">
            <v>99.973428847488691</v>
          </cell>
          <cell r="W20">
            <v>99.999000000000024</v>
          </cell>
          <cell r="X20">
            <v>50.00000000000022</v>
          </cell>
          <cell r="Y20">
            <v>90.000000000000043</v>
          </cell>
          <cell r="Z20">
            <v>90.000000000000043</v>
          </cell>
          <cell r="AA20">
            <v>99.999000000000024</v>
          </cell>
          <cell r="AB20">
            <v>99.999000000000024</v>
          </cell>
          <cell r="AC20">
            <v>99.999207933494887</v>
          </cell>
          <cell r="AD20">
            <v>99.985059853007613</v>
          </cell>
          <cell r="AE20">
            <v>99.985059853007613</v>
          </cell>
          <cell r="AF20">
            <v>99.999999999999986</v>
          </cell>
          <cell r="AG20">
            <v>99.999999999999972</v>
          </cell>
          <cell r="AH20">
            <v>100</v>
          </cell>
          <cell r="AI20">
            <v>100</v>
          </cell>
          <cell r="AJ20">
            <v>100</v>
          </cell>
          <cell r="AK20">
            <v>100</v>
          </cell>
          <cell r="AL20">
            <v>99.999999999999972</v>
          </cell>
          <cell r="AM20" t="str">
            <v/>
          </cell>
          <cell r="AN20">
            <v>100</v>
          </cell>
          <cell r="AO20">
            <v>99.193256615814136</v>
          </cell>
          <cell r="AP20">
            <v>99.999000000000009</v>
          </cell>
          <cell r="AQ20">
            <v>99.999000000000009</v>
          </cell>
          <cell r="AR20">
            <v>99.999000000000066</v>
          </cell>
          <cell r="AS20">
            <v>99.999999999999986</v>
          </cell>
          <cell r="AT20">
            <v>99.999999999999986</v>
          </cell>
          <cell r="AU20">
            <v>50.000000000000014</v>
          </cell>
          <cell r="AV20">
            <v>50.000000000000014</v>
          </cell>
          <cell r="AW20" t="str">
            <v/>
          </cell>
          <cell r="AX20">
            <v>99.980084581295387</v>
          </cell>
          <cell r="AY20">
            <v>99.980115474458188</v>
          </cell>
          <cell r="AZ20">
            <v>99.980000086015124</v>
          </cell>
          <cell r="BA20">
            <v>99.980084581295387</v>
          </cell>
          <cell r="BB20">
            <v>99.980084581295387</v>
          </cell>
          <cell r="BC20">
            <v>99.980084581295387</v>
          </cell>
          <cell r="BD20">
            <v>99.980084581295387</v>
          </cell>
          <cell r="BE20">
            <v>99.980084581295387</v>
          </cell>
          <cell r="BF20">
            <v>99.980084581295387</v>
          </cell>
          <cell r="BG20">
            <v>99.999999999999986</v>
          </cell>
          <cell r="BH20">
            <v>99.999999999999986</v>
          </cell>
          <cell r="BI20">
            <v>99.999999999999986</v>
          </cell>
          <cell r="BJ20">
            <v>99.999999999999986</v>
          </cell>
          <cell r="BK20">
            <v>100</v>
          </cell>
          <cell r="BL20">
            <v>99.999999999999986</v>
          </cell>
          <cell r="BM20">
            <v>99.999999999999986</v>
          </cell>
          <cell r="BN20">
            <v>99.999999999999986</v>
          </cell>
          <cell r="BO20">
            <v>99.999999999999986</v>
          </cell>
          <cell r="BP20">
            <v>99.999999999999986</v>
          </cell>
          <cell r="BQ20">
            <v>99.999999999999986</v>
          </cell>
          <cell r="BR20">
            <v>99.999999999999986</v>
          </cell>
          <cell r="BS20">
            <v>99.999999999999986</v>
          </cell>
          <cell r="BT20">
            <v>99.999999999999986</v>
          </cell>
          <cell r="BU20">
            <v>99.999999999999986</v>
          </cell>
          <cell r="BV20">
            <v>99.999999999999986</v>
          </cell>
          <cell r="BW20">
            <v>99.999999999999986</v>
          </cell>
          <cell r="BX20">
            <v>100</v>
          </cell>
          <cell r="BY20">
            <v>100</v>
          </cell>
          <cell r="BZ20">
            <v>100</v>
          </cell>
          <cell r="CA20">
            <v>100</v>
          </cell>
          <cell r="CB20" t="str">
            <v>-</v>
          </cell>
          <cell r="CC20" t="str">
            <v>-</v>
          </cell>
          <cell r="CD20" t="str">
            <v>-</v>
          </cell>
          <cell r="CE20">
            <v>100</v>
          </cell>
          <cell r="CF20">
            <v>100</v>
          </cell>
          <cell r="CG20">
            <v>100</v>
          </cell>
          <cell r="CH20">
            <v>100</v>
          </cell>
          <cell r="CI20">
            <v>99.999999999999986</v>
          </cell>
          <cell r="CJ20">
            <v>99.999999999999986</v>
          </cell>
          <cell r="CK20">
            <v>99.999999999999986</v>
          </cell>
          <cell r="CL20">
            <v>99.999999999999986</v>
          </cell>
          <cell r="CM20">
            <v>99.999999999999986</v>
          </cell>
          <cell r="CN20">
            <v>99.999999999999972</v>
          </cell>
          <cell r="CO20">
            <v>100</v>
          </cell>
          <cell r="CP20">
            <v>100</v>
          </cell>
          <cell r="CQ20">
            <v>100</v>
          </cell>
          <cell r="CR20">
            <v>99.999999999999986</v>
          </cell>
          <cell r="CS20">
            <v>100</v>
          </cell>
          <cell r="CT20">
            <v>100</v>
          </cell>
          <cell r="CU20">
            <v>100</v>
          </cell>
          <cell r="CV20">
            <v>100</v>
          </cell>
          <cell r="CW20">
            <v>100</v>
          </cell>
          <cell r="CX20">
            <v>100</v>
          </cell>
          <cell r="CY20">
            <v>0</v>
          </cell>
          <cell r="CZ20">
            <v>0</v>
          </cell>
          <cell r="DA20">
            <v>0</v>
          </cell>
          <cell r="DB20">
            <v>0</v>
          </cell>
          <cell r="DC20">
            <v>0</v>
          </cell>
          <cell r="DD20">
            <v>0</v>
          </cell>
          <cell r="DE20">
            <v>100</v>
          </cell>
          <cell r="DF20">
            <v>100</v>
          </cell>
          <cell r="DG20">
            <v>100</v>
          </cell>
          <cell r="DH20">
            <v>100</v>
          </cell>
          <cell r="DI20">
            <v>99.999999999999986</v>
          </cell>
          <cell r="DJ20">
            <v>99.999999999999986</v>
          </cell>
          <cell r="DK20">
            <v>99.745906655974053</v>
          </cell>
          <cell r="DL20">
            <v>69.041365443929848</v>
          </cell>
          <cell r="DM20">
            <v>50.000000000000085</v>
          </cell>
          <cell r="DN20">
            <v>99.998000000000133</v>
          </cell>
          <cell r="DO20">
            <v>49.999999999999986</v>
          </cell>
          <cell r="DP20">
            <v>99.998000000000133</v>
          </cell>
          <cell r="DQ20">
            <v>100</v>
          </cell>
          <cell r="DR20" t="str">
            <v>-</v>
          </cell>
          <cell r="DS20" t="str">
            <v>-</v>
          </cell>
          <cell r="DT20">
            <v>99.999999999999986</v>
          </cell>
          <cell r="DU20">
            <v>100</v>
          </cell>
          <cell r="DV20">
            <v>99.999999999999986</v>
          </cell>
          <cell r="DW20">
            <v>100</v>
          </cell>
          <cell r="DX20">
            <v>100</v>
          </cell>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row>
        <row r="21">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t="str">
            <v/>
          </cell>
          <cell r="V21">
            <v>0</v>
          </cell>
          <cell r="W21">
            <v>0</v>
          </cell>
          <cell r="X21">
            <v>0</v>
          </cell>
          <cell r="Y21">
            <v>0</v>
          </cell>
          <cell r="Z21" t="str">
            <v/>
          </cell>
          <cell r="AA21"/>
          <cell r="AB21">
            <v>0</v>
          </cell>
          <cell r="AC21">
            <v>0</v>
          </cell>
          <cell r="AD21">
            <v>0</v>
          </cell>
          <cell r="AE21">
            <v>0</v>
          </cell>
          <cell r="AF21">
            <v>0</v>
          </cell>
          <cell r="AG21">
            <v>0</v>
          </cell>
          <cell r="AH21">
            <v>0</v>
          </cell>
          <cell r="AI21" t="str">
            <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t="str">
            <v/>
          </cell>
          <cell r="BX21" t="str">
            <v/>
          </cell>
          <cell r="BY21" t="str">
            <v/>
          </cell>
          <cell r="BZ21" t="str">
            <v/>
          </cell>
          <cell r="CA21" t="str">
            <v/>
          </cell>
          <cell r="CB21">
            <v>0</v>
          </cell>
          <cell r="CC21" t="str">
            <v/>
          </cell>
          <cell r="CD21" t="str">
            <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t="str">
            <v/>
          </cell>
          <cell r="CZ21" t="str">
            <v/>
          </cell>
          <cell r="DA21" t="str">
            <v/>
          </cell>
          <cell r="DB21" t="str">
            <v/>
          </cell>
          <cell r="DC21" t="str">
            <v/>
          </cell>
          <cell r="DD21" t="str">
            <v/>
          </cell>
          <cell r="DE21">
            <v>0</v>
          </cell>
          <cell r="DF21">
            <v>0</v>
          </cell>
          <cell r="DG21">
            <v>0</v>
          </cell>
          <cell r="DH21">
            <v>0</v>
          </cell>
          <cell r="DI21">
            <v>0</v>
          </cell>
          <cell r="DJ21">
            <v>0</v>
          </cell>
          <cell r="DK21">
            <v>0</v>
          </cell>
          <cell r="DL21">
            <v>0</v>
          </cell>
          <cell r="DM21">
            <v>0</v>
          </cell>
          <cell r="DN21">
            <v>0</v>
          </cell>
          <cell r="DO21">
            <v>0</v>
          </cell>
          <cell r="DP21">
            <v>0</v>
          </cell>
          <cell r="DQ21">
            <v>0</v>
          </cell>
          <cell r="DR21" t="str">
            <v/>
          </cell>
          <cell r="DS21" t="str">
            <v/>
          </cell>
          <cell r="DT21">
            <v>0</v>
          </cell>
          <cell r="DU21">
            <v>0</v>
          </cell>
          <cell r="DV21">
            <v>0</v>
          </cell>
          <cell r="DW21">
            <v>0</v>
          </cell>
          <cell r="DX21">
            <v>0</v>
          </cell>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row>
        <row r="22">
          <cell r="E22">
            <v>1.5616230949069847</v>
          </cell>
          <cell r="F22">
            <v>0.20238305105672003</v>
          </cell>
          <cell r="G22">
            <v>0.20120192699663153</v>
          </cell>
          <cell r="H22" t="str">
            <v>(1 kg/h)</v>
          </cell>
          <cell r="I22">
            <v>2479.228174223218</v>
          </cell>
          <cell r="J22">
            <v>2484.0993419097117</v>
          </cell>
          <cell r="K22">
            <v>2485.4492539155667</v>
          </cell>
          <cell r="L22">
            <v>18.609174554862708</v>
          </cell>
          <cell r="M22">
            <v>527.96483072481146</v>
          </cell>
          <cell r="N22">
            <v>1951.2633434984666</v>
          </cell>
          <cell r="O22">
            <v>527.96483072481146</v>
          </cell>
          <cell r="P22">
            <v>2479.2281742232785</v>
          </cell>
          <cell r="Q22">
            <v>2479.2281742232785</v>
          </cell>
          <cell r="R22">
            <v>23.031313285661941</v>
          </cell>
          <cell r="S22">
            <v>0.11213211479318839</v>
          </cell>
          <cell r="T22">
            <v>23.175126483984982</v>
          </cell>
          <cell r="U22" t="str">
            <v>Not included in case</v>
          </cell>
          <cell r="V22">
            <v>23.171859352964688</v>
          </cell>
          <cell r="W22">
            <v>23.160018200501224</v>
          </cell>
          <cell r="X22" t="str">
            <v>(12 kg/h)</v>
          </cell>
          <cell r="Y22" t="str">
            <v>(59 kg/h)</v>
          </cell>
          <cell r="Z22" t="str">
            <v>Not included in case</v>
          </cell>
          <cell r="AA22">
            <v>23.160018200501224</v>
          </cell>
          <cell r="AB22">
            <v>23.160018200501224</v>
          </cell>
          <cell r="AC22">
            <v>23.16015663687876</v>
          </cell>
          <cell r="AD22">
            <v>1.2184966442936025</v>
          </cell>
          <cell r="AE22">
            <v>1.2184966442936025</v>
          </cell>
          <cell r="AF22">
            <v>23.12397730239293</v>
          </cell>
          <cell r="AG22">
            <v>24.853518101480976</v>
          </cell>
          <cell r="AH22">
            <v>0.14696632650508523</v>
          </cell>
          <cell r="AI22" t="str">
            <v>Not included in case</v>
          </cell>
          <cell r="AJ22" t="str">
            <v>(4 kg/h)</v>
          </cell>
          <cell r="AK22" t="str">
            <v>(2 kg/h)</v>
          </cell>
          <cell r="AL22">
            <v>0.85757728288443524</v>
          </cell>
          <cell r="AM22" t="str">
            <v>(0 kg/h)</v>
          </cell>
          <cell r="AN22" t="str">
            <v>(46 kg/h)</v>
          </cell>
          <cell r="AO22" t="str">
            <v>(69 kg/h)</v>
          </cell>
          <cell r="AP22" t="str">
            <v>(70 kg/h)</v>
          </cell>
          <cell r="AQ22">
            <v>0.12054443428507088</v>
          </cell>
          <cell r="AR22">
            <v>0.19025928294865452</v>
          </cell>
          <cell r="AS22" t="str">
            <v>(2 kg/h)</v>
          </cell>
          <cell r="AT22" t="str">
            <v>(25 kg/h)</v>
          </cell>
          <cell r="AU22" t="str">
            <v>(17 kg/h)</v>
          </cell>
          <cell r="AV22" t="str">
            <v>(18 kg/h)</v>
          </cell>
          <cell r="AW22">
            <v>0.2555471025917963</v>
          </cell>
          <cell r="AX22">
            <v>494.61358185259803</v>
          </cell>
          <cell r="AY22">
            <v>495.40522778663757</v>
          </cell>
          <cell r="AZ22">
            <v>495.61723233898755</v>
          </cell>
          <cell r="BA22">
            <v>3.0840681053588015</v>
          </cell>
          <cell r="BB22">
            <v>88.604527139489377</v>
          </cell>
          <cell r="BC22">
            <v>406.0090547131087</v>
          </cell>
          <cell r="BD22">
            <v>88.604527139489377</v>
          </cell>
          <cell r="BE22">
            <v>494.61358185259803</v>
          </cell>
          <cell r="BF22">
            <v>494.61358185259803</v>
          </cell>
          <cell r="BG22">
            <v>18.311679894719134</v>
          </cell>
          <cell r="BH22" t="str">
            <v>(15 kg/h)</v>
          </cell>
          <cell r="BI22">
            <v>1.7556217121948949</v>
          </cell>
          <cell r="BJ22">
            <v>0.27707754799946965</v>
          </cell>
          <cell r="BK22">
            <v>0.65769597119549417</v>
          </cell>
          <cell r="BL22" t="str">
            <v>(3 kg/h)</v>
          </cell>
          <cell r="BM22" t="str">
            <v>(27 kg/h)</v>
          </cell>
          <cell r="BN22">
            <v>11.201380424313891</v>
          </cell>
          <cell r="BO22" t="str">
            <v>(9 kg/h)</v>
          </cell>
          <cell r="BP22">
            <v>1.7295407992771958</v>
          </cell>
          <cell r="BQ22" t="str">
            <v>(47 kg/h)</v>
          </cell>
          <cell r="BR22">
            <v>0.60863564610005183</v>
          </cell>
          <cell r="BS22" t="str">
            <v>(0 kg/h)</v>
          </cell>
          <cell r="BT22" t="str">
            <v>(54 kg/h)</v>
          </cell>
          <cell r="BU22">
            <v>0.49721638985514144</v>
          </cell>
          <cell r="BV22">
            <v>2.5837265045017168</v>
          </cell>
          <cell r="BW22" t="str">
            <v>Not included in case</v>
          </cell>
          <cell r="BX22" t="str">
            <v>Not included in case</v>
          </cell>
          <cell r="BY22" t="str">
            <v>Not included in case</v>
          </cell>
          <cell r="BZ22" t="str">
            <v>Not included in case</v>
          </cell>
          <cell r="CA22" t="str">
            <v>Not included in case</v>
          </cell>
          <cell r="CB22" t="str">
            <v>Not included in case</v>
          </cell>
          <cell r="CC22" t="str">
            <v>Not included in case</v>
          </cell>
          <cell r="CD22" t="str">
            <v>Not included in case</v>
          </cell>
          <cell r="CE22">
            <v>2.3388158007046216</v>
          </cell>
          <cell r="CF22">
            <v>1.8249989501628916</v>
          </cell>
          <cell r="CG22">
            <v>0.2113328346330218</v>
          </cell>
          <cell r="CH22" t="str">
            <v>(5 kg/h)</v>
          </cell>
          <cell r="CI22">
            <v>3.6217024286983888</v>
          </cell>
          <cell r="CJ22" t="str">
            <v>(71 kg/h)</v>
          </cell>
          <cell r="CK22" t="str">
            <v>(10 kg/h)</v>
          </cell>
          <cell r="CL22">
            <v>3.0461687387965148</v>
          </cell>
          <cell r="CM22" t="str">
            <v>(0 kg/h)</v>
          </cell>
          <cell r="CN22">
            <v>0.51643369826756524</v>
          </cell>
          <cell r="CO22">
            <v>0.4450655256764347</v>
          </cell>
          <cell r="CP22">
            <v>1.5130781523389227</v>
          </cell>
          <cell r="CQ22">
            <v>1.0680126266624881</v>
          </cell>
          <cell r="CR22">
            <v>0.71956689927938011</v>
          </cell>
          <cell r="CS22">
            <v>412.59563320269825</v>
          </cell>
          <cell r="CT22">
            <v>282.97126427816903</v>
          </cell>
          <cell r="CU22">
            <v>83.205430831813061</v>
          </cell>
          <cell r="CV22">
            <v>83.205430831813061</v>
          </cell>
          <cell r="CW22">
            <v>282.97126427816903</v>
          </cell>
          <cell r="CX22">
            <v>412.59563320269825</v>
          </cell>
          <cell r="CY22" t="str">
            <v>Not included in case</v>
          </cell>
          <cell r="CZ22" t="str">
            <v>Not included in case</v>
          </cell>
          <cell r="DA22" t="str">
            <v>Not included in case</v>
          </cell>
          <cell r="DB22" t="str">
            <v>Not included in case</v>
          </cell>
          <cell r="DC22" t="str">
            <v>Not included in case</v>
          </cell>
          <cell r="DD22" t="str">
            <v>Not included in case</v>
          </cell>
          <cell r="DE22" t="str">
            <v>(5 kg/h)</v>
          </cell>
          <cell r="DF22" t="str">
            <v>(91 kg/h)</v>
          </cell>
          <cell r="DG22">
            <v>0.33751419964992679</v>
          </cell>
          <cell r="DH22">
            <v>1.0209734552860044</v>
          </cell>
          <cell r="DI22">
            <v>0.75835413830281373</v>
          </cell>
          <cell r="DJ22" t="str">
            <v>(85 kg/h)</v>
          </cell>
          <cell r="DK22">
            <v>1.1163827586705684</v>
          </cell>
          <cell r="DL22" t="str">
            <v>(98 kg/h)</v>
          </cell>
          <cell r="DM22" t="str">
            <v>(1 kg/h)</v>
          </cell>
          <cell r="DN22">
            <v>1.11933692301932</v>
          </cell>
          <cell r="DO22" t="str">
            <v>(6 kg/h)</v>
          </cell>
          <cell r="DP22">
            <v>1.11933692301932</v>
          </cell>
          <cell r="DQ22">
            <v>1.1114850539252812</v>
          </cell>
          <cell r="DR22" t="str">
            <v>Not included in case</v>
          </cell>
          <cell r="DS22" t="str">
            <v>Not included in case</v>
          </cell>
          <cell r="DT22">
            <v>2.0874807892725742</v>
          </cell>
          <cell r="DU22">
            <v>0.29744743924299843</v>
          </cell>
          <cell r="DV22">
            <v>0.49419849479652073</v>
          </cell>
          <cell r="DW22">
            <v>46.418938092716175</v>
          </cell>
          <cell r="DX22">
            <v>46.418938092716175</v>
          </cell>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row>
        <row r="23">
          <cell r="E23">
            <v>0.17637042386513546</v>
          </cell>
          <cell r="F23">
            <v>2.2857233998655184E-2</v>
          </cell>
          <cell r="G23">
            <v>2.2723837309150202E-2</v>
          </cell>
          <cell r="H23">
            <v>1.3339668950498201E-4</v>
          </cell>
          <cell r="I23">
            <v>1998.8697767146346</v>
          </cell>
          <cell r="J23">
            <v>1999.9999999726156</v>
          </cell>
          <cell r="K23">
            <v>2001.561996124097</v>
          </cell>
          <cell r="L23">
            <v>15.003587396297883</v>
          </cell>
          <cell r="M23">
            <v>423.94975246248418</v>
          </cell>
          <cell r="N23">
            <v>1573.3965750865907</v>
          </cell>
          <cell r="O23">
            <v>425.72319066846796</v>
          </cell>
          <cell r="P23">
            <v>1997.3040626894642</v>
          </cell>
          <cell r="Q23">
            <v>1999.1197657550588</v>
          </cell>
          <cell r="R23">
            <v>18.732163514839119</v>
          </cell>
          <cell r="S23">
            <v>8.5185659691353E-2</v>
          </cell>
          <cell r="T23">
            <v>18.806126276758587</v>
          </cell>
          <cell r="U23" t="str">
            <v>Not included in case</v>
          </cell>
          <cell r="V23">
            <v>18.775095008496621</v>
          </cell>
          <cell r="W23">
            <v>18.769415457170783</v>
          </cell>
          <cell r="X23">
            <v>6.8476255223440608E-3</v>
          </cell>
          <cell r="Y23">
            <v>5.4774768619468985E-2</v>
          </cell>
          <cell r="Z23" t="str">
            <v>Not included in case</v>
          </cell>
          <cell r="AA23">
            <v>18.764084983328434</v>
          </cell>
          <cell r="AB23">
            <v>18.323734417114967</v>
          </cell>
          <cell r="AC23">
            <v>18.321452735897264</v>
          </cell>
          <cell r="AD23">
            <v>1.1936790000022424</v>
          </cell>
          <cell r="AE23">
            <v>1.193086844657123</v>
          </cell>
          <cell r="AF23">
            <v>18.323278953715231</v>
          </cell>
          <cell r="AG23">
            <v>20.063191815611958</v>
          </cell>
          <cell r="AH23">
            <v>9.6647888721949821E-2</v>
          </cell>
          <cell r="AI23" t="str">
            <v>Not included in case</v>
          </cell>
          <cell r="AJ23">
            <v>2.8919046207380012E-3</v>
          </cell>
          <cell r="AK23">
            <v>1.089915466343812E-3</v>
          </cell>
          <cell r="AL23">
            <v>0.78464465545091155</v>
          </cell>
          <cell r="AM23">
            <v>4.4397737814462537E-10</v>
          </cell>
          <cell r="AN23">
            <v>2.9923071511125089E-2</v>
          </cell>
          <cell r="AO23">
            <v>5.7577083058067788E-2</v>
          </cell>
          <cell r="AP23">
            <v>5.8616134459966933E-2</v>
          </cell>
          <cell r="AQ23">
            <v>0.10154757795655875</v>
          </cell>
          <cell r="AR23">
            <v>0.15884403289075325</v>
          </cell>
          <cell r="AS23">
            <v>1.6971528820952644E-3</v>
          </cell>
          <cell r="AT23">
            <v>2.5381319084984671E-2</v>
          </cell>
          <cell r="AU23">
            <v>9.0362835136795026E-3</v>
          </cell>
          <cell r="AV23">
            <v>9.6943014098762534E-3</v>
          </cell>
          <cell r="AW23">
            <v>2.8896364314567095E-2</v>
          </cell>
          <cell r="AX23">
            <v>389.79497403155142</v>
          </cell>
          <cell r="AY23">
            <v>390.00000000000006</v>
          </cell>
          <cell r="AZ23">
            <v>390.12653773549061</v>
          </cell>
          <cell r="BA23">
            <v>2.4304917841866485</v>
          </cell>
          <cell r="BB23">
            <v>69.55399302610499</v>
          </cell>
          <cell r="BC23">
            <v>320.00720084568769</v>
          </cell>
          <cell r="BD23">
            <v>69.836094498432146</v>
          </cell>
          <cell r="BE23">
            <v>389.55438690472698</v>
          </cell>
          <cell r="BF23">
            <v>389.84329534411984</v>
          </cell>
          <cell r="BG23">
            <v>18.421705949160458</v>
          </cell>
          <cell r="BH23">
            <v>1.5472854687942322E-2</v>
          </cell>
          <cell r="BI23">
            <v>1.7654503632778231</v>
          </cell>
          <cell r="BJ23">
            <v>0.27862873554931794</v>
          </cell>
          <cell r="BK23">
            <v>0.65995700813482894</v>
          </cell>
          <cell r="BL23">
            <v>2.6311509255048855E-3</v>
          </cell>
          <cell r="BM23">
            <v>2.7078471953694616E-2</v>
          </cell>
          <cell r="BN23">
            <v>11.268684117883751</v>
          </cell>
          <cell r="BO23">
            <v>8.7806146268465703E-3</v>
          </cell>
          <cell r="BP23">
            <v>1.739932775940934</v>
          </cell>
          <cell r="BQ23">
            <v>4.7649200954862442E-2</v>
          </cell>
          <cell r="BR23">
            <v>0.61229264420823992</v>
          </cell>
          <cell r="BS23">
            <v>2.8199629445166977E-4</v>
          </cell>
          <cell r="BT23">
            <v>5.4021772468217558E-2</v>
          </cell>
          <cell r="BU23">
            <v>0.49999999999999983</v>
          </cell>
          <cell r="BV23">
            <v>2.5992508711726185</v>
          </cell>
          <cell r="BW23" t="str">
            <v>Not included in case</v>
          </cell>
          <cell r="BX23" t="str">
            <v>Not included in case</v>
          </cell>
          <cell r="BY23" t="str">
            <v>Not included in case</v>
          </cell>
          <cell r="BZ23" t="str">
            <v>Not included in case</v>
          </cell>
          <cell r="CA23" t="str">
            <v>Not included in case</v>
          </cell>
          <cell r="CB23" t="str">
            <v>Not included in case</v>
          </cell>
          <cell r="CC23" t="str">
            <v>Not included in case</v>
          </cell>
          <cell r="CD23" t="str">
            <v>Not included in case</v>
          </cell>
          <cell r="CE23">
            <v>1.9848891291079191</v>
          </cell>
          <cell r="CF23">
            <v>1.5488267933371889</v>
          </cell>
          <cell r="CG23">
            <v>0.17935240815470418</v>
          </cell>
          <cell r="CH23">
            <v>4.2744051364257433E-3</v>
          </cell>
          <cell r="CI23">
            <v>1.9639304227478198</v>
          </cell>
          <cell r="CJ23">
            <v>3.8700618873873514E-2</v>
          </cell>
          <cell r="CK23">
            <v>5.3303553936409178E-3</v>
          </cell>
          <cell r="CL23">
            <v>1.6518373822047776</v>
          </cell>
          <cell r="CM23">
            <v>7.4434013490075335E-5</v>
          </cell>
          <cell r="CN23">
            <v>0.4427924368716678</v>
          </cell>
          <cell r="CO23">
            <v>0.4087244334903018</v>
          </cell>
          <cell r="CP23">
            <v>1.3895302488354999</v>
          </cell>
          <cell r="CQ23">
            <v>0.98080581534519806</v>
          </cell>
          <cell r="CR23">
            <v>0.67160630344971162</v>
          </cell>
          <cell r="CS23">
            <v>413.82629858015537</v>
          </cell>
          <cell r="CT23">
            <v>283.81529390363846</v>
          </cell>
          <cell r="CU23">
            <v>83.453610974065811</v>
          </cell>
          <cell r="CV23">
            <v>83.706093038335396</v>
          </cell>
          <cell r="CW23">
            <v>284.6739537328433</v>
          </cell>
          <cell r="CX23">
            <v>415.07829603940672</v>
          </cell>
          <cell r="CY23" t="str">
            <v>Not included in case</v>
          </cell>
          <cell r="CZ23" t="str">
            <v>Not included in case</v>
          </cell>
          <cell r="DA23" t="str">
            <v>Not included in case</v>
          </cell>
          <cell r="DB23" t="str">
            <v>Not included in case</v>
          </cell>
          <cell r="DC23" t="str">
            <v>Not included in case</v>
          </cell>
          <cell r="DD23" t="str">
            <v>Not included in case</v>
          </cell>
          <cell r="DE23">
            <v>3.220825049468831E-3</v>
          </cell>
          <cell r="DF23">
            <v>5.9522171755538887E-2</v>
          </cell>
          <cell r="DG23">
            <v>0.30917890469913922</v>
          </cell>
          <cell r="DH23">
            <v>0.98548994574844806</v>
          </cell>
          <cell r="DI23">
            <v>0.70734904386034014</v>
          </cell>
          <cell r="DJ23">
            <v>7.846446116201794E-2</v>
          </cell>
          <cell r="DK23">
            <v>1.0806673497810007</v>
          </cell>
          <cell r="DL23">
            <v>36.804632432842986</v>
          </cell>
          <cell r="DM23">
            <v>6.5851504743905966E-4</v>
          </cell>
          <cell r="DN23">
            <v>1.0859743515431985</v>
          </cell>
          <cell r="DO23">
            <v>3.537743881061514E-3</v>
          </cell>
          <cell r="DP23">
            <v>1.0838185088030565</v>
          </cell>
          <cell r="DQ23">
            <v>1.0802684148715325</v>
          </cell>
          <cell r="DR23" t="str">
            <v>Not included in case</v>
          </cell>
          <cell r="DS23" t="str">
            <v>Not included in case</v>
          </cell>
          <cell r="DT23">
            <v>2.1000234547345209</v>
          </cell>
          <cell r="DU23">
            <v>0.25243552247960033</v>
          </cell>
          <cell r="DV23">
            <v>0.26798763231243233</v>
          </cell>
          <cell r="DW23">
            <v>46.557393702451051</v>
          </cell>
          <cell r="DX23">
            <v>46.698249268228004</v>
          </cell>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row>
        <row r="24">
          <cell r="E24">
            <v>0.95030853656986913</v>
          </cell>
          <cell r="F24">
            <v>1.6769140184456881</v>
          </cell>
          <cell r="G24">
            <v>1.6842417230479427</v>
          </cell>
          <cell r="H24">
            <v>0.96311278014245338</v>
          </cell>
          <cell r="I24">
            <v>0.99999247265982238</v>
          </cell>
          <cell r="J24">
            <v>0.99999999998575761</v>
          </cell>
          <cell r="K24">
            <v>0.99994299978321965</v>
          </cell>
          <cell r="L24">
            <v>0.95035694624473166</v>
          </cell>
          <cell r="M24">
            <v>0.95969924848659349</v>
          </cell>
          <cell r="N24">
            <v>1.0114856925837115</v>
          </cell>
          <cell r="O24">
            <v>0.95969251177084824</v>
          </cell>
          <cell r="P24">
            <v>1.0000324188091458</v>
          </cell>
          <cell r="Q24">
            <v>0.9999928916212224</v>
          </cell>
          <cell r="R24">
            <v>0.95977206966780626</v>
          </cell>
          <cell r="S24">
            <v>0.99990526826829651</v>
          </cell>
          <cell r="T24">
            <v>0.96369212602670451</v>
          </cell>
          <cell r="U24" t="str">
            <v>Not included in case</v>
          </cell>
          <cell r="V24">
            <v>0.96294472877251058</v>
          </cell>
          <cell r="W24">
            <v>0.96294470614779204</v>
          </cell>
          <cell r="X24">
            <v>0.96712362989917089</v>
          </cell>
          <cell r="Y24">
            <v>0.96709817631190664</v>
          </cell>
          <cell r="Z24" t="str">
            <v>Not included in case</v>
          </cell>
          <cell r="AA24">
            <v>0.96292211775494518</v>
          </cell>
          <cell r="AB24">
            <v>0.95939085140663283</v>
          </cell>
          <cell r="AC24">
            <v>0.95938610360300591</v>
          </cell>
          <cell r="AD24">
            <v>0.95935241263876991</v>
          </cell>
          <cell r="AE24">
            <v>0.95933384162734425</v>
          </cell>
          <cell r="AF24">
            <v>0.95938274309968574</v>
          </cell>
          <cell r="AG24">
            <v>0.99999994250170821</v>
          </cell>
          <cell r="AH24">
            <v>0.97568772844910812</v>
          </cell>
          <cell r="AI24" t="str">
            <v>Not included in case</v>
          </cell>
          <cell r="AJ24">
            <v>0.96329996461656142</v>
          </cell>
          <cell r="AK24">
            <v>0.97376152274522187</v>
          </cell>
          <cell r="AL24">
            <v>0.95938610273915537</v>
          </cell>
          <cell r="AM24">
            <v>1</v>
          </cell>
          <cell r="AN24">
            <v>0.96212433540137532</v>
          </cell>
          <cell r="AO24">
            <v>0.96806367682845385</v>
          </cell>
          <cell r="AP24">
            <v>0.96820091367266425</v>
          </cell>
          <cell r="AQ24">
            <v>1.0002729671753496</v>
          </cell>
          <cell r="AR24">
            <v>0.98801233246916198</v>
          </cell>
          <cell r="AS24">
            <v>0.97587059855147873</v>
          </cell>
          <cell r="AT24">
            <v>1.0046449510584103</v>
          </cell>
          <cell r="AU24">
            <v>1.0044626856095225</v>
          </cell>
          <cell r="AV24">
            <v>1.0024769638407802</v>
          </cell>
          <cell r="AW24">
            <v>0.99989446375867153</v>
          </cell>
          <cell r="AX24">
            <v>0.99996818159814194</v>
          </cell>
          <cell r="AY24">
            <v>0.99999999999999878</v>
          </cell>
          <cell r="AZ24">
            <v>0.99999286732783355</v>
          </cell>
          <cell r="BA24">
            <v>0.99985507243478167</v>
          </cell>
          <cell r="BB24">
            <v>1.0087958156230974</v>
          </cell>
          <cell r="BC24">
            <v>0.99806389866073431</v>
          </cell>
          <cell r="BD24">
            <v>1.0087911758066477</v>
          </cell>
          <cell r="BE24">
            <v>0.99996317124249434</v>
          </cell>
          <cell r="BF24">
            <v>0.99996876512285671</v>
          </cell>
          <cell r="BG24">
            <v>1.001455599903273</v>
          </cell>
          <cell r="BH24">
            <v>0.96715588131306585</v>
          </cell>
          <cell r="BI24">
            <v>0.95938605131024823</v>
          </cell>
          <cell r="BJ24">
            <v>0.98946021627354974</v>
          </cell>
          <cell r="BK24">
            <v>1.0000466960551304</v>
          </cell>
          <cell r="BL24">
            <v>0.99174847205558747</v>
          </cell>
          <cell r="BM24">
            <v>1.0027917571366913</v>
          </cell>
          <cell r="BN24">
            <v>0.94623325006140802</v>
          </cell>
          <cell r="BO24">
            <v>0.99489491698526344</v>
          </cell>
          <cell r="BP24">
            <v>1.7992937221090275</v>
          </cell>
          <cell r="BQ24">
            <v>0.96712604205256136</v>
          </cell>
          <cell r="BR24">
            <v>0.97840781408230426</v>
          </cell>
          <cell r="BS24"/>
          <cell r="BT24">
            <v>0.95751352450245686</v>
          </cell>
          <cell r="BU24">
            <v>0.99999999999999989</v>
          </cell>
          <cell r="BV24">
            <v>0.97010671851038255</v>
          </cell>
          <cell r="BW24" t="str">
            <v>Not included in case</v>
          </cell>
          <cell r="BX24" t="str">
            <v>Not included in case</v>
          </cell>
          <cell r="BY24" t="str">
            <v>Not included in case</v>
          </cell>
          <cell r="BZ24" t="str">
            <v>Not included in case</v>
          </cell>
          <cell r="CA24" t="str">
            <v>Not included in case</v>
          </cell>
          <cell r="CB24" t="str">
            <v>Not included in case</v>
          </cell>
          <cell r="CC24" t="str">
            <v>Not included in case</v>
          </cell>
          <cell r="CD24" t="str">
            <v>Not included in case</v>
          </cell>
          <cell r="CE24">
            <v>1.0017136048708188</v>
          </cell>
          <cell r="CF24">
            <v>0.95760984732737908</v>
          </cell>
          <cell r="CG24">
            <v>1.642245516951395</v>
          </cell>
          <cell r="CH24">
            <v>0.96703241010412466</v>
          </cell>
          <cell r="CI24">
            <v>0.9993427936237087</v>
          </cell>
          <cell r="CJ24">
            <v>0.97951303652405552</v>
          </cell>
          <cell r="CK24">
            <v>0.96723029611433298</v>
          </cell>
          <cell r="CL24">
            <v>0.9915585471809546</v>
          </cell>
          <cell r="CM24">
            <v>0.9605385803791251</v>
          </cell>
          <cell r="CN24">
            <v>0.97927966965280933</v>
          </cell>
          <cell r="CO24">
            <v>0.97929466708757773</v>
          </cell>
          <cell r="CP24">
            <v>0.96515758462891788</v>
          </cell>
          <cell r="CQ24">
            <v>0.95938610199971519</v>
          </cell>
          <cell r="CR24">
            <v>0.94660984821189142</v>
          </cell>
          <cell r="CS24">
            <v>0.99082734477020262</v>
          </cell>
          <cell r="CT24">
            <v>0.95969140657134333</v>
          </cell>
          <cell r="CU24">
            <v>1.1014122887105111</v>
          </cell>
          <cell r="CV24">
            <v>1.1014122887314914</v>
          </cell>
          <cell r="CW24">
            <v>0.95969140601794212</v>
          </cell>
          <cell r="CX24">
            <v>0.99082734434549558</v>
          </cell>
          <cell r="CY24" t="str">
            <v>Not included in case</v>
          </cell>
          <cell r="CZ24" t="str">
            <v>Not included in case</v>
          </cell>
          <cell r="DA24" t="str">
            <v>Not included in case</v>
          </cell>
          <cell r="DB24" t="str">
            <v>Not included in case</v>
          </cell>
          <cell r="DC24" t="str">
            <v>Not included in case</v>
          </cell>
          <cell r="DD24" t="str">
            <v>Not included in case</v>
          </cell>
          <cell r="DE24">
            <v>0.99439779270282036</v>
          </cell>
          <cell r="DF24">
            <v>0.98229851272760271</v>
          </cell>
          <cell r="DG24">
            <v>0.98828562347345505</v>
          </cell>
          <cell r="DH24">
            <v>0.96832306409823921</v>
          </cell>
          <cell r="DI24">
            <v>0.95945922814492424</v>
          </cell>
          <cell r="DJ24">
            <v>0.95938604642217351</v>
          </cell>
          <cell r="DK24">
            <v>0.96943701164236462</v>
          </cell>
          <cell r="DL24">
            <v>0.98626189188737678</v>
          </cell>
          <cell r="DM24">
            <v>0.97612170968575729</v>
          </cell>
          <cell r="DN24">
            <v>0.96955877348900787</v>
          </cell>
          <cell r="DO24">
            <v>0.99475355703195267</v>
          </cell>
          <cell r="DP24">
            <v>0.9695050999636381</v>
          </cell>
          <cell r="DQ24">
            <v>0.96937012824268054</v>
          </cell>
          <cell r="DR24" t="str">
            <v>Not included in case</v>
          </cell>
          <cell r="DS24" t="str">
            <v>Not included in case</v>
          </cell>
          <cell r="DT24">
            <v>0.99525763014878266</v>
          </cell>
          <cell r="DU24">
            <v>1.0078324762521167</v>
          </cell>
          <cell r="DV24">
            <v>1.0541419345668099</v>
          </cell>
          <cell r="DW24">
            <v>1.0087906403806979</v>
          </cell>
          <cell r="DX24">
            <v>1.0087906401017799</v>
          </cell>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row>
        <row r="25">
          <cell r="E25">
            <v>0</v>
          </cell>
          <cell r="F25">
            <v>0</v>
          </cell>
          <cell r="G25">
            <v>0</v>
          </cell>
          <cell r="H25">
            <v>0</v>
          </cell>
          <cell r="I25">
            <v>18.563519529082647</v>
          </cell>
          <cell r="J25">
            <v>19.999999169472197</v>
          </cell>
          <cell r="K25">
            <v>18.685489032995175</v>
          </cell>
          <cell r="L25">
            <v>18.563519529082647</v>
          </cell>
          <cell r="M25">
            <v>18.638844234576833</v>
          </cell>
          <cell r="N25">
            <v>18.561198104606706</v>
          </cell>
          <cell r="O25">
            <v>18.561198104606706</v>
          </cell>
          <cell r="P25">
            <v>18.578072131696889</v>
          </cell>
          <cell r="Q25">
            <v>18.561198104606706</v>
          </cell>
          <cell r="R25">
            <v>17.30926442026119</v>
          </cell>
          <cell r="S25">
            <v>0.1532018072109588</v>
          </cell>
          <cell r="T25">
            <v>4.8445932861272759E-2</v>
          </cell>
          <cell r="U25" t="str">
            <v>Not included in case</v>
          </cell>
          <cell r="V25">
            <v>4.8444905159351399E-4</v>
          </cell>
          <cell r="W25">
            <v>4.8444905159351399E-4</v>
          </cell>
          <cell r="X25">
            <v>1.9480201875169504E-5</v>
          </cell>
          <cell r="Y25">
            <v>2.1565606384613564E-6</v>
          </cell>
          <cell r="Z25" t="str">
            <v>Not included in case</v>
          </cell>
          <cell r="AA25">
            <v>4.845866734250306E-4</v>
          </cell>
          <cell r="AB25">
            <v>4.962321389537916E-4</v>
          </cell>
          <cell r="AC25">
            <v>4.8442104641100618E-3</v>
          </cell>
          <cell r="AD25">
            <v>5.3333164249193341E-4</v>
          </cell>
          <cell r="AE25">
            <v>5.3359635181603161E-4</v>
          </cell>
          <cell r="AF25">
            <v>4.8089781507203548E-3</v>
          </cell>
          <cell r="AG25">
            <v>4.3919356873916736E-3</v>
          </cell>
          <cell r="AH25">
            <v>0</v>
          </cell>
          <cell r="AI25" t="str">
            <v>Not included in case</v>
          </cell>
          <cell r="AJ25">
            <v>0</v>
          </cell>
          <cell r="AK25">
            <v>0</v>
          </cell>
          <cell r="AL25">
            <v>0</v>
          </cell>
          <cell r="AM25">
            <v>0</v>
          </cell>
          <cell r="AN25">
            <v>0</v>
          </cell>
          <cell r="AO25">
            <v>1.5087438471985118E-2</v>
          </cell>
          <cell r="AP25">
            <v>1.467015384066426E-2</v>
          </cell>
          <cell r="AQ25">
            <v>0.12334415405643752</v>
          </cell>
          <cell r="AR25">
            <v>8.4266414928695077E-2</v>
          </cell>
          <cell r="AS25">
            <v>0</v>
          </cell>
          <cell r="AT25">
            <v>0</v>
          </cell>
          <cell r="AU25">
            <v>4.6121551152798271E-2</v>
          </cell>
          <cell r="AV25">
            <v>4.422203072470924E-2</v>
          </cell>
          <cell r="AW25">
            <v>0</v>
          </cell>
          <cell r="AX25">
            <v>18.806036157823566</v>
          </cell>
          <cell r="AY25">
            <v>20.000000792875905</v>
          </cell>
          <cell r="AZ25">
            <v>18.907217833725696</v>
          </cell>
          <cell r="BA25">
            <v>18.806036157823566</v>
          </cell>
          <cell r="BB25">
            <v>18.879972523006508</v>
          </cell>
          <cell r="BC25">
            <v>18.803705071326043</v>
          </cell>
          <cell r="BD25">
            <v>18.803705071326043</v>
          </cell>
          <cell r="BE25">
            <v>18.81765101920627</v>
          </cell>
          <cell r="BF25">
            <v>18.803705071326043</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t="str">
            <v>Not included in case</v>
          </cell>
          <cell r="BX25" t="str">
            <v>Not included in case</v>
          </cell>
          <cell r="BY25" t="str">
            <v>Not included in case</v>
          </cell>
          <cell r="BZ25" t="str">
            <v>Not included in case</v>
          </cell>
          <cell r="CA25" t="str">
            <v>Not included in case</v>
          </cell>
          <cell r="CB25" t="str">
            <v>Not included in case</v>
          </cell>
          <cell r="CC25" t="str">
            <v>Not included in case</v>
          </cell>
          <cell r="CD25" t="str">
            <v>Not included in case</v>
          </cell>
          <cell r="CE25">
            <v>0</v>
          </cell>
          <cell r="CF25">
            <v>0</v>
          </cell>
          <cell r="CG25">
            <v>0</v>
          </cell>
          <cell r="CH25">
            <v>0</v>
          </cell>
          <cell r="CI25">
            <v>1751.9038696134423</v>
          </cell>
          <cell r="CJ25">
            <v>1751.9038696134423</v>
          </cell>
          <cell r="CK25">
            <v>1751.9038696134428</v>
          </cell>
          <cell r="CL25">
            <v>1751.9038696134428</v>
          </cell>
          <cell r="CM25">
            <v>1751.9038696134428</v>
          </cell>
          <cell r="CN25">
            <v>291.57775617683035</v>
          </cell>
          <cell r="CO25">
            <v>149.99999544452282</v>
          </cell>
          <cell r="CP25">
            <v>149.99999544452282</v>
          </cell>
          <cell r="CQ25">
            <v>149.99999544452282</v>
          </cell>
          <cell r="CR25">
            <v>118.10654665971208</v>
          </cell>
          <cell r="CS25">
            <v>0</v>
          </cell>
          <cell r="CT25">
            <v>0</v>
          </cell>
          <cell r="CU25">
            <v>0</v>
          </cell>
          <cell r="CV25">
            <v>0</v>
          </cell>
          <cell r="CW25">
            <v>0</v>
          </cell>
          <cell r="CX25">
            <v>0</v>
          </cell>
          <cell r="CY25" t="str">
            <v>Not included in case</v>
          </cell>
          <cell r="CZ25" t="str">
            <v>Not included in case</v>
          </cell>
          <cell r="DA25" t="str">
            <v>Not included in case</v>
          </cell>
          <cell r="DB25" t="str">
            <v>Not included in case</v>
          </cell>
          <cell r="DC25" t="str">
            <v>Not included in case</v>
          </cell>
          <cell r="DD25" t="str">
            <v>Not included in case</v>
          </cell>
          <cell r="DE25">
            <v>0</v>
          </cell>
          <cell r="DF25">
            <v>0</v>
          </cell>
          <cell r="DG25">
            <v>147.04526740421747</v>
          </cell>
          <cell r="DH25">
            <v>65.743093028893114</v>
          </cell>
          <cell r="DI25">
            <v>0</v>
          </cell>
          <cell r="DJ25">
            <v>0</v>
          </cell>
          <cell r="DK25">
            <v>0</v>
          </cell>
          <cell r="DL25">
            <v>4.8003056127294785</v>
          </cell>
          <cell r="DM25">
            <v>1.2707762297040785E-2</v>
          </cell>
          <cell r="DN25">
            <v>0</v>
          </cell>
          <cell r="DO25">
            <v>0</v>
          </cell>
          <cell r="DP25">
            <v>0</v>
          </cell>
          <cell r="DQ25">
            <v>4.8077480156133536E-5</v>
          </cell>
          <cell r="DR25" t="str">
            <v>Not included in case</v>
          </cell>
          <cell r="DS25" t="str">
            <v>Not included in case</v>
          </cell>
          <cell r="DT25">
            <v>0</v>
          </cell>
          <cell r="DU25">
            <v>0</v>
          </cell>
          <cell r="DV25">
            <v>1751.9038696134428</v>
          </cell>
          <cell r="DW25">
            <v>0</v>
          </cell>
          <cell r="DX25">
            <v>0</v>
          </cell>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row>
        <row r="26">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t="str">
            <v/>
          </cell>
          <cell r="V26">
            <v>0</v>
          </cell>
          <cell r="W26">
            <v>0</v>
          </cell>
          <cell r="X26">
            <v>0</v>
          </cell>
          <cell r="Y26">
            <v>0</v>
          </cell>
          <cell r="Z26" t="str">
            <v/>
          </cell>
          <cell r="AA26"/>
          <cell r="AB26">
            <v>0</v>
          </cell>
          <cell r="AC26">
            <v>0</v>
          </cell>
          <cell r="AD26">
            <v>0</v>
          </cell>
          <cell r="AE26">
            <v>0</v>
          </cell>
          <cell r="AF26">
            <v>0</v>
          </cell>
          <cell r="AG26">
            <v>0</v>
          </cell>
          <cell r="AH26">
            <v>0</v>
          </cell>
          <cell r="AI26" t="str">
            <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t="str">
            <v/>
          </cell>
          <cell r="BX26" t="str">
            <v/>
          </cell>
          <cell r="BY26" t="str">
            <v/>
          </cell>
          <cell r="BZ26" t="str">
            <v/>
          </cell>
          <cell r="CA26" t="str">
            <v/>
          </cell>
          <cell r="CB26">
            <v>0</v>
          </cell>
          <cell r="CC26" t="str">
            <v/>
          </cell>
          <cell r="CD26" t="str">
            <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t="str">
            <v/>
          </cell>
          <cell r="CZ26" t="str">
            <v/>
          </cell>
          <cell r="DA26" t="str">
            <v/>
          </cell>
          <cell r="DB26" t="str">
            <v/>
          </cell>
          <cell r="DC26" t="str">
            <v/>
          </cell>
          <cell r="DD26" t="str">
            <v/>
          </cell>
          <cell r="DE26">
            <v>0</v>
          </cell>
          <cell r="DF26">
            <v>0</v>
          </cell>
          <cell r="DG26">
            <v>0</v>
          </cell>
          <cell r="DH26">
            <v>0</v>
          </cell>
          <cell r="DI26">
            <v>0</v>
          </cell>
          <cell r="DJ26">
            <v>0</v>
          </cell>
          <cell r="DK26">
            <v>0</v>
          </cell>
          <cell r="DL26">
            <v>0</v>
          </cell>
          <cell r="DM26">
            <v>0</v>
          </cell>
          <cell r="DN26">
            <v>0</v>
          </cell>
          <cell r="DO26">
            <v>0</v>
          </cell>
          <cell r="DP26">
            <v>0</v>
          </cell>
          <cell r="DQ26">
            <v>0</v>
          </cell>
          <cell r="DR26" t="str">
            <v/>
          </cell>
          <cell r="DS26" t="str">
            <v/>
          </cell>
          <cell r="DT26">
            <v>0</v>
          </cell>
          <cell r="DU26">
            <v>0</v>
          </cell>
          <cell r="DV26">
            <v>0</v>
          </cell>
          <cell r="DW26">
            <v>0</v>
          </cell>
          <cell r="DX26">
            <v>0</v>
          </cell>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row>
        <row r="27">
          <cell r="E27">
            <v>1.7043329978183519</v>
          </cell>
          <cell r="F27" t="str">
            <v>(60 kg/h)</v>
          </cell>
          <cell r="G27" t="str">
            <v>(58 kg/h)</v>
          </cell>
          <cell r="H27" t="str">
            <v>(1 kg/h)</v>
          </cell>
          <cell r="I27">
            <v>2457.7061520931252</v>
          </cell>
          <cell r="J27">
            <v>2462.7701600627875</v>
          </cell>
          <cell r="K27">
            <v>2464.2604944704362</v>
          </cell>
          <cell r="L27">
            <v>20.131622084200437</v>
          </cell>
          <cell r="M27">
            <v>560.45249027160401</v>
          </cell>
          <cell r="N27">
            <v>1897.2536617898154</v>
          </cell>
          <cell r="O27">
            <v>560.45249027160401</v>
          </cell>
          <cell r="P27">
            <v>2457.7061522557456</v>
          </cell>
          <cell r="Q27">
            <v>2457.7061518117389</v>
          </cell>
          <cell r="R27">
            <v>24.532090746778195</v>
          </cell>
          <cell r="S27">
            <v>0.11124684235368759</v>
          </cell>
          <cell r="T27">
            <v>24.463236490485286</v>
          </cell>
          <cell r="U27" t="str">
            <v>Not included in case</v>
          </cell>
          <cell r="V27">
            <v>24.473830923228185</v>
          </cell>
          <cell r="W27">
            <v>24.461307459585413</v>
          </cell>
          <cell r="X27" t="str">
            <v>(13 kg/h)</v>
          </cell>
          <cell r="Y27" t="str">
            <v>(63 kg/h)</v>
          </cell>
          <cell r="Z27" t="str">
            <v>Not included in case</v>
          </cell>
          <cell r="AA27">
            <v>24.461307459585413</v>
          </cell>
          <cell r="AB27">
            <v>24.461307459585413</v>
          </cell>
          <cell r="AC27">
            <v>24.461452301655026</v>
          </cell>
          <cell r="AD27">
            <v>1.3033850002200011</v>
          </cell>
          <cell r="AE27">
            <v>1.3033850002200011</v>
          </cell>
          <cell r="AF27">
            <v>24.425299783202263</v>
          </cell>
          <cell r="AG27">
            <v>24.852135654523135</v>
          </cell>
          <cell r="AH27">
            <v>0.15312720787013792</v>
          </cell>
          <cell r="AI27" t="str">
            <v>Not included in case</v>
          </cell>
          <cell r="AJ27" t="str">
            <v>(5 kg/h)</v>
          </cell>
          <cell r="AK27" t="str">
            <v>(2 kg/h)</v>
          </cell>
          <cell r="AL27">
            <v>0.91910384608804052</v>
          </cell>
          <cell r="AM27" t="str">
            <v>(0 kg/h)</v>
          </cell>
          <cell r="AN27" t="str">
            <v>(49 kg/h)</v>
          </cell>
          <cell r="AO27" t="str">
            <v>(73 kg/h)</v>
          </cell>
          <cell r="AP27" t="str">
            <v>(73 kg/h)</v>
          </cell>
          <cell r="AQ27">
            <v>0.11959274744721732</v>
          </cell>
          <cell r="AR27">
            <v>0.1930139426500069</v>
          </cell>
          <cell r="AS27" t="str">
            <v>(2 kg/h)</v>
          </cell>
          <cell r="AT27" t="str">
            <v>(25 kg/h)</v>
          </cell>
          <cell r="AU27" t="str">
            <v>(17 kg/h)</v>
          </cell>
          <cell r="AV27" t="str">
            <v>(18 kg/h)</v>
          </cell>
          <cell r="AW27">
            <v>0.2555731272866924</v>
          </cell>
          <cell r="AX27">
            <v>490.63057246339719</v>
          </cell>
          <cell r="AY27">
            <v>491.3860257535037</v>
          </cell>
          <cell r="AZ27">
            <v>491.59809487678456</v>
          </cell>
          <cell r="BA27">
            <v>3.059539327980076</v>
          </cell>
          <cell r="BB27">
            <v>86.762648261456462</v>
          </cell>
          <cell r="BC27">
            <v>403.86792440823655</v>
          </cell>
          <cell r="BD27">
            <v>86.762648261456462</v>
          </cell>
          <cell r="BE27">
            <v>490.63057304367129</v>
          </cell>
          <cell r="BF27">
            <v>490.63057284167979</v>
          </cell>
          <cell r="BG27">
            <v>18.283037275748008</v>
          </cell>
          <cell r="BH27" t="str">
            <v>(16 kg/h)</v>
          </cell>
          <cell r="BI27">
            <v>1.8816240843771268</v>
          </cell>
          <cell r="BJ27">
            <v>0.28191483183074623</v>
          </cell>
          <cell r="BK27">
            <v>0.6580091008241844</v>
          </cell>
          <cell r="BL27" t="str">
            <v>(2 kg/h)</v>
          </cell>
          <cell r="BM27" t="str">
            <v>(27 kg/h)</v>
          </cell>
          <cell r="BN27">
            <v>12.305941976992495</v>
          </cell>
          <cell r="BO27" t="str">
            <v>(9 kg/h)</v>
          </cell>
          <cell r="BP27">
            <v>0.42683589039465986</v>
          </cell>
          <cell r="BQ27" t="str">
            <v>(50 kg/h)</v>
          </cell>
          <cell r="BR27">
            <v>0.6279755185085153</v>
          </cell>
          <cell r="BS27" t="str">
            <v>(0 kg/h)</v>
          </cell>
          <cell r="BT27" t="str">
            <v>(58 kg/h)</v>
          </cell>
          <cell r="BU27">
            <v>0.49720646165512122</v>
          </cell>
          <cell r="BV27">
            <v>2.7185075317303498</v>
          </cell>
          <cell r="BW27" t="str">
            <v>Not included in case</v>
          </cell>
          <cell r="BX27" t="str">
            <v>Not included in case</v>
          </cell>
          <cell r="BY27" t="str">
            <v>Not included in case</v>
          </cell>
          <cell r="BZ27" t="str">
            <v>Not included in case</v>
          </cell>
          <cell r="CA27" t="str">
            <v>Not included in case</v>
          </cell>
          <cell r="CB27" t="str">
            <v>Not included in case</v>
          </cell>
          <cell r="CC27" t="str">
            <v>Not included in case</v>
          </cell>
          <cell r="CD27" t="str">
            <v>Not included in case</v>
          </cell>
          <cell r="CE27">
            <v>2.3308280938658501</v>
          </cell>
          <cell r="CF27">
            <v>1.9814406768757939</v>
          </cell>
          <cell r="CG27" t="str">
            <v>(47 kg/h)</v>
          </cell>
          <cell r="CH27" t="str">
            <v>(5 kg/h)</v>
          </cell>
          <cell r="CI27">
            <v>3.6256175841912612</v>
          </cell>
          <cell r="CJ27" t="str">
            <v>(74 kg/h)</v>
          </cell>
          <cell r="CK27" t="str">
            <v>(10 kg/h)</v>
          </cell>
          <cell r="CL27">
            <v>3.0825674234832201</v>
          </cell>
          <cell r="CM27" t="str">
            <v>(0 kg/h)</v>
          </cell>
          <cell r="CN27">
            <v>0.534637563503227</v>
          </cell>
          <cell r="CO27">
            <v>0.46076662720873612</v>
          </cell>
          <cell r="CP27">
            <v>1.605264363423289</v>
          </cell>
          <cell r="CQ27">
            <v>1.1444977378642682</v>
          </cell>
          <cell r="CR27">
            <v>0.78871207198261517</v>
          </cell>
          <cell r="CS27">
            <v>417.26283415913684</v>
          </cell>
          <cell r="CT27">
            <v>303.02027729681561</v>
          </cell>
          <cell r="CU27">
            <v>68.41734175084143</v>
          </cell>
          <cell r="CV27">
            <v>68.41734175084143</v>
          </cell>
          <cell r="CW27">
            <v>303.02027729681561</v>
          </cell>
          <cell r="CX27">
            <v>417.26283441359715</v>
          </cell>
          <cell r="CY27" t="str">
            <v>Not included in case</v>
          </cell>
          <cell r="CZ27" t="str">
            <v>Not included in case</v>
          </cell>
          <cell r="DA27" t="str">
            <v>Not included in case</v>
          </cell>
          <cell r="DB27" t="str">
            <v>Not included in case</v>
          </cell>
          <cell r="DC27" t="str">
            <v>Not included in case</v>
          </cell>
          <cell r="DD27" t="str">
            <v>Not included in case</v>
          </cell>
          <cell r="DE27" t="str">
            <v>(5 kg/h)</v>
          </cell>
          <cell r="DF27" t="str">
            <v>(93 kg/h)</v>
          </cell>
          <cell r="DG27">
            <v>0.34399706417380616</v>
          </cell>
          <cell r="DH27">
            <v>1.0764792929332621</v>
          </cell>
          <cell r="DI27">
            <v>0.81280165656815928</v>
          </cell>
          <cell r="DJ27" t="str">
            <v>(92 kg/h)</v>
          </cell>
          <cell r="DK27">
            <v>1.1746571900116622</v>
          </cell>
          <cell r="DL27">
            <v>0.10203759722686299</v>
          </cell>
          <cell r="DM27" t="str">
            <v>(1 kg/h)</v>
          </cell>
          <cell r="DN27">
            <v>1.1776390135794359</v>
          </cell>
          <cell r="DO27" t="str">
            <v>(6 kg/h)</v>
          </cell>
          <cell r="DP27">
            <v>1.1776390135794359</v>
          </cell>
          <cell r="DQ27">
            <v>1.1697127131204756</v>
          </cell>
          <cell r="DR27" t="str">
            <v>Not included in case</v>
          </cell>
          <cell r="DS27" t="str">
            <v>Not included in case</v>
          </cell>
          <cell r="DT27">
            <v>2.099073581475603</v>
          </cell>
          <cell r="DU27">
            <v>0.29681257403925165</v>
          </cell>
          <cell r="DV27">
            <v>0.4586401121349607</v>
          </cell>
          <cell r="DW27">
            <v>45.825215365940124</v>
          </cell>
          <cell r="DX27">
            <v>45.825215365940124</v>
          </cell>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row>
        <row r="28">
          <cell r="E28">
            <v>0.19248814532322481</v>
          </cell>
          <cell r="F28">
            <v>6.7283643327944792E-3</v>
          </cell>
          <cell r="G28">
            <v>6.5863427505271988E-3</v>
          </cell>
          <cell r="H28">
            <v>1.4202160033420646E-4</v>
          </cell>
          <cell r="I28">
            <v>1998.9127641703988</v>
          </cell>
          <cell r="J28">
            <v>2000.0000007937747</v>
          </cell>
          <cell r="K28">
            <v>2001.7897814683427</v>
          </cell>
          <cell r="L28">
            <v>16.373542586973251</v>
          </cell>
          <cell r="M28">
            <v>453.98239229237657</v>
          </cell>
          <cell r="N28">
            <v>1543.2748039727903</v>
          </cell>
          <cell r="O28">
            <v>455.88643441806261</v>
          </cell>
          <cell r="P28">
            <v>1997.2126400588663</v>
          </cell>
          <cell r="Q28">
            <v>1999.1612381877562</v>
          </cell>
          <cell r="R28">
            <v>20.104142499744572</v>
          </cell>
          <cell r="S28">
            <v>8.5148631462821395E-2</v>
          </cell>
          <cell r="T28">
            <v>20.001390768857004</v>
          </cell>
          <cell r="U28" t="str">
            <v>Not included in case</v>
          </cell>
          <cell r="V28">
            <v>19.991284970075217</v>
          </cell>
          <cell r="W28">
            <v>19.985237944716577</v>
          </cell>
          <cell r="X28">
            <v>7.2419252664758706E-3</v>
          </cell>
          <cell r="Y28">
            <v>5.7933703599770521E-2</v>
          </cell>
          <cell r="Z28" t="str">
            <v>Not included in case</v>
          </cell>
          <cell r="AA28">
            <v>19.980367326702506</v>
          </cell>
          <cell r="AB28">
            <v>19.639073823225566</v>
          </cell>
          <cell r="AC28">
            <v>19.636787741337859</v>
          </cell>
          <cell r="AD28">
            <v>1.2794469941103981</v>
          </cell>
          <cell r="AE28">
            <v>1.2788531594665029</v>
          </cell>
          <cell r="AF28">
            <v>19.638855056130428</v>
          </cell>
          <cell r="AG28">
            <v>20.063100955573969</v>
          </cell>
          <cell r="AH28">
            <v>0.10069940304334876</v>
          </cell>
          <cell r="AI28" t="str">
            <v>Not included in case</v>
          </cell>
          <cell r="AJ28">
            <v>3.0778701572664619E-3</v>
          </cell>
          <cell r="AK28">
            <v>1.1371870250942431E-3</v>
          </cell>
          <cell r="AL28">
            <v>0.84097593336718213</v>
          </cell>
          <cell r="AM28">
            <v>4.4397737814462527E-10</v>
          </cell>
          <cell r="AN28">
            <v>3.1920669715562233E-2</v>
          </cell>
          <cell r="AO28">
            <v>6.0614811190028962E-2</v>
          </cell>
          <cell r="AP28">
            <v>6.1697316730285424E-2</v>
          </cell>
          <cell r="AQ28">
            <v>0.10145074128167846</v>
          </cell>
          <cell r="AR28">
            <v>0.16187756126372976</v>
          </cell>
          <cell r="AS28">
            <v>1.7676831485039315E-3</v>
          </cell>
          <cell r="AT28">
            <v>2.5180935971676293E-2</v>
          </cell>
          <cell r="AU28">
            <v>8.9653135427370627E-3</v>
          </cell>
          <cell r="AV28">
            <v>9.6502574144127756E-3</v>
          </cell>
          <cell r="AW28">
            <v>2.8899307095202314E-2</v>
          </cell>
          <cell r="AX28">
            <v>389.81432652429157</v>
          </cell>
          <cell r="AY28">
            <v>390.00000013723377</v>
          </cell>
          <cell r="AZ28">
            <v>390.13480987809294</v>
          </cell>
          <cell r="BA28">
            <v>2.4308559831952037</v>
          </cell>
          <cell r="BB28">
            <v>68.664045901447494</v>
          </cell>
          <cell r="BC28">
            <v>320.91943596137878</v>
          </cell>
          <cell r="BD28">
            <v>68.942885680708599</v>
          </cell>
          <cell r="BE28">
            <v>389.57672099829745</v>
          </cell>
          <cell r="BF28">
            <v>389.8623217787507</v>
          </cell>
          <cell r="BG28">
            <v>18.392891230503643</v>
          </cell>
          <cell r="BH28">
            <v>1.6363595962617959E-2</v>
          </cell>
          <cell r="BI28">
            <v>1.8921959281396894</v>
          </cell>
          <cell r="BJ28">
            <v>0.28349876115074663</v>
          </cell>
          <cell r="BK28">
            <v>0.65999251102379952</v>
          </cell>
          <cell r="BL28">
            <v>2.5057252957603323E-3</v>
          </cell>
          <cell r="BM28">
            <v>2.6948619122968902E-2</v>
          </cell>
          <cell r="BN28">
            <v>12.37988244830353</v>
          </cell>
          <cell r="BO28">
            <v>8.8570522090605352E-3</v>
          </cell>
          <cell r="BP28">
            <v>0.42940054143618533</v>
          </cell>
          <cell r="BQ28">
            <v>5.0394844387524514E-2</v>
          </cell>
          <cell r="BR28">
            <v>0.63174872058415676</v>
          </cell>
          <cell r="BS28">
            <v>4.0794303179307264E-5</v>
          </cell>
          <cell r="BT28">
            <v>5.8087066645706432E-2</v>
          </cell>
          <cell r="BU28">
            <v>0.49999999999999983</v>
          </cell>
          <cell r="BV28">
            <v>2.734841732601323</v>
          </cell>
          <cell r="BW28" t="str">
            <v>Not included in case</v>
          </cell>
          <cell r="BX28" t="str">
            <v>Not included in case</v>
          </cell>
          <cell r="BY28" t="str">
            <v>Not included in case</v>
          </cell>
          <cell r="BZ28" t="str">
            <v>Not included in case</v>
          </cell>
          <cell r="CA28" t="str">
            <v>Not included in case</v>
          </cell>
          <cell r="CB28" t="str">
            <v>Not included in case</v>
          </cell>
          <cell r="CC28" t="str">
            <v>Not included in case</v>
          </cell>
          <cell r="CD28" t="str">
            <v>Not included in case</v>
          </cell>
          <cell r="CE28">
            <v>1.9781101803484655</v>
          </cell>
          <cell r="CF28">
            <v>1.6815946165226492</v>
          </cell>
          <cell r="CG28">
            <v>4.0097254924112952E-2</v>
          </cell>
          <cell r="CH28">
            <v>4.5215823864977059E-3</v>
          </cell>
          <cell r="CI28">
            <v>1.9660534831409964</v>
          </cell>
          <cell r="CJ28">
            <v>4.0057786425507627E-2</v>
          </cell>
          <cell r="CK28">
            <v>5.6353889655028746E-3</v>
          </cell>
          <cell r="CL28">
            <v>1.6715751949079369</v>
          </cell>
          <cell r="CM28">
            <v>7.9624892115608893E-5</v>
          </cell>
          <cell r="CN28">
            <v>0.45850094652641243</v>
          </cell>
          <cell r="CO28">
            <v>0.42321364277092516</v>
          </cell>
          <cell r="CP28">
            <v>1.4744335608033368</v>
          </cell>
          <cell r="CQ28">
            <v>1.0512199195476732</v>
          </cell>
          <cell r="CR28">
            <v>0.73602217864252939</v>
          </cell>
          <cell r="CS28">
            <v>418.5074205822001</v>
          </cell>
          <cell r="CT28">
            <v>303.92410790947127</v>
          </cell>
          <cell r="CU28">
            <v>68.621412872624347</v>
          </cell>
          <cell r="CV28">
            <v>68.829021389832533</v>
          </cell>
          <cell r="CW28">
            <v>304.84360529936055</v>
          </cell>
          <cell r="CX28">
            <v>419.77358069242655</v>
          </cell>
          <cell r="CY28" t="str">
            <v>Not included in case</v>
          </cell>
          <cell r="CZ28" t="str">
            <v>Not included in case</v>
          </cell>
          <cell r="DA28" t="str">
            <v>Not included in case</v>
          </cell>
          <cell r="DB28" t="str">
            <v>Not included in case</v>
          </cell>
          <cell r="DC28" t="str">
            <v>Not included in case</v>
          </cell>
          <cell r="DD28" t="str">
            <v>Not included in case</v>
          </cell>
          <cell r="DE28">
            <v>3.2515833987957102E-3</v>
          </cell>
          <cell r="DF28">
            <v>6.1312094651822531E-2</v>
          </cell>
          <cell r="DG28">
            <v>0.31521725333200412</v>
          </cell>
          <cell r="DH28">
            <v>1.0399853324868933</v>
          </cell>
          <cell r="DI28">
            <v>0.75803574671338148</v>
          </cell>
          <cell r="DJ28">
            <v>8.4097594143278664E-2</v>
          </cell>
          <cell r="DK28">
            <v>1.1382239218995651</v>
          </cell>
          <cell r="DL28">
            <v>37.693192132665473</v>
          </cell>
          <cell r="DM28">
            <v>6.8534235379534602E-4</v>
          </cell>
          <cell r="DN28">
            <v>1.1435761141565626</v>
          </cell>
          <cell r="DO28">
            <v>3.5693959489266278E-3</v>
          </cell>
          <cell r="DP28">
            <v>1.1414109120982947</v>
          </cell>
          <cell r="DQ28">
            <v>1.1379332888271356</v>
          </cell>
          <cell r="DR28" t="str">
            <v>Not included in case</v>
          </cell>
          <cell r="DS28" t="str">
            <v>Not included in case</v>
          </cell>
          <cell r="DT28">
            <v>2.1116859024357559</v>
          </cell>
          <cell r="DU28">
            <v>0.25189672971063315</v>
          </cell>
          <cell r="DV28">
            <v>0.24870548783270374</v>
          </cell>
          <cell r="DW28">
            <v>45.961900055323817</v>
          </cell>
          <cell r="DX28">
            <v>46.100954003233461</v>
          </cell>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row>
        <row r="29">
          <cell r="E29">
            <v>1.0371530763516066</v>
          </cell>
          <cell r="F29">
            <v>0.49362440230243371</v>
          </cell>
          <cell r="G29">
            <v>0.48816549387393487</v>
          </cell>
          <cell r="H29">
            <v>1.0253839045462181</v>
          </cell>
          <cell r="I29">
            <v>1.0000139783790463</v>
          </cell>
          <cell r="J29">
            <v>1.0000000003963372</v>
          </cell>
          <cell r="K29">
            <v>1.000056797087961</v>
          </cell>
          <cell r="L29">
            <v>1.0371326217624159</v>
          </cell>
          <cell r="M29">
            <v>1.0276844323613423</v>
          </cell>
          <cell r="N29">
            <v>0.99212138164054464</v>
          </cell>
          <cell r="O29">
            <v>1.027688429756316</v>
          </cell>
          <cell r="P29">
            <v>0.99998664430934958</v>
          </cell>
          <cell r="Q29">
            <v>1.0000136368204875</v>
          </cell>
          <cell r="R29">
            <v>1.030067586191582</v>
          </cell>
          <cell r="S29">
            <v>0.99947063266275515</v>
          </cell>
          <cell r="T29">
            <v>1.0249416870794812</v>
          </cell>
          <cell r="U29" t="str">
            <v>Not included in case</v>
          </cell>
          <cell r="V29">
            <v>1.0253211754513776</v>
          </cell>
          <cell r="W29">
            <v>1.0253211733675196</v>
          </cell>
          <cell r="X29">
            <v>1.0228125104561983</v>
          </cell>
          <cell r="Y29">
            <v>1.0228720359837054</v>
          </cell>
          <cell r="Z29" t="str">
            <v>Not included in case</v>
          </cell>
          <cell r="AA29">
            <v>1.0253384397290934</v>
          </cell>
          <cell r="AB29">
            <v>1.0282591597978776</v>
          </cell>
          <cell r="AC29">
            <v>1.0282624172879913</v>
          </cell>
          <cell r="AD29">
            <v>1.0282836178243284</v>
          </cell>
          <cell r="AE29">
            <v>1.0282965735833305</v>
          </cell>
          <cell r="AF29">
            <v>1.0282645744072625</v>
          </cell>
          <cell r="AG29">
            <v>0.99999541380888601</v>
          </cell>
          <cell r="AH29">
            <v>1.0165889096057636</v>
          </cell>
          <cell r="AI29" t="str">
            <v>Not included in case</v>
          </cell>
          <cell r="AJ29">
            <v>1.0252455050998608</v>
          </cell>
          <cell r="AK29">
            <v>1.0159952798142673</v>
          </cell>
          <cell r="AL29">
            <v>1.0282624339637019</v>
          </cell>
          <cell r="AM29">
            <v>0.99999999999999978</v>
          </cell>
          <cell r="AN29">
            <v>1.0263536323212625</v>
          </cell>
          <cell r="AO29">
            <v>1.0191380645612569</v>
          </cell>
          <cell r="AP29">
            <v>1.0190948103241368</v>
          </cell>
          <cell r="AQ29">
            <v>0.99931909796386198</v>
          </cell>
          <cell r="AR29">
            <v>1.0068809256976987</v>
          </cell>
          <cell r="AS29">
            <v>1.0164258213733892</v>
          </cell>
          <cell r="AT29">
            <v>0.99671337420109385</v>
          </cell>
          <cell r="AU29">
            <v>0.9965737468104513</v>
          </cell>
          <cell r="AV29">
            <v>0.99792242308731627</v>
          </cell>
          <cell r="AW29">
            <v>0.99999629214210339</v>
          </cell>
          <cell r="AX29">
            <v>1.0000178278949492</v>
          </cell>
          <cell r="AY29">
            <v>1.0000000003518801</v>
          </cell>
          <cell r="AZ29">
            <v>1.0000140709189755</v>
          </cell>
          <cell r="BA29">
            <v>1.0000048965273578</v>
          </cell>
          <cell r="BB29">
            <v>0.99588821828151364</v>
          </cell>
          <cell r="BC29">
            <v>1.000909050062502</v>
          </cell>
          <cell r="BD29">
            <v>0.99588866199994519</v>
          </cell>
          <cell r="BE29">
            <v>1.0000205015454875</v>
          </cell>
          <cell r="BF29">
            <v>1.0000175689385686</v>
          </cell>
          <cell r="BG29">
            <v>0.99988915098490783</v>
          </cell>
          <cell r="BH29">
            <v>1.0228331095883483</v>
          </cell>
          <cell r="BI29">
            <v>1.0282624861980285</v>
          </cell>
          <cell r="BJ29">
            <v>1.0067545437066023</v>
          </cell>
          <cell r="BK29">
            <v>1.0001004943274086</v>
          </cell>
          <cell r="BL29">
            <v>0.94447232554114857</v>
          </cell>
          <cell r="BM29">
            <v>0.99798294264688991</v>
          </cell>
          <cell r="BN29">
            <v>1.0395407557698366</v>
          </cell>
          <cell r="BO29">
            <v>1.0035557414540657</v>
          </cell>
          <cell r="BP29">
            <v>0.4440503157132169</v>
          </cell>
          <cell r="BQ29">
            <v>1.022853802701339</v>
          </cell>
          <cell r="BR29">
            <v>1.0094974855615275</v>
          </cell>
          <cell r="BS29">
            <v>0.13803246180780912</v>
          </cell>
          <cell r="BT29">
            <v>1.0295691786984904</v>
          </cell>
          <cell r="BU29">
            <v>0.99999999999999989</v>
          </cell>
          <cell r="BV29">
            <v>1.0207126862141676</v>
          </cell>
          <cell r="BW29" t="str">
            <v>Not included in case</v>
          </cell>
          <cell r="BX29" t="str">
            <v>Not included in case</v>
          </cell>
          <cell r="BY29" t="str">
            <v>Not included in case</v>
          </cell>
          <cell r="BZ29" t="str">
            <v>Not included in case</v>
          </cell>
          <cell r="CA29" t="str">
            <v>Not included in case</v>
          </cell>
          <cell r="CB29" t="str">
            <v>Not included in case</v>
          </cell>
          <cell r="CC29" t="str">
            <v>Not included in case</v>
          </cell>
          <cell r="CD29" t="str">
            <v>Not included in case</v>
          </cell>
          <cell r="CE29">
            <v>0.99829247413888789</v>
          </cell>
          <cell r="CF29">
            <v>1.0396976414161387</v>
          </cell>
          <cell r="CG29">
            <v>0.36715167540087806</v>
          </cell>
          <cell r="CH29">
            <v>1.0229532702544744</v>
          </cell>
          <cell r="CI29">
            <v>1.0004231094433396</v>
          </cell>
          <cell r="CJ29">
            <v>1.0138629603303255</v>
          </cell>
          <cell r="CK29">
            <v>1.0225807728177871</v>
          </cell>
          <cell r="CL29">
            <v>1.0034066849572967</v>
          </cell>
          <cell r="CM29">
            <v>1.0275246120614709</v>
          </cell>
          <cell r="CN29">
            <v>1.0140206066347448</v>
          </cell>
          <cell r="CO29">
            <v>1.0140104907971161</v>
          </cell>
          <cell r="CP29">
            <v>1.0241308063882479</v>
          </cell>
          <cell r="CQ29">
            <v>1.0282624401083331</v>
          </cell>
          <cell r="CR29">
            <v>1.037402179262839</v>
          </cell>
          <cell r="CS29">
            <v>1.0020353895458609</v>
          </cell>
          <cell r="CT29">
            <v>1.0276872348873867</v>
          </cell>
          <cell r="CU29">
            <v>0.90565844334852852</v>
          </cell>
          <cell r="CV29">
            <v>0.90565844406816909</v>
          </cell>
          <cell r="CW29">
            <v>1.0276872342872487</v>
          </cell>
          <cell r="CX29">
            <v>1.002035389834957</v>
          </cell>
          <cell r="CY29" t="str">
            <v>Not included in case</v>
          </cell>
          <cell r="CZ29" t="str">
            <v>Not included in case</v>
          </cell>
          <cell r="DA29" t="str">
            <v>Not included in case</v>
          </cell>
          <cell r="DB29" t="str">
            <v>Not included in case</v>
          </cell>
          <cell r="DC29" t="str">
            <v>Not included in case</v>
          </cell>
          <cell r="DD29" t="str">
            <v>Not included in case</v>
          </cell>
          <cell r="DE29">
            <v>1.0038941280231368</v>
          </cell>
          <cell r="DF29">
            <v>1.0118377339465074</v>
          </cell>
          <cell r="DG29">
            <v>1.0075871121994988</v>
          </cell>
          <cell r="DH29">
            <v>1.0218691607311312</v>
          </cell>
          <cell r="DI29">
            <v>1.0282114590537033</v>
          </cell>
          <cell r="DJ29">
            <v>1.0282624409048027</v>
          </cell>
          <cell r="DK29">
            <v>1.0210694323741529</v>
          </cell>
          <cell r="DL29">
            <v>1.0100728230847165</v>
          </cell>
          <cell r="DM29">
            <v>1.0158880236805565</v>
          </cell>
          <cell r="DN29">
            <v>1.0209856734253242</v>
          </cell>
          <cell r="DO29">
            <v>1.0036535814980514</v>
          </cell>
          <cell r="DP29">
            <v>1.0210230693103326</v>
          </cell>
          <cell r="DQ29">
            <v>1.0211152366730596</v>
          </cell>
          <cell r="DR29" t="str">
            <v>Not included in case</v>
          </cell>
          <cell r="DS29" t="str">
            <v>Not included in case</v>
          </cell>
          <cell r="DT29">
            <v>1.0007847779692971</v>
          </cell>
          <cell r="DU29">
            <v>1.0056813810132175</v>
          </cell>
          <cell r="DV29">
            <v>0.97829471389820566</v>
          </cell>
          <cell r="DW29">
            <v>0.99588767546244272</v>
          </cell>
          <cell r="DX29">
            <v>0.99588767516956855</v>
          </cell>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row>
        <row r="30">
          <cell r="E30">
            <v>0</v>
          </cell>
          <cell r="F30">
            <v>0</v>
          </cell>
          <cell r="G30">
            <v>0</v>
          </cell>
          <cell r="H30">
            <v>0</v>
          </cell>
          <cell r="I30">
            <v>4.5382063428775705</v>
          </cell>
          <cell r="J30">
            <v>5.9999990939086576</v>
          </cell>
          <cell r="K30">
            <v>4.5771644495385946</v>
          </cell>
          <cell r="L30">
            <v>4.5382063428775705</v>
          </cell>
          <cell r="M30">
            <v>4.5566740751607728</v>
          </cell>
          <cell r="N30">
            <v>4.5376422770761753</v>
          </cell>
          <cell r="O30">
            <v>4.5376422770761753</v>
          </cell>
          <cell r="P30">
            <v>4.5420695907742008</v>
          </cell>
          <cell r="Q30">
            <v>4.5376422770761753</v>
          </cell>
          <cell r="R30">
            <v>4.2874082723531117</v>
          </cell>
          <cell r="S30">
            <v>0.15337471971420866</v>
          </cell>
          <cell r="T30">
            <v>4.8501503299674335E-2</v>
          </cell>
          <cell r="U30" t="str">
            <v>Not included in case</v>
          </cell>
          <cell r="V30">
            <v>4.8458044708980585E-4</v>
          </cell>
          <cell r="W30">
            <v>4.8458044708980585E-4</v>
          </cell>
          <cell r="X30">
            <v>1.9641497326110846E-5</v>
          </cell>
          <cell r="Y30">
            <v>2.1745458015235054E-6</v>
          </cell>
          <cell r="Z30" t="str">
            <v>Not included in case</v>
          </cell>
          <cell r="AA30">
            <v>4.8469857357430528E-4</v>
          </cell>
          <cell r="AB30">
            <v>4.9312182113483093E-4</v>
          </cell>
          <cell r="AC30">
            <v>4.850082634711571E-3</v>
          </cell>
          <cell r="AD30">
            <v>5.3395024542665388E-4</v>
          </cell>
          <cell r="AE30">
            <v>5.3419818952135287E-4</v>
          </cell>
          <cell r="AF30">
            <v>4.81478062665957E-3</v>
          </cell>
          <cell r="AG30">
            <v>4.7129692993825145E-3</v>
          </cell>
          <cell r="AH30">
            <v>0</v>
          </cell>
          <cell r="AI30" t="str">
            <v>Not included in case</v>
          </cell>
          <cell r="AJ30">
            <v>0</v>
          </cell>
          <cell r="AK30">
            <v>0</v>
          </cell>
          <cell r="AL30">
            <v>0</v>
          </cell>
          <cell r="AM30">
            <v>0</v>
          </cell>
          <cell r="AN30">
            <v>0</v>
          </cell>
          <cell r="AO30">
            <v>1.5100539807459125E-2</v>
          </cell>
          <cell r="AP30">
            <v>1.4687034271865526E-2</v>
          </cell>
          <cell r="AQ30">
            <v>0.12359846852032937</v>
          </cell>
          <cell r="AR30">
            <v>8.3058556706769843E-2</v>
          </cell>
          <cell r="AS30">
            <v>0</v>
          </cell>
          <cell r="AT30">
            <v>0</v>
          </cell>
          <cell r="AU30">
            <v>4.6066907003760461E-2</v>
          </cell>
          <cell r="AV30">
            <v>4.408622606660012E-2</v>
          </cell>
          <cell r="AW30">
            <v>0</v>
          </cell>
          <cell r="AX30">
            <v>4.8850947166442875</v>
          </cell>
          <cell r="AY30">
            <v>6.000001069203142</v>
          </cell>
          <cell r="AZ30">
            <v>4.9115206232625646</v>
          </cell>
          <cell r="BA30">
            <v>4.8850947166442875</v>
          </cell>
          <cell r="BB30">
            <v>4.9043294531306145</v>
          </cell>
          <cell r="BC30">
            <v>4.8844933079940542</v>
          </cell>
          <cell r="BD30">
            <v>4.8844933079940542</v>
          </cell>
          <cell r="BE30">
            <v>4.8880742602587288</v>
          </cell>
          <cell r="BF30">
            <v>4.8844933079940542</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t="str">
            <v>Not included in case</v>
          </cell>
          <cell r="BX30" t="str">
            <v>Not included in case</v>
          </cell>
          <cell r="BY30" t="str">
            <v>Not included in case</v>
          </cell>
          <cell r="BZ30" t="str">
            <v>Not included in case</v>
          </cell>
          <cell r="CA30" t="str">
            <v>Not included in case</v>
          </cell>
          <cell r="CB30" t="str">
            <v>Not included in case</v>
          </cell>
          <cell r="CC30" t="str">
            <v>Not included in case</v>
          </cell>
          <cell r="CD30" t="str">
            <v>Not included in case</v>
          </cell>
          <cell r="CE30">
            <v>0</v>
          </cell>
          <cell r="CF30">
            <v>0</v>
          </cell>
          <cell r="CG30">
            <v>0</v>
          </cell>
          <cell r="CH30">
            <v>0</v>
          </cell>
          <cell r="CI30">
            <v>1751.9038696134423</v>
          </cell>
          <cell r="CJ30">
            <v>1751.9038696134423</v>
          </cell>
          <cell r="CK30">
            <v>1751.9038696134423</v>
          </cell>
          <cell r="CL30">
            <v>1751.9038696134423</v>
          </cell>
          <cell r="CM30">
            <v>1751.9038696134423</v>
          </cell>
          <cell r="CN30">
            <v>291.51393788917295</v>
          </cell>
          <cell r="CO30">
            <v>149.99994298940851</v>
          </cell>
          <cell r="CP30">
            <v>149.99994298940851</v>
          </cell>
          <cell r="CQ30">
            <v>149.99994298940851</v>
          </cell>
          <cell r="CR30">
            <v>118.88982311091644</v>
          </cell>
          <cell r="CS30">
            <v>0</v>
          </cell>
          <cell r="CT30">
            <v>0</v>
          </cell>
          <cell r="CU30">
            <v>0</v>
          </cell>
          <cell r="CV30">
            <v>0</v>
          </cell>
          <cell r="CW30">
            <v>0</v>
          </cell>
          <cell r="CX30">
            <v>0</v>
          </cell>
          <cell r="CY30" t="str">
            <v>Not included in case</v>
          </cell>
          <cell r="CZ30" t="str">
            <v>Not included in case</v>
          </cell>
          <cell r="DA30" t="str">
            <v>Not included in case</v>
          </cell>
          <cell r="DB30" t="str">
            <v>Not included in case</v>
          </cell>
          <cell r="DC30" t="str">
            <v>Not included in case</v>
          </cell>
          <cell r="DD30" t="str">
            <v>Not included in case</v>
          </cell>
          <cell r="DE30">
            <v>0</v>
          </cell>
          <cell r="DF30">
            <v>0</v>
          </cell>
          <cell r="DG30">
            <v>147.22431527597999</v>
          </cell>
          <cell r="DH30">
            <v>64.564537224637505</v>
          </cell>
          <cell r="DI30">
            <v>0</v>
          </cell>
          <cell r="DJ30">
            <v>0</v>
          </cell>
          <cell r="DK30">
            <v>0</v>
          </cell>
          <cell r="DL30">
            <v>4.7841313304047564</v>
          </cell>
          <cell r="DM30">
            <v>1.2752412016075033E-2</v>
          </cell>
          <cell r="DN30">
            <v>0</v>
          </cell>
          <cell r="DO30">
            <v>0</v>
          </cell>
          <cell r="DP30">
            <v>0</v>
          </cell>
          <cell r="DQ30">
            <v>5.4605006680755107E-5</v>
          </cell>
          <cell r="DR30" t="str">
            <v>Not included in case</v>
          </cell>
          <cell r="DS30" t="str">
            <v>Not included in case</v>
          </cell>
          <cell r="DT30">
            <v>0</v>
          </cell>
          <cell r="DU30">
            <v>0</v>
          </cell>
          <cell r="DV30">
            <v>1751.9038696134423</v>
          </cell>
          <cell r="DW30">
            <v>0</v>
          </cell>
          <cell r="DX30">
            <v>0</v>
          </cell>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row>
        <row r="31">
          <cell r="E31"/>
          <cell r="F31"/>
          <cell r="G31"/>
          <cell r="H31"/>
          <cell r="I31"/>
          <cell r="J31"/>
          <cell r="K31"/>
          <cell r="L31"/>
          <cell r="M31"/>
          <cell r="N31"/>
          <cell r="O31"/>
          <cell r="P31"/>
          <cell r="Q31"/>
          <cell r="R31"/>
          <cell r="S31"/>
          <cell r="T31"/>
          <cell r="U31" t="str">
            <v/>
          </cell>
          <cell r="V31"/>
          <cell r="W31"/>
          <cell r="X31"/>
          <cell r="Y31"/>
          <cell r="Z31" t="str">
            <v/>
          </cell>
          <cell r="AA31"/>
          <cell r="AB31"/>
          <cell r="AC31"/>
          <cell r="AD31"/>
          <cell r="AE31"/>
          <cell r="AF31"/>
          <cell r="AG31"/>
          <cell r="AH31"/>
          <cell r="AI31" t="str">
            <v/>
          </cell>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t="str">
            <v/>
          </cell>
          <cell r="BY31" t="str">
            <v/>
          </cell>
          <cell r="BZ31" t="str">
            <v/>
          </cell>
          <cell r="CA31" t="str">
            <v/>
          </cell>
          <cell r="CB31"/>
          <cell r="CC31" t="str">
            <v/>
          </cell>
          <cell r="CD31" t="str">
            <v/>
          </cell>
          <cell r="CE31"/>
          <cell r="CF31"/>
          <cell r="CG31" t="str">
            <v/>
          </cell>
          <cell r="CH31"/>
          <cell r="CI31"/>
          <cell r="CJ31"/>
          <cell r="CK31"/>
          <cell r="CL31"/>
          <cell r="CM31"/>
          <cell r="CN31"/>
          <cell r="CO31"/>
          <cell r="CP31"/>
          <cell r="CQ31"/>
          <cell r="CR31"/>
          <cell r="CS31"/>
          <cell r="CT31"/>
          <cell r="CU31"/>
          <cell r="CV31"/>
          <cell r="CW31"/>
          <cell r="CX31"/>
          <cell r="CY31" t="str">
            <v/>
          </cell>
          <cell r="CZ31" t="str">
            <v/>
          </cell>
          <cell r="DA31" t="str">
            <v/>
          </cell>
          <cell r="DB31" t="str">
            <v/>
          </cell>
          <cell r="DC31" t="str">
            <v/>
          </cell>
          <cell r="DD31" t="str">
            <v/>
          </cell>
          <cell r="DE31"/>
          <cell r="DF31"/>
          <cell r="DG31"/>
          <cell r="DH31"/>
          <cell r="DI31"/>
          <cell r="DJ31"/>
          <cell r="DK31"/>
          <cell r="DL31"/>
          <cell r="DM31"/>
          <cell r="DN31"/>
          <cell r="DO31"/>
          <cell r="DP31"/>
          <cell r="DQ31"/>
          <cell r="DR31" t="str">
            <v/>
          </cell>
          <cell r="DS31" t="str">
            <v/>
          </cell>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row>
        <row r="32">
          <cell r="E32" t="str">
            <v>NOT CALCULATED</v>
          </cell>
          <cell r="F32" t="str">
            <v>NOT CALCULATED</v>
          </cell>
          <cell r="G32">
            <v>12</v>
          </cell>
          <cell r="H32">
            <v>12</v>
          </cell>
          <cell r="I32">
            <v>1.2</v>
          </cell>
          <cell r="J32">
            <v>1.2</v>
          </cell>
          <cell r="K32">
            <v>1.2</v>
          </cell>
          <cell r="L32">
            <v>1</v>
          </cell>
          <cell r="M32">
            <v>1</v>
          </cell>
          <cell r="N32">
            <v>1.2</v>
          </cell>
          <cell r="O32">
            <v>1</v>
          </cell>
          <cell r="P32">
            <v>1.2</v>
          </cell>
          <cell r="Q32">
            <v>1.2</v>
          </cell>
          <cell r="R32">
            <v>1</v>
          </cell>
          <cell r="S32" t="str">
            <v>FIXED FLOW</v>
          </cell>
          <cell r="T32">
            <v>1</v>
          </cell>
          <cell r="U32">
            <v>2.5</v>
          </cell>
          <cell r="V32">
            <v>1</v>
          </cell>
          <cell r="W32">
            <v>1</v>
          </cell>
          <cell r="X32" t="str">
            <v>NOT CALCULATED</v>
          </cell>
          <cell r="Y32">
            <v>240</v>
          </cell>
          <cell r="Z32">
            <v>1</v>
          </cell>
          <cell r="AA32">
            <v>1</v>
          </cell>
          <cell r="AB32">
            <v>1</v>
          </cell>
          <cell r="AC32">
            <v>1</v>
          </cell>
          <cell r="AD32">
            <v>33.349593495934961</v>
          </cell>
          <cell r="AE32">
            <v>1</v>
          </cell>
          <cell r="AF32">
            <v>1</v>
          </cell>
          <cell r="AG32">
            <v>2</v>
          </cell>
          <cell r="AH32">
            <v>24</v>
          </cell>
          <cell r="AI32" t="str">
            <v>FIXED FLOW</v>
          </cell>
          <cell r="AJ32">
            <v>1</v>
          </cell>
          <cell r="AK32">
            <v>240</v>
          </cell>
          <cell r="AL32">
            <v>50.085470085470092</v>
          </cell>
          <cell r="AM32" t="str">
            <v>FIXED FLOW</v>
          </cell>
          <cell r="AN32">
            <v>21.2</v>
          </cell>
          <cell r="AO32">
            <v>20</v>
          </cell>
          <cell r="AP32" t="str">
            <v>FIXED FLOW</v>
          </cell>
          <cell r="AQ32" t="str">
            <v>FIXED FLOW</v>
          </cell>
          <cell r="AR32">
            <v>1</v>
          </cell>
          <cell r="AS32">
            <v>590.64807219031991</v>
          </cell>
          <cell r="AT32" t="str">
            <v>FIXED FLOW</v>
          </cell>
          <cell r="AU32" t="str">
            <v>NOT CALCULATED</v>
          </cell>
          <cell r="AV32" t="str">
            <v>NOT CALCULATED</v>
          </cell>
          <cell r="AW32" t="str">
            <v>NOT CALCULATED</v>
          </cell>
          <cell r="AX32">
            <v>1.2</v>
          </cell>
          <cell r="AY32">
            <v>1.2</v>
          </cell>
          <cell r="AZ32">
            <v>1.2</v>
          </cell>
          <cell r="BA32">
            <v>1</v>
          </cell>
          <cell r="BB32">
            <v>1</v>
          </cell>
          <cell r="BC32">
            <v>1.2</v>
          </cell>
          <cell r="BD32">
            <v>1</v>
          </cell>
          <cell r="BE32">
            <v>1.2</v>
          </cell>
          <cell r="BF32">
            <v>1.2</v>
          </cell>
          <cell r="BG32" t="e">
            <v>#N/A</v>
          </cell>
          <cell r="BH32" t="str">
            <v>FIXED FLOW</v>
          </cell>
          <cell r="BI32" t="str">
            <v>FIXED FLOW</v>
          </cell>
          <cell r="BJ32">
            <v>21.2</v>
          </cell>
          <cell r="BK32">
            <v>1</v>
          </cell>
          <cell r="BL32" t="str">
            <v>FIXED FLOW</v>
          </cell>
          <cell r="BM32" t="str">
            <v>FIXED FLOW</v>
          </cell>
          <cell r="BN32">
            <v>1.2</v>
          </cell>
          <cell r="BO32">
            <v>240</v>
          </cell>
          <cell r="BP32">
            <v>2</v>
          </cell>
          <cell r="BQ32">
            <v>160</v>
          </cell>
          <cell r="BR32">
            <v>7.9872204472843453</v>
          </cell>
          <cell r="BS32" t="str">
            <v>N / A</v>
          </cell>
          <cell r="BT32" t="str">
            <v>FIXED FLOW</v>
          </cell>
          <cell r="BU32">
            <v>1.5</v>
          </cell>
          <cell r="BV32">
            <v>2</v>
          </cell>
          <cell r="BW32" t="str">
            <v>FIXED FLOW</v>
          </cell>
          <cell r="BX32">
            <v>1</v>
          </cell>
          <cell r="BY32" t="str">
            <v>FIXED FLOW</v>
          </cell>
          <cell r="BZ32" t="str">
            <v>FIXED FLOW</v>
          </cell>
          <cell r="CA32" t="str">
            <v>FIXED FLOW</v>
          </cell>
          <cell r="CB32" t="str">
            <v>FIXED FLOW</v>
          </cell>
          <cell r="CC32" t="str">
            <v>FIXED FLOW</v>
          </cell>
          <cell r="CD32" t="str">
            <v>FIXED FLOW</v>
          </cell>
          <cell r="CE32">
            <v>1.2</v>
          </cell>
          <cell r="CF32">
            <v>1.2</v>
          </cell>
          <cell r="CG32">
            <v>1.5</v>
          </cell>
          <cell r="CH32">
            <v>240</v>
          </cell>
          <cell r="CI32">
            <v>2.2599999999999998</v>
          </cell>
          <cell r="CJ32">
            <v>21.2</v>
          </cell>
          <cell r="CK32">
            <v>240</v>
          </cell>
          <cell r="CL32">
            <v>1.2</v>
          </cell>
          <cell r="CM32">
            <v>1</v>
          </cell>
          <cell r="CN32">
            <v>21.2</v>
          </cell>
          <cell r="CO32">
            <v>21.2</v>
          </cell>
          <cell r="CP32" t="str">
            <v>FIXED FLOW</v>
          </cell>
          <cell r="CQ32">
            <v>16.96</v>
          </cell>
          <cell r="CR32">
            <v>24.323943661971832</v>
          </cell>
          <cell r="CS32">
            <v>1.2</v>
          </cell>
          <cell r="CT32">
            <v>1.2</v>
          </cell>
          <cell r="CU32">
            <v>1.2</v>
          </cell>
          <cell r="CV32">
            <v>1.2</v>
          </cell>
          <cell r="CW32">
            <v>1.2</v>
          </cell>
          <cell r="CX32">
            <v>1.2</v>
          </cell>
          <cell r="CY32" t="str">
            <v>FIXED FLOW</v>
          </cell>
          <cell r="CZ32">
            <v>225.16045355331687</v>
          </cell>
          <cell r="DA32">
            <v>1</v>
          </cell>
          <cell r="DB32">
            <v>8</v>
          </cell>
          <cell r="DC32">
            <v>1</v>
          </cell>
          <cell r="DD32">
            <v>1</v>
          </cell>
          <cell r="DE32">
            <v>24</v>
          </cell>
          <cell r="DF32" t="str">
            <v>NA</v>
          </cell>
          <cell r="DG32" t="str">
            <v>FIXED FLOW</v>
          </cell>
          <cell r="DH32">
            <v>17.010000000000002</v>
          </cell>
          <cell r="DI32" t="str">
            <v>FIXED FLOW</v>
          </cell>
          <cell r="DJ32" t="str">
            <v>FIXED FLOW</v>
          </cell>
          <cell r="DK32">
            <v>2</v>
          </cell>
          <cell r="DL32" t="str">
            <v>NOT CALCULATED</v>
          </cell>
          <cell r="DM32" t="str">
            <v>NOT CALCULATED</v>
          </cell>
          <cell r="DN32">
            <v>2</v>
          </cell>
          <cell r="DO32" t="str">
            <v>NOT CALCULATED</v>
          </cell>
          <cell r="DP32">
            <v>1</v>
          </cell>
          <cell r="DQ32">
            <v>12</v>
          </cell>
          <cell r="DR32" t="str">
            <v>FIXED FLOW</v>
          </cell>
          <cell r="DS32" t="str">
            <v>FIXED FLOW</v>
          </cell>
          <cell r="DT32">
            <v>1.2</v>
          </cell>
          <cell r="DU32">
            <v>1.2</v>
          </cell>
          <cell r="DV32">
            <v>1.2</v>
          </cell>
          <cell r="DW32">
            <v>1.2</v>
          </cell>
          <cell r="DX32">
            <v>1.2</v>
          </cell>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row>
        <row r="33">
          <cell r="E33" t="str">
            <v>Cathodes unloaded from 200-250kg drums. Batch flow not calculated</v>
          </cell>
          <cell r="F33" t="str">
            <v>Powder unloaded from 1 to 2 tonne bags. Batch flow not calculated</v>
          </cell>
          <cell r="G33" t="str">
            <v>On restart, take 30 min to load 6 hours worth of powder into each tank</v>
          </cell>
          <cell r="H33" t="str">
            <v>Set as per tank 1 as tanks can be bypassed.</v>
          </cell>
          <cell r="I33" t="str">
            <v>Design rate for recirculation system is 1.2</v>
          </cell>
          <cell r="J33" t="str">
            <v>Design rate for recirculation system is 1.2</v>
          </cell>
          <cell r="K33" t="str">
            <v>Design rate for recirculation system is 1.2</v>
          </cell>
          <cell r="L33" t="str">
            <v>Continuous operation</v>
          </cell>
          <cell r="M33" t="str">
            <v>Continuous operation</v>
          </cell>
          <cell r="N33" t="str">
            <v>Design rate for recirculation system is 1.2</v>
          </cell>
          <cell r="O33" t="str">
            <v>Continuous operation</v>
          </cell>
          <cell r="P33" t="str">
            <v>Design rate for recirculation system is 1.2</v>
          </cell>
          <cell r="Q33" t="str">
            <v>Design rate for recirculation system is 1.2</v>
          </cell>
          <cell r="R33" t="str">
            <v>Continuous operation</v>
          </cell>
          <cell r="S33" t="str">
            <v>Set at 10 m3/h</v>
          </cell>
          <cell r="T33" t="str">
            <v>Continuous operation</v>
          </cell>
          <cell r="U33" t="str">
            <v xml:space="preserve">Sized to prevent settling in recirc line (25 m3/h). </v>
          </cell>
          <cell r="V33" t="str">
            <v>Near continuous operation (&lt;4% offline time). Design solids content for 500% seed recycle</v>
          </cell>
          <cell r="W33" t="str">
            <v>Near continuous operation (&lt;4% offline time)</v>
          </cell>
          <cell r="X33" t="str">
            <v>Approx. 1.2 tonnes wet cake from ~100m2 filter per batch. (TBC)</v>
          </cell>
          <cell r="Y33" t="str">
            <v>Transfer slurry for 30min every 24 hours (~5.3m3 per batch)</v>
          </cell>
          <cell r="Z33" t="str">
            <v>Allready sized for 5 x normal solids discharge flow</v>
          </cell>
          <cell r="AA33" t="str">
            <v>Continuous operation</v>
          </cell>
          <cell r="AB33" t="str">
            <v>Continuous operation</v>
          </cell>
          <cell r="AC33" t="str">
            <v>Continuous operation</v>
          </cell>
          <cell r="AD33" t="str">
            <v>Maximum wash filtrate flow set by Pre-Load Rinse, 16 m/h, 41 m3/h</v>
          </cell>
          <cell r="AE33" t="str">
            <v>Continuous operation</v>
          </cell>
          <cell r="AF33" t="str">
            <v>Continuous operation</v>
          </cell>
          <cell r="AG33" t="str">
            <v>Design product transfer rate = 2 x operating rate</v>
          </cell>
          <cell r="AH33" t="str">
            <v>Sized for peak flow, batch re-leach and effluent neutralisation, upset conditions</v>
          </cell>
          <cell r="AI33" t="str">
            <v>Sized for start-up neutralisation of  1 powder leach feeded tank  from 12gpl H2SO4 in 60 minutes</v>
          </cell>
          <cell r="AJ33" t="str">
            <v>Continuous operation</v>
          </cell>
          <cell r="AK33" t="str">
            <v>Batch of 30min every 5 days, 0.12m3</v>
          </cell>
          <cell r="AL33" t="str">
            <v>Design Flow based on Pre-Load Recycle at 16 m/h, 41 m3/h</v>
          </cell>
          <cell r="AM33" t="str">
            <v>Required for upset conditions only, allowance of 0.2m3/h</v>
          </cell>
          <cell r="AN33" t="str">
            <v>Make-up for 1 hour every IX batch (21.2h)</v>
          </cell>
          <cell r="AO33" t="str">
            <v>Filter feed for 360 min every 120 hours</v>
          </cell>
          <cell r="AP33" t="str">
            <v>Set to match 0600</v>
          </cell>
          <cell r="AQ33" t="str">
            <v>Set to match 0601</v>
          </cell>
          <cell r="AR33" t="str">
            <v>Continuous Operation</v>
          </cell>
          <cell r="AS33" t="str">
            <v>Batch operation for 12 minutes every 5 days</v>
          </cell>
          <cell r="AT33" t="str">
            <v>Set to match 0605</v>
          </cell>
          <cell r="AU33" t="str">
            <v>Filter cake of approximately 130kg per batch (wet)</v>
          </cell>
          <cell r="AV33" t="str">
            <v>Filter cake of approximately 130kg per batch (wet)</v>
          </cell>
          <cell r="AW33" t="str">
            <v>Cathodes unloaded from 200 - 250kg drums. Batch flow not calculated</v>
          </cell>
          <cell r="AX33" t="str">
            <v>Design rate for recirculation system is 1.2</v>
          </cell>
          <cell r="AY33" t="str">
            <v>Design rate for recirculation system is 1.2</v>
          </cell>
          <cell r="AZ33" t="str">
            <v>Design rate for recirculation system is 1.2</v>
          </cell>
          <cell r="BA33" t="str">
            <v>Continuous operation</v>
          </cell>
          <cell r="BB33" t="str">
            <v>Continuous operation</v>
          </cell>
          <cell r="BC33" t="str">
            <v>Design rate for recirculation system is 1.2</v>
          </cell>
          <cell r="BD33" t="str">
            <v>Continuous Operation</v>
          </cell>
          <cell r="BE33" t="str">
            <v>Design rate for recirculation system is 1.2</v>
          </cell>
          <cell r="BF33" t="str">
            <v>Design rate for recirculation system is 1.2</v>
          </cell>
          <cell r="BG33" t="str">
            <v>Design rate based on concurrent peak batch flows</v>
          </cell>
          <cell r="BH33" t="str">
            <v>Filter wash flow of 10m3/h</v>
          </cell>
          <cell r="BI33" t="str">
            <v>Design flow based on Pre-Load Rinse at 16 m/h, 41 m3/h</v>
          </cell>
          <cell r="BJ33" t="str">
            <v>Batch strip solution preparation for 1 hour every IX cycle (21.2 hours)</v>
          </cell>
          <cell r="BK33" t="str">
            <v>Continuous operation</v>
          </cell>
          <cell r="BL33" t="str">
            <v>Not normally required, sized for 5 m3/h</v>
          </cell>
          <cell r="BM33" t="str">
            <v>Design rate of 1 to 10 m3/h</v>
          </cell>
          <cell r="BN33" t="str">
            <v>Sized for start-up, based on 20% design factor on acid for start-up</v>
          </cell>
          <cell r="BO33" t="str">
            <v>Approx. 3 min cake wash every 12 hours</v>
          </cell>
          <cell r="BP33" t="str">
            <v>Sized for up to 2x normal rate to correct product concentration</v>
          </cell>
          <cell r="BQ33" t="str">
            <v>45min repulp water addition per 5 day cycle</v>
          </cell>
          <cell r="BR33" t="str">
            <v>Continuous demand estimate of 2.1 m3/h, peak demand estimate of 5m3/h (supplier)</v>
          </cell>
          <cell r="BS33" t="str">
            <v>Estimated flush for 2 minutes every 8 hours at ~ 158 m3/h.</v>
          </cell>
          <cell r="BT33" t="str">
            <v>Not normally required, sized for 10 m3/h</v>
          </cell>
          <cell r="BU33" t="str">
            <v>50% Design on 0.5 m3/h allowance</v>
          </cell>
          <cell r="BV33" t="str">
            <v>100% Design rate for catch-up</v>
          </cell>
          <cell r="BW33" t="str">
            <v>Total allowance of 4 m3/h</v>
          </cell>
          <cell r="BX33" t="str">
            <v>Continuous Flow</v>
          </cell>
          <cell r="BY33" t="str">
            <v>Requirement for 66 L/min per safety shower + eyewash as a minimum. Allowance for 2 units operating. Safety factor of 1.5.</v>
          </cell>
          <cell r="BZ33" t="str">
            <v>Flow of 10 L/min for a single use point</v>
          </cell>
          <cell r="CA33" t="str">
            <v>Flow of 10 m3/h for a single hose</v>
          </cell>
          <cell r="CB33" t="str">
            <v>Sized for start-up, reheat from 20°C to 80°C.</v>
          </cell>
          <cell r="CC33" t="str">
            <v>Sized for start-up demand</v>
          </cell>
          <cell r="CD33" t="str">
            <v>Sized for start-up demand</v>
          </cell>
          <cell r="CE33" t="str">
            <v>Design margin of 20% for reagent supply</v>
          </cell>
          <cell r="CF33" t="str">
            <v>Sized for start-up from 0gpl H2O2 with 20% margin</v>
          </cell>
          <cell r="CG33" t="str">
            <v>Sized for 1.5 x nominal flow due to uncertainty (design margin)</v>
          </cell>
          <cell r="CH33" t="str">
            <v>30min addition per 5 day cycle</v>
          </cell>
          <cell r="CI33" t="str">
            <v>Sized for Ni&amp;Co column start-up with 20% margin and IX make-up and re-leach.</v>
          </cell>
          <cell r="CJ33" t="str">
            <v>Preparation of batch for 1 hour every 21.2 h IX cycle</v>
          </cell>
          <cell r="CK33" t="str">
            <v>30min per 5 day cycle</v>
          </cell>
          <cell r="CL33" t="str">
            <v>Sized for Start-up from 0gpl to 12 gpl H2SO4, with 20% margin</v>
          </cell>
          <cell r="CM33" t="str">
            <v>Continuous operation</v>
          </cell>
          <cell r="CN33" t="str">
            <v>Strip solution make-up for 1 hour every 21.2h IX cycle</v>
          </cell>
          <cell r="CO33" t="str">
            <v>Strip solution make-up for 1 hour every 21.2h IX cycle</v>
          </cell>
          <cell r="CP33" t="str">
            <v>Sized for design case - strip flow to IX columns</v>
          </cell>
          <cell r="CQ33" t="str">
            <v>Batch IX Elution. Flow set to 4 BV/h</v>
          </cell>
          <cell r="CR33" t="str">
            <v>Flow of 17 m3/h set by elution design rate</v>
          </cell>
          <cell r="CS33" t="str">
            <v>Design rate of 1.2 for cooling water supply</v>
          </cell>
          <cell r="CT33" t="str">
            <v>Design rate of 1.2 for cooling water supply</v>
          </cell>
          <cell r="CU33" t="str">
            <v>Design rate of 1.2 for cooling water supply</v>
          </cell>
          <cell r="CV33" t="str">
            <v>Design rate of 1.2 for cooling water supply</v>
          </cell>
          <cell r="CW33" t="str">
            <v>Design rate of 1.2 for cooling water supply</v>
          </cell>
          <cell r="CX33" t="str">
            <v>Design rate of 1.2 for cooling water supply</v>
          </cell>
          <cell r="CY33" t="str">
            <v>Continuous. Volume flow at nominal temperature with air tool usage, filter air supplied from receiver. (300 Nm3/h)</v>
          </cell>
          <cell r="CZ33" t="str">
            <v>Sized for batch filter drain and cake dischage, 145.5 Nm3 per batch (once per day). Peak flow of 1620 Nm3/h for draining.</v>
          </cell>
          <cell r="DA33" t="str">
            <v>Sized for 250 Nm3/h allowance, continuously. Volume flow at nominal temperature. Includes 25% design margin.</v>
          </cell>
          <cell r="DB33" t="str">
            <v>Sized for 50 Nm3/h tool use, 1h per shift. Volume flow at nominal temperature.</v>
          </cell>
          <cell r="DC33" t="str">
            <v>200s, 60 Nm3. Per cycle</v>
          </cell>
          <cell r="DD33" t="str">
            <v>200s, 60 Nm3. Per cycle</v>
          </cell>
          <cell r="DE33" t="str">
            <v>30min per 12 hour cycle</v>
          </cell>
          <cell r="DF33" t="str">
            <v>Batch IX Elution. Flow set to 4 BV/h</v>
          </cell>
          <cell r="DG33" t="str">
            <v>Bleed flows at strip solution rate</v>
          </cell>
          <cell r="DH33" t="str">
            <v>Design flow set to match IX Elution Rinse, 17.3 m3/h</v>
          </cell>
          <cell r="DI33" t="str">
            <v>Design flow set to match IX Pre-Load Recycle, at 16 m/h, 41 m3/h</v>
          </cell>
          <cell r="DJ33" t="str">
            <v>Design flow set to 41 m3/h to match pre-load flow</v>
          </cell>
          <cell r="DK33" t="str">
            <v>Filter feed for 6 hours every 12 hours. Note 5 x design factor for solids content.</v>
          </cell>
          <cell r="DL33" t="str">
            <v>Information only, batch duty in single tank</v>
          </cell>
          <cell r="DM33" t="str">
            <v>Filter cake of approximately 130kg per batch (wet)</v>
          </cell>
          <cell r="DN33" t="str">
            <v>Filter feed for 6 hours every 12 hours</v>
          </cell>
          <cell r="DO33" t="str">
            <v>Approximately 70 kg wet cake per cycle. Note 5 x design factor on solids throughput to be added</v>
          </cell>
          <cell r="DP33" t="str">
            <v>Continuous operation</v>
          </cell>
          <cell r="DQ33" t="str">
            <v>For batch operation, transfer for 1 hour every 12 hours.</v>
          </cell>
          <cell r="DR33" t="str">
            <v>Sump pump flow set to 20 m3/h</v>
          </cell>
          <cell r="DS33" t="str">
            <v>Sump pump flow set to 20 m3/h</v>
          </cell>
          <cell r="DT33" t="str">
            <v>Set to ratio the design acid rate for start-up</v>
          </cell>
          <cell r="DU33" t="str">
            <v>Sized for start-up from 0gpl H2O2, with 1.2 design margin</v>
          </cell>
          <cell r="DV33" t="str">
            <v>Sized for Start-up from 0gpl to 10 gpl H2SO4 with 20% margin</v>
          </cell>
          <cell r="DW33" t="str">
            <v>Design rate of 1.2 for cooling water supply</v>
          </cell>
          <cell r="DX33" t="str">
            <v>Design rate of 1.2 for cooling water supply</v>
          </cell>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row>
        <row r="34">
          <cell r="E34" t="str">
            <v>N/A</v>
          </cell>
          <cell r="F34" t="str">
            <v>N/A</v>
          </cell>
          <cell r="G34">
            <v>1.4335371763562768</v>
          </cell>
          <cell r="H34" t="str">
            <v>(14.7 kg/h)</v>
          </cell>
          <cell r="I34">
            <v>2960.1080097977147</v>
          </cell>
          <cell r="J34">
            <v>2966.0814744724075</v>
          </cell>
          <cell r="K34">
            <v>2967.7977533805447</v>
          </cell>
          <cell r="L34">
            <v>19.482599394450553</v>
          </cell>
          <cell r="M34">
            <v>547.36826435121657</v>
          </cell>
          <cell r="N34">
            <v>2303.2660925800756</v>
          </cell>
          <cell r="O34">
            <v>547.36826435121657</v>
          </cell>
          <cell r="P34">
            <v>2960.1080098015354</v>
          </cell>
          <cell r="Q34">
            <v>2960.1080098015354</v>
          </cell>
          <cell r="R34">
            <v>23.888828212560092</v>
          </cell>
          <cell r="S34">
            <v>13.101160662987345</v>
          </cell>
          <cell r="T34">
            <v>23.933824491048451</v>
          </cell>
          <cell r="U34">
            <v>35.566631564905222</v>
          </cell>
          <cell r="V34">
            <v>23.939876800668806</v>
          </cell>
          <cell r="W34">
            <v>23.927633150980359</v>
          </cell>
          <cell r="X34" t="str">
            <v>N/A</v>
          </cell>
          <cell r="Y34">
            <v>14.692379626136551</v>
          </cell>
          <cell r="Z34" t="str">
            <v>(306 kg/h)</v>
          </cell>
          <cell r="AA34">
            <v>23.927633150980359</v>
          </cell>
          <cell r="AB34">
            <v>23.927633150980359</v>
          </cell>
          <cell r="AC34">
            <v>23.927776045275532</v>
          </cell>
          <cell r="AD34">
            <v>42.305775226507784</v>
          </cell>
          <cell r="AE34">
            <v>1.2685544497465766</v>
          </cell>
          <cell r="AF34">
            <v>23.891610597021188</v>
          </cell>
          <cell r="AG34">
            <v>49.705687524079991</v>
          </cell>
          <cell r="AH34">
            <v>3.6150827086127721</v>
          </cell>
          <cell r="AI34">
            <v>1.1755102040816325</v>
          </cell>
          <cell r="AJ34" t="str">
            <v>(4.6 kg/h)</v>
          </cell>
          <cell r="AK34">
            <v>0.40848575391727693</v>
          </cell>
          <cell r="AL34">
            <v>44.769263297778203</v>
          </cell>
          <cell r="AM34">
            <v>0.30412733986957236</v>
          </cell>
          <cell r="AN34">
            <v>1.0026198520116962</v>
          </cell>
          <cell r="AO34">
            <v>1.4285663065968852</v>
          </cell>
          <cell r="AP34">
            <v>1.4285663065968852</v>
          </cell>
          <cell r="AQ34">
            <v>1.4285663065968852</v>
          </cell>
          <cell r="AR34">
            <v>0.19199309872567233</v>
          </cell>
          <cell r="AS34">
            <v>1.0210708203898624</v>
          </cell>
          <cell r="AT34">
            <v>1.0210708203898624</v>
          </cell>
          <cell r="AU34" t="str">
            <v>N/A</v>
          </cell>
          <cell r="AV34" t="str">
            <v>N/A</v>
          </cell>
          <cell r="AW34" t="str">
            <v>N/A</v>
          </cell>
          <cell r="AX34">
            <v>590.06519979802499</v>
          </cell>
          <cell r="AY34">
            <v>590.98194182651469</v>
          </cell>
          <cell r="AZ34">
            <v>591.23641168957408</v>
          </cell>
          <cell r="BA34">
            <v>3.0663788116444266</v>
          </cell>
          <cell r="BB34">
            <v>87.315991612828427</v>
          </cell>
          <cell r="BC34">
            <v>485.28600986263126</v>
          </cell>
          <cell r="BD34">
            <v>87.315991612828427</v>
          </cell>
          <cell r="BE34">
            <v>590.0651997980259</v>
          </cell>
          <cell r="BF34">
            <v>590.06519979802579</v>
          </cell>
          <cell r="BG34" t="str">
            <v>N/A</v>
          </cell>
          <cell r="BH34" t="e">
            <v>#VALUE!</v>
          </cell>
          <cell r="BI34" t="e">
            <v>#VALUE!</v>
          </cell>
          <cell r="BJ34">
            <v>5.9365434025315116</v>
          </cell>
          <cell r="BK34">
            <v>0.65785969750928719</v>
          </cell>
          <cell r="BL34">
            <v>4.970136844344121</v>
          </cell>
          <cell r="BM34">
            <v>9.9402736886882419</v>
          </cell>
          <cell r="BN34">
            <v>14.205436670402719</v>
          </cell>
          <cell r="BO34">
            <v>2.1055099039460932</v>
          </cell>
          <cell r="BP34">
            <v>1.9224663300107876</v>
          </cell>
          <cell r="BQ34">
            <v>7.8359358006061619</v>
          </cell>
          <cell r="BR34">
            <v>4.9685897920143924</v>
          </cell>
          <cell r="BS34">
            <v>157.45393522882176</v>
          </cell>
          <cell r="BT34">
            <v>9.9402736886882437</v>
          </cell>
          <cell r="BU34">
            <v>0.74581563360855296</v>
          </cell>
          <cell r="BV34">
            <v>5.326685106292385</v>
          </cell>
          <cell r="BW34">
            <v>3.9761094754752966</v>
          </cell>
          <cell r="BX34">
            <v>20</v>
          </cell>
          <cell r="BY34">
            <v>11.879999999999999</v>
          </cell>
          <cell r="BZ34">
            <v>0.6</v>
          </cell>
          <cell r="CA34">
            <v>10</v>
          </cell>
          <cell r="CB34">
            <v>4</v>
          </cell>
          <cell r="CC34">
            <v>4</v>
          </cell>
          <cell r="CD34">
            <v>4</v>
          </cell>
          <cell r="CE34">
            <v>2.8017778207249986</v>
          </cell>
          <cell r="CF34">
            <v>2.2869425855504728</v>
          </cell>
          <cell r="CG34">
            <v>0.19302792954977804</v>
          </cell>
          <cell r="CH34">
            <v>1.2499874741945209</v>
          </cell>
          <cell r="CI34">
            <v>8.1904302918707454</v>
          </cell>
          <cell r="CJ34">
            <v>1.5446504564156565</v>
          </cell>
          <cell r="CK34">
            <v>2.4390695421564463</v>
          </cell>
          <cell r="CL34">
            <v>3.6865220888350878</v>
          </cell>
          <cell r="CM34" t="str">
            <v>(0.1 kg/h)</v>
          </cell>
          <cell r="CN34">
            <v>11.178569266801722</v>
          </cell>
          <cell r="CO34">
            <v>9.6339188103860653</v>
          </cell>
          <cell r="CP34">
            <v>18.878407975564443</v>
          </cell>
          <cell r="CQ34">
            <v>18.878407975564443</v>
          </cell>
          <cell r="CR34">
            <v>18.491723007326833</v>
          </cell>
          <cell r="CS34">
            <v>499.69832025383528</v>
          </cell>
          <cell r="CT34">
            <v>353.82781882663397</v>
          </cell>
          <cell r="CU34">
            <v>90.653171406932373</v>
          </cell>
          <cell r="CV34">
            <v>90.653171406932373</v>
          </cell>
          <cell r="CW34">
            <v>353.82781882663397</v>
          </cell>
          <cell r="CX34">
            <v>499.69832025383528</v>
          </cell>
          <cell r="CY34">
            <v>0.50327205694350896</v>
          </cell>
          <cell r="CZ34">
            <v>1.1295661722509869</v>
          </cell>
          <cell r="DA34">
            <v>0.27959558719083832</v>
          </cell>
          <cell r="DB34">
            <v>0.47613624962688816</v>
          </cell>
          <cell r="DC34">
            <v>0.57136349955226584</v>
          </cell>
          <cell r="DD34">
            <v>0.57136349955226584</v>
          </cell>
          <cell r="DE34">
            <v>0.11820713541422499</v>
          </cell>
          <cell r="DF34" t="str">
            <v>N/A</v>
          </cell>
          <cell r="DG34">
            <v>18.505123289721187</v>
          </cell>
          <cell r="DH34">
            <v>17.925408669156937</v>
          </cell>
          <cell r="DI34">
            <v>43.9813178512888</v>
          </cell>
          <cell r="DJ34">
            <v>44.809742948161428</v>
          </cell>
          <cell r="DK34">
            <v>2.3017677399198271</v>
          </cell>
          <cell r="DL34" t="str">
            <v>N/A</v>
          </cell>
          <cell r="DM34" t="str">
            <v>N/A</v>
          </cell>
          <cell r="DN34">
            <v>2.3077086870151082</v>
          </cell>
          <cell r="DO34" t="str">
            <v>N/A</v>
          </cell>
          <cell r="DP34">
            <v>1.1538543435075541</v>
          </cell>
          <cell r="DQ34">
            <v>13.751502871874571</v>
          </cell>
          <cell r="DR34">
            <v>27.579083279535187</v>
          </cell>
          <cell r="DS34">
            <v>27.579083279535187</v>
          </cell>
          <cell r="DT34">
            <v>2.516913079835033</v>
          </cell>
          <cell r="DU34">
            <v>0.35416295416373128</v>
          </cell>
          <cell r="DV34">
            <v>0.56257907432506082</v>
          </cell>
          <cell r="DW34">
            <v>55.217330020268896</v>
          </cell>
          <cell r="DX34">
            <v>55.217330020268896</v>
          </cell>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row>
        <row r="35">
          <cell r="E35" t="str">
            <v>N/A</v>
          </cell>
          <cell r="F35" t="str">
            <v>N/A</v>
          </cell>
          <cell r="G35">
            <v>0.16190434186390257</v>
          </cell>
          <cell r="H35">
            <v>0.16190434186390257</v>
          </cell>
          <cell r="I35">
            <v>2398.6617876008077</v>
          </cell>
          <cell r="J35">
            <v>2400.0000000013201</v>
          </cell>
          <cell r="K35">
            <v>2402.0113105143246</v>
          </cell>
          <cell r="L35">
            <v>15.787318076206523</v>
          </cell>
          <cell r="M35">
            <v>441.75271902216826</v>
          </cell>
          <cell r="N35">
            <v>1866.6362796304704</v>
          </cell>
          <cell r="O35">
            <v>443.6037433311979</v>
          </cell>
          <cell r="P35">
            <v>2396.6871774831679</v>
          </cell>
          <cell r="Q35">
            <v>2398.9607716279079</v>
          </cell>
          <cell r="R35">
            <v>19.517304271338762</v>
          </cell>
          <cell r="S35">
            <v>10</v>
          </cell>
          <cell r="T35">
            <v>19.514662171513329</v>
          </cell>
          <cell r="U35">
            <v>25</v>
          </cell>
          <cell r="V35">
            <v>19.497583243879113</v>
          </cell>
          <cell r="W35">
            <v>19.491685594551747</v>
          </cell>
          <cell r="X35" t="str">
            <v>N/A</v>
          </cell>
          <cell r="Y35">
            <v>13.593185046429818</v>
          </cell>
          <cell r="Z35">
            <v>0.28319135513395455</v>
          </cell>
          <cell r="AA35">
            <v>19.486607106997329</v>
          </cell>
          <cell r="AB35">
            <v>19.099342452817019</v>
          </cell>
          <cell r="AC35">
            <v>19.097058699402094</v>
          </cell>
          <cell r="AD35">
            <v>41.49539719737831</v>
          </cell>
          <cell r="AE35">
            <v>1.2436617920548463</v>
          </cell>
          <cell r="AF35">
            <v>19.099029126284098</v>
          </cell>
          <cell r="AG35">
            <v>40.126385938422565</v>
          </cell>
          <cell r="AH35">
            <v>2.3773480609557378</v>
          </cell>
          <cell r="AI35">
            <v>0.77303816525390989</v>
          </cell>
          <cell r="AJ35">
            <v>3.0020811034588949E-3</v>
          </cell>
          <cell r="AK35">
            <v>0.26862810432791712</v>
          </cell>
          <cell r="AL35">
            <v>40.962961946297426</v>
          </cell>
          <cell r="AM35">
            <v>0.2</v>
          </cell>
          <cell r="AN35">
            <v>0.65934213769908256</v>
          </cell>
          <cell r="AO35">
            <v>1.1895309045516591</v>
          </cell>
          <cell r="AP35">
            <v>1.1895309045516591</v>
          </cell>
          <cell r="AQ35">
            <v>1.1895309045516591</v>
          </cell>
          <cell r="AR35">
            <v>0.1607713058538276</v>
          </cell>
          <cell r="AS35">
            <v>1.0272059425806483</v>
          </cell>
          <cell r="AT35">
            <v>1.0272059425806483</v>
          </cell>
          <cell r="AU35" t="str">
            <v>N/A</v>
          </cell>
          <cell r="AV35" t="str">
            <v>N/A</v>
          </cell>
          <cell r="AW35" t="str">
            <v>N/A</v>
          </cell>
          <cell r="AX35">
            <v>467.76885249518705</v>
          </cell>
          <cell r="AY35">
            <v>468.00000000000057</v>
          </cell>
          <cell r="AZ35">
            <v>468.15518448004264</v>
          </cell>
          <cell r="BA35">
            <v>2.4308440805006608</v>
          </cell>
          <cell r="BB35">
            <v>68.947543148901701</v>
          </cell>
          <cell r="BC35">
            <v>384.75356290324947</v>
          </cell>
          <cell r="BD35">
            <v>69.227503345863369</v>
          </cell>
          <cell r="BE35">
            <v>467.48248108460638</v>
          </cell>
          <cell r="BF35">
            <v>467.82656691828583</v>
          </cell>
          <cell r="BG35" t="str">
            <v>N/A</v>
          </cell>
          <cell r="BH35">
            <v>10</v>
          </cell>
          <cell r="BI35">
            <v>41.02</v>
          </cell>
          <cell r="BJ35">
            <v>5.9698501228193788</v>
          </cell>
          <cell r="BK35">
            <v>0.65992619218497661</v>
          </cell>
          <cell r="BL35">
            <v>5</v>
          </cell>
          <cell r="BM35">
            <v>10</v>
          </cell>
          <cell r="BN35">
            <v>14.29079028937414</v>
          </cell>
          <cell r="BO35">
            <v>2.118160897664322</v>
          </cell>
          <cell r="BP35">
            <v>1.9340175031583904</v>
          </cell>
          <cell r="BQ35">
            <v>7.8830181602778602</v>
          </cell>
          <cell r="BR35">
            <v>4.9984436521788238</v>
          </cell>
          <cell r="BS35">
            <v>158.4</v>
          </cell>
          <cell r="BT35">
            <v>10</v>
          </cell>
          <cell r="BU35">
            <v>0.74999999999999978</v>
          </cell>
          <cell r="BV35">
            <v>5.358690588523741</v>
          </cell>
          <cell r="BW35">
            <v>4</v>
          </cell>
          <cell r="BX35">
            <v>20</v>
          </cell>
          <cell r="BY35">
            <v>11.879999999999999</v>
          </cell>
          <cell r="BZ35">
            <v>0.6</v>
          </cell>
          <cell r="CA35">
            <v>10</v>
          </cell>
          <cell r="CB35">
            <v>1169.5906432748559</v>
          </cell>
          <cell r="CC35">
            <v>1170.8859398583265</v>
          </cell>
          <cell r="CD35">
            <v>1170.8859398583265</v>
          </cell>
          <cell r="CE35">
            <v>2.3777923583624174</v>
          </cell>
          <cell r="CF35">
            <v>1.9408657473519357</v>
          </cell>
          <cell r="CG35">
            <v>0.16381753486620637</v>
          </cell>
          <cell r="CH35">
            <v>1.0608302493519528</v>
          </cell>
          <cell r="CI35">
            <v>4.441401672909179</v>
          </cell>
          <cell r="CJ35">
            <v>0.83761327264986252</v>
          </cell>
          <cell r="CK35">
            <v>1.3226274028151412</v>
          </cell>
          <cell r="CL35">
            <v>1.9990799981314571</v>
          </cell>
          <cell r="CM35">
            <v>7.7491956086444953E-5</v>
          </cell>
          <cell r="CN35">
            <v>9.5858210402830739</v>
          </cell>
          <cell r="CO35">
            <v>8.8481621326132434</v>
          </cell>
          <cell r="CP35">
            <v>17.338657078294322</v>
          </cell>
          <cell r="CQ35">
            <v>17.338657078294322</v>
          </cell>
          <cell r="CR35">
            <v>17.257494118610975</v>
          </cell>
          <cell r="CS35">
            <v>501.18879027441284</v>
          </cell>
          <cell r="CT35">
            <v>354.88319511074792</v>
          </cell>
          <cell r="CU35">
            <v>90.923566220714577</v>
          </cell>
          <cell r="CV35">
            <v>91.198648020977444</v>
          </cell>
          <cell r="CW35">
            <v>355.95686523530804</v>
          </cell>
          <cell r="CX35">
            <v>502.70509598855568</v>
          </cell>
          <cell r="CY35">
            <v>450</v>
          </cell>
          <cell r="CZ35">
            <v>1010</v>
          </cell>
          <cell r="DA35">
            <v>250</v>
          </cell>
          <cell r="DB35">
            <v>50</v>
          </cell>
          <cell r="DC35">
            <v>60</v>
          </cell>
          <cell r="DD35">
            <v>60</v>
          </cell>
          <cell r="DE35">
            <v>7.7735290398370072E-2</v>
          </cell>
          <cell r="DF35" t="str">
            <v>N/A</v>
          </cell>
          <cell r="DG35">
            <v>17.27</v>
          </cell>
          <cell r="DH35">
            <v>17.311561191400507</v>
          </cell>
          <cell r="DI35">
            <v>41.02</v>
          </cell>
          <cell r="DJ35">
            <v>41</v>
          </cell>
          <cell r="DK35">
            <v>2.2294740902252039</v>
          </cell>
          <cell r="DL35" t="str">
            <v>N/A</v>
          </cell>
          <cell r="DM35" t="str">
            <v>N/A</v>
          </cell>
          <cell r="DN35">
            <v>2.2401413534432022</v>
          </cell>
          <cell r="DO35" t="str">
            <v>N/A</v>
          </cell>
          <cell r="DP35">
            <v>1.1179090330145822</v>
          </cell>
          <cell r="DQ35">
            <v>13.372829016258962</v>
          </cell>
          <cell r="DR35">
            <v>20</v>
          </cell>
          <cell r="DS35">
            <v>20</v>
          </cell>
          <cell r="DT35">
            <v>2.5320359968551078</v>
          </cell>
          <cell r="DU35">
            <v>0.30056843187075671</v>
          </cell>
          <cell r="DV35">
            <v>0.30506817747182341</v>
          </cell>
          <cell r="DW35">
            <v>55.382028942950377</v>
          </cell>
          <cell r="DX35">
            <v>55.549582732270174</v>
          </cell>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row>
        <row r="36">
          <cell r="E36">
            <v>100</v>
          </cell>
          <cell r="F36">
            <v>100</v>
          </cell>
          <cell r="G36">
            <v>100</v>
          </cell>
          <cell r="H36">
            <v>100</v>
          </cell>
          <cell r="I36" t="str">
            <v>(500 ppm)</v>
          </cell>
          <cell r="J36" t="str">
            <v>(500 ppm)</v>
          </cell>
          <cell r="K36" t="str">
            <v>(500 ppm)</v>
          </cell>
          <cell r="L36" t="str">
            <v>(500 ppm)</v>
          </cell>
          <cell r="M36" t="str">
            <v>(500 ppm)</v>
          </cell>
          <cell r="N36" t="str">
            <v>(500 ppm)</v>
          </cell>
          <cell r="O36" t="str">
            <v>(500 ppm)</v>
          </cell>
          <cell r="P36" t="str">
            <v>(500 ppm)</v>
          </cell>
          <cell r="Q36" t="str">
            <v>(500 ppm)</v>
          </cell>
          <cell r="R36" t="str">
            <v>(500 ppm)</v>
          </cell>
          <cell r="S36">
            <v>7.4999999999999982</v>
          </cell>
          <cell r="T36" t="str">
            <v>(500 ppm)</v>
          </cell>
          <cell r="U36">
            <v>20</v>
          </cell>
          <cell r="V36">
            <v>0.15942691506805895</v>
          </cell>
          <cell r="W36" t="str">
            <v>(10 ppm)</v>
          </cell>
          <cell r="X36">
            <v>50</v>
          </cell>
          <cell r="Y36">
            <v>25</v>
          </cell>
          <cell r="Z36">
            <v>0</v>
          </cell>
          <cell r="AA36" t="str">
            <v>(10 ppm)</v>
          </cell>
          <cell r="AB36" t="str">
            <v>(10 ppm)</v>
          </cell>
          <cell r="AC36" t="str">
            <v>(7.9 ppm)</v>
          </cell>
          <cell r="AD36" t="str">
            <v>(149.4 ppm)</v>
          </cell>
          <cell r="AE36" t="str">
            <v>(149.4 ppm)</v>
          </cell>
          <cell r="AF36" t="str">
            <v>(0 ppm)</v>
          </cell>
          <cell r="AG36" t="str">
            <v>(0 ppm)</v>
          </cell>
          <cell r="AH36" t="str">
            <v>(0 ppm)</v>
          </cell>
          <cell r="AI36">
            <v>0</v>
          </cell>
          <cell r="AJ36" t="str">
            <v>(0 ppm)</v>
          </cell>
          <cell r="AK36" t="str">
            <v>(0 ppm)</v>
          </cell>
          <cell r="AL36" t="str">
            <v>(0 ppm)</v>
          </cell>
          <cell r="AM36" t="str">
            <v>(0 ppm)</v>
          </cell>
          <cell r="AN36" t="str">
            <v>(0 ppm)</v>
          </cell>
          <cell r="AO36">
            <v>0.8067433841858257</v>
          </cell>
          <cell r="AP36" t="str">
            <v>(10 ppm)</v>
          </cell>
          <cell r="AQ36" t="str">
            <v>(10 ppm)</v>
          </cell>
          <cell r="AR36" t="str">
            <v>(10 ppm)</v>
          </cell>
          <cell r="AS36" t="str">
            <v/>
          </cell>
          <cell r="AT36" t="str">
            <v/>
          </cell>
          <cell r="AU36">
            <v>49.999999999999993</v>
          </cell>
          <cell r="AV36">
            <v>49.999999999999993</v>
          </cell>
          <cell r="AW36">
            <v>99.999999999999972</v>
          </cell>
          <cell r="AX36" t="str">
            <v>(500 ppm)</v>
          </cell>
          <cell r="AY36" t="str">
            <v>(500 ppm)</v>
          </cell>
          <cell r="AZ36" t="str">
            <v>(500 ppm)</v>
          </cell>
          <cell r="BA36" t="str">
            <v>(500 ppm)</v>
          </cell>
          <cell r="BB36" t="str">
            <v>(500 ppm)</v>
          </cell>
          <cell r="BC36" t="str">
            <v>(500 ppm)</v>
          </cell>
          <cell r="BD36" t="str">
            <v>(500 ppm)</v>
          </cell>
          <cell r="BE36" t="str">
            <v>(500 ppm)</v>
          </cell>
          <cell r="BF36" t="str">
            <v>(500 ppm)</v>
          </cell>
          <cell r="BG36" t="str">
            <v>(0 ppm)</v>
          </cell>
          <cell r="BH36" t="e">
            <v>#VALUE!</v>
          </cell>
          <cell r="BI36" t="e">
            <v>#VALUE!</v>
          </cell>
          <cell r="BJ36" t="str">
            <v>(0 ppm)</v>
          </cell>
          <cell r="BK36" t="str">
            <v>(0 ppm)</v>
          </cell>
          <cell r="BL36" t="str">
            <v>(0 ppm)</v>
          </cell>
          <cell r="BM36" t="str">
            <v>(0 ppm)</v>
          </cell>
          <cell r="BN36" t="str">
            <v>(0 ppm)</v>
          </cell>
          <cell r="BO36" t="str">
            <v>(0 ppm)</v>
          </cell>
          <cell r="BP36" t="str">
            <v>(0 ppm)</v>
          </cell>
          <cell r="BQ36" t="str">
            <v>(0 ppm)</v>
          </cell>
          <cell r="BR36" t="str">
            <v>(0 ppm)</v>
          </cell>
          <cell r="BS36" t="str">
            <v>(0 ppm)</v>
          </cell>
          <cell r="BT36" t="str">
            <v>(0 ppm)</v>
          </cell>
          <cell r="BU36" t="str">
            <v>(0 ppm)</v>
          </cell>
          <cell r="BV36" t="str">
            <v>(0 ppm)</v>
          </cell>
          <cell r="BW36">
            <v>0</v>
          </cell>
          <cell r="BX36">
            <v>0</v>
          </cell>
          <cell r="BY36">
            <v>0</v>
          </cell>
          <cell r="BZ36">
            <v>0</v>
          </cell>
          <cell r="CA36">
            <v>0</v>
          </cell>
          <cell r="CB36" t="str">
            <v>(0 ppm)</v>
          </cell>
          <cell r="CC36" t="str">
            <v>-</v>
          </cell>
          <cell r="CD36" t="str">
            <v>-</v>
          </cell>
          <cell r="CE36" t="str">
            <v>(0 ppm)</v>
          </cell>
          <cell r="CF36" t="str">
            <v>(0 ppm)</v>
          </cell>
          <cell r="CG36" t="str">
            <v>(0 ppm)</v>
          </cell>
          <cell r="CH36" t="str">
            <v>(0 ppm)</v>
          </cell>
          <cell r="CI36" t="str">
            <v>(0 ppm)</v>
          </cell>
          <cell r="CJ36" t="str">
            <v>(0 ppm)</v>
          </cell>
          <cell r="CK36" t="str">
            <v>(0 ppm)</v>
          </cell>
          <cell r="CL36" t="str">
            <v>(0 ppm)</v>
          </cell>
          <cell r="CM36" t="str">
            <v>(0 ppm)</v>
          </cell>
          <cell r="CN36" t="str">
            <v>(0 ppm)</v>
          </cell>
          <cell r="CO36" t="str">
            <v>(0 ppm)</v>
          </cell>
          <cell r="CP36" t="str">
            <v>(0 ppm)</v>
          </cell>
          <cell r="CQ36" t="str">
            <v>(0 ppm)</v>
          </cell>
          <cell r="CR36" t="str">
            <v>(0 ppm)</v>
          </cell>
          <cell r="CS36" t="str">
            <v>(0 ppm)</v>
          </cell>
          <cell r="CT36" t="str">
            <v>(0 ppm)</v>
          </cell>
          <cell r="CU36" t="str">
            <v>(0 ppm)</v>
          </cell>
          <cell r="CV36" t="str">
            <v>(0 ppm)</v>
          </cell>
          <cell r="CW36" t="str">
            <v>(0 ppm)</v>
          </cell>
          <cell r="CX36" t="str">
            <v>(0 ppm)</v>
          </cell>
          <cell r="CY36">
            <v>0</v>
          </cell>
          <cell r="CZ36">
            <v>0</v>
          </cell>
          <cell r="DA36">
            <v>0</v>
          </cell>
          <cell r="DB36">
            <v>0</v>
          </cell>
          <cell r="DC36">
            <v>0</v>
          </cell>
          <cell r="DD36">
            <v>0</v>
          </cell>
          <cell r="DE36" t="str">
            <v>(0 ppm)</v>
          </cell>
          <cell r="DF36" t="str">
            <v>(0 ppm)</v>
          </cell>
          <cell r="DG36" t="str">
            <v>(0 ppm)</v>
          </cell>
          <cell r="DH36" t="str">
            <v>(0 ppm)</v>
          </cell>
          <cell r="DI36" t="str">
            <v>(0 ppm)</v>
          </cell>
          <cell r="DJ36" t="str">
            <v>(0 ppm)</v>
          </cell>
          <cell r="DK36">
            <v>1.2704667201296762</v>
          </cell>
          <cell r="DL36" t="str">
            <v>(13.4 ppm)</v>
          </cell>
          <cell r="DM36">
            <v>49.999999999999986</v>
          </cell>
          <cell r="DN36" t="str">
            <v>(20 ppm)</v>
          </cell>
          <cell r="DO36">
            <v>50.000000000000036</v>
          </cell>
          <cell r="DP36" t="str">
            <v>(20 ppm)</v>
          </cell>
          <cell r="DQ36" t="str">
            <v>&lt; 10wt%</v>
          </cell>
          <cell r="DR36">
            <v>15</v>
          </cell>
          <cell r="DS36">
            <v>15</v>
          </cell>
          <cell r="DT36" t="str">
            <v/>
          </cell>
          <cell r="DU36" t="str">
            <v>(0 ppm)</v>
          </cell>
          <cell r="DV36" t="str">
            <v>(0 ppm)</v>
          </cell>
          <cell r="DW36" t="str">
            <v>(0 ppm)</v>
          </cell>
          <cell r="DX36" t="str">
            <v>(0 ppm)</v>
          </cell>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row>
        <row r="37">
          <cell r="E37">
            <v>40</v>
          </cell>
          <cell r="F37">
            <v>40</v>
          </cell>
          <cell r="G37">
            <v>40</v>
          </cell>
          <cell r="H37">
            <v>40</v>
          </cell>
          <cell r="I37">
            <v>91.283588365703423</v>
          </cell>
          <cell r="J37">
            <v>90.151177159876895</v>
          </cell>
          <cell r="K37">
            <v>91.604851830352359</v>
          </cell>
          <cell r="L37">
            <v>91.283588365703423</v>
          </cell>
          <cell r="M37">
            <v>84.817210071868573</v>
          </cell>
          <cell r="N37">
            <v>91.476637925791707</v>
          </cell>
          <cell r="O37">
            <v>91.476637925791707</v>
          </cell>
          <cell r="P37">
            <v>89.999999910444203</v>
          </cell>
          <cell r="Q37">
            <v>91.476637925791707</v>
          </cell>
          <cell r="R37">
            <v>85.322830311571735</v>
          </cell>
          <cell r="S37">
            <v>90.848500195938726</v>
          </cell>
          <cell r="T37">
            <v>91.027494574351266</v>
          </cell>
          <cell r="U37">
            <v>90.848500195938726</v>
          </cell>
          <cell r="V37">
            <v>89.288846568103665</v>
          </cell>
          <cell r="W37">
            <v>89.288846568103665</v>
          </cell>
          <cell r="X37">
            <v>50.290399732621964</v>
          </cell>
          <cell r="Y37">
            <v>30</v>
          </cell>
          <cell r="Z37">
            <v>30</v>
          </cell>
          <cell r="AA37">
            <v>88.877315082136533</v>
          </cell>
          <cell r="AB37">
            <v>50</v>
          </cell>
          <cell r="AC37">
            <v>49.683700814918524</v>
          </cell>
          <cell r="AD37">
            <v>44.370417689106716</v>
          </cell>
          <cell r="AE37">
            <v>42.946103916220238</v>
          </cell>
          <cell r="AF37">
            <v>49.642287192441884</v>
          </cell>
          <cell r="AG37">
            <v>48.480342475730488</v>
          </cell>
          <cell r="AH37">
            <v>30</v>
          </cell>
          <cell r="AI37">
            <v>30</v>
          </cell>
          <cell r="AJ37">
            <v>30.00000000000048</v>
          </cell>
          <cell r="AK37">
            <v>30.00000000000048</v>
          </cell>
          <cell r="AL37">
            <v>40.944968418639988</v>
          </cell>
          <cell r="AM37">
            <v>30.00000000000048</v>
          </cell>
          <cell r="AN37">
            <v>30.00000000000048</v>
          </cell>
          <cell r="AO37">
            <v>87.548292967744089</v>
          </cell>
          <cell r="AP37">
            <v>86.326593510730845</v>
          </cell>
          <cell r="AQ37">
            <v>86.326593510730845</v>
          </cell>
          <cell r="AR37">
            <v>67.922553548179721</v>
          </cell>
          <cell r="AS37">
            <v>45</v>
          </cell>
          <cell r="AT37">
            <v>45</v>
          </cell>
          <cell r="AU37">
            <v>80.395504005718621</v>
          </cell>
          <cell r="AV37">
            <v>80.77688751256855</v>
          </cell>
          <cell r="AW37">
            <v>30</v>
          </cell>
          <cell r="AX37">
            <v>90.955110914055396</v>
          </cell>
          <cell r="AY37">
            <v>90.114676691286348</v>
          </cell>
          <cell r="AZ37">
            <v>91.222652193275138</v>
          </cell>
          <cell r="BA37">
            <v>90.955110914055396</v>
          </cell>
          <cell r="BB37">
            <v>84.684543763632377</v>
          </cell>
          <cell r="BC37">
            <v>91.146595076515268</v>
          </cell>
          <cell r="BD37">
            <v>91.146595076515268</v>
          </cell>
          <cell r="BE37">
            <v>90.000000055494127</v>
          </cell>
          <cell r="BF37">
            <v>91.146595076515268</v>
          </cell>
          <cell r="BG37">
            <v>40</v>
          </cell>
          <cell r="BH37">
            <v>40</v>
          </cell>
          <cell r="BI37">
            <v>38.840415511384741</v>
          </cell>
          <cell r="BJ37">
            <v>38.840415511384741</v>
          </cell>
          <cell r="BK37">
            <v>35.641976274227318</v>
          </cell>
          <cell r="BL37">
            <v>40</v>
          </cell>
          <cell r="BM37">
            <v>40</v>
          </cell>
          <cell r="BN37">
            <v>40</v>
          </cell>
          <cell r="BO37">
            <v>40</v>
          </cell>
          <cell r="BP37">
            <v>40</v>
          </cell>
          <cell r="BQ37">
            <v>40</v>
          </cell>
          <cell r="BR37">
            <v>40</v>
          </cell>
          <cell r="BS37">
            <v>38.840415511384741</v>
          </cell>
          <cell r="BT37">
            <v>38.840415511384741</v>
          </cell>
          <cell r="BU37">
            <v>38.840415511384741</v>
          </cell>
          <cell r="BV37">
            <v>40</v>
          </cell>
          <cell r="BW37">
            <v>40</v>
          </cell>
          <cell r="BX37">
            <v>30</v>
          </cell>
          <cell r="BY37">
            <v>30</v>
          </cell>
          <cell r="BZ37">
            <v>30</v>
          </cell>
          <cell r="CA37">
            <v>30</v>
          </cell>
          <cell r="CB37">
            <v>172.00325225830704</v>
          </cell>
          <cell r="CC37">
            <v>162</v>
          </cell>
          <cell r="CD37">
            <v>162</v>
          </cell>
          <cell r="CE37">
            <v>30</v>
          </cell>
          <cell r="CF37">
            <v>30</v>
          </cell>
          <cell r="CG37">
            <v>30</v>
          </cell>
          <cell r="CH37">
            <v>30</v>
          </cell>
          <cell r="CI37">
            <v>30</v>
          </cell>
          <cell r="CJ37">
            <v>30</v>
          </cell>
          <cell r="CK37">
            <v>29.999999999998963</v>
          </cell>
          <cell r="CL37">
            <v>29.999999999998963</v>
          </cell>
          <cell r="CM37">
            <v>29.999999999998963</v>
          </cell>
          <cell r="CN37">
            <v>75.922933958103584</v>
          </cell>
          <cell r="CO37">
            <v>55.912134589218155</v>
          </cell>
          <cell r="CP37">
            <v>55.912134589218155</v>
          </cell>
          <cell r="CQ37">
            <v>55.912134589218155</v>
          </cell>
          <cell r="CR37">
            <v>53.753773629044218</v>
          </cell>
          <cell r="CS37">
            <v>40</v>
          </cell>
          <cell r="CT37">
            <v>40</v>
          </cell>
          <cell r="CU37">
            <v>40</v>
          </cell>
          <cell r="CV37">
            <v>55.000000130948862</v>
          </cell>
          <cell r="CW37">
            <v>55.000000887408035</v>
          </cell>
          <cell r="CX37">
            <v>55.000000656151826</v>
          </cell>
          <cell r="CY37">
            <v>60</v>
          </cell>
          <cell r="CZ37">
            <v>60</v>
          </cell>
          <cell r="DA37">
            <v>60</v>
          </cell>
          <cell r="DB37">
            <v>60</v>
          </cell>
          <cell r="DC37">
            <v>60</v>
          </cell>
          <cell r="DD37">
            <v>60</v>
          </cell>
          <cell r="DE37">
            <v>30.00000000000048</v>
          </cell>
          <cell r="DF37">
            <v>30.00000000000048</v>
          </cell>
          <cell r="DG37">
            <v>55.907520112985488</v>
          </cell>
          <cell r="DH37">
            <v>49.403209489396211</v>
          </cell>
          <cell r="DI37">
            <v>42.926401202560243</v>
          </cell>
          <cell r="DJ37">
            <v>42.729121415371424</v>
          </cell>
          <cell r="DK37">
            <v>61.825334137730088</v>
          </cell>
          <cell r="DL37">
            <v>88.131788294866922</v>
          </cell>
          <cell r="DM37">
            <v>86.326593510730845</v>
          </cell>
          <cell r="DN37">
            <v>61.688449435081374</v>
          </cell>
          <cell r="DO37">
            <v>61.688449435081374</v>
          </cell>
          <cell r="DP37">
            <v>57.27394371450297</v>
          </cell>
          <cell r="DQ37">
            <v>65.037362335436939</v>
          </cell>
          <cell r="DR37">
            <v>80</v>
          </cell>
          <cell r="DS37">
            <v>80</v>
          </cell>
          <cell r="DT37">
            <v>45</v>
          </cell>
          <cell r="DU37">
            <v>30</v>
          </cell>
          <cell r="DV37">
            <v>29.999999999998963</v>
          </cell>
          <cell r="DW37">
            <v>40</v>
          </cell>
          <cell r="DX37">
            <v>55.000000036532803</v>
          </cell>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row>
        <row r="38">
          <cell r="E38" t="str">
            <v xml:space="preserve"> </v>
          </cell>
          <cell r="F38" t="str">
            <v xml:space="preserve"> </v>
          </cell>
          <cell r="G38" t="str">
            <v xml:space="preserve"> </v>
          </cell>
          <cell r="H38" t="str">
            <v xml:space="preserve"> </v>
          </cell>
          <cell r="I38" t="str">
            <v xml:space="preserve"> </v>
          </cell>
          <cell r="J38" t="str">
            <v xml:space="preserve"> </v>
          </cell>
          <cell r="K38" t="str">
            <v xml:space="preserve"> </v>
          </cell>
          <cell r="L38" t="str">
            <v xml:space="preserve"> </v>
          </cell>
          <cell r="M38" t="str">
            <v xml:space="preserve"> </v>
          </cell>
          <cell r="N38" t="str">
            <v xml:space="preserve"> </v>
          </cell>
          <cell r="O38" t="str">
            <v xml:space="preserve"> </v>
          </cell>
          <cell r="P38" t="str">
            <v xml:space="preserve"> </v>
          </cell>
          <cell r="Q38" t="str">
            <v xml:space="preserve"> </v>
          </cell>
          <cell r="R38" t="str">
            <v xml:space="preserve"> </v>
          </cell>
          <cell r="S38" t="str">
            <v xml:space="preserve"> </v>
          </cell>
          <cell r="T38" t="str">
            <v xml:space="preserve"> </v>
          </cell>
          <cell r="U38" t="str">
            <v xml:space="preserve"> </v>
          </cell>
          <cell r="V38" t="str">
            <v xml:space="preserve"> </v>
          </cell>
          <cell r="W38" t="str">
            <v xml:space="preserve"> </v>
          </cell>
          <cell r="X38" t="str">
            <v xml:space="preserve"> </v>
          </cell>
          <cell r="Y38" t="str">
            <v xml:space="preserve"> </v>
          </cell>
          <cell r="Z38" t="str">
            <v xml:space="preserve"> </v>
          </cell>
          <cell r="AA38" t="str">
            <v xml:space="preserve"> </v>
          </cell>
          <cell r="AB38" t="str">
            <v xml:space="preserve"> </v>
          </cell>
          <cell r="AC38" t="str">
            <v xml:space="preserve"> </v>
          </cell>
          <cell r="AD38" t="str">
            <v xml:space="preserve"> </v>
          </cell>
          <cell r="AE38" t="str">
            <v xml:space="preserve"> </v>
          </cell>
          <cell r="AF38" t="str">
            <v xml:space="preserve"> </v>
          </cell>
          <cell r="AG38" t="str">
            <v xml:space="preserve"> </v>
          </cell>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cell r="AP38" t="str">
            <v xml:space="preserve"> </v>
          </cell>
          <cell r="AQ38" t="str">
            <v xml:space="preserve"> </v>
          </cell>
          <cell r="AR38" t="str">
            <v xml:space="preserve"> </v>
          </cell>
          <cell r="AS38" t="str">
            <v xml:space="preserve"> </v>
          </cell>
          <cell r="AT38" t="str">
            <v xml:space="preserve"> </v>
          </cell>
          <cell r="AU38" t="str">
            <v xml:space="preserve"> </v>
          </cell>
          <cell r="AV38" t="str">
            <v xml:space="preserve"> </v>
          </cell>
          <cell r="AW38" t="str">
            <v xml:space="preserve"> </v>
          </cell>
          <cell r="AX38" t="str">
            <v xml:space="preserve"> </v>
          </cell>
          <cell r="AY38" t="str">
            <v xml:space="preserve"> </v>
          </cell>
          <cell r="AZ38" t="str">
            <v xml:space="preserve"> </v>
          </cell>
          <cell r="BA38" t="str">
            <v xml:space="preserve"> </v>
          </cell>
          <cell r="BB38" t="str">
            <v xml:space="preserve"> </v>
          </cell>
          <cell r="BC38" t="str">
            <v xml:space="preserve"> </v>
          </cell>
          <cell r="BD38" t="str">
            <v xml:space="preserve"> </v>
          </cell>
          <cell r="BE38" t="str">
            <v xml:space="preserve"> </v>
          </cell>
          <cell r="BF38" t="str">
            <v xml:space="preserve"> </v>
          </cell>
          <cell r="BG38" t="str">
            <v xml:space="preserve"> </v>
          </cell>
          <cell r="BH38" t="str">
            <v xml:space="preserve"> </v>
          </cell>
          <cell r="BI38" t="str">
            <v xml:space="preserve"> </v>
          </cell>
          <cell r="BJ38" t="str">
            <v xml:space="preserve"> </v>
          </cell>
          <cell r="BK38" t="str">
            <v xml:space="preserve"> </v>
          </cell>
          <cell r="BL38" t="str">
            <v xml:space="preserve"> </v>
          </cell>
          <cell r="BM38" t="str">
            <v xml:space="preserve"> </v>
          </cell>
          <cell r="BN38" t="str">
            <v xml:space="preserve"> </v>
          </cell>
          <cell r="BO38" t="str">
            <v xml:space="preserve"> </v>
          </cell>
          <cell r="BP38" t="str">
            <v xml:space="preserve"> </v>
          </cell>
          <cell r="BQ38" t="str">
            <v xml:space="preserve"> </v>
          </cell>
          <cell r="BR38" t="str">
            <v xml:space="preserve"> </v>
          </cell>
          <cell r="BS38" t="str">
            <v xml:space="preserve"> </v>
          </cell>
          <cell r="BT38" t="str">
            <v xml:space="preserve"> </v>
          </cell>
          <cell r="BU38" t="str">
            <v xml:space="preserve"> </v>
          </cell>
          <cell r="BV38" t="str">
            <v xml:space="preserve"> </v>
          </cell>
          <cell r="BW38" t="str">
            <v xml:space="preserve"> </v>
          </cell>
          <cell r="BX38" t="str">
            <v xml:space="preserve"> </v>
          </cell>
          <cell r="BY38" t="str">
            <v xml:space="preserve"> </v>
          </cell>
          <cell r="BZ38" t="str">
            <v xml:space="preserve"> </v>
          </cell>
          <cell r="CA38" t="str">
            <v xml:space="preserve"> </v>
          </cell>
          <cell r="CB38" t="str">
            <v xml:space="preserve"> </v>
          </cell>
          <cell r="CC38" t="str">
            <v xml:space="preserve"> </v>
          </cell>
          <cell r="CD38" t="str">
            <v xml:space="preserve"> </v>
          </cell>
          <cell r="CE38" t="str">
            <v xml:space="preserve"> </v>
          </cell>
          <cell r="CF38" t="str">
            <v xml:space="preserve"> </v>
          </cell>
          <cell r="CG38" t="str">
            <v xml:space="preserve"> </v>
          </cell>
          <cell r="CH38" t="str">
            <v xml:space="preserve"> </v>
          </cell>
          <cell r="CI38" t="str">
            <v xml:space="preserve"> </v>
          </cell>
          <cell r="CJ38" t="str">
            <v xml:space="preserve"> </v>
          </cell>
          <cell r="CK38" t="str">
            <v xml:space="preserve"> </v>
          </cell>
          <cell r="CL38" t="str">
            <v xml:space="preserve"> </v>
          </cell>
          <cell r="CM38" t="str">
            <v xml:space="preserve"> </v>
          </cell>
          <cell r="CN38" t="str">
            <v xml:space="preserve"> </v>
          </cell>
          <cell r="CO38" t="str">
            <v xml:space="preserve"> </v>
          </cell>
          <cell r="CP38" t="str">
            <v xml:space="preserve"> </v>
          </cell>
          <cell r="CQ38" t="str">
            <v xml:space="preserve"> </v>
          </cell>
          <cell r="CR38" t="str">
            <v xml:space="preserve"> </v>
          </cell>
          <cell r="CS38" t="str">
            <v xml:space="preserve"> </v>
          </cell>
          <cell r="CT38" t="str">
            <v xml:space="preserve"> </v>
          </cell>
          <cell r="CU38" t="str">
            <v xml:space="preserve"> </v>
          </cell>
          <cell r="CV38" t="str">
            <v xml:space="preserve"> </v>
          </cell>
          <cell r="CW38" t="str">
            <v xml:space="preserve"> </v>
          </cell>
          <cell r="CX38" t="str">
            <v xml:space="preserve"> </v>
          </cell>
          <cell r="CY38" t="str">
            <v xml:space="preserve"> </v>
          </cell>
          <cell r="CZ38" t="str">
            <v xml:space="preserve"> </v>
          </cell>
          <cell r="DA38" t="str">
            <v xml:space="preserve"> </v>
          </cell>
          <cell r="DB38" t="str">
            <v xml:space="preserve"> </v>
          </cell>
          <cell r="DC38" t="str">
            <v xml:space="preserve"> </v>
          </cell>
          <cell r="DD38" t="str">
            <v xml:space="preserve"> </v>
          </cell>
          <cell r="DE38" t="str">
            <v xml:space="preserve"> </v>
          </cell>
          <cell r="DF38" t="str">
            <v xml:space="preserve"> </v>
          </cell>
          <cell r="DG38" t="str">
            <v xml:space="preserve"> </v>
          </cell>
          <cell r="DH38" t="str">
            <v xml:space="preserve"> </v>
          </cell>
          <cell r="DI38" t="str">
            <v xml:space="preserve"> </v>
          </cell>
          <cell r="DJ38" t="str">
            <v xml:space="preserve"> </v>
          </cell>
          <cell r="DK38" t="str">
            <v xml:space="preserve"> </v>
          </cell>
          <cell r="DL38" t="str">
            <v xml:space="preserve"> </v>
          </cell>
          <cell r="DM38" t="str">
            <v xml:space="preserve"> </v>
          </cell>
          <cell r="DN38" t="str">
            <v xml:space="preserve"> </v>
          </cell>
          <cell r="DO38" t="str">
            <v xml:space="preserve"> </v>
          </cell>
          <cell r="DP38" t="str">
            <v xml:space="preserve"> </v>
          </cell>
          <cell r="DQ38" t="str">
            <v xml:space="preserve"> </v>
          </cell>
          <cell r="DR38" t="str">
            <v xml:space="preserve"> </v>
          </cell>
          <cell r="DS38" t="str">
            <v xml:space="preserve"> </v>
          </cell>
          <cell r="DT38" t="str">
            <v xml:space="preserve"> </v>
          </cell>
          <cell r="DU38" t="str">
            <v xml:space="preserve"> </v>
          </cell>
          <cell r="DV38" t="str">
            <v xml:space="preserve"> </v>
          </cell>
          <cell r="DW38" t="str">
            <v xml:space="preserve"> </v>
          </cell>
          <cell r="DX38" t="str">
            <v xml:space="preserve"> </v>
          </cell>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row>
        <row r="39">
          <cell r="E39">
            <v>99.639193000000006</v>
          </cell>
          <cell r="F39">
            <v>99.639193000000006</v>
          </cell>
          <cell r="G39">
            <v>99.639193000000006</v>
          </cell>
          <cell r="H39">
            <v>99.639193000000006</v>
          </cell>
          <cell r="I39">
            <v>80.547761038225786</v>
          </cell>
          <cell r="J39">
            <v>80.547761038437301</v>
          </cell>
          <cell r="K39">
            <v>80.547473588324777</v>
          </cell>
          <cell r="L39">
            <v>80.547761038225786</v>
          </cell>
          <cell r="M39">
            <v>80.547761038225786</v>
          </cell>
          <cell r="N39">
            <v>80.547761038225786</v>
          </cell>
          <cell r="O39">
            <v>80.547761038225786</v>
          </cell>
          <cell r="P39">
            <v>80.547761038225801</v>
          </cell>
          <cell r="Q39">
            <v>80.547761038225786</v>
          </cell>
          <cell r="R39">
            <v>69.623224207328377</v>
          </cell>
          <cell r="S39">
            <v>85.570769359650029</v>
          </cell>
          <cell r="T39">
            <v>85.562379119887865</v>
          </cell>
          <cell r="U39">
            <v>85.570769359650029</v>
          </cell>
          <cell r="V39">
            <v>64.393782155172048</v>
          </cell>
          <cell r="W39">
            <v>64.393782155172048</v>
          </cell>
          <cell r="X39">
            <v>64.393782155172033</v>
          </cell>
          <cell r="Y39">
            <v>64.393782155172048</v>
          </cell>
          <cell r="Z39">
            <v>64.393782155172048</v>
          </cell>
          <cell r="AA39">
            <v>64.393782155172048</v>
          </cell>
          <cell r="AB39">
            <v>64.393782155172048</v>
          </cell>
          <cell r="AC39">
            <v>81.297968247394067</v>
          </cell>
          <cell r="AD39">
            <v>81.297968247394081</v>
          </cell>
          <cell r="AE39">
            <v>81.297968247394081</v>
          </cell>
          <cell r="AF39" t="str">
            <v>(0 ppm)</v>
          </cell>
          <cell r="AG39" t="str">
            <v>(0 ppm)</v>
          </cell>
          <cell r="AH39" t="str">
            <v>(0 ppm)</v>
          </cell>
          <cell r="AI39">
            <v>0</v>
          </cell>
          <cell r="AJ39" t="str">
            <v>(0 ppm)</v>
          </cell>
          <cell r="AK39" t="str">
            <v>(0 ppm)</v>
          </cell>
          <cell r="AL39" t="str">
            <v>(0 ppm)</v>
          </cell>
          <cell r="AM39" t="str">
            <v>(0 ppm)</v>
          </cell>
          <cell r="AN39" t="str">
            <v>(0 ppm)</v>
          </cell>
          <cell r="AO39" t="str">
            <v>(0 ppm)</v>
          </cell>
          <cell r="AP39" t="str">
            <v>(0 ppm)</v>
          </cell>
          <cell r="AQ39">
            <v>85.570769359650015</v>
          </cell>
          <cell r="AR39">
            <v>53.477903810238701</v>
          </cell>
          <cell r="AS39" t="str">
            <v>(0 ppm)</v>
          </cell>
          <cell r="AT39" t="str">
            <v>(0 ppm)</v>
          </cell>
          <cell r="AU39">
            <v>85.570769359650029</v>
          </cell>
          <cell r="AV39">
            <v>80.065343105541857</v>
          </cell>
          <cell r="AW39">
            <v>0.3000000000000001</v>
          </cell>
          <cell r="AX39">
            <v>0.29812119541669313</v>
          </cell>
          <cell r="AY39">
            <v>0.29812119541669324</v>
          </cell>
          <cell r="AZ39">
            <v>0.29812119541669307</v>
          </cell>
          <cell r="BA39">
            <v>0.29812119541669313</v>
          </cell>
          <cell r="BB39">
            <v>0.29812119541669313</v>
          </cell>
          <cell r="BC39">
            <v>0.29812119541669313</v>
          </cell>
          <cell r="BD39">
            <v>0.29812119541669313</v>
          </cell>
          <cell r="BE39">
            <v>0.29812119541669313</v>
          </cell>
          <cell r="BF39">
            <v>0.29812119541669313</v>
          </cell>
          <cell r="BG39" t="str">
            <v>(0 ppm)</v>
          </cell>
          <cell r="BH39" t="str">
            <v>(0 ppm)</v>
          </cell>
          <cell r="BI39" t="str">
            <v>(0 ppm)</v>
          </cell>
          <cell r="BJ39" t="str">
            <v>(0 ppm)</v>
          </cell>
          <cell r="BK39" t="str">
            <v>(0 ppm)</v>
          </cell>
          <cell r="BL39" t="str">
            <v>(0 ppm)</v>
          </cell>
          <cell r="BM39" t="str">
            <v>(0 ppm)</v>
          </cell>
          <cell r="BN39" t="str">
            <v>(0 ppm)</v>
          </cell>
          <cell r="BO39" t="str">
            <v>(0 ppm)</v>
          </cell>
          <cell r="BP39" t="str">
            <v>(0 ppm)</v>
          </cell>
          <cell r="BQ39" t="str">
            <v>(0 ppm)</v>
          </cell>
          <cell r="BR39" t="str">
            <v>(0 ppm)</v>
          </cell>
          <cell r="BS39" t="str">
            <v>(0 ppm)</v>
          </cell>
          <cell r="BT39" t="str">
            <v>(0 ppm)</v>
          </cell>
          <cell r="BU39" t="str">
            <v>(0 ppm)</v>
          </cell>
          <cell r="BV39" t="str">
            <v>(0 ppm)</v>
          </cell>
          <cell r="BW39" t="str">
            <v>(0 ppm)</v>
          </cell>
          <cell r="BX39">
            <v>0</v>
          </cell>
          <cell r="BY39">
            <v>0</v>
          </cell>
          <cell r="BZ39">
            <v>0</v>
          </cell>
          <cell r="CA39">
            <v>0</v>
          </cell>
          <cell r="CB39" t="str">
            <v>-</v>
          </cell>
          <cell r="CC39" t="str">
            <v>-</v>
          </cell>
          <cell r="CD39" t="str">
            <v>-</v>
          </cell>
          <cell r="CE39" t="str">
            <v>(0 ppm)</v>
          </cell>
          <cell r="CF39" t="str">
            <v>(0 ppm)</v>
          </cell>
          <cell r="CG39" t="str">
            <v>(0 ppm)</v>
          </cell>
          <cell r="CH39" t="str">
            <v>(0 ppm)</v>
          </cell>
          <cell r="CI39" t="str">
            <v>(0 ppm)</v>
          </cell>
          <cell r="CJ39" t="str">
            <v>(0 ppm)</v>
          </cell>
          <cell r="CK39" t="str">
            <v>(0 ppm)</v>
          </cell>
          <cell r="CL39" t="str">
            <v>(0 ppm)</v>
          </cell>
          <cell r="CM39" t="str">
            <v>(0 ppm)</v>
          </cell>
          <cell r="CN39" t="str">
            <v>(0 ppm)</v>
          </cell>
          <cell r="CO39" t="str">
            <v>(0 ppm)</v>
          </cell>
          <cell r="CP39" t="str">
            <v>(0 ppm)</v>
          </cell>
          <cell r="CQ39" t="str">
            <v>(0 ppm)</v>
          </cell>
          <cell r="CR39" t="str">
            <v>(0 ppm)</v>
          </cell>
          <cell r="CS39" t="str">
            <v>(0 ppm)</v>
          </cell>
          <cell r="CT39" t="str">
            <v>(0 ppm)</v>
          </cell>
          <cell r="CU39" t="str">
            <v>(0 ppm)</v>
          </cell>
          <cell r="CV39" t="str">
            <v>(0 ppm)</v>
          </cell>
          <cell r="CW39" t="str">
            <v>(0 ppm)</v>
          </cell>
          <cell r="CX39" t="str">
            <v>(0 ppm)</v>
          </cell>
          <cell r="CY39">
            <v>0</v>
          </cell>
          <cell r="CZ39">
            <v>0</v>
          </cell>
          <cell r="DA39">
            <v>0</v>
          </cell>
          <cell r="DB39">
            <v>0</v>
          </cell>
          <cell r="DC39">
            <v>0</v>
          </cell>
          <cell r="DD39">
            <v>0</v>
          </cell>
          <cell r="DE39" t="str">
            <v>(0 ppm)</v>
          </cell>
          <cell r="DF39" t="str">
            <v>(0 ppm)</v>
          </cell>
          <cell r="DG39" t="str">
            <v>(0 ppm)</v>
          </cell>
          <cell r="DH39" t="str">
            <v>(0 ppm)</v>
          </cell>
          <cell r="DI39" t="str">
            <v>(0 ppm)</v>
          </cell>
          <cell r="DJ39" t="str">
            <v>(0 ppm)</v>
          </cell>
          <cell r="DK39" t="str">
            <v>(0 ppm)</v>
          </cell>
          <cell r="DL39" t="str">
            <v>(0 ppm)</v>
          </cell>
          <cell r="DM39" t="str">
            <v>(0 ppm)</v>
          </cell>
          <cell r="DN39" t="str">
            <v>(0 ppm)</v>
          </cell>
          <cell r="DO39" t="str">
            <v>(0 ppm)</v>
          </cell>
          <cell r="DP39" t="str">
            <v>(0 ppm)</v>
          </cell>
          <cell r="DQ39" t="str">
            <v>(0 ppm)</v>
          </cell>
          <cell r="DR39">
            <v>100</v>
          </cell>
          <cell r="DS39">
            <v>100</v>
          </cell>
          <cell r="DT39" t="str">
            <v>(0 ppm)</v>
          </cell>
          <cell r="DU39" t="str">
            <v>(0 ppm)</v>
          </cell>
          <cell r="DV39" t="str">
            <v>(0 ppm)</v>
          </cell>
          <cell r="DW39" t="str">
            <v>(0 ppm)</v>
          </cell>
          <cell r="DX39" t="str">
            <v>(0 ppm)</v>
          </cell>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row>
        <row r="40">
          <cell r="E40">
            <v>0.14999999999999997</v>
          </cell>
          <cell r="F40">
            <v>0.14999999999999997</v>
          </cell>
          <cell r="G40">
            <v>0.14999999999999997</v>
          </cell>
          <cell r="H40">
            <v>0.14999999999999997</v>
          </cell>
          <cell r="I40">
            <v>0.12146081766399042</v>
          </cell>
          <cell r="J40">
            <v>0.12146081766453855</v>
          </cell>
          <cell r="K40">
            <v>0.12129795053659211</v>
          </cell>
          <cell r="L40">
            <v>0.12146081766399042</v>
          </cell>
          <cell r="M40">
            <v>0.12146081766399042</v>
          </cell>
          <cell r="N40">
            <v>0.12146081766399042</v>
          </cell>
          <cell r="O40">
            <v>0.12146081766399042</v>
          </cell>
          <cell r="P40">
            <v>0.12146081766399039</v>
          </cell>
          <cell r="Q40">
            <v>0.12146081766399042</v>
          </cell>
          <cell r="R40">
            <v>13.562003468924344</v>
          </cell>
          <cell r="S40">
            <v>0.57524964047534533</v>
          </cell>
          <cell r="T40">
            <v>0.5751932370743108</v>
          </cell>
          <cell r="U40">
            <v>0.57524964047534533</v>
          </cell>
          <cell r="V40">
            <v>0.43288517783295932</v>
          </cell>
          <cell r="W40">
            <v>0.43288517783295927</v>
          </cell>
          <cell r="X40">
            <v>0.43288517783295927</v>
          </cell>
          <cell r="Y40">
            <v>0.43288517783295932</v>
          </cell>
          <cell r="Z40">
            <v>0.43288517783295932</v>
          </cell>
          <cell r="AA40">
            <v>0.43288517783295927</v>
          </cell>
          <cell r="AB40">
            <v>0.43288517783295927</v>
          </cell>
          <cell r="AC40">
            <v>0.54652303779859801</v>
          </cell>
          <cell r="AD40">
            <v>0.54652303779859801</v>
          </cell>
          <cell r="AE40">
            <v>0.54652303779859801</v>
          </cell>
          <cell r="AF40" t="str">
            <v>(0 ppm)</v>
          </cell>
          <cell r="AG40" t="str">
            <v>(0 ppm)</v>
          </cell>
          <cell r="AH40" t="str">
            <v>(0 ppm)</v>
          </cell>
          <cell r="AI40">
            <v>0</v>
          </cell>
          <cell r="AJ40" t="str">
            <v>(0 ppm)</v>
          </cell>
          <cell r="AK40" t="str">
            <v>(0 ppm)</v>
          </cell>
          <cell r="AL40" t="str">
            <v>(0 ppm)</v>
          </cell>
          <cell r="AM40" t="str">
            <v>(0 ppm)</v>
          </cell>
          <cell r="AN40" t="str">
            <v>(0 ppm)</v>
          </cell>
          <cell r="AO40" t="str">
            <v>(517.4 ppm)</v>
          </cell>
          <cell r="AP40" t="str">
            <v>(517.4 ppm)</v>
          </cell>
          <cell r="AQ40">
            <v>0.57524964047534521</v>
          </cell>
          <cell r="AR40">
            <v>0.37890843629706916</v>
          </cell>
          <cell r="AS40" t="str">
            <v>(0 ppm)</v>
          </cell>
          <cell r="AT40" t="str">
            <v>(0 ppm)</v>
          </cell>
          <cell r="AU40">
            <v>0.57524964047534521</v>
          </cell>
          <cell r="AV40">
            <v>0.54156794824434029</v>
          </cell>
          <cell r="AW40">
            <v>99.565361290000013</v>
          </cell>
          <cell r="AX40">
            <v>98.941815099565787</v>
          </cell>
          <cell r="AY40">
            <v>98.941815099565801</v>
          </cell>
          <cell r="AZ40">
            <v>98.941815099565787</v>
          </cell>
          <cell r="BA40">
            <v>98.941815099565787</v>
          </cell>
          <cell r="BB40">
            <v>98.941815099565787</v>
          </cell>
          <cell r="BC40">
            <v>98.941815099565787</v>
          </cell>
          <cell r="BD40">
            <v>98.941815099565787</v>
          </cell>
          <cell r="BE40">
            <v>98.941815099565787</v>
          </cell>
          <cell r="BF40">
            <v>98.941815099565787</v>
          </cell>
          <cell r="BG40" t="str">
            <v>(0 ppm)</v>
          </cell>
          <cell r="BH40" t="str">
            <v>(0 ppm)</v>
          </cell>
          <cell r="BI40" t="str">
            <v>(0 ppm)</v>
          </cell>
          <cell r="BJ40" t="str">
            <v>(0 ppm)</v>
          </cell>
          <cell r="BK40" t="str">
            <v>(0 ppm)</v>
          </cell>
          <cell r="BL40" t="str">
            <v>(0 ppm)</v>
          </cell>
          <cell r="BM40" t="str">
            <v>(0 ppm)</v>
          </cell>
          <cell r="BN40" t="str">
            <v>(0 ppm)</v>
          </cell>
          <cell r="BO40" t="str">
            <v>(0 ppm)</v>
          </cell>
          <cell r="BP40" t="str">
            <v>(0 ppm)</v>
          </cell>
          <cell r="BQ40" t="str">
            <v>(0 ppm)</v>
          </cell>
          <cell r="BR40" t="str">
            <v>(0 ppm)</v>
          </cell>
          <cell r="BS40" t="str">
            <v>(0 ppm)</v>
          </cell>
          <cell r="BT40" t="str">
            <v>(0 ppm)</v>
          </cell>
          <cell r="BU40" t="str">
            <v>(0 ppm)</v>
          </cell>
          <cell r="BV40" t="str">
            <v>(0 ppm)</v>
          </cell>
          <cell r="BW40" t="str">
            <v>(0 ppm)</v>
          </cell>
          <cell r="BX40">
            <v>0</v>
          </cell>
          <cell r="BY40">
            <v>0</v>
          </cell>
          <cell r="BZ40">
            <v>0</v>
          </cell>
          <cell r="CA40">
            <v>0</v>
          </cell>
          <cell r="CB40" t="str">
            <v>-</v>
          </cell>
          <cell r="CC40" t="str">
            <v>-</v>
          </cell>
          <cell r="CD40" t="str">
            <v>-</v>
          </cell>
          <cell r="CE40" t="str">
            <v>(0 ppm)</v>
          </cell>
          <cell r="CF40" t="str">
            <v>(0 ppm)</v>
          </cell>
          <cell r="CG40" t="str">
            <v>(0 ppm)</v>
          </cell>
          <cell r="CH40" t="str">
            <v>(0 ppm)</v>
          </cell>
          <cell r="CI40" t="str">
            <v>(0 ppm)</v>
          </cell>
          <cell r="CJ40" t="str">
            <v>(0 ppm)</v>
          </cell>
          <cell r="CK40" t="str">
            <v>(0 ppm)</v>
          </cell>
          <cell r="CL40" t="str">
            <v>(0 ppm)</v>
          </cell>
          <cell r="CM40" t="str">
            <v>(0 ppm)</v>
          </cell>
          <cell r="CN40" t="str">
            <v>(0 ppm)</v>
          </cell>
          <cell r="CO40" t="str">
            <v>(0 ppm)</v>
          </cell>
          <cell r="CP40" t="str">
            <v>(0 ppm)</v>
          </cell>
          <cell r="CQ40" t="str">
            <v>(0 ppm)</v>
          </cell>
          <cell r="CR40" t="str">
            <v>(0 ppm)</v>
          </cell>
          <cell r="CS40" t="str">
            <v>(0 ppm)</v>
          </cell>
          <cell r="CT40" t="str">
            <v>(0 ppm)</v>
          </cell>
          <cell r="CU40" t="str">
            <v>(0 ppm)</v>
          </cell>
          <cell r="CV40" t="str">
            <v>(0 ppm)</v>
          </cell>
          <cell r="CW40" t="str">
            <v>(0 ppm)</v>
          </cell>
          <cell r="CX40" t="str">
            <v>(0 ppm)</v>
          </cell>
          <cell r="CY40">
            <v>0</v>
          </cell>
          <cell r="CZ40">
            <v>0</v>
          </cell>
          <cell r="DA40">
            <v>0</v>
          </cell>
          <cell r="DB40">
            <v>0</v>
          </cell>
          <cell r="DC40">
            <v>0</v>
          </cell>
          <cell r="DD40">
            <v>0</v>
          </cell>
          <cell r="DE40" t="str">
            <v>(0 ppm)</v>
          </cell>
          <cell r="DF40" t="str">
            <v>(0 ppm)</v>
          </cell>
          <cell r="DG40" t="str">
            <v>(0 ppm)</v>
          </cell>
          <cell r="DH40" t="str">
            <v>(0 ppm)</v>
          </cell>
          <cell r="DI40" t="str">
            <v>(0 ppm)</v>
          </cell>
          <cell r="DJ40" t="str">
            <v>(0 ppm)</v>
          </cell>
          <cell r="DK40">
            <v>6.5955771981952589</v>
          </cell>
          <cell r="DL40" t="str">
            <v>(0 ppm)</v>
          </cell>
          <cell r="DM40" t="str">
            <v>(517.4 ppm)</v>
          </cell>
          <cell r="DN40">
            <v>6.5955771981952598</v>
          </cell>
          <cell r="DO40">
            <v>6.5955771981952589</v>
          </cell>
          <cell r="DP40">
            <v>6.5955771981952598</v>
          </cell>
          <cell r="DQ40" t="str">
            <v>(0 ppm)</v>
          </cell>
          <cell r="DR40" t="str">
            <v>-</v>
          </cell>
          <cell r="DS40" t="str">
            <v>-</v>
          </cell>
          <cell r="DT40" t="str">
            <v>(0 ppm)</v>
          </cell>
          <cell r="DU40" t="str">
            <v>(0 ppm)</v>
          </cell>
          <cell r="DV40" t="str">
            <v>(0 ppm)</v>
          </cell>
          <cell r="DW40" t="str">
            <v>(0 ppm)</v>
          </cell>
          <cell r="DX40" t="str">
            <v>(0 ppm)</v>
          </cell>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row>
        <row r="41">
          <cell r="E41" t="str">
            <v>(500 ppm)</v>
          </cell>
          <cell r="F41" t="str">
            <v>(500 ppm)</v>
          </cell>
          <cell r="G41" t="str">
            <v>(500 ppm)</v>
          </cell>
          <cell r="H41" t="str">
            <v>(500 ppm)</v>
          </cell>
          <cell r="I41">
            <v>19.196276873914414</v>
          </cell>
          <cell r="J41">
            <v>19.196276873690969</v>
          </cell>
          <cell r="K41">
            <v>19.199991849032337</v>
          </cell>
          <cell r="L41">
            <v>19.196276873914414</v>
          </cell>
          <cell r="M41">
            <v>19.196276873914414</v>
          </cell>
          <cell r="N41">
            <v>19.196276873914414</v>
          </cell>
          <cell r="O41">
            <v>19.196276873914414</v>
          </cell>
          <cell r="P41">
            <v>19.19627687391441</v>
          </cell>
          <cell r="Q41">
            <v>19.196276873914414</v>
          </cell>
          <cell r="R41">
            <v>16.584337054128422</v>
          </cell>
          <cell r="S41">
            <v>9.9999999638304704</v>
          </cell>
          <cell r="T41">
            <v>9.999019460822721</v>
          </cell>
          <cell r="U41">
            <v>9.9999999638304704</v>
          </cell>
          <cell r="V41">
            <v>7.5252077692786923</v>
          </cell>
          <cell r="W41">
            <v>7.5252077692786941</v>
          </cell>
          <cell r="X41">
            <v>7.5252077692786941</v>
          </cell>
          <cell r="Y41">
            <v>7.5252077692786941</v>
          </cell>
          <cell r="Z41">
            <v>7.5252077692786941</v>
          </cell>
          <cell r="AA41">
            <v>7.5252077692786941</v>
          </cell>
          <cell r="AB41">
            <v>7.5252077692786941</v>
          </cell>
          <cell r="AC41">
            <v>9.5006704210179986</v>
          </cell>
          <cell r="AD41">
            <v>9.5006704210179986</v>
          </cell>
          <cell r="AE41">
            <v>9.5006704210179986</v>
          </cell>
          <cell r="AF41" t="str">
            <v>(0 ppm)</v>
          </cell>
          <cell r="AG41" t="str">
            <v>(0 ppm)</v>
          </cell>
          <cell r="AH41" t="str">
            <v>(0 ppm)</v>
          </cell>
          <cell r="AI41">
            <v>0</v>
          </cell>
          <cell r="AJ41" t="str">
            <v>(0 ppm)</v>
          </cell>
          <cell r="AK41" t="str">
            <v>(0 ppm)</v>
          </cell>
          <cell r="AL41" t="str">
            <v>(0 ppm)</v>
          </cell>
          <cell r="AM41" t="str">
            <v>(0 ppm)</v>
          </cell>
          <cell r="AN41" t="str">
            <v>(0 ppm)</v>
          </cell>
          <cell r="AO41" t="str">
            <v>(0 ppm)</v>
          </cell>
          <cell r="AP41" t="str">
            <v>(0 ppm)</v>
          </cell>
          <cell r="AQ41">
            <v>9.9999999638304669</v>
          </cell>
          <cell r="AR41">
            <v>6.2495527406147851</v>
          </cell>
          <cell r="AS41" t="str">
            <v>(0 ppm)</v>
          </cell>
          <cell r="AT41" t="str">
            <v>(0 ppm)</v>
          </cell>
          <cell r="AU41">
            <v>9.9999999638304704</v>
          </cell>
          <cell r="AV41">
            <v>9.3566229934708556</v>
          </cell>
          <cell r="AW41" t="str">
            <v>(300 ppm)</v>
          </cell>
          <cell r="AX41" t="str">
            <v>(298.1 ppm)</v>
          </cell>
          <cell r="AY41" t="str">
            <v>(298.1 ppm)</v>
          </cell>
          <cell r="AZ41" t="str">
            <v>(298.1 ppm)</v>
          </cell>
          <cell r="BA41" t="str">
            <v>(298.1 ppm)</v>
          </cell>
          <cell r="BB41" t="str">
            <v>(298.1 ppm)</v>
          </cell>
          <cell r="BC41" t="str">
            <v>(298.1 ppm)</v>
          </cell>
          <cell r="BD41" t="str">
            <v>(298.1 ppm)</v>
          </cell>
          <cell r="BE41" t="str">
            <v>(298.1 ppm)</v>
          </cell>
          <cell r="BF41" t="str">
            <v>(298.1 ppm)</v>
          </cell>
          <cell r="BG41" t="str">
            <v>(0 ppm)</v>
          </cell>
          <cell r="BH41" t="str">
            <v>(0 ppm)</v>
          </cell>
          <cell r="BI41" t="str">
            <v>(0 ppm)</v>
          </cell>
          <cell r="BJ41" t="str">
            <v>(0 ppm)</v>
          </cell>
          <cell r="BK41" t="str">
            <v>(0 ppm)</v>
          </cell>
          <cell r="BL41" t="str">
            <v>(0 ppm)</v>
          </cell>
          <cell r="BM41" t="str">
            <v>(0 ppm)</v>
          </cell>
          <cell r="BN41" t="str">
            <v>(0 ppm)</v>
          </cell>
          <cell r="BO41" t="str">
            <v>(0 ppm)</v>
          </cell>
          <cell r="BP41" t="str">
            <v>(0 ppm)</v>
          </cell>
          <cell r="BQ41" t="str">
            <v>(0 ppm)</v>
          </cell>
          <cell r="BR41" t="str">
            <v>(0 ppm)</v>
          </cell>
          <cell r="BS41" t="str">
            <v>(0 ppm)</v>
          </cell>
          <cell r="BT41" t="str">
            <v>(0 ppm)</v>
          </cell>
          <cell r="BU41" t="str">
            <v>(0 ppm)</v>
          </cell>
          <cell r="BV41" t="str">
            <v>(0 ppm)</v>
          </cell>
          <cell r="BW41" t="str">
            <v>(0 ppm)</v>
          </cell>
          <cell r="BX41">
            <v>0</v>
          </cell>
          <cell r="BY41">
            <v>0</v>
          </cell>
          <cell r="BZ41">
            <v>0</v>
          </cell>
          <cell r="CA41">
            <v>0</v>
          </cell>
          <cell r="CB41" t="str">
            <v>-</v>
          </cell>
          <cell r="CC41" t="str">
            <v>-</v>
          </cell>
          <cell r="CD41" t="str">
            <v>-</v>
          </cell>
          <cell r="CE41" t="str">
            <v>(0 ppm)</v>
          </cell>
          <cell r="CF41" t="str">
            <v>(0 ppm)</v>
          </cell>
          <cell r="CG41" t="str">
            <v>(0 ppm)</v>
          </cell>
          <cell r="CH41" t="str">
            <v>(0 ppm)</v>
          </cell>
          <cell r="CI41" t="str">
            <v>(0 ppm)</v>
          </cell>
          <cell r="CJ41" t="str">
            <v>(0 ppm)</v>
          </cell>
          <cell r="CK41" t="str">
            <v>(0 ppm)</v>
          </cell>
          <cell r="CL41" t="str">
            <v>(0 ppm)</v>
          </cell>
          <cell r="CM41" t="str">
            <v>(0 ppm)</v>
          </cell>
          <cell r="CN41" t="str">
            <v>(0 ppm)</v>
          </cell>
          <cell r="CO41" t="str">
            <v>(0 ppm)</v>
          </cell>
          <cell r="CP41" t="str">
            <v>(0 ppm)</v>
          </cell>
          <cell r="CQ41" t="str">
            <v>(0 ppm)</v>
          </cell>
          <cell r="CR41" t="str">
            <v>(0 ppm)</v>
          </cell>
          <cell r="CS41" t="str">
            <v>(0 ppm)</v>
          </cell>
          <cell r="CT41" t="str">
            <v>(0 ppm)</v>
          </cell>
          <cell r="CU41" t="str">
            <v>(0 ppm)</v>
          </cell>
          <cell r="CV41" t="str">
            <v>(0 ppm)</v>
          </cell>
          <cell r="CW41" t="str">
            <v>(0 ppm)</v>
          </cell>
          <cell r="CX41" t="str">
            <v>(0 ppm)</v>
          </cell>
          <cell r="CY41">
            <v>0</v>
          </cell>
          <cell r="CZ41">
            <v>0</v>
          </cell>
          <cell r="DA41">
            <v>0</v>
          </cell>
          <cell r="DB41">
            <v>0</v>
          </cell>
          <cell r="DC41">
            <v>0</v>
          </cell>
          <cell r="DD41">
            <v>0</v>
          </cell>
          <cell r="DE41" t="str">
            <v>(0 ppm)</v>
          </cell>
          <cell r="DF41" t="str">
            <v>(0 ppm)</v>
          </cell>
          <cell r="DG41" t="str">
            <v>(0 ppm)</v>
          </cell>
          <cell r="DH41" t="str">
            <v>(0 ppm)</v>
          </cell>
          <cell r="DI41" t="str">
            <v>(0 ppm)</v>
          </cell>
          <cell r="DJ41" t="str">
            <v>(0 ppm)</v>
          </cell>
          <cell r="DK41">
            <v>3.8116727454926953</v>
          </cell>
          <cell r="DL41" t="str">
            <v>(0 ppm)</v>
          </cell>
          <cell r="DM41" t="str">
            <v>(0 ppm)</v>
          </cell>
          <cell r="DN41">
            <v>3.8116727454926953</v>
          </cell>
          <cell r="DO41">
            <v>3.8116727454926949</v>
          </cell>
          <cell r="DP41">
            <v>3.8116727454926953</v>
          </cell>
          <cell r="DQ41" t="str">
            <v>(0 ppm)</v>
          </cell>
          <cell r="DR41" t="str">
            <v>-</v>
          </cell>
          <cell r="DS41" t="str">
            <v>-</v>
          </cell>
          <cell r="DT41" t="str">
            <v>(0 ppm)</v>
          </cell>
          <cell r="DU41" t="str">
            <v>(0 ppm)</v>
          </cell>
          <cell r="DV41" t="str">
            <v>(0 ppm)</v>
          </cell>
          <cell r="DW41" t="str">
            <v>(0 ppm)</v>
          </cell>
          <cell r="DX41" t="str">
            <v>(0 ppm)</v>
          </cell>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row>
        <row r="42">
          <cell r="E42" t="str">
            <v>(200 ppm)</v>
          </cell>
          <cell r="F42" t="str">
            <v>(200 ppm)</v>
          </cell>
          <cell r="G42" t="str">
            <v>(200 ppm)</v>
          </cell>
          <cell r="H42" t="str">
            <v>(200 ppm)</v>
          </cell>
          <cell r="I42" t="str">
            <v>(187.2 ppm)</v>
          </cell>
          <cell r="J42" t="str">
            <v>(187.2 ppm)</v>
          </cell>
          <cell r="K42" t="str">
            <v>(166.6 ppm)</v>
          </cell>
          <cell r="L42" t="str">
            <v>(187.2 ppm)</v>
          </cell>
          <cell r="M42" t="str">
            <v>(187.2 ppm)</v>
          </cell>
          <cell r="N42" t="str">
            <v>(187.2 ppm)</v>
          </cell>
          <cell r="O42" t="str">
            <v>(187.2 ppm)</v>
          </cell>
          <cell r="P42" t="str">
            <v>(187.2 ppm)</v>
          </cell>
          <cell r="Q42" t="str">
            <v>(187.2 ppm)</v>
          </cell>
          <cell r="R42" t="str">
            <v>(280.2 ppm)</v>
          </cell>
          <cell r="S42">
            <v>1.998650955175741</v>
          </cell>
          <cell r="T42">
            <v>2.0035787557145026</v>
          </cell>
          <cell r="U42">
            <v>1.998650955175741</v>
          </cell>
          <cell r="V42">
            <v>4.2689833490451328</v>
          </cell>
          <cell r="W42">
            <v>4.2689833490451328</v>
          </cell>
          <cell r="X42">
            <v>4.2689833490451319</v>
          </cell>
          <cell r="Y42">
            <v>4.2689833490451319</v>
          </cell>
          <cell r="Z42">
            <v>4.2689833490451319</v>
          </cell>
          <cell r="AA42">
            <v>4.2689833490451328</v>
          </cell>
          <cell r="AB42">
            <v>4.2689833490451328</v>
          </cell>
          <cell r="AC42">
            <v>5.3896457229146488</v>
          </cell>
          <cell r="AD42">
            <v>5.3896457229146497</v>
          </cell>
          <cell r="AE42">
            <v>5.3896457229146497</v>
          </cell>
          <cell r="AF42" t="str">
            <v>(0 ppm)</v>
          </cell>
          <cell r="AG42" t="str">
            <v>(0 ppm)</v>
          </cell>
          <cell r="AH42" t="str">
            <v>(0 ppm)</v>
          </cell>
          <cell r="AI42">
            <v>0</v>
          </cell>
          <cell r="AJ42" t="str">
            <v>(0 ppm)</v>
          </cell>
          <cell r="AK42" t="str">
            <v>(0 ppm)</v>
          </cell>
          <cell r="AL42" t="str">
            <v>(0 ppm)</v>
          </cell>
          <cell r="AM42" t="str">
            <v>(0 ppm)</v>
          </cell>
          <cell r="AN42" t="str">
            <v>(0 ppm)</v>
          </cell>
          <cell r="AO42">
            <v>45.258280067872938</v>
          </cell>
          <cell r="AP42">
            <v>45.258280067872938</v>
          </cell>
          <cell r="AQ42">
            <v>1.9986509551757408</v>
          </cell>
          <cell r="AR42">
            <v>18.222946602163802</v>
          </cell>
          <cell r="AS42" t="str">
            <v>(0 ppm)</v>
          </cell>
          <cell r="AT42" t="str">
            <v>(0 ppm)</v>
          </cell>
          <cell r="AU42">
            <v>1.998650955175741</v>
          </cell>
          <cell r="AV42">
            <v>4.781875876983305</v>
          </cell>
          <cell r="AW42" t="str">
            <v>(300 ppm)</v>
          </cell>
          <cell r="AX42" t="str">
            <v>(298.1 ppm)</v>
          </cell>
          <cell r="AY42" t="str">
            <v>(298.1 ppm)</v>
          </cell>
          <cell r="AZ42" t="str">
            <v>(298.1 ppm)</v>
          </cell>
          <cell r="BA42" t="str">
            <v>(298.1 ppm)</v>
          </cell>
          <cell r="BB42" t="str">
            <v>(298.1 ppm)</v>
          </cell>
          <cell r="BC42" t="str">
            <v>(298.1 ppm)</v>
          </cell>
          <cell r="BD42" t="str">
            <v>(298.1 ppm)</v>
          </cell>
          <cell r="BE42" t="str">
            <v>(298.1 ppm)</v>
          </cell>
          <cell r="BF42" t="str">
            <v>(298.1 ppm)</v>
          </cell>
          <cell r="BG42" t="str">
            <v>(0 ppm)</v>
          </cell>
          <cell r="BH42" t="str">
            <v>(0 ppm)</v>
          </cell>
          <cell r="BI42" t="str">
            <v>(0 ppm)</v>
          </cell>
          <cell r="BJ42" t="str">
            <v>(0 ppm)</v>
          </cell>
          <cell r="BK42" t="str">
            <v>(0 ppm)</v>
          </cell>
          <cell r="BL42" t="str">
            <v>(0 ppm)</v>
          </cell>
          <cell r="BM42" t="str">
            <v>(0 ppm)</v>
          </cell>
          <cell r="BN42" t="str">
            <v>(0 ppm)</v>
          </cell>
          <cell r="BO42" t="str">
            <v>(0 ppm)</v>
          </cell>
          <cell r="BP42" t="str">
            <v>(0 ppm)</v>
          </cell>
          <cell r="BQ42" t="str">
            <v>(0 ppm)</v>
          </cell>
          <cell r="BR42" t="str">
            <v>(0 ppm)</v>
          </cell>
          <cell r="BS42" t="str">
            <v>(0 ppm)</v>
          </cell>
          <cell r="BT42" t="str">
            <v>(0 ppm)</v>
          </cell>
          <cell r="BU42" t="str">
            <v>(0 ppm)</v>
          </cell>
          <cell r="BV42" t="str">
            <v>(0 ppm)</v>
          </cell>
          <cell r="BW42" t="str">
            <v>(0 ppm)</v>
          </cell>
          <cell r="BX42">
            <v>0</v>
          </cell>
          <cell r="BY42">
            <v>0</v>
          </cell>
          <cell r="BZ42">
            <v>0</v>
          </cell>
          <cell r="CA42">
            <v>0</v>
          </cell>
          <cell r="CB42" t="str">
            <v>-</v>
          </cell>
          <cell r="CC42" t="str">
            <v>-</v>
          </cell>
          <cell r="CD42" t="str">
            <v>-</v>
          </cell>
          <cell r="CE42" t="str">
            <v>(0 ppm)</v>
          </cell>
          <cell r="CF42" t="str">
            <v>(0 ppm)</v>
          </cell>
          <cell r="CG42" t="str">
            <v>(0 ppm)</v>
          </cell>
          <cell r="CH42" t="str">
            <v>(0 ppm)</v>
          </cell>
          <cell r="CI42" t="str">
            <v>(0 ppm)</v>
          </cell>
          <cell r="CJ42" t="str">
            <v>(0 ppm)</v>
          </cell>
          <cell r="CK42" t="str">
            <v>(0 ppm)</v>
          </cell>
          <cell r="CL42" t="str">
            <v>(0 ppm)</v>
          </cell>
          <cell r="CM42" t="str">
            <v>(0 ppm)</v>
          </cell>
          <cell r="CN42" t="str">
            <v>(0 ppm)</v>
          </cell>
          <cell r="CO42" t="str">
            <v>(0 ppm)</v>
          </cell>
          <cell r="CP42" t="str">
            <v>(0 ppm)</v>
          </cell>
          <cell r="CQ42" t="str">
            <v>(0 ppm)</v>
          </cell>
          <cell r="CR42" t="str">
            <v>(0 ppm)</v>
          </cell>
          <cell r="CS42" t="str">
            <v>(0 ppm)</v>
          </cell>
          <cell r="CT42" t="str">
            <v>(0 ppm)</v>
          </cell>
          <cell r="CU42" t="str">
            <v>(0 ppm)</v>
          </cell>
          <cell r="CV42" t="str">
            <v>(0 ppm)</v>
          </cell>
          <cell r="CW42" t="str">
            <v>(0 ppm)</v>
          </cell>
          <cell r="CX42" t="str">
            <v>(0 ppm)</v>
          </cell>
          <cell r="CY42">
            <v>0</v>
          </cell>
          <cell r="CZ42">
            <v>0</v>
          </cell>
          <cell r="DA42">
            <v>0</v>
          </cell>
          <cell r="DB42">
            <v>0</v>
          </cell>
          <cell r="DC42">
            <v>0</v>
          </cell>
          <cell r="DD42">
            <v>0</v>
          </cell>
          <cell r="DE42" t="str">
            <v>(0 ppm)</v>
          </cell>
          <cell r="DF42" t="str">
            <v>(0 ppm)</v>
          </cell>
          <cell r="DG42" t="str">
            <v>(0 ppm)</v>
          </cell>
          <cell r="DH42" t="str">
            <v>(0 ppm)</v>
          </cell>
          <cell r="DI42" t="str">
            <v>(0 ppm)</v>
          </cell>
          <cell r="DJ42" t="str">
            <v>(0 ppm)</v>
          </cell>
          <cell r="DK42">
            <v>0.37779040360169275</v>
          </cell>
          <cell r="DL42" t="str">
            <v>(0 ppm)</v>
          </cell>
          <cell r="DM42">
            <v>45.258280067872938</v>
          </cell>
          <cell r="DN42">
            <v>0.37779040360169275</v>
          </cell>
          <cell r="DO42">
            <v>0.37779040360169269</v>
          </cell>
          <cell r="DP42">
            <v>0.37779040360169275</v>
          </cell>
          <cell r="DQ42" t="str">
            <v>(0 ppm)</v>
          </cell>
          <cell r="DR42" t="str">
            <v>-</v>
          </cell>
          <cell r="DS42" t="str">
            <v>-</v>
          </cell>
          <cell r="DT42" t="str">
            <v>(0 ppm)</v>
          </cell>
          <cell r="DU42" t="str">
            <v>(0 ppm)</v>
          </cell>
          <cell r="DV42" t="str">
            <v>(0 ppm)</v>
          </cell>
          <cell r="DW42" t="str">
            <v>(0 ppm)</v>
          </cell>
          <cell r="DX42" t="str">
            <v>(0 ppm)</v>
          </cell>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row>
        <row r="43">
          <cell r="E43" t="str">
            <v>(50 ppm)</v>
          </cell>
          <cell r="F43" t="str">
            <v>(50 ppm)</v>
          </cell>
          <cell r="G43" t="str">
            <v>(50 ppm)</v>
          </cell>
          <cell r="H43" t="str">
            <v>(50 ppm)</v>
          </cell>
          <cell r="I43" t="str">
            <v>(40.4 ppm)</v>
          </cell>
          <cell r="J43" t="str">
            <v>(40.4 ppm)</v>
          </cell>
          <cell r="K43" t="str">
            <v>(40.4 ppm)</v>
          </cell>
          <cell r="L43" t="str">
            <v>(40.4 ppm)</v>
          </cell>
          <cell r="M43" t="str">
            <v>(40.4 ppm)</v>
          </cell>
          <cell r="N43" t="str">
            <v>(40.4 ppm)</v>
          </cell>
          <cell r="O43" t="str">
            <v>(40.4 ppm)</v>
          </cell>
          <cell r="P43" t="str">
            <v>(40.4 ppm)</v>
          </cell>
          <cell r="Q43" t="str">
            <v>(40.4 ppm)</v>
          </cell>
          <cell r="R43" t="str">
            <v>(37.6 ppm)</v>
          </cell>
          <cell r="S43" t="str">
            <v>(0 ppm)</v>
          </cell>
          <cell r="T43" t="str">
            <v>(0 ppm)</v>
          </cell>
          <cell r="U43" t="str">
            <v>(0 ppm)</v>
          </cell>
          <cell r="V43" t="str">
            <v>(0 ppm)</v>
          </cell>
          <cell r="W43" t="str">
            <v>(0 ppm)</v>
          </cell>
          <cell r="X43" t="str">
            <v>(0 ppm)</v>
          </cell>
          <cell r="Y43" t="str">
            <v>(0 ppm)</v>
          </cell>
          <cell r="Z43" t="str">
            <v>(0 ppm)</v>
          </cell>
          <cell r="AA43" t="str">
            <v>(0 ppm)</v>
          </cell>
          <cell r="AB43" t="str">
            <v>(0 ppm)</v>
          </cell>
          <cell r="AC43" t="str">
            <v>(0 ppm)</v>
          </cell>
          <cell r="AD43" t="str">
            <v>(0 ppm)</v>
          </cell>
          <cell r="AE43" t="str">
            <v>(0 ppm)</v>
          </cell>
          <cell r="AF43" t="str">
            <v>(0 ppm)</v>
          </cell>
          <cell r="AG43" t="str">
            <v>(0 ppm)</v>
          </cell>
          <cell r="AH43" t="str">
            <v>(0 ppm)</v>
          </cell>
          <cell r="AI43">
            <v>0</v>
          </cell>
          <cell r="AJ43" t="str">
            <v>(0 ppm)</v>
          </cell>
          <cell r="AK43" t="str">
            <v>(0 ppm)</v>
          </cell>
          <cell r="AL43" t="str">
            <v>(0 ppm)</v>
          </cell>
          <cell r="AM43" t="str">
            <v>(0 ppm)</v>
          </cell>
          <cell r="AN43" t="str">
            <v>(0 ppm)</v>
          </cell>
          <cell r="AO43" t="str">
            <v>(0 ppm)</v>
          </cell>
          <cell r="AP43" t="str">
            <v>(0 ppm)</v>
          </cell>
          <cell r="AQ43" t="str">
            <v>(0 ppm)</v>
          </cell>
          <cell r="AR43" t="str">
            <v>(0 ppm)</v>
          </cell>
          <cell r="AS43" t="str">
            <v>(0 ppm)</v>
          </cell>
          <cell r="AT43" t="str">
            <v>(0 ppm)</v>
          </cell>
          <cell r="AU43" t="str">
            <v>(0 ppm)</v>
          </cell>
          <cell r="AV43" t="str">
            <v>(0 ppm)</v>
          </cell>
          <cell r="AW43" t="str">
            <v>(20 ppm)</v>
          </cell>
          <cell r="AX43" t="str">
            <v>(19.9 ppm)</v>
          </cell>
          <cell r="AY43" t="str">
            <v>(19.9 ppm)</v>
          </cell>
          <cell r="AZ43" t="str">
            <v>(19.9 ppm)</v>
          </cell>
          <cell r="BA43" t="str">
            <v>(19.9 ppm)</v>
          </cell>
          <cell r="BB43" t="str">
            <v>(19.9 ppm)</v>
          </cell>
          <cell r="BC43" t="str">
            <v>(19.9 ppm)</v>
          </cell>
          <cell r="BD43" t="str">
            <v>(19.9 ppm)</v>
          </cell>
          <cell r="BE43" t="str">
            <v>(19.9 ppm)</v>
          </cell>
          <cell r="BF43" t="str">
            <v>(19.9 ppm)</v>
          </cell>
          <cell r="BG43" t="str">
            <v>(0 ppm)</v>
          </cell>
          <cell r="BH43" t="str">
            <v>(0 ppm)</v>
          </cell>
          <cell r="BI43" t="str">
            <v>(0 ppm)</v>
          </cell>
          <cell r="BJ43" t="str">
            <v>(0 ppm)</v>
          </cell>
          <cell r="BK43" t="str">
            <v>(0 ppm)</v>
          </cell>
          <cell r="BL43" t="str">
            <v>(0 ppm)</v>
          </cell>
          <cell r="BM43" t="str">
            <v>(0 ppm)</v>
          </cell>
          <cell r="BN43" t="str">
            <v>(0 ppm)</v>
          </cell>
          <cell r="BO43" t="str">
            <v>(0 ppm)</v>
          </cell>
          <cell r="BP43" t="str">
            <v>(0 ppm)</v>
          </cell>
          <cell r="BQ43" t="str">
            <v>(0 ppm)</v>
          </cell>
          <cell r="BR43" t="str">
            <v>(0 ppm)</v>
          </cell>
          <cell r="BS43" t="str">
            <v>(0 ppm)</v>
          </cell>
          <cell r="BT43" t="str">
            <v>(0 ppm)</v>
          </cell>
          <cell r="BU43" t="str">
            <v>(0 ppm)</v>
          </cell>
          <cell r="BV43" t="str">
            <v>(0 ppm)</v>
          </cell>
          <cell r="BW43" t="str">
            <v>(0 ppm)</v>
          </cell>
          <cell r="BX43">
            <v>0</v>
          </cell>
          <cell r="BY43">
            <v>0</v>
          </cell>
          <cell r="BZ43">
            <v>0</v>
          </cell>
          <cell r="CA43">
            <v>0</v>
          </cell>
          <cell r="CB43" t="str">
            <v>-</v>
          </cell>
          <cell r="CC43" t="str">
            <v>-</v>
          </cell>
          <cell r="CD43" t="str">
            <v>-</v>
          </cell>
          <cell r="CE43" t="str">
            <v>(0 ppm)</v>
          </cell>
          <cell r="CF43" t="str">
            <v>(0 ppm)</v>
          </cell>
          <cell r="CG43" t="str">
            <v>(0 ppm)</v>
          </cell>
          <cell r="CH43" t="str">
            <v>(0 ppm)</v>
          </cell>
          <cell r="CI43" t="str">
            <v>(0 ppm)</v>
          </cell>
          <cell r="CJ43" t="str">
            <v>(0 ppm)</v>
          </cell>
          <cell r="CK43" t="str">
            <v>(0 ppm)</v>
          </cell>
          <cell r="CL43" t="str">
            <v>(0 ppm)</v>
          </cell>
          <cell r="CM43" t="str">
            <v>(0 ppm)</v>
          </cell>
          <cell r="CN43" t="str">
            <v>(0 ppm)</v>
          </cell>
          <cell r="CO43" t="str">
            <v>(0 ppm)</v>
          </cell>
          <cell r="CP43" t="str">
            <v>(0 ppm)</v>
          </cell>
          <cell r="CQ43" t="str">
            <v>(0 ppm)</v>
          </cell>
          <cell r="CR43" t="str">
            <v>(0 ppm)</v>
          </cell>
          <cell r="CS43" t="str">
            <v>(0 ppm)</v>
          </cell>
          <cell r="CT43" t="str">
            <v>(0 ppm)</v>
          </cell>
          <cell r="CU43" t="str">
            <v>(0 ppm)</v>
          </cell>
          <cell r="CV43" t="str">
            <v>(0 ppm)</v>
          </cell>
          <cell r="CW43" t="str">
            <v>(0 ppm)</v>
          </cell>
          <cell r="CX43" t="str">
            <v>(0 ppm)</v>
          </cell>
          <cell r="CY43">
            <v>0</v>
          </cell>
          <cell r="CZ43">
            <v>0</v>
          </cell>
          <cell r="DA43">
            <v>0</v>
          </cell>
          <cell r="DB43">
            <v>0</v>
          </cell>
          <cell r="DC43">
            <v>0</v>
          </cell>
          <cell r="DD43">
            <v>0</v>
          </cell>
          <cell r="DE43" t="str">
            <v>(0 ppm)</v>
          </cell>
          <cell r="DF43" t="str">
            <v>(0 ppm)</v>
          </cell>
          <cell r="DG43" t="str">
            <v>(0 ppm)</v>
          </cell>
          <cell r="DH43" t="str">
            <v>(0 ppm)</v>
          </cell>
          <cell r="DI43" t="str">
            <v>(0 ppm)</v>
          </cell>
          <cell r="DJ43" t="str">
            <v>(0 ppm)</v>
          </cell>
          <cell r="DK43">
            <v>2.9530511957311747</v>
          </cell>
          <cell r="DL43" t="str">
            <v>(0 ppm)</v>
          </cell>
          <cell r="DM43" t="str">
            <v>(0 ppm)</v>
          </cell>
          <cell r="DN43">
            <v>2.9530511957311747</v>
          </cell>
          <cell r="DO43">
            <v>2.9530511957311747</v>
          </cell>
          <cell r="DP43">
            <v>2.9530511957311747</v>
          </cell>
          <cell r="DQ43" t="str">
            <v>(0 ppm)</v>
          </cell>
          <cell r="DR43" t="str">
            <v>-</v>
          </cell>
          <cell r="DS43" t="str">
            <v>-</v>
          </cell>
          <cell r="DT43" t="str">
            <v>(0 ppm)</v>
          </cell>
          <cell r="DU43" t="str">
            <v>(0 ppm)</v>
          </cell>
          <cell r="DV43" t="str">
            <v>(0 ppm)</v>
          </cell>
          <cell r="DW43" t="str">
            <v>(0 ppm)</v>
          </cell>
          <cell r="DX43" t="str">
            <v>(0 ppm)</v>
          </cell>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row>
        <row r="44">
          <cell r="E44" t="str">
            <v>(50 ppm)</v>
          </cell>
          <cell r="F44" t="str">
            <v>(50 ppm)</v>
          </cell>
          <cell r="G44" t="str">
            <v>(50 ppm)</v>
          </cell>
          <cell r="H44" t="str">
            <v>(50 ppm)</v>
          </cell>
          <cell r="I44" t="str">
            <v>(40.4 ppm)</v>
          </cell>
          <cell r="J44" t="str">
            <v>(40.4 ppm)</v>
          </cell>
          <cell r="K44" t="str">
            <v>(40.4 ppm)</v>
          </cell>
          <cell r="L44" t="str">
            <v>(40.4 ppm)</v>
          </cell>
          <cell r="M44" t="str">
            <v>(40.4 ppm)</v>
          </cell>
          <cell r="N44" t="str">
            <v>(40.4 ppm)</v>
          </cell>
          <cell r="O44" t="str">
            <v>(40.4 ppm)</v>
          </cell>
          <cell r="P44" t="str">
            <v>(40.4 ppm)</v>
          </cell>
          <cell r="Q44" t="str">
            <v>(40.4 ppm)</v>
          </cell>
          <cell r="R44" t="str">
            <v>(41.6 ppm)</v>
          </cell>
          <cell r="S44" t="str">
            <v>(0 ppm)</v>
          </cell>
          <cell r="T44" t="str">
            <v>(0 ppm)</v>
          </cell>
          <cell r="U44" t="str">
            <v>(0 ppm)</v>
          </cell>
          <cell r="V44" t="str">
            <v>(0 ppm)</v>
          </cell>
          <cell r="W44" t="str">
            <v>(0 ppm)</v>
          </cell>
          <cell r="X44" t="str">
            <v>(0 ppm)</v>
          </cell>
          <cell r="Y44" t="str">
            <v>(0 ppm)</v>
          </cell>
          <cell r="Z44" t="str">
            <v>(0 ppm)</v>
          </cell>
          <cell r="AA44" t="str">
            <v>(0 ppm)</v>
          </cell>
          <cell r="AB44" t="str">
            <v>(0 ppm)</v>
          </cell>
          <cell r="AC44" t="str">
            <v>(0 ppm)</v>
          </cell>
          <cell r="AD44" t="str">
            <v>(0 ppm)</v>
          </cell>
          <cell r="AE44" t="str">
            <v>(0 ppm)</v>
          </cell>
          <cell r="AF44" t="str">
            <v>(0 ppm)</v>
          </cell>
          <cell r="AG44" t="str">
            <v>(0 ppm)</v>
          </cell>
          <cell r="AH44" t="str">
            <v>(0 ppm)</v>
          </cell>
          <cell r="AI44">
            <v>0</v>
          </cell>
          <cell r="AJ44" t="str">
            <v>(0 ppm)</v>
          </cell>
          <cell r="AK44" t="str">
            <v>(0 ppm)</v>
          </cell>
          <cell r="AL44" t="str">
            <v>(0 ppm)</v>
          </cell>
          <cell r="AM44" t="str">
            <v>(0 ppm)</v>
          </cell>
          <cell r="AN44" t="str">
            <v>(0 ppm)</v>
          </cell>
          <cell r="AO44" t="str">
            <v>(0 ppm)</v>
          </cell>
          <cell r="AP44" t="str">
            <v>(0 ppm)</v>
          </cell>
          <cell r="AQ44" t="str">
            <v>(0 ppm)</v>
          </cell>
          <cell r="AR44" t="str">
            <v>(0 ppm)</v>
          </cell>
          <cell r="AS44" t="str">
            <v>(0 ppm)</v>
          </cell>
          <cell r="AT44" t="str">
            <v>(0 ppm)</v>
          </cell>
          <cell r="AU44" t="str">
            <v>(0 ppm)</v>
          </cell>
          <cell r="AV44" t="str">
            <v>(0 ppm)</v>
          </cell>
          <cell r="AW44" t="str">
            <v>(50 ppm)</v>
          </cell>
          <cell r="AX44" t="str">
            <v>(49.7 ppm)</v>
          </cell>
          <cell r="AY44" t="str">
            <v>(49.7 ppm)</v>
          </cell>
          <cell r="AZ44" t="str">
            <v>(49.7 ppm)</v>
          </cell>
          <cell r="BA44" t="str">
            <v>(49.7 ppm)</v>
          </cell>
          <cell r="BB44" t="str">
            <v>(49.7 ppm)</v>
          </cell>
          <cell r="BC44" t="str">
            <v>(49.7 ppm)</v>
          </cell>
          <cell r="BD44" t="str">
            <v>(49.7 ppm)</v>
          </cell>
          <cell r="BE44" t="str">
            <v>(49.7 ppm)</v>
          </cell>
          <cell r="BF44" t="str">
            <v>(49.7 ppm)</v>
          </cell>
          <cell r="BG44" t="str">
            <v>(0 ppm)</v>
          </cell>
          <cell r="BH44" t="str">
            <v>(0 ppm)</v>
          </cell>
          <cell r="BI44" t="str">
            <v>(0 ppm)</v>
          </cell>
          <cell r="BJ44" t="str">
            <v>(0 ppm)</v>
          </cell>
          <cell r="BK44" t="str">
            <v>(0 ppm)</v>
          </cell>
          <cell r="BL44" t="str">
            <v>(0 ppm)</v>
          </cell>
          <cell r="BM44" t="str">
            <v>(0 ppm)</v>
          </cell>
          <cell r="BN44" t="str">
            <v>(0 ppm)</v>
          </cell>
          <cell r="BO44" t="str">
            <v>(0 ppm)</v>
          </cell>
          <cell r="BP44" t="str">
            <v>(0 ppm)</v>
          </cell>
          <cell r="BQ44" t="str">
            <v>(0 ppm)</v>
          </cell>
          <cell r="BR44" t="str">
            <v>(0 ppm)</v>
          </cell>
          <cell r="BS44" t="str">
            <v>(0 ppm)</v>
          </cell>
          <cell r="BT44" t="str">
            <v>(0 ppm)</v>
          </cell>
          <cell r="BU44" t="str">
            <v>(0 ppm)</v>
          </cell>
          <cell r="BV44" t="str">
            <v>(0 ppm)</v>
          </cell>
          <cell r="BW44" t="str">
            <v>(0 ppm)</v>
          </cell>
          <cell r="BX44">
            <v>0</v>
          </cell>
          <cell r="BY44">
            <v>0</v>
          </cell>
          <cell r="BZ44">
            <v>0</v>
          </cell>
          <cell r="CA44">
            <v>0</v>
          </cell>
          <cell r="CB44" t="str">
            <v>-</v>
          </cell>
          <cell r="CC44" t="str">
            <v>-</v>
          </cell>
          <cell r="CD44" t="str">
            <v>-</v>
          </cell>
          <cell r="CE44" t="str">
            <v>(0 ppm)</v>
          </cell>
          <cell r="CF44" t="str">
            <v>(0 ppm)</v>
          </cell>
          <cell r="CG44" t="str">
            <v>(0 ppm)</v>
          </cell>
          <cell r="CH44" t="str">
            <v>(0 ppm)</v>
          </cell>
          <cell r="CI44" t="str">
            <v>(0 ppm)</v>
          </cell>
          <cell r="CJ44" t="str">
            <v>(0 ppm)</v>
          </cell>
          <cell r="CK44" t="str">
            <v>(0 ppm)</v>
          </cell>
          <cell r="CL44" t="str">
            <v>(0 ppm)</v>
          </cell>
          <cell r="CM44" t="str">
            <v>(0 ppm)</v>
          </cell>
          <cell r="CN44" t="str">
            <v>(0 ppm)</v>
          </cell>
          <cell r="CO44" t="str">
            <v>(0 ppm)</v>
          </cell>
          <cell r="CP44" t="str">
            <v>(0 ppm)</v>
          </cell>
          <cell r="CQ44" t="str">
            <v>(0 ppm)</v>
          </cell>
          <cell r="CR44" t="str">
            <v>(0 ppm)</v>
          </cell>
          <cell r="CS44" t="str">
            <v>(0 ppm)</v>
          </cell>
          <cell r="CT44" t="str">
            <v>(0 ppm)</v>
          </cell>
          <cell r="CU44" t="str">
            <v>(0 ppm)</v>
          </cell>
          <cell r="CV44" t="str">
            <v>(0 ppm)</v>
          </cell>
          <cell r="CW44" t="str">
            <v>(0 ppm)</v>
          </cell>
          <cell r="CX44" t="str">
            <v>(0 ppm)</v>
          </cell>
          <cell r="CY44">
            <v>0</v>
          </cell>
          <cell r="CZ44">
            <v>0</v>
          </cell>
          <cell r="DA44">
            <v>0</v>
          </cell>
          <cell r="DB44">
            <v>0</v>
          </cell>
          <cell r="DC44">
            <v>0</v>
          </cell>
          <cell r="DD44">
            <v>0</v>
          </cell>
          <cell r="DE44" t="str">
            <v>(0 ppm)</v>
          </cell>
          <cell r="DF44" t="str">
            <v>(0 ppm)</v>
          </cell>
          <cell r="DG44" t="str">
            <v>(0 ppm)</v>
          </cell>
          <cell r="DH44" t="str">
            <v>(0 ppm)</v>
          </cell>
          <cell r="DI44" t="str">
            <v>(0 ppm)</v>
          </cell>
          <cell r="DJ44" t="str">
            <v>(0 ppm)</v>
          </cell>
          <cell r="DK44" t="str">
            <v>(0 ppm)</v>
          </cell>
          <cell r="DL44" t="str">
            <v>(0 ppm)</v>
          </cell>
          <cell r="DM44" t="str">
            <v>(0 ppm)</v>
          </cell>
          <cell r="DN44" t="str">
            <v>(0 ppm)</v>
          </cell>
          <cell r="DO44" t="str">
            <v>(0 ppm)</v>
          </cell>
          <cell r="DP44" t="str">
            <v>(0 ppm)</v>
          </cell>
          <cell r="DQ44" t="str">
            <v>(0 ppm)</v>
          </cell>
          <cell r="DR44" t="str">
            <v>-</v>
          </cell>
          <cell r="DS44" t="str">
            <v>-</v>
          </cell>
          <cell r="DT44" t="str">
            <v>(0 ppm)</v>
          </cell>
          <cell r="DU44" t="str">
            <v>(0 ppm)</v>
          </cell>
          <cell r="DV44" t="str">
            <v>(0 ppm)</v>
          </cell>
          <cell r="DW44" t="str">
            <v>(0 ppm)</v>
          </cell>
          <cell r="DX44" t="str">
            <v>(0 ppm)</v>
          </cell>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row>
        <row r="45">
          <cell r="E45" t="str">
            <v>(20 ppm)</v>
          </cell>
          <cell r="F45" t="str">
            <v>(20 ppm)</v>
          </cell>
          <cell r="G45" t="str">
            <v>(20 ppm)</v>
          </cell>
          <cell r="H45" t="str">
            <v>(20 ppm)</v>
          </cell>
          <cell r="I45" t="str">
            <v>(16.2 ppm)</v>
          </cell>
          <cell r="J45" t="str">
            <v>(16.2 ppm)</v>
          </cell>
          <cell r="K45" t="str">
            <v>(16.2 ppm)</v>
          </cell>
          <cell r="L45" t="str">
            <v>(16.2 ppm)</v>
          </cell>
          <cell r="M45" t="str">
            <v>(16.2 ppm)</v>
          </cell>
          <cell r="N45" t="str">
            <v>(16.2 ppm)</v>
          </cell>
          <cell r="O45" t="str">
            <v>(16.2 ppm)</v>
          </cell>
          <cell r="P45" t="str">
            <v>(16.2 ppm)</v>
          </cell>
          <cell r="Q45" t="str">
            <v>(16.2 ppm)</v>
          </cell>
          <cell r="R45" t="str">
            <v>(14.6 ppm)</v>
          </cell>
          <cell r="S45" t="str">
            <v>(0 ppm)</v>
          </cell>
          <cell r="T45" t="str">
            <v>(0 ppm)</v>
          </cell>
          <cell r="U45" t="str">
            <v>(0 ppm)</v>
          </cell>
          <cell r="V45" t="str">
            <v>(0 ppm)</v>
          </cell>
          <cell r="W45" t="str">
            <v>(0 ppm)</v>
          </cell>
          <cell r="X45" t="str">
            <v>(0 ppm)</v>
          </cell>
          <cell r="Y45" t="str">
            <v>(0 ppm)</v>
          </cell>
          <cell r="Z45" t="str">
            <v>(0 ppm)</v>
          </cell>
          <cell r="AA45" t="str">
            <v>(0 ppm)</v>
          </cell>
          <cell r="AB45" t="str">
            <v>(0 ppm)</v>
          </cell>
          <cell r="AC45" t="str">
            <v>(0 ppm)</v>
          </cell>
          <cell r="AD45" t="str">
            <v>(0 ppm)</v>
          </cell>
          <cell r="AE45" t="str">
            <v>(0 ppm)</v>
          </cell>
          <cell r="AF45" t="str">
            <v>(0 ppm)</v>
          </cell>
          <cell r="AG45" t="str">
            <v>(0 ppm)</v>
          </cell>
          <cell r="AH45" t="str">
            <v>(0 ppm)</v>
          </cell>
          <cell r="AI45">
            <v>0</v>
          </cell>
          <cell r="AJ45" t="str">
            <v>(0 ppm)</v>
          </cell>
          <cell r="AK45" t="str">
            <v>(0 ppm)</v>
          </cell>
          <cell r="AL45" t="str">
            <v>(0 ppm)</v>
          </cell>
          <cell r="AM45" t="str">
            <v>(0 ppm)</v>
          </cell>
          <cell r="AN45" t="str">
            <v>(0 ppm)</v>
          </cell>
          <cell r="AO45" t="str">
            <v>(0 ppm)</v>
          </cell>
          <cell r="AP45" t="str">
            <v>(0 ppm)</v>
          </cell>
          <cell r="AQ45" t="str">
            <v>(0 ppm)</v>
          </cell>
          <cell r="AR45" t="str">
            <v>(0 ppm)</v>
          </cell>
          <cell r="AS45" t="str">
            <v>(0 ppm)</v>
          </cell>
          <cell r="AT45" t="str">
            <v>(0 ppm)</v>
          </cell>
          <cell r="AU45" t="str">
            <v>(0 ppm)</v>
          </cell>
          <cell r="AV45" t="str">
            <v>(0 ppm)</v>
          </cell>
          <cell r="AW45" t="str">
            <v>(5 ppm)</v>
          </cell>
          <cell r="AX45" t="str">
            <v>(5 ppm)</v>
          </cell>
          <cell r="AY45" t="str">
            <v>(5 ppm)</v>
          </cell>
          <cell r="AZ45" t="str">
            <v>(5 ppm)</v>
          </cell>
          <cell r="BA45" t="str">
            <v>(5 ppm)</v>
          </cell>
          <cell r="BB45" t="str">
            <v>(5 ppm)</v>
          </cell>
          <cell r="BC45" t="str">
            <v>(5 ppm)</v>
          </cell>
          <cell r="BD45" t="str">
            <v>(5 ppm)</v>
          </cell>
          <cell r="BE45" t="str">
            <v>(5 ppm)</v>
          </cell>
          <cell r="BF45" t="str">
            <v>(5 ppm)</v>
          </cell>
          <cell r="BG45" t="str">
            <v>(0 ppm)</v>
          </cell>
          <cell r="BH45" t="str">
            <v>(0 ppm)</v>
          </cell>
          <cell r="BI45" t="str">
            <v>(0 ppm)</v>
          </cell>
          <cell r="BJ45" t="str">
            <v>(0 ppm)</v>
          </cell>
          <cell r="BK45" t="str">
            <v>(0 ppm)</v>
          </cell>
          <cell r="BL45" t="str">
            <v>(0 ppm)</v>
          </cell>
          <cell r="BM45" t="str">
            <v>(0 ppm)</v>
          </cell>
          <cell r="BN45" t="str">
            <v>(0 ppm)</v>
          </cell>
          <cell r="BO45" t="str">
            <v>(0 ppm)</v>
          </cell>
          <cell r="BP45" t="str">
            <v>(0 ppm)</v>
          </cell>
          <cell r="BQ45" t="str">
            <v>(0 ppm)</v>
          </cell>
          <cell r="BR45" t="str">
            <v>(0 ppm)</v>
          </cell>
          <cell r="BS45" t="str">
            <v>(0 ppm)</v>
          </cell>
          <cell r="BT45" t="str">
            <v>(0 ppm)</v>
          </cell>
          <cell r="BU45" t="str">
            <v>(0 ppm)</v>
          </cell>
          <cell r="BV45" t="str">
            <v>(0 ppm)</v>
          </cell>
          <cell r="BW45" t="str">
            <v>(0 ppm)</v>
          </cell>
          <cell r="BX45">
            <v>0</v>
          </cell>
          <cell r="BY45">
            <v>0</v>
          </cell>
          <cell r="BZ45">
            <v>0</v>
          </cell>
          <cell r="CA45">
            <v>0</v>
          </cell>
          <cell r="CB45" t="str">
            <v>-</v>
          </cell>
          <cell r="CC45" t="str">
            <v>-</v>
          </cell>
          <cell r="CD45" t="str">
            <v>-</v>
          </cell>
          <cell r="CE45" t="str">
            <v>(0 ppm)</v>
          </cell>
          <cell r="CF45" t="str">
            <v>(0 ppm)</v>
          </cell>
          <cell r="CG45" t="str">
            <v>(0 ppm)</v>
          </cell>
          <cell r="CH45" t="str">
            <v>(0 ppm)</v>
          </cell>
          <cell r="CI45" t="str">
            <v>(0 ppm)</v>
          </cell>
          <cell r="CJ45" t="str">
            <v>(0 ppm)</v>
          </cell>
          <cell r="CK45" t="str">
            <v>(0 ppm)</v>
          </cell>
          <cell r="CL45" t="str">
            <v>(0 ppm)</v>
          </cell>
          <cell r="CM45" t="str">
            <v>(0 ppm)</v>
          </cell>
          <cell r="CN45" t="str">
            <v>(0 ppm)</v>
          </cell>
          <cell r="CO45" t="str">
            <v>(0 ppm)</v>
          </cell>
          <cell r="CP45" t="str">
            <v>(0 ppm)</v>
          </cell>
          <cell r="CQ45" t="str">
            <v>(0 ppm)</v>
          </cell>
          <cell r="CR45" t="str">
            <v>(0 ppm)</v>
          </cell>
          <cell r="CS45" t="str">
            <v>(0 ppm)</v>
          </cell>
          <cell r="CT45" t="str">
            <v>(0 ppm)</v>
          </cell>
          <cell r="CU45" t="str">
            <v>(0 ppm)</v>
          </cell>
          <cell r="CV45" t="str">
            <v>(0 ppm)</v>
          </cell>
          <cell r="CW45" t="str">
            <v>(0 ppm)</v>
          </cell>
          <cell r="CX45" t="str">
            <v>(0 ppm)</v>
          </cell>
          <cell r="CY45">
            <v>0</v>
          </cell>
          <cell r="CZ45">
            <v>0</v>
          </cell>
          <cell r="DA45">
            <v>0</v>
          </cell>
          <cell r="DB45">
            <v>0</v>
          </cell>
          <cell r="DC45">
            <v>0</v>
          </cell>
          <cell r="DD45">
            <v>0</v>
          </cell>
          <cell r="DE45" t="str">
            <v>(0 ppm)</v>
          </cell>
          <cell r="DF45" t="str">
            <v>(0 ppm)</v>
          </cell>
          <cell r="DG45" t="str">
            <v>(0 ppm)</v>
          </cell>
          <cell r="DH45" t="str">
            <v>(0 ppm)</v>
          </cell>
          <cell r="DI45" t="str">
            <v>(0 ppm)</v>
          </cell>
          <cell r="DJ45" t="str">
            <v>(0 ppm)</v>
          </cell>
          <cell r="DK45" t="str">
            <v>(0 ppm)</v>
          </cell>
          <cell r="DL45" t="str">
            <v>(0 ppm)</v>
          </cell>
          <cell r="DM45" t="str">
            <v>(0 ppm)</v>
          </cell>
          <cell r="DN45" t="str">
            <v>(0 ppm)</v>
          </cell>
          <cell r="DO45" t="str">
            <v>(0 ppm)</v>
          </cell>
          <cell r="DP45" t="str">
            <v>(0 ppm)</v>
          </cell>
          <cell r="DQ45" t="str">
            <v>(0 ppm)</v>
          </cell>
          <cell r="DR45" t="str">
            <v>-</v>
          </cell>
          <cell r="DS45" t="str">
            <v>-</v>
          </cell>
          <cell r="DT45" t="str">
            <v>(0 ppm)</v>
          </cell>
          <cell r="DU45" t="str">
            <v>(0 ppm)</v>
          </cell>
          <cell r="DV45" t="str">
            <v>(0 ppm)</v>
          </cell>
          <cell r="DW45" t="str">
            <v>(0 ppm)</v>
          </cell>
          <cell r="DX45" t="str">
            <v>(0 ppm)</v>
          </cell>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row>
        <row r="46">
          <cell r="E46" t="str">
            <v>(50 ppm)</v>
          </cell>
          <cell r="F46" t="str">
            <v>(50 ppm)</v>
          </cell>
          <cell r="G46" t="str">
            <v>(50 ppm)</v>
          </cell>
          <cell r="H46" t="str">
            <v>(50 ppm)</v>
          </cell>
          <cell r="I46" t="str">
            <v>(40.4 ppm)</v>
          </cell>
          <cell r="J46" t="str">
            <v>(40.4 ppm)</v>
          </cell>
          <cell r="K46" t="str">
            <v>(40.4 ppm)</v>
          </cell>
          <cell r="L46" t="str">
            <v>(40.4 ppm)</v>
          </cell>
          <cell r="M46" t="str">
            <v>(40.4 ppm)</v>
          </cell>
          <cell r="N46" t="str">
            <v>(40.4 ppm)</v>
          </cell>
          <cell r="O46" t="str">
            <v>(40.4 ppm)</v>
          </cell>
          <cell r="P46" t="str">
            <v>(40.4 ppm)</v>
          </cell>
          <cell r="Q46" t="str">
            <v>(40.4 ppm)</v>
          </cell>
          <cell r="R46" t="str">
            <v>(36.2 ppm)</v>
          </cell>
          <cell r="S46" t="str">
            <v>(0 ppm)</v>
          </cell>
          <cell r="T46" t="str">
            <v>(0 ppm)</v>
          </cell>
          <cell r="U46" t="str">
            <v>(0 ppm)</v>
          </cell>
          <cell r="V46" t="str">
            <v>(0 ppm)</v>
          </cell>
          <cell r="W46" t="str">
            <v>(0 ppm)</v>
          </cell>
          <cell r="X46" t="str">
            <v>(0 ppm)</v>
          </cell>
          <cell r="Y46" t="str">
            <v>(0 ppm)</v>
          </cell>
          <cell r="Z46" t="str">
            <v>(0 ppm)</v>
          </cell>
          <cell r="AA46" t="str">
            <v>(0 ppm)</v>
          </cell>
          <cell r="AB46" t="str">
            <v>(0 ppm)</v>
          </cell>
          <cell r="AC46" t="str">
            <v>(0 ppm)</v>
          </cell>
          <cell r="AD46" t="str">
            <v>(0 ppm)</v>
          </cell>
          <cell r="AE46" t="str">
            <v>(0 ppm)</v>
          </cell>
          <cell r="AF46" t="str">
            <v>(0 ppm)</v>
          </cell>
          <cell r="AG46" t="str">
            <v>(0 ppm)</v>
          </cell>
          <cell r="AH46" t="str">
            <v>(0 ppm)</v>
          </cell>
          <cell r="AI46">
            <v>0</v>
          </cell>
          <cell r="AJ46" t="str">
            <v>(0 ppm)</v>
          </cell>
          <cell r="AK46" t="str">
            <v>(0 ppm)</v>
          </cell>
          <cell r="AL46" t="str">
            <v>(0 ppm)</v>
          </cell>
          <cell r="AM46" t="str">
            <v>(0 ppm)</v>
          </cell>
          <cell r="AN46" t="str">
            <v>(0 ppm)</v>
          </cell>
          <cell r="AO46" t="str">
            <v>(0 ppm)</v>
          </cell>
          <cell r="AP46" t="str">
            <v>(0 ppm)</v>
          </cell>
          <cell r="AQ46" t="str">
            <v>(0 ppm)</v>
          </cell>
          <cell r="AR46" t="str">
            <v>(0 ppm)</v>
          </cell>
          <cell r="AS46" t="str">
            <v>(0 ppm)</v>
          </cell>
          <cell r="AT46" t="str">
            <v>(0 ppm)</v>
          </cell>
          <cell r="AU46" t="str">
            <v>(0 ppm)</v>
          </cell>
          <cell r="AV46" t="str">
            <v>(0 ppm)</v>
          </cell>
          <cell r="AW46" t="str">
            <v>(10 ppm)</v>
          </cell>
          <cell r="AX46" t="str">
            <v>(9.9 ppm)</v>
          </cell>
          <cell r="AY46" t="str">
            <v>(9.9 ppm)</v>
          </cell>
          <cell r="AZ46" t="str">
            <v>(9.9 ppm)</v>
          </cell>
          <cell r="BA46" t="str">
            <v>(9.9 ppm)</v>
          </cell>
          <cell r="BB46" t="str">
            <v>(9.9 ppm)</v>
          </cell>
          <cell r="BC46" t="str">
            <v>(9.9 ppm)</v>
          </cell>
          <cell r="BD46" t="str">
            <v>(9.9 ppm)</v>
          </cell>
          <cell r="BE46" t="str">
            <v>(9.9 ppm)</v>
          </cell>
          <cell r="BF46" t="str">
            <v>(9.9 ppm)</v>
          </cell>
          <cell r="BG46" t="str">
            <v>(0 ppm)</v>
          </cell>
          <cell r="BH46" t="str">
            <v>(0 ppm)</v>
          </cell>
          <cell r="BI46" t="str">
            <v>(0 ppm)</v>
          </cell>
          <cell r="BJ46" t="str">
            <v>(0 ppm)</v>
          </cell>
          <cell r="BK46" t="str">
            <v>(0 ppm)</v>
          </cell>
          <cell r="BL46" t="str">
            <v>(0 ppm)</v>
          </cell>
          <cell r="BM46" t="str">
            <v>(0 ppm)</v>
          </cell>
          <cell r="BN46" t="str">
            <v>(0 ppm)</v>
          </cell>
          <cell r="BO46" t="str">
            <v>(0 ppm)</v>
          </cell>
          <cell r="BP46" t="str">
            <v>(0 ppm)</v>
          </cell>
          <cell r="BQ46" t="str">
            <v>(0 ppm)</v>
          </cell>
          <cell r="BR46" t="str">
            <v>(0 ppm)</v>
          </cell>
          <cell r="BS46" t="str">
            <v>(0 ppm)</v>
          </cell>
          <cell r="BT46" t="str">
            <v>(0 ppm)</v>
          </cell>
          <cell r="BU46" t="str">
            <v>(0 ppm)</v>
          </cell>
          <cell r="BV46" t="str">
            <v>(0 ppm)</v>
          </cell>
          <cell r="BW46" t="str">
            <v>(0 ppm)</v>
          </cell>
          <cell r="BX46">
            <v>0</v>
          </cell>
          <cell r="BY46">
            <v>0</v>
          </cell>
          <cell r="BZ46">
            <v>0</v>
          </cell>
          <cell r="CA46">
            <v>0</v>
          </cell>
          <cell r="CB46" t="str">
            <v>-</v>
          </cell>
          <cell r="CC46" t="str">
            <v>-</v>
          </cell>
          <cell r="CD46" t="str">
            <v>-</v>
          </cell>
          <cell r="CE46" t="str">
            <v>(0 ppm)</v>
          </cell>
          <cell r="CF46" t="str">
            <v>(0 ppm)</v>
          </cell>
          <cell r="CG46" t="str">
            <v>(0 ppm)</v>
          </cell>
          <cell r="CH46" t="str">
            <v>(0 ppm)</v>
          </cell>
          <cell r="CI46" t="str">
            <v>(0 ppm)</v>
          </cell>
          <cell r="CJ46" t="str">
            <v>(0 ppm)</v>
          </cell>
          <cell r="CK46" t="str">
            <v>(0 ppm)</v>
          </cell>
          <cell r="CL46" t="str">
            <v>(0 ppm)</v>
          </cell>
          <cell r="CM46" t="str">
            <v>(0 ppm)</v>
          </cell>
          <cell r="CN46" t="str">
            <v>(0 ppm)</v>
          </cell>
          <cell r="CO46" t="str">
            <v>(0 ppm)</v>
          </cell>
          <cell r="CP46" t="str">
            <v>(0 ppm)</v>
          </cell>
          <cell r="CQ46" t="str">
            <v>(0 ppm)</v>
          </cell>
          <cell r="CR46" t="str">
            <v>(0 ppm)</v>
          </cell>
          <cell r="CS46" t="str">
            <v>(0 ppm)</v>
          </cell>
          <cell r="CT46" t="str">
            <v>(0 ppm)</v>
          </cell>
          <cell r="CU46" t="str">
            <v>(0 ppm)</v>
          </cell>
          <cell r="CV46" t="str">
            <v>(0 ppm)</v>
          </cell>
          <cell r="CW46" t="str">
            <v>(0 ppm)</v>
          </cell>
          <cell r="CX46" t="str">
            <v>(0 ppm)</v>
          </cell>
          <cell r="CY46">
            <v>0</v>
          </cell>
          <cell r="CZ46">
            <v>0</v>
          </cell>
          <cell r="DA46">
            <v>0</v>
          </cell>
          <cell r="DB46">
            <v>0</v>
          </cell>
          <cell r="DC46">
            <v>0</v>
          </cell>
          <cell r="DD46">
            <v>0</v>
          </cell>
          <cell r="DE46" t="str">
            <v>(0 ppm)</v>
          </cell>
          <cell r="DF46" t="str">
            <v>(0 ppm)</v>
          </cell>
          <cell r="DG46" t="str">
            <v>(0 ppm)</v>
          </cell>
          <cell r="DH46" t="str">
            <v>(0 ppm)</v>
          </cell>
          <cell r="DI46" t="str">
            <v>(0 ppm)</v>
          </cell>
          <cell r="DJ46" t="str">
            <v>(0 ppm)</v>
          </cell>
          <cell r="DK46" t="str">
            <v>(0 ppm)</v>
          </cell>
          <cell r="DL46" t="str">
            <v>(0 ppm)</v>
          </cell>
          <cell r="DM46" t="str">
            <v>(0 ppm)</v>
          </cell>
          <cell r="DN46" t="str">
            <v>(0 ppm)</v>
          </cell>
          <cell r="DO46" t="str">
            <v>(0 ppm)</v>
          </cell>
          <cell r="DP46" t="str">
            <v>(0 ppm)</v>
          </cell>
          <cell r="DQ46" t="str">
            <v>(0 ppm)</v>
          </cell>
          <cell r="DR46" t="str">
            <v>-</v>
          </cell>
          <cell r="DS46" t="str">
            <v>-</v>
          </cell>
          <cell r="DT46" t="str">
            <v>(0 ppm)</v>
          </cell>
          <cell r="DU46" t="str">
            <v>(0 ppm)</v>
          </cell>
          <cell r="DV46" t="str">
            <v>(0 ppm)</v>
          </cell>
          <cell r="DW46" t="str">
            <v>(0 ppm)</v>
          </cell>
          <cell r="DX46" t="str">
            <v>(0 ppm)</v>
          </cell>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row>
        <row r="47">
          <cell r="E47" t="str">
            <v>(20 ppm)</v>
          </cell>
          <cell r="F47" t="str">
            <v>(20 ppm)</v>
          </cell>
          <cell r="G47" t="str">
            <v>(20 ppm)</v>
          </cell>
          <cell r="H47" t="str">
            <v>(20 ppm)</v>
          </cell>
          <cell r="I47" t="str">
            <v>(16.2 ppm)</v>
          </cell>
          <cell r="J47" t="str">
            <v>(16.2 ppm)</v>
          </cell>
          <cell r="K47" t="str">
            <v>(16.2 ppm)</v>
          </cell>
          <cell r="L47" t="str">
            <v>(16.2 ppm)</v>
          </cell>
          <cell r="M47" t="str">
            <v>(16.2 ppm)</v>
          </cell>
          <cell r="N47" t="str">
            <v>(16.2 ppm)</v>
          </cell>
          <cell r="O47" t="str">
            <v>(16.2 ppm)</v>
          </cell>
          <cell r="P47" t="str">
            <v>(16.2 ppm)</v>
          </cell>
          <cell r="Q47" t="str">
            <v>(16.2 ppm)</v>
          </cell>
          <cell r="R47" t="str">
            <v>(20.7 ppm)</v>
          </cell>
          <cell r="S47" t="str">
            <v>(0 ppm)</v>
          </cell>
          <cell r="T47" t="str">
            <v>(0 ppm)</v>
          </cell>
          <cell r="U47" t="str">
            <v>(0 ppm)</v>
          </cell>
          <cell r="V47" t="str">
            <v>(0 ppm)</v>
          </cell>
          <cell r="W47" t="str">
            <v>(0 ppm)</v>
          </cell>
          <cell r="X47" t="str">
            <v>(0 ppm)</v>
          </cell>
          <cell r="Y47" t="str">
            <v>(0 ppm)</v>
          </cell>
          <cell r="Z47" t="str">
            <v>(0 ppm)</v>
          </cell>
          <cell r="AA47" t="str">
            <v>(0 ppm)</v>
          </cell>
          <cell r="AB47" t="str">
            <v>(0 ppm)</v>
          </cell>
          <cell r="AC47" t="str">
            <v>(0 ppm)</v>
          </cell>
          <cell r="AD47" t="str">
            <v>(0 ppm)</v>
          </cell>
          <cell r="AE47" t="str">
            <v>(0 ppm)</v>
          </cell>
          <cell r="AF47" t="str">
            <v>(0 ppm)</v>
          </cell>
          <cell r="AG47" t="str">
            <v>(0 ppm)</v>
          </cell>
          <cell r="AH47" t="str">
            <v>(0 ppm)</v>
          </cell>
          <cell r="AI47">
            <v>0</v>
          </cell>
          <cell r="AJ47" t="str">
            <v>(0 ppm)</v>
          </cell>
          <cell r="AK47" t="str">
            <v>(0 ppm)</v>
          </cell>
          <cell r="AL47" t="str">
            <v>(0 ppm)</v>
          </cell>
          <cell r="AM47" t="str">
            <v>(0 ppm)</v>
          </cell>
          <cell r="AN47" t="str">
            <v>(0 ppm)</v>
          </cell>
          <cell r="AO47" t="str">
            <v>(0 ppm)</v>
          </cell>
          <cell r="AP47" t="str">
            <v>(0 ppm)</v>
          </cell>
          <cell r="AQ47" t="str">
            <v>(0 ppm)</v>
          </cell>
          <cell r="AR47" t="str">
            <v>(0 ppm)</v>
          </cell>
          <cell r="AS47" t="str">
            <v>(0 ppm)</v>
          </cell>
          <cell r="AT47" t="str">
            <v>(0 ppm)</v>
          </cell>
          <cell r="AU47" t="str">
            <v>(0 ppm)</v>
          </cell>
          <cell r="AV47" t="str">
            <v>(0 ppm)</v>
          </cell>
          <cell r="AW47" t="str">
            <v>(50 ppm)</v>
          </cell>
          <cell r="AX47" t="str">
            <v>(49.7 ppm)</v>
          </cell>
          <cell r="AY47" t="str">
            <v>(49.7 ppm)</v>
          </cell>
          <cell r="AZ47" t="str">
            <v>(49.7 ppm)</v>
          </cell>
          <cell r="BA47" t="str">
            <v>(49.7 ppm)</v>
          </cell>
          <cell r="BB47" t="str">
            <v>(49.7 ppm)</v>
          </cell>
          <cell r="BC47" t="str">
            <v>(49.7 ppm)</v>
          </cell>
          <cell r="BD47" t="str">
            <v>(49.7 ppm)</v>
          </cell>
          <cell r="BE47" t="str">
            <v>(49.7 ppm)</v>
          </cell>
          <cell r="BF47" t="str">
            <v>(49.7 ppm)</v>
          </cell>
          <cell r="BG47" t="str">
            <v>(0 ppm)</v>
          </cell>
          <cell r="BH47" t="str">
            <v>(0 ppm)</v>
          </cell>
          <cell r="BI47" t="str">
            <v>(0 ppm)</v>
          </cell>
          <cell r="BJ47" t="str">
            <v>(0 ppm)</v>
          </cell>
          <cell r="BK47" t="str">
            <v>(0 ppm)</v>
          </cell>
          <cell r="BL47" t="str">
            <v>(0 ppm)</v>
          </cell>
          <cell r="BM47" t="str">
            <v>(0 ppm)</v>
          </cell>
          <cell r="BN47" t="str">
            <v>(0 ppm)</v>
          </cell>
          <cell r="BO47" t="str">
            <v>(0 ppm)</v>
          </cell>
          <cell r="BP47" t="str">
            <v>(0 ppm)</v>
          </cell>
          <cell r="BQ47" t="str">
            <v>(0 ppm)</v>
          </cell>
          <cell r="BR47" t="str">
            <v>(0 ppm)</v>
          </cell>
          <cell r="BS47" t="str">
            <v>(0 ppm)</v>
          </cell>
          <cell r="BT47" t="str">
            <v>(0 ppm)</v>
          </cell>
          <cell r="BU47" t="str">
            <v>(0 ppm)</v>
          </cell>
          <cell r="BV47" t="str">
            <v>(0 ppm)</v>
          </cell>
          <cell r="BW47" t="str">
            <v>(0 ppm)</v>
          </cell>
          <cell r="BX47">
            <v>0</v>
          </cell>
          <cell r="BY47">
            <v>0</v>
          </cell>
          <cell r="BZ47">
            <v>0</v>
          </cell>
          <cell r="CA47">
            <v>0</v>
          </cell>
          <cell r="CB47" t="str">
            <v>-</v>
          </cell>
          <cell r="CC47" t="str">
            <v>-</v>
          </cell>
          <cell r="CD47" t="str">
            <v>-</v>
          </cell>
          <cell r="CE47" t="str">
            <v>(0 ppm)</v>
          </cell>
          <cell r="CF47" t="str">
            <v>(0 ppm)</v>
          </cell>
          <cell r="CG47" t="str">
            <v>(0 ppm)</v>
          </cell>
          <cell r="CH47" t="str">
            <v>(0 ppm)</v>
          </cell>
          <cell r="CI47" t="str">
            <v>(0 ppm)</v>
          </cell>
          <cell r="CJ47" t="str">
            <v>(0 ppm)</v>
          </cell>
          <cell r="CK47" t="str">
            <v>(0 ppm)</v>
          </cell>
          <cell r="CL47" t="str">
            <v>(0 ppm)</v>
          </cell>
          <cell r="CM47" t="str">
            <v>(0 ppm)</v>
          </cell>
          <cell r="CN47" t="str">
            <v>(0 ppm)</v>
          </cell>
          <cell r="CO47" t="str">
            <v>(0 ppm)</v>
          </cell>
          <cell r="CP47" t="str">
            <v>(0 ppm)</v>
          </cell>
          <cell r="CQ47" t="str">
            <v>(0 ppm)</v>
          </cell>
          <cell r="CR47" t="str">
            <v>(0 ppm)</v>
          </cell>
          <cell r="CS47" t="str">
            <v>(0 ppm)</v>
          </cell>
          <cell r="CT47" t="str">
            <v>(0 ppm)</v>
          </cell>
          <cell r="CU47" t="str">
            <v>(0 ppm)</v>
          </cell>
          <cell r="CV47" t="str">
            <v>(0 ppm)</v>
          </cell>
          <cell r="CW47" t="str">
            <v>(0 ppm)</v>
          </cell>
          <cell r="CX47" t="str">
            <v>(0 ppm)</v>
          </cell>
          <cell r="CY47">
            <v>0</v>
          </cell>
          <cell r="CZ47">
            <v>0</v>
          </cell>
          <cell r="DA47">
            <v>0</v>
          </cell>
          <cell r="DB47">
            <v>0</v>
          </cell>
          <cell r="DC47">
            <v>0</v>
          </cell>
          <cell r="DD47">
            <v>0</v>
          </cell>
          <cell r="DE47" t="str">
            <v>(0 ppm)</v>
          </cell>
          <cell r="DF47" t="str">
            <v>(0 ppm)</v>
          </cell>
          <cell r="DG47" t="str">
            <v>(0 ppm)</v>
          </cell>
          <cell r="DH47" t="str">
            <v>(0 ppm)</v>
          </cell>
          <cell r="DI47" t="str">
            <v>(0 ppm)</v>
          </cell>
          <cell r="DJ47" t="str">
            <v>(0 ppm)</v>
          </cell>
          <cell r="DK47" t="str">
            <v>(0 ppm)</v>
          </cell>
          <cell r="DL47" t="str">
            <v>(0 ppm)</v>
          </cell>
          <cell r="DM47" t="str">
            <v>(0 ppm)</v>
          </cell>
          <cell r="DN47" t="str">
            <v>(0 ppm)</v>
          </cell>
          <cell r="DO47" t="str">
            <v>(0 ppm)</v>
          </cell>
          <cell r="DP47" t="str">
            <v>(0 ppm)</v>
          </cell>
          <cell r="DQ47" t="str">
            <v>(0 ppm)</v>
          </cell>
          <cell r="DR47" t="str">
            <v>-</v>
          </cell>
          <cell r="DS47" t="str">
            <v>-</v>
          </cell>
          <cell r="DT47" t="str">
            <v>(0 ppm)</v>
          </cell>
          <cell r="DU47" t="str">
            <v>(0 ppm)</v>
          </cell>
          <cell r="DV47" t="str">
            <v>(0 ppm)</v>
          </cell>
          <cell r="DW47" t="str">
            <v>(0 ppm)</v>
          </cell>
          <cell r="DX47" t="str">
            <v>(0 ppm)</v>
          </cell>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row>
        <row r="48">
          <cell r="E48" t="str">
            <v>(0 ppm)</v>
          </cell>
          <cell r="F48" t="str">
            <v>(0 ppm)</v>
          </cell>
          <cell r="G48" t="str">
            <v>(0 ppm)</v>
          </cell>
          <cell r="H48" t="str">
            <v>(0 ppm)</v>
          </cell>
          <cell r="I48" t="str">
            <v>(4.6 ppm)</v>
          </cell>
          <cell r="J48" t="str">
            <v>(4.6 ppm)</v>
          </cell>
          <cell r="K48" t="str">
            <v>(4.5 ppm)</v>
          </cell>
          <cell r="L48" t="str">
            <v>(4.6 ppm)</v>
          </cell>
          <cell r="M48" t="str">
            <v>(4.6 ppm)</v>
          </cell>
          <cell r="N48" t="str">
            <v>(4.6 ppm)</v>
          </cell>
          <cell r="O48" t="str">
            <v>(4.6 ppm)</v>
          </cell>
          <cell r="P48" t="str">
            <v>(4.6 ppm)</v>
          </cell>
          <cell r="Q48" t="str">
            <v>(4.6 ppm)</v>
          </cell>
          <cell r="R48" t="str">
            <v>(288.7 ppm)</v>
          </cell>
          <cell r="S48" t="str">
            <v>(98.5 ppm)</v>
          </cell>
          <cell r="T48" t="str">
            <v>(98.5 ppm)</v>
          </cell>
          <cell r="U48" t="str">
            <v>(98.5 ppm)</v>
          </cell>
          <cell r="V48" t="str">
            <v>(74.1 ppm)</v>
          </cell>
          <cell r="W48" t="str">
            <v>(74.1 ppm)</v>
          </cell>
          <cell r="X48" t="str">
            <v>(74.1 ppm)</v>
          </cell>
          <cell r="Y48" t="str">
            <v>(74.1 ppm)</v>
          </cell>
          <cell r="Z48" t="str">
            <v>(74.1 ppm)</v>
          </cell>
          <cell r="AA48" t="str">
            <v>(74.1 ppm)</v>
          </cell>
          <cell r="AB48" t="str">
            <v>(74.1 ppm)</v>
          </cell>
          <cell r="AC48" t="str">
            <v>(93.6 ppm)</v>
          </cell>
          <cell r="AD48" t="str">
            <v>(93.6 ppm)</v>
          </cell>
          <cell r="AE48" t="str">
            <v>(93.6 ppm)</v>
          </cell>
          <cell r="AF48" t="str">
            <v>(0 ppm)</v>
          </cell>
          <cell r="AG48" t="str">
            <v>(0 ppm)</v>
          </cell>
          <cell r="AH48" t="str">
            <v>(0 ppm)</v>
          </cell>
          <cell r="AI48">
            <v>0</v>
          </cell>
          <cell r="AJ48" t="str">
            <v>(0 ppm)</v>
          </cell>
          <cell r="AK48" t="str">
            <v>(0 ppm)</v>
          </cell>
          <cell r="AL48" t="str">
            <v>(0 ppm)</v>
          </cell>
          <cell r="AM48" t="str">
            <v>(0 ppm)</v>
          </cell>
          <cell r="AN48" t="str">
            <v>(0 ppm)</v>
          </cell>
          <cell r="AO48" t="str">
            <v>(787.6 ppm)</v>
          </cell>
          <cell r="AP48" t="str">
            <v>(787.6 ppm)</v>
          </cell>
          <cell r="AQ48" t="str">
            <v>(98.5 ppm)</v>
          </cell>
          <cell r="AR48" t="str">
            <v>(357 ppm)</v>
          </cell>
          <cell r="AS48" t="str">
            <v>(0 ppm)</v>
          </cell>
          <cell r="AT48" t="str">
            <v>(0 ppm)</v>
          </cell>
          <cell r="AU48" t="str">
            <v>(98.5 ppm)</v>
          </cell>
          <cell r="AV48" t="str">
            <v>(142.9 ppm)</v>
          </cell>
          <cell r="AW48" t="str">
            <v>(5 ppm)</v>
          </cell>
          <cell r="AX48">
            <v>0.20925293347090718</v>
          </cell>
          <cell r="AY48">
            <v>0.20925293347090723</v>
          </cell>
          <cell r="AZ48">
            <v>0.20925293347090718</v>
          </cell>
          <cell r="BA48">
            <v>0.20925293347090718</v>
          </cell>
          <cell r="BB48">
            <v>0.20925293347090718</v>
          </cell>
          <cell r="BC48">
            <v>0.20925293347090718</v>
          </cell>
          <cell r="BD48">
            <v>0.20925293347090718</v>
          </cell>
          <cell r="BE48">
            <v>0.20925293347090718</v>
          </cell>
          <cell r="BF48">
            <v>0.20925293347090718</v>
          </cell>
          <cell r="BG48" t="str">
            <v>(0 ppm)</v>
          </cell>
          <cell r="BH48" t="str">
            <v>(0 ppm)</v>
          </cell>
          <cell r="BI48" t="str">
            <v>(0 ppm)</v>
          </cell>
          <cell r="BJ48" t="str">
            <v>(0 ppm)</v>
          </cell>
          <cell r="BK48" t="str">
            <v>(0 ppm)</v>
          </cell>
          <cell r="BL48" t="str">
            <v>(0 ppm)</v>
          </cell>
          <cell r="BM48" t="str">
            <v>(0 ppm)</v>
          </cell>
          <cell r="BN48" t="str">
            <v>(0 ppm)</v>
          </cell>
          <cell r="BO48" t="str">
            <v>(0 ppm)</v>
          </cell>
          <cell r="BP48" t="str">
            <v>(0 ppm)</v>
          </cell>
          <cell r="BQ48" t="str">
            <v>(0 ppm)</v>
          </cell>
          <cell r="BR48" t="str">
            <v>(0 ppm)</v>
          </cell>
          <cell r="BS48" t="str">
            <v>(0 ppm)</v>
          </cell>
          <cell r="BT48" t="str">
            <v>(0 ppm)</v>
          </cell>
          <cell r="BU48" t="str">
            <v>(0 ppm)</v>
          </cell>
          <cell r="BV48" t="str">
            <v>(0 ppm)</v>
          </cell>
          <cell r="BW48" t="str">
            <v>(0 ppm)</v>
          </cell>
          <cell r="BX48">
            <v>0</v>
          </cell>
          <cell r="BY48">
            <v>0</v>
          </cell>
          <cell r="BZ48">
            <v>0</v>
          </cell>
          <cell r="CA48">
            <v>0</v>
          </cell>
          <cell r="CB48" t="str">
            <v>-</v>
          </cell>
          <cell r="CC48" t="str">
            <v>-</v>
          </cell>
          <cell r="CD48" t="str">
            <v>-</v>
          </cell>
          <cell r="CE48" t="str">
            <v>(0 ppm)</v>
          </cell>
          <cell r="CF48" t="str">
            <v>(0 ppm)</v>
          </cell>
          <cell r="CG48" t="str">
            <v>(0 ppm)</v>
          </cell>
          <cell r="CH48" t="str">
            <v>(0 ppm)</v>
          </cell>
          <cell r="CI48" t="str">
            <v>(0 ppm)</v>
          </cell>
          <cell r="CJ48" t="str">
            <v>(0 ppm)</v>
          </cell>
          <cell r="CK48" t="str">
            <v>(0 ppm)</v>
          </cell>
          <cell r="CL48" t="str">
            <v>(0 ppm)</v>
          </cell>
          <cell r="CM48" t="str">
            <v>(0 ppm)</v>
          </cell>
          <cell r="CN48" t="str">
            <v>(0 ppm)</v>
          </cell>
          <cell r="CO48" t="str">
            <v>(0 ppm)</v>
          </cell>
          <cell r="CP48" t="str">
            <v>(0 ppm)</v>
          </cell>
          <cell r="CQ48" t="str">
            <v>(0 ppm)</v>
          </cell>
          <cell r="CR48" t="str">
            <v>(0 ppm)</v>
          </cell>
          <cell r="CS48" t="str">
            <v>(0 ppm)</v>
          </cell>
          <cell r="CT48" t="str">
            <v>(0 ppm)</v>
          </cell>
          <cell r="CU48" t="str">
            <v>(0 ppm)</v>
          </cell>
          <cell r="CV48" t="str">
            <v>(0 ppm)</v>
          </cell>
          <cell r="CW48" t="str">
            <v>(0 ppm)</v>
          </cell>
          <cell r="CX48" t="str">
            <v>(0 ppm)</v>
          </cell>
          <cell r="CY48">
            <v>0</v>
          </cell>
          <cell r="CZ48">
            <v>0</v>
          </cell>
          <cell r="DA48">
            <v>0</v>
          </cell>
          <cell r="DB48">
            <v>0</v>
          </cell>
          <cell r="DC48">
            <v>0</v>
          </cell>
          <cell r="DD48">
            <v>0</v>
          </cell>
          <cell r="DE48" t="str">
            <v>(0 ppm)</v>
          </cell>
          <cell r="DF48" t="str">
            <v>(0 ppm)</v>
          </cell>
          <cell r="DG48" t="str">
            <v>(0 ppm)</v>
          </cell>
          <cell r="DH48" t="str">
            <v>(0 ppm)</v>
          </cell>
          <cell r="DI48" t="str">
            <v>(0 ppm)</v>
          </cell>
          <cell r="DJ48" t="str">
            <v>(0 ppm)</v>
          </cell>
          <cell r="DK48" t="str">
            <v>(0 ppm)</v>
          </cell>
          <cell r="DL48">
            <v>33.637425816706831</v>
          </cell>
          <cell r="DM48" t="str">
            <v>(787.6 ppm)</v>
          </cell>
          <cell r="DN48" t="str">
            <v>(0 ppm)</v>
          </cell>
          <cell r="DO48" t="str">
            <v>(0 ppm)</v>
          </cell>
          <cell r="DP48" t="str">
            <v>(0 ppm)</v>
          </cell>
          <cell r="DQ48" t="str">
            <v>(0 ppm)</v>
          </cell>
          <cell r="DR48" t="str">
            <v>-</v>
          </cell>
          <cell r="DS48" t="str">
            <v>-</v>
          </cell>
          <cell r="DT48" t="str">
            <v>(0 ppm)</v>
          </cell>
          <cell r="DU48" t="str">
            <v>(0 ppm)</v>
          </cell>
          <cell r="DV48" t="str">
            <v>(0 ppm)</v>
          </cell>
          <cell r="DW48" t="str">
            <v>(0 ppm)</v>
          </cell>
          <cell r="DX48" t="str">
            <v>(0 ppm)</v>
          </cell>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row>
        <row r="49">
          <cell r="E49" t="str">
            <v>(150 ppm)</v>
          </cell>
          <cell r="F49" t="str">
            <v>(150 ppm)</v>
          </cell>
          <cell r="G49" t="str">
            <v>(150 ppm)</v>
          </cell>
          <cell r="H49" t="str">
            <v>(150 ppm)</v>
          </cell>
          <cell r="I49" t="str">
            <v>(121.2 ppm)</v>
          </cell>
          <cell r="J49" t="str">
            <v>(121.2 ppm)</v>
          </cell>
          <cell r="K49" t="str">
            <v>(121.2 ppm)</v>
          </cell>
          <cell r="L49" t="str">
            <v>(121.2 ppm)</v>
          </cell>
          <cell r="M49" t="str">
            <v>(121.2 ppm)</v>
          </cell>
          <cell r="N49" t="str">
            <v>(121.2 ppm)</v>
          </cell>
          <cell r="O49" t="str">
            <v>(121.2 ppm)</v>
          </cell>
          <cell r="P49" t="str">
            <v>(121.2 ppm)</v>
          </cell>
          <cell r="Q49" t="str">
            <v>(121.2 ppm)</v>
          </cell>
          <cell r="R49" t="str">
            <v>(104.7 ppm)</v>
          </cell>
          <cell r="S49" t="str">
            <v>(0 ppm)</v>
          </cell>
          <cell r="T49" t="str">
            <v>(0 ppm)</v>
          </cell>
          <cell r="U49" t="str">
            <v>(0 ppm)</v>
          </cell>
          <cell r="V49" t="str">
            <v>(0 ppm)</v>
          </cell>
          <cell r="W49" t="str">
            <v>(0 ppm)</v>
          </cell>
          <cell r="X49" t="str">
            <v>(0 ppm)</v>
          </cell>
          <cell r="Y49" t="str">
            <v>(0 ppm)</v>
          </cell>
          <cell r="Z49" t="str">
            <v>(0 ppm)</v>
          </cell>
          <cell r="AA49" t="str">
            <v>(0 ppm)</v>
          </cell>
          <cell r="AB49" t="str">
            <v>(0 ppm)</v>
          </cell>
          <cell r="AC49" t="str">
            <v>(0 ppm)</v>
          </cell>
          <cell r="AD49" t="str">
            <v>(0 ppm)</v>
          </cell>
          <cell r="AE49" t="str">
            <v>(0 ppm)</v>
          </cell>
          <cell r="AF49" t="str">
            <v>(0 ppm)</v>
          </cell>
          <cell r="AG49" t="str">
            <v>(0 ppm)</v>
          </cell>
          <cell r="AH49" t="str">
            <v>(0 ppm)</v>
          </cell>
          <cell r="AI49">
            <v>0</v>
          </cell>
          <cell r="AJ49" t="str">
            <v>(0 ppm)</v>
          </cell>
          <cell r="AK49" t="str">
            <v>(0 ppm)</v>
          </cell>
          <cell r="AL49" t="str">
            <v>(0 ppm)</v>
          </cell>
          <cell r="AM49" t="str">
            <v>(0 ppm)</v>
          </cell>
          <cell r="AN49" t="str">
            <v>(0 ppm)</v>
          </cell>
          <cell r="AO49" t="str">
            <v>(0 ppm)</v>
          </cell>
          <cell r="AP49" t="str">
            <v>(0 ppm)</v>
          </cell>
          <cell r="AQ49" t="str">
            <v>(0 ppm)</v>
          </cell>
          <cell r="AR49" t="str">
            <v>(0 ppm)</v>
          </cell>
          <cell r="AS49" t="str">
            <v>(0 ppm)</v>
          </cell>
          <cell r="AT49" t="str">
            <v>(0 ppm)</v>
          </cell>
          <cell r="AU49" t="str">
            <v>(0 ppm)</v>
          </cell>
          <cell r="AV49" t="str">
            <v>(0 ppm)</v>
          </cell>
          <cell r="AW49" t="str">
            <v>(0 ppm)</v>
          </cell>
          <cell r="AX49" t="str">
            <v>(0 ppm)</v>
          </cell>
          <cell r="AY49" t="str">
            <v>(0 ppm)</v>
          </cell>
          <cell r="AZ49" t="str">
            <v>(0 ppm)</v>
          </cell>
          <cell r="BA49" t="str">
            <v>(0 ppm)</v>
          </cell>
          <cell r="BB49" t="str">
            <v>(0 ppm)</v>
          </cell>
          <cell r="BC49" t="str">
            <v>(0 ppm)</v>
          </cell>
          <cell r="BD49" t="str">
            <v>(0 ppm)</v>
          </cell>
          <cell r="BE49" t="str">
            <v>(0 ppm)</v>
          </cell>
          <cell r="BF49" t="str">
            <v>(0 ppm)</v>
          </cell>
          <cell r="BG49" t="str">
            <v>(0 ppm)</v>
          </cell>
          <cell r="BH49" t="str">
            <v>(0 ppm)</v>
          </cell>
          <cell r="BI49" t="str">
            <v>(0 ppm)</v>
          </cell>
          <cell r="BJ49" t="str">
            <v>(0 ppm)</v>
          </cell>
          <cell r="BK49" t="str">
            <v>(0 ppm)</v>
          </cell>
          <cell r="BL49" t="str">
            <v>(0 ppm)</v>
          </cell>
          <cell r="BM49" t="str">
            <v>(0 ppm)</v>
          </cell>
          <cell r="BN49" t="str">
            <v>(0 ppm)</v>
          </cell>
          <cell r="BO49" t="str">
            <v>(0 ppm)</v>
          </cell>
          <cell r="BP49" t="str">
            <v>(0 ppm)</v>
          </cell>
          <cell r="BQ49" t="str">
            <v>(0 ppm)</v>
          </cell>
          <cell r="BR49" t="str">
            <v>(0 ppm)</v>
          </cell>
          <cell r="BS49" t="str">
            <v>(0 ppm)</v>
          </cell>
          <cell r="BT49" t="str">
            <v>(0 ppm)</v>
          </cell>
          <cell r="BU49" t="str">
            <v>(0 ppm)</v>
          </cell>
          <cell r="BV49" t="str">
            <v>(0 ppm)</v>
          </cell>
          <cell r="BW49" t="str">
            <v>(0 ppm)</v>
          </cell>
          <cell r="BX49">
            <v>0</v>
          </cell>
          <cell r="BY49">
            <v>0</v>
          </cell>
          <cell r="BZ49">
            <v>0</v>
          </cell>
          <cell r="CA49">
            <v>0</v>
          </cell>
          <cell r="CB49" t="str">
            <v>-</v>
          </cell>
          <cell r="CC49" t="str">
            <v>-</v>
          </cell>
          <cell r="CD49" t="str">
            <v>-</v>
          </cell>
          <cell r="CE49" t="str">
            <v>(0 ppm)</v>
          </cell>
          <cell r="CF49" t="str">
            <v>(0 ppm)</v>
          </cell>
          <cell r="CG49" t="str">
            <v>(0 ppm)</v>
          </cell>
          <cell r="CH49" t="str">
            <v>(0 ppm)</v>
          </cell>
          <cell r="CI49" t="str">
            <v>(0 ppm)</v>
          </cell>
          <cell r="CJ49" t="str">
            <v>(0 ppm)</v>
          </cell>
          <cell r="CK49" t="str">
            <v>(0 ppm)</v>
          </cell>
          <cell r="CL49" t="str">
            <v>(0 ppm)</v>
          </cell>
          <cell r="CM49" t="str">
            <v>(0 ppm)</v>
          </cell>
          <cell r="CN49" t="str">
            <v>(0 ppm)</v>
          </cell>
          <cell r="CO49" t="str">
            <v>(0 ppm)</v>
          </cell>
          <cell r="CP49" t="str">
            <v>(0 ppm)</v>
          </cell>
          <cell r="CQ49" t="str">
            <v>(0 ppm)</v>
          </cell>
          <cell r="CR49" t="str">
            <v>(0 ppm)</v>
          </cell>
          <cell r="CS49" t="str">
            <v>(0 ppm)</v>
          </cell>
          <cell r="CT49" t="str">
            <v>(0 ppm)</v>
          </cell>
          <cell r="CU49" t="str">
            <v>(0 ppm)</v>
          </cell>
          <cell r="CV49" t="str">
            <v>(0 ppm)</v>
          </cell>
          <cell r="CW49" t="str">
            <v>(0 ppm)</v>
          </cell>
          <cell r="CX49" t="str">
            <v>(0 ppm)</v>
          </cell>
          <cell r="CY49">
            <v>0</v>
          </cell>
          <cell r="CZ49">
            <v>0</v>
          </cell>
          <cell r="DA49">
            <v>0</v>
          </cell>
          <cell r="DB49">
            <v>0</v>
          </cell>
          <cell r="DC49">
            <v>0</v>
          </cell>
          <cell r="DD49">
            <v>0</v>
          </cell>
          <cell r="DE49" t="str">
            <v>(0 ppm)</v>
          </cell>
          <cell r="DF49" t="str">
            <v>(0 ppm)</v>
          </cell>
          <cell r="DG49" t="str">
            <v>(0 ppm)</v>
          </cell>
          <cell r="DH49" t="str">
            <v>(0 ppm)</v>
          </cell>
          <cell r="DI49" t="str">
            <v>(0 ppm)</v>
          </cell>
          <cell r="DJ49" t="str">
            <v>(0 ppm)</v>
          </cell>
          <cell r="DK49" t="str">
            <v>(0 ppm)</v>
          </cell>
          <cell r="DL49" t="str">
            <v>(0 ppm)</v>
          </cell>
          <cell r="DM49" t="str">
            <v>(0 ppm)</v>
          </cell>
          <cell r="DN49" t="str">
            <v>(0 ppm)</v>
          </cell>
          <cell r="DO49" t="str">
            <v>(0 ppm)</v>
          </cell>
          <cell r="DP49" t="str">
            <v>(0 ppm)</v>
          </cell>
          <cell r="DQ49" t="str">
            <v>(0 ppm)</v>
          </cell>
          <cell r="DR49" t="str">
            <v>-</v>
          </cell>
          <cell r="DS49" t="str">
            <v>-</v>
          </cell>
          <cell r="DT49" t="str">
            <v>(0 ppm)</v>
          </cell>
          <cell r="DU49" t="str">
            <v>(0 ppm)</v>
          </cell>
          <cell r="DV49" t="str">
            <v>(0 ppm)</v>
          </cell>
          <cell r="DW49" t="str">
            <v>(0 ppm)</v>
          </cell>
          <cell r="DX49" t="str">
            <v>(0 ppm)</v>
          </cell>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row>
        <row r="50">
          <cell r="E50" t="str">
            <v>(213.9 ppm)</v>
          </cell>
          <cell r="F50" t="str">
            <v>(213.9 ppm)</v>
          </cell>
          <cell r="G50" t="str">
            <v>(213.9 ppm)</v>
          </cell>
          <cell r="H50" t="str">
            <v>(213.9 ppm)</v>
          </cell>
          <cell r="I50" t="str">
            <v>(172.9 ppm)</v>
          </cell>
          <cell r="J50" t="str">
            <v>(172.9 ppm)</v>
          </cell>
          <cell r="K50" t="str">
            <v>(172.9 ppm)</v>
          </cell>
          <cell r="L50" t="str">
            <v>(172.9 ppm)</v>
          </cell>
          <cell r="M50" t="str">
            <v>(172.9 ppm)</v>
          </cell>
          <cell r="N50" t="str">
            <v>(172.9 ppm)</v>
          </cell>
          <cell r="O50" t="str">
            <v>(172.9 ppm)</v>
          </cell>
          <cell r="P50" t="str">
            <v>(172.9 ppm)</v>
          </cell>
          <cell r="Q50" t="str">
            <v>(172.9 ppm)</v>
          </cell>
          <cell r="R50" t="str">
            <v>(158 ppm)</v>
          </cell>
          <cell r="S50" t="str">
            <v>(0 ppm)</v>
          </cell>
          <cell r="T50" t="str">
            <v>(0 ppm)</v>
          </cell>
          <cell r="U50" t="str">
            <v>(0 ppm)</v>
          </cell>
          <cell r="V50" t="str">
            <v>(0 ppm)</v>
          </cell>
          <cell r="W50" t="str">
            <v>(0 ppm)</v>
          </cell>
          <cell r="X50" t="str">
            <v>(0 ppm)</v>
          </cell>
          <cell r="Y50" t="str">
            <v>(0 ppm)</v>
          </cell>
          <cell r="Z50" t="str">
            <v>(0 ppm)</v>
          </cell>
          <cell r="AA50" t="str">
            <v>(0 ppm)</v>
          </cell>
          <cell r="AB50" t="str">
            <v>(0 ppm)</v>
          </cell>
          <cell r="AC50" t="str">
            <v>(0 ppm)</v>
          </cell>
          <cell r="AD50" t="str">
            <v>(0 ppm)</v>
          </cell>
          <cell r="AE50" t="str">
            <v>(0 ppm)</v>
          </cell>
          <cell r="AF50" t="str">
            <v>(0 ppm)</v>
          </cell>
          <cell r="AG50" t="str">
            <v>(0 ppm)</v>
          </cell>
          <cell r="AH50" t="str">
            <v>(0 ppm)</v>
          </cell>
          <cell r="AI50">
            <v>0</v>
          </cell>
          <cell r="AJ50" t="str">
            <v>(0 ppm)</v>
          </cell>
          <cell r="AK50" t="str">
            <v>(0 ppm)</v>
          </cell>
          <cell r="AL50" t="str">
            <v>(0 ppm)</v>
          </cell>
          <cell r="AM50" t="str">
            <v>(0 ppm)</v>
          </cell>
          <cell r="AN50" t="str">
            <v>(0 ppm)</v>
          </cell>
          <cell r="AO50" t="str">
            <v>(0 ppm)</v>
          </cell>
          <cell r="AP50" t="str">
            <v>(0 ppm)</v>
          </cell>
          <cell r="AQ50" t="str">
            <v>(0 ppm)</v>
          </cell>
          <cell r="AR50" t="str">
            <v>(0 ppm)</v>
          </cell>
          <cell r="AS50" t="str">
            <v>(0 ppm)</v>
          </cell>
          <cell r="AT50" t="str">
            <v>(0 ppm)</v>
          </cell>
          <cell r="AU50" t="str">
            <v>(0 ppm)</v>
          </cell>
          <cell r="AV50" t="str">
            <v>(0 ppm)</v>
          </cell>
          <cell r="AW50" t="str">
            <v>(64.2 ppm)</v>
          </cell>
          <cell r="AX50" t="str">
            <v>(63.8 ppm)</v>
          </cell>
          <cell r="AY50" t="str">
            <v>(63.8 ppm)</v>
          </cell>
          <cell r="AZ50" t="str">
            <v>(63.8 ppm)</v>
          </cell>
          <cell r="BA50" t="str">
            <v>(63.8 ppm)</v>
          </cell>
          <cell r="BB50" t="str">
            <v>(63.8 ppm)</v>
          </cell>
          <cell r="BC50" t="str">
            <v>(63.8 ppm)</v>
          </cell>
          <cell r="BD50" t="str">
            <v>(63.8 ppm)</v>
          </cell>
          <cell r="BE50" t="str">
            <v>(63.8 ppm)</v>
          </cell>
          <cell r="BF50" t="str">
            <v>(63.8 ppm)</v>
          </cell>
          <cell r="BG50" t="str">
            <v>(0 ppm)</v>
          </cell>
          <cell r="BH50" t="str">
            <v>(0 ppm)</v>
          </cell>
          <cell r="BI50" t="str">
            <v>(0 ppm)</v>
          </cell>
          <cell r="BJ50" t="str">
            <v>(0 ppm)</v>
          </cell>
          <cell r="BK50" t="str">
            <v>(0 ppm)</v>
          </cell>
          <cell r="BL50" t="str">
            <v>(0 ppm)</v>
          </cell>
          <cell r="BM50" t="str">
            <v>(0 ppm)</v>
          </cell>
          <cell r="BN50" t="str">
            <v>(0 ppm)</v>
          </cell>
          <cell r="BO50" t="str">
            <v>(0 ppm)</v>
          </cell>
          <cell r="BP50" t="str">
            <v>(0 ppm)</v>
          </cell>
          <cell r="BQ50" t="str">
            <v>(0 ppm)</v>
          </cell>
          <cell r="BR50" t="str">
            <v>(0 ppm)</v>
          </cell>
          <cell r="BS50" t="str">
            <v>(0 ppm)</v>
          </cell>
          <cell r="BT50" t="str">
            <v>(0 ppm)</v>
          </cell>
          <cell r="BU50" t="str">
            <v>(0 ppm)</v>
          </cell>
          <cell r="BV50" t="str">
            <v>(0 ppm)</v>
          </cell>
          <cell r="BW50" t="str">
            <v>(0 ppm)</v>
          </cell>
          <cell r="BX50">
            <v>0</v>
          </cell>
          <cell r="BY50">
            <v>0</v>
          </cell>
          <cell r="BZ50">
            <v>0</v>
          </cell>
          <cell r="CA50">
            <v>0</v>
          </cell>
          <cell r="CB50" t="str">
            <v>-</v>
          </cell>
          <cell r="CC50" t="str">
            <v>-</v>
          </cell>
          <cell r="CD50" t="str">
            <v>-</v>
          </cell>
          <cell r="CE50" t="str">
            <v>(0 ppm)</v>
          </cell>
          <cell r="CF50" t="str">
            <v>(0 ppm)</v>
          </cell>
          <cell r="CG50" t="str">
            <v>(0 ppm)</v>
          </cell>
          <cell r="CH50" t="str">
            <v>(0 ppm)</v>
          </cell>
          <cell r="CI50" t="str">
            <v>(0 ppm)</v>
          </cell>
          <cell r="CJ50" t="str">
            <v>(0 ppm)</v>
          </cell>
          <cell r="CK50" t="str">
            <v>(0 ppm)</v>
          </cell>
          <cell r="CL50" t="str">
            <v>(0 ppm)</v>
          </cell>
          <cell r="CM50" t="str">
            <v>(0 ppm)</v>
          </cell>
          <cell r="CN50" t="str">
            <v>(0 ppm)</v>
          </cell>
          <cell r="CO50" t="str">
            <v>(0 ppm)</v>
          </cell>
          <cell r="CP50" t="str">
            <v>(0 ppm)</v>
          </cell>
          <cell r="CQ50" t="str">
            <v>(0 ppm)</v>
          </cell>
          <cell r="CR50" t="str">
            <v>(0 ppm)</v>
          </cell>
          <cell r="CS50" t="str">
            <v>(0 ppm)</v>
          </cell>
          <cell r="CT50" t="str">
            <v>(0 ppm)</v>
          </cell>
          <cell r="CU50" t="str">
            <v>(0 ppm)</v>
          </cell>
          <cell r="CV50" t="str">
            <v>(0 ppm)</v>
          </cell>
          <cell r="CW50" t="str">
            <v>(0 ppm)</v>
          </cell>
          <cell r="CX50" t="str">
            <v>(0 ppm)</v>
          </cell>
          <cell r="CY50">
            <v>0</v>
          </cell>
          <cell r="CZ50">
            <v>0</v>
          </cell>
          <cell r="DA50">
            <v>0</v>
          </cell>
          <cell r="DB50">
            <v>0</v>
          </cell>
          <cell r="DC50">
            <v>0</v>
          </cell>
          <cell r="DD50">
            <v>0</v>
          </cell>
          <cell r="DE50" t="str">
            <v>(0 ppm)</v>
          </cell>
          <cell r="DF50" t="str">
            <v>(0 ppm)</v>
          </cell>
          <cell r="DG50" t="str">
            <v>(0 ppm)</v>
          </cell>
          <cell r="DH50" t="str">
            <v>(0 ppm)</v>
          </cell>
          <cell r="DI50" t="str">
            <v>(0 ppm)</v>
          </cell>
          <cell r="DJ50" t="str">
            <v>(0 ppm)</v>
          </cell>
          <cell r="DK50" t="str">
            <v>(0 ppm)</v>
          </cell>
          <cell r="DL50" t="str">
            <v>(0 ppm)</v>
          </cell>
          <cell r="DM50" t="str">
            <v>(0 ppm)</v>
          </cell>
          <cell r="DN50" t="str">
            <v>(0 ppm)</v>
          </cell>
          <cell r="DO50" t="str">
            <v>(0 ppm)</v>
          </cell>
          <cell r="DP50" t="str">
            <v>(0 ppm)</v>
          </cell>
          <cell r="DQ50" t="str">
            <v>(0 ppm)</v>
          </cell>
          <cell r="DR50" t="str">
            <v>-</v>
          </cell>
          <cell r="DS50" t="str">
            <v>-</v>
          </cell>
          <cell r="DT50" t="str">
            <v>(0 ppm)</v>
          </cell>
          <cell r="DU50" t="str">
            <v>(0 ppm)</v>
          </cell>
          <cell r="DV50" t="str">
            <v>(0 ppm)</v>
          </cell>
          <cell r="DW50" t="str">
            <v>(0 ppm)</v>
          </cell>
          <cell r="DX50" t="str">
            <v>(0 ppm)</v>
          </cell>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row>
        <row r="51">
          <cell r="E51" t="str">
            <v>0100</v>
          </cell>
          <cell r="F51" t="str">
            <v>0103</v>
          </cell>
          <cell r="G51" t="str">
            <v>0104</v>
          </cell>
          <cell r="H51" t="str">
            <v>0105</v>
          </cell>
          <cell r="I51" t="str">
            <v>0201</v>
          </cell>
          <cell r="J51" t="str">
            <v>0202</v>
          </cell>
          <cell r="K51" t="str">
            <v>0203</v>
          </cell>
          <cell r="L51" t="str">
            <v>0204</v>
          </cell>
          <cell r="M51" t="str">
            <v>0206</v>
          </cell>
          <cell r="N51" t="str">
            <v>0208</v>
          </cell>
          <cell r="O51" t="str">
            <v>0209</v>
          </cell>
          <cell r="P51" t="str">
            <v>0210</v>
          </cell>
          <cell r="Q51" t="str">
            <v>0211</v>
          </cell>
          <cell r="R51" t="str">
            <v>0300</v>
          </cell>
          <cell r="S51" t="str">
            <v>0301</v>
          </cell>
          <cell r="T51" t="str">
            <v>0302</v>
          </cell>
          <cell r="U51" t="e">
            <v>#VALUE!</v>
          </cell>
          <cell r="V51" t="str">
            <v>0304</v>
          </cell>
          <cell r="W51" t="str">
            <v>0306</v>
          </cell>
          <cell r="X51" t="str">
            <v>0309</v>
          </cell>
          <cell r="Y51" t="str">
            <v>0310</v>
          </cell>
          <cell r="Z51" t="e">
            <v>#VALUE!</v>
          </cell>
          <cell r="AA51" t="str">
            <v>0315</v>
          </cell>
          <cell r="AB51" t="str">
            <v>0318</v>
          </cell>
          <cell r="AC51" t="str">
            <v>0400</v>
          </cell>
          <cell r="AD51" t="str">
            <v>0401</v>
          </cell>
          <cell r="AE51" t="str">
            <v>0402</v>
          </cell>
          <cell r="AF51" t="str">
            <v>0404</v>
          </cell>
          <cell r="AG51" t="str">
            <v>0408</v>
          </cell>
          <cell r="AH51" t="str">
            <v>0500</v>
          </cell>
          <cell r="AI51" t="e">
            <v>#VALUE!</v>
          </cell>
          <cell r="AJ51" t="str">
            <v>0506</v>
          </cell>
          <cell r="AK51" t="str">
            <v>0507</v>
          </cell>
          <cell r="AL51" t="str">
            <v>0508</v>
          </cell>
          <cell r="AM51" t="str">
            <v>0509</v>
          </cell>
          <cell r="AN51" t="str">
            <v>0511</v>
          </cell>
          <cell r="AO51" t="str">
            <v>0600</v>
          </cell>
          <cell r="AP51" t="str">
            <v>0601</v>
          </cell>
          <cell r="AQ51" t="str">
            <v>0603</v>
          </cell>
          <cell r="AR51" t="str">
            <v>0604</v>
          </cell>
          <cell r="AS51" t="str">
            <v>0605</v>
          </cell>
          <cell r="AT51" t="str">
            <v>0606</v>
          </cell>
          <cell r="AU51" t="str">
            <v>0607</v>
          </cell>
          <cell r="AV51" t="str">
            <v>0608</v>
          </cell>
          <cell r="AW51" t="str">
            <v>2100</v>
          </cell>
          <cell r="AX51" t="str">
            <v>2201</v>
          </cell>
          <cell r="AY51" t="str">
            <v>2202</v>
          </cell>
          <cell r="AZ51" t="str">
            <v>2203</v>
          </cell>
          <cell r="BA51" t="str">
            <v>2204</v>
          </cell>
          <cell r="BB51" t="str">
            <v>2206</v>
          </cell>
          <cell r="BC51" t="str">
            <v>2208</v>
          </cell>
          <cell r="BD51" t="str">
            <v>2209</v>
          </cell>
          <cell r="BE51" t="str">
            <v>2210</v>
          </cell>
          <cell r="BF51" t="str">
            <v>2211</v>
          </cell>
          <cell r="BG51" t="str">
            <v>6000</v>
          </cell>
          <cell r="BH51" t="str">
            <v>6002</v>
          </cell>
          <cell r="BI51" t="str">
            <v>6003</v>
          </cell>
          <cell r="BJ51" t="str">
            <v>6007</v>
          </cell>
          <cell r="BK51" t="str">
            <v>6008</v>
          </cell>
          <cell r="BL51" t="str">
            <v>6013</v>
          </cell>
          <cell r="BM51" t="str">
            <v>6014</v>
          </cell>
          <cell r="BN51" t="str">
            <v>6015</v>
          </cell>
          <cell r="BO51" t="str">
            <v>6016</v>
          </cell>
          <cell r="BP51" t="str">
            <v>6017</v>
          </cell>
          <cell r="BQ51" t="str">
            <v>6018</v>
          </cell>
          <cell r="BR51" t="str">
            <v>6023</v>
          </cell>
          <cell r="BS51" t="str">
            <v>6024</v>
          </cell>
          <cell r="BT51" t="str">
            <v>6025</v>
          </cell>
          <cell r="BU51" t="str">
            <v>6030</v>
          </cell>
          <cell r="BV51" t="str">
            <v>6031</v>
          </cell>
          <cell r="BW51" t="str">
            <v>6032</v>
          </cell>
          <cell r="BX51" t="e">
            <v>#VALUE!</v>
          </cell>
          <cell r="BY51" t="e">
            <v>#VALUE!</v>
          </cell>
          <cell r="BZ51" t="e">
            <v>#VALUE!</v>
          </cell>
          <cell r="CA51" t="e">
            <v>#VALUE!</v>
          </cell>
          <cell r="CB51" t="str">
            <v>6100</v>
          </cell>
          <cell r="CC51" t="e">
            <v>#VALUE!</v>
          </cell>
          <cell r="CD51" t="e">
            <v>#VALUE!</v>
          </cell>
          <cell r="CE51" t="str">
            <v>6200</v>
          </cell>
          <cell r="CF51" t="str">
            <v>6201</v>
          </cell>
          <cell r="CG51" t="e">
            <v>#N/A</v>
          </cell>
          <cell r="CH51" t="str">
            <v>6203</v>
          </cell>
          <cell r="CI51" t="str">
            <v>6300</v>
          </cell>
          <cell r="CJ51" t="str">
            <v>6302</v>
          </cell>
          <cell r="CK51" t="str">
            <v>6303</v>
          </cell>
          <cell r="CL51" t="str">
            <v>6304</v>
          </cell>
          <cell r="CM51" t="str">
            <v>6305</v>
          </cell>
          <cell r="CN51" t="str">
            <v>6306</v>
          </cell>
          <cell r="CO51" t="str">
            <v>6307</v>
          </cell>
          <cell r="CP51" t="str">
            <v>6309</v>
          </cell>
          <cell r="CQ51" t="str">
            <v>6310</v>
          </cell>
          <cell r="CR51" t="str">
            <v>6311</v>
          </cell>
          <cell r="CS51" t="str">
            <v>6500</v>
          </cell>
          <cell r="CT51" t="str">
            <v>6501</v>
          </cell>
          <cell r="CU51" t="str">
            <v>6504</v>
          </cell>
          <cell r="CV51" t="str">
            <v>6505</v>
          </cell>
          <cell r="CW51" t="str">
            <v>6506</v>
          </cell>
          <cell r="CX51" t="str">
            <v>6510</v>
          </cell>
          <cell r="CY51" t="e">
            <v>#VALUE!</v>
          </cell>
          <cell r="CZ51" t="e">
            <v>#VALUE!</v>
          </cell>
          <cell r="DA51" t="e">
            <v>#VALUE!</v>
          </cell>
          <cell r="DB51" t="e">
            <v>#VALUE!</v>
          </cell>
          <cell r="DC51" t="e">
            <v>#VALUE!</v>
          </cell>
          <cell r="DD51" t="e">
            <v>#VALUE!</v>
          </cell>
          <cell r="DE51" t="str">
            <v>7001</v>
          </cell>
          <cell r="DF51" t="str">
            <v>7002</v>
          </cell>
          <cell r="DG51" t="str">
            <v>7003</v>
          </cell>
          <cell r="DH51" t="str">
            <v>7004</v>
          </cell>
          <cell r="DI51" t="str">
            <v>7005</v>
          </cell>
          <cell r="DJ51" t="str">
            <v>7006</v>
          </cell>
          <cell r="DK51" t="str">
            <v>7009</v>
          </cell>
          <cell r="DL51" t="str">
            <v>7011</v>
          </cell>
          <cell r="DM51" t="str">
            <v>7013</v>
          </cell>
          <cell r="DN51" t="str">
            <v>7014</v>
          </cell>
          <cell r="DO51" t="str">
            <v>7015</v>
          </cell>
          <cell r="DP51" t="str">
            <v>7016</v>
          </cell>
          <cell r="DQ51" t="str">
            <v>7017</v>
          </cell>
          <cell r="DR51" t="e">
            <v>#VALUE!</v>
          </cell>
          <cell r="DS51" t="e">
            <v>#VALUE!</v>
          </cell>
          <cell r="DT51" t="str">
            <v>8000</v>
          </cell>
          <cell r="DU51" t="str">
            <v>8200</v>
          </cell>
          <cell r="DV51" t="str">
            <v>8300</v>
          </cell>
          <cell r="DW51" t="str">
            <v>8500</v>
          </cell>
          <cell r="DX51" t="str">
            <v>8501</v>
          </cell>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row>
        <row r="52">
          <cell r="E52" t="str">
            <v>Fresh nickel cathode/briquette_x000D_
Fresh nickel cathode/briquette_x000D_
Fresh nickel cathode/briquette</v>
          </cell>
          <cell r="F52" t="str">
            <v>Fresh nickel powder</v>
          </cell>
          <cell r="G52" t="str">
            <v>Nickel powder to powder leach (bulk)</v>
          </cell>
          <cell r="H52" t="str">
            <v>Nickel powder to powder leach (trim)</v>
          </cell>
          <cell r="I52" t="str">
            <v>Nickel dissolver acid solution to leach (pre-acid mixing)</v>
          </cell>
          <cell r="J52" t="str">
            <v>Nickel dissolver leach acid after peroxide addition</v>
          </cell>
          <cell r="K52" t="str">
            <v>Nickel dissolvers overflow to recirculation tank</v>
          </cell>
          <cell r="L52" t="str">
            <v>Nickel dissolvers leach liquor to powder leach</v>
          </cell>
          <cell r="M52" t="str">
            <v>Nickel dissolver solution after cooling</v>
          </cell>
          <cell r="N52" t="str">
            <v>Ni dissolver solution heat exchanger bypass</v>
          </cell>
          <cell r="O52" t="str">
            <v>Ni dissolver solution to heat exchanger</v>
          </cell>
          <cell r="P52" t="str">
            <v>Ni dissolver solution recombined after heat exchange</v>
          </cell>
          <cell r="Q52" t="str">
            <v>Ni dissolver recirculation (after pump)</v>
          </cell>
          <cell r="R52" t="str">
            <v>Powder leach surge tank discharge</v>
          </cell>
          <cell r="S52" t="str">
            <v>Powder leach solids to Fe Releach filter (Cu removal)</v>
          </cell>
          <cell r="T52" t="str">
            <v>Powder leach discharge</v>
          </cell>
          <cell r="U52" t="str">
            <v>Powder leach sanding pumps recirculation flow</v>
          </cell>
          <cell r="V52" t="str">
            <v>Neutralization tanks discharge</v>
          </cell>
          <cell r="W52" t="str">
            <v>Polishing filter filtrate</v>
          </cell>
          <cell r="X52" t="str">
            <v>Polish filtration discharge solids</v>
          </cell>
          <cell r="Y52" t="str">
            <v>Repulped impurity removal cake to re-leach</v>
          </cell>
          <cell r="Z52" t="str">
            <v>Impurity removal repulped filter cake recycle</v>
          </cell>
          <cell r="AA52" t="str">
            <v>Impurity removal filtrate to IX feed cooler</v>
          </cell>
          <cell r="AB52" t="str">
            <v>Cooled impurity removal filtrate to IX</v>
          </cell>
          <cell r="AC52" t="str">
            <v>Ion exchange feed</v>
          </cell>
          <cell r="AD52" t="str">
            <v>Ion exchange PLS wash solution to recycle</v>
          </cell>
          <cell r="AE52" t="str">
            <v>IX wash recycle solution</v>
          </cell>
          <cell r="AF52" t="str">
            <v>IX product solution</v>
          </cell>
          <cell r="AG52" t="str">
            <v>Product storage tank discharge</v>
          </cell>
          <cell r="AH52" t="str">
            <v>Total caustic flow (conc.)</v>
          </cell>
          <cell r="AI52" t="str">
            <v>Caustic soda to powder leach feed tank (start-up only)</v>
          </cell>
          <cell r="AJ52" t="str">
            <v>Causic to impurity removal neutralisation</v>
          </cell>
          <cell r="AK52" t="str">
            <v>Caustic to iron releach precip</v>
          </cell>
          <cell r="AL52" t="str">
            <v xml:space="preserve">Pre-load solution to IX </v>
          </cell>
          <cell r="AM52" t="str">
            <v>Caustic to IX feed</v>
          </cell>
          <cell r="AN52" t="str">
            <v>NaOH to IX preload tank</v>
          </cell>
          <cell r="AO52" t="str">
            <v>Iron residue releach discharge</v>
          </cell>
          <cell r="AP52" t="str">
            <v>Iron releach filtrate recycle</v>
          </cell>
          <cell r="AQ52" t="str">
            <v>Fe Releach filtrate (Cu removal)</v>
          </cell>
          <cell r="AR52" t="str">
            <v>Total Fe Releach filtrate</v>
          </cell>
          <cell r="AS52" t="str">
            <v>Wash water to Fe Releach</v>
          </cell>
          <cell r="AT52" t="str">
            <v>Wash water to Fe Releach (Cu removal)</v>
          </cell>
          <cell r="AU52" t="str">
            <v>Fe Releach cake (Cu removal)</v>
          </cell>
          <cell r="AV52" t="str">
            <v>Fe Releach cakes (total)</v>
          </cell>
          <cell r="AW52" t="str">
            <v>Fresh cobalt cathode/briquette</v>
          </cell>
          <cell r="AX52" t="str">
            <v>Cobalt dissolvers recirculation tank to acid mixer</v>
          </cell>
          <cell r="AY52" t="str">
            <v>Cobalt dissolver leach feed after peroxide addition</v>
          </cell>
          <cell r="AZ52" t="str">
            <v>Cobalt dissolvers overflow to recirculation tank</v>
          </cell>
          <cell r="BA52" t="str">
            <v>Cobalt dissolvers leach liquor to powder leach</v>
          </cell>
          <cell r="BB52" t="str">
            <v>Cobalt dissolver feed after cooling</v>
          </cell>
          <cell r="BC52" t="str">
            <v>Cobalt dissolver liquor cooler bypass</v>
          </cell>
          <cell r="BD52" t="str">
            <v>Cobalt dissolver liquor to cooler (direct)</v>
          </cell>
          <cell r="BE52" t="str">
            <v>Cobalt dissolver liquor (combined from cooler) to peroxide injection</v>
          </cell>
          <cell r="BF52" t="str">
            <v>Cobalt dissolver solution (after recirculation pump)</v>
          </cell>
          <cell r="BG52" t="str">
            <v>Total demineralised water</v>
          </cell>
          <cell r="BH52" t="str">
            <v>Polishing filter demin wash water</v>
          </cell>
          <cell r="BI52" t="str">
            <v>Deionized water to IX wash stages</v>
          </cell>
          <cell r="BJ52" t="str">
            <v>IX sulfuric acid demineralised water</v>
          </cell>
          <cell r="BK52" t="str">
            <v>Leach offgas scrubber bleed</v>
          </cell>
          <cell r="BL52" t="str">
            <v>Water to iron releach</v>
          </cell>
          <cell r="BM52" t="str">
            <v>Water to iron releach filter wash</v>
          </cell>
          <cell r="BN52" t="str">
            <v>Demin water to nickel dissolvers recirculation tank</v>
          </cell>
          <cell r="BO52" t="str">
            <v>Water to effluent filter wash</v>
          </cell>
          <cell r="BP52" t="str">
            <v>Water to final product tank adjustment</v>
          </cell>
          <cell r="BQ52" t="str">
            <v>Water to impurity removal cake repulp</v>
          </cell>
          <cell r="BR52" t="str">
            <v>Water to offgas scrubber</v>
          </cell>
          <cell r="BS52" t="str">
            <v>Water to WESP (deferred)</v>
          </cell>
          <cell r="BT52" t="str">
            <v>Demin water to IX preload tank</v>
          </cell>
          <cell r="BU52" t="str">
            <v>Seal water allowance (sent to powder leach)</v>
          </cell>
          <cell r="BV52" t="str">
            <v>Deionized water to holding tank</v>
          </cell>
          <cell r="BW52" t="str">
            <v xml:space="preserve"> </v>
          </cell>
          <cell r="BX52" t="str">
            <v>Total potable water flow</v>
          </cell>
          <cell r="BY52" t="str">
            <v>Potable water to safety showers and eye-wash stations</v>
          </cell>
          <cell r="BZ52" t="str">
            <v>Potable water to use points (drinking fountaints, etc)</v>
          </cell>
          <cell r="CA52" t="str">
            <v>Potable water to utility stations</v>
          </cell>
          <cell r="CB52" t="str">
            <v>Total steam inlet</v>
          </cell>
          <cell r="CC52" t="str">
            <v>Steam to Nickel recirculation tank (start-up)</v>
          </cell>
          <cell r="CD52" t="str">
            <v>Steam to Cobalt recirculation tank (start-up)</v>
          </cell>
          <cell r="CE52" t="str">
            <v>Total hydrogen peroxide</v>
          </cell>
          <cell r="CF52" t="str">
            <v>Hydrogen peroxide  to nickel dissolver</v>
          </cell>
          <cell r="CG52" t="e">
            <v>#N/A</v>
          </cell>
          <cell r="CH52" t="str">
            <v>Hydrogen peroxide to iron releach tank</v>
          </cell>
          <cell r="CI52" t="str">
            <v>Total Sulfuric Acid (Conc.)</v>
          </cell>
          <cell r="CJ52" t="str">
            <v>Sulfuric acid to IX reagent preparation</v>
          </cell>
          <cell r="CK52" t="str">
            <v xml:space="preserve">Sulfuric acid to iron releach </v>
          </cell>
          <cell r="CL52" t="str">
            <v>Sulfuric acid to nickel dissolvers mixer</v>
          </cell>
          <cell r="CM52" t="str">
            <v>Sulfuric acid to IX feed tank</v>
          </cell>
          <cell r="CN52" t="str">
            <v>IX Acid Mixer Discharge</v>
          </cell>
          <cell r="CO52" t="str">
            <v>IX acid preparation recycle</v>
          </cell>
          <cell r="CP52" t="str">
            <v>Total dilute sulfuric acid flow</v>
          </cell>
          <cell r="CQ52" t="str">
            <v>Sulfuric acid acid to IX elution</v>
          </cell>
          <cell r="CR52" t="str">
            <v>IX regeneration waste solution</v>
          </cell>
          <cell r="CS52" t="str">
            <v>Total cooling water supply</v>
          </cell>
          <cell r="CT52" t="str">
            <v>Nickel dissolvers cooling water supply</v>
          </cell>
          <cell r="CU52" t="str">
            <v>Cooling water to IX feed cooler</v>
          </cell>
          <cell r="CV52" t="str">
            <v>Cooling water return from IX feed cooler (combined)</v>
          </cell>
          <cell r="CW52" t="str">
            <v>Nickel dissolvers cooling water return</v>
          </cell>
          <cell r="CX52" t="str">
            <v>Total cooling water return out</v>
          </cell>
          <cell r="CY52" t="str">
            <v>Total compressed air - 7 bar(g)</v>
          </cell>
          <cell r="CZ52" t="str">
            <v>Compressed air to impurity removal filter - 7 bar(g)</v>
          </cell>
          <cell r="DA52" t="str">
            <v>Instrument air - 7 bar(g)</v>
          </cell>
          <cell r="DB52" t="str">
            <v>Compressed air to utility stations - 7 bar(g)</v>
          </cell>
          <cell r="DC52" t="str">
            <v>Compressed air to Residue Releach Filter</v>
          </cell>
          <cell r="DD52" t="str">
            <v>Compressed air to Effluent Filter</v>
          </cell>
          <cell r="DE52" t="str">
            <v>Caustic to effluent neutralisation</v>
          </cell>
          <cell r="DF52" t="str">
            <v>NaOH to Effluent Feed Surge Tank</v>
          </cell>
          <cell r="DG52" t="str">
            <v>IX acid preparation bleed</v>
          </cell>
          <cell r="DH52" t="str">
            <v>IX Elution Wash to Waste</v>
          </cell>
          <cell r="DI52" t="str">
            <v>IX preload discharge</v>
          </cell>
          <cell r="DJ52" t="str">
            <v>Caustic regeneration liquor bleed</v>
          </cell>
          <cell r="DK52" t="str">
            <v>Total plant effluent to filter</v>
          </cell>
          <cell r="DL52" t="str">
            <v>Fe releach (prior to precip and including gas volume)</v>
          </cell>
          <cell r="DM52" t="str">
            <v>Iron releach filter residue</v>
          </cell>
          <cell r="DN52" t="str">
            <v>Neutralised effluent liquor</v>
          </cell>
          <cell r="DO52" t="str">
            <v>Effluent treatment filtercake</v>
          </cell>
          <cell r="DP52" t="str">
            <v>Effluent liquor transfer to Northvolt</v>
          </cell>
          <cell r="DQ52" t="str">
            <v>Effluent surge tank discharge</v>
          </cell>
          <cell r="DR52" t="str">
            <v>Dissolver area sump pump</v>
          </cell>
          <cell r="DS52" t="str">
            <v>Mezzanine covered area sump pump (powder leach)</v>
          </cell>
          <cell r="DT52" t="str">
            <v>Demin water to cobalt dissolvers recirculation tank</v>
          </cell>
          <cell r="DU52" t="str">
            <v>Hydrogen peroxide to cobalt dissolver mixer</v>
          </cell>
          <cell r="DV52" t="str">
            <v>Sulfuric acid to cobalt dissolvers mixer</v>
          </cell>
          <cell r="DW52" t="str">
            <v>Cobalt dissolvers cooling water supply</v>
          </cell>
          <cell r="DX52" t="str">
            <v>Cobalt dissolvers cooling water return</v>
          </cell>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row>
        <row r="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row>
        <row r="54">
          <cell r="E54" t="str">
            <v/>
          </cell>
          <cell r="F54" t="str">
            <v/>
          </cell>
          <cell r="G54" t="str">
            <v/>
          </cell>
          <cell r="H54" t="str">
            <v/>
          </cell>
          <cell r="I54">
            <v>275.08136296220232</v>
          </cell>
          <cell r="J54">
            <v>274.92797651224964</v>
          </cell>
          <cell r="K54">
            <v>276.85074821904203</v>
          </cell>
          <cell r="L54">
            <v>275.08136296220232</v>
          </cell>
          <cell r="M54">
            <v>276.19960780371133</v>
          </cell>
          <cell r="N54">
            <v>275.04707844618986</v>
          </cell>
          <cell r="O54">
            <v>275.04707844618986</v>
          </cell>
          <cell r="P54">
            <v>275.30800642880644</v>
          </cell>
          <cell r="Q54">
            <v>275.04707844618986</v>
          </cell>
          <cell r="R54">
            <v>224.24495898855423</v>
          </cell>
          <cell r="S54">
            <v>238.24768840388123</v>
          </cell>
          <cell r="T54">
            <v>238.39747524912988</v>
          </cell>
          <cell r="U54">
            <v>238.24768840388123</v>
          </cell>
          <cell r="V54">
            <v>238.5555629806789</v>
          </cell>
          <cell r="W54">
            <v>238.55556298067884</v>
          </cell>
          <cell r="X54">
            <v>9.6411769241618668</v>
          </cell>
          <cell r="Y54">
            <v>1.0673912052091443</v>
          </cell>
          <cell r="Z54">
            <v>1.0673912052091443</v>
          </cell>
          <cell r="AA54">
            <v>238.61773407408739</v>
          </cell>
          <cell r="AB54">
            <v>243.45603605851622</v>
          </cell>
          <cell r="AC54">
            <v>243.4893442605254</v>
          </cell>
          <cell r="AD54">
            <v>26.785104506375145</v>
          </cell>
          <cell r="AE54">
            <v>26.797880026482066</v>
          </cell>
          <cell r="AF54">
            <v>241.52473815585066</v>
          </cell>
          <cell r="AG54">
            <v>229.91794057085582</v>
          </cell>
          <cell r="AH54" t="str">
            <v>(0 mg/L)</v>
          </cell>
          <cell r="AI54">
            <v>0</v>
          </cell>
          <cell r="AJ54" t="str">
            <v>(0 mg/L)</v>
          </cell>
          <cell r="AK54" t="str">
            <v>(0 mg/L)</v>
          </cell>
          <cell r="AL54" t="str">
            <v>(0 mg/L)</v>
          </cell>
          <cell r="AM54" t="str">
            <v/>
          </cell>
          <cell r="AN54" t="str">
            <v>(0 mg/L)</v>
          </cell>
          <cell r="AO54">
            <v>209.99999953372657</v>
          </cell>
          <cell r="AP54">
            <v>204.2357029372869</v>
          </cell>
          <cell r="AQ54">
            <v>191.93407005309479</v>
          </cell>
          <cell r="AR54">
            <v>198.10633416446714</v>
          </cell>
          <cell r="AS54" t="str">
            <v>(0 mg/L)</v>
          </cell>
          <cell r="AT54" t="str">
            <v>(0 mg/L)</v>
          </cell>
          <cell r="AU54">
            <v>71.62854105882306</v>
          </cell>
          <cell r="AV54">
            <v>77.802545452715464</v>
          </cell>
          <cell r="AW54" t="str">
            <v/>
          </cell>
          <cell r="AX54">
            <v>0.82969623666178871</v>
          </cell>
          <cell r="AY54">
            <v>0.82928643391262258</v>
          </cell>
          <cell r="AZ54">
            <v>0.83418140901164439</v>
          </cell>
          <cell r="BA54">
            <v>0.82969623666178871</v>
          </cell>
          <cell r="BB54">
            <v>0.83296252329692921</v>
          </cell>
          <cell r="BC54">
            <v>0.82959387649295369</v>
          </cell>
          <cell r="BD54">
            <v>0.82959387649295369</v>
          </cell>
          <cell r="BE54">
            <v>0.83020450826080272</v>
          </cell>
          <cell r="BF54">
            <v>0.82959387649295369</v>
          </cell>
          <cell r="BG54" t="str">
            <v>(0 mg/L)</v>
          </cell>
          <cell r="BH54" t="str">
            <v>(0 mg/L)</v>
          </cell>
          <cell r="BI54" t="str">
            <v>(0 mg/L)</v>
          </cell>
          <cell r="BJ54" t="str">
            <v>(0 mg/L)</v>
          </cell>
          <cell r="BK54" t="str">
            <v>(0 mg/L)</v>
          </cell>
          <cell r="BL54" t="str">
            <v>(0 mg/L)</v>
          </cell>
          <cell r="BM54" t="str">
            <v>(0 mg/L)</v>
          </cell>
          <cell r="BN54" t="str">
            <v>(0 mg/L)</v>
          </cell>
          <cell r="BO54" t="str">
            <v>(0 mg/L)</v>
          </cell>
          <cell r="BP54" t="str">
            <v>(0 mg/L)</v>
          </cell>
          <cell r="BQ54" t="str">
            <v>(0 mg/L)</v>
          </cell>
          <cell r="BR54" t="str">
            <v>(0 mg/L)</v>
          </cell>
          <cell r="BS54" t="str">
            <v>(0 mg/L)</v>
          </cell>
          <cell r="BT54" t="str">
            <v>(0 mg/L)</v>
          </cell>
          <cell r="BU54" t="str">
            <v>(0 mg/L)</v>
          </cell>
          <cell r="BV54" t="str">
            <v>(0 mg/L)</v>
          </cell>
          <cell r="BW54" t="str">
            <v>(0 mg/L)</v>
          </cell>
          <cell r="BX54">
            <v>0</v>
          </cell>
          <cell r="BY54">
            <v>0</v>
          </cell>
          <cell r="BZ54">
            <v>0</v>
          </cell>
          <cell r="CA54">
            <v>0</v>
          </cell>
          <cell r="CB54" t="str">
            <v>-</v>
          </cell>
          <cell r="CC54" t="str">
            <v>-</v>
          </cell>
          <cell r="CD54" t="str">
            <v>-</v>
          </cell>
          <cell r="CE54" t="str">
            <v>(0 mg/L)</v>
          </cell>
          <cell r="CF54" t="str">
            <v>(0 mg/L)</v>
          </cell>
          <cell r="CG54" t="str">
            <v>(0 mg/L)</v>
          </cell>
          <cell r="CH54" t="str">
            <v>(0 mg/L)</v>
          </cell>
          <cell r="CI54" t="str">
            <v>(0 mg/L)</v>
          </cell>
          <cell r="CJ54" t="str">
            <v>(0 mg/L)</v>
          </cell>
          <cell r="CK54" t="str">
            <v>(0 mg/L)</v>
          </cell>
          <cell r="CL54" t="str">
            <v>(0 mg/L)</v>
          </cell>
          <cell r="CM54" t="str">
            <v>(0 mg/L)</v>
          </cell>
          <cell r="CN54">
            <v>4.2570188579243817</v>
          </cell>
          <cell r="CO54">
            <v>4.611920523809502</v>
          </cell>
          <cell r="CP54">
            <v>4.611920523809502</v>
          </cell>
          <cell r="CQ54">
            <v>4.611920523809502</v>
          </cell>
          <cell r="CR54">
            <v>6.6455001994190264</v>
          </cell>
          <cell r="CS54" t="str">
            <v>(0 mg/L)</v>
          </cell>
          <cell r="CT54" t="str">
            <v>(0 mg/L)</v>
          </cell>
          <cell r="CU54" t="str">
            <v>(0 mg/L)</v>
          </cell>
          <cell r="CV54" t="str">
            <v>(0 mg/L)</v>
          </cell>
          <cell r="CW54" t="str">
            <v>(0 mg/L)</v>
          </cell>
          <cell r="CX54" t="str">
            <v>(0 mg/L)</v>
          </cell>
          <cell r="CY54">
            <v>0</v>
          </cell>
          <cell r="CZ54">
            <v>0</v>
          </cell>
          <cell r="DA54">
            <v>0</v>
          </cell>
          <cell r="DB54">
            <v>0</v>
          </cell>
          <cell r="DC54">
            <v>0</v>
          </cell>
          <cell r="DD54">
            <v>0</v>
          </cell>
          <cell r="DE54" t="str">
            <v>(0 mg/L)</v>
          </cell>
          <cell r="DF54" t="str">
            <v>(0 mg/L)</v>
          </cell>
          <cell r="DG54">
            <v>8.2468115475088251</v>
          </cell>
          <cell r="DH54">
            <v>3.64508616952708</v>
          </cell>
          <cell r="DI54" t="str">
            <v>(0 mg/L)</v>
          </cell>
          <cell r="DJ54" t="str">
            <v>(0 mg/L)</v>
          </cell>
          <cell r="DK54" t="str">
            <v>(21.1 mg/L)</v>
          </cell>
          <cell r="DL54">
            <v>218.06437406482186</v>
          </cell>
          <cell r="DM54">
            <v>177.16346598360454</v>
          </cell>
          <cell r="DN54" t="str">
            <v>(20.9 mg/L)</v>
          </cell>
          <cell r="DO54" t="str">
            <v>(17.3 mg/L)</v>
          </cell>
          <cell r="DP54" t="str">
            <v>(21 mg/L)</v>
          </cell>
          <cell r="DQ54">
            <v>3.3288764386087366</v>
          </cell>
          <cell r="DR54" t="str">
            <v>&lt; 280</v>
          </cell>
          <cell r="DS54" t="str">
            <v>&lt; 280</v>
          </cell>
          <cell r="DT54" t="str">
            <v>(0 mg/L)</v>
          </cell>
          <cell r="DU54" t="str">
            <v>(0 mg/L)</v>
          </cell>
          <cell r="DV54" t="str">
            <v>(0 mg/L)</v>
          </cell>
          <cell r="DW54" t="str">
            <v>(0 mg/L)</v>
          </cell>
          <cell r="DX54" t="str">
            <v>(0 mg/L)</v>
          </cell>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row>
        <row r="55">
          <cell r="E55" t="str">
            <v/>
          </cell>
          <cell r="F55" t="str">
            <v/>
          </cell>
          <cell r="G55" t="str">
            <v/>
          </cell>
          <cell r="H55" t="str">
            <v/>
          </cell>
          <cell r="I55">
            <v>0.7191518326997437</v>
          </cell>
          <cell r="J55">
            <v>0.7187508308092283</v>
          </cell>
          <cell r="K55">
            <v>0.72138307038403626</v>
          </cell>
          <cell r="L55">
            <v>0.7191518326997437</v>
          </cell>
          <cell r="M55">
            <v>0.72207528712253122</v>
          </cell>
          <cell r="N55">
            <v>0.71906220186376824</v>
          </cell>
          <cell r="O55">
            <v>0.71906220186376824</v>
          </cell>
          <cell r="P55">
            <v>0.71974435217333732</v>
          </cell>
          <cell r="Q55">
            <v>0.71906220186376824</v>
          </cell>
          <cell r="R55">
            <v>34.941166276523489</v>
          </cell>
          <cell r="S55">
            <v>34.893746106471497</v>
          </cell>
          <cell r="T55">
            <v>34.89175060462631</v>
          </cell>
          <cell r="U55">
            <v>34.893746106471497</v>
          </cell>
          <cell r="V55">
            <v>34.931466848585629</v>
          </cell>
          <cell r="W55">
            <v>34.931466848585629</v>
          </cell>
          <cell r="X55">
            <v>1.4117484744423485</v>
          </cell>
          <cell r="Y55">
            <v>0.15629709084694421</v>
          </cell>
          <cell r="Z55">
            <v>0.15629709084694421</v>
          </cell>
          <cell r="AA55">
            <v>34.940570503353541</v>
          </cell>
          <cell r="AB55">
            <v>35.649038515001664</v>
          </cell>
          <cell r="AC55">
            <v>35.653279017563555</v>
          </cell>
          <cell r="AD55">
            <v>3.9221196419942919</v>
          </cell>
          <cell r="AE55">
            <v>3.9239903503328057</v>
          </cell>
          <cell r="AF55">
            <v>35.366258112718022</v>
          </cell>
          <cell r="AG55">
            <v>33.6666848003225</v>
          </cell>
          <cell r="AH55" t="str">
            <v>(0 mg/L)</v>
          </cell>
          <cell r="AI55">
            <v>0</v>
          </cell>
          <cell r="AJ55" t="str">
            <v>(0 mg/L)</v>
          </cell>
          <cell r="AK55" t="str">
            <v>(0 mg/L)</v>
          </cell>
          <cell r="AL55" t="str">
            <v>(0 mg/L)</v>
          </cell>
          <cell r="AM55" t="str">
            <v/>
          </cell>
          <cell r="AN55" t="str">
            <v>(0 mg/L)</v>
          </cell>
          <cell r="AO55">
            <v>1.3090343653489569</v>
          </cell>
          <cell r="AP55">
            <v>1.2731026398558258</v>
          </cell>
          <cell r="AQ55">
            <v>28.110655572284241</v>
          </cell>
          <cell r="AR55">
            <v>18.230041870435556</v>
          </cell>
          <cell r="AS55" t="str">
            <v>(0 mg/L)</v>
          </cell>
          <cell r="AT55" t="str">
            <v>(0 mg/L)</v>
          </cell>
          <cell r="AU55">
            <v>10.490713015634958</v>
          </cell>
          <cell r="AV55">
            <v>9.9424109380586607</v>
          </cell>
          <cell r="AW55" t="str">
            <v/>
          </cell>
          <cell r="AX55">
            <v>274.66784387083072</v>
          </cell>
          <cell r="AY55">
            <v>274.53218019953499</v>
          </cell>
          <cell r="AZ55">
            <v>276.15264344480556</v>
          </cell>
          <cell r="BA55">
            <v>274.66784387083072</v>
          </cell>
          <cell r="BB55">
            <v>275.74913587614066</v>
          </cell>
          <cell r="BC55">
            <v>274.63395791880413</v>
          </cell>
          <cell r="BD55">
            <v>274.63395791880413</v>
          </cell>
          <cell r="BE55">
            <v>274.83610528751939</v>
          </cell>
          <cell r="BF55">
            <v>274.63395791880413</v>
          </cell>
          <cell r="BG55" t="str">
            <v>(0 mg/L)</v>
          </cell>
          <cell r="BH55" t="str">
            <v>(0 mg/L)</v>
          </cell>
          <cell r="BI55" t="str">
            <v>(0 mg/L)</v>
          </cell>
          <cell r="BJ55" t="str">
            <v>(0 mg/L)</v>
          </cell>
          <cell r="BK55" t="str">
            <v>(0 mg/L)</v>
          </cell>
          <cell r="BL55" t="str">
            <v>(0 mg/L)</v>
          </cell>
          <cell r="BM55" t="str">
            <v>(0 mg/L)</v>
          </cell>
          <cell r="BN55" t="str">
            <v>(0 mg/L)</v>
          </cell>
          <cell r="BO55" t="str">
            <v>(0 mg/L)</v>
          </cell>
          <cell r="BP55" t="str">
            <v>(0 mg/L)</v>
          </cell>
          <cell r="BQ55" t="str">
            <v>(0 mg/L)</v>
          </cell>
          <cell r="BR55" t="str">
            <v>(0 mg/L)</v>
          </cell>
          <cell r="BS55" t="str">
            <v>(0 mg/L)</v>
          </cell>
          <cell r="BT55" t="str">
            <v>(0 mg/L)</v>
          </cell>
          <cell r="BU55" t="str">
            <v>(0 mg/L)</v>
          </cell>
          <cell r="BV55" t="str">
            <v>(0 mg/L)</v>
          </cell>
          <cell r="BW55" t="str">
            <v>(0 mg/L)</v>
          </cell>
          <cell r="BX55">
            <v>0</v>
          </cell>
          <cell r="BY55">
            <v>0</v>
          </cell>
          <cell r="BZ55">
            <v>0</v>
          </cell>
          <cell r="CA55">
            <v>0</v>
          </cell>
          <cell r="CB55" t="str">
            <v>-</v>
          </cell>
          <cell r="CC55" t="str">
            <v>-</v>
          </cell>
          <cell r="CD55" t="str">
            <v>-</v>
          </cell>
          <cell r="CE55" t="str">
            <v>(0 mg/L)</v>
          </cell>
          <cell r="CF55" t="str">
            <v>(0 mg/L)</v>
          </cell>
          <cell r="CG55" t="str">
            <v>(0 mg/L)</v>
          </cell>
          <cell r="CH55" t="str">
            <v>(0 mg/L)</v>
          </cell>
          <cell r="CI55" t="str">
            <v>(0 mg/L)</v>
          </cell>
          <cell r="CJ55" t="str">
            <v>(0 mg/L)</v>
          </cell>
          <cell r="CK55" t="str">
            <v>(0 mg/L)</v>
          </cell>
          <cell r="CL55" t="str">
            <v>(0 mg/L)</v>
          </cell>
          <cell r="CM55" t="str">
            <v>(0 mg/L)</v>
          </cell>
          <cell r="CN55">
            <v>0.60900492538273898</v>
          </cell>
          <cell r="CO55">
            <v>0.65977680848101239</v>
          </cell>
          <cell r="CP55">
            <v>0.65977680848101239</v>
          </cell>
          <cell r="CQ55">
            <v>0.65977680848101239</v>
          </cell>
          <cell r="CR55">
            <v>0.95069871469090117</v>
          </cell>
          <cell r="CS55" t="str">
            <v>(0 mg/L)</v>
          </cell>
          <cell r="CT55" t="str">
            <v>(0 mg/L)</v>
          </cell>
          <cell r="CU55" t="str">
            <v>(0 mg/L)</v>
          </cell>
          <cell r="CV55" t="str">
            <v>(0 mg/L)</v>
          </cell>
          <cell r="CW55" t="str">
            <v>(0 mg/L)</v>
          </cell>
          <cell r="CX55" t="str">
            <v>(0 mg/L)</v>
          </cell>
          <cell r="CY55">
            <v>0</v>
          </cell>
          <cell r="CZ55">
            <v>0</v>
          </cell>
          <cell r="DA55">
            <v>0</v>
          </cell>
          <cell r="DB55">
            <v>0</v>
          </cell>
          <cell r="DC55">
            <v>0</v>
          </cell>
          <cell r="DD55">
            <v>0</v>
          </cell>
          <cell r="DE55" t="str">
            <v>(0 mg/L)</v>
          </cell>
          <cell r="DF55" t="str">
            <v>(0 mg/L)</v>
          </cell>
          <cell r="DG55">
            <v>1.1797807393339848</v>
          </cell>
          <cell r="DH55">
            <v>0.52146243808854775</v>
          </cell>
          <cell r="DI55" t="str">
            <v>(0 mg/L)</v>
          </cell>
          <cell r="DJ55" t="str">
            <v>(0 mg/L)</v>
          </cell>
          <cell r="DK55" t="str">
            <v>(21 mg/L)</v>
          </cell>
          <cell r="DL55">
            <v>1.3593036198696531</v>
          </cell>
          <cell r="DM55">
            <v>1.104347932246655</v>
          </cell>
          <cell r="DN55" t="str">
            <v>(20.9 mg/L)</v>
          </cell>
          <cell r="DO55" t="str">
            <v>(17.2 mg/L)</v>
          </cell>
          <cell r="DP55" t="str">
            <v>(20.9 mg/L)</v>
          </cell>
          <cell r="DQ55">
            <v>0.47622578535575483</v>
          </cell>
          <cell r="DR55" t="str">
            <v>&lt; 280</v>
          </cell>
          <cell r="DS55" t="str">
            <v>&lt; 280</v>
          </cell>
          <cell r="DT55" t="str">
            <v>(0 mg/L)</v>
          </cell>
          <cell r="DU55" t="str">
            <v>(0 mg/L)</v>
          </cell>
          <cell r="DV55" t="str">
            <v>(0 mg/L)</v>
          </cell>
          <cell r="DW55" t="str">
            <v>(0 mg/L)</v>
          </cell>
          <cell r="DX55" t="str">
            <v>(0 mg/L)</v>
          </cell>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row>
        <row r="56">
          <cell r="E56" t="str">
            <v/>
          </cell>
          <cell r="F56" t="str">
            <v/>
          </cell>
          <cell r="G56" t="str">
            <v/>
          </cell>
          <cell r="H56" t="str">
            <v/>
          </cell>
          <cell r="I56" t="str">
            <v>(23.1 mg/L)</v>
          </cell>
          <cell r="J56" t="str">
            <v>(23.1 mg/L)</v>
          </cell>
          <cell r="K56" t="str">
            <v>(23.1 mg/L)</v>
          </cell>
          <cell r="L56" t="str">
            <v>(23.1 mg/L)</v>
          </cell>
          <cell r="M56" t="str">
            <v>(23.2 mg/L)</v>
          </cell>
          <cell r="N56" t="str">
            <v>(23.1 mg/L)</v>
          </cell>
          <cell r="O56" t="str">
            <v>(23.1 mg/L)</v>
          </cell>
          <cell r="P56" t="str">
            <v>(23.1 mg/L)</v>
          </cell>
          <cell r="Q56" t="str">
            <v>(23.1 mg/L)</v>
          </cell>
          <cell r="R56" t="str">
            <v>(23.5 mg/L)</v>
          </cell>
          <cell r="S56" t="str">
            <v>(23.4 mg/L)</v>
          </cell>
          <cell r="T56" t="str">
            <v>(23.4 mg/L)</v>
          </cell>
          <cell r="U56" t="str">
            <v>(23.4 mg/L)</v>
          </cell>
          <cell r="V56" t="str">
            <v>(23.5 mg/L)</v>
          </cell>
          <cell r="W56" t="str">
            <v>(23.5 mg/L)</v>
          </cell>
          <cell r="X56" t="str">
            <v>(27.4 mg/L)</v>
          </cell>
          <cell r="Y56" t="str">
            <v>(27.7 mg/L)</v>
          </cell>
          <cell r="Z56" t="str">
            <v>(27.7 mg/L)</v>
          </cell>
          <cell r="AA56" t="str">
            <v>(23.5 mg/L)</v>
          </cell>
          <cell r="AB56" t="str">
            <v>(24 mg/L)</v>
          </cell>
          <cell r="AC56" t="str">
            <v>(24 mg/L)</v>
          </cell>
          <cell r="AD56" t="str">
            <v>(26.7 mg/L)</v>
          </cell>
          <cell r="AE56" t="str">
            <v>(26.7 mg/L)</v>
          </cell>
          <cell r="AF56" t="str">
            <v>(24 mg/L)</v>
          </cell>
          <cell r="AG56" t="str">
            <v>(24.2 mg/L)</v>
          </cell>
          <cell r="AH56" t="str">
            <v>(0 mg/L)</v>
          </cell>
          <cell r="AI56">
            <v>0</v>
          </cell>
          <cell r="AJ56" t="str">
            <v>(0 mg/L)</v>
          </cell>
          <cell r="AK56" t="str">
            <v>(0 mg/L)</v>
          </cell>
          <cell r="AL56" t="str">
            <v>(24.7 mg/L)</v>
          </cell>
          <cell r="AM56" t="str">
            <v/>
          </cell>
          <cell r="AN56" t="str">
            <v>(0 mg/L)</v>
          </cell>
          <cell r="AO56" t="str">
            <v>(27.2 mg/L)</v>
          </cell>
          <cell r="AP56" t="str">
            <v>(27.3 mg/L)</v>
          </cell>
          <cell r="AQ56" t="str">
            <v>(24.3 mg/L)</v>
          </cell>
          <cell r="AR56" t="str">
            <v>(25.6 mg/L)</v>
          </cell>
          <cell r="AS56" t="str">
            <v>(27.9 mg/L)</v>
          </cell>
          <cell r="AT56" t="str">
            <v>(27.9 mg/L)</v>
          </cell>
          <cell r="AU56" t="str">
            <v>(26.1 mg/L)</v>
          </cell>
          <cell r="AV56" t="str">
            <v>(26.1 mg/L)</v>
          </cell>
          <cell r="AW56" t="str">
            <v/>
          </cell>
          <cell r="AX56" t="str">
            <v>(24.2 mg/L)</v>
          </cell>
          <cell r="AY56" t="str">
            <v>(24.2 mg/L)</v>
          </cell>
          <cell r="AZ56" t="str">
            <v>(24.2 mg/L)</v>
          </cell>
          <cell r="BA56" t="str">
            <v>(24.2 mg/L)</v>
          </cell>
          <cell r="BB56" t="str">
            <v>(24.3 mg/L)</v>
          </cell>
          <cell r="BC56" t="str">
            <v>(24.2 mg/L)</v>
          </cell>
          <cell r="BD56" t="str">
            <v>(24.2 mg/L)</v>
          </cell>
          <cell r="BE56" t="str">
            <v>(24.2 mg/L)</v>
          </cell>
          <cell r="BF56" t="str">
            <v>(24.2 mg/L)</v>
          </cell>
          <cell r="BG56" t="str">
            <v>(27.9 mg/L)</v>
          </cell>
          <cell r="BH56" t="str">
            <v>(27.9 mg/L)</v>
          </cell>
          <cell r="BI56" t="str">
            <v>(27.9 mg/L)</v>
          </cell>
          <cell r="BJ56" t="str">
            <v>(27.9 mg/L)</v>
          </cell>
          <cell r="BK56" t="str">
            <v>(26.4 mg/L)</v>
          </cell>
          <cell r="BL56" t="str">
            <v>(27.9 mg/L)</v>
          </cell>
          <cell r="BM56" t="str">
            <v>(27.9 mg/L)</v>
          </cell>
          <cell r="BN56" t="str">
            <v>(27.9 mg/L)</v>
          </cell>
          <cell r="BO56" t="str">
            <v>(27.9 mg/L)</v>
          </cell>
          <cell r="BP56" t="str">
            <v>(27.9 mg/L)</v>
          </cell>
          <cell r="BQ56" t="str">
            <v>(27.9 mg/L)</v>
          </cell>
          <cell r="BR56" t="str">
            <v>(27.9 mg/L)</v>
          </cell>
          <cell r="BS56" t="str">
            <v>(27.9 mg/L)</v>
          </cell>
          <cell r="BT56" t="str">
            <v>(27.9 mg/L)</v>
          </cell>
          <cell r="BU56" t="str">
            <v>(27.9 mg/L)</v>
          </cell>
          <cell r="BV56" t="str">
            <v>(27.9 mg/L)</v>
          </cell>
          <cell r="BW56" t="str">
            <v>(27.9 mg/L)</v>
          </cell>
          <cell r="BX56">
            <v>0</v>
          </cell>
          <cell r="BY56">
            <v>0</v>
          </cell>
          <cell r="BZ56">
            <v>0</v>
          </cell>
          <cell r="CA56">
            <v>0</v>
          </cell>
          <cell r="CB56" t="str">
            <v>-</v>
          </cell>
          <cell r="CC56" t="str">
            <v>-</v>
          </cell>
          <cell r="CD56" t="str">
            <v>-</v>
          </cell>
          <cell r="CE56" t="str">
            <v>(0 mg/L)</v>
          </cell>
          <cell r="CF56" t="str">
            <v>(0 mg/L)</v>
          </cell>
          <cell r="CG56" t="str">
            <v>(0 mg/L)</v>
          </cell>
          <cell r="CH56" t="str">
            <v>(0 mg/L)</v>
          </cell>
          <cell r="CI56" t="str">
            <v>(0 mg/L)</v>
          </cell>
          <cell r="CJ56" t="str">
            <v>(0 mg/L)</v>
          </cell>
          <cell r="CK56" t="str">
            <v>(0 mg/L)</v>
          </cell>
          <cell r="CL56" t="str">
            <v>(0 mg/L)</v>
          </cell>
          <cell r="CM56" t="str">
            <v>(0 mg/L)</v>
          </cell>
          <cell r="CN56" t="str">
            <v>(23.9 mg/L)</v>
          </cell>
          <cell r="CO56" t="str">
            <v>(25.9 mg/L)</v>
          </cell>
          <cell r="CP56" t="str">
            <v>(25.9 mg/L)</v>
          </cell>
          <cell r="CQ56" t="str">
            <v>(25.9 mg/L)</v>
          </cell>
          <cell r="CR56" t="str">
            <v>(26.3 mg/L)</v>
          </cell>
          <cell r="CS56" t="str">
            <v>(0 mg/L)</v>
          </cell>
          <cell r="CT56" t="str">
            <v>(0 mg/L)</v>
          </cell>
          <cell r="CU56" t="str">
            <v>(0 mg/L)</v>
          </cell>
          <cell r="CV56" t="str">
            <v>(0 mg/L)</v>
          </cell>
          <cell r="CW56" t="str">
            <v>(0 mg/L)</v>
          </cell>
          <cell r="CX56" t="str">
            <v>(0 mg/L)</v>
          </cell>
          <cell r="CY56">
            <v>0</v>
          </cell>
          <cell r="CZ56">
            <v>0</v>
          </cell>
          <cell r="DA56">
            <v>0</v>
          </cell>
          <cell r="DB56">
            <v>0</v>
          </cell>
          <cell r="DC56">
            <v>0</v>
          </cell>
          <cell r="DD56">
            <v>0</v>
          </cell>
          <cell r="DE56" t="str">
            <v>(0 mg/L)</v>
          </cell>
          <cell r="DF56" t="str">
            <v>(0 mg/L)</v>
          </cell>
          <cell r="DG56" t="str">
            <v>(25.9 mg/L)</v>
          </cell>
          <cell r="DH56" t="str">
            <v>(26.5 mg/L)</v>
          </cell>
          <cell r="DI56" t="str">
            <v>(25.2 mg/L)</v>
          </cell>
          <cell r="DJ56" t="str">
            <v>(24.6 mg/L)</v>
          </cell>
          <cell r="DK56" t="str">
            <v>(24.2 mg/L)</v>
          </cell>
          <cell r="DL56" t="str">
            <v>(28 mg/L)</v>
          </cell>
          <cell r="DM56" t="str">
            <v>(27.2 mg/L)</v>
          </cell>
          <cell r="DN56" t="str">
            <v>(24.2 mg/L)</v>
          </cell>
          <cell r="DO56" t="str">
            <v>(24.8 mg/L)</v>
          </cell>
          <cell r="DP56" t="str">
            <v>(24.3 mg/L)</v>
          </cell>
          <cell r="DQ56" t="str">
            <v>(24.2 mg/L)</v>
          </cell>
          <cell r="DR56" t="str">
            <v>-</v>
          </cell>
          <cell r="DS56" t="str">
            <v>-</v>
          </cell>
          <cell r="DT56" t="str">
            <v>(27.9 mg/L)</v>
          </cell>
          <cell r="DU56" t="str">
            <v>(0 mg/L)</v>
          </cell>
          <cell r="DV56" t="str">
            <v>(0 mg/L)</v>
          </cell>
          <cell r="DW56" t="str">
            <v>(0 mg/L)</v>
          </cell>
          <cell r="DX56" t="str">
            <v>(0 mg/L)</v>
          </cell>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row>
        <row r="57">
          <cell r="E57" t="str">
            <v/>
          </cell>
          <cell r="F57" t="str">
            <v/>
          </cell>
          <cell r="G57" t="str">
            <v/>
          </cell>
          <cell r="H57" t="str">
            <v/>
          </cell>
          <cell r="I57">
            <v>1.5556265233881938</v>
          </cell>
          <cell r="J57">
            <v>1.5547590996073024</v>
          </cell>
          <cell r="K57">
            <v>1.5538372184340903</v>
          </cell>
          <cell r="L57">
            <v>1.5556265233881938</v>
          </cell>
          <cell r="M57">
            <v>1.5619503663281915</v>
          </cell>
          <cell r="N57">
            <v>1.5554326392883182</v>
          </cell>
          <cell r="O57">
            <v>1.5554326392883182</v>
          </cell>
          <cell r="P57">
            <v>1.5569082263149399</v>
          </cell>
          <cell r="Q57">
            <v>1.5554326392883182</v>
          </cell>
          <cell r="R57">
            <v>1.340832676751851</v>
          </cell>
          <cell r="S57">
            <v>1.3382427572598055</v>
          </cell>
          <cell r="T57">
            <v>1.3381858395411654</v>
          </cell>
          <cell r="U57">
            <v>1.3382427572598055</v>
          </cell>
          <cell r="V57">
            <v>1.5476415299180726</v>
          </cell>
          <cell r="W57">
            <v>1.5476415299180724</v>
          </cell>
          <cell r="X57" t="str">
            <v>(62.5 mg/L)</v>
          </cell>
          <cell r="Y57" t="str">
            <v>(6.9 mg/L)</v>
          </cell>
          <cell r="Z57" t="str">
            <v>(6.9 mg/L)</v>
          </cell>
          <cell r="AA57">
            <v>1.5480448680960519</v>
          </cell>
          <cell r="AB57">
            <v>1.5794336019902746</v>
          </cell>
          <cell r="AC57">
            <v>1.5796214778904483</v>
          </cell>
          <cell r="AD57">
            <v>0.19926983774403598</v>
          </cell>
          <cell r="AE57">
            <v>0.19936488220496745</v>
          </cell>
          <cell r="AF57">
            <v>1.7956869159681539</v>
          </cell>
          <cell r="AG57">
            <v>1.7093927553003674</v>
          </cell>
          <cell r="AH57" t="str">
            <v>(0 mg/L)</v>
          </cell>
          <cell r="AI57">
            <v>0</v>
          </cell>
          <cell r="AJ57" t="str">
            <v>(0 mg/L)</v>
          </cell>
          <cell r="AK57" t="str">
            <v>(0 mg/L)</v>
          </cell>
          <cell r="AL57" t="str">
            <v>(0.9 mg/L)</v>
          </cell>
          <cell r="AM57" t="str">
            <v/>
          </cell>
          <cell r="AN57" t="str">
            <v>(0 mg/L)</v>
          </cell>
          <cell r="AO57">
            <v>25.489797110199074</v>
          </cell>
          <cell r="AP57">
            <v>24.79012686709196</v>
          </cell>
          <cell r="AQ57">
            <v>1.0780980954766985</v>
          </cell>
          <cell r="AR57">
            <v>10.015920885623451</v>
          </cell>
          <cell r="AS57" t="str">
            <v>(0 mg/L)</v>
          </cell>
          <cell r="AT57" t="str">
            <v>(0 mg/L)</v>
          </cell>
          <cell r="AU57">
            <v>0.40233916613100246</v>
          </cell>
          <cell r="AV57">
            <v>1.6361581907084215</v>
          </cell>
          <cell r="AW57" t="str">
            <v/>
          </cell>
          <cell r="AX57" t="str">
            <v>(0 mg/L)</v>
          </cell>
          <cell r="AY57" t="str">
            <v>(0 mg/L)</v>
          </cell>
          <cell r="AZ57" t="str">
            <v>(0 mg/L)</v>
          </cell>
          <cell r="BA57" t="str">
            <v>(0 mg/L)</v>
          </cell>
          <cell r="BB57" t="str">
            <v>(0 mg/L)</v>
          </cell>
          <cell r="BC57" t="str">
            <v>(0 mg/L)</v>
          </cell>
          <cell r="BD57" t="str">
            <v>(0 mg/L)</v>
          </cell>
          <cell r="BE57" t="str">
            <v>(0 mg/L)</v>
          </cell>
          <cell r="BF57" t="str">
            <v>(0 mg/L)</v>
          </cell>
          <cell r="BG57" t="str">
            <v>(0 mg/L)</v>
          </cell>
          <cell r="BH57" t="str">
            <v>(0 mg/L)</v>
          </cell>
          <cell r="BI57" t="str">
            <v>(0 mg/L)</v>
          </cell>
          <cell r="BJ57" t="str">
            <v>(0 mg/L)</v>
          </cell>
          <cell r="BK57" t="str">
            <v>(0 mg/L)</v>
          </cell>
          <cell r="BL57" t="str">
            <v>(0 mg/L)</v>
          </cell>
          <cell r="BM57" t="str">
            <v>(0 mg/L)</v>
          </cell>
          <cell r="BN57" t="str">
            <v>(0 mg/L)</v>
          </cell>
          <cell r="BO57" t="str">
            <v>(0 mg/L)</v>
          </cell>
          <cell r="BP57" t="str">
            <v>(0 mg/L)</v>
          </cell>
          <cell r="BQ57" t="str">
            <v>(0 mg/L)</v>
          </cell>
          <cell r="BR57" t="str">
            <v>(0 mg/L)</v>
          </cell>
          <cell r="BS57" t="str">
            <v>(0 mg/L)</v>
          </cell>
          <cell r="BT57" t="str">
            <v>(0 mg/L)</v>
          </cell>
          <cell r="BU57" t="str">
            <v>(0 mg/L)</v>
          </cell>
          <cell r="BV57" t="str">
            <v>(0 mg/L)</v>
          </cell>
          <cell r="BW57" t="str">
            <v>(0 mg/L)</v>
          </cell>
          <cell r="BX57">
            <v>0</v>
          </cell>
          <cell r="BY57">
            <v>0</v>
          </cell>
          <cell r="BZ57">
            <v>0</v>
          </cell>
          <cell r="CA57">
            <v>0</v>
          </cell>
          <cell r="CB57" t="str">
            <v>-</v>
          </cell>
          <cell r="CC57" t="str">
            <v>-</v>
          </cell>
          <cell r="CD57" t="str">
            <v>-</v>
          </cell>
          <cell r="CE57" t="str">
            <v>(0 mg/L)</v>
          </cell>
          <cell r="CF57" t="str">
            <v>(0 mg/L)</v>
          </cell>
          <cell r="CG57" t="str">
            <v>(0 mg/L)</v>
          </cell>
          <cell r="CH57" t="str">
            <v>(0 mg/L)</v>
          </cell>
          <cell r="CI57" t="str">
            <v>(0 mg/L)</v>
          </cell>
          <cell r="CJ57" t="str">
            <v>(0 mg/L)</v>
          </cell>
          <cell r="CK57" t="str">
            <v>(0 mg/L)</v>
          </cell>
          <cell r="CL57" t="str">
            <v>(0 mg/L)</v>
          </cell>
          <cell r="CM57" t="str">
            <v>(0 mg/L)</v>
          </cell>
          <cell r="CN57" t="str">
            <v>(0 mg/L)</v>
          </cell>
          <cell r="CO57" t="str">
            <v>(0 mg/L)</v>
          </cell>
          <cell r="CP57" t="str">
            <v>(0 mg/L)</v>
          </cell>
          <cell r="CQ57" t="str">
            <v>(0 mg/L)</v>
          </cell>
          <cell r="CR57" t="str">
            <v>(0 mg/L)</v>
          </cell>
          <cell r="CS57" t="str">
            <v>(0 mg/L)</v>
          </cell>
          <cell r="CT57" t="str">
            <v>(0 mg/L)</v>
          </cell>
          <cell r="CU57" t="str">
            <v>(0 mg/L)</v>
          </cell>
          <cell r="CV57" t="str">
            <v>(0 mg/L)</v>
          </cell>
          <cell r="CW57" t="str">
            <v>(0 mg/L)</v>
          </cell>
          <cell r="CX57" t="str">
            <v>(0 mg/L)</v>
          </cell>
          <cell r="CY57">
            <v>0</v>
          </cell>
          <cell r="CZ57">
            <v>0</v>
          </cell>
          <cell r="DA57">
            <v>0</v>
          </cell>
          <cell r="DB57">
            <v>0</v>
          </cell>
          <cell r="DC57">
            <v>0</v>
          </cell>
          <cell r="DD57">
            <v>0</v>
          </cell>
          <cell r="DE57" t="str">
            <v>(0 mg/L)</v>
          </cell>
          <cell r="DF57" t="str">
            <v>(0 mg/L)</v>
          </cell>
          <cell r="DG57" t="str">
            <v>(0 mg/L)</v>
          </cell>
          <cell r="DH57" t="str">
            <v>(0.1 mg/L)</v>
          </cell>
          <cell r="DI57" t="str">
            <v>(0.9 mg/L)</v>
          </cell>
          <cell r="DJ57" t="str">
            <v>(1.2 mg/L)</v>
          </cell>
          <cell r="DK57">
            <v>89.939573856002667</v>
          </cell>
          <cell r="DL57" t="str">
            <v>(6.7 mg/L)</v>
          </cell>
          <cell r="DM57">
            <v>21.504099110897755</v>
          </cell>
          <cell r="DN57">
            <v>89.267158761363135</v>
          </cell>
          <cell r="DO57">
            <v>73.60110916225203</v>
          </cell>
          <cell r="DP57">
            <v>89.439770994157399</v>
          </cell>
          <cell r="DQ57">
            <v>86.025391897773488</v>
          </cell>
          <cell r="DR57" t="str">
            <v>-</v>
          </cell>
          <cell r="DS57" t="str">
            <v>-</v>
          </cell>
          <cell r="DT57" t="str">
            <v>(0 mg/L)</v>
          </cell>
          <cell r="DU57" t="str">
            <v>(0 mg/L)</v>
          </cell>
          <cell r="DV57" t="str">
            <v>(0 mg/L)</v>
          </cell>
          <cell r="DW57" t="str">
            <v>(0 mg/L)</v>
          </cell>
          <cell r="DX57" t="str">
            <v>(0 mg/L)</v>
          </cell>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row>
        <row r="58">
          <cell r="E58" t="str">
            <v/>
          </cell>
          <cell r="F58" t="str">
            <v/>
          </cell>
          <cell r="G58" t="str">
            <v/>
          </cell>
          <cell r="H58" t="str">
            <v/>
          </cell>
          <cell r="I58" t="str">
            <v>(7.1 mg/L)</v>
          </cell>
          <cell r="J58" t="str">
            <v>(7.1 mg/L)</v>
          </cell>
          <cell r="K58" t="str">
            <v>(7.2 mg/L)</v>
          </cell>
          <cell r="L58" t="str">
            <v>(7.1 mg/L)</v>
          </cell>
          <cell r="M58" t="str">
            <v>(7.1 mg/L)</v>
          </cell>
          <cell r="N58" t="str">
            <v>(7.1 mg/L)</v>
          </cell>
          <cell r="O58" t="str">
            <v>(7.1 mg/L)</v>
          </cell>
          <cell r="P58" t="str">
            <v>(7.1 mg/L)</v>
          </cell>
          <cell r="Q58" t="str">
            <v>(7.1 mg/L)</v>
          </cell>
          <cell r="R58" t="str">
            <v>(8 mg/L)</v>
          </cell>
          <cell r="S58" t="str">
            <v>(8.4 mg/L)</v>
          </cell>
          <cell r="T58" t="str">
            <v>(8.4 mg/L)</v>
          </cell>
          <cell r="U58" t="str">
            <v>(8.4 mg/L)</v>
          </cell>
          <cell r="V58" t="str">
            <v>(8.4 mg/L)</v>
          </cell>
          <cell r="W58" t="str">
            <v>(8.4 mg/L)</v>
          </cell>
          <cell r="X58" t="str">
            <v>(0.3 mg/L)</v>
          </cell>
          <cell r="Y58" t="str">
            <v>(0 mg/L)</v>
          </cell>
          <cell r="Z58" t="str">
            <v>(0 mg/L)</v>
          </cell>
          <cell r="AA58" t="str">
            <v>(8.4 mg/L)</v>
          </cell>
          <cell r="AB58" t="str">
            <v>(8.6 mg/L)</v>
          </cell>
          <cell r="AC58" t="str">
            <v>(8.6 mg/L)</v>
          </cell>
          <cell r="AD58" t="str">
            <v>(0.8 mg/L)</v>
          </cell>
          <cell r="AE58" t="str">
            <v>(0.8 mg/L)</v>
          </cell>
          <cell r="AF58" t="str">
            <v>(6.8 mg/L)</v>
          </cell>
          <cell r="AG58" t="str">
            <v>(6.5 mg/L)</v>
          </cell>
          <cell r="AH58" t="str">
            <v>(0 mg/L)</v>
          </cell>
          <cell r="AI58">
            <v>0</v>
          </cell>
          <cell r="AJ58" t="str">
            <v>(0 mg/L)</v>
          </cell>
          <cell r="AK58" t="str">
            <v>(0 mg/L)</v>
          </cell>
          <cell r="AL58" t="str">
            <v>(0 mg/L)</v>
          </cell>
          <cell r="AM58" t="str">
            <v/>
          </cell>
          <cell r="AN58" t="str">
            <v>(0 mg/L)</v>
          </cell>
          <cell r="AO58" t="str">
            <v>(0 mg/L)</v>
          </cell>
          <cell r="AP58" t="str">
            <v>(0 mg/L)</v>
          </cell>
          <cell r="AQ58" t="str">
            <v>(6.8 mg/L)</v>
          </cell>
          <cell r="AR58" t="str">
            <v>(4.3 mg/L)</v>
          </cell>
          <cell r="AS58" t="str">
            <v>(0 mg/L)</v>
          </cell>
          <cell r="AT58" t="str">
            <v>(0 mg/L)</v>
          </cell>
          <cell r="AU58" t="str">
            <v>(2.5 mg/L)</v>
          </cell>
          <cell r="AV58" t="str">
            <v>(2.4 mg/L)</v>
          </cell>
          <cell r="AW58" t="str">
            <v/>
          </cell>
          <cell r="AX58" t="str">
            <v>(17.8 mg/L)</v>
          </cell>
          <cell r="AY58" t="str">
            <v>(17.8 mg/L)</v>
          </cell>
          <cell r="AZ58" t="str">
            <v>(17.9 mg/L)</v>
          </cell>
          <cell r="BA58" t="str">
            <v>(17.8 mg/L)</v>
          </cell>
          <cell r="BB58" t="str">
            <v>(17.9 mg/L)</v>
          </cell>
          <cell r="BC58" t="str">
            <v>(17.8 mg/L)</v>
          </cell>
          <cell r="BD58" t="str">
            <v>(17.8 mg/L)</v>
          </cell>
          <cell r="BE58" t="str">
            <v>(17.8 mg/L)</v>
          </cell>
          <cell r="BF58" t="str">
            <v>(17.8 mg/L)</v>
          </cell>
          <cell r="BG58" t="str">
            <v>(0 mg/L)</v>
          </cell>
          <cell r="BH58" t="str">
            <v>(0 mg/L)</v>
          </cell>
          <cell r="BI58" t="str">
            <v>(0 mg/L)</v>
          </cell>
          <cell r="BJ58" t="str">
            <v>(0 mg/L)</v>
          </cell>
          <cell r="BK58" t="str">
            <v>(0 mg/L)</v>
          </cell>
          <cell r="BL58" t="str">
            <v>(0 mg/L)</v>
          </cell>
          <cell r="BM58" t="str">
            <v>(0 mg/L)</v>
          </cell>
          <cell r="BN58" t="str">
            <v>(0 mg/L)</v>
          </cell>
          <cell r="BO58" t="str">
            <v>(0 mg/L)</v>
          </cell>
          <cell r="BP58" t="str">
            <v>(0 mg/L)</v>
          </cell>
          <cell r="BQ58" t="str">
            <v>(0 mg/L)</v>
          </cell>
          <cell r="BR58" t="str">
            <v>(0 mg/L)</v>
          </cell>
          <cell r="BS58" t="str">
            <v>(0 mg/L)</v>
          </cell>
          <cell r="BT58" t="str">
            <v>(0 mg/L)</v>
          </cell>
          <cell r="BU58" t="str">
            <v>(0 mg/L)</v>
          </cell>
          <cell r="BV58" t="str">
            <v>(0 mg/L)</v>
          </cell>
          <cell r="BW58" t="str">
            <v>(0 mg/L)</v>
          </cell>
          <cell r="BX58">
            <v>0</v>
          </cell>
          <cell r="BY58">
            <v>0</v>
          </cell>
          <cell r="BZ58">
            <v>0</v>
          </cell>
          <cell r="CA58">
            <v>0</v>
          </cell>
          <cell r="CB58" t="str">
            <v>-</v>
          </cell>
          <cell r="CC58" t="str">
            <v>-</v>
          </cell>
          <cell r="CD58" t="str">
            <v>-</v>
          </cell>
          <cell r="CE58" t="str">
            <v>(0 mg/L)</v>
          </cell>
          <cell r="CF58" t="str">
            <v>(0 mg/L)</v>
          </cell>
          <cell r="CG58" t="str">
            <v>(0 mg/L)</v>
          </cell>
          <cell r="CH58" t="str">
            <v>(0 mg/L)</v>
          </cell>
          <cell r="CI58" t="str">
            <v>(0 mg/L)</v>
          </cell>
          <cell r="CJ58" t="str">
            <v>(0 mg/L)</v>
          </cell>
          <cell r="CK58" t="str">
            <v>(0 mg/L)</v>
          </cell>
          <cell r="CL58" t="str">
            <v>(0 mg/L)</v>
          </cell>
          <cell r="CM58" t="str">
            <v>(0 mg/L)</v>
          </cell>
          <cell r="CN58" t="str">
            <v>(38.4 mg/L)</v>
          </cell>
          <cell r="CO58" t="str">
            <v>(41.6 mg/L)</v>
          </cell>
          <cell r="CP58" t="str">
            <v>(41.6 mg/L)</v>
          </cell>
          <cell r="CQ58" t="str">
            <v>(41.6 mg/L)</v>
          </cell>
          <cell r="CR58" t="str">
            <v>(59.9 mg/L)</v>
          </cell>
          <cell r="CS58" t="str">
            <v>(0 mg/L)</v>
          </cell>
          <cell r="CT58" t="str">
            <v>(0 mg/L)</v>
          </cell>
          <cell r="CU58" t="str">
            <v>(0 mg/L)</v>
          </cell>
          <cell r="CV58" t="str">
            <v>(0 mg/L)</v>
          </cell>
          <cell r="CW58" t="str">
            <v>(0 mg/L)</v>
          </cell>
          <cell r="CX58" t="str">
            <v>(0 mg/L)</v>
          </cell>
          <cell r="CY58">
            <v>0</v>
          </cell>
          <cell r="CZ58">
            <v>0</v>
          </cell>
          <cell r="DA58">
            <v>0</v>
          </cell>
          <cell r="DB58">
            <v>0</v>
          </cell>
          <cell r="DC58">
            <v>0</v>
          </cell>
          <cell r="DD58">
            <v>0</v>
          </cell>
          <cell r="DE58" t="str">
            <v>(0 mg/L)</v>
          </cell>
          <cell r="DF58" t="str">
            <v>(0 mg/L)</v>
          </cell>
          <cell r="DG58" t="str">
            <v>(74.4 mg/L)</v>
          </cell>
          <cell r="DH58" t="str">
            <v>(32.9 mg/L)</v>
          </cell>
          <cell r="DI58" t="str">
            <v>(0 mg/L)</v>
          </cell>
          <cell r="DJ58" t="str">
            <v>(0 mg/L)</v>
          </cell>
          <cell r="DK58" t="str">
            <v>(30 mg/L)</v>
          </cell>
          <cell r="DL58" t="str">
            <v>(0 mg/L)</v>
          </cell>
          <cell r="DM58" t="str">
            <v>(0 mg/L)</v>
          </cell>
          <cell r="DN58" t="str">
            <v>(29.8 mg/L)</v>
          </cell>
          <cell r="DO58" t="str">
            <v>(24.6 mg/L)</v>
          </cell>
          <cell r="DP58" t="str">
            <v>(29.9 mg/L)</v>
          </cell>
          <cell r="DQ58" t="str">
            <v>(30 mg/L)</v>
          </cell>
          <cell r="DR58" t="str">
            <v>-</v>
          </cell>
          <cell r="DS58" t="str">
            <v>-</v>
          </cell>
          <cell r="DT58" t="str">
            <v>(0 mg/L)</v>
          </cell>
          <cell r="DU58" t="str">
            <v>(0 mg/L)</v>
          </cell>
          <cell r="DV58" t="str">
            <v>(0 mg/L)</v>
          </cell>
          <cell r="DW58" t="str">
            <v>(0 mg/L)</v>
          </cell>
          <cell r="DX58" t="str">
            <v>(0 mg/L)</v>
          </cell>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row>
        <row r="59">
          <cell r="E59" t="str">
            <v/>
          </cell>
          <cell r="F59" t="str">
            <v/>
          </cell>
          <cell r="G59" t="str">
            <v/>
          </cell>
          <cell r="H59" t="str">
            <v/>
          </cell>
          <cell r="I59" t="str">
            <v>(15.4 mg/L)</v>
          </cell>
          <cell r="J59" t="str">
            <v>(15.4 mg/L)</v>
          </cell>
          <cell r="K59" t="str">
            <v>(15.5 mg/L)</v>
          </cell>
          <cell r="L59" t="str">
            <v>(15.4 mg/L)</v>
          </cell>
          <cell r="M59" t="str">
            <v>(15.5 mg/L)</v>
          </cell>
          <cell r="N59" t="str">
            <v>(15.4 mg/L)</v>
          </cell>
          <cell r="O59" t="str">
            <v>(15.4 mg/L)</v>
          </cell>
          <cell r="P59" t="str">
            <v>(15.4 mg/L)</v>
          </cell>
          <cell r="Q59" t="str">
            <v>(15.4 mg/L)</v>
          </cell>
          <cell r="R59" t="str">
            <v>(81.3 mg/L)</v>
          </cell>
          <cell r="S59" t="str">
            <v>(15.4 mg/L)</v>
          </cell>
          <cell r="T59" t="str">
            <v>(15.5 mg/L)</v>
          </cell>
          <cell r="U59" t="str">
            <v>(15.4 mg/L)</v>
          </cell>
          <cell r="V59" t="str">
            <v>(15.5 mg/L)</v>
          </cell>
          <cell r="W59" t="str">
            <v>(15.5 mg/L)</v>
          </cell>
          <cell r="X59" t="str">
            <v>(0.6 mg/L)</v>
          </cell>
          <cell r="Y59" t="str">
            <v>(0.1 mg/L)</v>
          </cell>
          <cell r="Z59" t="str">
            <v>(0.1 mg/L)</v>
          </cell>
          <cell r="AA59" t="str">
            <v>(15.5 mg/L)</v>
          </cell>
          <cell r="AB59" t="str">
            <v>(15.8 mg/L)</v>
          </cell>
          <cell r="AC59" t="str">
            <v>(15.8 mg/L)</v>
          </cell>
          <cell r="AD59" t="str">
            <v>(0.1 mg/L)</v>
          </cell>
          <cell r="AE59" t="str">
            <v>(0.1 mg/L)</v>
          </cell>
          <cell r="AF59" t="str">
            <v>(1 mg/L)</v>
          </cell>
          <cell r="AG59" t="str">
            <v>(1 mg/L)</v>
          </cell>
          <cell r="AH59" t="str">
            <v>(0 mg/L)</v>
          </cell>
          <cell r="AI59">
            <v>0</v>
          </cell>
          <cell r="AJ59" t="str">
            <v>(0 mg/L)</v>
          </cell>
          <cell r="AK59" t="str">
            <v>(0 mg/L)</v>
          </cell>
          <cell r="AL59" t="str">
            <v>(0 mg/L)</v>
          </cell>
          <cell r="AM59" t="str">
            <v/>
          </cell>
          <cell r="AN59" t="str">
            <v>(0 mg/L)</v>
          </cell>
          <cell r="AO59">
            <v>19.51348829888013</v>
          </cell>
          <cell r="AP59">
            <v>18.977861944424667</v>
          </cell>
          <cell r="AQ59" t="str">
            <v>(12.4 mg/L)</v>
          </cell>
          <cell r="AR59">
            <v>7.1542743608605193</v>
          </cell>
          <cell r="AS59" t="str">
            <v>(0 mg/L)</v>
          </cell>
          <cell r="AT59" t="str">
            <v>(0 mg/L)</v>
          </cell>
          <cell r="AU59" t="str">
            <v>(4.6 mg/L)</v>
          </cell>
          <cell r="AV59">
            <v>0.96689215505596648</v>
          </cell>
          <cell r="AW59" t="str">
            <v/>
          </cell>
          <cell r="AX59" t="str">
            <v>(79.3 mg/L)</v>
          </cell>
          <cell r="AY59" t="str">
            <v>(79.2 mg/L)</v>
          </cell>
          <cell r="AZ59" t="str">
            <v>(79.7 mg/L)</v>
          </cell>
          <cell r="BA59" t="str">
            <v>(79.3 mg/L)</v>
          </cell>
          <cell r="BB59" t="str">
            <v>(79.6 mg/L)</v>
          </cell>
          <cell r="BC59" t="str">
            <v>(79.3 mg/L)</v>
          </cell>
          <cell r="BD59" t="str">
            <v>(79.3 mg/L)</v>
          </cell>
          <cell r="BE59" t="str">
            <v>(79.3 mg/L)</v>
          </cell>
          <cell r="BF59" t="str">
            <v>(79.3 mg/L)</v>
          </cell>
          <cell r="BG59" t="str">
            <v>(0 mg/L)</v>
          </cell>
          <cell r="BH59" t="str">
            <v>(0 mg/L)</v>
          </cell>
          <cell r="BI59" t="str">
            <v>(0 mg/L)</v>
          </cell>
          <cell r="BJ59" t="str">
            <v>(0 mg/L)</v>
          </cell>
          <cell r="BK59" t="str">
            <v>(0 mg/L)</v>
          </cell>
          <cell r="BL59" t="str">
            <v>(0 mg/L)</v>
          </cell>
          <cell r="BM59" t="str">
            <v>(0 mg/L)</v>
          </cell>
          <cell r="BN59" t="str">
            <v>(0 mg/L)</v>
          </cell>
          <cell r="BO59" t="str">
            <v>(0 mg/L)</v>
          </cell>
          <cell r="BP59" t="str">
            <v>(0 mg/L)</v>
          </cell>
          <cell r="BQ59" t="str">
            <v>(0 mg/L)</v>
          </cell>
          <cell r="BR59" t="str">
            <v>(0 mg/L)</v>
          </cell>
          <cell r="BS59" t="str">
            <v>(0 mg/L)</v>
          </cell>
          <cell r="BT59" t="str">
            <v>(0 mg/L)</v>
          </cell>
          <cell r="BU59" t="str">
            <v>(0 mg/L)</v>
          </cell>
          <cell r="BV59" t="str">
            <v>(0 mg/L)</v>
          </cell>
          <cell r="BW59" t="str">
            <v>(0 mg/L)</v>
          </cell>
          <cell r="BX59">
            <v>0</v>
          </cell>
          <cell r="BY59">
            <v>0</v>
          </cell>
          <cell r="BZ59">
            <v>0</v>
          </cell>
          <cell r="CA59">
            <v>0</v>
          </cell>
          <cell r="CB59" t="str">
            <v>-</v>
          </cell>
          <cell r="CC59" t="str">
            <v>-</v>
          </cell>
          <cell r="CD59" t="str">
            <v>-</v>
          </cell>
          <cell r="CE59" t="str">
            <v>(0 mg/L)</v>
          </cell>
          <cell r="CF59" t="str">
            <v>(0 mg/L)</v>
          </cell>
          <cell r="CG59" t="str">
            <v>(0 mg/L)</v>
          </cell>
          <cell r="CH59" t="str">
            <v>(0 mg/L)</v>
          </cell>
          <cell r="CI59" t="str">
            <v>(2.3 mg/L)</v>
          </cell>
          <cell r="CJ59" t="str">
            <v>(2.3 mg/L)</v>
          </cell>
          <cell r="CK59" t="str">
            <v>(2.3 mg/L)</v>
          </cell>
          <cell r="CL59" t="str">
            <v>(2.3 mg/L)</v>
          </cell>
          <cell r="CM59" t="str">
            <v>(2.3 mg/L)</v>
          </cell>
          <cell r="CN59">
            <v>0.32476893119384703</v>
          </cell>
          <cell r="CO59">
            <v>0.35162522907935678</v>
          </cell>
          <cell r="CP59">
            <v>0.35162522907935678</v>
          </cell>
          <cell r="CQ59">
            <v>0.35162522907935678</v>
          </cell>
          <cell r="CR59">
            <v>0.50654184930888202</v>
          </cell>
          <cell r="CS59" t="str">
            <v>(0 mg/L)</v>
          </cell>
          <cell r="CT59" t="str">
            <v>(0 mg/L)</v>
          </cell>
          <cell r="CU59" t="str">
            <v>(0 mg/L)</v>
          </cell>
          <cell r="CV59" t="str">
            <v>(0 mg/L)</v>
          </cell>
          <cell r="CW59" t="str">
            <v>(0 mg/L)</v>
          </cell>
          <cell r="CX59" t="str">
            <v>(0 mg/L)</v>
          </cell>
          <cell r="CY59">
            <v>0</v>
          </cell>
          <cell r="CZ59">
            <v>0</v>
          </cell>
          <cell r="DA59">
            <v>0</v>
          </cell>
          <cell r="DB59">
            <v>0</v>
          </cell>
          <cell r="DC59">
            <v>0</v>
          </cell>
          <cell r="DD59">
            <v>0</v>
          </cell>
          <cell r="DE59" t="str">
            <v>(0 mg/L)</v>
          </cell>
          <cell r="DF59" t="str">
            <v>(0 mg/L)</v>
          </cell>
          <cell r="DG59">
            <v>0.62859905903579127</v>
          </cell>
          <cell r="DH59">
            <v>0.27784043846148621</v>
          </cell>
          <cell r="DI59" t="str">
            <v>(0 mg/L)</v>
          </cell>
          <cell r="DJ59" t="str">
            <v>(0 mg/L)</v>
          </cell>
          <cell r="DK59" t="str">
            <v>(2.5 mg/L)</v>
          </cell>
          <cell r="DL59">
            <v>20.060212671976473</v>
          </cell>
          <cell r="DM59">
            <v>16.462272514933492</v>
          </cell>
          <cell r="DN59" t="str">
            <v>(2.5 mg/L)</v>
          </cell>
          <cell r="DO59" t="str">
            <v>(2.1 mg/L)</v>
          </cell>
          <cell r="DP59" t="str">
            <v>(2.5 mg/L)</v>
          </cell>
          <cell r="DQ59">
            <v>0.25373789432450089</v>
          </cell>
          <cell r="DR59" t="str">
            <v>-</v>
          </cell>
          <cell r="DS59" t="str">
            <v>-</v>
          </cell>
          <cell r="DT59" t="str">
            <v>(0 mg/L)</v>
          </cell>
          <cell r="DU59" t="str">
            <v>(0 mg/L)</v>
          </cell>
          <cell r="DV59" t="str">
            <v>(2.3 mg/L)</v>
          </cell>
          <cell r="DW59" t="str">
            <v>(0 mg/L)</v>
          </cell>
          <cell r="DX59" t="str">
            <v>(0 mg/L)</v>
          </cell>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row>
        <row r="60">
          <cell r="E60" t="str">
            <v/>
          </cell>
          <cell r="F60" t="str">
            <v/>
          </cell>
          <cell r="G60" t="str">
            <v/>
          </cell>
          <cell r="H60" t="str">
            <v/>
          </cell>
          <cell r="I60" t="str">
            <v>(76.7 mg/L)</v>
          </cell>
          <cell r="J60" t="str">
            <v>(76.7 mg/L)</v>
          </cell>
          <cell r="K60" t="str">
            <v>(77.2 mg/L)</v>
          </cell>
          <cell r="L60" t="str">
            <v>(76.7 mg/L)</v>
          </cell>
          <cell r="M60" t="str">
            <v>(77 mg/L)</v>
          </cell>
          <cell r="N60" t="str">
            <v>(76.7 mg/L)</v>
          </cell>
          <cell r="O60" t="str">
            <v>(76.7 mg/L)</v>
          </cell>
          <cell r="P60" t="str">
            <v>(76.8 mg/L)</v>
          </cell>
          <cell r="Q60" t="str">
            <v>(76.7 mg/L)</v>
          </cell>
          <cell r="R60" t="str">
            <v>(76.3 mg/L)</v>
          </cell>
          <cell r="S60" t="str">
            <v>(35.8 mg/L)</v>
          </cell>
          <cell r="T60" t="str">
            <v>(35.8 mg/L)</v>
          </cell>
          <cell r="U60" t="str">
            <v>(35.8 mg/L)</v>
          </cell>
          <cell r="V60" t="str">
            <v>(3.6 mg/L)</v>
          </cell>
          <cell r="W60" t="str">
            <v>(3.6 mg/L)</v>
          </cell>
          <cell r="X60" t="str">
            <v>(0.1 mg/L)</v>
          </cell>
          <cell r="Y60" t="str">
            <v>(0 mg/L)</v>
          </cell>
          <cell r="Z60" t="str">
            <v>(0 mg/L)</v>
          </cell>
          <cell r="AA60" t="str">
            <v>(3.6 mg/L)</v>
          </cell>
          <cell r="AB60" t="str">
            <v>(3.7 mg/L)</v>
          </cell>
          <cell r="AC60" t="str">
            <v>(3.7 mg/L)</v>
          </cell>
          <cell r="AD60" t="str">
            <v>(0.2 mg/L)</v>
          </cell>
          <cell r="AE60" t="str">
            <v>(0.2 mg/L)</v>
          </cell>
          <cell r="AF60" t="str">
            <v>(1.4 mg/L)</v>
          </cell>
          <cell r="AG60" t="str">
            <v>(1.4 mg/L)</v>
          </cell>
          <cell r="AH60" t="str">
            <v>(0 mg/L)</v>
          </cell>
          <cell r="AI60">
            <v>0</v>
          </cell>
          <cell r="AJ60" t="str">
            <v>(0 mg/L)</v>
          </cell>
          <cell r="AK60" t="str">
            <v>(0 mg/L)</v>
          </cell>
          <cell r="AL60" t="str">
            <v>(0 mg/L)</v>
          </cell>
          <cell r="AM60" t="str">
            <v/>
          </cell>
          <cell r="AN60" t="str">
            <v>(0 mg/L)</v>
          </cell>
          <cell r="AO60" t="str">
            <v>(35.8 mg/L)</v>
          </cell>
          <cell r="AP60" t="str">
            <v>(34.8 mg/L)</v>
          </cell>
          <cell r="AQ60" t="str">
            <v>(28.8 mg/L)</v>
          </cell>
          <cell r="AR60" t="str">
            <v>(31.3 mg/L)</v>
          </cell>
          <cell r="AS60" t="str">
            <v>(0 mg/L)</v>
          </cell>
          <cell r="AT60" t="str">
            <v>(0 mg/L)</v>
          </cell>
          <cell r="AU60" t="str">
            <v>(10.8 mg/L)</v>
          </cell>
          <cell r="AV60" t="str">
            <v>(11.9 mg/L)</v>
          </cell>
          <cell r="AW60" t="str">
            <v/>
          </cell>
          <cell r="AX60">
            <v>0.11266107620877945</v>
          </cell>
          <cell r="AY60">
            <v>0.11260543076082595</v>
          </cell>
          <cell r="AZ60">
            <v>0.11327009951344051</v>
          </cell>
          <cell r="BA60">
            <v>0.11266107620877945</v>
          </cell>
          <cell r="BB60">
            <v>0.11310459198149385</v>
          </cell>
          <cell r="BC60">
            <v>0.11264717713792401</v>
          </cell>
          <cell r="BD60">
            <v>0.11264717713792401</v>
          </cell>
          <cell r="BE60">
            <v>0.11273009234121567</v>
          </cell>
          <cell r="BF60">
            <v>0.11264717713792401</v>
          </cell>
          <cell r="BG60" t="str">
            <v>(0 mg/L)</v>
          </cell>
          <cell r="BH60" t="str">
            <v>(0 mg/L)</v>
          </cell>
          <cell r="BI60" t="str">
            <v>(0 mg/L)</v>
          </cell>
          <cell r="BJ60" t="str">
            <v>(0 mg/L)</v>
          </cell>
          <cell r="BK60" t="str">
            <v>(0 mg/L)</v>
          </cell>
          <cell r="BL60" t="str">
            <v>(0 mg/L)</v>
          </cell>
          <cell r="BM60" t="str">
            <v>(0 mg/L)</v>
          </cell>
          <cell r="BN60" t="str">
            <v>(0 mg/L)</v>
          </cell>
          <cell r="BO60" t="str">
            <v>(0 mg/L)</v>
          </cell>
          <cell r="BP60" t="str">
            <v>(0 mg/L)</v>
          </cell>
          <cell r="BQ60" t="str">
            <v>(0 mg/L)</v>
          </cell>
          <cell r="BR60" t="str">
            <v>(0 mg/L)</v>
          </cell>
          <cell r="BS60" t="str">
            <v>(0 mg/L)</v>
          </cell>
          <cell r="BT60" t="str">
            <v>(0 mg/L)</v>
          </cell>
          <cell r="BU60" t="str">
            <v>(0 mg/L)</v>
          </cell>
          <cell r="BV60" t="str">
            <v>(0 mg/L)</v>
          </cell>
          <cell r="BW60" t="str">
            <v>(0 mg/L)</v>
          </cell>
          <cell r="BX60">
            <v>0</v>
          </cell>
          <cell r="BY60">
            <v>0</v>
          </cell>
          <cell r="BZ60">
            <v>0</v>
          </cell>
          <cell r="CA60">
            <v>0</v>
          </cell>
          <cell r="CB60" t="str">
            <v>-</v>
          </cell>
          <cell r="CC60" t="str">
            <v>-</v>
          </cell>
          <cell r="CD60" t="str">
            <v>-</v>
          </cell>
          <cell r="CE60" t="str">
            <v>(0 mg/L)</v>
          </cell>
          <cell r="CF60" t="str">
            <v>(0 mg/L)</v>
          </cell>
          <cell r="CG60" t="str">
            <v>(0 mg/L)</v>
          </cell>
          <cell r="CH60" t="str">
            <v>(0 mg/L)</v>
          </cell>
          <cell r="CI60" t="str">
            <v>(0 mg/L)</v>
          </cell>
          <cell r="CJ60" t="str">
            <v>(0 mg/L)</v>
          </cell>
          <cell r="CK60" t="str">
            <v>(0 mg/L)</v>
          </cell>
          <cell r="CL60" t="str">
            <v>(0 mg/L)</v>
          </cell>
          <cell r="CM60" t="str">
            <v>(0 mg/L)</v>
          </cell>
          <cell r="CN60" t="str">
            <v>(48.5 mg/L)</v>
          </cell>
          <cell r="CO60" t="str">
            <v>(52.5 mg/L)</v>
          </cell>
          <cell r="CP60" t="str">
            <v>(52.5 mg/L)</v>
          </cell>
          <cell r="CQ60" t="str">
            <v>(52.5 mg/L)</v>
          </cell>
          <cell r="CR60" t="str">
            <v>(75.7 mg/L)</v>
          </cell>
          <cell r="CS60" t="str">
            <v>(0 mg/L)</v>
          </cell>
          <cell r="CT60" t="str">
            <v>(0 mg/L)</v>
          </cell>
          <cell r="CU60" t="str">
            <v>(0 mg/L)</v>
          </cell>
          <cell r="CV60" t="str">
            <v>(0 mg/L)</v>
          </cell>
          <cell r="CW60" t="str">
            <v>(0 mg/L)</v>
          </cell>
          <cell r="CX60" t="str">
            <v>(0 mg/L)</v>
          </cell>
          <cell r="CY60">
            <v>0</v>
          </cell>
          <cell r="CZ60">
            <v>0</v>
          </cell>
          <cell r="DA60">
            <v>0</v>
          </cell>
          <cell r="DB60">
            <v>0</v>
          </cell>
          <cell r="DC60">
            <v>0</v>
          </cell>
          <cell r="DD60">
            <v>0</v>
          </cell>
          <cell r="DE60" t="str">
            <v>(0 mg/L)</v>
          </cell>
          <cell r="DF60" t="str">
            <v>(0 mg/L)</v>
          </cell>
          <cell r="DG60" t="str">
            <v>(93.9 mg/L)</v>
          </cell>
          <cell r="DH60" t="str">
            <v>(41.5 mg/L)</v>
          </cell>
          <cell r="DI60" t="str">
            <v>(0 mg/L)</v>
          </cell>
          <cell r="DJ60" t="str">
            <v>(0 mg/L)</v>
          </cell>
          <cell r="DK60" t="str">
            <v>(2.4 mg/L)</v>
          </cell>
          <cell r="DL60">
            <v>16.224265153665094</v>
          </cell>
          <cell r="DM60" t="str">
            <v>(30.2 mg/L)</v>
          </cell>
          <cell r="DN60" t="str">
            <v>(2.4 mg/L)</v>
          </cell>
          <cell r="DO60" t="str">
            <v>(2 mg/L)</v>
          </cell>
          <cell r="DP60" t="str">
            <v>(2.4 mg/L)</v>
          </cell>
          <cell r="DQ60" t="str">
            <v>(37.9 mg/L)</v>
          </cell>
          <cell r="DR60" t="str">
            <v>-</v>
          </cell>
          <cell r="DS60" t="str">
            <v>-</v>
          </cell>
          <cell r="DT60" t="str">
            <v>(0 mg/L)</v>
          </cell>
          <cell r="DU60" t="str">
            <v>(0 mg/L)</v>
          </cell>
          <cell r="DV60" t="str">
            <v>(0 mg/L)</v>
          </cell>
          <cell r="DW60" t="str">
            <v>(0 mg/L)</v>
          </cell>
          <cell r="DX60" t="str">
            <v>(0 mg/L)</v>
          </cell>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row>
        <row r="61">
          <cell r="E61" t="str">
            <v/>
          </cell>
          <cell r="F61" t="str">
            <v/>
          </cell>
          <cell r="G61" t="str">
            <v/>
          </cell>
          <cell r="H61" t="str">
            <v/>
          </cell>
          <cell r="I61">
            <v>945.51876371167077</v>
          </cell>
          <cell r="J61">
            <v>945.54477824431319</v>
          </cell>
          <cell r="K61">
            <v>945.14908513534692</v>
          </cell>
          <cell r="L61">
            <v>945.51876371167077</v>
          </cell>
          <cell r="M61">
            <v>949.36243188564242</v>
          </cell>
          <cell r="N61">
            <v>945.40091983869638</v>
          </cell>
          <cell r="O61">
            <v>945.40091983869638</v>
          </cell>
          <cell r="P61">
            <v>946.29779013512314</v>
          </cell>
          <cell r="Q61">
            <v>945.40091983869638</v>
          </cell>
          <cell r="R61">
            <v>953.1587011051887</v>
          </cell>
          <cell r="S61">
            <v>951.36580160782341</v>
          </cell>
          <cell r="T61">
            <v>951.37634373817787</v>
          </cell>
          <cell r="U61">
            <v>951.36580160782341</v>
          </cell>
          <cell r="V61">
            <v>952.37629347500308</v>
          </cell>
          <cell r="W61">
            <v>952.37629347500297</v>
          </cell>
          <cell r="X61">
            <v>981.08009796258636</v>
          </cell>
          <cell r="Y61">
            <v>987.40233920214678</v>
          </cell>
          <cell r="Z61">
            <v>987.40233920214678</v>
          </cell>
          <cell r="AA61">
            <v>952.62449676467656</v>
          </cell>
          <cell r="AB61">
            <v>971.94026560724285</v>
          </cell>
          <cell r="AC61">
            <v>972.05726542186255</v>
          </cell>
          <cell r="AD61">
            <v>977.74059199942076</v>
          </cell>
          <cell r="AE61">
            <v>978.20693868063188</v>
          </cell>
          <cell r="AF61">
            <v>972.11642898501702</v>
          </cell>
          <cell r="AG61">
            <v>973.30834546680717</v>
          </cell>
          <cell r="AH61">
            <v>760.31834967393092</v>
          </cell>
          <cell r="AI61">
            <v>760.31834967393092</v>
          </cell>
          <cell r="AJ61">
            <v>760.31834967393092</v>
          </cell>
          <cell r="AK61">
            <v>760.31834967393092</v>
          </cell>
          <cell r="AL61">
            <v>992.6200129937713</v>
          </cell>
          <cell r="AM61" t="str">
            <v/>
          </cell>
          <cell r="AN61">
            <v>760.31834967393092</v>
          </cell>
          <cell r="AO61">
            <v>938.44671728958417</v>
          </cell>
          <cell r="AP61">
            <v>939.99512086400807</v>
          </cell>
          <cell r="AQ61">
            <v>960.36192204275039</v>
          </cell>
          <cell r="AR61">
            <v>960.39736098589458</v>
          </cell>
          <cell r="AS61">
            <v>993.98600140596079</v>
          </cell>
          <cell r="AT61">
            <v>993.98600140596079</v>
          </cell>
          <cell r="AU61">
            <v>964.88377592653569</v>
          </cell>
          <cell r="AV61">
            <v>963.69233806666034</v>
          </cell>
          <cell r="AW61" t="str">
            <v/>
          </cell>
          <cell r="AX61">
            <v>976.47830846330839</v>
          </cell>
          <cell r="AY61">
            <v>976.4344842517944</v>
          </cell>
          <cell r="AZ61">
            <v>976.39888183102642</v>
          </cell>
          <cell r="BA61">
            <v>976.47830846330839</v>
          </cell>
          <cell r="BB61">
            <v>980.32243587706012</v>
          </cell>
          <cell r="BC61">
            <v>976.35783969401496</v>
          </cell>
          <cell r="BD61">
            <v>976.35783969401496</v>
          </cell>
          <cell r="BE61">
            <v>977.07649870368118</v>
          </cell>
          <cell r="BF61">
            <v>976.35783969401496</v>
          </cell>
          <cell r="BG61">
            <v>993.98600140596079</v>
          </cell>
          <cell r="BH61">
            <v>993.98600140596079</v>
          </cell>
          <cell r="BI61">
            <v>994.37946097363806</v>
          </cell>
          <cell r="BJ61">
            <v>994.37946097363806</v>
          </cell>
          <cell r="BK61">
            <v>996.82936872212667</v>
          </cell>
          <cell r="BL61">
            <v>993.98600140596079</v>
          </cell>
          <cell r="BM61">
            <v>993.98600140596079</v>
          </cell>
          <cell r="BN61">
            <v>993.98600140596079</v>
          </cell>
          <cell r="BO61">
            <v>993.98600140596079</v>
          </cell>
          <cell r="BP61">
            <v>993.98600140596079</v>
          </cell>
          <cell r="BQ61">
            <v>993.98600140596079</v>
          </cell>
          <cell r="BR61">
            <v>993.98600140596079</v>
          </cell>
          <cell r="BS61">
            <v>994.37946097363806</v>
          </cell>
          <cell r="BT61">
            <v>994.37946097363806</v>
          </cell>
          <cell r="BU61">
            <v>994.37946097363806</v>
          </cell>
          <cell r="BV61">
            <v>993.98600140596079</v>
          </cell>
          <cell r="BW61">
            <v>993.98600140596079</v>
          </cell>
          <cell r="BX61">
            <v>1000</v>
          </cell>
          <cell r="BY61">
            <v>1000</v>
          </cell>
          <cell r="BZ61">
            <v>1000</v>
          </cell>
          <cell r="CA61">
            <v>1000</v>
          </cell>
          <cell r="CB61" t="str">
            <v>-</v>
          </cell>
          <cell r="CC61" t="str">
            <v>-</v>
          </cell>
          <cell r="CD61" t="str">
            <v>-</v>
          </cell>
          <cell r="CE61">
            <v>589.15527482277298</v>
          </cell>
          <cell r="CF61">
            <v>589.15527482277298</v>
          </cell>
          <cell r="CG61">
            <v>589.15527482277298</v>
          </cell>
          <cell r="CH61">
            <v>589.15527482277298</v>
          </cell>
          <cell r="CI61">
            <v>92.175794328010724</v>
          </cell>
          <cell r="CJ61">
            <v>92.175794328010724</v>
          </cell>
          <cell r="CK61">
            <v>92.175794328010738</v>
          </cell>
          <cell r="CL61">
            <v>92.175794328010738</v>
          </cell>
          <cell r="CM61">
            <v>92.175794328010738</v>
          </cell>
          <cell r="CN61">
            <v>868.98122987978002</v>
          </cell>
          <cell r="CO61">
            <v>932.70113933509049</v>
          </cell>
          <cell r="CP61">
            <v>932.70113933509049</v>
          </cell>
          <cell r="CQ61">
            <v>932.70113933509049</v>
          </cell>
          <cell r="CR61">
            <v>944.16148486280133</v>
          </cell>
          <cell r="CS61">
            <v>997.02613057294923</v>
          </cell>
          <cell r="CT61">
            <v>997.02613057294923</v>
          </cell>
          <cell r="CU61">
            <v>997.02613057294923</v>
          </cell>
          <cell r="CV61">
            <v>994.018808108651</v>
          </cell>
          <cell r="CW61">
            <v>994.01880784834236</v>
          </cell>
          <cell r="CX61">
            <v>994.01880792792099</v>
          </cell>
          <cell r="CY61">
            <v>0</v>
          </cell>
          <cell r="CZ61">
            <v>0</v>
          </cell>
          <cell r="DA61">
            <v>0</v>
          </cell>
          <cell r="DB61">
            <v>0</v>
          </cell>
          <cell r="DC61">
            <v>0</v>
          </cell>
          <cell r="DD61">
            <v>0</v>
          </cell>
          <cell r="DE61">
            <v>760.31834967393092</v>
          </cell>
          <cell r="DF61">
            <v>760.31834967393092</v>
          </cell>
          <cell r="DG61">
            <v>933.40276413422896</v>
          </cell>
          <cell r="DH61">
            <v>957.77587514888853</v>
          </cell>
          <cell r="DI61">
            <v>993.00058433822289</v>
          </cell>
          <cell r="DJ61">
            <v>992.24234140190447</v>
          </cell>
          <cell r="DK61">
            <v>940.38820758616816</v>
          </cell>
          <cell r="DL61">
            <v>940.66382941488769</v>
          </cell>
          <cell r="DM61">
            <v>943.70489416405019</v>
          </cell>
          <cell r="DN61">
            <v>940.73849291112674</v>
          </cell>
          <cell r="DO61">
            <v>947.48698150013342</v>
          </cell>
          <cell r="DP61">
            <v>942.55756023655817</v>
          </cell>
          <cell r="DQ61">
            <v>937.85221680856625</v>
          </cell>
          <cell r="DR61" t="str">
            <v>-</v>
          </cell>
          <cell r="DS61" t="str">
            <v>-</v>
          </cell>
          <cell r="DT61">
            <v>993.98600140596079</v>
          </cell>
          <cell r="DU61">
            <v>589.15527482277298</v>
          </cell>
          <cell r="DV61">
            <v>92.175794328010738</v>
          </cell>
          <cell r="DW61">
            <v>997.02613057294923</v>
          </cell>
          <cell r="DX61">
            <v>994.01880814114088</v>
          </cell>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row>
        <row r="62">
          <cell r="E62" t="str">
            <v/>
          </cell>
          <cell r="F62" t="str">
            <v/>
          </cell>
          <cell r="G62" t="str">
            <v/>
          </cell>
          <cell r="H62" t="str">
            <v/>
          </cell>
          <cell r="I62">
            <v>0.1895263194204265</v>
          </cell>
          <cell r="J62">
            <v>0.66588019092334427</v>
          </cell>
          <cell r="K62">
            <v>0.19075686690173874</v>
          </cell>
          <cell r="L62">
            <v>0.1895263194204265</v>
          </cell>
          <cell r="M62">
            <v>0.19029677084883245</v>
          </cell>
          <cell r="N62">
            <v>0.18950269797961722</v>
          </cell>
          <cell r="O62">
            <v>0.18950269797961722</v>
          </cell>
          <cell r="P62">
            <v>0.18968247286384265</v>
          </cell>
          <cell r="Q62">
            <v>0.18950269797961722</v>
          </cell>
          <cell r="R62">
            <v>0.16731443915811259</v>
          </cell>
          <cell r="S62">
            <v>0.15702361336397211</v>
          </cell>
          <cell r="T62" t="str">
            <v>(0)</v>
          </cell>
          <cell r="U62">
            <v>0.15702361336397211</v>
          </cell>
          <cell r="V62" t="str">
            <v>(0)</v>
          </cell>
          <cell r="W62" t="str">
            <v>(0)</v>
          </cell>
          <cell r="X62" t="str">
            <v>(0)</v>
          </cell>
          <cell r="Y62" t="str">
            <v>(0)</v>
          </cell>
          <cell r="Z62" t="str">
            <v>(0)</v>
          </cell>
          <cell r="AA62" t="str">
            <v>(0)</v>
          </cell>
          <cell r="AB62" t="str">
            <v>(0)</v>
          </cell>
          <cell r="AC62" t="str">
            <v>(0)</v>
          </cell>
          <cell r="AD62" t="str">
            <v>(0)</v>
          </cell>
          <cell r="AE62" t="str">
            <v>(0)</v>
          </cell>
          <cell r="AF62" t="str">
            <v>(0)</v>
          </cell>
          <cell r="AG62" t="str">
            <v>(0)</v>
          </cell>
          <cell r="AH62" t="str">
            <v>(0)</v>
          </cell>
          <cell r="AI62">
            <v>0</v>
          </cell>
          <cell r="AJ62" t="str">
            <v>(0)</v>
          </cell>
          <cell r="AK62" t="str">
            <v>(0)</v>
          </cell>
          <cell r="AL62" t="str">
            <v>(0)</v>
          </cell>
          <cell r="AM62" t="str">
            <v/>
          </cell>
          <cell r="AN62" t="str">
            <v>(0)</v>
          </cell>
          <cell r="AO62" t="str">
            <v>(0)</v>
          </cell>
          <cell r="AP62" t="str">
            <v>(0)</v>
          </cell>
          <cell r="AQ62">
            <v>0.12649936462888139</v>
          </cell>
          <cell r="AR62" t="str">
            <v>(79.9)</v>
          </cell>
          <cell r="AS62" t="str">
            <v>(0)</v>
          </cell>
          <cell r="AT62" t="str">
            <v>(0)</v>
          </cell>
          <cell r="AU62" t="str">
            <v>(47.2)</v>
          </cell>
          <cell r="AV62" t="str">
            <v>(44.5)</v>
          </cell>
          <cell r="AW62" t="str">
            <v/>
          </cell>
          <cell r="AX62">
            <v>0.10719643887208193</v>
          </cell>
          <cell r="AY62">
            <v>0.48553351261255795</v>
          </cell>
          <cell r="AZ62">
            <v>0.10777592143737172</v>
          </cell>
          <cell r="BA62">
            <v>0.10719643887208193</v>
          </cell>
          <cell r="BB62">
            <v>0.10761844186564891</v>
          </cell>
          <cell r="BC62">
            <v>0.10718321397711843</v>
          </cell>
          <cell r="BD62">
            <v>0.10718321397711843</v>
          </cell>
          <cell r="BE62">
            <v>0.10726210736976409</v>
          </cell>
          <cell r="BF62">
            <v>0.10718321397711843</v>
          </cell>
          <cell r="BG62" t="str">
            <v>(0)</v>
          </cell>
          <cell r="BH62" t="str">
            <v>(0)</v>
          </cell>
          <cell r="BI62" t="str">
            <v>(0)</v>
          </cell>
          <cell r="BJ62" t="str">
            <v>(0)</v>
          </cell>
          <cell r="BK62" t="str">
            <v>(0)</v>
          </cell>
          <cell r="BL62" t="str">
            <v>(0)</v>
          </cell>
          <cell r="BM62" t="str">
            <v>(0)</v>
          </cell>
          <cell r="BN62" t="str">
            <v>(0)</v>
          </cell>
          <cell r="BO62" t="str">
            <v>(0)</v>
          </cell>
          <cell r="BP62" t="str">
            <v>(0)</v>
          </cell>
          <cell r="BQ62" t="str">
            <v>(0)</v>
          </cell>
          <cell r="BR62" t="str">
            <v>(0)</v>
          </cell>
          <cell r="BS62" t="str">
            <v>(0)</v>
          </cell>
          <cell r="BT62" t="str">
            <v>(0)</v>
          </cell>
          <cell r="BU62" t="str">
            <v>(0)</v>
          </cell>
          <cell r="BV62" t="str">
            <v>(0)</v>
          </cell>
          <cell r="BW62" t="str">
            <v>(0)</v>
          </cell>
          <cell r="BX62">
            <v>0</v>
          </cell>
          <cell r="BY62">
            <v>0</v>
          </cell>
          <cell r="BZ62">
            <v>0</v>
          </cell>
          <cell r="CA62">
            <v>0</v>
          </cell>
          <cell r="CB62" t="str">
            <v>-</v>
          </cell>
          <cell r="CC62" t="str">
            <v>-</v>
          </cell>
          <cell r="CD62" t="str">
            <v>-</v>
          </cell>
          <cell r="CE62">
            <v>589.15527482277298</v>
          </cell>
          <cell r="CF62">
            <v>589.15527482277298</v>
          </cell>
          <cell r="CG62">
            <v>589.15527482277298</v>
          </cell>
          <cell r="CH62">
            <v>589.15527482277298</v>
          </cell>
          <cell r="CI62" t="str">
            <v>(0)</v>
          </cell>
          <cell r="CJ62" t="str">
            <v>(0)</v>
          </cell>
          <cell r="CK62" t="str">
            <v>(0)</v>
          </cell>
          <cell r="CL62" t="str">
            <v>(0)</v>
          </cell>
          <cell r="CM62" t="str">
            <v>(0)</v>
          </cell>
          <cell r="CN62" t="str">
            <v>(0)</v>
          </cell>
          <cell r="CO62" t="str">
            <v>(0)</v>
          </cell>
          <cell r="CP62" t="str">
            <v>(0)</v>
          </cell>
          <cell r="CQ62" t="str">
            <v>(0)</v>
          </cell>
          <cell r="CR62" t="str">
            <v>(0)</v>
          </cell>
          <cell r="CS62" t="str">
            <v>(0)</v>
          </cell>
          <cell r="CT62" t="str">
            <v>(0)</v>
          </cell>
          <cell r="CU62" t="str">
            <v>(0)</v>
          </cell>
          <cell r="CV62" t="str">
            <v>(0)</v>
          </cell>
          <cell r="CW62" t="str">
            <v>(0)</v>
          </cell>
          <cell r="CX62" t="str">
            <v>(0)</v>
          </cell>
          <cell r="CY62">
            <v>0</v>
          </cell>
          <cell r="CZ62">
            <v>0</v>
          </cell>
          <cell r="DA62">
            <v>0</v>
          </cell>
          <cell r="DB62">
            <v>0</v>
          </cell>
          <cell r="DC62">
            <v>0</v>
          </cell>
          <cell r="DD62">
            <v>0</v>
          </cell>
          <cell r="DE62" t="str">
            <v>(0)</v>
          </cell>
          <cell r="DF62" t="str">
            <v>(0)</v>
          </cell>
          <cell r="DG62" t="str">
            <v>(0)</v>
          </cell>
          <cell r="DH62" t="str">
            <v>(0)</v>
          </cell>
          <cell r="DI62" t="str">
            <v>(0)</v>
          </cell>
          <cell r="DJ62" t="str">
            <v>(0)</v>
          </cell>
          <cell r="DK62" t="str">
            <v>(0)</v>
          </cell>
          <cell r="DL62">
            <v>1.0000007447822432</v>
          </cell>
          <cell r="DM62" t="str">
            <v>(0)</v>
          </cell>
          <cell r="DN62" t="str">
            <v>(0)</v>
          </cell>
          <cell r="DO62" t="str">
            <v>(0)</v>
          </cell>
          <cell r="DP62" t="str">
            <v>(0)</v>
          </cell>
          <cell r="DQ62" t="str">
            <v>(0)</v>
          </cell>
          <cell r="DR62" t="str">
            <v>&lt; 1</v>
          </cell>
          <cell r="DS62" t="str">
            <v>&lt; 1</v>
          </cell>
          <cell r="DT62" t="str">
            <v>(0)</v>
          </cell>
          <cell r="DU62">
            <v>589.15527482277298</v>
          </cell>
          <cell r="DV62" t="str">
            <v>(0)</v>
          </cell>
          <cell r="DW62" t="str">
            <v>(0)</v>
          </cell>
          <cell r="DX62" t="str">
            <v>(0)</v>
          </cell>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row>
        <row r="63">
          <cell r="E63" t="str">
            <v/>
          </cell>
          <cell r="F63" t="str">
            <v/>
          </cell>
          <cell r="G63" t="str">
            <v/>
          </cell>
          <cell r="H63" t="str">
            <v/>
          </cell>
          <cell r="I63">
            <v>10.546591333208708</v>
          </cell>
          <cell r="J63">
            <v>11.99999920723938</v>
          </cell>
          <cell r="K63">
            <v>10.623191514144667</v>
          </cell>
          <cell r="L63">
            <v>10.546591333208708</v>
          </cell>
          <cell r="M63">
            <v>10.589464726109139</v>
          </cell>
          <cell r="N63">
            <v>10.545276868369847</v>
          </cell>
          <cell r="O63">
            <v>10.545276868369847</v>
          </cell>
          <cell r="P63">
            <v>10.555280820547566</v>
          </cell>
          <cell r="Q63">
            <v>10.545276868369847</v>
          </cell>
          <cell r="R63">
            <v>9.6354693613478428</v>
          </cell>
          <cell r="S63">
            <v>0.15330672294452186</v>
          </cell>
          <cell r="T63" t="str">
            <v>(48.5 mg/L)</v>
          </cell>
          <cell r="U63">
            <v>0.15330672294452186</v>
          </cell>
          <cell r="V63" t="str">
            <v>(0.5 mg/L)</v>
          </cell>
          <cell r="W63" t="str">
            <v>(0.5 mg/L)</v>
          </cell>
          <cell r="X63" t="str">
            <v>(0 mg/L)</v>
          </cell>
          <cell r="Y63" t="str">
            <v>(0 mg/L)</v>
          </cell>
          <cell r="Z63" t="str">
            <v>(0 mg/L)</v>
          </cell>
          <cell r="AA63" t="str">
            <v>(0.5 mg/L)</v>
          </cell>
          <cell r="AB63" t="str">
            <v>(0.5 mg/L)</v>
          </cell>
          <cell r="AC63" t="str">
            <v>(4.8 mg/L)</v>
          </cell>
          <cell r="AD63" t="str">
            <v>(0.5 mg/L)</v>
          </cell>
          <cell r="AE63" t="str">
            <v>(0.5 mg/L)</v>
          </cell>
          <cell r="AF63" t="str">
            <v>(4.8 mg/L)</v>
          </cell>
          <cell r="AG63" t="str">
            <v>(4.6 mg/L)</v>
          </cell>
          <cell r="AH63" t="str">
            <v>(0 mg/L)</v>
          </cell>
          <cell r="AI63">
            <v>0</v>
          </cell>
          <cell r="AJ63" t="str">
            <v>(0 mg/L)</v>
          </cell>
          <cell r="AK63" t="str">
            <v>(0 mg/L)</v>
          </cell>
          <cell r="AL63" t="str">
            <v>(0 mg/L)</v>
          </cell>
          <cell r="AM63" t="str">
            <v/>
          </cell>
          <cell r="AN63" t="str">
            <v>(0 mg/L)</v>
          </cell>
          <cell r="AO63" t="str">
            <v>(15.1 mg/L)</v>
          </cell>
          <cell r="AP63" t="str">
            <v>(14.7 mg/L)</v>
          </cell>
          <cell r="AQ63">
            <v>0.12350501068183667</v>
          </cell>
          <cell r="AR63" t="str">
            <v>(83.5 mg/L)</v>
          </cell>
          <cell r="AS63" t="str">
            <v>(0 mg/L)</v>
          </cell>
          <cell r="AT63" t="str">
            <v>(0 mg/L)</v>
          </cell>
          <cell r="AU63" t="str">
            <v>(46.1 mg/L)</v>
          </cell>
          <cell r="AV63" t="str">
            <v>(44.1 mg/L)</v>
          </cell>
          <cell r="AW63" t="str">
            <v/>
          </cell>
          <cell r="AX63">
            <v>8.8623576533353603</v>
          </cell>
          <cell r="AY63">
            <v>10.000000385687896</v>
          </cell>
          <cell r="AZ63">
            <v>8.9102657909704046</v>
          </cell>
          <cell r="BA63">
            <v>8.8623576533353603</v>
          </cell>
          <cell r="BB63">
            <v>8.8972463259360577</v>
          </cell>
          <cell r="BC63">
            <v>8.8612642984596999</v>
          </cell>
          <cell r="BD63">
            <v>8.8612642984596999</v>
          </cell>
          <cell r="BE63">
            <v>8.8677867302631022</v>
          </cell>
          <cell r="BF63">
            <v>8.8612642984596999</v>
          </cell>
          <cell r="BG63" t="str">
            <v>(0 mg/L)</v>
          </cell>
          <cell r="BH63" t="str">
            <v>(0 mg/L)</v>
          </cell>
          <cell r="BI63" t="str">
            <v>(0 mg/L)</v>
          </cell>
          <cell r="BJ63" t="str">
            <v>(0 mg/L)</v>
          </cell>
          <cell r="BK63" t="str">
            <v>(0 mg/L)</v>
          </cell>
          <cell r="BL63" t="str">
            <v>(0 mg/L)</v>
          </cell>
          <cell r="BM63" t="str">
            <v>(0 mg/L)</v>
          </cell>
          <cell r="BN63" t="str">
            <v>(0 mg/L)</v>
          </cell>
          <cell r="BO63" t="str">
            <v>(0 mg/L)</v>
          </cell>
          <cell r="BP63" t="str">
            <v>(0 mg/L)</v>
          </cell>
          <cell r="BQ63" t="str">
            <v>(0 mg/L)</v>
          </cell>
          <cell r="BR63" t="str">
            <v>(0 mg/L)</v>
          </cell>
          <cell r="BS63" t="str">
            <v>(0 mg/L)</v>
          </cell>
          <cell r="BT63" t="str">
            <v>(0 mg/L)</v>
          </cell>
          <cell r="BU63" t="str">
            <v>(0 mg/L)</v>
          </cell>
          <cell r="BV63" t="str">
            <v>(0 mg/L)</v>
          </cell>
          <cell r="BW63" t="str">
            <v>(0 mg/L)</v>
          </cell>
          <cell r="BX63">
            <v>0</v>
          </cell>
          <cell r="BY63">
            <v>0</v>
          </cell>
          <cell r="BZ63">
            <v>0</v>
          </cell>
          <cell r="CA63">
            <v>0</v>
          </cell>
          <cell r="CB63" t="str">
            <v>-</v>
          </cell>
          <cell r="CC63" t="str">
            <v>-</v>
          </cell>
          <cell r="CD63" t="str">
            <v>-</v>
          </cell>
          <cell r="CE63" t="str">
            <v>(0 mg/L)</v>
          </cell>
          <cell r="CF63" t="str">
            <v>(0 mg/L)</v>
          </cell>
          <cell r="CG63" t="str">
            <v>(0 mg/L)</v>
          </cell>
          <cell r="CH63" t="str">
            <v>(0 mg/L)</v>
          </cell>
          <cell r="CI63">
            <v>1751.9038696134423</v>
          </cell>
          <cell r="CJ63">
            <v>1751.9038696134423</v>
          </cell>
          <cell r="CK63">
            <v>1751.9038696134428</v>
          </cell>
          <cell r="CL63">
            <v>1751.9038696134428</v>
          </cell>
          <cell r="CM63">
            <v>1751.9038696134428</v>
          </cell>
          <cell r="CN63">
            <v>291.53917416979641</v>
          </cell>
          <cell r="CO63">
            <v>150.00000937994315</v>
          </cell>
          <cell r="CP63">
            <v>150.00000937994315</v>
          </cell>
          <cell r="CQ63">
            <v>150.00000937994315</v>
          </cell>
          <cell r="CR63">
            <v>118.58045047764249</v>
          </cell>
          <cell r="CS63" t="str">
            <v>(0 mg/L)</v>
          </cell>
          <cell r="CT63" t="str">
            <v>(0 mg/L)</v>
          </cell>
          <cell r="CU63" t="str">
            <v>(0 mg/L)</v>
          </cell>
          <cell r="CV63" t="str">
            <v>(0 mg/L)</v>
          </cell>
          <cell r="CW63" t="str">
            <v>(0 mg/L)</v>
          </cell>
          <cell r="CX63" t="str">
            <v>(0 mg/L)</v>
          </cell>
          <cell r="CY63">
            <v>0</v>
          </cell>
          <cell r="CZ63">
            <v>0</v>
          </cell>
          <cell r="DA63">
            <v>0</v>
          </cell>
          <cell r="DB63">
            <v>0</v>
          </cell>
          <cell r="DC63">
            <v>0</v>
          </cell>
          <cell r="DD63">
            <v>0</v>
          </cell>
          <cell r="DE63" t="str">
            <v>(0 mg/L)</v>
          </cell>
          <cell r="DF63" t="str">
            <v>(0 mg/L)</v>
          </cell>
          <cell r="DG63">
            <v>147.15380316944581</v>
          </cell>
          <cell r="DH63">
            <v>65.041900089045669</v>
          </cell>
          <cell r="DI63" t="str">
            <v>(0 mg/L)</v>
          </cell>
          <cell r="DJ63" t="str">
            <v>(0 mg/L)</v>
          </cell>
          <cell r="DK63" t="str">
            <v>(0 mg/L)</v>
          </cell>
          <cell r="DL63">
            <v>4.802870347460896</v>
          </cell>
          <cell r="DM63" t="str">
            <v>(12.7 mg/L)</v>
          </cell>
          <cell r="DN63" t="str">
            <v>(0 mg/L)</v>
          </cell>
          <cell r="DO63" t="str">
            <v>(0 mg/L)</v>
          </cell>
          <cell r="DP63" t="str">
            <v>(0 mg/L)</v>
          </cell>
          <cell r="DQ63" t="str">
            <v>(0 mg/L)</v>
          </cell>
          <cell r="DR63" t="str">
            <v>&lt; 20</v>
          </cell>
          <cell r="DS63" t="str">
            <v>&lt; 20</v>
          </cell>
          <cell r="DT63" t="str">
            <v>(0 mg/L)</v>
          </cell>
          <cell r="DU63" t="str">
            <v>(0 mg/L)</v>
          </cell>
          <cell r="DV63">
            <v>1751.9038696134428</v>
          </cell>
          <cell r="DW63" t="str">
            <v>(0 mg/L)</v>
          </cell>
          <cell r="DX63" t="str">
            <v>(0 mg/L)</v>
          </cell>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row>
        <row r="64">
          <cell r="E64" t="str">
            <v/>
          </cell>
          <cell r="F64" t="str">
            <v/>
          </cell>
          <cell r="G64" t="str">
            <v/>
          </cell>
          <cell r="H64" t="str">
            <v/>
          </cell>
          <cell r="I64" t="str">
            <v>(10.4 mg/L)</v>
          </cell>
          <cell r="J64" t="str">
            <v>(10.4 mg/L)</v>
          </cell>
          <cell r="K64" t="str">
            <v>(10.4 mg/L)</v>
          </cell>
          <cell r="L64" t="str">
            <v>(10.4 mg/L)</v>
          </cell>
          <cell r="M64" t="str">
            <v>(10.4 mg/L)</v>
          </cell>
          <cell r="N64" t="str">
            <v>(10.4 mg/L)</v>
          </cell>
          <cell r="O64" t="str">
            <v>(10.4 mg/L)</v>
          </cell>
          <cell r="P64" t="str">
            <v>(10.4 mg/L)</v>
          </cell>
          <cell r="Q64" t="str">
            <v>(10.4 mg/L)</v>
          </cell>
          <cell r="R64" t="str">
            <v>(8.8 mg/L)</v>
          </cell>
          <cell r="S64" t="str">
            <v>(9.3 mg/L)</v>
          </cell>
          <cell r="T64" t="str">
            <v>(9.3 mg/L)</v>
          </cell>
          <cell r="U64" t="str">
            <v>(9.3 mg/L)</v>
          </cell>
          <cell r="V64" t="str">
            <v>(9.4 mg/L)</v>
          </cell>
          <cell r="W64" t="str">
            <v>(9.4 mg/L)</v>
          </cell>
          <cell r="X64" t="str">
            <v>(0.4 mg/L)</v>
          </cell>
          <cell r="Y64" t="str">
            <v>(0 mg/L)</v>
          </cell>
          <cell r="Z64" t="str">
            <v>(0 mg/L)</v>
          </cell>
          <cell r="AA64" t="str">
            <v>(9.4 mg/L)</v>
          </cell>
          <cell r="AB64" t="str">
            <v>(9.5 mg/L)</v>
          </cell>
          <cell r="AC64" t="str">
            <v>(9.5 mg/L)</v>
          </cell>
          <cell r="AD64" t="str">
            <v>(1.1 mg/L)</v>
          </cell>
          <cell r="AE64" t="str">
            <v>(1.1 mg/L)</v>
          </cell>
          <cell r="AF64" t="str">
            <v>(9.5 mg/L)</v>
          </cell>
          <cell r="AG64" t="str">
            <v>(9 mg/L)</v>
          </cell>
          <cell r="AH64" t="str">
            <v>(0 mg/L)</v>
          </cell>
          <cell r="AI64">
            <v>0</v>
          </cell>
          <cell r="AJ64" t="str">
            <v>(0 mg/L)</v>
          </cell>
          <cell r="AK64" t="str">
            <v>(0 mg/L)</v>
          </cell>
          <cell r="AL64" t="str">
            <v>(0 mg/L)</v>
          </cell>
          <cell r="AM64" t="str">
            <v/>
          </cell>
          <cell r="AN64" t="str">
            <v>(0 mg/L)</v>
          </cell>
          <cell r="AO64" t="str">
            <v>(0 mg/L)</v>
          </cell>
          <cell r="AP64" t="str">
            <v>(0 mg/L)</v>
          </cell>
          <cell r="AQ64" t="str">
            <v>(7.5 mg/L)</v>
          </cell>
          <cell r="AR64" t="str">
            <v>(4.8 mg/L)</v>
          </cell>
          <cell r="AS64" t="str">
            <v>(0 mg/L)</v>
          </cell>
          <cell r="AT64" t="str">
            <v>(0 mg/L)</v>
          </cell>
          <cell r="AU64" t="str">
            <v>(2.8 mg/L)</v>
          </cell>
          <cell r="AV64" t="str">
            <v>(2.6 mg/L)</v>
          </cell>
          <cell r="AW64" t="str">
            <v/>
          </cell>
          <cell r="AX64" t="str">
            <v>(2.6 mg/L)</v>
          </cell>
          <cell r="AY64" t="str">
            <v>(2.6 mg/L)</v>
          </cell>
          <cell r="AZ64" t="str">
            <v>(2.6 mg/L)</v>
          </cell>
          <cell r="BA64" t="str">
            <v>(2.6 mg/L)</v>
          </cell>
          <cell r="BB64" t="str">
            <v>(2.6 mg/L)</v>
          </cell>
          <cell r="BC64" t="str">
            <v>(2.6 mg/L)</v>
          </cell>
          <cell r="BD64" t="str">
            <v>(2.6 mg/L)</v>
          </cell>
          <cell r="BE64" t="str">
            <v>(2.6 mg/L)</v>
          </cell>
          <cell r="BF64" t="str">
            <v>(2.6 mg/L)</v>
          </cell>
          <cell r="BG64" t="str">
            <v>(0 mg/L)</v>
          </cell>
          <cell r="BH64" t="str">
            <v>(0 mg/L)</v>
          </cell>
          <cell r="BI64" t="str">
            <v>(0 mg/L)</v>
          </cell>
          <cell r="BJ64" t="str">
            <v>(0 mg/L)</v>
          </cell>
          <cell r="BK64" t="str">
            <v>(0 mg/L)</v>
          </cell>
          <cell r="BL64" t="str">
            <v>(0 mg/L)</v>
          </cell>
          <cell r="BM64" t="str">
            <v>(0 mg/L)</v>
          </cell>
          <cell r="BN64" t="str">
            <v>(0 mg/L)</v>
          </cell>
          <cell r="BO64" t="str">
            <v>(0 mg/L)</v>
          </cell>
          <cell r="BP64" t="str">
            <v>(0 mg/L)</v>
          </cell>
          <cell r="BQ64" t="str">
            <v>(0 mg/L)</v>
          </cell>
          <cell r="BR64" t="str">
            <v>(0 mg/L)</v>
          </cell>
          <cell r="BS64" t="str">
            <v>(0 mg/L)</v>
          </cell>
          <cell r="BT64" t="str">
            <v>(0 mg/L)</v>
          </cell>
          <cell r="BU64" t="str">
            <v>(0 mg/L)</v>
          </cell>
          <cell r="BV64" t="str">
            <v>(0 mg/L)</v>
          </cell>
          <cell r="BW64" t="str">
            <v>(0 mg/L)</v>
          </cell>
          <cell r="BX64">
            <v>0</v>
          </cell>
          <cell r="BY64">
            <v>0</v>
          </cell>
          <cell r="BZ64">
            <v>0</v>
          </cell>
          <cell r="CA64">
            <v>0</v>
          </cell>
          <cell r="CB64" t="str">
            <v>-</v>
          </cell>
          <cell r="CC64" t="str">
            <v>-</v>
          </cell>
          <cell r="CD64" t="str">
            <v>-</v>
          </cell>
          <cell r="CE64" t="str">
            <v>(0 mg/L)</v>
          </cell>
          <cell r="CF64" t="str">
            <v>(0 mg/L)</v>
          </cell>
          <cell r="CG64" t="str">
            <v>(0 mg/L)</v>
          </cell>
          <cell r="CH64" t="str">
            <v>(0 mg/L)</v>
          </cell>
          <cell r="CI64" t="str">
            <v>(0 mg/L)</v>
          </cell>
          <cell r="CJ64" t="str">
            <v>(0 mg/L)</v>
          </cell>
          <cell r="CK64" t="str">
            <v>(0 mg/L)</v>
          </cell>
          <cell r="CL64" t="str">
            <v>(0 mg/L)</v>
          </cell>
          <cell r="CM64" t="str">
            <v>(0 mg/L)</v>
          </cell>
          <cell r="CN64" t="str">
            <v>(0 mg/L)</v>
          </cell>
          <cell r="CO64" t="str">
            <v>(0 mg/L)</v>
          </cell>
          <cell r="CP64" t="str">
            <v>(0 mg/L)</v>
          </cell>
          <cell r="CQ64" t="str">
            <v>(0 mg/L)</v>
          </cell>
          <cell r="CR64" t="str">
            <v>(0 mg/L)</v>
          </cell>
          <cell r="CS64" t="str">
            <v>(0 mg/L)</v>
          </cell>
          <cell r="CT64" t="str">
            <v>(0 mg/L)</v>
          </cell>
          <cell r="CU64" t="str">
            <v>(0 mg/L)</v>
          </cell>
          <cell r="CV64" t="str">
            <v>(0 mg/L)</v>
          </cell>
          <cell r="CW64" t="str">
            <v>(0 mg/L)</v>
          </cell>
          <cell r="CX64" t="str">
            <v>(0 mg/L)</v>
          </cell>
          <cell r="CY64">
            <v>0</v>
          </cell>
          <cell r="CZ64">
            <v>0</v>
          </cell>
          <cell r="DA64">
            <v>0</v>
          </cell>
          <cell r="DB64">
            <v>0</v>
          </cell>
          <cell r="DC64">
            <v>0</v>
          </cell>
          <cell r="DD64">
            <v>0</v>
          </cell>
          <cell r="DE64" t="str">
            <v>(0 mg/L)</v>
          </cell>
          <cell r="DF64" t="str">
            <v>(0 mg/L)</v>
          </cell>
          <cell r="DG64" t="str">
            <v>(0 mg/L)</v>
          </cell>
          <cell r="DH64" t="str">
            <v>(0 mg/L)</v>
          </cell>
          <cell r="DI64" t="str">
            <v>(0 mg/L)</v>
          </cell>
          <cell r="DJ64" t="str">
            <v>(0 mg/L)</v>
          </cell>
          <cell r="DK64" t="str">
            <v>(0 mg/L)</v>
          </cell>
          <cell r="DL64" t="str">
            <v>(0 mg/L)</v>
          </cell>
          <cell r="DM64" t="str">
            <v>(0 mg/L)</v>
          </cell>
          <cell r="DN64" t="str">
            <v>(0 mg/L)</v>
          </cell>
          <cell r="DO64" t="str">
            <v>(0 mg/L)</v>
          </cell>
          <cell r="DP64" t="str">
            <v>(0 mg/L)</v>
          </cell>
          <cell r="DQ64" t="str">
            <v>(0 mg/L)</v>
          </cell>
          <cell r="DR64" t="str">
            <v>-</v>
          </cell>
          <cell r="DS64" t="str">
            <v>-</v>
          </cell>
          <cell r="DT64" t="str">
            <v>(0 mg/L)</v>
          </cell>
          <cell r="DU64" t="str">
            <v>(0 mg/L)</v>
          </cell>
          <cell r="DV64" t="str">
            <v>(0 mg/L)</v>
          </cell>
          <cell r="DW64" t="str">
            <v>(0 mg/L)</v>
          </cell>
          <cell r="DX64" t="str">
            <v>(0 mg/L)</v>
          </cell>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row>
        <row r="65">
          <cell r="E65" t="str">
            <v/>
          </cell>
          <cell r="F65" t="str">
            <v/>
          </cell>
          <cell r="G65" t="str">
            <v/>
          </cell>
          <cell r="H65" t="str">
            <v/>
          </cell>
          <cell r="I65" t="str">
            <v>(14.4 mg/L)</v>
          </cell>
          <cell r="J65" t="str">
            <v>(14.4 mg/L)</v>
          </cell>
          <cell r="K65" t="str">
            <v>(14.5 mg/L)</v>
          </cell>
          <cell r="L65" t="str">
            <v>(14.4 mg/L)</v>
          </cell>
          <cell r="M65" t="str">
            <v>(14.5 mg/L)</v>
          </cell>
          <cell r="N65" t="str">
            <v>(14.4 mg/L)</v>
          </cell>
          <cell r="O65" t="str">
            <v>(14.4 mg/L)</v>
          </cell>
          <cell r="P65" t="str">
            <v>(14.4 mg/L)</v>
          </cell>
          <cell r="Q65" t="str">
            <v>(14.4 mg/L)</v>
          </cell>
          <cell r="R65" t="str">
            <v>(13.5 mg/L)</v>
          </cell>
          <cell r="S65" t="str">
            <v>(13.4 mg/L)</v>
          </cell>
          <cell r="T65" t="str">
            <v>(13.4 mg/L)</v>
          </cell>
          <cell r="U65" t="str">
            <v>(13.4 mg/L)</v>
          </cell>
          <cell r="V65" t="str">
            <v>(13.5 mg/L)</v>
          </cell>
          <cell r="W65" t="str">
            <v>(13.5 mg/L)</v>
          </cell>
          <cell r="X65" t="str">
            <v>(0.5 mg/L)</v>
          </cell>
          <cell r="Y65" t="str">
            <v>(0.1 mg/L)</v>
          </cell>
          <cell r="Z65" t="str">
            <v>(0.1 mg/L)</v>
          </cell>
          <cell r="AA65" t="str">
            <v>(13.5 mg/L)</v>
          </cell>
          <cell r="AB65" t="str">
            <v>(13.7 mg/L)</v>
          </cell>
          <cell r="AC65" t="str">
            <v>(13.7 mg/L)</v>
          </cell>
          <cell r="AD65" t="str">
            <v>(1.5 mg/L)</v>
          </cell>
          <cell r="AE65" t="str">
            <v>(1.5 mg/L)</v>
          </cell>
          <cell r="AF65" t="str">
            <v>(13.6 mg/L)</v>
          </cell>
          <cell r="AG65" t="str">
            <v>(13 mg/L)</v>
          </cell>
          <cell r="AH65" t="str">
            <v>(0 mg/L)</v>
          </cell>
          <cell r="AI65">
            <v>0</v>
          </cell>
          <cell r="AJ65" t="str">
            <v>(0 mg/L)</v>
          </cell>
          <cell r="AK65" t="str">
            <v>(0 mg/L)</v>
          </cell>
          <cell r="AL65" t="str">
            <v>(0 mg/L)</v>
          </cell>
          <cell r="AM65" t="str">
            <v/>
          </cell>
          <cell r="AN65" t="str">
            <v>(0 mg/L)</v>
          </cell>
          <cell r="AO65" t="str">
            <v>(0.1 mg/L)</v>
          </cell>
          <cell r="AP65" t="str">
            <v>(0.1 mg/L)</v>
          </cell>
          <cell r="AQ65" t="str">
            <v>(10.8 mg/L)</v>
          </cell>
          <cell r="AR65" t="str">
            <v>(6.9 mg/L)</v>
          </cell>
          <cell r="AS65" t="str">
            <v>(0 mg/L)</v>
          </cell>
          <cell r="AT65" t="str">
            <v>(0 mg/L)</v>
          </cell>
          <cell r="AU65" t="str">
            <v>(4 mg/L)</v>
          </cell>
          <cell r="AV65" t="str">
            <v>(3.8 mg/L)</v>
          </cell>
          <cell r="AW65" t="str">
            <v/>
          </cell>
          <cell r="AX65" t="str">
            <v>(14.4 mg/L)</v>
          </cell>
          <cell r="AY65" t="str">
            <v>(14.4 mg/L)</v>
          </cell>
          <cell r="AZ65" t="str">
            <v>(14.5 mg/L)</v>
          </cell>
          <cell r="BA65" t="str">
            <v>(14.4 mg/L)</v>
          </cell>
          <cell r="BB65" t="str">
            <v>(14.5 mg/L)</v>
          </cell>
          <cell r="BC65" t="str">
            <v>(14.4 mg/L)</v>
          </cell>
          <cell r="BD65" t="str">
            <v>(14.4 mg/L)</v>
          </cell>
          <cell r="BE65" t="str">
            <v>(14.4 mg/L)</v>
          </cell>
          <cell r="BF65" t="str">
            <v>(14.4 mg/L)</v>
          </cell>
          <cell r="BG65" t="str">
            <v>(0 mg/L)</v>
          </cell>
          <cell r="BH65" t="str">
            <v>(0 mg/L)</v>
          </cell>
          <cell r="BI65" t="str">
            <v>(0 mg/L)</v>
          </cell>
          <cell r="BJ65" t="str">
            <v>(0 mg/L)</v>
          </cell>
          <cell r="BK65" t="str">
            <v>(0 mg/L)</v>
          </cell>
          <cell r="BL65" t="str">
            <v>(0 mg/L)</v>
          </cell>
          <cell r="BM65" t="str">
            <v>(0 mg/L)</v>
          </cell>
          <cell r="BN65" t="str">
            <v>(0 mg/L)</v>
          </cell>
          <cell r="BO65" t="str">
            <v>(0 mg/L)</v>
          </cell>
          <cell r="BP65" t="str">
            <v>(0 mg/L)</v>
          </cell>
          <cell r="BQ65" t="str">
            <v>(0 mg/L)</v>
          </cell>
          <cell r="BR65" t="str">
            <v>(0 mg/L)</v>
          </cell>
          <cell r="BS65" t="str">
            <v>(0 mg/L)</v>
          </cell>
          <cell r="BT65" t="str">
            <v>(0 mg/L)</v>
          </cell>
          <cell r="BU65" t="str">
            <v>(0 mg/L)</v>
          </cell>
          <cell r="BV65" t="str">
            <v>(0 mg/L)</v>
          </cell>
          <cell r="BW65" t="str">
            <v>(0 mg/L)</v>
          </cell>
          <cell r="BX65">
            <v>0</v>
          </cell>
          <cell r="BY65">
            <v>0</v>
          </cell>
          <cell r="BZ65">
            <v>0</v>
          </cell>
          <cell r="CA65">
            <v>0</v>
          </cell>
          <cell r="CB65" t="str">
            <v>-</v>
          </cell>
          <cell r="CC65" t="str">
            <v>-</v>
          </cell>
          <cell r="CD65" t="str">
            <v>-</v>
          </cell>
          <cell r="CE65" t="str">
            <v>(0 mg/L)</v>
          </cell>
          <cell r="CF65" t="str">
            <v>(0 mg/L)</v>
          </cell>
          <cell r="CG65" t="str">
            <v>(0 mg/L)</v>
          </cell>
          <cell r="CH65" t="str">
            <v>(0 mg/L)</v>
          </cell>
          <cell r="CI65" t="str">
            <v>(0 mg/L)</v>
          </cell>
          <cell r="CJ65" t="str">
            <v>(0 mg/L)</v>
          </cell>
          <cell r="CK65" t="str">
            <v>(0 mg/L)</v>
          </cell>
          <cell r="CL65" t="str">
            <v>(0 mg/L)</v>
          </cell>
          <cell r="CM65" t="str">
            <v>(0 mg/L)</v>
          </cell>
          <cell r="CN65" t="str">
            <v>(0 mg/L)</v>
          </cell>
          <cell r="CO65" t="str">
            <v>(0 mg/L)</v>
          </cell>
          <cell r="CP65" t="str">
            <v>(0 mg/L)</v>
          </cell>
          <cell r="CQ65" t="str">
            <v>(0 mg/L)</v>
          </cell>
          <cell r="CR65" t="str">
            <v>(0 mg/L)</v>
          </cell>
          <cell r="CS65" t="str">
            <v>(0 mg/L)</v>
          </cell>
          <cell r="CT65" t="str">
            <v>(0 mg/L)</v>
          </cell>
          <cell r="CU65" t="str">
            <v>(0 mg/L)</v>
          </cell>
          <cell r="CV65" t="str">
            <v>(0 mg/L)</v>
          </cell>
          <cell r="CW65" t="str">
            <v>(0 mg/L)</v>
          </cell>
          <cell r="CX65" t="str">
            <v>(0 mg/L)</v>
          </cell>
          <cell r="CY65">
            <v>0</v>
          </cell>
          <cell r="CZ65">
            <v>0</v>
          </cell>
          <cell r="DA65">
            <v>0</v>
          </cell>
          <cell r="DB65">
            <v>0</v>
          </cell>
          <cell r="DC65">
            <v>0</v>
          </cell>
          <cell r="DD65">
            <v>0</v>
          </cell>
          <cell r="DE65" t="str">
            <v>(0 mg/L)</v>
          </cell>
          <cell r="DF65" t="str">
            <v>(0 mg/L)</v>
          </cell>
          <cell r="DG65" t="str">
            <v>(0 mg/L)</v>
          </cell>
          <cell r="DH65" t="str">
            <v>(0 mg/L)</v>
          </cell>
          <cell r="DI65" t="str">
            <v>(0 mg/L)</v>
          </cell>
          <cell r="DJ65" t="str">
            <v>(0 mg/L)</v>
          </cell>
          <cell r="DK65" t="str">
            <v>(0 mg/L)</v>
          </cell>
          <cell r="DL65" t="str">
            <v>(0.1 mg/L)</v>
          </cell>
          <cell r="DM65" t="str">
            <v>(0 mg/L)</v>
          </cell>
          <cell r="DN65" t="str">
            <v>(0 mg/L)</v>
          </cell>
          <cell r="DO65" t="str">
            <v>(0 mg/L)</v>
          </cell>
          <cell r="DP65" t="str">
            <v>(0 mg/L)</v>
          </cell>
          <cell r="DQ65" t="str">
            <v>(0 mg/L)</v>
          </cell>
          <cell r="DR65" t="str">
            <v>-</v>
          </cell>
          <cell r="DS65" t="str">
            <v>-</v>
          </cell>
          <cell r="DT65" t="str">
            <v>(0 mg/L)</v>
          </cell>
          <cell r="DU65" t="str">
            <v>(0 mg/L)</v>
          </cell>
          <cell r="DV65" t="str">
            <v>(0 mg/L)</v>
          </cell>
          <cell r="DW65" t="str">
            <v>(0 mg/L)</v>
          </cell>
          <cell r="DX65" t="str">
            <v>(0 mg/L)</v>
          </cell>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row>
        <row r="66">
          <cell r="E66" t="str">
            <v/>
          </cell>
          <cell r="F66" t="str">
            <v/>
          </cell>
          <cell r="G66" t="str">
            <v/>
          </cell>
          <cell r="H66" t="str">
            <v/>
          </cell>
          <cell r="I66" t="str">
            <v>(13.1 mg/L)</v>
          </cell>
          <cell r="J66" t="str">
            <v>(13.1 mg/L)</v>
          </cell>
          <cell r="K66" t="str">
            <v>(13.2 mg/L)</v>
          </cell>
          <cell r="L66" t="str">
            <v>(13.1 mg/L)</v>
          </cell>
          <cell r="M66" t="str">
            <v>(13.1 mg/L)</v>
          </cell>
          <cell r="N66" t="str">
            <v>(13.1 mg/L)</v>
          </cell>
          <cell r="O66" t="str">
            <v>(13.1 mg/L)</v>
          </cell>
          <cell r="P66" t="str">
            <v>(13.1 mg/L)</v>
          </cell>
          <cell r="Q66" t="str">
            <v>(13.1 mg/L)</v>
          </cell>
          <cell r="R66" t="str">
            <v>(11.3 mg/L)</v>
          </cell>
          <cell r="S66" t="str">
            <v>(12 mg/L)</v>
          </cell>
          <cell r="T66" t="str">
            <v>(12 mg/L)</v>
          </cell>
          <cell r="U66" t="str">
            <v>(12 mg/L)</v>
          </cell>
          <cell r="V66" t="str">
            <v>(12.1 mg/L)</v>
          </cell>
          <cell r="W66" t="str">
            <v>(12.1 mg/L)</v>
          </cell>
          <cell r="X66" t="str">
            <v>(0.5 mg/L)</v>
          </cell>
          <cell r="Y66" t="str">
            <v>(0.1 mg/L)</v>
          </cell>
          <cell r="Z66" t="str">
            <v>(0.1 mg/L)</v>
          </cell>
          <cell r="AA66" t="str">
            <v>(12.1 mg/L)</v>
          </cell>
          <cell r="AB66" t="str">
            <v>(12.3 mg/L)</v>
          </cell>
          <cell r="AC66" t="str">
            <v>(12.3 mg/L)</v>
          </cell>
          <cell r="AD66" t="str">
            <v>(0.1 mg/L)</v>
          </cell>
          <cell r="AE66" t="str">
            <v>(0.1 mg/L)</v>
          </cell>
          <cell r="AF66" t="str">
            <v>(1 mg/L)</v>
          </cell>
          <cell r="AG66" t="str">
            <v>(0.9 mg/L)</v>
          </cell>
          <cell r="AH66" t="str">
            <v>(0 mg/L)</v>
          </cell>
          <cell r="AI66">
            <v>0</v>
          </cell>
          <cell r="AJ66" t="str">
            <v>(0 mg/L)</v>
          </cell>
          <cell r="AK66" t="str">
            <v>(0 mg/L)</v>
          </cell>
          <cell r="AL66" t="str">
            <v>(0 mg/L)</v>
          </cell>
          <cell r="AM66" t="str">
            <v/>
          </cell>
          <cell r="AN66" t="str">
            <v>(0 mg/L)</v>
          </cell>
          <cell r="AO66" t="str">
            <v>(0.3 mg/L)</v>
          </cell>
          <cell r="AP66" t="str">
            <v>(0.3 mg/L)</v>
          </cell>
          <cell r="AQ66" t="str">
            <v>(9.7 mg/L)</v>
          </cell>
          <cell r="AR66" t="str">
            <v>(6.2 mg/L)</v>
          </cell>
          <cell r="AS66" t="str">
            <v>(0 mg/L)</v>
          </cell>
          <cell r="AT66" t="str">
            <v>(0 mg/L)</v>
          </cell>
          <cell r="AU66" t="str">
            <v>(3.6 mg/L)</v>
          </cell>
          <cell r="AV66" t="str">
            <v>(3.4 mg/L)</v>
          </cell>
          <cell r="AW66" t="str">
            <v/>
          </cell>
          <cell r="AX66" t="str">
            <v>(5.4 mg/L)</v>
          </cell>
          <cell r="AY66" t="str">
            <v>(5.4 mg/L)</v>
          </cell>
          <cell r="AZ66" t="str">
            <v>(5.4 mg/L)</v>
          </cell>
          <cell r="BA66" t="str">
            <v>(5.4 mg/L)</v>
          </cell>
          <cell r="BB66" t="str">
            <v>(5.4 mg/L)</v>
          </cell>
          <cell r="BC66" t="str">
            <v>(5.4 mg/L)</v>
          </cell>
          <cell r="BD66" t="str">
            <v>(5.4 mg/L)</v>
          </cell>
          <cell r="BE66" t="str">
            <v>(5.4 mg/L)</v>
          </cell>
          <cell r="BF66" t="str">
            <v>(5.4 mg/L)</v>
          </cell>
          <cell r="BG66" t="str">
            <v>(0 mg/L)</v>
          </cell>
          <cell r="BH66" t="str">
            <v>(0 mg/L)</v>
          </cell>
          <cell r="BI66" t="str">
            <v>(0 mg/L)</v>
          </cell>
          <cell r="BJ66" t="str">
            <v>(0 mg/L)</v>
          </cell>
          <cell r="BK66" t="str">
            <v>(0 mg/L)</v>
          </cell>
          <cell r="BL66" t="str">
            <v>(0 mg/L)</v>
          </cell>
          <cell r="BM66" t="str">
            <v>(0 mg/L)</v>
          </cell>
          <cell r="BN66" t="str">
            <v>(0 mg/L)</v>
          </cell>
          <cell r="BO66" t="str">
            <v>(0 mg/L)</v>
          </cell>
          <cell r="BP66" t="str">
            <v>(0 mg/L)</v>
          </cell>
          <cell r="BQ66" t="str">
            <v>(0 mg/L)</v>
          </cell>
          <cell r="BR66" t="str">
            <v>(0 mg/L)</v>
          </cell>
          <cell r="BS66" t="str">
            <v>(0 mg/L)</v>
          </cell>
          <cell r="BT66" t="str">
            <v>(0 mg/L)</v>
          </cell>
          <cell r="BU66" t="str">
            <v>(0 mg/L)</v>
          </cell>
          <cell r="BV66" t="str">
            <v>(0 mg/L)</v>
          </cell>
          <cell r="BW66" t="str">
            <v>(0 mg/L)</v>
          </cell>
          <cell r="BX66">
            <v>0</v>
          </cell>
          <cell r="BY66">
            <v>0</v>
          </cell>
          <cell r="BZ66">
            <v>0</v>
          </cell>
          <cell r="CA66">
            <v>0</v>
          </cell>
          <cell r="CB66" t="str">
            <v>-</v>
          </cell>
          <cell r="CC66" t="str">
            <v>-</v>
          </cell>
          <cell r="CD66" t="str">
            <v>-</v>
          </cell>
          <cell r="CE66" t="str">
            <v>(0 mg/L)</v>
          </cell>
          <cell r="CF66" t="str">
            <v>(0 mg/L)</v>
          </cell>
          <cell r="CG66" t="str">
            <v>(0 mg/L)</v>
          </cell>
          <cell r="CH66" t="str">
            <v>(0 mg/L)</v>
          </cell>
          <cell r="CI66" t="str">
            <v>(2.3 mg/L)</v>
          </cell>
          <cell r="CJ66" t="str">
            <v>(2.3 mg/L)</v>
          </cell>
          <cell r="CK66" t="str">
            <v>(2.3 mg/L)</v>
          </cell>
          <cell r="CL66" t="str">
            <v>(2.3 mg/L)</v>
          </cell>
          <cell r="CM66" t="str">
            <v>(2.3 mg/L)</v>
          </cell>
          <cell r="CN66">
            <v>0.24811478507951951</v>
          </cell>
          <cell r="CO66">
            <v>0.26858423562805395</v>
          </cell>
          <cell r="CP66">
            <v>0.26858423562805395</v>
          </cell>
          <cell r="CQ66">
            <v>0.26858423562805395</v>
          </cell>
          <cell r="CR66">
            <v>0.38688694721692168</v>
          </cell>
          <cell r="CS66" t="str">
            <v>(0 mg/L)</v>
          </cell>
          <cell r="CT66" t="str">
            <v>(0 mg/L)</v>
          </cell>
          <cell r="CU66" t="str">
            <v>(0 mg/L)</v>
          </cell>
          <cell r="CV66" t="str">
            <v>(0 mg/L)</v>
          </cell>
          <cell r="CW66" t="str">
            <v>(0 mg/L)</v>
          </cell>
          <cell r="CX66" t="str">
            <v>(0 mg/L)</v>
          </cell>
          <cell r="CY66">
            <v>0</v>
          </cell>
          <cell r="CZ66">
            <v>0</v>
          </cell>
          <cell r="DA66">
            <v>0</v>
          </cell>
          <cell r="DB66">
            <v>0</v>
          </cell>
          <cell r="DC66">
            <v>0</v>
          </cell>
          <cell r="DD66">
            <v>0</v>
          </cell>
          <cell r="DE66" t="str">
            <v>(0 mg/L)</v>
          </cell>
          <cell r="DF66" t="str">
            <v>(0 mg/L)</v>
          </cell>
          <cell r="DG66">
            <v>0.4801119025123014</v>
          </cell>
          <cell r="DH66">
            <v>0.21220919692309131</v>
          </cell>
          <cell r="DI66" t="str">
            <v>(0 mg/L)</v>
          </cell>
          <cell r="DJ66" t="str">
            <v>(0 mg/L)</v>
          </cell>
          <cell r="DK66" t="str">
            <v>(2.5 mg/L)</v>
          </cell>
          <cell r="DL66" t="str">
            <v>(0.3 mg/L)</v>
          </cell>
          <cell r="DM66" t="str">
            <v>(0.2 mg/L)</v>
          </cell>
          <cell r="DN66" t="str">
            <v>(2.5 mg/L)</v>
          </cell>
          <cell r="DO66" t="str">
            <v>(2 mg/L)</v>
          </cell>
          <cell r="DP66" t="str">
            <v>(2.5 mg/L)</v>
          </cell>
          <cell r="DQ66">
            <v>0.19380013608430335</v>
          </cell>
          <cell r="DR66" t="str">
            <v>-</v>
          </cell>
          <cell r="DS66" t="str">
            <v>-</v>
          </cell>
          <cell r="DT66" t="str">
            <v>(0 mg/L)</v>
          </cell>
          <cell r="DU66" t="str">
            <v>(0 mg/L)</v>
          </cell>
          <cell r="DV66" t="str">
            <v>(2.3 mg/L)</v>
          </cell>
          <cell r="DW66" t="str">
            <v>(0 mg/L)</v>
          </cell>
          <cell r="DX66" t="str">
            <v>(0 mg/L)</v>
          </cell>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row>
        <row r="67">
          <cell r="E67" t="str">
            <v/>
          </cell>
          <cell r="F67" t="str">
            <v/>
          </cell>
          <cell r="G67" t="str">
            <v/>
          </cell>
          <cell r="H67" t="str">
            <v/>
          </cell>
          <cell r="I67">
            <v>288.33621625940305</v>
          </cell>
          <cell r="J67">
            <v>290.11121181415569</v>
          </cell>
          <cell r="K67">
            <v>290.18515666741087</v>
          </cell>
          <cell r="L67">
            <v>288.33621625940305</v>
          </cell>
          <cell r="M67">
            <v>289.50834396365838</v>
          </cell>
          <cell r="N67">
            <v>288.30027973677988</v>
          </cell>
          <cell r="O67">
            <v>288.30027973677988</v>
          </cell>
          <cell r="P67">
            <v>288.5737805890866</v>
          </cell>
          <cell r="Q67">
            <v>288.30027973677988</v>
          </cell>
          <cell r="R67">
            <v>270.624970160933</v>
          </cell>
          <cell r="S67">
            <v>274.98194264214521</v>
          </cell>
          <cell r="T67">
            <v>274.86795412250081</v>
          </cell>
          <cell r="U67">
            <v>274.98194264214521</v>
          </cell>
          <cell r="V67">
            <v>275.19519873775528</v>
          </cell>
          <cell r="W67">
            <v>275.19519873775516</v>
          </cell>
          <cell r="X67">
            <v>11.161189191147628</v>
          </cell>
          <cell r="Y67">
            <v>1.2722474337866743</v>
          </cell>
          <cell r="Z67">
            <v>1.2722474337866743</v>
          </cell>
          <cell r="AA67">
            <v>275.26691865990881</v>
          </cell>
          <cell r="AB67">
            <v>280.84833315103094</v>
          </cell>
          <cell r="AC67">
            <v>280.89044204970457</v>
          </cell>
          <cell r="AD67">
            <v>41.655657500003031</v>
          </cell>
          <cell r="AE67">
            <v>41.675525732730307</v>
          </cell>
          <cell r="AF67">
            <v>278.81682207440633</v>
          </cell>
          <cell r="AG67">
            <v>265.41989685129442</v>
          </cell>
          <cell r="AH67">
            <v>760.31834967393092</v>
          </cell>
          <cell r="AI67">
            <v>760.31834967393092</v>
          </cell>
          <cell r="AJ67">
            <v>760.31834967393092</v>
          </cell>
          <cell r="AK67">
            <v>760.31834967393092</v>
          </cell>
          <cell r="AL67">
            <v>100.30054671748303</v>
          </cell>
          <cell r="AM67" t="str">
            <v/>
          </cell>
          <cell r="AN67">
            <v>760.31834967393092</v>
          </cell>
          <cell r="AO67">
            <v>256.40431792858601</v>
          </cell>
          <cell r="AP67">
            <v>249.36740422768423</v>
          </cell>
          <cell r="AQ67">
            <v>221.5355234853655</v>
          </cell>
          <cell r="AR67">
            <v>233.79346037242306</v>
          </cell>
          <cell r="AS67" t="str">
            <v>(41.37 mg/L)</v>
          </cell>
          <cell r="AT67" t="str">
            <v>(41.37 mg/L)</v>
          </cell>
          <cell r="AU67">
            <v>82.700850554836506</v>
          </cell>
          <cell r="AV67">
            <v>90.517340581382769</v>
          </cell>
          <cell r="AW67" t="str">
            <v/>
          </cell>
          <cell r="AX67">
            <v>284.7525812282579</v>
          </cell>
          <cell r="AY67">
            <v>286.1323658955514</v>
          </cell>
          <cell r="AZ67">
            <v>286.29167313671644</v>
          </cell>
          <cell r="BA67">
            <v>284.7525812282579</v>
          </cell>
          <cell r="BB67">
            <v>285.87357407996683</v>
          </cell>
          <cell r="BC67">
            <v>284.71745111556993</v>
          </cell>
          <cell r="BD67">
            <v>284.71745111556993</v>
          </cell>
          <cell r="BE67">
            <v>284.92702055121617</v>
          </cell>
          <cell r="BF67">
            <v>284.71745111556993</v>
          </cell>
          <cell r="BG67" t="str">
            <v>(41.37 mg/L)</v>
          </cell>
          <cell r="BH67" t="str">
            <v>(41.37 mg/L)</v>
          </cell>
          <cell r="BI67" t="str">
            <v>(41.38 mg/L)</v>
          </cell>
          <cell r="BJ67" t="str">
            <v>(41.38 mg/L)</v>
          </cell>
          <cell r="BK67" t="str">
            <v>(39.23 mg/L)</v>
          </cell>
          <cell r="BL67" t="str">
            <v>(41.37 mg/L)</v>
          </cell>
          <cell r="BM67" t="str">
            <v>(41.37 mg/L)</v>
          </cell>
          <cell r="BN67" t="str">
            <v>(41.37 mg/L)</v>
          </cell>
          <cell r="BO67" t="str">
            <v>(41.37 mg/L)</v>
          </cell>
          <cell r="BP67" t="str">
            <v>(41.37 mg/L)</v>
          </cell>
          <cell r="BQ67" t="str">
            <v>(41.37 mg/L)</v>
          </cell>
          <cell r="BR67" t="str">
            <v>(41.37 mg/L)</v>
          </cell>
          <cell r="BS67" t="str">
            <v>(41.38 mg/L)</v>
          </cell>
          <cell r="BT67" t="str">
            <v>(41.38 mg/L)</v>
          </cell>
          <cell r="BU67" t="str">
            <v>(41.38 mg/L)</v>
          </cell>
          <cell r="BV67" t="str">
            <v>(41.37 mg/L)</v>
          </cell>
          <cell r="BW67" t="str">
            <v>(41.37 mg/L)</v>
          </cell>
          <cell r="BX67">
            <v>0</v>
          </cell>
          <cell r="BY67">
            <v>0</v>
          </cell>
          <cell r="BZ67">
            <v>0</v>
          </cell>
          <cell r="CA67">
            <v>0</v>
          </cell>
          <cell r="CB67" t="str">
            <v>-</v>
          </cell>
          <cell r="CC67" t="str">
            <v>-</v>
          </cell>
          <cell r="CD67" t="str">
            <v>-</v>
          </cell>
          <cell r="CE67">
            <v>589.15527482277298</v>
          </cell>
          <cell r="CF67">
            <v>589.15527482277298</v>
          </cell>
          <cell r="CG67">
            <v>589.15527482277298</v>
          </cell>
          <cell r="CH67">
            <v>589.15527482277298</v>
          </cell>
          <cell r="CI67">
            <v>1751.9335421071914</v>
          </cell>
          <cell r="CJ67">
            <v>1751.9335421071914</v>
          </cell>
          <cell r="CK67">
            <v>1751.9335421071919</v>
          </cell>
          <cell r="CL67">
            <v>1751.9335421071919</v>
          </cell>
          <cell r="CM67">
            <v>1751.9335421071919</v>
          </cell>
          <cell r="CN67">
            <v>297.17545297767617</v>
          </cell>
          <cell r="CO67">
            <v>156.10336786043433</v>
          </cell>
          <cell r="CP67">
            <v>156.10336786043433</v>
          </cell>
          <cell r="CQ67">
            <v>156.10336786043433</v>
          </cell>
          <cell r="CR67">
            <v>127.35694534687957</v>
          </cell>
          <cell r="CS67" t="str">
            <v>(0 mg/L)</v>
          </cell>
          <cell r="CT67" t="str">
            <v>(0 mg/L)</v>
          </cell>
          <cell r="CU67" t="str">
            <v>(0 mg/L)</v>
          </cell>
          <cell r="CV67" t="str">
            <v>(0 mg/L)</v>
          </cell>
          <cell r="CW67" t="str">
            <v>(0 mg/L)</v>
          </cell>
          <cell r="CX67" t="str">
            <v>(0 mg/L)</v>
          </cell>
          <cell r="CY67">
            <v>0</v>
          </cell>
          <cell r="CZ67">
            <v>0</v>
          </cell>
          <cell r="DA67">
            <v>0</v>
          </cell>
          <cell r="DB67">
            <v>0</v>
          </cell>
          <cell r="DC67">
            <v>0</v>
          </cell>
          <cell r="DD67">
            <v>0</v>
          </cell>
          <cell r="DE67">
            <v>760.31834967393092</v>
          </cell>
          <cell r="DF67">
            <v>760.31834967393092</v>
          </cell>
          <cell r="DG67">
            <v>158.03518151313858</v>
          </cell>
          <cell r="DH67">
            <v>77.682941705906501</v>
          </cell>
          <cell r="DI67">
            <v>79.191464693683088</v>
          </cell>
          <cell r="DJ67">
            <v>97.212132676214196</v>
          </cell>
          <cell r="DK67">
            <v>90.081390624090318</v>
          </cell>
          <cell r="DL67">
            <v>261.55997629213175</v>
          </cell>
          <cell r="DM67">
            <v>216.31812465878909</v>
          </cell>
          <cell r="DN67">
            <v>89.408222441777525</v>
          </cell>
          <cell r="DO67">
            <v>73.724568482576842</v>
          </cell>
          <cell r="DP67">
            <v>89.581107443607834</v>
          </cell>
          <cell r="DQ67">
            <v>90.464443425047193</v>
          </cell>
          <cell r="DR67" t="str">
            <v>-</v>
          </cell>
          <cell r="DS67" t="str">
            <v>-</v>
          </cell>
          <cell r="DT67" t="str">
            <v>(41.37 mg/L)</v>
          </cell>
          <cell r="DU67">
            <v>589.15527482277298</v>
          </cell>
          <cell r="DV67">
            <v>1751.9335421071919</v>
          </cell>
          <cell r="DW67" t="str">
            <v>(0 mg/L)</v>
          </cell>
          <cell r="DX67" t="str">
            <v>(0 mg/L)</v>
          </cell>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row>
        <row r="68">
          <cell r="E68"/>
          <cell r="F68"/>
          <cell r="G68"/>
          <cell r="H68"/>
          <cell r="I68"/>
          <cell r="J68"/>
          <cell r="K68"/>
          <cell r="L68"/>
          <cell r="M68"/>
          <cell r="N68"/>
          <cell r="O68"/>
          <cell r="P68"/>
          <cell r="Q68"/>
          <cell r="R68"/>
          <cell r="S68"/>
          <cell r="T68"/>
          <cell r="U68">
            <v>0</v>
          </cell>
          <cell r="V68"/>
          <cell r="W68"/>
          <cell r="X68"/>
          <cell r="Y68"/>
          <cell r="Z68">
            <v>0</v>
          </cell>
          <cell r="AA68"/>
          <cell r="AB68"/>
          <cell r="AC68"/>
          <cell r="AD68"/>
          <cell r="AE68"/>
          <cell r="AF68"/>
          <cell r="AG68"/>
          <cell r="AH68"/>
          <cell r="AI68">
            <v>0</v>
          </cell>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v>0</v>
          </cell>
          <cell r="BY68">
            <v>0</v>
          </cell>
          <cell r="BZ68">
            <v>0</v>
          </cell>
          <cell r="CA68">
            <v>0</v>
          </cell>
          <cell r="CB68"/>
          <cell r="CC68">
            <v>0</v>
          </cell>
          <cell r="CD68">
            <v>0</v>
          </cell>
          <cell r="CE68"/>
          <cell r="CF68"/>
          <cell r="CG68"/>
          <cell r="CH68"/>
          <cell r="CI68"/>
          <cell r="CJ68"/>
          <cell r="CK68"/>
          <cell r="CL68"/>
          <cell r="CM68"/>
          <cell r="CN68"/>
          <cell r="CO68"/>
          <cell r="CP68"/>
          <cell r="CQ68"/>
          <cell r="CR68"/>
          <cell r="CS68"/>
          <cell r="CT68"/>
          <cell r="CU68"/>
          <cell r="CV68"/>
          <cell r="CW68"/>
          <cell r="CX68"/>
          <cell r="CY68">
            <v>0</v>
          </cell>
          <cell r="CZ68">
            <v>0</v>
          </cell>
          <cell r="DA68">
            <v>0</v>
          </cell>
          <cell r="DB68">
            <v>0</v>
          </cell>
          <cell r="DC68">
            <v>0</v>
          </cell>
          <cell r="DD68">
            <v>0</v>
          </cell>
          <cell r="DE68"/>
          <cell r="DF68"/>
          <cell r="DG68"/>
          <cell r="DH68"/>
          <cell r="DI68"/>
          <cell r="DJ68"/>
          <cell r="DK68"/>
          <cell r="DL68"/>
          <cell r="DM68"/>
          <cell r="DN68"/>
          <cell r="DO68"/>
          <cell r="DP68"/>
          <cell r="DQ68"/>
          <cell r="DR68">
            <v>0</v>
          </cell>
          <cell r="DS68">
            <v>0</v>
          </cell>
          <cell r="DT68"/>
          <cell r="DU68"/>
          <cell r="DV68"/>
          <cell r="DW68"/>
          <cell r="DX68"/>
          <cell r="DY68"/>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row>
        <row r="69">
          <cell r="E69" t="str">
            <v/>
          </cell>
          <cell r="F69" t="str">
            <v/>
          </cell>
          <cell r="G69" t="str">
            <v/>
          </cell>
          <cell r="H69" t="str">
            <v/>
          </cell>
          <cell r="I69">
            <v>104.32893291602785</v>
          </cell>
          <cell r="J69">
            <v>104.27075869268164</v>
          </cell>
          <cell r="K69">
            <v>105.00000010045022</v>
          </cell>
          <cell r="L69">
            <v>104.32893291602785</v>
          </cell>
          <cell r="M69">
            <v>104.75304485802634</v>
          </cell>
          <cell r="N69">
            <v>104.31592997416149</v>
          </cell>
          <cell r="O69">
            <v>104.31592997416149</v>
          </cell>
          <cell r="P69">
            <v>104.41489101500109</v>
          </cell>
          <cell r="Q69">
            <v>104.31592997416149</v>
          </cell>
          <cell r="R69">
            <v>85.048426075610621</v>
          </cell>
          <cell r="S69">
            <v>90.359183838183895</v>
          </cell>
          <cell r="T69">
            <v>90.415992854772171</v>
          </cell>
          <cell r="U69">
            <v>90.359183838183895</v>
          </cell>
          <cell r="V69">
            <v>90.475950295125458</v>
          </cell>
          <cell r="W69">
            <v>90.475950295125443</v>
          </cell>
          <cell r="X69">
            <v>3.6565680266598046</v>
          </cell>
          <cell r="Y69">
            <v>0.40482490712563374</v>
          </cell>
          <cell r="Z69">
            <v>0.40482490712563374</v>
          </cell>
          <cell r="AA69">
            <v>90.49952966039676</v>
          </cell>
          <cell r="AB69">
            <v>92.33453180575205</v>
          </cell>
          <cell r="AC69">
            <v>92.34716445841967</v>
          </cell>
          <cell r="AD69">
            <v>10.158672309590914</v>
          </cell>
          <cell r="AE69">
            <v>10.163517626596114</v>
          </cell>
          <cell r="AF69">
            <v>91.602056994067709</v>
          </cell>
          <cell r="AG69">
            <v>87.199996393495866</v>
          </cell>
          <cell r="AH69" t="str">
            <v>(0 mg/L)</v>
          </cell>
          <cell r="AI69">
            <v>0</v>
          </cell>
          <cell r="AJ69" t="str">
            <v>(0 mg/L)</v>
          </cell>
          <cell r="AK69" t="str">
            <v>(0 mg/L)</v>
          </cell>
          <cell r="AL69" t="str">
            <v>(0 mg/L)</v>
          </cell>
          <cell r="AM69" t="str">
            <v/>
          </cell>
          <cell r="AN69" t="str">
            <v>(0 mg/L)</v>
          </cell>
          <cell r="AO69">
            <v>79.645469132563946</v>
          </cell>
          <cell r="AP69">
            <v>77.459278143697077</v>
          </cell>
          <cell r="AQ69">
            <v>72.794015492558827</v>
          </cell>
          <cell r="AR69">
            <v>75.13482131755579</v>
          </cell>
          <cell r="AS69" t="str">
            <v>(0 mg/L)</v>
          </cell>
          <cell r="AT69" t="str">
            <v>(0 mg/L)</v>
          </cell>
          <cell r="AU69">
            <v>27.166251026214187</v>
          </cell>
          <cell r="AV69">
            <v>29.507822828497535</v>
          </cell>
          <cell r="AW69" t="str">
            <v/>
          </cell>
          <cell r="AX69">
            <v>0.31467402295797914</v>
          </cell>
          <cell r="AY69">
            <v>0.31451859947405669</v>
          </cell>
          <cell r="AZ69">
            <v>0.31637508795577579</v>
          </cell>
          <cell r="BA69">
            <v>0.31467402295797914</v>
          </cell>
          <cell r="BB69">
            <v>0.31591280832327001</v>
          </cell>
          <cell r="BC69">
            <v>0.31463520141740237</v>
          </cell>
          <cell r="BD69">
            <v>0.31463520141740237</v>
          </cell>
          <cell r="BE69">
            <v>0.31486679214476077</v>
          </cell>
          <cell r="BF69">
            <v>0.31463520141740237</v>
          </cell>
          <cell r="BG69" t="str">
            <v>(0 mg/L)</v>
          </cell>
          <cell r="BH69" t="str">
            <v>(0 mg/L)</v>
          </cell>
          <cell r="BI69" t="str">
            <v>(0 mg/L)</v>
          </cell>
          <cell r="BJ69" t="str">
            <v>(0 mg/L)</v>
          </cell>
          <cell r="BK69" t="str">
            <v>(0 mg/L)</v>
          </cell>
          <cell r="BL69" t="str">
            <v>(0 mg/L)</v>
          </cell>
          <cell r="BM69" t="str">
            <v>(0 mg/L)</v>
          </cell>
          <cell r="BN69" t="str">
            <v>(0 mg/L)</v>
          </cell>
          <cell r="BO69" t="str">
            <v>(0 mg/L)</v>
          </cell>
          <cell r="BP69" t="str">
            <v>(0 mg/L)</v>
          </cell>
          <cell r="BQ69" t="str">
            <v>(0 mg/L)</v>
          </cell>
          <cell r="BR69" t="str">
            <v>(0 mg/L)</v>
          </cell>
          <cell r="BS69" t="str">
            <v>(0 mg/L)</v>
          </cell>
          <cell r="BT69" t="str">
            <v>(0 mg/L)</v>
          </cell>
          <cell r="BU69" t="str">
            <v>(0 mg/L)</v>
          </cell>
          <cell r="BV69" t="str">
            <v>(0 mg/L)</v>
          </cell>
          <cell r="BW69" t="str">
            <v>(0 mg/L)</v>
          </cell>
          <cell r="BX69">
            <v>0</v>
          </cell>
          <cell r="BY69">
            <v>0</v>
          </cell>
          <cell r="BZ69">
            <v>0</v>
          </cell>
          <cell r="CA69">
            <v>0</v>
          </cell>
          <cell r="CB69" t="str">
            <v>-</v>
          </cell>
          <cell r="CC69" t="str">
            <v>-</v>
          </cell>
          <cell r="CD69" t="str">
            <v>-</v>
          </cell>
          <cell r="CE69" t="str">
            <v>(0 mg/L)</v>
          </cell>
          <cell r="CF69" t="str">
            <v>(0 mg/L)</v>
          </cell>
          <cell r="CG69" t="str">
            <v>(0 mg/L)</v>
          </cell>
          <cell r="CH69" t="str">
            <v>(0 mg/L)</v>
          </cell>
          <cell r="CI69" t="str">
            <v>(0 mg/L)</v>
          </cell>
          <cell r="CJ69" t="str">
            <v>(0 mg/L)</v>
          </cell>
          <cell r="CK69" t="str">
            <v>(0 mg/L)</v>
          </cell>
          <cell r="CL69" t="str">
            <v>(0 mg/L)</v>
          </cell>
          <cell r="CM69" t="str">
            <v>(0 mg/L)</v>
          </cell>
          <cell r="CN69">
            <v>1.6145345617339482</v>
          </cell>
          <cell r="CO69">
            <v>1.7491360339641799</v>
          </cell>
          <cell r="CP69">
            <v>1.7491360339641799</v>
          </cell>
          <cell r="CQ69">
            <v>1.7491360339641799</v>
          </cell>
          <cell r="CR69">
            <v>2.5203998643321142</v>
          </cell>
          <cell r="CS69" t="str">
            <v>(0 mg/L)</v>
          </cell>
          <cell r="CT69" t="str">
            <v>(0 mg/L)</v>
          </cell>
          <cell r="CU69" t="str">
            <v>(0 mg/L)</v>
          </cell>
          <cell r="CV69" t="str">
            <v>(0 mg/L)</v>
          </cell>
          <cell r="CW69" t="str">
            <v>(0 mg/L)</v>
          </cell>
          <cell r="CX69" t="str">
            <v>(0 mg/L)</v>
          </cell>
          <cell r="CY69">
            <v>0</v>
          </cell>
          <cell r="CZ69">
            <v>0</v>
          </cell>
          <cell r="DA69">
            <v>0</v>
          </cell>
          <cell r="DB69">
            <v>0</v>
          </cell>
          <cell r="DC69">
            <v>0</v>
          </cell>
          <cell r="DD69">
            <v>0</v>
          </cell>
          <cell r="DE69" t="str">
            <v>(0 mg/L)</v>
          </cell>
          <cell r="DF69" t="str">
            <v>(0 mg/L)</v>
          </cell>
          <cell r="DG69">
            <v>3.1277198227051257</v>
          </cell>
          <cell r="DH69">
            <v>1.3824504418731467</v>
          </cell>
          <cell r="DI69" t="str">
            <v>(0 mg/L)</v>
          </cell>
          <cell r="DJ69" t="str">
            <v>(0 mg/L)</v>
          </cell>
          <cell r="DK69" t="str">
            <v>(8 mg/L)</v>
          </cell>
          <cell r="DL69">
            <v>82.703997183588129</v>
          </cell>
          <cell r="DM69">
            <v>67.191749489261653</v>
          </cell>
          <cell r="DN69" t="str">
            <v>(7.9 mg/L)</v>
          </cell>
          <cell r="DO69" t="str">
            <v>(6.5 mg/L)</v>
          </cell>
          <cell r="DP69" t="str">
            <v>(8 mg/L)</v>
          </cell>
          <cell r="DQ69">
            <v>1.2625234327705421</v>
          </cell>
          <cell r="DR69" t="str">
            <v>&lt; 105</v>
          </cell>
          <cell r="DS69" t="str">
            <v>&lt; 105</v>
          </cell>
          <cell r="DT69" t="str">
            <v>(0 mg/L)</v>
          </cell>
          <cell r="DU69" t="str">
            <v>(0 mg/L)</v>
          </cell>
          <cell r="DV69" t="str">
            <v>(0 mg/L)</v>
          </cell>
          <cell r="DW69" t="str">
            <v>(0 mg/L)</v>
          </cell>
          <cell r="DX69" t="str">
            <v>(0 mg/L)</v>
          </cell>
          <cell r="DY69"/>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row>
        <row r="70">
          <cell r="E70" t="str">
            <v/>
          </cell>
          <cell r="F70" t="str">
            <v/>
          </cell>
          <cell r="G70" t="str">
            <v/>
          </cell>
          <cell r="H70" t="str">
            <v/>
          </cell>
          <cell r="I70">
            <v>0.27343914342750281</v>
          </cell>
          <cell r="J70">
            <v>0.27328667268562379</v>
          </cell>
          <cell r="K70">
            <v>0.27428751465237433</v>
          </cell>
          <cell r="L70">
            <v>0.27343914342750281</v>
          </cell>
          <cell r="M70">
            <v>0.27455071241317219</v>
          </cell>
          <cell r="N70">
            <v>0.27340506358803157</v>
          </cell>
          <cell r="O70">
            <v>0.27340506358803157</v>
          </cell>
          <cell r="P70">
            <v>0.27366443384596051</v>
          </cell>
          <cell r="Q70">
            <v>0.27340506358803157</v>
          </cell>
          <cell r="R70">
            <v>13.285487351319288</v>
          </cell>
          <cell r="S70">
            <v>13.267457041041796</v>
          </cell>
          <cell r="T70">
            <v>13.266698302357632</v>
          </cell>
          <cell r="U70">
            <v>13.267457041041796</v>
          </cell>
          <cell r="V70">
            <v>13.281799391216191</v>
          </cell>
          <cell r="W70">
            <v>13.281799391216191</v>
          </cell>
          <cell r="X70">
            <v>0.53678135274636996</v>
          </cell>
          <cell r="Y70" t="str">
            <v>(59.4 mg/L)</v>
          </cell>
          <cell r="Z70" t="str">
            <v>(59.4 mg/L)</v>
          </cell>
          <cell r="AA70">
            <v>13.285260823765771</v>
          </cell>
          <cell r="AB70">
            <v>13.554637716714234</v>
          </cell>
          <cell r="AC70">
            <v>13.556250059665336</v>
          </cell>
          <cell r="AD70">
            <v>1.4912859657202193</v>
          </cell>
          <cell r="AE70">
            <v>1.4919972548561529</v>
          </cell>
          <cell r="AF70">
            <v>13.447117680662533</v>
          </cell>
          <cell r="AG70">
            <v>12.800898273852363</v>
          </cell>
          <cell r="AH70" t="str">
            <v>(0 mg/L)</v>
          </cell>
          <cell r="AI70">
            <v>0</v>
          </cell>
          <cell r="AJ70" t="str">
            <v>(0 mg/L)</v>
          </cell>
          <cell r="AK70" t="str">
            <v>(0 mg/L)</v>
          </cell>
          <cell r="AL70" t="str">
            <v>(0 mg/L)</v>
          </cell>
          <cell r="AM70" t="str">
            <v/>
          </cell>
          <cell r="AN70" t="str">
            <v>(0 mg/L)</v>
          </cell>
          <cell r="AO70">
            <v>0.49772693234257409</v>
          </cell>
          <cell r="AP70">
            <v>0.48406481011196012</v>
          </cell>
          <cell r="AQ70">
            <v>10.688359858606114</v>
          </cell>
          <cell r="AR70">
            <v>6.9315084896413497</v>
          </cell>
          <cell r="AS70" t="str">
            <v>(0 mg/L)</v>
          </cell>
          <cell r="AT70" t="str">
            <v>(0 mg/L)</v>
          </cell>
          <cell r="AU70">
            <v>3.9888260733066194</v>
          </cell>
          <cell r="AV70">
            <v>3.7803481919819677</v>
          </cell>
          <cell r="AW70" t="str">
            <v/>
          </cell>
          <cell r="AX70">
            <v>104.43544261462853</v>
          </cell>
          <cell r="AY70">
            <v>104.38385996352955</v>
          </cell>
          <cell r="AZ70">
            <v>104.99999978490652</v>
          </cell>
          <cell r="BA70">
            <v>104.43544261462853</v>
          </cell>
          <cell r="BB70">
            <v>104.84657632281503</v>
          </cell>
          <cell r="BC70">
            <v>104.42255834558399</v>
          </cell>
          <cell r="BD70">
            <v>104.42255834558399</v>
          </cell>
          <cell r="BE70">
            <v>104.49941972705348</v>
          </cell>
          <cell r="BF70">
            <v>104.42255834558399</v>
          </cell>
          <cell r="BG70" t="str">
            <v>(0 mg/L)</v>
          </cell>
          <cell r="BH70" t="str">
            <v>(0 mg/L)</v>
          </cell>
          <cell r="BI70" t="str">
            <v>(0 mg/L)</v>
          </cell>
          <cell r="BJ70" t="str">
            <v>(0 mg/L)</v>
          </cell>
          <cell r="BK70" t="str">
            <v>(0 mg/L)</v>
          </cell>
          <cell r="BL70" t="str">
            <v>(0 mg/L)</v>
          </cell>
          <cell r="BM70" t="str">
            <v>(0 mg/L)</v>
          </cell>
          <cell r="BN70" t="str">
            <v>(0 mg/L)</v>
          </cell>
          <cell r="BO70" t="str">
            <v>(0 mg/L)</v>
          </cell>
          <cell r="BP70" t="str">
            <v>(0 mg/L)</v>
          </cell>
          <cell r="BQ70" t="str">
            <v>(0 mg/L)</v>
          </cell>
          <cell r="BR70" t="str">
            <v>(0 mg/L)</v>
          </cell>
          <cell r="BS70" t="str">
            <v>(0 mg/L)</v>
          </cell>
          <cell r="BT70" t="str">
            <v>(0 mg/L)</v>
          </cell>
          <cell r="BU70" t="str">
            <v>(0 mg/L)</v>
          </cell>
          <cell r="BV70" t="str">
            <v>(0 mg/L)</v>
          </cell>
          <cell r="BW70" t="str">
            <v>(0 mg/L)</v>
          </cell>
          <cell r="BX70">
            <v>0</v>
          </cell>
          <cell r="BY70">
            <v>0</v>
          </cell>
          <cell r="BZ70">
            <v>0</v>
          </cell>
          <cell r="CA70">
            <v>0</v>
          </cell>
          <cell r="CB70" t="str">
            <v>-</v>
          </cell>
          <cell r="CC70" t="str">
            <v>-</v>
          </cell>
          <cell r="CD70" t="str">
            <v>-</v>
          </cell>
          <cell r="CE70" t="str">
            <v>(0 mg/L)</v>
          </cell>
          <cell r="CF70" t="str">
            <v>(0 mg/L)</v>
          </cell>
          <cell r="CG70" t="str">
            <v>(0 mg/L)</v>
          </cell>
          <cell r="CH70" t="str">
            <v>(0 mg/L)</v>
          </cell>
          <cell r="CI70" t="str">
            <v>(0 mg/L)</v>
          </cell>
          <cell r="CJ70" t="str">
            <v>(0 mg/L)</v>
          </cell>
          <cell r="CK70" t="str">
            <v>(0 mg/L)</v>
          </cell>
          <cell r="CL70" t="str">
            <v>(0 mg/L)</v>
          </cell>
          <cell r="CM70" t="str">
            <v>(0 mg/L)</v>
          </cell>
          <cell r="CN70">
            <v>0.23155859106224835</v>
          </cell>
          <cell r="CO70">
            <v>0.25086330474485885</v>
          </cell>
          <cell r="CP70">
            <v>0.25086330474485885</v>
          </cell>
          <cell r="CQ70">
            <v>0.25086330474485885</v>
          </cell>
          <cell r="CR70">
            <v>0.36147894002690278</v>
          </cell>
          <cell r="CS70" t="str">
            <v>(0 mg/L)</v>
          </cell>
          <cell r="CT70" t="str">
            <v>(0 mg/L)</v>
          </cell>
          <cell r="CU70" t="str">
            <v>(0 mg/L)</v>
          </cell>
          <cell r="CV70" t="str">
            <v>(0 mg/L)</v>
          </cell>
          <cell r="CW70" t="str">
            <v>(0 mg/L)</v>
          </cell>
          <cell r="CX70" t="str">
            <v>(0 mg/L)</v>
          </cell>
          <cell r="CY70">
            <v>0</v>
          </cell>
          <cell r="CZ70">
            <v>0</v>
          </cell>
          <cell r="DA70">
            <v>0</v>
          </cell>
          <cell r="DB70">
            <v>0</v>
          </cell>
          <cell r="DC70">
            <v>0</v>
          </cell>
          <cell r="DD70">
            <v>0</v>
          </cell>
          <cell r="DE70" t="str">
            <v>(0 mg/L)</v>
          </cell>
          <cell r="DF70" t="str">
            <v>(0 mg/L)</v>
          </cell>
          <cell r="DG70">
            <v>0.44858153748241947</v>
          </cell>
          <cell r="DH70">
            <v>0.19827279291671132</v>
          </cell>
          <cell r="DI70" t="str">
            <v>(0 mg/L)</v>
          </cell>
          <cell r="DJ70" t="str">
            <v>(0 mg/L)</v>
          </cell>
          <cell r="DK70" t="str">
            <v>(8 mg/L)</v>
          </cell>
          <cell r="DL70">
            <v>0.51684053432739618</v>
          </cell>
          <cell r="DM70">
            <v>0.41990013639517049</v>
          </cell>
          <cell r="DN70" t="str">
            <v>(7.9 mg/L)</v>
          </cell>
          <cell r="DO70" t="str">
            <v>(6.5 mg/L)</v>
          </cell>
          <cell r="DP70" t="str">
            <v>(8 mg/L)</v>
          </cell>
          <cell r="DQ70">
            <v>0.18107270941230519</v>
          </cell>
          <cell r="DR70" t="str">
            <v>&lt; 105</v>
          </cell>
          <cell r="DS70" t="str">
            <v>&lt; 105</v>
          </cell>
          <cell r="DT70" t="str">
            <v>(0 mg/L)</v>
          </cell>
          <cell r="DU70" t="str">
            <v>(0 mg/L)</v>
          </cell>
          <cell r="DV70" t="str">
            <v>(0 mg/L)</v>
          </cell>
          <cell r="DW70" t="str">
            <v>(0 mg/L)</v>
          </cell>
          <cell r="DX70" t="str">
            <v>(0 mg/L)</v>
          </cell>
          <cell r="DY70"/>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row>
        <row r="71">
          <cell r="E71" t="str">
            <v/>
          </cell>
          <cell r="F71" t="str">
            <v/>
          </cell>
          <cell r="G71" t="str">
            <v/>
          </cell>
          <cell r="H71" t="str">
            <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v>0</v>
          </cell>
          <cell r="AJ71" t="str">
            <v>(0)</v>
          </cell>
          <cell r="AK71" t="str">
            <v>(0)</v>
          </cell>
          <cell r="AL71" t="str">
            <v>(0)</v>
          </cell>
          <cell r="AM71" t="str">
            <v/>
          </cell>
          <cell r="AN71" t="str">
            <v>(0)</v>
          </cell>
          <cell r="AO71" t="str">
            <v>(0)</v>
          </cell>
          <cell r="AP71" t="str">
            <v>(0)</v>
          </cell>
          <cell r="AQ71" t="str">
            <v>(0)</v>
          </cell>
          <cell r="AR71" t="str">
            <v>(0)</v>
          </cell>
          <cell r="AS71" t="str">
            <v>(0)</v>
          </cell>
          <cell r="AT71" t="str">
            <v>(0)</v>
          </cell>
          <cell r="AU71" t="str">
            <v>(0)</v>
          </cell>
          <cell r="AV71" t="str">
            <v>(0)</v>
          </cell>
          <cell r="AW71" t="str">
            <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v>0</v>
          </cell>
          <cell r="BY71">
            <v>0</v>
          </cell>
          <cell r="BZ71">
            <v>0</v>
          </cell>
          <cell r="CA71">
            <v>0</v>
          </cell>
          <cell r="CB71" t="str">
            <v>(0)</v>
          </cell>
          <cell r="CC71" t="str">
            <v>-</v>
          </cell>
          <cell r="CD71" t="str">
            <v>-</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v>0</v>
          </cell>
          <cell r="CZ71">
            <v>0</v>
          </cell>
          <cell r="DA71">
            <v>0</v>
          </cell>
          <cell r="DB71">
            <v>0</v>
          </cell>
          <cell r="DC71">
            <v>0</v>
          </cell>
          <cell r="DD71">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v>
          </cell>
          <cell r="DS71" t="str">
            <v>-</v>
          </cell>
          <cell r="DT71" t="str">
            <v>(0)</v>
          </cell>
          <cell r="DU71" t="str">
            <v>(0)</v>
          </cell>
          <cell r="DV71" t="str">
            <v>(0)</v>
          </cell>
          <cell r="DW71" t="str">
            <v>(0)</v>
          </cell>
          <cell r="DX71" t="str">
            <v>(0)</v>
          </cell>
          <cell r="DY71"/>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row>
        <row r="72">
          <cell r="E72" t="str">
            <v/>
          </cell>
          <cell r="F72" t="str">
            <v/>
          </cell>
          <cell r="G72" t="str">
            <v/>
          </cell>
          <cell r="H72" t="str">
            <v/>
          </cell>
          <cell r="I72" t="str">
            <v>(2.1 mg/L)</v>
          </cell>
          <cell r="J72" t="str">
            <v>(2.1 mg/L)</v>
          </cell>
          <cell r="K72" t="str">
            <v>(2.1 mg/L)</v>
          </cell>
          <cell r="L72" t="str">
            <v>(2.1 mg/L)</v>
          </cell>
          <cell r="M72" t="str">
            <v>(2.1 mg/L)</v>
          </cell>
          <cell r="N72" t="str">
            <v>(2.1 mg/L)</v>
          </cell>
          <cell r="O72" t="str">
            <v>(2.1 mg/L)</v>
          </cell>
          <cell r="P72" t="str">
            <v>(2.1 mg/L)</v>
          </cell>
          <cell r="Q72" t="str">
            <v>(2.1 mg/L)</v>
          </cell>
          <cell r="R72" t="str">
            <v>(2.4 mg/L)</v>
          </cell>
          <cell r="S72" t="str">
            <v>(2.5 mg/L)</v>
          </cell>
          <cell r="T72" t="str">
            <v>(2.5 mg/L)</v>
          </cell>
          <cell r="U72" t="str">
            <v>(2.5 mg/L)</v>
          </cell>
          <cell r="V72" t="str">
            <v>(2.5 mg/L)</v>
          </cell>
          <cell r="W72" t="str">
            <v>(2.5 mg/L)</v>
          </cell>
          <cell r="X72" t="str">
            <v>(0.1 mg/L)</v>
          </cell>
          <cell r="Y72" t="str">
            <v>(0 mg/L)</v>
          </cell>
          <cell r="Z72" t="str">
            <v>(0 mg/L)</v>
          </cell>
          <cell r="AA72" t="str">
            <v>(2.5 mg/L)</v>
          </cell>
          <cell r="AB72" t="str">
            <v>(2.5 mg/L)</v>
          </cell>
          <cell r="AC72" t="str">
            <v>(2.5 mg/L)</v>
          </cell>
          <cell r="AD72" t="str">
            <v>(0.2 mg/L)</v>
          </cell>
          <cell r="AE72" t="str">
            <v>(0.2 mg/L)</v>
          </cell>
          <cell r="AF72" t="str">
            <v>(2 mg/L)</v>
          </cell>
          <cell r="AG72" t="str">
            <v>(1.9 mg/L)</v>
          </cell>
          <cell r="AH72" t="str">
            <v>(0 mg/L)</v>
          </cell>
          <cell r="AI72">
            <v>0</v>
          </cell>
          <cell r="AJ72" t="str">
            <v>(0 mg/L)</v>
          </cell>
          <cell r="AK72" t="str">
            <v>(0 mg/L)</v>
          </cell>
          <cell r="AL72" t="str">
            <v>(0 mg/L)</v>
          </cell>
          <cell r="AM72" t="str">
            <v/>
          </cell>
          <cell r="AN72" t="str">
            <v>(0 mg/L)</v>
          </cell>
          <cell r="AO72" t="str">
            <v>(0 mg/L)</v>
          </cell>
          <cell r="AP72" t="str">
            <v>(0 mg/L)</v>
          </cell>
          <cell r="AQ72" t="str">
            <v>(2 mg/L)</v>
          </cell>
          <cell r="AR72" t="str">
            <v>(1.3 mg/L)</v>
          </cell>
          <cell r="AS72" t="str">
            <v>(0 mg/L)</v>
          </cell>
          <cell r="AT72" t="str">
            <v>(0 mg/L)</v>
          </cell>
          <cell r="AU72" t="str">
            <v>(0.7 mg/L)</v>
          </cell>
          <cell r="AV72" t="str">
            <v>(0.7 mg/L)</v>
          </cell>
          <cell r="AW72" t="str">
            <v/>
          </cell>
          <cell r="AX72" t="str">
            <v>(5.2 mg/L)</v>
          </cell>
          <cell r="AY72" t="str">
            <v>(5.2 mg/L)</v>
          </cell>
          <cell r="AZ72" t="str">
            <v>(5.3 mg/L)</v>
          </cell>
          <cell r="BA72" t="str">
            <v>(5.2 mg/L)</v>
          </cell>
          <cell r="BB72" t="str">
            <v>(5.3 mg/L)</v>
          </cell>
          <cell r="BC72" t="str">
            <v>(5.2 mg/L)</v>
          </cell>
          <cell r="BD72" t="str">
            <v>(5.2 mg/L)</v>
          </cell>
          <cell r="BE72" t="str">
            <v>(5.2 mg/L)</v>
          </cell>
          <cell r="BF72" t="str">
            <v>(5.2 mg/L)</v>
          </cell>
          <cell r="BG72" t="str">
            <v>(0 mg/L)</v>
          </cell>
          <cell r="BH72" t="str">
            <v>(0 mg/L)</v>
          </cell>
          <cell r="BI72" t="str">
            <v>(0 mg/L)</v>
          </cell>
          <cell r="BJ72" t="str">
            <v>(0 mg/L)</v>
          </cell>
          <cell r="BK72" t="str">
            <v>(0 mg/L)</v>
          </cell>
          <cell r="BL72" t="str">
            <v>(0 mg/L)</v>
          </cell>
          <cell r="BM72" t="str">
            <v>(0 mg/L)</v>
          </cell>
          <cell r="BN72" t="str">
            <v>(0 mg/L)</v>
          </cell>
          <cell r="BO72" t="str">
            <v>(0 mg/L)</v>
          </cell>
          <cell r="BP72" t="str">
            <v>(0 mg/L)</v>
          </cell>
          <cell r="BQ72" t="str">
            <v>(0 mg/L)</v>
          </cell>
          <cell r="BR72" t="str">
            <v>(0 mg/L)</v>
          </cell>
          <cell r="BS72" t="str">
            <v>(0 mg/L)</v>
          </cell>
          <cell r="BT72" t="str">
            <v>(0 mg/L)</v>
          </cell>
          <cell r="BU72" t="str">
            <v>(0 mg/L)</v>
          </cell>
          <cell r="BV72" t="str">
            <v>(0 mg/L)</v>
          </cell>
          <cell r="BW72" t="str">
            <v>(0 mg/L)</v>
          </cell>
          <cell r="BX72">
            <v>0</v>
          </cell>
          <cell r="BY72">
            <v>0</v>
          </cell>
          <cell r="BZ72">
            <v>0</v>
          </cell>
          <cell r="CA72">
            <v>0</v>
          </cell>
          <cell r="CB72" t="str">
            <v>-</v>
          </cell>
          <cell r="CC72" t="str">
            <v>-</v>
          </cell>
          <cell r="CD72" t="str">
            <v>-</v>
          </cell>
          <cell r="CE72" t="str">
            <v>(0 mg/L)</v>
          </cell>
          <cell r="CF72" t="str">
            <v>(0 mg/L)</v>
          </cell>
          <cell r="CG72" t="str">
            <v>(0 mg/L)</v>
          </cell>
          <cell r="CH72" t="str">
            <v>(0 mg/L)</v>
          </cell>
          <cell r="CI72" t="str">
            <v>(0 mg/L)</v>
          </cell>
          <cell r="CJ72" t="str">
            <v>(0 mg/L)</v>
          </cell>
          <cell r="CK72" t="str">
            <v>(0 mg/L)</v>
          </cell>
          <cell r="CL72" t="str">
            <v>(0 mg/L)</v>
          </cell>
          <cell r="CM72" t="str">
            <v>(0 mg/L)</v>
          </cell>
          <cell r="CN72" t="str">
            <v>(11.3 mg/L)</v>
          </cell>
          <cell r="CO72" t="str">
            <v>(12.2 mg/L)</v>
          </cell>
          <cell r="CP72" t="str">
            <v>(12.2 mg/L)</v>
          </cell>
          <cell r="CQ72" t="str">
            <v>(12.2 mg/L)</v>
          </cell>
          <cell r="CR72" t="str">
            <v>(17.6 mg/L)</v>
          </cell>
          <cell r="CS72" t="str">
            <v>(0 mg/L)</v>
          </cell>
          <cell r="CT72" t="str">
            <v>(0 mg/L)</v>
          </cell>
          <cell r="CU72" t="str">
            <v>(0 mg/L)</v>
          </cell>
          <cell r="CV72" t="str">
            <v>(0 mg/L)</v>
          </cell>
          <cell r="CW72" t="str">
            <v>(0 mg/L)</v>
          </cell>
          <cell r="CX72" t="str">
            <v>(0 mg/L)</v>
          </cell>
          <cell r="CY72">
            <v>0</v>
          </cell>
          <cell r="CZ72">
            <v>0</v>
          </cell>
          <cell r="DA72">
            <v>0</v>
          </cell>
          <cell r="DB72">
            <v>0</v>
          </cell>
          <cell r="DC72">
            <v>0</v>
          </cell>
          <cell r="DD72">
            <v>0</v>
          </cell>
          <cell r="DE72" t="str">
            <v>(0 mg/L)</v>
          </cell>
          <cell r="DF72" t="str">
            <v>(0 mg/L)</v>
          </cell>
          <cell r="DG72" t="str">
            <v>(21.9 mg/L)</v>
          </cell>
          <cell r="DH72" t="str">
            <v>(9.7 mg/L)</v>
          </cell>
          <cell r="DI72" t="str">
            <v>(0 mg/L)</v>
          </cell>
          <cell r="DJ72" t="str">
            <v>(0 mg/L)</v>
          </cell>
          <cell r="DK72" t="str">
            <v>(8.8 mg/L)</v>
          </cell>
          <cell r="DL72" t="str">
            <v>(0 mg/L)</v>
          </cell>
          <cell r="DM72" t="str">
            <v>(0 mg/L)</v>
          </cell>
          <cell r="DN72" t="str">
            <v>(8.8 mg/L)</v>
          </cell>
          <cell r="DO72" t="str">
            <v>(7.2 mg/L)</v>
          </cell>
          <cell r="DP72" t="str">
            <v>(8.8 mg/L)</v>
          </cell>
          <cell r="DQ72" t="str">
            <v>(8.8 mg/L)</v>
          </cell>
          <cell r="DR72" t="str">
            <v>-</v>
          </cell>
          <cell r="DS72" t="str">
            <v>-</v>
          </cell>
          <cell r="DT72" t="str">
            <v>(0 mg/L)</v>
          </cell>
          <cell r="DU72" t="str">
            <v>(0 mg/L)</v>
          </cell>
          <cell r="DV72" t="str">
            <v>(0 mg/L)</v>
          </cell>
          <cell r="DW72" t="str">
            <v>(0 mg/L)</v>
          </cell>
          <cell r="DX72" t="str">
            <v>(0 mg/L)</v>
          </cell>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row>
        <row r="73">
          <cell r="E73" t="str">
            <v/>
          </cell>
          <cell r="F73" t="str">
            <v/>
          </cell>
          <cell r="G73" t="str">
            <v/>
          </cell>
          <cell r="H73" t="str">
            <v/>
          </cell>
          <cell r="I73" t="str">
            <v>(6.1 mg/L)</v>
          </cell>
          <cell r="J73" t="str">
            <v>(6.1 mg/L)</v>
          </cell>
          <cell r="K73" t="str">
            <v>(6.2 mg/L)</v>
          </cell>
          <cell r="L73" t="str">
            <v>(6.1 mg/L)</v>
          </cell>
          <cell r="M73" t="str">
            <v>(6.2 mg/L)</v>
          </cell>
          <cell r="N73" t="str">
            <v>(6.1 mg/L)</v>
          </cell>
          <cell r="O73" t="str">
            <v>(6.1 mg/L)</v>
          </cell>
          <cell r="P73" t="str">
            <v>(6.1 mg/L)</v>
          </cell>
          <cell r="Q73" t="str">
            <v>(6.1 mg/L)</v>
          </cell>
          <cell r="R73" t="str">
            <v>(32.4 mg/L)</v>
          </cell>
          <cell r="S73" t="str">
            <v>(6.1 mg/L)</v>
          </cell>
          <cell r="T73" t="str">
            <v>(6.2 mg/L)</v>
          </cell>
          <cell r="U73" t="str">
            <v>(6.1 mg/L)</v>
          </cell>
          <cell r="V73" t="str">
            <v>(6.2 mg/L)</v>
          </cell>
          <cell r="W73" t="str">
            <v>(6.2 mg/L)</v>
          </cell>
          <cell r="X73" t="str">
            <v>(0.2 mg/L)</v>
          </cell>
          <cell r="Y73" t="str">
            <v>(0 mg/L)</v>
          </cell>
          <cell r="Z73" t="str">
            <v>(0 mg/L)</v>
          </cell>
          <cell r="AA73" t="str">
            <v>(6.2 mg/L)</v>
          </cell>
          <cell r="AB73" t="str">
            <v>(6.3 mg/L)</v>
          </cell>
          <cell r="AC73" t="str">
            <v>(6.3 mg/L)</v>
          </cell>
          <cell r="AD73" t="str">
            <v>(0 mg/L)</v>
          </cell>
          <cell r="AE73" t="str">
            <v>(0 mg/L)</v>
          </cell>
          <cell r="AF73" t="str">
            <v>(0.4 mg/L)</v>
          </cell>
          <cell r="AG73" t="str">
            <v>(0.4 mg/L)</v>
          </cell>
          <cell r="AH73" t="str">
            <v>(0 mg/L)</v>
          </cell>
          <cell r="AI73">
            <v>0</v>
          </cell>
          <cell r="AJ73" t="str">
            <v>(0 mg/L)</v>
          </cell>
          <cell r="AK73" t="str">
            <v>(0 mg/L)</v>
          </cell>
          <cell r="AL73" t="str">
            <v>(0 mg/L)</v>
          </cell>
          <cell r="AM73" t="str">
            <v/>
          </cell>
          <cell r="AN73" t="str">
            <v>(0 mg/L)</v>
          </cell>
          <cell r="AO73">
            <v>7.7690307880692933</v>
          </cell>
          <cell r="AP73">
            <v>7.5557784174562652</v>
          </cell>
          <cell r="AQ73" t="str">
            <v>(4.9 mg/L)</v>
          </cell>
          <cell r="AR73">
            <v>2.8483773338983149</v>
          </cell>
          <cell r="AS73" t="str">
            <v>(0 mg/L)</v>
          </cell>
          <cell r="AT73" t="str">
            <v>(0 mg/L)</v>
          </cell>
          <cell r="AU73" t="str">
            <v>(1.8 mg/L)</v>
          </cell>
          <cell r="AV73">
            <v>0.38495500170533697</v>
          </cell>
          <cell r="AW73" t="str">
            <v/>
          </cell>
          <cell r="AX73" t="str">
            <v>(31.6 mg/L)</v>
          </cell>
          <cell r="AY73" t="str">
            <v>(31.5 mg/L)</v>
          </cell>
          <cell r="AZ73" t="str">
            <v>(31.7 mg/L)</v>
          </cell>
          <cell r="BA73" t="str">
            <v>(31.6 mg/L)</v>
          </cell>
          <cell r="BB73" t="str">
            <v>(31.7 mg/L)</v>
          </cell>
          <cell r="BC73" t="str">
            <v>(31.6 mg/L)</v>
          </cell>
          <cell r="BD73" t="str">
            <v>(31.6 mg/L)</v>
          </cell>
          <cell r="BE73" t="str">
            <v>(31.6 mg/L)</v>
          </cell>
          <cell r="BF73" t="str">
            <v>(31.6 mg/L)</v>
          </cell>
          <cell r="BG73" t="str">
            <v>(0 mg/L)</v>
          </cell>
          <cell r="BH73" t="str">
            <v>(0 mg/L)</v>
          </cell>
          <cell r="BI73" t="str">
            <v>(0 mg/L)</v>
          </cell>
          <cell r="BJ73" t="str">
            <v>(0 mg/L)</v>
          </cell>
          <cell r="BK73" t="str">
            <v>(0 mg/L)</v>
          </cell>
          <cell r="BL73" t="str">
            <v>(0 mg/L)</v>
          </cell>
          <cell r="BM73" t="str">
            <v>(0 mg/L)</v>
          </cell>
          <cell r="BN73" t="str">
            <v>(0 mg/L)</v>
          </cell>
          <cell r="BO73" t="str">
            <v>(0 mg/L)</v>
          </cell>
          <cell r="BP73" t="str">
            <v>(0 mg/L)</v>
          </cell>
          <cell r="BQ73" t="str">
            <v>(0 mg/L)</v>
          </cell>
          <cell r="BR73" t="str">
            <v>(0 mg/L)</v>
          </cell>
          <cell r="BS73" t="str">
            <v>(0 mg/L)</v>
          </cell>
          <cell r="BT73" t="str">
            <v>(0 mg/L)</v>
          </cell>
          <cell r="BU73" t="str">
            <v>(0 mg/L)</v>
          </cell>
          <cell r="BV73" t="str">
            <v>(0 mg/L)</v>
          </cell>
          <cell r="BW73" t="str">
            <v>(0 mg/L)</v>
          </cell>
          <cell r="BX73">
            <v>0</v>
          </cell>
          <cell r="BY73">
            <v>0</v>
          </cell>
          <cell r="BZ73">
            <v>0</v>
          </cell>
          <cell r="CA73">
            <v>0</v>
          </cell>
          <cell r="CB73" t="str">
            <v>-</v>
          </cell>
          <cell r="CC73" t="str">
            <v>-</v>
          </cell>
          <cell r="CD73" t="str">
            <v>-</v>
          </cell>
          <cell r="CE73" t="str">
            <v>(0 mg/L)</v>
          </cell>
          <cell r="CF73" t="str">
            <v>(0 mg/L)</v>
          </cell>
          <cell r="CG73" t="str">
            <v>(0 mg/L)</v>
          </cell>
          <cell r="CH73" t="str">
            <v>(0 mg/L)</v>
          </cell>
          <cell r="CI73" t="str">
            <v>(0.9 mg/L)</v>
          </cell>
          <cell r="CJ73" t="str">
            <v>(0.9 mg/L)</v>
          </cell>
          <cell r="CK73" t="str">
            <v>(0.9 mg/L)</v>
          </cell>
          <cell r="CL73" t="str">
            <v>(0.9 mg/L)</v>
          </cell>
          <cell r="CM73" t="str">
            <v>(0.9 mg/L)</v>
          </cell>
          <cell r="CN73">
            <v>0.12930234650040287</v>
          </cell>
          <cell r="CO73">
            <v>0.13999481736621217</v>
          </cell>
          <cell r="CP73">
            <v>0.13999481736621217</v>
          </cell>
          <cell r="CQ73">
            <v>0.13999481736621217</v>
          </cell>
          <cell r="CR73">
            <v>0.20167276923788705</v>
          </cell>
          <cell r="CS73" t="str">
            <v>(0 mg/L)</v>
          </cell>
          <cell r="CT73" t="str">
            <v>(0 mg/L)</v>
          </cell>
          <cell r="CU73" t="str">
            <v>(0 mg/L)</v>
          </cell>
          <cell r="CV73" t="str">
            <v>(0 mg/L)</v>
          </cell>
          <cell r="CW73" t="str">
            <v>(0 mg/L)</v>
          </cell>
          <cell r="CX73" t="str">
            <v>(0 mg/L)</v>
          </cell>
          <cell r="CY73">
            <v>0</v>
          </cell>
          <cell r="CZ73">
            <v>0</v>
          </cell>
          <cell r="DA73">
            <v>0</v>
          </cell>
          <cell r="DB73">
            <v>0</v>
          </cell>
          <cell r="DC73">
            <v>0</v>
          </cell>
          <cell r="DD73">
            <v>0</v>
          </cell>
          <cell r="DE73" t="str">
            <v>(0 mg/L)</v>
          </cell>
          <cell r="DF73" t="str">
            <v>(0 mg/L)</v>
          </cell>
          <cell r="DG73">
            <v>0.25026819234983827</v>
          </cell>
          <cell r="DH73">
            <v>0.11061840340980124</v>
          </cell>
          <cell r="DI73" t="str">
            <v>(0 mg/L)</v>
          </cell>
          <cell r="DJ73" t="str">
            <v>(0 mg/L)</v>
          </cell>
          <cell r="DK73" t="str">
            <v>(1 mg/L)</v>
          </cell>
          <cell r="DL73">
            <v>7.9867016843291472</v>
          </cell>
          <cell r="DM73">
            <v>6.5542305943035881</v>
          </cell>
          <cell r="DN73" t="str">
            <v>(1 mg/L)</v>
          </cell>
          <cell r="DO73" t="str">
            <v>(0.8 mg/L)</v>
          </cell>
          <cell r="DP73" t="str">
            <v>(1 mg/L)</v>
          </cell>
          <cell r="DQ73">
            <v>0.10102230226156193</v>
          </cell>
          <cell r="DR73" t="str">
            <v>-</v>
          </cell>
          <cell r="DS73" t="str">
            <v>-</v>
          </cell>
          <cell r="DT73" t="str">
            <v>(0 mg/L)</v>
          </cell>
          <cell r="DU73" t="str">
            <v>(0 mg/L)</v>
          </cell>
          <cell r="DV73" t="str">
            <v>(0.9 mg/L)</v>
          </cell>
          <cell r="DW73" t="str">
            <v>(0 mg/L)</v>
          </cell>
          <cell r="DX73" t="str">
            <v>(0 mg/L)</v>
          </cell>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row>
        <row r="74">
          <cell r="E74" t="str">
            <v/>
          </cell>
          <cell r="F74" t="str">
            <v/>
          </cell>
          <cell r="G74" t="str">
            <v/>
          </cell>
          <cell r="H74" t="str">
            <v/>
          </cell>
          <cell r="I74" t="str">
            <v>(14 mg/L)</v>
          </cell>
          <cell r="J74" t="str">
            <v>(14 mg/L)</v>
          </cell>
          <cell r="K74" t="str">
            <v>(14 mg/L)</v>
          </cell>
          <cell r="L74" t="str">
            <v>(14 mg/L)</v>
          </cell>
          <cell r="M74" t="str">
            <v>(14.1 mg/L)</v>
          </cell>
          <cell r="N74" t="str">
            <v>(14 mg/L)</v>
          </cell>
          <cell r="O74" t="str">
            <v>(14 mg/L)</v>
          </cell>
          <cell r="P74" t="str">
            <v>(14 mg/L)</v>
          </cell>
          <cell r="Q74" t="str">
            <v>(14 mg/L)</v>
          </cell>
          <cell r="R74" t="str">
            <v>(14.3 mg/L)</v>
          </cell>
          <cell r="S74" t="str">
            <v>(14.2 mg/L)</v>
          </cell>
          <cell r="T74" t="str">
            <v>(14.2 mg/L)</v>
          </cell>
          <cell r="U74" t="str">
            <v>(14.2 mg/L)</v>
          </cell>
          <cell r="V74" t="str">
            <v>(14.2 mg/L)</v>
          </cell>
          <cell r="W74" t="str">
            <v>(14.2 mg/L)</v>
          </cell>
          <cell r="X74" t="str">
            <v>(16.6 mg/L)</v>
          </cell>
          <cell r="Y74" t="str">
            <v>(16.8 mg/L)</v>
          </cell>
          <cell r="Z74" t="str">
            <v>(16.8 mg/L)</v>
          </cell>
          <cell r="AA74" t="str">
            <v>(14.2 mg/L)</v>
          </cell>
          <cell r="AB74" t="str">
            <v>(14.5 mg/L)</v>
          </cell>
          <cell r="AC74" t="str">
            <v>(14.5 mg/L)</v>
          </cell>
          <cell r="AD74" t="str">
            <v>(16.2 mg/L)</v>
          </cell>
          <cell r="AE74" t="str">
            <v>(16.2 mg/L)</v>
          </cell>
          <cell r="AF74" t="str">
            <v>(14.5 mg/L)</v>
          </cell>
          <cell r="AG74" t="str">
            <v>(14.7 mg/L)</v>
          </cell>
          <cell r="AH74" t="str">
            <v>(0 mg/L)</v>
          </cell>
          <cell r="AI74">
            <v>0</v>
          </cell>
          <cell r="AJ74" t="str">
            <v>(0 mg/L)</v>
          </cell>
          <cell r="AK74" t="str">
            <v>(0 mg/L)</v>
          </cell>
          <cell r="AL74" t="str">
            <v>(15 mg/L)</v>
          </cell>
          <cell r="AM74" t="str">
            <v/>
          </cell>
          <cell r="AN74" t="str">
            <v>(0 mg/L)</v>
          </cell>
          <cell r="AO74" t="str">
            <v>(16.5 mg/L)</v>
          </cell>
          <cell r="AP74" t="str">
            <v>(16.5 mg/L)</v>
          </cell>
          <cell r="AQ74" t="str">
            <v>(14.7 mg/L)</v>
          </cell>
          <cell r="AR74" t="str">
            <v>(15.5 mg/L)</v>
          </cell>
          <cell r="AS74" t="str">
            <v>(16.9 mg/L)</v>
          </cell>
          <cell r="AT74" t="str">
            <v>(16.9 mg/L)</v>
          </cell>
          <cell r="AU74" t="str">
            <v>(15.8 mg/L)</v>
          </cell>
          <cell r="AV74" t="str">
            <v>(15.9 mg/L)</v>
          </cell>
          <cell r="AW74" t="str">
            <v/>
          </cell>
          <cell r="AX74" t="str">
            <v>(14.7 mg/L)</v>
          </cell>
          <cell r="AY74" t="str">
            <v>(14.7 mg/L)</v>
          </cell>
          <cell r="AZ74" t="str">
            <v>(14.7 mg/L)</v>
          </cell>
          <cell r="BA74" t="str">
            <v>(14.7 mg/L)</v>
          </cell>
          <cell r="BB74" t="str">
            <v>(14.7 mg/L)</v>
          </cell>
          <cell r="BC74" t="str">
            <v>(14.7 mg/L)</v>
          </cell>
          <cell r="BD74" t="str">
            <v>(14.7 mg/L)</v>
          </cell>
          <cell r="BE74" t="str">
            <v>(14.7 mg/L)</v>
          </cell>
          <cell r="BF74" t="str">
            <v>(14.7 mg/L)</v>
          </cell>
          <cell r="BG74" t="str">
            <v>(16.9 mg/L)</v>
          </cell>
          <cell r="BH74" t="str">
            <v>(16.9 mg/L)</v>
          </cell>
          <cell r="BI74" t="str">
            <v>(16.9 mg/L)</v>
          </cell>
          <cell r="BJ74" t="str">
            <v>(16.9 mg/L)</v>
          </cell>
          <cell r="BK74" t="str">
            <v>(16 mg/L)</v>
          </cell>
          <cell r="BL74" t="str">
            <v>(16.9 mg/L)</v>
          </cell>
          <cell r="BM74" t="str">
            <v>(16.9 mg/L)</v>
          </cell>
          <cell r="BN74" t="str">
            <v>(16.9 mg/L)</v>
          </cell>
          <cell r="BO74" t="str">
            <v>(16.9 mg/L)</v>
          </cell>
          <cell r="BP74" t="str">
            <v>(16.9 mg/L)</v>
          </cell>
          <cell r="BQ74" t="str">
            <v>(16.9 mg/L)</v>
          </cell>
          <cell r="BR74" t="str">
            <v>(16.9 mg/L)</v>
          </cell>
          <cell r="BS74" t="str">
            <v>(16.9 mg/L)</v>
          </cell>
          <cell r="BT74" t="str">
            <v>(16.9 mg/L)</v>
          </cell>
          <cell r="BU74" t="str">
            <v>(16.9 mg/L)</v>
          </cell>
          <cell r="BV74" t="str">
            <v>(16.9 mg/L)</v>
          </cell>
          <cell r="BW74" t="str">
            <v>(16.9 mg/L)</v>
          </cell>
          <cell r="BX74">
            <v>0</v>
          </cell>
          <cell r="BY74">
            <v>0</v>
          </cell>
          <cell r="BZ74">
            <v>0</v>
          </cell>
          <cell r="CA74">
            <v>0</v>
          </cell>
          <cell r="CB74" t="str">
            <v>-</v>
          </cell>
          <cell r="CC74" t="str">
            <v>-</v>
          </cell>
          <cell r="CD74" t="str">
            <v>-</v>
          </cell>
          <cell r="CE74" t="str">
            <v>(0 mg/L)</v>
          </cell>
          <cell r="CF74" t="str">
            <v>(0 mg/L)</v>
          </cell>
          <cell r="CG74" t="str">
            <v>(0 mg/L)</v>
          </cell>
          <cell r="CH74" t="str">
            <v>(0 mg/L)</v>
          </cell>
          <cell r="CI74" t="str">
            <v>(0 mg/L)</v>
          </cell>
          <cell r="CJ74" t="str">
            <v>(0 mg/L)</v>
          </cell>
          <cell r="CK74" t="str">
            <v>(0 mg/L)</v>
          </cell>
          <cell r="CL74" t="str">
            <v>(0 mg/L)</v>
          </cell>
          <cell r="CM74" t="str">
            <v>(0 mg/L)</v>
          </cell>
          <cell r="CN74" t="str">
            <v>(14.5 mg/L)</v>
          </cell>
          <cell r="CO74" t="str">
            <v>(15.7 mg/L)</v>
          </cell>
          <cell r="CP74" t="str">
            <v>(15.7 mg/L)</v>
          </cell>
          <cell r="CQ74" t="str">
            <v>(15.7 mg/L)</v>
          </cell>
          <cell r="CR74" t="str">
            <v>(15.9 mg/L)</v>
          </cell>
          <cell r="CS74" t="str">
            <v>(0 mg/L)</v>
          </cell>
          <cell r="CT74" t="str">
            <v>(0 mg/L)</v>
          </cell>
          <cell r="CU74" t="str">
            <v>(0 mg/L)</v>
          </cell>
          <cell r="CV74" t="str">
            <v>(0 mg/L)</v>
          </cell>
          <cell r="CW74" t="str">
            <v>(0 mg/L)</v>
          </cell>
          <cell r="CX74" t="str">
            <v>(0 mg/L)</v>
          </cell>
          <cell r="CY74">
            <v>0</v>
          </cell>
          <cell r="CZ74">
            <v>0</v>
          </cell>
          <cell r="DA74">
            <v>0</v>
          </cell>
          <cell r="DB74">
            <v>0</v>
          </cell>
          <cell r="DC74">
            <v>0</v>
          </cell>
          <cell r="DD74">
            <v>0</v>
          </cell>
          <cell r="DE74" t="str">
            <v>(0 mg/L)</v>
          </cell>
          <cell r="DF74" t="str">
            <v>(0 mg/L)</v>
          </cell>
          <cell r="DG74" t="str">
            <v>(15.7 mg/L)</v>
          </cell>
          <cell r="DH74" t="str">
            <v>(16.1 mg/L)</v>
          </cell>
          <cell r="DI74" t="str">
            <v>(15.3 mg/L)</v>
          </cell>
          <cell r="DJ74" t="str">
            <v>(14.9 mg/L)</v>
          </cell>
          <cell r="DK74" t="str">
            <v>(14.7 mg/L)</v>
          </cell>
          <cell r="DL74" t="str">
            <v>(17 mg/L)</v>
          </cell>
          <cell r="DM74" t="str">
            <v>(16.5 mg/L)</v>
          </cell>
          <cell r="DN74" t="str">
            <v>(14.7 mg/L)</v>
          </cell>
          <cell r="DO74" t="str">
            <v>(15 mg/L)</v>
          </cell>
          <cell r="DP74" t="str">
            <v>(14.7 mg/L)</v>
          </cell>
          <cell r="DQ74" t="str">
            <v>(14.7 mg/L)</v>
          </cell>
          <cell r="DR74" t="str">
            <v>-</v>
          </cell>
          <cell r="DS74" t="str">
            <v>-</v>
          </cell>
          <cell r="DT74" t="str">
            <v>(16.9 mg/L)</v>
          </cell>
          <cell r="DU74" t="str">
            <v>(0 mg/L)</v>
          </cell>
          <cell r="DV74" t="str">
            <v>(0 mg/L)</v>
          </cell>
          <cell r="DW74" t="str">
            <v>(0 mg/L)</v>
          </cell>
          <cell r="DX74" t="str">
            <v>(0 mg/L)</v>
          </cell>
          <cell r="DY74"/>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row>
        <row r="75">
          <cell r="E75" t="str">
            <v/>
          </cell>
          <cell r="F75" t="str">
            <v/>
          </cell>
          <cell r="G75" t="str">
            <v/>
          </cell>
          <cell r="H75" t="str">
            <v/>
          </cell>
          <cell r="I75" t="str">
            <v>(22.4 mg/L)</v>
          </cell>
          <cell r="J75" t="str">
            <v>(22.4 mg/L)</v>
          </cell>
          <cell r="K75" t="str">
            <v>(22.5 mg/L)</v>
          </cell>
          <cell r="L75" t="str">
            <v>(22.4 mg/L)</v>
          </cell>
          <cell r="M75" t="str">
            <v>(22.5 mg/L)</v>
          </cell>
          <cell r="N75" t="str">
            <v>(22.4 mg/L)</v>
          </cell>
          <cell r="O75" t="str">
            <v>(22.4 mg/L)</v>
          </cell>
          <cell r="P75" t="str">
            <v>(22.4 mg/L)</v>
          </cell>
          <cell r="Q75" t="str">
            <v>(22.4 mg/L)</v>
          </cell>
          <cell r="R75" t="str">
            <v>(22.2 mg/L)</v>
          </cell>
          <cell r="S75" t="str">
            <v>(10 mg/L)</v>
          </cell>
          <cell r="T75" t="str">
            <v>(10 mg/L)</v>
          </cell>
          <cell r="U75" t="str">
            <v>(10 mg/L)</v>
          </cell>
          <cell r="V75" t="str">
            <v>(1 mg/L)</v>
          </cell>
          <cell r="W75" t="str">
            <v>(1 mg/L)</v>
          </cell>
          <cell r="X75" t="str">
            <v>(0 mg/L)</v>
          </cell>
          <cell r="Y75" t="str">
            <v>(0 mg/L)</v>
          </cell>
          <cell r="Z75" t="str">
            <v>(0 mg/L)</v>
          </cell>
          <cell r="AA75" t="str">
            <v>(1 mg/L)</v>
          </cell>
          <cell r="AB75" t="str">
            <v>(1 mg/L)</v>
          </cell>
          <cell r="AC75" t="str">
            <v>(1 mg/L)</v>
          </cell>
          <cell r="AD75" t="str">
            <v>(0 mg/L)</v>
          </cell>
          <cell r="AE75" t="str">
            <v>(0 mg/L)</v>
          </cell>
          <cell r="AF75" t="str">
            <v>(0.4 mg/L)</v>
          </cell>
          <cell r="AG75" t="str">
            <v>(0.4 mg/L)</v>
          </cell>
          <cell r="AH75" t="str">
            <v>(0 mg/L)</v>
          </cell>
          <cell r="AI75">
            <v>0</v>
          </cell>
          <cell r="AJ75" t="str">
            <v>(0 mg/L)</v>
          </cell>
          <cell r="AK75" t="str">
            <v>(0 mg/L)</v>
          </cell>
          <cell r="AL75" t="str">
            <v>(0 mg/L)</v>
          </cell>
          <cell r="AM75" t="str">
            <v/>
          </cell>
          <cell r="AN75" t="str">
            <v>(0 mg/L)</v>
          </cell>
          <cell r="AO75" t="str">
            <v>(10 mg/L)</v>
          </cell>
          <cell r="AP75" t="str">
            <v>(9.7 mg/L)</v>
          </cell>
          <cell r="AQ75" t="str">
            <v>(8.1 mg/L)</v>
          </cell>
          <cell r="AR75" t="str">
            <v>(8.7 mg/L)</v>
          </cell>
          <cell r="AS75" t="str">
            <v>(0 mg/L)</v>
          </cell>
          <cell r="AT75" t="str">
            <v>(0 mg/L)</v>
          </cell>
          <cell r="AU75" t="str">
            <v>(3 mg/L)</v>
          </cell>
          <cell r="AV75" t="str">
            <v>(3.3 mg/L)</v>
          </cell>
          <cell r="AW75" t="str">
            <v/>
          </cell>
          <cell r="AX75" t="str">
            <v>(32.4 mg/L)</v>
          </cell>
          <cell r="AY75" t="str">
            <v>(32.4 mg/L)</v>
          </cell>
          <cell r="AZ75" t="str">
            <v>(32.6 mg/L)</v>
          </cell>
          <cell r="BA75" t="str">
            <v>(32.4 mg/L)</v>
          </cell>
          <cell r="BB75" t="str">
            <v>(32.6 mg/L)</v>
          </cell>
          <cell r="BC75" t="str">
            <v>(32.4 mg/L)</v>
          </cell>
          <cell r="BD75" t="str">
            <v>(32.4 mg/L)</v>
          </cell>
          <cell r="BE75" t="str">
            <v>(32.5 mg/L)</v>
          </cell>
          <cell r="BF75" t="str">
            <v>(32.4 mg/L)</v>
          </cell>
          <cell r="BG75" t="str">
            <v>(0 mg/L)</v>
          </cell>
          <cell r="BH75" t="str">
            <v>(0 mg/L)</v>
          </cell>
          <cell r="BI75" t="str">
            <v>(0 mg/L)</v>
          </cell>
          <cell r="BJ75" t="str">
            <v>(0 mg/L)</v>
          </cell>
          <cell r="BK75" t="str">
            <v>(0 mg/L)</v>
          </cell>
          <cell r="BL75" t="str">
            <v>(0 mg/L)</v>
          </cell>
          <cell r="BM75" t="str">
            <v>(0 mg/L)</v>
          </cell>
          <cell r="BN75" t="str">
            <v>(0 mg/L)</v>
          </cell>
          <cell r="BO75" t="str">
            <v>(0 mg/L)</v>
          </cell>
          <cell r="BP75" t="str">
            <v>(0 mg/L)</v>
          </cell>
          <cell r="BQ75" t="str">
            <v>(0 mg/L)</v>
          </cell>
          <cell r="BR75" t="str">
            <v>(0 mg/L)</v>
          </cell>
          <cell r="BS75" t="str">
            <v>(0 mg/L)</v>
          </cell>
          <cell r="BT75" t="str">
            <v>(0 mg/L)</v>
          </cell>
          <cell r="BU75" t="str">
            <v>(0 mg/L)</v>
          </cell>
          <cell r="BV75" t="str">
            <v>(0 mg/L)</v>
          </cell>
          <cell r="BW75" t="str">
            <v>(0 mg/L)</v>
          </cell>
          <cell r="BX75">
            <v>0</v>
          </cell>
          <cell r="BY75">
            <v>0</v>
          </cell>
          <cell r="BZ75">
            <v>0</v>
          </cell>
          <cell r="CA75">
            <v>0</v>
          </cell>
          <cell r="CB75" t="str">
            <v>-</v>
          </cell>
          <cell r="CC75" t="str">
            <v>-</v>
          </cell>
          <cell r="CD75" t="str">
            <v>-</v>
          </cell>
          <cell r="CE75" t="str">
            <v>(0 mg/L)</v>
          </cell>
          <cell r="CF75" t="str">
            <v>(0 mg/L)</v>
          </cell>
          <cell r="CG75" t="str">
            <v>(0 mg/L)</v>
          </cell>
          <cell r="CH75" t="str">
            <v>(0 mg/L)</v>
          </cell>
          <cell r="CI75" t="str">
            <v>(9.2 mg/L)</v>
          </cell>
          <cell r="CJ75" t="str">
            <v>(9.2 mg/L)</v>
          </cell>
          <cell r="CK75" t="str">
            <v>(9.2 mg/L)</v>
          </cell>
          <cell r="CL75" t="str">
            <v>(9.2 mg/L)</v>
          </cell>
          <cell r="CM75" t="str">
            <v>(9.2 mg/L)</v>
          </cell>
          <cell r="CN75" t="str">
            <v>(15.1 mg/L)</v>
          </cell>
          <cell r="CO75" t="str">
            <v>(15.5 mg/L)</v>
          </cell>
          <cell r="CP75" t="str">
            <v>(15.5 mg/L)</v>
          </cell>
          <cell r="CQ75" t="str">
            <v>(15.5 mg/L)</v>
          </cell>
          <cell r="CR75" t="str">
            <v>(21.8 mg/L)</v>
          </cell>
          <cell r="CS75" t="str">
            <v>(0 mg/L)</v>
          </cell>
          <cell r="CT75" t="str">
            <v>(0 mg/L)</v>
          </cell>
          <cell r="CU75" t="str">
            <v>(0 mg/L)</v>
          </cell>
          <cell r="CV75" t="str">
            <v>(0 mg/L)</v>
          </cell>
          <cell r="CW75" t="str">
            <v>(0 mg/L)</v>
          </cell>
          <cell r="CX75" t="str">
            <v>(0 mg/L)</v>
          </cell>
          <cell r="CY75">
            <v>0</v>
          </cell>
          <cell r="CZ75">
            <v>0</v>
          </cell>
          <cell r="DA75">
            <v>0</v>
          </cell>
          <cell r="DB75">
            <v>0</v>
          </cell>
          <cell r="DC75">
            <v>0</v>
          </cell>
          <cell r="DD75">
            <v>0</v>
          </cell>
          <cell r="DE75" t="str">
            <v>(0 mg/L)</v>
          </cell>
          <cell r="DF75" t="str">
            <v>(0 mg/L)</v>
          </cell>
          <cell r="DG75" t="str">
            <v>(27 mg/L)</v>
          </cell>
          <cell r="DH75" t="str">
            <v>(11.9 mg/L)</v>
          </cell>
          <cell r="DI75" t="str">
            <v>(0 mg/L)</v>
          </cell>
          <cell r="DJ75" t="str">
            <v>(0 mg/L)</v>
          </cell>
          <cell r="DK75" t="str">
            <v>(1 mg/L)</v>
          </cell>
          <cell r="DL75">
            <v>4.5316048428116149</v>
          </cell>
          <cell r="DM75" t="str">
            <v>(8.4 mg/L)</v>
          </cell>
          <cell r="DN75" t="str">
            <v>(1 mg/L)</v>
          </cell>
          <cell r="DO75" t="str">
            <v>(0.8 mg/L)</v>
          </cell>
          <cell r="DP75" t="str">
            <v>(1 mg/L)</v>
          </cell>
          <cell r="DQ75" t="str">
            <v>(10.9 mg/L)</v>
          </cell>
          <cell r="DR75" t="str">
            <v>-</v>
          </cell>
          <cell r="DS75" t="str">
            <v>-</v>
          </cell>
          <cell r="DT75" t="str">
            <v>(0 mg/L)</v>
          </cell>
          <cell r="DU75" t="str">
            <v>(0 mg/L)</v>
          </cell>
          <cell r="DV75" t="str">
            <v>(9.2 mg/L)</v>
          </cell>
          <cell r="DW75" t="str">
            <v>(0 mg/L)</v>
          </cell>
          <cell r="DX75" t="str">
            <v>(0 mg/L)</v>
          </cell>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row>
        <row r="76">
          <cell r="E76" t="str">
            <v/>
          </cell>
          <cell r="F76" t="str">
            <v/>
          </cell>
          <cell r="G76" t="str">
            <v/>
          </cell>
          <cell r="H76" t="str">
            <v/>
          </cell>
          <cell r="I76" t="str">
            <v>(2.1 mg/L)</v>
          </cell>
          <cell r="J76" t="str">
            <v>(2.1 mg/L)</v>
          </cell>
          <cell r="K76" t="str">
            <v>(2.1 mg/L)</v>
          </cell>
          <cell r="L76" t="str">
            <v>(2.1 mg/L)</v>
          </cell>
          <cell r="M76" t="str">
            <v>(2.1 mg/L)</v>
          </cell>
          <cell r="N76" t="str">
            <v>(2.1 mg/L)</v>
          </cell>
          <cell r="O76" t="str">
            <v>(2.1 mg/L)</v>
          </cell>
          <cell r="P76" t="str">
            <v>(2.1 mg/L)</v>
          </cell>
          <cell r="Q76" t="str">
            <v>(2.1 mg/L)</v>
          </cell>
          <cell r="R76" t="str">
            <v>(1.8 mg/L)</v>
          </cell>
          <cell r="S76" t="str">
            <v>(1.9 mg/L)</v>
          </cell>
          <cell r="T76" t="str">
            <v>(1.9 mg/L)</v>
          </cell>
          <cell r="U76" t="str">
            <v>(1.9 mg/L)</v>
          </cell>
          <cell r="V76" t="str">
            <v>(1.9 mg/L)</v>
          </cell>
          <cell r="W76" t="str">
            <v>(1.9 mg/L)</v>
          </cell>
          <cell r="X76" t="str">
            <v>(0.1 mg/L)</v>
          </cell>
          <cell r="Y76" t="str">
            <v>(0 mg/L)</v>
          </cell>
          <cell r="Z76" t="str">
            <v>(0 mg/L)</v>
          </cell>
          <cell r="AA76" t="str">
            <v>(1.9 mg/L)</v>
          </cell>
          <cell r="AB76" t="str">
            <v>(1.9 mg/L)</v>
          </cell>
          <cell r="AC76" t="str">
            <v>(1.9 mg/L)</v>
          </cell>
          <cell r="AD76" t="str">
            <v>(0.2 mg/L)</v>
          </cell>
          <cell r="AE76" t="str">
            <v>(0.2 mg/L)</v>
          </cell>
          <cell r="AF76" t="str">
            <v>(1.9 mg/L)</v>
          </cell>
          <cell r="AG76" t="str">
            <v>(1.8 mg/L)</v>
          </cell>
          <cell r="AH76" t="str">
            <v>(0 mg/L)</v>
          </cell>
          <cell r="AI76">
            <v>0</v>
          </cell>
          <cell r="AJ76" t="str">
            <v>(0 mg/L)</v>
          </cell>
          <cell r="AK76" t="str">
            <v>(0 mg/L)</v>
          </cell>
          <cell r="AL76" t="str">
            <v>(0 mg/L)</v>
          </cell>
          <cell r="AM76" t="str">
            <v/>
          </cell>
          <cell r="AN76" t="str">
            <v>(0 mg/L)</v>
          </cell>
          <cell r="AO76" t="str">
            <v>(0 mg/L)</v>
          </cell>
          <cell r="AP76" t="str">
            <v>(0 mg/L)</v>
          </cell>
          <cell r="AQ76" t="str">
            <v>(1.5 mg/L)</v>
          </cell>
          <cell r="AR76" t="str">
            <v>(1 mg/L)</v>
          </cell>
          <cell r="AS76" t="str">
            <v>(0 mg/L)</v>
          </cell>
          <cell r="AT76" t="str">
            <v>(0 mg/L)</v>
          </cell>
          <cell r="AU76" t="str">
            <v>(0.6 mg/L)</v>
          </cell>
          <cell r="AV76" t="str">
            <v>(0.5 mg/L)</v>
          </cell>
          <cell r="AW76" t="str">
            <v/>
          </cell>
          <cell r="AX76" t="str">
            <v>(0.5 mg/L)</v>
          </cell>
          <cell r="AY76" t="str">
            <v>(0.5 mg/L)</v>
          </cell>
          <cell r="AZ76" t="str">
            <v>(0.5 mg/L)</v>
          </cell>
          <cell r="BA76" t="str">
            <v>(0.5 mg/L)</v>
          </cell>
          <cell r="BB76" t="str">
            <v>(0.5 mg/L)</v>
          </cell>
          <cell r="BC76" t="str">
            <v>(0.5 mg/L)</v>
          </cell>
          <cell r="BD76" t="str">
            <v>(0.5 mg/L)</v>
          </cell>
          <cell r="BE76" t="str">
            <v>(0.5 mg/L)</v>
          </cell>
          <cell r="BF76" t="str">
            <v>(0.5 mg/L)</v>
          </cell>
          <cell r="BG76" t="str">
            <v>(0 mg/L)</v>
          </cell>
          <cell r="BH76" t="str">
            <v>(0 mg/L)</v>
          </cell>
          <cell r="BI76" t="str">
            <v>(0 mg/L)</v>
          </cell>
          <cell r="BJ76" t="str">
            <v>(0 mg/L)</v>
          </cell>
          <cell r="BK76" t="str">
            <v>(0 mg/L)</v>
          </cell>
          <cell r="BL76" t="str">
            <v>(0 mg/L)</v>
          </cell>
          <cell r="BM76" t="str">
            <v>(0 mg/L)</v>
          </cell>
          <cell r="BN76" t="str">
            <v>(0 mg/L)</v>
          </cell>
          <cell r="BO76" t="str">
            <v>(0 mg/L)</v>
          </cell>
          <cell r="BP76" t="str">
            <v>(0 mg/L)</v>
          </cell>
          <cell r="BQ76" t="str">
            <v>(0 mg/L)</v>
          </cell>
          <cell r="BR76" t="str">
            <v>(0 mg/L)</v>
          </cell>
          <cell r="BS76" t="str">
            <v>(0 mg/L)</v>
          </cell>
          <cell r="BT76" t="str">
            <v>(0 mg/L)</v>
          </cell>
          <cell r="BU76" t="str">
            <v>(0 mg/L)</v>
          </cell>
          <cell r="BV76" t="str">
            <v>(0 mg/L)</v>
          </cell>
          <cell r="BW76" t="str">
            <v>(0 mg/L)</v>
          </cell>
          <cell r="BX76">
            <v>0</v>
          </cell>
          <cell r="BY76">
            <v>0</v>
          </cell>
          <cell r="BZ76">
            <v>0</v>
          </cell>
          <cell r="CA76">
            <v>0</v>
          </cell>
          <cell r="CB76" t="str">
            <v>-</v>
          </cell>
          <cell r="CC76" t="str">
            <v>-</v>
          </cell>
          <cell r="CD76" t="str">
            <v>-</v>
          </cell>
          <cell r="CE76" t="str">
            <v>(0 mg/L)</v>
          </cell>
          <cell r="CF76" t="str">
            <v>(0 mg/L)</v>
          </cell>
          <cell r="CG76" t="str">
            <v>(0 mg/L)</v>
          </cell>
          <cell r="CH76" t="str">
            <v>(0 mg/L)</v>
          </cell>
          <cell r="CI76" t="str">
            <v>(0 mg/L)</v>
          </cell>
          <cell r="CJ76" t="str">
            <v>(0 mg/L)</v>
          </cell>
          <cell r="CK76" t="str">
            <v>(0 mg/L)</v>
          </cell>
          <cell r="CL76" t="str">
            <v>(0 mg/L)</v>
          </cell>
          <cell r="CM76" t="str">
            <v>(0 mg/L)</v>
          </cell>
          <cell r="CN76" t="str">
            <v>(0 mg/L)</v>
          </cell>
          <cell r="CO76" t="str">
            <v>(0 mg/L)</v>
          </cell>
          <cell r="CP76" t="str">
            <v>(0 mg/L)</v>
          </cell>
          <cell r="CQ76" t="str">
            <v>(0 mg/L)</v>
          </cell>
          <cell r="CR76" t="str">
            <v>(0 mg/L)</v>
          </cell>
          <cell r="CS76" t="str">
            <v>(0 mg/L)</v>
          </cell>
          <cell r="CT76" t="str">
            <v>(0 mg/L)</v>
          </cell>
          <cell r="CU76" t="str">
            <v>(0 mg/L)</v>
          </cell>
          <cell r="CV76" t="str">
            <v>(0 mg/L)</v>
          </cell>
          <cell r="CW76" t="str">
            <v>(0 mg/L)</v>
          </cell>
          <cell r="CX76" t="str">
            <v>(0 mg/L)</v>
          </cell>
          <cell r="CY76">
            <v>0</v>
          </cell>
          <cell r="CZ76">
            <v>0</v>
          </cell>
          <cell r="DA76">
            <v>0</v>
          </cell>
          <cell r="DB76">
            <v>0</v>
          </cell>
          <cell r="DC76">
            <v>0</v>
          </cell>
          <cell r="DD76">
            <v>0</v>
          </cell>
          <cell r="DE76" t="str">
            <v>(0 mg/L)</v>
          </cell>
          <cell r="DF76" t="str">
            <v>(0 mg/L)</v>
          </cell>
          <cell r="DG76" t="str">
            <v>(0 mg/L)</v>
          </cell>
          <cell r="DH76" t="str">
            <v>(0 mg/L)</v>
          </cell>
          <cell r="DI76" t="str">
            <v>(0 mg/L)</v>
          </cell>
          <cell r="DJ76" t="str">
            <v>(0 mg/L)</v>
          </cell>
          <cell r="DK76" t="str">
            <v>(0 mg/L)</v>
          </cell>
          <cell r="DL76" t="str">
            <v>(0 mg/L)</v>
          </cell>
          <cell r="DM76" t="str">
            <v>(0 mg/L)</v>
          </cell>
          <cell r="DN76" t="str">
            <v>(0 mg/L)</v>
          </cell>
          <cell r="DO76" t="str">
            <v>(0 mg/L)</v>
          </cell>
          <cell r="DP76" t="str">
            <v>(0 mg/L)</v>
          </cell>
          <cell r="DQ76" t="str">
            <v>(0 mg/L)</v>
          </cell>
          <cell r="DR76" t="str">
            <v>-</v>
          </cell>
          <cell r="DS76" t="str">
            <v>-</v>
          </cell>
          <cell r="DT76" t="str">
            <v>(0 mg/L)</v>
          </cell>
          <cell r="DU76" t="str">
            <v>(0 mg/L)</v>
          </cell>
          <cell r="DV76" t="str">
            <v>(0 mg/L)</v>
          </cell>
          <cell r="DW76" t="str">
            <v>(0 mg/L)</v>
          </cell>
          <cell r="DX76" t="str">
            <v>(0 mg/L)</v>
          </cell>
          <cell r="DY76"/>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row>
        <row r="77">
          <cell r="E77" t="str">
            <v/>
          </cell>
          <cell r="F77" t="str">
            <v/>
          </cell>
          <cell r="G77" t="str">
            <v/>
          </cell>
          <cell r="H77" t="str">
            <v/>
          </cell>
          <cell r="I77" t="str">
            <v>(5.2 mg/L)</v>
          </cell>
          <cell r="J77" t="str">
            <v>(5.2 mg/L)</v>
          </cell>
          <cell r="K77" t="str">
            <v>(5.3 mg/L)</v>
          </cell>
          <cell r="L77" t="str">
            <v>(5.2 mg/L)</v>
          </cell>
          <cell r="M77" t="str">
            <v>(5.3 mg/L)</v>
          </cell>
          <cell r="N77" t="str">
            <v>(5.2 mg/L)</v>
          </cell>
          <cell r="O77" t="str">
            <v>(5.2 mg/L)</v>
          </cell>
          <cell r="P77" t="str">
            <v>(5.2 mg/L)</v>
          </cell>
          <cell r="Q77" t="str">
            <v>(5.2 mg/L)</v>
          </cell>
          <cell r="R77" t="str">
            <v>(4.9 mg/L)</v>
          </cell>
          <cell r="S77" t="str">
            <v>(5.2 mg/L)</v>
          </cell>
          <cell r="T77" t="str">
            <v>(5.2 mg/L)</v>
          </cell>
          <cell r="U77" t="str">
            <v>(5.2 mg/L)</v>
          </cell>
          <cell r="V77" t="str">
            <v>(5.2 mg/L)</v>
          </cell>
          <cell r="W77" t="str">
            <v>(5.2 mg/L)</v>
          </cell>
          <cell r="X77" t="str">
            <v>(0.2 mg/L)</v>
          </cell>
          <cell r="Y77" t="str">
            <v>(0 mg/L)</v>
          </cell>
          <cell r="Z77" t="str">
            <v>(0 mg/L)</v>
          </cell>
          <cell r="AA77" t="str">
            <v>(5.2 mg/L)</v>
          </cell>
          <cell r="AB77" t="str">
            <v>(5.3 mg/L)</v>
          </cell>
          <cell r="AC77" t="str">
            <v>(5.3 mg/L)</v>
          </cell>
          <cell r="AD77" t="str">
            <v>(0.6 mg/L)</v>
          </cell>
          <cell r="AE77" t="str">
            <v>(0.6 mg/L)</v>
          </cell>
          <cell r="AF77" t="str">
            <v>(5.3 mg/L)</v>
          </cell>
          <cell r="AG77" t="str">
            <v>(5 mg/L)</v>
          </cell>
          <cell r="AH77" t="str">
            <v>(0 mg/L)</v>
          </cell>
          <cell r="AI77">
            <v>0</v>
          </cell>
          <cell r="AJ77" t="str">
            <v>(0 mg/L)</v>
          </cell>
          <cell r="AK77" t="str">
            <v>(0 mg/L)</v>
          </cell>
          <cell r="AL77" t="str">
            <v>(0 mg/L)</v>
          </cell>
          <cell r="AM77" t="str">
            <v/>
          </cell>
          <cell r="AN77" t="str">
            <v>(0 mg/L)</v>
          </cell>
          <cell r="AO77" t="str">
            <v>(0 mg/L)</v>
          </cell>
          <cell r="AP77" t="str">
            <v>(0 mg/L)</v>
          </cell>
          <cell r="AQ77" t="str">
            <v>(4.2 mg/L)</v>
          </cell>
          <cell r="AR77" t="str">
            <v>(2.7 mg/L)</v>
          </cell>
          <cell r="AS77" t="str">
            <v>(0 mg/L)</v>
          </cell>
          <cell r="AT77" t="str">
            <v>(0 mg/L)</v>
          </cell>
          <cell r="AU77" t="str">
            <v>(1.6 mg/L)</v>
          </cell>
          <cell r="AV77" t="str">
            <v>(1.5 mg/L)</v>
          </cell>
          <cell r="AW77" t="str">
            <v/>
          </cell>
          <cell r="AX77" t="str">
            <v>(5.2 mg/L)</v>
          </cell>
          <cell r="AY77" t="str">
            <v>(5.2 mg/L)</v>
          </cell>
          <cell r="AZ77" t="str">
            <v>(5.3 mg/L)</v>
          </cell>
          <cell r="BA77" t="str">
            <v>(5.2 mg/L)</v>
          </cell>
          <cell r="BB77" t="str">
            <v>(5.3 mg/L)</v>
          </cell>
          <cell r="BC77" t="str">
            <v>(5.2 mg/L)</v>
          </cell>
          <cell r="BD77" t="str">
            <v>(5.2 mg/L)</v>
          </cell>
          <cell r="BE77" t="str">
            <v>(5.2 mg/L)</v>
          </cell>
          <cell r="BF77" t="str">
            <v>(5.2 mg/L)</v>
          </cell>
          <cell r="BG77" t="str">
            <v>(0 mg/L)</v>
          </cell>
          <cell r="BH77" t="str">
            <v>(0 mg/L)</v>
          </cell>
          <cell r="BI77" t="str">
            <v>(0 mg/L)</v>
          </cell>
          <cell r="BJ77" t="str">
            <v>(0 mg/L)</v>
          </cell>
          <cell r="BK77" t="str">
            <v>(0 mg/L)</v>
          </cell>
          <cell r="BL77" t="str">
            <v>(0 mg/L)</v>
          </cell>
          <cell r="BM77" t="str">
            <v>(0 mg/L)</v>
          </cell>
          <cell r="BN77" t="str">
            <v>(0 mg/L)</v>
          </cell>
          <cell r="BO77" t="str">
            <v>(0 mg/L)</v>
          </cell>
          <cell r="BP77" t="str">
            <v>(0 mg/L)</v>
          </cell>
          <cell r="BQ77" t="str">
            <v>(0 mg/L)</v>
          </cell>
          <cell r="BR77" t="str">
            <v>(0 mg/L)</v>
          </cell>
          <cell r="BS77" t="str">
            <v>(0 mg/L)</v>
          </cell>
          <cell r="BT77" t="str">
            <v>(0 mg/L)</v>
          </cell>
          <cell r="BU77" t="str">
            <v>(0 mg/L)</v>
          </cell>
          <cell r="BV77" t="str">
            <v>(0 mg/L)</v>
          </cell>
          <cell r="BW77" t="str">
            <v>(0 mg/L)</v>
          </cell>
          <cell r="BX77">
            <v>0</v>
          </cell>
          <cell r="BY77">
            <v>0</v>
          </cell>
          <cell r="BZ77">
            <v>0</v>
          </cell>
          <cell r="CA77">
            <v>0</v>
          </cell>
          <cell r="CB77" t="str">
            <v>-</v>
          </cell>
          <cell r="CC77" t="str">
            <v>-</v>
          </cell>
          <cell r="CD77" t="str">
            <v>-</v>
          </cell>
          <cell r="CE77" t="str">
            <v>(0 mg/L)</v>
          </cell>
          <cell r="CF77" t="str">
            <v>(0 mg/L)</v>
          </cell>
          <cell r="CG77" t="str">
            <v>(0 mg/L)</v>
          </cell>
          <cell r="CH77" t="str">
            <v>(0 mg/L)</v>
          </cell>
          <cell r="CI77" t="str">
            <v>(0 mg/L)</v>
          </cell>
          <cell r="CJ77" t="str">
            <v>(0 mg/L)</v>
          </cell>
          <cell r="CK77" t="str">
            <v>(0 mg/L)</v>
          </cell>
          <cell r="CL77" t="str">
            <v>(0 mg/L)</v>
          </cell>
          <cell r="CM77" t="str">
            <v>(0 mg/L)</v>
          </cell>
          <cell r="CN77" t="str">
            <v>(0 mg/L)</v>
          </cell>
          <cell r="CO77" t="str">
            <v>(0 mg/L)</v>
          </cell>
          <cell r="CP77" t="str">
            <v>(0 mg/L)</v>
          </cell>
          <cell r="CQ77" t="str">
            <v>(0 mg/L)</v>
          </cell>
          <cell r="CR77" t="str">
            <v>(0 mg/L)</v>
          </cell>
          <cell r="CS77" t="str">
            <v>(0 mg/L)</v>
          </cell>
          <cell r="CT77" t="str">
            <v>(0 mg/L)</v>
          </cell>
          <cell r="CU77" t="str">
            <v>(0 mg/L)</v>
          </cell>
          <cell r="CV77" t="str">
            <v>(0 mg/L)</v>
          </cell>
          <cell r="CW77" t="str">
            <v>(0 mg/L)</v>
          </cell>
          <cell r="CX77" t="str">
            <v>(0 mg/L)</v>
          </cell>
          <cell r="CY77">
            <v>0</v>
          </cell>
          <cell r="CZ77">
            <v>0</v>
          </cell>
          <cell r="DA77">
            <v>0</v>
          </cell>
          <cell r="DB77">
            <v>0</v>
          </cell>
          <cell r="DC77">
            <v>0</v>
          </cell>
          <cell r="DD77">
            <v>0</v>
          </cell>
          <cell r="DE77" t="str">
            <v>(0 mg/L)</v>
          </cell>
          <cell r="DF77" t="str">
            <v>(0 mg/L)</v>
          </cell>
          <cell r="DG77" t="str">
            <v>(0 mg/L)</v>
          </cell>
          <cell r="DH77" t="str">
            <v>(0 mg/L)</v>
          </cell>
          <cell r="DI77" t="str">
            <v>(0 mg/L)</v>
          </cell>
          <cell r="DJ77" t="str">
            <v>(0 mg/L)</v>
          </cell>
          <cell r="DK77" t="str">
            <v>(0 mg/L)</v>
          </cell>
          <cell r="DL77" t="str">
            <v>(0 mg/L)</v>
          </cell>
          <cell r="DM77" t="str">
            <v>(0 mg/L)</v>
          </cell>
          <cell r="DN77" t="str">
            <v>(0 mg/L)</v>
          </cell>
          <cell r="DO77" t="str">
            <v>(0 mg/L)</v>
          </cell>
          <cell r="DP77" t="str">
            <v>(0 mg/L)</v>
          </cell>
          <cell r="DQ77" t="str">
            <v>(0 mg/L)</v>
          </cell>
          <cell r="DR77" t="str">
            <v>-</v>
          </cell>
          <cell r="DS77" t="str">
            <v>-</v>
          </cell>
          <cell r="DT77" t="str">
            <v>(0 mg/L)</v>
          </cell>
          <cell r="DU77" t="str">
            <v>(0 mg/L)</v>
          </cell>
          <cell r="DV77" t="str">
            <v>(0 mg/L)</v>
          </cell>
          <cell r="DW77" t="str">
            <v>(0 mg/L)</v>
          </cell>
          <cell r="DX77" t="str">
            <v>(0 mg/L)</v>
          </cell>
          <cell r="DY77"/>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row>
        <row r="78">
          <cell r="E78" t="str">
            <v/>
          </cell>
          <cell r="F78" t="str">
            <v/>
          </cell>
          <cell r="G78" t="str">
            <v/>
          </cell>
          <cell r="H78" t="str">
            <v/>
          </cell>
          <cell r="I78">
            <v>0.51265549613958061</v>
          </cell>
          <cell r="J78">
            <v>0.51236963731739937</v>
          </cell>
          <cell r="K78">
            <v>0.51206361247585797</v>
          </cell>
          <cell r="L78">
            <v>0.51265549613958061</v>
          </cell>
          <cell r="M78">
            <v>0.51473951360210901</v>
          </cell>
          <cell r="N78">
            <v>0.51259160178709884</v>
          </cell>
          <cell r="O78">
            <v>0.51259160178709884</v>
          </cell>
          <cell r="P78">
            <v>0.51307788033008872</v>
          </cell>
          <cell r="Q78">
            <v>0.51259160178709884</v>
          </cell>
          <cell r="R78">
            <v>0.44328795969707452</v>
          </cell>
          <cell r="S78">
            <v>0.44241170499294324</v>
          </cell>
          <cell r="T78">
            <v>0.44239268841863594</v>
          </cell>
          <cell r="U78">
            <v>0.44241170499294324</v>
          </cell>
          <cell r="V78">
            <v>0.51021042808782546</v>
          </cell>
          <cell r="W78">
            <v>0.51021042808782546</v>
          </cell>
          <cell r="X78" t="str">
            <v>(31 mg/L)</v>
          </cell>
          <cell r="Y78" t="str">
            <v>(13.1 mg/L)</v>
          </cell>
          <cell r="Z78" t="str">
            <v>(13.1 mg/L)</v>
          </cell>
          <cell r="AA78">
            <v>0.5103433964402978</v>
          </cell>
          <cell r="AB78">
            <v>0.52069130908525896</v>
          </cell>
          <cell r="AC78">
            <v>0.52075324606670514</v>
          </cell>
          <cell r="AD78">
            <v>6.2019907723332137</v>
          </cell>
          <cell r="AE78">
            <v>6.2049488962336081</v>
          </cell>
          <cell r="AF78">
            <v>0.59070444117727339</v>
          </cell>
          <cell r="AG78">
            <v>0.56284549361757807</v>
          </cell>
          <cell r="AH78">
            <v>437.02017435217817</v>
          </cell>
          <cell r="AI78">
            <v>437.02017435217817</v>
          </cell>
          <cell r="AJ78">
            <v>437.02017435217817</v>
          </cell>
          <cell r="AK78">
            <v>437.02017435217817</v>
          </cell>
          <cell r="AL78">
            <v>57.4885618976828</v>
          </cell>
          <cell r="AM78" t="str">
            <v/>
          </cell>
          <cell r="AN78">
            <v>437.02017435217817</v>
          </cell>
          <cell r="AO78">
            <v>8.2618518301180046</v>
          </cell>
          <cell r="AP78">
            <v>8.0353730475565452</v>
          </cell>
          <cell r="AQ78">
            <v>0.35854806893849211</v>
          </cell>
          <cell r="AR78">
            <v>3.2522654869779406</v>
          </cell>
          <cell r="AS78" t="str">
            <v>(11 mg/L)</v>
          </cell>
          <cell r="AT78" t="str">
            <v>(11 mg/L)</v>
          </cell>
          <cell r="AU78">
            <v>0.14049381035121294</v>
          </cell>
          <cell r="AV78">
            <v>0.53991275536576722</v>
          </cell>
          <cell r="AW78" t="str">
            <v/>
          </cell>
          <cell r="AX78" t="str">
            <v>(9.5 mg/L)</v>
          </cell>
          <cell r="AY78" t="str">
            <v>(9.5 mg/L)</v>
          </cell>
          <cell r="AZ78" t="str">
            <v>(9.5 mg/L)</v>
          </cell>
          <cell r="BA78" t="str">
            <v>(9.5 mg/L)</v>
          </cell>
          <cell r="BB78" t="str">
            <v>(9.5 mg/L)</v>
          </cell>
          <cell r="BC78" t="str">
            <v>(9.5 mg/L)</v>
          </cell>
          <cell r="BD78" t="str">
            <v>(9.5 mg/L)</v>
          </cell>
          <cell r="BE78" t="str">
            <v>(9.5 mg/L)</v>
          </cell>
          <cell r="BF78" t="str">
            <v>(9.5 mg/L)</v>
          </cell>
          <cell r="BG78" t="str">
            <v>(11 mg/L)</v>
          </cell>
          <cell r="BH78" t="str">
            <v>(11 mg/L)</v>
          </cell>
          <cell r="BI78" t="str">
            <v>(11 mg/L)</v>
          </cell>
          <cell r="BJ78" t="str">
            <v>(11 mg/L)</v>
          </cell>
          <cell r="BK78" t="str">
            <v>(10.4 mg/L)</v>
          </cell>
          <cell r="BL78" t="str">
            <v>(11 mg/L)</v>
          </cell>
          <cell r="BM78" t="str">
            <v>(11 mg/L)</v>
          </cell>
          <cell r="BN78" t="str">
            <v>(11 mg/L)</v>
          </cell>
          <cell r="BO78" t="str">
            <v>(11 mg/L)</v>
          </cell>
          <cell r="BP78" t="str">
            <v>(11 mg/L)</v>
          </cell>
          <cell r="BQ78" t="str">
            <v>(11 mg/L)</v>
          </cell>
          <cell r="BR78" t="str">
            <v>(11 mg/L)</v>
          </cell>
          <cell r="BS78" t="str">
            <v>(11 mg/L)</v>
          </cell>
          <cell r="BT78" t="str">
            <v>(11 mg/L)</v>
          </cell>
          <cell r="BU78" t="str">
            <v>(11 mg/L)</v>
          </cell>
          <cell r="BV78" t="str">
            <v>(11 mg/L)</v>
          </cell>
          <cell r="BW78" t="str">
            <v>(11 mg/L)</v>
          </cell>
          <cell r="BX78">
            <v>0</v>
          </cell>
          <cell r="BY78">
            <v>0</v>
          </cell>
          <cell r="BZ78">
            <v>0</v>
          </cell>
          <cell r="CA78">
            <v>0</v>
          </cell>
          <cell r="CB78" t="str">
            <v>-</v>
          </cell>
          <cell r="CC78" t="str">
            <v>-</v>
          </cell>
          <cell r="CD78" t="str">
            <v>-</v>
          </cell>
          <cell r="CE78" t="str">
            <v>(0 mg/L)</v>
          </cell>
          <cell r="CF78" t="str">
            <v>(0 mg/L)</v>
          </cell>
          <cell r="CG78" t="str">
            <v>(0 mg/L)</v>
          </cell>
          <cell r="CH78" t="str">
            <v>(0 mg/L)</v>
          </cell>
          <cell r="CI78" t="str">
            <v>(0 mg/L)</v>
          </cell>
          <cell r="CJ78" t="str">
            <v>(0 mg/L)</v>
          </cell>
          <cell r="CK78" t="str">
            <v>(0 mg/L)</v>
          </cell>
          <cell r="CL78" t="str">
            <v>(0 mg/L)</v>
          </cell>
          <cell r="CM78" t="str">
            <v>(0 mg/L)</v>
          </cell>
          <cell r="CN78" t="str">
            <v>(9.4 mg/L)</v>
          </cell>
          <cell r="CO78" t="str">
            <v>(10.2 mg/L)</v>
          </cell>
          <cell r="CP78" t="str">
            <v>(10.2 mg/L)</v>
          </cell>
          <cell r="CQ78" t="str">
            <v>(10.2 mg/L)</v>
          </cell>
          <cell r="CR78" t="str">
            <v>(10.3 mg/L)</v>
          </cell>
          <cell r="CS78" t="str">
            <v>(0 mg/L)</v>
          </cell>
          <cell r="CT78" t="str">
            <v>(0 mg/L)</v>
          </cell>
          <cell r="CU78" t="str">
            <v>(0 mg/L)</v>
          </cell>
          <cell r="CV78" t="str">
            <v>(0 mg/L)</v>
          </cell>
          <cell r="CW78" t="str">
            <v>(0 mg/L)</v>
          </cell>
          <cell r="CX78" t="str">
            <v>(0 mg/L)</v>
          </cell>
          <cell r="CY78">
            <v>0</v>
          </cell>
          <cell r="CZ78">
            <v>0</v>
          </cell>
          <cell r="DA78">
            <v>0</v>
          </cell>
          <cell r="DB78">
            <v>0</v>
          </cell>
          <cell r="DC78">
            <v>0</v>
          </cell>
          <cell r="DD78">
            <v>0</v>
          </cell>
          <cell r="DE78">
            <v>437.02017435217817</v>
          </cell>
          <cell r="DF78">
            <v>437.02017435217817</v>
          </cell>
          <cell r="DG78" t="str">
            <v>(10.2 mg/L)</v>
          </cell>
          <cell r="DH78">
            <v>4.4824455655938644</v>
          </cell>
          <cell r="DI78">
            <v>45.338543171467236</v>
          </cell>
          <cell r="DJ78">
            <v>55.658605101687492</v>
          </cell>
          <cell r="DK78">
            <v>29.136525133096345</v>
          </cell>
          <cell r="DL78" t="str">
            <v>(13.2 mg/L)</v>
          </cell>
          <cell r="DM78">
            <v>6.9716676081671265</v>
          </cell>
          <cell r="DN78">
            <v>28.918773144941511</v>
          </cell>
          <cell r="DO78">
            <v>23.845532010448267</v>
          </cell>
          <cell r="DP78">
            <v>28.974692186966401</v>
          </cell>
          <cell r="DQ78">
            <v>27.856236939240201</v>
          </cell>
          <cell r="DR78" t="str">
            <v>-</v>
          </cell>
          <cell r="DS78" t="str">
            <v>-</v>
          </cell>
          <cell r="DT78" t="str">
            <v>(11 mg/L)</v>
          </cell>
          <cell r="DU78" t="str">
            <v>(0 mg/L)</v>
          </cell>
          <cell r="DV78" t="str">
            <v>(0 mg/L)</v>
          </cell>
          <cell r="DW78" t="str">
            <v>(0 mg/L)</v>
          </cell>
          <cell r="DX78" t="str">
            <v>(0 mg/L)</v>
          </cell>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row>
        <row r="79">
          <cell r="E79" t="str">
            <v/>
          </cell>
          <cell r="F79" t="str">
            <v/>
          </cell>
          <cell r="G79" t="str">
            <v/>
          </cell>
          <cell r="H79" t="str">
            <v/>
          </cell>
          <cell r="I79" t="str">
            <v>(5.3 mg/L)</v>
          </cell>
          <cell r="J79" t="str">
            <v>(5.3 mg/L)</v>
          </cell>
          <cell r="K79" t="str">
            <v>(5.3 mg/L)</v>
          </cell>
          <cell r="L79" t="str">
            <v>(5.3 mg/L)</v>
          </cell>
          <cell r="M79" t="str">
            <v>(5.3 mg/L)</v>
          </cell>
          <cell r="N79" t="str">
            <v>(5.3 mg/L)</v>
          </cell>
          <cell r="O79" t="str">
            <v>(5.3 mg/L)</v>
          </cell>
          <cell r="P79" t="str">
            <v>(5.3 mg/L)</v>
          </cell>
          <cell r="Q79" t="str">
            <v>(5.3 mg/L)</v>
          </cell>
          <cell r="R79" t="str">
            <v>(4.6 mg/L)</v>
          </cell>
          <cell r="S79" t="str">
            <v>(4.9 mg/L)</v>
          </cell>
          <cell r="T79" t="str">
            <v>(4.9 mg/L)</v>
          </cell>
          <cell r="U79" t="str">
            <v>(4.9 mg/L)</v>
          </cell>
          <cell r="V79" t="str">
            <v>(4.9 mg/L)</v>
          </cell>
          <cell r="W79" t="str">
            <v>(4.9 mg/L)</v>
          </cell>
          <cell r="X79" t="str">
            <v>(0.2 mg/L)</v>
          </cell>
          <cell r="Y79" t="str">
            <v>(0 mg/L)</v>
          </cell>
          <cell r="Z79" t="str">
            <v>(0 mg/L)</v>
          </cell>
          <cell r="AA79" t="str">
            <v>(4.9 mg/L)</v>
          </cell>
          <cell r="AB79" t="str">
            <v>(5 mg/L)</v>
          </cell>
          <cell r="AC79" t="str">
            <v>(5 mg/L)</v>
          </cell>
          <cell r="AD79" t="str">
            <v>(0 mg/L)</v>
          </cell>
          <cell r="AE79" t="str">
            <v>(0 mg/L)</v>
          </cell>
          <cell r="AF79" t="str">
            <v>(0.4 mg/L)</v>
          </cell>
          <cell r="AG79" t="str">
            <v>(0.4 mg/L)</v>
          </cell>
          <cell r="AH79" t="str">
            <v>(0 mg/L)</v>
          </cell>
          <cell r="AI79">
            <v>0</v>
          </cell>
          <cell r="AJ79" t="str">
            <v>(0 mg/L)</v>
          </cell>
          <cell r="AK79" t="str">
            <v>(0 mg/L)</v>
          </cell>
          <cell r="AL79" t="str">
            <v>(0 mg/L)</v>
          </cell>
          <cell r="AM79" t="str">
            <v/>
          </cell>
          <cell r="AN79" t="str">
            <v>(0 mg/L)</v>
          </cell>
          <cell r="AO79" t="str">
            <v>(0.1 mg/L)</v>
          </cell>
          <cell r="AP79" t="str">
            <v>(0.1 mg/L)</v>
          </cell>
          <cell r="AQ79" t="str">
            <v>(3.9 mg/L)</v>
          </cell>
          <cell r="AR79" t="str">
            <v>(2.5 mg/L)</v>
          </cell>
          <cell r="AS79" t="str">
            <v>(0 mg/L)</v>
          </cell>
          <cell r="AT79" t="str">
            <v>(0 mg/L)</v>
          </cell>
          <cell r="AU79" t="str">
            <v>(1.5 mg/L)</v>
          </cell>
          <cell r="AV79" t="str">
            <v>(1.4 mg/L)</v>
          </cell>
          <cell r="AW79" t="str">
            <v/>
          </cell>
          <cell r="AX79" t="str">
            <v>(2.2 mg/L)</v>
          </cell>
          <cell r="AY79" t="str">
            <v>(2.2 mg/L)</v>
          </cell>
          <cell r="AZ79" t="str">
            <v>(2.2 mg/L)</v>
          </cell>
          <cell r="BA79" t="str">
            <v>(2.2 mg/L)</v>
          </cell>
          <cell r="BB79" t="str">
            <v>(2.2 mg/L)</v>
          </cell>
          <cell r="BC79" t="str">
            <v>(2.2 mg/L)</v>
          </cell>
          <cell r="BD79" t="str">
            <v>(2.2 mg/L)</v>
          </cell>
          <cell r="BE79" t="str">
            <v>(2.2 mg/L)</v>
          </cell>
          <cell r="BF79" t="str">
            <v>(2.2 mg/L)</v>
          </cell>
          <cell r="BG79" t="str">
            <v>(0 mg/L)</v>
          </cell>
          <cell r="BH79" t="str">
            <v>(0 mg/L)</v>
          </cell>
          <cell r="BI79" t="str">
            <v>(0 mg/L)</v>
          </cell>
          <cell r="BJ79" t="str">
            <v>(0 mg/L)</v>
          </cell>
          <cell r="BK79" t="str">
            <v>(0 mg/L)</v>
          </cell>
          <cell r="BL79" t="str">
            <v>(0 mg/L)</v>
          </cell>
          <cell r="BM79" t="str">
            <v>(0 mg/L)</v>
          </cell>
          <cell r="BN79" t="str">
            <v>(0 mg/L)</v>
          </cell>
          <cell r="BO79" t="str">
            <v>(0 mg/L)</v>
          </cell>
          <cell r="BP79" t="str">
            <v>(0 mg/L)</v>
          </cell>
          <cell r="BQ79" t="str">
            <v>(0 mg/L)</v>
          </cell>
          <cell r="BR79" t="str">
            <v>(0 mg/L)</v>
          </cell>
          <cell r="BS79" t="str">
            <v>(0 mg/L)</v>
          </cell>
          <cell r="BT79" t="str">
            <v>(0 mg/L)</v>
          </cell>
          <cell r="BU79" t="str">
            <v>(0 mg/L)</v>
          </cell>
          <cell r="BV79" t="str">
            <v>(0 mg/L)</v>
          </cell>
          <cell r="BW79" t="str">
            <v>(0 mg/L)</v>
          </cell>
          <cell r="BX79">
            <v>0</v>
          </cell>
          <cell r="BY79">
            <v>0</v>
          </cell>
          <cell r="BZ79">
            <v>0</v>
          </cell>
          <cell r="CA79">
            <v>0</v>
          </cell>
          <cell r="CB79" t="str">
            <v>-</v>
          </cell>
          <cell r="CC79" t="str">
            <v>-</v>
          </cell>
          <cell r="CD79" t="str">
            <v>-</v>
          </cell>
          <cell r="CE79" t="str">
            <v>(0 mg/L)</v>
          </cell>
          <cell r="CF79" t="str">
            <v>(0 mg/L)</v>
          </cell>
          <cell r="CG79" t="str">
            <v>(0 mg/L)</v>
          </cell>
          <cell r="CH79" t="str">
            <v>(0 mg/L)</v>
          </cell>
          <cell r="CI79" t="str">
            <v>(0.9 mg/L)</v>
          </cell>
          <cell r="CJ79" t="str">
            <v>(0.9 mg/L)</v>
          </cell>
          <cell r="CK79" t="str">
            <v>(0.9 mg/L)</v>
          </cell>
          <cell r="CL79" t="str">
            <v>(0.9 mg/L)</v>
          </cell>
          <cell r="CM79" t="str">
            <v>(0.9 mg/L)</v>
          </cell>
          <cell r="CN79">
            <v>0.1004890958482538</v>
          </cell>
          <cell r="CO79">
            <v>0.10877943847121972</v>
          </cell>
          <cell r="CP79">
            <v>0.10877943847121972</v>
          </cell>
          <cell r="CQ79">
            <v>0.10877943847121972</v>
          </cell>
          <cell r="CR79">
            <v>0.15669328012379183</v>
          </cell>
          <cell r="CS79" t="str">
            <v>(0 mg/L)</v>
          </cell>
          <cell r="CT79" t="str">
            <v>(0 mg/L)</v>
          </cell>
          <cell r="CU79" t="str">
            <v>(0 mg/L)</v>
          </cell>
          <cell r="CV79" t="str">
            <v>(0 mg/L)</v>
          </cell>
          <cell r="CW79" t="str">
            <v>(0 mg/L)</v>
          </cell>
          <cell r="CX79" t="str">
            <v>(0 mg/L)</v>
          </cell>
          <cell r="CY79">
            <v>0</v>
          </cell>
          <cell r="CZ79">
            <v>0</v>
          </cell>
          <cell r="DA79">
            <v>0</v>
          </cell>
          <cell r="DB79">
            <v>0</v>
          </cell>
          <cell r="DC79">
            <v>0</v>
          </cell>
          <cell r="DD79">
            <v>0</v>
          </cell>
          <cell r="DE79" t="str">
            <v>(0 mg/L)</v>
          </cell>
          <cell r="DF79" t="str">
            <v>(0 mg/L)</v>
          </cell>
          <cell r="DG79">
            <v>0.1944503668895973</v>
          </cell>
          <cell r="DH79" t="str">
            <v>(85.9 mg/L)</v>
          </cell>
          <cell r="DI79" t="str">
            <v>(0 mg/L)</v>
          </cell>
          <cell r="DJ79" t="str">
            <v>(0 mg/L)</v>
          </cell>
          <cell r="DK79" t="str">
            <v>(1 mg/L)</v>
          </cell>
          <cell r="DL79" t="str">
            <v>(0.1 mg/L)</v>
          </cell>
          <cell r="DM79" t="str">
            <v>(0.1 mg/L)</v>
          </cell>
          <cell r="DN79" t="str">
            <v>(1 mg/L)</v>
          </cell>
          <cell r="DO79" t="str">
            <v>(0.8 mg/L)</v>
          </cell>
          <cell r="DP79" t="str">
            <v>(1 mg/L)</v>
          </cell>
          <cell r="DQ79" t="str">
            <v>(78.5 mg/L)</v>
          </cell>
          <cell r="DR79" t="str">
            <v>-</v>
          </cell>
          <cell r="DS79" t="str">
            <v>-</v>
          </cell>
          <cell r="DT79" t="str">
            <v>(0 mg/L)</v>
          </cell>
          <cell r="DU79" t="str">
            <v>(0 mg/L)</v>
          </cell>
          <cell r="DV79" t="str">
            <v>(0.9 mg/L)</v>
          </cell>
          <cell r="DW79" t="str">
            <v>(0 mg/L)</v>
          </cell>
          <cell r="DX79" t="str">
            <v>(0 mg/L)</v>
          </cell>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row>
        <row r="80">
          <cell r="E80"/>
          <cell r="F80"/>
          <cell r="G80"/>
          <cell r="H80"/>
          <cell r="I80"/>
          <cell r="J80"/>
          <cell r="K80"/>
          <cell r="L80"/>
          <cell r="M80"/>
          <cell r="N80"/>
          <cell r="O80"/>
          <cell r="P80"/>
          <cell r="Q80"/>
          <cell r="R80"/>
          <cell r="S80"/>
          <cell r="T80"/>
          <cell r="U80">
            <v>0</v>
          </cell>
          <cell r="V80"/>
          <cell r="W80"/>
          <cell r="X80"/>
          <cell r="Y80"/>
          <cell r="Z80">
            <v>0</v>
          </cell>
          <cell r="AA80"/>
          <cell r="AB80"/>
          <cell r="AC80"/>
          <cell r="AD80"/>
          <cell r="AE80"/>
          <cell r="AF80"/>
          <cell r="AG80"/>
          <cell r="AH80"/>
          <cell r="AI80">
            <v>0</v>
          </cell>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v>0</v>
          </cell>
          <cell r="BY80">
            <v>0</v>
          </cell>
          <cell r="BZ80">
            <v>0</v>
          </cell>
          <cell r="CA80">
            <v>0</v>
          </cell>
          <cell r="CB80"/>
          <cell r="CC80">
            <v>0</v>
          </cell>
          <cell r="CD80">
            <v>0</v>
          </cell>
          <cell r="CE80"/>
          <cell r="CF80"/>
          <cell r="CG80"/>
          <cell r="CH80"/>
          <cell r="CI80"/>
          <cell r="CJ80"/>
          <cell r="CK80"/>
          <cell r="CL80"/>
          <cell r="CM80"/>
          <cell r="CN80"/>
          <cell r="CO80"/>
          <cell r="CP80"/>
          <cell r="CQ80"/>
          <cell r="CR80"/>
          <cell r="CS80"/>
          <cell r="CT80"/>
          <cell r="CU80"/>
          <cell r="CV80"/>
          <cell r="CW80"/>
          <cell r="CX80"/>
          <cell r="CY80">
            <v>0</v>
          </cell>
          <cell r="CZ80">
            <v>0</v>
          </cell>
          <cell r="DA80">
            <v>0</v>
          </cell>
          <cell r="DB80">
            <v>0</v>
          </cell>
          <cell r="DC80">
            <v>0</v>
          </cell>
          <cell r="DD80">
            <v>0</v>
          </cell>
          <cell r="DE80"/>
          <cell r="DF80"/>
          <cell r="DG80"/>
          <cell r="DH80"/>
          <cell r="DI80"/>
          <cell r="DJ80"/>
          <cell r="DK80"/>
          <cell r="DL80"/>
          <cell r="DM80"/>
          <cell r="DN80"/>
          <cell r="DO80"/>
          <cell r="DP80"/>
          <cell r="DQ80"/>
          <cell r="DR80">
            <v>0</v>
          </cell>
          <cell r="DS80">
            <v>0</v>
          </cell>
          <cell r="DT80"/>
          <cell r="DU80"/>
          <cell r="DV80"/>
          <cell r="DW80"/>
          <cell r="DX80"/>
        </row>
        <row r="81">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v>0</v>
          </cell>
          <cell r="V81" t="str">
            <v/>
          </cell>
          <cell r="W81" t="str">
            <v/>
          </cell>
          <cell r="X81" t="str">
            <v/>
          </cell>
          <cell r="Y81" t="str">
            <v/>
          </cell>
          <cell r="Z81">
            <v>0</v>
          </cell>
          <cell r="AA81" t="str">
            <v/>
          </cell>
          <cell r="AB81" t="str">
            <v/>
          </cell>
          <cell r="AC81" t="str">
            <v/>
          </cell>
          <cell r="AD81" t="str">
            <v/>
          </cell>
          <cell r="AE81" t="str">
            <v/>
          </cell>
          <cell r="AF81" t="str">
            <v/>
          </cell>
          <cell r="AG81" t="str">
            <v/>
          </cell>
          <cell r="AH81" t="str">
            <v/>
          </cell>
          <cell r="AI81">
            <v>0</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
          </cell>
          <cell r="BI81" t="str">
            <v/>
          </cell>
          <cell r="BJ81" t="str">
            <v/>
          </cell>
          <cell r="BK81" t="str">
            <v/>
          </cell>
          <cell r="BL81" t="str">
            <v/>
          </cell>
          <cell r="BM81" t="str">
            <v/>
          </cell>
          <cell r="BN81" t="str">
            <v/>
          </cell>
          <cell r="BO81" t="str">
            <v/>
          </cell>
          <cell r="BP81" t="str">
            <v/>
          </cell>
          <cell r="BQ81" t="str">
            <v/>
          </cell>
          <cell r="BR81" t="str">
            <v/>
          </cell>
          <cell r="BS81" t="str">
            <v/>
          </cell>
          <cell r="BT81" t="str">
            <v/>
          </cell>
          <cell r="BU81" t="str">
            <v/>
          </cell>
          <cell r="BV81" t="str">
            <v/>
          </cell>
          <cell r="BW81">
            <v>0</v>
          </cell>
          <cell r="BX81">
            <v>0</v>
          </cell>
          <cell r="BY81">
            <v>0</v>
          </cell>
          <cell r="BZ81">
            <v>0</v>
          </cell>
          <cell r="CA81">
            <v>0</v>
          </cell>
          <cell r="CB81" t="str">
            <v>(0 ppm)</v>
          </cell>
          <cell r="CC81" t="str">
            <v>(0 ppm)</v>
          </cell>
          <cell r="CD81" t="str">
            <v>(0 ppm)</v>
          </cell>
          <cell r="CE81" t="str">
            <v/>
          </cell>
          <cell r="CF81" t="str">
            <v/>
          </cell>
          <cell r="CG81" t="str">
            <v/>
          </cell>
          <cell r="CH81" t="str">
            <v/>
          </cell>
          <cell r="CI81" t="str">
            <v/>
          </cell>
          <cell r="CJ81" t="str">
            <v/>
          </cell>
          <cell r="CK81" t="str">
            <v/>
          </cell>
          <cell r="CL81" t="str">
            <v/>
          </cell>
          <cell r="CM81" t="str">
            <v/>
          </cell>
          <cell r="CN81" t="str">
            <v/>
          </cell>
          <cell r="CO81" t="str">
            <v/>
          </cell>
          <cell r="CP81" t="str">
            <v/>
          </cell>
          <cell r="CQ81" t="str">
            <v/>
          </cell>
          <cell r="CR81" t="str">
            <v/>
          </cell>
          <cell r="CS81" t="str">
            <v/>
          </cell>
          <cell r="CT81" t="str">
            <v/>
          </cell>
          <cell r="CU81" t="str">
            <v/>
          </cell>
          <cell r="CV81" t="str">
            <v/>
          </cell>
          <cell r="CW81" t="str">
            <v/>
          </cell>
          <cell r="CX81" t="str">
            <v/>
          </cell>
          <cell r="CY81">
            <v>75.430998725546871</v>
          </cell>
          <cell r="CZ81">
            <v>75.430998725546871</v>
          </cell>
          <cell r="DA81">
            <v>75.430998725546871</v>
          </cell>
          <cell r="DB81">
            <v>75.430998725546871</v>
          </cell>
          <cell r="DC81">
            <v>75.430998725546871</v>
          </cell>
          <cell r="DD81">
            <v>75.430998725546871</v>
          </cell>
          <cell r="DE81" t="str">
            <v/>
          </cell>
          <cell r="DF81" t="str">
            <v/>
          </cell>
          <cell r="DG81" t="str">
            <v/>
          </cell>
          <cell r="DH81" t="str">
            <v/>
          </cell>
          <cell r="DI81" t="str">
            <v/>
          </cell>
          <cell r="DJ81" t="str">
            <v/>
          </cell>
          <cell r="DK81" t="str">
            <v/>
          </cell>
          <cell r="DL81">
            <v>51.465939312677513</v>
          </cell>
          <cell r="DM81" t="str">
            <v/>
          </cell>
          <cell r="DN81" t="str">
            <v/>
          </cell>
          <cell r="DO81" t="str">
            <v/>
          </cell>
          <cell r="DP81" t="str">
            <v/>
          </cell>
          <cell r="DQ81" t="str">
            <v/>
          </cell>
          <cell r="DR81">
            <v>0</v>
          </cell>
          <cell r="DS81">
            <v>0</v>
          </cell>
          <cell r="DT81" t="str">
            <v/>
          </cell>
          <cell r="DU81" t="str">
            <v/>
          </cell>
          <cell r="DV81" t="str">
            <v/>
          </cell>
          <cell r="DW81" t="str">
            <v/>
          </cell>
          <cell r="DX81" t="str">
            <v/>
          </cell>
        </row>
        <row r="82">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v>0</v>
          </cell>
          <cell r="V82" t="str">
            <v/>
          </cell>
          <cell r="W82" t="str">
            <v/>
          </cell>
          <cell r="X82" t="str">
            <v/>
          </cell>
          <cell r="Y82" t="str">
            <v/>
          </cell>
          <cell r="Z82">
            <v>0</v>
          </cell>
          <cell r="AA82" t="str">
            <v/>
          </cell>
          <cell r="AB82" t="str">
            <v/>
          </cell>
          <cell r="AC82" t="str">
            <v/>
          </cell>
          <cell r="AD82" t="str">
            <v/>
          </cell>
          <cell r="AE82" t="str">
            <v/>
          </cell>
          <cell r="AF82" t="str">
            <v/>
          </cell>
          <cell r="AG82" t="str">
            <v/>
          </cell>
          <cell r="AH82" t="str">
            <v/>
          </cell>
          <cell r="AI82">
            <v>0</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
          </cell>
          <cell r="BI82" t="str">
            <v/>
          </cell>
          <cell r="BJ82" t="str">
            <v/>
          </cell>
          <cell r="BK82" t="str">
            <v/>
          </cell>
          <cell r="BL82" t="str">
            <v/>
          </cell>
          <cell r="BM82" t="str">
            <v/>
          </cell>
          <cell r="BN82" t="str">
            <v/>
          </cell>
          <cell r="BO82" t="str">
            <v/>
          </cell>
          <cell r="BP82" t="str">
            <v/>
          </cell>
          <cell r="BQ82" t="str">
            <v/>
          </cell>
          <cell r="BR82" t="str">
            <v/>
          </cell>
          <cell r="BS82" t="str">
            <v/>
          </cell>
          <cell r="BT82" t="str">
            <v/>
          </cell>
          <cell r="BU82" t="str">
            <v/>
          </cell>
          <cell r="BV82" t="str">
            <v/>
          </cell>
          <cell r="BW82">
            <v>0</v>
          </cell>
          <cell r="BX82">
            <v>0</v>
          </cell>
          <cell r="BY82">
            <v>0</v>
          </cell>
          <cell r="BZ82">
            <v>0</v>
          </cell>
          <cell r="CA82">
            <v>0</v>
          </cell>
          <cell r="CB82" t="str">
            <v>(0 ppm)</v>
          </cell>
          <cell r="CC82" t="str">
            <v>(0 ppm)</v>
          </cell>
          <cell r="CD82" t="str">
            <v>(0 ppm)</v>
          </cell>
          <cell r="CE82" t="str">
            <v/>
          </cell>
          <cell r="CF82" t="str">
            <v/>
          </cell>
          <cell r="CG82" t="str">
            <v/>
          </cell>
          <cell r="CH82" t="str">
            <v/>
          </cell>
          <cell r="CI82" t="str">
            <v/>
          </cell>
          <cell r="CJ82" t="str">
            <v/>
          </cell>
          <cell r="CK82" t="str">
            <v/>
          </cell>
          <cell r="CL82" t="str">
            <v/>
          </cell>
          <cell r="CM82" t="str">
            <v/>
          </cell>
          <cell r="CN82" t="str">
            <v/>
          </cell>
          <cell r="CO82" t="str">
            <v/>
          </cell>
          <cell r="CP82" t="str">
            <v/>
          </cell>
          <cell r="CQ82" t="str">
            <v/>
          </cell>
          <cell r="CR82" t="str">
            <v/>
          </cell>
          <cell r="CS82" t="str">
            <v/>
          </cell>
          <cell r="CT82" t="str">
            <v/>
          </cell>
          <cell r="CU82" t="str">
            <v/>
          </cell>
          <cell r="CV82" t="str">
            <v/>
          </cell>
          <cell r="CW82" t="str">
            <v/>
          </cell>
          <cell r="CX82" t="str">
            <v/>
          </cell>
          <cell r="CY82">
            <v>23.437955304587398</v>
          </cell>
          <cell r="CZ82">
            <v>23.437955304587398</v>
          </cell>
          <cell r="DA82">
            <v>23.437955304587398</v>
          </cell>
          <cell r="DB82">
            <v>23.437955304587398</v>
          </cell>
          <cell r="DC82">
            <v>23.437955304587398</v>
          </cell>
          <cell r="DD82">
            <v>23.437955304587398</v>
          </cell>
          <cell r="DE82" t="str">
            <v/>
          </cell>
          <cell r="DF82" t="str">
            <v/>
          </cell>
          <cell r="DG82" t="str">
            <v/>
          </cell>
          <cell r="DH82" t="str">
            <v/>
          </cell>
          <cell r="DI82" t="str">
            <v/>
          </cell>
          <cell r="DJ82" t="str">
            <v/>
          </cell>
          <cell r="DK82" t="str">
            <v/>
          </cell>
          <cell r="DL82">
            <v>15.9915208031126</v>
          </cell>
          <cell r="DM82" t="str">
            <v/>
          </cell>
          <cell r="DN82" t="str">
            <v/>
          </cell>
          <cell r="DO82" t="str">
            <v/>
          </cell>
          <cell r="DP82" t="str">
            <v/>
          </cell>
          <cell r="DQ82" t="str">
            <v/>
          </cell>
          <cell r="DR82">
            <v>0</v>
          </cell>
          <cell r="DS82">
            <v>0</v>
          </cell>
          <cell r="DT82" t="str">
            <v/>
          </cell>
          <cell r="DU82" t="str">
            <v/>
          </cell>
          <cell r="DV82" t="str">
            <v/>
          </cell>
          <cell r="DW82" t="str">
            <v/>
          </cell>
          <cell r="DX82" t="str">
            <v/>
          </cell>
        </row>
        <row r="83">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v>0</v>
          </cell>
          <cell r="V83" t="str">
            <v/>
          </cell>
          <cell r="W83" t="str">
            <v/>
          </cell>
          <cell r="X83" t="str">
            <v/>
          </cell>
          <cell r="Y83" t="str">
            <v/>
          </cell>
          <cell r="Z83">
            <v>0</v>
          </cell>
          <cell r="AA83" t="str">
            <v/>
          </cell>
          <cell r="AB83" t="str">
            <v/>
          </cell>
          <cell r="AC83" t="str">
            <v/>
          </cell>
          <cell r="AD83" t="str">
            <v/>
          </cell>
          <cell r="AE83" t="str">
            <v/>
          </cell>
          <cell r="AF83" t="str">
            <v/>
          </cell>
          <cell r="AG83" t="str">
            <v/>
          </cell>
          <cell r="AH83" t="str">
            <v/>
          </cell>
          <cell r="AI83">
            <v>0</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cell r="BD83" t="str">
            <v/>
          </cell>
          <cell r="BE83" t="str">
            <v/>
          </cell>
          <cell r="BF83" t="str">
            <v/>
          </cell>
          <cell r="BG83" t="str">
            <v/>
          </cell>
          <cell r="BH83" t="str">
            <v/>
          </cell>
          <cell r="BI83" t="str">
            <v/>
          </cell>
          <cell r="BJ83" t="str">
            <v/>
          </cell>
          <cell r="BK83" t="str">
            <v/>
          </cell>
          <cell r="BL83" t="str">
            <v/>
          </cell>
          <cell r="BM83" t="str">
            <v/>
          </cell>
          <cell r="BN83" t="str">
            <v/>
          </cell>
          <cell r="BO83" t="str">
            <v/>
          </cell>
          <cell r="BP83" t="str">
            <v/>
          </cell>
          <cell r="BQ83" t="str">
            <v/>
          </cell>
          <cell r="BR83" t="str">
            <v/>
          </cell>
          <cell r="BS83" t="str">
            <v/>
          </cell>
          <cell r="BT83" t="str">
            <v/>
          </cell>
          <cell r="BU83" t="str">
            <v/>
          </cell>
          <cell r="BV83" t="str">
            <v/>
          </cell>
          <cell r="BW83">
            <v>0</v>
          </cell>
          <cell r="BX83">
            <v>0</v>
          </cell>
          <cell r="BY83">
            <v>0</v>
          </cell>
          <cell r="BZ83">
            <v>0</v>
          </cell>
          <cell r="CA83">
            <v>0</v>
          </cell>
          <cell r="CB83">
            <v>100</v>
          </cell>
          <cell r="CC83">
            <v>100</v>
          </cell>
          <cell r="CD83">
            <v>100</v>
          </cell>
          <cell r="CE83" t="str">
            <v/>
          </cell>
          <cell r="CF83" t="str">
            <v/>
          </cell>
          <cell r="CG83" t="str">
            <v/>
          </cell>
          <cell r="CH83" t="str">
            <v/>
          </cell>
          <cell r="CI83" t="str">
            <v/>
          </cell>
          <cell r="CJ83" t="str">
            <v/>
          </cell>
          <cell r="CK83" t="str">
            <v/>
          </cell>
          <cell r="CL83" t="str">
            <v/>
          </cell>
          <cell r="CM83" t="str">
            <v/>
          </cell>
          <cell r="CN83" t="str">
            <v/>
          </cell>
          <cell r="CO83" t="str">
            <v/>
          </cell>
          <cell r="CP83" t="str">
            <v/>
          </cell>
          <cell r="CQ83" t="str">
            <v/>
          </cell>
          <cell r="CR83" t="str">
            <v/>
          </cell>
          <cell r="CS83" t="str">
            <v/>
          </cell>
          <cell r="CT83" t="str">
            <v/>
          </cell>
          <cell r="CU83" t="str">
            <v/>
          </cell>
          <cell r="CV83" t="str">
            <v/>
          </cell>
          <cell r="CW83" t="str">
            <v/>
          </cell>
          <cell r="CX83" t="str">
            <v/>
          </cell>
          <cell r="CY83">
            <v>1.1310459698657289</v>
          </cell>
          <cell r="CZ83">
            <v>1.1310459698657289</v>
          </cell>
          <cell r="DA83">
            <v>1.1310459698657289</v>
          </cell>
          <cell r="DB83">
            <v>1.1310459698657289</v>
          </cell>
          <cell r="DC83">
            <v>1.1310459698657289</v>
          </cell>
          <cell r="DD83">
            <v>1.1310459698657289</v>
          </cell>
          <cell r="DE83" t="str">
            <v/>
          </cell>
          <cell r="DF83" t="str">
            <v/>
          </cell>
          <cell r="DG83" t="str">
            <v/>
          </cell>
          <cell r="DH83" t="str">
            <v/>
          </cell>
          <cell r="DI83" t="str">
            <v/>
          </cell>
          <cell r="DJ83" t="str">
            <v/>
          </cell>
          <cell r="DK83" t="str">
            <v/>
          </cell>
          <cell r="DL83">
            <v>32.542539884209901</v>
          </cell>
          <cell r="DM83" t="str">
            <v/>
          </cell>
          <cell r="DN83" t="str">
            <v/>
          </cell>
          <cell r="DO83" t="str">
            <v/>
          </cell>
          <cell r="DP83" t="str">
            <v/>
          </cell>
          <cell r="DQ83" t="str">
            <v/>
          </cell>
          <cell r="DR83">
            <v>0</v>
          </cell>
          <cell r="DS83">
            <v>0</v>
          </cell>
          <cell r="DT83" t="str">
            <v/>
          </cell>
          <cell r="DU83" t="str">
            <v/>
          </cell>
          <cell r="DV83" t="str">
            <v/>
          </cell>
          <cell r="DW83" t="str">
            <v/>
          </cell>
          <cell r="DX83" t="str">
            <v/>
          </cell>
        </row>
        <row r="84">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v>0</v>
          </cell>
          <cell r="V84" t="str">
            <v/>
          </cell>
          <cell r="W84" t="str">
            <v/>
          </cell>
          <cell r="X84" t="str">
            <v/>
          </cell>
          <cell r="Y84" t="str">
            <v/>
          </cell>
          <cell r="Z84">
            <v>0</v>
          </cell>
          <cell r="AA84" t="str">
            <v/>
          </cell>
          <cell r="AB84" t="str">
            <v/>
          </cell>
          <cell r="AC84" t="str">
            <v/>
          </cell>
          <cell r="AD84" t="str">
            <v/>
          </cell>
          <cell r="AE84" t="str">
            <v/>
          </cell>
          <cell r="AF84" t="str">
            <v/>
          </cell>
          <cell r="AG84" t="str">
            <v/>
          </cell>
          <cell r="AH84" t="str">
            <v/>
          </cell>
          <cell r="AI84">
            <v>0</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cell r="BD84" t="str">
            <v/>
          </cell>
          <cell r="BE84" t="str">
            <v/>
          </cell>
          <cell r="BF84" t="str">
            <v/>
          </cell>
          <cell r="BG84" t="str">
            <v/>
          </cell>
          <cell r="BH84" t="str">
            <v/>
          </cell>
          <cell r="BI84" t="str">
            <v/>
          </cell>
          <cell r="BJ84" t="str">
            <v/>
          </cell>
          <cell r="BK84" t="str">
            <v/>
          </cell>
          <cell r="BL84" t="str">
            <v/>
          </cell>
          <cell r="BM84" t="str">
            <v/>
          </cell>
          <cell r="BN84" t="str">
            <v/>
          </cell>
          <cell r="BO84" t="str">
            <v/>
          </cell>
          <cell r="BP84" t="str">
            <v/>
          </cell>
          <cell r="BQ84" t="str">
            <v/>
          </cell>
          <cell r="BR84" t="str">
            <v/>
          </cell>
          <cell r="BS84" t="str">
            <v/>
          </cell>
          <cell r="BT84" t="str">
            <v/>
          </cell>
          <cell r="BU84" t="str">
            <v/>
          </cell>
          <cell r="BV84" t="str">
            <v/>
          </cell>
          <cell r="BW84">
            <v>0</v>
          </cell>
          <cell r="BX84">
            <v>0</v>
          </cell>
          <cell r="BY84">
            <v>0</v>
          </cell>
          <cell r="BZ84">
            <v>0</v>
          </cell>
          <cell r="CA84">
            <v>0</v>
          </cell>
          <cell r="CB84" t="str">
            <v>(0 ppm)</v>
          </cell>
          <cell r="CC84" t="str">
            <v>(0 ppm)</v>
          </cell>
          <cell r="CD84" t="str">
            <v>(0 ppm)</v>
          </cell>
          <cell r="CE84" t="str">
            <v/>
          </cell>
          <cell r="CF84" t="str">
            <v/>
          </cell>
          <cell r="CG84" t="str">
            <v/>
          </cell>
          <cell r="CH84" t="str">
            <v/>
          </cell>
          <cell r="CI84" t="str">
            <v/>
          </cell>
          <cell r="CJ84" t="str">
            <v/>
          </cell>
          <cell r="CK84" t="str">
            <v/>
          </cell>
          <cell r="CL84" t="str">
            <v/>
          </cell>
          <cell r="CM84" t="str">
            <v/>
          </cell>
          <cell r="CN84" t="str">
            <v/>
          </cell>
          <cell r="CO84" t="str">
            <v/>
          </cell>
          <cell r="CP84" t="str">
            <v/>
          </cell>
          <cell r="CQ84" t="str">
            <v/>
          </cell>
          <cell r="CR84" t="str">
            <v/>
          </cell>
          <cell r="CS84" t="str">
            <v/>
          </cell>
          <cell r="CT84" t="str">
            <v/>
          </cell>
          <cell r="CU84" t="str">
            <v/>
          </cell>
          <cell r="CV84" t="str">
            <v/>
          </cell>
          <cell r="CW84" t="str">
            <v/>
          </cell>
          <cell r="CX84" t="str">
            <v/>
          </cell>
          <cell r="CY84" t="str">
            <v>(0 ppm)</v>
          </cell>
          <cell r="CZ84" t="str">
            <v>(0 ppm)</v>
          </cell>
          <cell r="DA84" t="str">
            <v>(0 ppm)</v>
          </cell>
          <cell r="DB84" t="str">
            <v>(0 ppm)</v>
          </cell>
          <cell r="DC84" t="str">
            <v>(0 ppm)</v>
          </cell>
          <cell r="DD84" t="str">
            <v>(0 ppm)</v>
          </cell>
          <cell r="DE84" t="str">
            <v/>
          </cell>
          <cell r="DF84" t="str">
            <v/>
          </cell>
          <cell r="DG84" t="str">
            <v/>
          </cell>
          <cell r="DH84" t="str">
            <v/>
          </cell>
          <cell r="DI84" t="str">
            <v/>
          </cell>
          <cell r="DJ84" t="str">
            <v/>
          </cell>
          <cell r="DK84" t="str">
            <v/>
          </cell>
          <cell r="DL84" t="str">
            <v>(0 ppm)</v>
          </cell>
          <cell r="DM84" t="str">
            <v/>
          </cell>
          <cell r="DN84" t="str">
            <v/>
          </cell>
          <cell r="DO84" t="str">
            <v/>
          </cell>
          <cell r="DP84" t="str">
            <v/>
          </cell>
          <cell r="DQ84" t="str">
            <v/>
          </cell>
          <cell r="DR84">
            <v>0</v>
          </cell>
          <cell r="DS84">
            <v>0</v>
          </cell>
          <cell r="DT84" t="str">
            <v/>
          </cell>
          <cell r="DU84" t="str">
            <v/>
          </cell>
          <cell r="DV84" t="str">
            <v/>
          </cell>
          <cell r="DW84" t="str">
            <v/>
          </cell>
          <cell r="DX84" t="str">
            <v/>
          </cell>
        </row>
        <row r="85">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v>0</v>
          </cell>
          <cell r="V85" t="str">
            <v/>
          </cell>
          <cell r="W85" t="str">
            <v/>
          </cell>
          <cell r="X85" t="str">
            <v/>
          </cell>
          <cell r="Y85" t="str">
            <v/>
          </cell>
          <cell r="Z85">
            <v>0</v>
          </cell>
          <cell r="AA85" t="str">
            <v/>
          </cell>
          <cell r="AB85" t="str">
            <v/>
          </cell>
          <cell r="AC85" t="str">
            <v/>
          </cell>
          <cell r="AD85" t="str">
            <v/>
          </cell>
          <cell r="AE85" t="str">
            <v/>
          </cell>
          <cell r="AF85" t="str">
            <v/>
          </cell>
          <cell r="AG85" t="str">
            <v/>
          </cell>
          <cell r="AH85" t="str">
            <v/>
          </cell>
          <cell r="AI85">
            <v>0</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
          </cell>
          <cell r="BI85" t="str">
            <v/>
          </cell>
          <cell r="BJ85" t="str">
            <v/>
          </cell>
          <cell r="BK85" t="str">
            <v/>
          </cell>
          <cell r="BL85" t="str">
            <v/>
          </cell>
          <cell r="BM85" t="str">
            <v/>
          </cell>
          <cell r="BN85" t="str">
            <v/>
          </cell>
          <cell r="BO85" t="str">
            <v/>
          </cell>
          <cell r="BP85" t="str">
            <v/>
          </cell>
          <cell r="BQ85" t="str">
            <v/>
          </cell>
          <cell r="BR85" t="str">
            <v/>
          </cell>
          <cell r="BS85" t="str">
            <v/>
          </cell>
          <cell r="BT85" t="str">
            <v/>
          </cell>
          <cell r="BU85" t="str">
            <v/>
          </cell>
          <cell r="BV85" t="str">
            <v/>
          </cell>
          <cell r="BW85">
            <v>0</v>
          </cell>
          <cell r="BX85">
            <v>0</v>
          </cell>
          <cell r="BY85">
            <v>0</v>
          </cell>
          <cell r="BZ85">
            <v>0</v>
          </cell>
          <cell r="CA85">
            <v>0</v>
          </cell>
          <cell r="CB85" t="str">
            <v>(0 ppm)</v>
          </cell>
          <cell r="CC85" t="str">
            <v>(0 ppm)</v>
          </cell>
          <cell r="CD85" t="str">
            <v>(0 ppm)</v>
          </cell>
          <cell r="CE85" t="str">
            <v/>
          </cell>
          <cell r="CF85" t="str">
            <v/>
          </cell>
          <cell r="CG85" t="str">
            <v/>
          </cell>
          <cell r="CH85" t="str">
            <v/>
          </cell>
          <cell r="CI85" t="str">
            <v/>
          </cell>
          <cell r="CJ85" t="str">
            <v/>
          </cell>
          <cell r="CK85" t="str">
            <v/>
          </cell>
          <cell r="CL85" t="str">
            <v/>
          </cell>
          <cell r="CM85" t="str">
            <v/>
          </cell>
          <cell r="CN85" t="str">
            <v/>
          </cell>
          <cell r="CO85" t="str">
            <v/>
          </cell>
          <cell r="CP85" t="str">
            <v/>
          </cell>
          <cell r="CQ85" t="str">
            <v/>
          </cell>
          <cell r="CR85" t="str">
            <v/>
          </cell>
          <cell r="CS85" t="str">
            <v/>
          </cell>
          <cell r="CT85" t="str">
            <v/>
          </cell>
          <cell r="CU85" t="str">
            <v/>
          </cell>
          <cell r="CV85" t="str">
            <v/>
          </cell>
          <cell r="CW85" t="str">
            <v/>
          </cell>
          <cell r="CX85" t="str">
            <v/>
          </cell>
          <cell r="CY85" t="str">
            <v>(0 ppm)</v>
          </cell>
          <cell r="CZ85" t="str">
            <v>(0 ppm)</v>
          </cell>
          <cell r="DA85" t="str">
            <v>(0 ppm)</v>
          </cell>
          <cell r="DB85" t="str">
            <v>(0 ppm)</v>
          </cell>
          <cell r="DC85" t="str">
            <v>(0 ppm)</v>
          </cell>
          <cell r="DD85" t="str">
            <v>(0 ppm)</v>
          </cell>
          <cell r="DE85" t="str">
            <v/>
          </cell>
          <cell r="DF85" t="str">
            <v/>
          </cell>
          <cell r="DG85" t="str">
            <v/>
          </cell>
          <cell r="DH85" t="str">
            <v/>
          </cell>
          <cell r="DI85" t="str">
            <v/>
          </cell>
          <cell r="DJ85" t="str">
            <v/>
          </cell>
          <cell r="DK85" t="str">
            <v/>
          </cell>
          <cell r="DL85" t="str">
            <v>(0 ppm)</v>
          </cell>
          <cell r="DM85" t="str">
            <v/>
          </cell>
          <cell r="DN85" t="str">
            <v/>
          </cell>
          <cell r="DO85" t="str">
            <v/>
          </cell>
          <cell r="DP85" t="str">
            <v/>
          </cell>
          <cell r="DQ85" t="str">
            <v/>
          </cell>
          <cell r="DR85">
            <v>0</v>
          </cell>
          <cell r="DS85">
            <v>0</v>
          </cell>
          <cell r="DT85" t="str">
            <v/>
          </cell>
          <cell r="DU85" t="str">
            <v/>
          </cell>
          <cell r="DV85" t="str">
            <v/>
          </cell>
          <cell r="DW85" t="str">
            <v/>
          </cell>
          <cell r="DX85" t="str">
            <v/>
          </cell>
        </row>
        <row r="86">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v>0</v>
          </cell>
          <cell r="V86" t="str">
            <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v>0</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
          </cell>
          <cell r="BI86" t="str">
            <v/>
          </cell>
          <cell r="BJ86" t="str">
            <v/>
          </cell>
          <cell r="BK86" t="str">
            <v/>
          </cell>
          <cell r="BL86" t="str">
            <v/>
          </cell>
          <cell r="BM86" t="str">
            <v/>
          </cell>
          <cell r="BN86" t="str">
            <v/>
          </cell>
          <cell r="BO86" t="str">
            <v/>
          </cell>
          <cell r="BP86" t="str">
            <v/>
          </cell>
          <cell r="BQ86" t="str">
            <v/>
          </cell>
          <cell r="BR86" t="str">
            <v/>
          </cell>
          <cell r="BS86" t="str">
            <v/>
          </cell>
          <cell r="BT86" t="str">
            <v/>
          </cell>
          <cell r="BU86" t="str">
            <v/>
          </cell>
          <cell r="BV86" t="str">
            <v/>
          </cell>
          <cell r="BW86">
            <v>0</v>
          </cell>
          <cell r="BX86">
            <v>0</v>
          </cell>
          <cell r="BY86">
            <v>0</v>
          </cell>
          <cell r="BZ86">
            <v>0</v>
          </cell>
          <cell r="CA86">
            <v>0</v>
          </cell>
          <cell r="CB86" t="str">
            <v>(0 ppm)</v>
          </cell>
          <cell r="CC86" t="str">
            <v>(0 ppm)</v>
          </cell>
          <cell r="CD86" t="str">
            <v>(0 ppm)</v>
          </cell>
          <cell r="CE86" t="str">
            <v/>
          </cell>
          <cell r="CF86" t="str">
            <v/>
          </cell>
          <cell r="CG86" t="str">
            <v/>
          </cell>
          <cell r="CH86" t="str">
            <v/>
          </cell>
          <cell r="CI86" t="str">
            <v/>
          </cell>
          <cell r="CJ86" t="str">
            <v/>
          </cell>
          <cell r="CK86" t="str">
            <v/>
          </cell>
          <cell r="CL86" t="str">
            <v/>
          </cell>
          <cell r="CM86" t="str">
            <v/>
          </cell>
          <cell r="CN86" t="str">
            <v/>
          </cell>
          <cell r="CO86" t="str">
            <v/>
          </cell>
          <cell r="CP86" t="str">
            <v/>
          </cell>
          <cell r="CQ86" t="str">
            <v/>
          </cell>
          <cell r="CR86" t="str">
            <v/>
          </cell>
          <cell r="CS86" t="str">
            <v/>
          </cell>
          <cell r="CT86" t="str">
            <v/>
          </cell>
          <cell r="CU86" t="str">
            <v/>
          </cell>
          <cell r="CV86" t="str">
            <v/>
          </cell>
          <cell r="CW86" t="str">
            <v/>
          </cell>
          <cell r="CX86" t="str">
            <v/>
          </cell>
          <cell r="CY86" t="str">
            <v>(0 ppm)</v>
          </cell>
          <cell r="CZ86" t="str">
            <v>(0 ppm)</v>
          </cell>
          <cell r="DA86" t="str">
            <v>(0 ppm)</v>
          </cell>
          <cell r="DB86" t="str">
            <v>(0 ppm)</v>
          </cell>
          <cell r="DC86" t="str">
            <v>(0 ppm)</v>
          </cell>
          <cell r="DD86" t="str">
            <v>(0 ppm)</v>
          </cell>
          <cell r="DE86" t="str">
            <v/>
          </cell>
          <cell r="DF86" t="str">
            <v/>
          </cell>
          <cell r="DG86" t="str">
            <v/>
          </cell>
          <cell r="DH86" t="str">
            <v/>
          </cell>
          <cell r="DI86" t="str">
            <v/>
          </cell>
          <cell r="DJ86" t="str">
            <v/>
          </cell>
          <cell r="DK86" t="str">
            <v/>
          </cell>
          <cell r="DL86" t="str">
            <v>(0 ppm)</v>
          </cell>
          <cell r="DM86" t="str">
            <v/>
          </cell>
          <cell r="DN86" t="str">
            <v/>
          </cell>
          <cell r="DO86" t="str">
            <v/>
          </cell>
          <cell r="DP86" t="str">
            <v/>
          </cell>
          <cell r="DQ86" t="str">
            <v/>
          </cell>
          <cell r="DR86">
            <v>0</v>
          </cell>
          <cell r="DS86">
            <v>0</v>
          </cell>
          <cell r="DT86" t="str">
            <v/>
          </cell>
          <cell r="DU86" t="str">
            <v/>
          </cell>
          <cell r="DV86" t="str">
            <v/>
          </cell>
          <cell r="DW86" t="str">
            <v/>
          </cell>
          <cell r="DX86" t="str">
            <v/>
          </cell>
        </row>
      </sheetData>
      <sheetData sheetId="3"/>
      <sheetData sheetId="4"/>
      <sheetData sheetId="5">
        <row r="3">
          <cell r="D3">
            <v>6609</v>
          </cell>
          <cell r="E3">
            <v>6620</v>
          </cell>
          <cell r="F3">
            <v>6621</v>
          </cell>
          <cell r="G3">
            <v>6624</v>
          </cell>
          <cell r="H3">
            <v>6623</v>
          </cell>
          <cell r="I3">
            <v>6626</v>
          </cell>
          <cell r="J3">
            <v>6628</v>
          </cell>
          <cell r="K3">
            <v>6631</v>
          </cell>
          <cell r="L3">
            <v>6632</v>
          </cell>
          <cell r="M3">
            <v>6633</v>
          </cell>
          <cell r="N3" t="str">
            <v>6639</v>
          </cell>
          <cell r="O3" t="str">
            <v>6640</v>
          </cell>
          <cell r="P3">
            <v>6627</v>
          </cell>
          <cell r="Q3">
            <v>6612</v>
          </cell>
          <cell r="R3">
            <v>6634</v>
          </cell>
          <cell r="S3">
            <v>6635</v>
          </cell>
          <cell r="T3">
            <v>6636</v>
          </cell>
          <cell r="U3">
            <v>6638</v>
          </cell>
          <cell r="V3">
            <v>6637</v>
          </cell>
          <cell r="W3">
            <v>6010</v>
          </cell>
        </row>
        <row r="4">
          <cell r="D4" t="str">
            <v xml:space="preserve">Powder Receiving Bin </v>
          </cell>
          <cell r="E4" t="str">
            <v>Nickel Dissolver Column 1</v>
          </cell>
          <cell r="F4" t="str">
            <v>Nickel Dissolver Column 2</v>
          </cell>
          <cell r="G4" t="str">
            <v xml:space="preserve">Cobalt Dissolver Column 1 </v>
          </cell>
          <cell r="H4" t="str">
            <v>Nickel Dissolver Recirculation Tank</v>
          </cell>
          <cell r="I4" t="str">
            <v>Cobalt Dissolver Recirculation Tank</v>
          </cell>
          <cell r="J4" t="str">
            <v>Powder Leach Tanks</v>
          </cell>
          <cell r="K4" t="str">
            <v>Impurity Removal Tank 1</v>
          </cell>
          <cell r="L4" t="str">
            <v>Impurity Removal Tank 2</v>
          </cell>
          <cell r="M4" t="str">
            <v>Impurity Removal Tank 3</v>
          </cell>
          <cell r="N4" t="str">
            <v>Effluent Feed Surge Tank</v>
          </cell>
          <cell r="O4" t="str">
            <v>Effluent Treatment Batch Reactor</v>
          </cell>
          <cell r="P4" t="str">
            <v>Powder Leach Feed Tank</v>
          </cell>
          <cell r="Q4" t="str">
            <v>Residue Leach and Iron Precip Batch Reactor</v>
          </cell>
          <cell r="R4" t="str">
            <v>Combined off-gas (6612, 6631, 6632, 6633)</v>
          </cell>
          <cell r="S4" t="str">
            <v>Combined off-gas (6609, 6628, 6634, 6639, 6640)</v>
          </cell>
          <cell r="T4" t="str">
            <v>Combined off-gas (6620, 6621, 6624)</v>
          </cell>
          <cell r="U4" t="str">
            <v>Combined off-gas (6623, 6626, 6627)</v>
          </cell>
          <cell r="V4" t="str">
            <v>Combined off-gas to scrubber</v>
          </cell>
          <cell r="W4" t="str">
            <v>Off-gas to stack</v>
          </cell>
        </row>
        <row r="5">
          <cell r="D5" t="str">
            <v>0100-BN-001</v>
          </cell>
          <cell r="E5" t="str">
            <v>0200-DC-001</v>
          </cell>
          <cell r="F5" t="str">
            <v>0200-DC-002</v>
          </cell>
          <cell r="G5" t="str">
            <v>0700-DC-001</v>
          </cell>
          <cell r="H5" t="str">
            <v>0200-TK-002</v>
          </cell>
          <cell r="I5" t="str">
            <v>0700-TK-002</v>
          </cell>
          <cell r="J5" t="str">
            <v>0300-TK-002</v>
          </cell>
          <cell r="K5" t="str">
            <v>0300-TK-005</v>
          </cell>
          <cell r="L5" t="str">
            <v>0300-TK-006</v>
          </cell>
          <cell r="M5" t="str">
            <v>0300-TK-007</v>
          </cell>
          <cell r="P5" t="str">
            <v>0300-TK-001A/B (Combined)</v>
          </cell>
          <cell r="Q5" t="str">
            <v>0600-TK-001</v>
          </cell>
          <cell r="R5"/>
          <cell r="S5"/>
          <cell r="T5"/>
          <cell r="U5"/>
          <cell r="V5"/>
          <cell r="W5"/>
        </row>
        <row r="6">
          <cell r="D6">
            <v>449.98352553542014</v>
          </cell>
          <cell r="E6">
            <v>7681.3704091236641</v>
          </cell>
          <cell r="F6">
            <v>7681.3704091236641</v>
          </cell>
          <cell r="G6">
            <v>3237.1656334486747</v>
          </cell>
          <cell r="H6">
            <v>2051.7690160629259</v>
          </cell>
          <cell r="I6">
            <v>634.66012662064668</v>
          </cell>
          <cell r="J6">
            <v>6991.1898303100761</v>
          </cell>
          <cell r="K6">
            <v>415.9847702727439</v>
          </cell>
          <cell r="L6">
            <v>415.9847702727439</v>
          </cell>
          <cell r="M6">
            <v>415.9847702727439</v>
          </cell>
          <cell r="N6">
            <v>415.9847702727439</v>
          </cell>
          <cell r="O6">
            <v>416.19819474757577</v>
          </cell>
          <cell r="P6">
            <v>831.9695405454878</v>
          </cell>
          <cell r="Q6">
            <v>415.9847702727439</v>
          </cell>
          <cell r="R6">
            <v>1577</v>
          </cell>
          <cell r="S6">
            <v>10130</v>
          </cell>
          <cell r="T6">
            <v>19100</v>
          </cell>
          <cell r="U6">
            <v>3743</v>
          </cell>
          <cell r="V6">
            <v>36577</v>
          </cell>
          <cell r="W6">
            <v>35968</v>
          </cell>
        </row>
        <row r="7">
          <cell r="D7">
            <v>405.45274616526473</v>
          </cell>
          <cell r="E7">
            <v>6921.2150000070224</v>
          </cell>
          <cell r="F7">
            <v>6921.2150000070224</v>
          </cell>
          <cell r="G7">
            <v>2916.8127751162974</v>
          </cell>
          <cell r="H7">
            <v>1848.7240862199842</v>
          </cell>
          <cell r="I7">
            <v>571.85358267006313</v>
          </cell>
          <cell r="J7">
            <v>6299.3353196410926</v>
          </cell>
          <cell r="K7">
            <v>374.81853867722248</v>
          </cell>
          <cell r="L7">
            <v>374.81853867722248</v>
          </cell>
          <cell r="M7">
            <v>374.81853867722248</v>
          </cell>
          <cell r="N7">
            <v>374.81853867722248</v>
          </cell>
          <cell r="O7">
            <v>375.01084247171468</v>
          </cell>
          <cell r="P7">
            <v>749.63707735444495</v>
          </cell>
          <cell r="Q7">
            <v>374.81853867722248</v>
          </cell>
          <cell r="R7">
            <v>1420.9386442355271</v>
          </cell>
          <cell r="S7">
            <v>9127.5259772389909</v>
          </cell>
          <cell r="T7">
            <v>17209.846610588818</v>
          </cell>
          <cell r="U7">
            <v>3372.5893122216726</v>
          </cell>
          <cell r="V7">
            <v>33066.382756908817</v>
          </cell>
          <cell r="W7">
            <v>33066.382756908817</v>
          </cell>
        </row>
        <row r="8">
          <cell r="D8">
            <v>388.67976971576735</v>
          </cell>
          <cell r="E8">
            <v>6634.8946401254125</v>
          </cell>
          <cell r="F8">
            <v>6634.8946401254125</v>
          </cell>
          <cell r="G8">
            <v>2796.1485733139075</v>
          </cell>
          <cell r="H8">
            <v>1772.2451232506544</v>
          </cell>
          <cell r="I8">
            <v>548.19685136067392</v>
          </cell>
          <cell r="J8">
            <v>6038.741196249066</v>
          </cell>
          <cell r="K8">
            <v>359.31285378168712</v>
          </cell>
          <cell r="L8">
            <v>359.31285378168712</v>
          </cell>
          <cell r="M8">
            <v>359.31285378168712</v>
          </cell>
          <cell r="N8">
            <v>359.31285378168712</v>
          </cell>
          <cell r="O8">
            <v>359.49720225451318</v>
          </cell>
          <cell r="P8">
            <v>718.62570756337425</v>
          </cell>
          <cell r="Q8">
            <v>359.31285378168712</v>
          </cell>
          <cell r="R8">
            <v>1362.1565280916434</v>
          </cell>
          <cell r="S8">
            <v>8749.933817101044</v>
          </cell>
          <cell r="T8">
            <v>16497.900879232966</v>
          </cell>
          <cell r="U8">
            <v>3233.0703136632978</v>
          </cell>
          <cell r="V8">
            <v>31698.475733224161</v>
          </cell>
          <cell r="W8">
            <v>31698.475733224161</v>
          </cell>
        </row>
        <row r="9">
          <cell r="D9">
            <v>1.1417677829812007</v>
          </cell>
          <cell r="E9">
            <v>1.1311802585199302</v>
          </cell>
          <cell r="F9">
            <v>1.1311802585199302</v>
          </cell>
          <cell r="G9">
            <v>1.1311802585199302</v>
          </cell>
          <cell r="H9">
            <v>1.1417677829812007</v>
          </cell>
          <cell r="I9">
            <v>1.1417677829812007</v>
          </cell>
          <cell r="J9">
            <v>1.1311802585199302</v>
          </cell>
          <cell r="K9">
            <v>1.1417677829812007</v>
          </cell>
          <cell r="L9">
            <v>1.1417677829812007</v>
          </cell>
          <cell r="M9">
            <v>1.1417677829812007</v>
          </cell>
          <cell r="N9">
            <v>1.1417677829812007</v>
          </cell>
          <cell r="O9">
            <v>1.1417677829812007</v>
          </cell>
          <cell r="P9">
            <v>1.1417677829812007</v>
          </cell>
          <cell r="Q9">
            <v>1.1417677829812007</v>
          </cell>
          <cell r="R9">
            <v>1.1420495618022721</v>
          </cell>
          <cell r="S9">
            <v>1.1899820444614237</v>
          </cell>
          <cell r="T9">
            <v>1.2095833886659735</v>
          </cell>
          <cell r="U9">
            <v>1.1420495618022721</v>
          </cell>
          <cell r="V9">
            <v>1.1998531493980307</v>
          </cell>
          <cell r="W9">
            <v>1.1577059846419127</v>
          </cell>
        </row>
        <row r="10">
          <cell r="D10">
            <v>30</v>
          </cell>
          <cell r="E10">
            <v>30</v>
          </cell>
          <cell r="F10">
            <v>30</v>
          </cell>
          <cell r="G10">
            <v>30</v>
          </cell>
          <cell r="H10">
            <v>30</v>
          </cell>
          <cell r="I10">
            <v>30</v>
          </cell>
          <cell r="J10">
            <v>30</v>
          </cell>
          <cell r="K10">
            <v>30</v>
          </cell>
          <cell r="L10">
            <v>30</v>
          </cell>
          <cell r="M10">
            <v>30</v>
          </cell>
          <cell r="N10">
            <v>30</v>
          </cell>
          <cell r="O10">
            <v>30</v>
          </cell>
          <cell r="P10">
            <v>30</v>
          </cell>
          <cell r="Q10">
            <v>30</v>
          </cell>
          <cell r="R10">
            <v>30</v>
          </cell>
          <cell r="S10">
            <v>30</v>
          </cell>
          <cell r="T10">
            <v>30</v>
          </cell>
          <cell r="U10">
            <v>30</v>
          </cell>
          <cell r="V10">
            <v>29</v>
          </cell>
          <cell r="W10">
            <v>40</v>
          </cell>
        </row>
        <row r="11">
          <cell r="D11"/>
          <cell r="E11"/>
          <cell r="F11"/>
          <cell r="G11"/>
          <cell r="H11"/>
          <cell r="I11"/>
          <cell r="J11"/>
          <cell r="K11"/>
          <cell r="L11"/>
          <cell r="M11"/>
          <cell r="N11"/>
          <cell r="O11"/>
          <cell r="P11"/>
          <cell r="Q11"/>
          <cell r="R11"/>
          <cell r="S11"/>
          <cell r="T11"/>
          <cell r="U11"/>
          <cell r="V11"/>
          <cell r="W11"/>
        </row>
        <row r="12">
          <cell r="D12">
            <v>75.731887619352349</v>
          </cell>
          <cell r="E12">
            <v>74.956978878619026</v>
          </cell>
          <cell r="F12">
            <v>74.956978878619026</v>
          </cell>
          <cell r="G12">
            <v>74.956978878619026</v>
          </cell>
          <cell r="H12">
            <v>75.731887619352349</v>
          </cell>
          <cell r="I12">
            <v>75.731887619352349</v>
          </cell>
          <cell r="J12">
            <v>74.956978878619012</v>
          </cell>
          <cell r="K12">
            <v>75.731887619352349</v>
          </cell>
          <cell r="L12">
            <v>75.731887619352349</v>
          </cell>
          <cell r="M12">
            <v>75.731887619352349</v>
          </cell>
          <cell r="N12">
            <v>75.731887619352349</v>
          </cell>
          <cell r="O12">
            <v>75.731887619352349</v>
          </cell>
          <cell r="P12">
            <v>75.731887619352349</v>
          </cell>
          <cell r="Q12">
            <v>75.731887619352349</v>
          </cell>
          <cell r="R12">
            <v>75.731887619352349</v>
          </cell>
          <cell r="S12">
            <v>75.181892135569228</v>
          </cell>
          <cell r="T12">
            <v>74.95697887861904</v>
          </cell>
          <cell r="U12">
            <v>75.731887619352349</v>
          </cell>
          <cell r="V12">
            <v>75.114042376313222</v>
          </cell>
          <cell r="W12">
            <v>75.114042376313222</v>
          </cell>
        </row>
        <row r="13">
          <cell r="D13">
            <v>20.131261265903788</v>
          </cell>
          <cell r="E13">
            <v>19.925272866468347</v>
          </cell>
          <cell r="F13">
            <v>19.925272866468347</v>
          </cell>
          <cell r="G13">
            <v>19.925272866468347</v>
          </cell>
          <cell r="H13">
            <v>20.131261265903788</v>
          </cell>
          <cell r="I13">
            <v>20.131261265903788</v>
          </cell>
          <cell r="J13">
            <v>19.925272866468347</v>
          </cell>
          <cell r="K13">
            <v>20.131261265903788</v>
          </cell>
          <cell r="L13">
            <v>20.131261265903788</v>
          </cell>
          <cell r="M13">
            <v>20.131261265903788</v>
          </cell>
          <cell r="N13">
            <v>20.131261265903788</v>
          </cell>
          <cell r="O13">
            <v>20.131261265903788</v>
          </cell>
          <cell r="P13">
            <v>20.131261265903788</v>
          </cell>
          <cell r="Q13">
            <v>20.131261265903788</v>
          </cell>
          <cell r="R13">
            <v>20.131261265903788</v>
          </cell>
          <cell r="S13">
            <v>19.98505993477157</v>
          </cell>
          <cell r="T13">
            <v>19.925272866468351</v>
          </cell>
          <cell r="U13">
            <v>20.131261265903788</v>
          </cell>
          <cell r="V13">
            <v>19.96702392281744</v>
          </cell>
          <cell r="W13">
            <v>19.96702392281744</v>
          </cell>
        </row>
        <row r="14">
          <cell r="D14">
            <v>4.1368511147438713</v>
          </cell>
          <cell r="E14">
            <v>4.1368511147438713</v>
          </cell>
          <cell r="F14">
            <v>4.1368511147438713</v>
          </cell>
          <cell r="G14">
            <v>4.1368511147438713</v>
          </cell>
          <cell r="H14">
            <v>4.1368511147438713</v>
          </cell>
          <cell r="I14">
            <v>4.1368511147438713</v>
          </cell>
          <cell r="J14">
            <v>4.1368511147438713</v>
          </cell>
          <cell r="K14">
            <v>4.1368511147438713</v>
          </cell>
          <cell r="L14">
            <v>4.1368511147438713</v>
          </cell>
          <cell r="M14">
            <v>4.1368511147438713</v>
          </cell>
          <cell r="N14">
            <v>4.1368511147438713</v>
          </cell>
          <cell r="O14">
            <v>4.1368511147438713</v>
          </cell>
          <cell r="P14">
            <v>4.1368511147438713</v>
          </cell>
          <cell r="Q14">
            <v>4.1368511147438713</v>
          </cell>
          <cell r="R14">
            <v>4.1368511147438713</v>
          </cell>
          <cell r="S14">
            <v>4.1368511147438705</v>
          </cell>
          <cell r="T14">
            <v>4.1368511147438722</v>
          </cell>
          <cell r="U14">
            <v>4.1368511147438713</v>
          </cell>
          <cell r="V14">
            <v>4.1368511147438722</v>
          </cell>
          <cell r="W14">
            <v>4.1368511147438722</v>
          </cell>
        </row>
        <row r="15">
          <cell r="D15">
            <v>0</v>
          </cell>
          <cell r="E15">
            <v>0.98089714016875817</v>
          </cell>
          <cell r="F15">
            <v>0.98089714016875817</v>
          </cell>
          <cell r="G15">
            <v>0.98089714016875817</v>
          </cell>
          <cell r="H15">
            <v>0</v>
          </cell>
          <cell r="I15">
            <v>0</v>
          </cell>
          <cell r="J15">
            <v>0.98089714016875851</v>
          </cell>
          <cell r="K15">
            <v>0</v>
          </cell>
          <cell r="L15">
            <v>0</v>
          </cell>
          <cell r="M15">
            <v>0</v>
          </cell>
          <cell r="N15">
            <v>0</v>
          </cell>
          <cell r="O15">
            <v>0</v>
          </cell>
          <cell r="P15">
            <v>0</v>
          </cell>
          <cell r="Q15">
            <v>0</v>
          </cell>
          <cell r="R15">
            <v>0</v>
          </cell>
          <cell r="S15">
            <v>0.69619681491530905</v>
          </cell>
          <cell r="T15">
            <v>0.98089714016875817</v>
          </cell>
          <cell r="U15">
            <v>0</v>
          </cell>
          <cell r="V15">
            <v>0.78208258612547732</v>
          </cell>
          <cell r="W15">
            <v>0.78208258612547732</v>
          </cell>
        </row>
        <row r="16">
          <cell r="D16">
            <v>0</v>
          </cell>
          <cell r="E16">
            <v>25.28740412627462</v>
          </cell>
          <cell r="F16">
            <v>25.28740412627462</v>
          </cell>
          <cell r="G16">
            <v>25.847011415588142</v>
          </cell>
          <cell r="H16">
            <v>0</v>
          </cell>
          <cell r="I16">
            <v>0</v>
          </cell>
          <cell r="J16">
            <v>29.11417585851251</v>
          </cell>
          <cell r="K16">
            <v>0</v>
          </cell>
          <cell r="L16">
            <v>0</v>
          </cell>
          <cell r="M16">
            <v>0</v>
          </cell>
          <cell r="N16">
            <v>0</v>
          </cell>
          <cell r="O16">
            <v>0</v>
          </cell>
          <cell r="P16">
            <v>0</v>
          </cell>
          <cell r="Q16">
            <v>0</v>
          </cell>
          <cell r="R16">
            <v>0</v>
          </cell>
          <cell r="S16">
            <v>20.663936789634619</v>
          </cell>
          <cell r="T16">
            <v>25.384799319626676</v>
          </cell>
          <cell r="U16">
            <v>0</v>
          </cell>
          <cell r="V16">
            <v>21.052841618411072</v>
          </cell>
          <cell r="W16">
            <v>16.842273294728859</v>
          </cell>
        </row>
        <row r="17">
          <cell r="D17">
            <v>3105.3989740500974</v>
          </cell>
          <cell r="E17">
            <v>1244.2779088305979</v>
          </cell>
          <cell r="F17">
            <v>1244.2779088305979</v>
          </cell>
          <cell r="G17">
            <v>919.82667547758774</v>
          </cell>
          <cell r="H17">
            <v>0</v>
          </cell>
          <cell r="I17">
            <v>0</v>
          </cell>
          <cell r="J17">
            <v>205.49799001186835</v>
          </cell>
          <cell r="K17">
            <v>0</v>
          </cell>
          <cell r="L17">
            <v>0</v>
          </cell>
          <cell r="M17">
            <v>0</v>
          </cell>
          <cell r="N17">
            <v>0</v>
          </cell>
          <cell r="O17">
            <v>0</v>
          </cell>
          <cell r="P17">
            <v>0</v>
          </cell>
          <cell r="Q17">
            <v>0</v>
          </cell>
          <cell r="R17">
            <v>0</v>
          </cell>
          <cell r="S17">
            <v>287.7170276885679</v>
          </cell>
          <cell r="T17">
            <v>1187.8097548069184</v>
          </cell>
          <cell r="U17">
            <v>0</v>
          </cell>
          <cell r="V17">
            <v>776.44557083969721</v>
          </cell>
          <cell r="W17">
            <v>38.822278541984865</v>
          </cell>
        </row>
        <row r="18">
          <cell r="D18"/>
          <cell r="E18"/>
          <cell r="F18"/>
          <cell r="G18"/>
          <cell r="H18"/>
          <cell r="I18"/>
          <cell r="J18"/>
          <cell r="K18"/>
          <cell r="L18"/>
          <cell r="M18"/>
          <cell r="P18"/>
          <cell r="Q18"/>
          <cell r="R18"/>
          <cell r="S18"/>
          <cell r="T18"/>
          <cell r="U18"/>
          <cell r="V18"/>
          <cell r="W18"/>
        </row>
        <row r="19">
          <cell r="D19"/>
          <cell r="E19"/>
          <cell r="F19"/>
          <cell r="G19"/>
          <cell r="H19"/>
          <cell r="I19"/>
          <cell r="J19"/>
          <cell r="K19"/>
          <cell r="L19"/>
          <cell r="M19"/>
          <cell r="P19"/>
          <cell r="Q19"/>
          <cell r="R19"/>
          <cell r="S19"/>
          <cell r="T19"/>
          <cell r="U19"/>
          <cell r="V19"/>
          <cell r="W19"/>
        </row>
        <row r="20">
          <cell r="D20"/>
          <cell r="E20"/>
          <cell r="F20"/>
          <cell r="G20"/>
          <cell r="H20"/>
          <cell r="I20"/>
          <cell r="J20"/>
          <cell r="K20"/>
          <cell r="L20"/>
          <cell r="M20"/>
          <cell r="N20"/>
          <cell r="O20"/>
          <cell r="P20"/>
          <cell r="Q20"/>
          <cell r="R20"/>
          <cell r="S20"/>
          <cell r="T20"/>
          <cell r="U20"/>
          <cell r="V20"/>
          <cell r="W20"/>
        </row>
        <row r="21">
          <cell r="D21"/>
          <cell r="E21"/>
          <cell r="F21"/>
          <cell r="G21"/>
          <cell r="H21"/>
          <cell r="I21"/>
          <cell r="J21"/>
          <cell r="K21"/>
          <cell r="L21"/>
          <cell r="M21"/>
          <cell r="P21"/>
          <cell r="Q21"/>
          <cell r="R21"/>
          <cell r="S21"/>
          <cell r="T21"/>
          <cell r="U21"/>
          <cell r="V21"/>
          <cell r="W21"/>
        </row>
        <row r="22">
          <cell r="D22"/>
          <cell r="E22"/>
          <cell r="F22"/>
          <cell r="G22"/>
          <cell r="H22"/>
          <cell r="I22"/>
          <cell r="J22"/>
          <cell r="K22"/>
          <cell r="L22"/>
          <cell r="M22"/>
          <cell r="P22"/>
          <cell r="Q22"/>
          <cell r="R22"/>
          <cell r="S22"/>
          <cell r="T22"/>
          <cell r="U22"/>
          <cell r="V22"/>
          <cell r="W22"/>
        </row>
        <row r="23">
          <cell r="D23"/>
          <cell r="E23"/>
          <cell r="F23"/>
          <cell r="G23"/>
          <cell r="H23"/>
          <cell r="I23"/>
          <cell r="J23"/>
          <cell r="K23"/>
          <cell r="L23"/>
          <cell r="M23"/>
          <cell r="P23"/>
          <cell r="Q23"/>
          <cell r="R23"/>
          <cell r="S23"/>
          <cell r="T23"/>
          <cell r="U23"/>
          <cell r="V23"/>
          <cell r="W23"/>
        </row>
        <row r="24">
          <cell r="D24"/>
          <cell r="E24"/>
          <cell r="F24"/>
          <cell r="G24"/>
          <cell r="H24"/>
          <cell r="I24"/>
          <cell r="J24"/>
          <cell r="K24"/>
          <cell r="L24"/>
          <cell r="M24"/>
          <cell r="P24"/>
          <cell r="Q24"/>
          <cell r="R24"/>
          <cell r="S24"/>
          <cell r="T24"/>
          <cell r="U24"/>
          <cell r="V24"/>
          <cell r="W24"/>
        </row>
        <row r="25">
          <cell r="D25"/>
          <cell r="E25"/>
          <cell r="F25"/>
          <cell r="G25"/>
          <cell r="H25"/>
          <cell r="I25"/>
          <cell r="J25"/>
          <cell r="K25"/>
          <cell r="L25"/>
          <cell r="M25"/>
          <cell r="P25"/>
          <cell r="Q25"/>
          <cell r="R25"/>
          <cell r="S25"/>
          <cell r="T25"/>
          <cell r="U25"/>
          <cell r="V25"/>
          <cell r="W25"/>
        </row>
        <row r="26">
          <cell r="D26"/>
          <cell r="E26"/>
          <cell r="F26"/>
          <cell r="G26"/>
          <cell r="H26"/>
          <cell r="I26"/>
          <cell r="J26"/>
          <cell r="K26"/>
          <cell r="L26"/>
          <cell r="M26"/>
          <cell r="P26"/>
          <cell r="Q26"/>
          <cell r="R26"/>
          <cell r="S26"/>
          <cell r="T26"/>
          <cell r="U26"/>
          <cell r="V26"/>
          <cell r="W26"/>
        </row>
        <row r="27">
          <cell r="D27"/>
          <cell r="E27"/>
          <cell r="F27"/>
          <cell r="G27"/>
          <cell r="H27"/>
          <cell r="I27"/>
          <cell r="J27"/>
          <cell r="K27"/>
          <cell r="L27"/>
          <cell r="M27"/>
          <cell r="P27"/>
          <cell r="Q27"/>
          <cell r="R27"/>
          <cell r="S27"/>
          <cell r="T27"/>
          <cell r="U27"/>
          <cell r="V27"/>
          <cell r="W27"/>
        </row>
        <row r="28">
          <cell r="D28"/>
          <cell r="E28"/>
          <cell r="F28"/>
          <cell r="G28"/>
          <cell r="H28"/>
          <cell r="I28"/>
          <cell r="J28"/>
          <cell r="K28"/>
          <cell r="L28"/>
          <cell r="M28"/>
          <cell r="P28"/>
          <cell r="Q28"/>
          <cell r="R28"/>
          <cell r="S28"/>
          <cell r="T28"/>
          <cell r="U28"/>
          <cell r="V28"/>
          <cell r="W28"/>
        </row>
        <row r="29">
          <cell r="D29"/>
          <cell r="E29"/>
          <cell r="F29"/>
          <cell r="G29"/>
          <cell r="H29"/>
          <cell r="I29"/>
          <cell r="J29"/>
          <cell r="K29"/>
          <cell r="L29"/>
          <cell r="M29"/>
          <cell r="P29"/>
          <cell r="Q29"/>
          <cell r="R29"/>
          <cell r="S29"/>
          <cell r="T29"/>
          <cell r="U29"/>
          <cell r="V29"/>
          <cell r="W29"/>
        </row>
        <row r="30">
          <cell r="D30"/>
          <cell r="E30"/>
          <cell r="F30"/>
          <cell r="G30"/>
          <cell r="H30"/>
          <cell r="I30"/>
          <cell r="J30"/>
          <cell r="K30"/>
          <cell r="L30"/>
          <cell r="M30"/>
          <cell r="P30"/>
          <cell r="Q30"/>
          <cell r="R30"/>
          <cell r="S30"/>
          <cell r="T30"/>
          <cell r="U30"/>
          <cell r="V30"/>
          <cell r="W30"/>
        </row>
        <row r="31">
          <cell r="D31"/>
          <cell r="E31"/>
          <cell r="F31"/>
          <cell r="G31"/>
          <cell r="H31"/>
          <cell r="I31"/>
          <cell r="J31"/>
          <cell r="K31"/>
          <cell r="L31"/>
          <cell r="M31"/>
          <cell r="P31"/>
          <cell r="Q31"/>
          <cell r="R31"/>
          <cell r="S31"/>
          <cell r="T31"/>
          <cell r="U31"/>
          <cell r="V31"/>
          <cell r="W31"/>
        </row>
        <row r="32">
          <cell r="D32"/>
          <cell r="E32"/>
          <cell r="F32"/>
          <cell r="G32"/>
          <cell r="H32"/>
          <cell r="I32"/>
          <cell r="J32"/>
          <cell r="K32"/>
          <cell r="L32"/>
          <cell r="M32"/>
          <cell r="P32"/>
          <cell r="Q32"/>
          <cell r="R32"/>
          <cell r="S32"/>
          <cell r="T32"/>
          <cell r="U32"/>
          <cell r="V32"/>
          <cell r="W32"/>
        </row>
      </sheetData>
      <sheetData sheetId="6"/>
      <sheetData sheetId="7">
        <row r="1">
          <cell r="C1" t="str">
            <v>7020</v>
          </cell>
        </row>
      </sheetData>
      <sheetData sheetId="8">
        <row r="3">
          <cell r="D3" t="str">
            <v>6601</v>
          </cell>
          <cell r="E3" t="str">
            <v>6607</v>
          </cell>
          <cell r="F3" t="str">
            <v>6609</v>
          </cell>
          <cell r="G3" t="str">
            <v>6610</v>
          </cell>
          <cell r="H3" t="str">
            <v>6611</v>
          </cell>
          <cell r="I3" t="str">
            <v>6612</v>
          </cell>
          <cell r="J3" t="str">
            <v>6613</v>
          </cell>
          <cell r="K3" t="str">
            <v>8601</v>
          </cell>
          <cell r="L3" t="str">
            <v>8613</v>
          </cell>
          <cell r="M3" t="str">
            <v>6010</v>
          </cell>
        </row>
        <row r="4">
          <cell r="D4" t="str">
            <v xml:space="preserve">Nickel Dissolver Columns </v>
          </cell>
          <cell r="E4" t="str">
            <v xml:space="preserve">Impurity Removal Off-gas </v>
          </cell>
          <cell r="F4" t="str">
            <v>Powder Receiving Bin Off-Gas</v>
          </cell>
          <cell r="G4" t="str">
            <v xml:space="preserve">Powder leach off-gas </v>
          </cell>
          <cell r="H4" t="str">
            <v>Total off-gas to scrubber package</v>
          </cell>
          <cell r="I4" t="str">
            <v xml:space="preserve">Residue leach off-gas </v>
          </cell>
          <cell r="J4" t="str">
            <v>Nickel Dissolver Recirc Tank</v>
          </cell>
          <cell r="K4" t="str">
            <v xml:space="preserve">Cobalt Dissolvers off-gas </v>
          </cell>
          <cell r="L4" t="str">
            <v>Cobalt Dissolvers Recirc Tank Off-gas</v>
          </cell>
          <cell r="M4" t="str">
            <v>Off-gas from scrubber to stack</v>
          </cell>
        </row>
        <row r="5">
          <cell r="D5">
            <v>2</v>
          </cell>
          <cell r="E5">
            <v>3</v>
          </cell>
          <cell r="F5">
            <v>1</v>
          </cell>
          <cell r="G5">
            <v>3</v>
          </cell>
          <cell r="H5">
            <v>1</v>
          </cell>
          <cell r="I5">
            <v>1</v>
          </cell>
          <cell r="J5">
            <v>1</v>
          </cell>
          <cell r="K5">
            <v>1</v>
          </cell>
          <cell r="L5">
            <v>1</v>
          </cell>
          <cell r="M5">
            <v>1</v>
          </cell>
        </row>
        <row r="6">
          <cell r="D6">
            <v>16877.137658537391</v>
          </cell>
          <cell r="E6">
            <v>819.66517822903256</v>
          </cell>
          <cell r="F6">
            <v>3186.4956166870015</v>
          </cell>
          <cell r="G6">
            <v>1517.4052802261285</v>
          </cell>
          <cell r="H6">
            <v>34954.027357155712</v>
          </cell>
          <cell r="I6">
            <v>705.86889716077485</v>
          </cell>
          <cell r="J6">
            <v>2155.7467565733186</v>
          </cell>
          <cell r="K6">
            <v>5004.5519139013913</v>
          </cell>
          <cell r="L6">
            <v>845.70648715918128</v>
          </cell>
          <cell r="M6">
            <v>34772.248336219884</v>
          </cell>
        </row>
        <row r="7">
          <cell r="D7">
            <v>17.07655806869386</v>
          </cell>
          <cell r="E7">
            <v>0</v>
          </cell>
          <cell r="F7">
            <v>0.55100000000000005</v>
          </cell>
          <cell r="G7">
            <v>0</v>
          </cell>
          <cell r="H7">
            <v>20.207120105333022</v>
          </cell>
          <cell r="I7">
            <v>0</v>
          </cell>
          <cell r="J7">
            <v>0</v>
          </cell>
          <cell r="K7">
            <v>2.5732439875044597</v>
          </cell>
          <cell r="L7">
            <v>0</v>
          </cell>
          <cell r="M7">
            <v>0.30310680157999559</v>
          </cell>
        </row>
        <row r="8">
          <cell r="D8">
            <v>0.32677536004077917</v>
          </cell>
          <cell r="E8">
            <v>3.8225025709483335E-16</v>
          </cell>
          <cell r="F8">
            <v>0</v>
          </cell>
          <cell r="G8">
            <v>2.919096634955223E-2</v>
          </cell>
          <cell r="H8">
            <v>0.42218479235035022</v>
          </cell>
          <cell r="I8">
            <v>3.2227875895755316E-14</v>
          </cell>
          <cell r="J8">
            <v>5.9118697731390494E-12</v>
          </cell>
          <cell r="K8">
            <v>6.6218465950039676E-2</v>
          </cell>
          <cell r="L8">
            <v>2.7718354141649714E-12</v>
          </cell>
          <cell r="M8">
            <v>6.3327718852552589E-3</v>
          </cell>
        </row>
        <row r="9">
          <cell r="D9">
            <v>16859.734325108657</v>
          </cell>
          <cell r="E9">
            <v>819.66517822903256</v>
          </cell>
          <cell r="F9">
            <v>3185.3936166870017</v>
          </cell>
          <cell r="G9">
            <v>1517.3760892597791</v>
          </cell>
          <cell r="H9">
            <v>34933.398052258031</v>
          </cell>
          <cell r="I9">
            <v>705.86889716077485</v>
          </cell>
          <cell r="J9">
            <v>2155.7467565733127</v>
          </cell>
          <cell r="K9">
            <v>5001.9124514479372</v>
          </cell>
          <cell r="L9">
            <v>845.70648715918128</v>
          </cell>
          <cell r="M9">
            <v>34771.938896646418</v>
          </cell>
        </row>
        <row r="10">
          <cell r="D10">
            <v>14727.537930955847</v>
          </cell>
          <cell r="E10">
            <v>1124.2572501635427</v>
          </cell>
          <cell r="F10">
            <v>2756.7</v>
          </cell>
          <cell r="G10">
            <v>1325.4784137860263</v>
          </cell>
          <cell r="H10">
            <v>34453.669389808907</v>
          </cell>
          <cell r="I10">
            <v>1136.2483780329978</v>
          </cell>
          <cell r="J10">
            <v>3107.7741524940243</v>
          </cell>
          <cell r="K10">
            <v>4358.1811682034504</v>
          </cell>
          <cell r="L10">
            <v>1211.8149511818888</v>
          </cell>
          <cell r="M10">
            <v>34160.569120121858</v>
          </cell>
        </row>
        <row r="11">
          <cell r="D11">
            <v>14727.537930955847</v>
          </cell>
          <cell r="E11">
            <v>1124.2572501635427</v>
          </cell>
          <cell r="F11">
            <v>2756.7</v>
          </cell>
          <cell r="G11">
            <v>1325.4784137860263</v>
          </cell>
          <cell r="H11">
            <v>34453.669389808907</v>
          </cell>
          <cell r="I11">
            <v>1136.2483780329978</v>
          </cell>
          <cell r="J11">
            <v>3107.7741524940243</v>
          </cell>
          <cell r="K11">
            <v>4358.1811682034504</v>
          </cell>
          <cell r="L11">
            <v>1211.8149511818888</v>
          </cell>
          <cell r="M11">
            <v>34160.569120121858</v>
          </cell>
        </row>
        <row r="12">
          <cell r="D12">
            <v>13270.087368763285</v>
          </cell>
          <cell r="E12">
            <v>847.99083773435768</v>
          </cell>
          <cell r="F12">
            <v>2483.7594059405942</v>
          </cell>
          <cell r="G12">
            <v>1194.3078631886956</v>
          </cell>
          <cell r="H12">
            <v>28915.674482736733</v>
          </cell>
          <cell r="I12">
            <v>836.87145637594472</v>
          </cell>
          <cell r="J12">
            <v>2324.5574531910747</v>
          </cell>
          <cell r="K12">
            <v>3926.8915919339352</v>
          </cell>
          <cell r="L12">
            <v>907.29188104404307</v>
          </cell>
          <cell r="M12">
            <v>28714.749482736734</v>
          </cell>
        </row>
        <row r="13">
          <cell r="D13"/>
          <cell r="E13"/>
          <cell r="F13"/>
          <cell r="G13"/>
          <cell r="H13"/>
          <cell r="I13"/>
          <cell r="J13"/>
          <cell r="K13"/>
          <cell r="L13"/>
          <cell r="M13"/>
        </row>
        <row r="14">
          <cell r="D14" t="str">
            <v xml:space="preserve">same as aqueous content for liquid tanks in stream table </v>
          </cell>
          <cell r="E14"/>
          <cell r="F14"/>
          <cell r="G14"/>
          <cell r="H14"/>
          <cell r="I14"/>
          <cell r="J14"/>
          <cell r="K14"/>
          <cell r="L14"/>
          <cell r="M14"/>
        </row>
        <row r="15">
          <cell r="D15">
            <v>1.1444937088677165</v>
          </cell>
          <cell r="E15">
            <v>0.72889273469306048</v>
          </cell>
          <cell r="F15">
            <v>1.1835349406216891</v>
          </cell>
          <cell r="G15">
            <v>1.1444937088677165</v>
          </cell>
          <cell r="H15">
            <v>0.99192759191191593</v>
          </cell>
          <cell r="I15">
            <v>0.62107436296011687</v>
          </cell>
          <cell r="J15">
            <v>0.69349147063531802</v>
          </cell>
          <cell r="K15">
            <v>1.1474232328816283</v>
          </cell>
          <cell r="L15">
            <v>0.69771199347088064</v>
          </cell>
          <cell r="M15">
            <v>1.017645796986679</v>
          </cell>
        </row>
        <row r="16">
          <cell r="D16" t="str">
            <v xml:space="preserve">same as aqueous content for liquid tanks in stream table </v>
          </cell>
          <cell r="E16"/>
          <cell r="F16"/>
          <cell r="G16"/>
          <cell r="H16"/>
          <cell r="I16"/>
          <cell r="J16"/>
          <cell r="K16"/>
          <cell r="L16"/>
          <cell r="M16"/>
        </row>
        <row r="17">
          <cell r="D17">
            <v>30</v>
          </cell>
          <cell r="E17">
            <v>88.989370164246068</v>
          </cell>
          <cell r="F17">
            <v>30</v>
          </cell>
          <cell r="G17">
            <v>30</v>
          </cell>
          <cell r="H17">
            <v>42.755996357841084</v>
          </cell>
          <cell r="I17">
            <v>97.714894596534876</v>
          </cell>
          <cell r="J17">
            <v>90</v>
          </cell>
          <cell r="K17">
            <v>30</v>
          </cell>
          <cell r="L17">
            <v>90</v>
          </cell>
          <cell r="M17">
            <v>52.84608452932688</v>
          </cell>
        </row>
        <row r="18">
          <cell r="D18" t="str">
            <v xml:space="preserve">same as aqueous content for liquid tanks in stream table </v>
          </cell>
          <cell r="E18"/>
          <cell r="F18"/>
          <cell r="G18"/>
          <cell r="H18"/>
          <cell r="I18"/>
          <cell r="J18"/>
          <cell r="K18"/>
          <cell r="L18"/>
          <cell r="M18"/>
        </row>
        <row r="19">
          <cell r="D19" t="str">
            <v xml:space="preserve">same as aqueous content for liquid tanks in stream table </v>
          </cell>
          <cell r="E19"/>
          <cell r="F19"/>
          <cell r="G19"/>
          <cell r="H19"/>
          <cell r="I19"/>
          <cell r="J19"/>
          <cell r="K19"/>
          <cell r="L19"/>
          <cell r="M19"/>
        </row>
        <row r="20">
          <cell r="D20">
            <v>1011.8160089815699</v>
          </cell>
          <cell r="E20">
            <v>0</v>
          </cell>
          <cell r="F20">
            <v>172.91723142957736</v>
          </cell>
          <cell r="G20">
            <v>0</v>
          </cell>
          <cell r="H20">
            <v>578.10563283192789</v>
          </cell>
          <cell r="I20">
            <v>0</v>
          </cell>
          <cell r="J20">
            <v>0</v>
          </cell>
          <cell r="K20">
            <v>514.18069624907525</v>
          </cell>
          <cell r="L20">
            <v>0</v>
          </cell>
          <cell r="M20">
            <v>8.7169169692219715</v>
          </cell>
        </row>
        <row r="21">
          <cell r="D21">
            <v>77.391935250000003</v>
          </cell>
          <cell r="E21">
            <v>26.613430706729918</v>
          </cell>
          <cell r="F21">
            <v>78.181935249999995</v>
          </cell>
          <cell r="G21">
            <v>77.391935250000003</v>
          </cell>
          <cell r="H21">
            <v>66.73893483258388</v>
          </cell>
          <cell r="I21">
            <v>6.511952202252953</v>
          </cell>
          <cell r="J21">
            <v>20.211312933165456</v>
          </cell>
          <cell r="K21">
            <v>77.606349277837452</v>
          </cell>
          <cell r="L21">
            <v>20.985482630403503</v>
          </cell>
          <cell r="M21">
            <v>67.205925515866653</v>
          </cell>
        </row>
        <row r="22">
          <cell r="D22">
            <v>20.572539750000001</v>
          </cell>
          <cell r="E22">
            <v>7.0744562638142821</v>
          </cell>
          <cell r="F22">
            <v>20.782539749999998</v>
          </cell>
          <cell r="G22">
            <v>20.572539750000001</v>
          </cell>
          <cell r="H22">
            <v>17.740729512459009</v>
          </cell>
          <cell r="I22">
            <v>1.7310252689533168</v>
          </cell>
          <cell r="J22">
            <v>5.3726274885629692</v>
          </cell>
          <cell r="K22">
            <v>20.629535883982108</v>
          </cell>
          <cell r="L22">
            <v>5.5784194333984001</v>
          </cell>
          <cell r="M22">
            <v>17.864866276369618</v>
          </cell>
        </row>
        <row r="23">
          <cell r="D23">
            <v>1.0355250000000003</v>
          </cell>
          <cell r="E23">
            <v>66.312113029455801</v>
          </cell>
          <cell r="F23">
            <v>1.0355250000000003</v>
          </cell>
          <cell r="G23">
            <v>1.0355250000000003</v>
          </cell>
          <cell r="H23">
            <v>14.921162754742921</v>
          </cell>
          <cell r="I23">
            <v>91.757022528793726</v>
          </cell>
          <cell r="J23">
            <v>74.416059578271572</v>
          </cell>
          <cell r="K23">
            <v>1.0355250000000003</v>
          </cell>
          <cell r="L23">
            <v>73.436097936198095</v>
          </cell>
          <cell r="M23">
            <v>14.325835941798381</v>
          </cell>
        </row>
        <row r="24">
          <cell r="D24">
            <v>0</v>
          </cell>
          <cell r="E24">
            <v>0</v>
          </cell>
          <cell r="F24">
            <v>0</v>
          </cell>
          <cell r="G24">
            <v>0</v>
          </cell>
          <cell r="H24">
            <v>0</v>
          </cell>
          <cell r="I24">
            <v>0</v>
          </cell>
          <cell r="J24">
            <v>0</v>
          </cell>
          <cell r="K24">
            <v>0</v>
          </cell>
          <cell r="L24">
            <v>0</v>
          </cell>
          <cell r="M24">
            <v>0</v>
          </cell>
        </row>
        <row r="25">
          <cell r="D25">
            <v>0</v>
          </cell>
          <cell r="E25">
            <v>0</v>
          </cell>
          <cell r="F25">
            <v>0</v>
          </cell>
          <cell r="G25">
            <v>0</v>
          </cell>
          <cell r="H25">
            <v>0</v>
          </cell>
          <cell r="I25">
            <v>0</v>
          </cell>
          <cell r="J25">
            <v>0</v>
          </cell>
          <cell r="K25">
            <v>0</v>
          </cell>
          <cell r="L25">
            <v>0</v>
          </cell>
          <cell r="M25">
            <v>0</v>
          </cell>
        </row>
        <row r="26">
          <cell r="D26">
            <v>0</v>
          </cell>
          <cell r="E26">
            <v>0</v>
          </cell>
          <cell r="F26">
            <v>0</v>
          </cell>
          <cell r="G26">
            <v>0</v>
          </cell>
          <cell r="H26">
            <v>0</v>
          </cell>
          <cell r="I26">
            <v>0</v>
          </cell>
          <cell r="J26">
            <v>0</v>
          </cell>
          <cell r="K26">
            <v>0</v>
          </cell>
          <cell r="L26">
            <v>0</v>
          </cell>
          <cell r="M26">
            <v>0</v>
          </cell>
        </row>
        <row r="27">
          <cell r="D27">
            <v>1</v>
          </cell>
          <cell r="E27">
            <v>0</v>
          </cell>
          <cell r="F27">
            <v>0</v>
          </cell>
          <cell r="G27">
            <v>1</v>
          </cell>
          <cell r="H27">
            <v>0.59917290021420522</v>
          </cell>
          <cell r="I27">
            <v>0</v>
          </cell>
          <cell r="J27">
            <v>0</v>
          </cell>
          <cell r="K27">
            <v>0.72858983818043987</v>
          </cell>
          <cell r="L27">
            <v>0</v>
          </cell>
          <cell r="M27">
            <v>0.60336547779695293</v>
          </cell>
        </row>
        <row r="28">
          <cell r="D28">
            <v>100.00000000000001</v>
          </cell>
          <cell r="E28">
            <v>100</v>
          </cell>
          <cell r="F28">
            <v>100</v>
          </cell>
          <cell r="G28">
            <v>100.00000000000001</v>
          </cell>
          <cell r="H28">
            <v>100.00000000000001</v>
          </cell>
          <cell r="I28">
            <v>100</v>
          </cell>
          <cell r="J28">
            <v>100</v>
          </cell>
          <cell r="K28">
            <v>100.00000000000001</v>
          </cell>
          <cell r="L28">
            <v>100</v>
          </cell>
          <cell r="M28">
            <v>99.999993211831594</v>
          </cell>
        </row>
      </sheetData>
      <sheetData sheetId="9">
        <row r="4">
          <cell r="A4" t="str">
            <v>Stream Number</v>
          </cell>
          <cell r="B4" t="str">
            <v>hours (min)</v>
          </cell>
          <cell r="C4" t="str">
            <v>hours (min)</v>
          </cell>
          <cell r="D4" t="str">
            <v>Value</v>
          </cell>
          <cell r="E4" t="str">
            <v>text</v>
          </cell>
          <cell r="F4" t="str">
            <v>t/h</v>
          </cell>
          <cell r="G4" t="str">
            <v>m3/h</v>
          </cell>
          <cell r="H4" t="str">
            <v>wt % (ppm)</v>
          </cell>
          <cell r="I4" t="str">
            <v>text</v>
          </cell>
          <cell r="J4" t="str">
            <v>°C</v>
          </cell>
          <cell r="K4" t="str">
            <v>text</v>
          </cell>
        </row>
        <row r="5">
          <cell r="A5" t="str">
            <v>0100</v>
          </cell>
          <cell r="B5"/>
          <cell r="C5"/>
          <cell r="D5" t="str">
            <v>NOT CALCULATED</v>
          </cell>
          <cell r="E5" t="str">
            <v>Cathodes unloaded from 200-250kg drums. Batch flow not calculated</v>
          </cell>
          <cell r="F5" t="str">
            <v>N/A</v>
          </cell>
          <cell r="G5" t="str">
            <v>N/A</v>
          </cell>
          <cell r="H5">
            <v>100</v>
          </cell>
          <cell r="I5"/>
          <cell r="J5">
            <v>40</v>
          </cell>
          <cell r="K5" t="str">
            <v>+ 20</v>
          </cell>
        </row>
        <row r="6">
          <cell r="A6" t="str">
            <v>0103</v>
          </cell>
          <cell r="B6"/>
          <cell r="C6"/>
          <cell r="D6" t="str">
            <v>NOT CALCULATED</v>
          </cell>
          <cell r="E6" t="str">
            <v>Powder unloaded from 1 to 2 tonne bags. Batch flow not calculated</v>
          </cell>
          <cell r="F6" t="str">
            <v>N/A</v>
          </cell>
          <cell r="G6" t="str">
            <v>N/A</v>
          </cell>
          <cell r="H6">
            <v>100</v>
          </cell>
          <cell r="I6"/>
          <cell r="J6">
            <v>40</v>
          </cell>
          <cell r="K6" t="str">
            <v>+ 20</v>
          </cell>
        </row>
        <row r="7">
          <cell r="A7" t="str">
            <v>0104</v>
          </cell>
          <cell r="B7">
            <v>0.5</v>
          </cell>
          <cell r="C7">
            <v>6</v>
          </cell>
          <cell r="D7">
            <v>12</v>
          </cell>
          <cell r="E7" t="str">
            <v>On restart, take 30 min to load 6 hours worth of powder into each tank</v>
          </cell>
          <cell r="F7">
            <v>1.4335371763562768</v>
          </cell>
          <cell r="G7">
            <v>0.16190434186390257</v>
          </cell>
          <cell r="H7">
            <v>100</v>
          </cell>
          <cell r="I7"/>
          <cell r="J7">
            <v>40</v>
          </cell>
          <cell r="K7" t="str">
            <v>+ 20</v>
          </cell>
        </row>
        <row r="8">
          <cell r="A8" t="str">
            <v>0105</v>
          </cell>
          <cell r="B8">
            <v>0.5</v>
          </cell>
          <cell r="C8">
            <v>6</v>
          </cell>
          <cell r="D8">
            <v>12</v>
          </cell>
          <cell r="E8" t="str">
            <v>Set as per tank 1 as tanks can be bypassed.</v>
          </cell>
          <cell r="F8">
            <v>1.4335371763562768</v>
          </cell>
          <cell r="G8">
            <v>0.16190434186390257</v>
          </cell>
          <cell r="H8">
            <v>100</v>
          </cell>
          <cell r="I8"/>
          <cell r="J8">
            <v>40</v>
          </cell>
          <cell r="K8" t="str">
            <v>+ 20</v>
          </cell>
        </row>
        <row r="9">
          <cell r="A9" t="str">
            <v>0201</v>
          </cell>
          <cell r="B9"/>
          <cell r="C9"/>
          <cell r="D9">
            <v>1.2</v>
          </cell>
          <cell r="E9" t="str">
            <v>Design rate for recirculation system is 1.2</v>
          </cell>
          <cell r="F9">
            <v>2960.1080097977147</v>
          </cell>
          <cell r="G9">
            <v>2398.6617876008077</v>
          </cell>
          <cell r="H9" t="str">
            <v>(500 ppm)</v>
          </cell>
          <cell r="I9" t="str">
            <v>Design solids for pump selection</v>
          </cell>
          <cell r="J9">
            <v>91.283588365703423</v>
          </cell>
          <cell r="K9" t="str">
            <v>+10</v>
          </cell>
        </row>
        <row r="10">
          <cell r="A10" t="str">
            <v>0202</v>
          </cell>
          <cell r="B10"/>
          <cell r="C10"/>
          <cell r="D10">
            <v>1.2</v>
          </cell>
          <cell r="E10" t="str">
            <v>Design rate for recirculation system is 1.2</v>
          </cell>
          <cell r="F10">
            <v>2966.0814744724075</v>
          </cell>
          <cell r="G10">
            <v>2400.0000000013201</v>
          </cell>
          <cell r="H10" t="str">
            <v>(500 ppm)</v>
          </cell>
          <cell r="I10" t="str">
            <v>Design solids for pump selection</v>
          </cell>
          <cell r="J10">
            <v>90.151177159876895</v>
          </cell>
          <cell r="K10" t="str">
            <v>+10</v>
          </cell>
        </row>
        <row r="11">
          <cell r="A11" t="str">
            <v>0203</v>
          </cell>
          <cell r="B11"/>
          <cell r="C11"/>
          <cell r="D11">
            <v>1.2</v>
          </cell>
          <cell r="E11" t="str">
            <v>Design rate for recirculation system is 1.2</v>
          </cell>
          <cell r="F11">
            <v>2967.7977533805447</v>
          </cell>
          <cell r="G11">
            <v>2402.0113105143246</v>
          </cell>
          <cell r="H11" t="str">
            <v>(500 ppm)</v>
          </cell>
          <cell r="I11" t="str">
            <v>Design solids for pump selection</v>
          </cell>
          <cell r="J11">
            <v>91.604851830352359</v>
          </cell>
          <cell r="K11" t="str">
            <v>+10</v>
          </cell>
        </row>
        <row r="12">
          <cell r="A12" t="str">
            <v>0204</v>
          </cell>
          <cell r="B12"/>
          <cell r="C12"/>
          <cell r="D12">
            <v>1</v>
          </cell>
          <cell r="E12" t="str">
            <v>Continuous operation</v>
          </cell>
          <cell r="F12">
            <v>19.482599394450553</v>
          </cell>
          <cell r="G12">
            <v>15.787318076206523</v>
          </cell>
          <cell r="H12" t="str">
            <v>(500 ppm)</v>
          </cell>
          <cell r="I12" t="str">
            <v>Design solids for pump selection</v>
          </cell>
          <cell r="J12">
            <v>91.283588365703423</v>
          </cell>
          <cell r="K12" t="str">
            <v>+10</v>
          </cell>
        </row>
        <row r="13">
          <cell r="A13" t="str">
            <v>0205</v>
          </cell>
          <cell r="B13"/>
          <cell r="C13"/>
          <cell r="D13">
            <v>1.2</v>
          </cell>
          <cell r="E13" t="str">
            <v>Design rate for recirculation system is 1.2</v>
          </cell>
          <cell r="F13" t="str">
            <v>N/A</v>
          </cell>
          <cell r="G13" t="str">
            <v>N/A</v>
          </cell>
          <cell r="H13" t="str">
            <v>(500 ppm)</v>
          </cell>
          <cell r="I13" t="str">
            <v>Design solids for pump selection</v>
          </cell>
          <cell r="J13" t="e">
            <v>#N/A</v>
          </cell>
          <cell r="K13" t="str">
            <v>+10</v>
          </cell>
        </row>
        <row r="14">
          <cell r="A14" t="str">
            <v>0206</v>
          </cell>
          <cell r="B14"/>
          <cell r="C14"/>
          <cell r="D14">
            <v>1</v>
          </cell>
          <cell r="E14" t="str">
            <v>Continuous operation</v>
          </cell>
          <cell r="F14">
            <v>547.36826435121657</v>
          </cell>
          <cell r="G14">
            <v>441.75271902216826</v>
          </cell>
          <cell r="H14" t="str">
            <v>(500 ppm)</v>
          </cell>
          <cell r="I14" t="str">
            <v>Design solids for pump selection</v>
          </cell>
          <cell r="J14">
            <v>84.817210071868573</v>
          </cell>
          <cell r="K14" t="str">
            <v>+10</v>
          </cell>
        </row>
        <row r="15">
          <cell r="A15" t="str">
            <v>0207</v>
          </cell>
          <cell r="B15"/>
          <cell r="C15"/>
          <cell r="D15">
            <v>1</v>
          </cell>
          <cell r="E15" t="str">
            <v>Continuous operation</v>
          </cell>
          <cell r="F15">
            <v>17.408147241479433</v>
          </cell>
          <cell r="G15">
            <v>14696.25448881557</v>
          </cell>
          <cell r="H15"/>
          <cell r="I15"/>
          <cell r="J15">
            <v>30</v>
          </cell>
          <cell r="K15" t="str">
            <v>+10</v>
          </cell>
        </row>
        <row r="16">
          <cell r="A16" t="str">
            <v>0208</v>
          </cell>
          <cell r="B16"/>
          <cell r="C16"/>
          <cell r="D16">
            <v>1.2</v>
          </cell>
          <cell r="E16" t="str">
            <v>Design rate for recirculation system is 1.2</v>
          </cell>
          <cell r="F16">
            <v>2303.2660925800756</v>
          </cell>
          <cell r="G16">
            <v>1866.6362796304704</v>
          </cell>
          <cell r="H16" t="str">
            <v>(500 ppm)</v>
          </cell>
          <cell r="I16" t="str">
            <v>Design solids for pump selection</v>
          </cell>
          <cell r="J16">
            <v>91.476637925791707</v>
          </cell>
          <cell r="K16" t="str">
            <v>+10</v>
          </cell>
        </row>
        <row r="17">
          <cell r="A17" t="str">
            <v>0209</v>
          </cell>
          <cell r="B17"/>
          <cell r="C17"/>
          <cell r="D17">
            <v>1</v>
          </cell>
          <cell r="E17" t="str">
            <v>Continuous operation</v>
          </cell>
          <cell r="F17">
            <v>547.36826435121657</v>
          </cell>
          <cell r="G17">
            <v>443.6037433311979</v>
          </cell>
          <cell r="H17" t="str">
            <v>(500 ppm)</v>
          </cell>
          <cell r="I17" t="str">
            <v>Design solids for pump selection</v>
          </cell>
          <cell r="J17">
            <v>91.476637925791707</v>
          </cell>
          <cell r="K17" t="str">
            <v>+10</v>
          </cell>
        </row>
        <row r="18">
          <cell r="A18" t="str">
            <v>0210</v>
          </cell>
          <cell r="B18"/>
          <cell r="C18"/>
          <cell r="D18">
            <v>1.2</v>
          </cell>
          <cell r="E18" t="str">
            <v>Design rate for recirculation system is 1.2</v>
          </cell>
          <cell r="F18">
            <v>2960.1080098015354</v>
          </cell>
          <cell r="G18">
            <v>2396.6871774831679</v>
          </cell>
          <cell r="H18" t="str">
            <v>(500 ppm)</v>
          </cell>
          <cell r="I18" t="str">
            <v>Design solids for pump selection</v>
          </cell>
          <cell r="J18">
            <v>89.999999910444203</v>
          </cell>
          <cell r="K18" t="str">
            <v>+10</v>
          </cell>
        </row>
        <row r="19">
          <cell r="A19" t="str">
            <v>0211</v>
          </cell>
          <cell r="B19"/>
          <cell r="C19"/>
          <cell r="D19">
            <v>1.2</v>
          </cell>
          <cell r="E19" t="str">
            <v>Design rate for recirculation system is 1.2</v>
          </cell>
          <cell r="F19">
            <v>2960.1080098015354</v>
          </cell>
          <cell r="G19">
            <v>2398.9607716279079</v>
          </cell>
          <cell r="H19" t="str">
            <v>(500 ppm)</v>
          </cell>
          <cell r="I19" t="str">
            <v>Design solids for pump selection</v>
          </cell>
          <cell r="J19">
            <v>91.476637925791707</v>
          </cell>
          <cell r="K19" t="str">
            <v>+10</v>
          </cell>
        </row>
        <row r="20">
          <cell r="A20" t="str">
            <v>0300</v>
          </cell>
          <cell r="B20"/>
          <cell r="C20"/>
          <cell r="D20">
            <v>1</v>
          </cell>
          <cell r="E20" t="str">
            <v>Continuous operation</v>
          </cell>
          <cell r="F20">
            <v>23.888828212560092</v>
          </cell>
          <cell r="G20">
            <v>19.517304271338762</v>
          </cell>
          <cell r="H20" t="str">
            <v>(500 ppm)</v>
          </cell>
          <cell r="I20" t="str">
            <v>Design solids for pump selection</v>
          </cell>
          <cell r="J20">
            <v>85.322830311571735</v>
          </cell>
          <cell r="K20" t="str">
            <v>+10</v>
          </cell>
        </row>
        <row r="21">
          <cell r="A21" t="str">
            <v>0301</v>
          </cell>
          <cell r="B21"/>
          <cell r="C21"/>
          <cell r="D21" t="str">
            <v>FIXED FLOW</v>
          </cell>
          <cell r="E21" t="str">
            <v>Set at 10 m3/h</v>
          </cell>
          <cell r="F21">
            <v>13.101160662987345</v>
          </cell>
          <cell r="G21">
            <v>10</v>
          </cell>
          <cell r="H21">
            <v>7.4999999999999982</v>
          </cell>
          <cell r="I21"/>
          <cell r="J21">
            <v>90.848500195938726</v>
          </cell>
          <cell r="K21" t="str">
            <v>+10</v>
          </cell>
        </row>
        <row r="22">
          <cell r="A22" t="str">
            <v>0302</v>
          </cell>
          <cell r="B22"/>
          <cell r="C22"/>
          <cell r="D22">
            <v>1</v>
          </cell>
          <cell r="E22" t="str">
            <v>Continuous operation</v>
          </cell>
          <cell r="F22">
            <v>23.933824491048451</v>
          </cell>
          <cell r="G22">
            <v>19.514662171513329</v>
          </cell>
          <cell r="H22" t="str">
            <v>(500 ppm)</v>
          </cell>
          <cell r="I22" t="str">
            <v>Design solids for pump selection</v>
          </cell>
          <cell r="J22">
            <v>91.027494574351266</v>
          </cell>
          <cell r="K22" t="str">
            <v>+10</v>
          </cell>
        </row>
        <row r="23">
          <cell r="A23" t="str">
            <v>0303</v>
          </cell>
          <cell r="B23"/>
          <cell r="C23"/>
          <cell r="D23" t="str">
            <v>FIXED FLOW</v>
          </cell>
          <cell r="E23" t="str">
            <v>Set at 10 m3/h</v>
          </cell>
          <cell r="F23" t="str">
            <v>N/A</v>
          </cell>
          <cell r="G23" t="str">
            <v>N/A</v>
          </cell>
          <cell r="H23" t="str">
            <v xml:space="preserve"> </v>
          </cell>
          <cell r="I23"/>
          <cell r="J23">
            <v>90.848500195938726</v>
          </cell>
          <cell r="K23" t="str">
            <v>+10</v>
          </cell>
        </row>
        <row r="24">
          <cell r="A24" t="str">
            <v>0304</v>
          </cell>
          <cell r="B24"/>
          <cell r="C24"/>
          <cell r="D24">
            <v>1</v>
          </cell>
          <cell r="E24" t="str">
            <v>Near continuous operation (&lt;4% offline time). Design solids content for 500% seed recycle</v>
          </cell>
          <cell r="F24">
            <v>23.939876800668806</v>
          </cell>
          <cell r="G24">
            <v>19.497583243879113</v>
          </cell>
          <cell r="H24">
            <v>0.15942691506805895</v>
          </cell>
          <cell r="I24"/>
          <cell r="J24">
            <v>89.288846568103665</v>
          </cell>
          <cell r="K24" t="str">
            <v>+10</v>
          </cell>
        </row>
        <row r="25">
          <cell r="A25" t="str">
            <v>0306</v>
          </cell>
          <cell r="B25"/>
          <cell r="C25"/>
          <cell r="D25">
            <v>1</v>
          </cell>
          <cell r="E25" t="str">
            <v>Near continuous operation (&lt;4% offline time)</v>
          </cell>
          <cell r="F25">
            <v>23.927633150980359</v>
          </cell>
          <cell r="G25">
            <v>19.491685594551747</v>
          </cell>
          <cell r="H25" t="str">
            <v>(10 ppm)</v>
          </cell>
          <cell r="I25"/>
          <cell r="J25">
            <v>89.288846568103665</v>
          </cell>
          <cell r="K25" t="str">
            <v>+10</v>
          </cell>
        </row>
        <row r="26">
          <cell r="A26" t="str">
            <v>0307</v>
          </cell>
          <cell r="B26"/>
          <cell r="C26"/>
          <cell r="D26" t="str">
            <v>NA</v>
          </cell>
          <cell r="E26" t="str">
            <v>Continuous operation</v>
          </cell>
          <cell r="F26" t="str">
            <v>N/A</v>
          </cell>
          <cell r="G26" t="str">
            <v>N/A</v>
          </cell>
          <cell r="H26" t="str">
            <v xml:space="preserve"> </v>
          </cell>
          <cell r="I26"/>
          <cell r="J26" t="e">
            <v>#N/A</v>
          </cell>
          <cell r="K26" t="str">
            <v>+10</v>
          </cell>
        </row>
        <row r="27">
          <cell r="A27" t="str">
            <v>0308</v>
          </cell>
          <cell r="B27"/>
          <cell r="C27"/>
          <cell r="D27" t="str">
            <v>NA</v>
          </cell>
          <cell r="E27" t="str">
            <v>Continuous operation</v>
          </cell>
          <cell r="F27" t="str">
            <v>N/A</v>
          </cell>
          <cell r="G27" t="str">
            <v>N/A</v>
          </cell>
          <cell r="H27" t="str">
            <v xml:space="preserve"> </v>
          </cell>
          <cell r="I27"/>
          <cell r="J27" t="e">
            <v>#N/A</v>
          </cell>
          <cell r="K27" t="str">
            <v>+10</v>
          </cell>
        </row>
        <row r="28">
          <cell r="A28" t="str">
            <v>0309</v>
          </cell>
          <cell r="B28"/>
          <cell r="C28"/>
          <cell r="D28" t="str">
            <v>NOT CALCULATED</v>
          </cell>
          <cell r="E28" t="str">
            <v>Approx. 1.2 tonnes wet cake from ~100m2 filter per batch. (TBC)</v>
          </cell>
          <cell r="F28" t="str">
            <v>N/A</v>
          </cell>
          <cell r="G28" t="str">
            <v>N/A</v>
          </cell>
          <cell r="H28">
            <v>50</v>
          </cell>
          <cell r="I28"/>
          <cell r="J28">
            <v>50.290399732621964</v>
          </cell>
          <cell r="K28" t="str">
            <v>+10</v>
          </cell>
        </row>
        <row r="29">
          <cell r="A29" t="str">
            <v>0310</v>
          </cell>
          <cell r="B29">
            <v>0.5</v>
          </cell>
          <cell r="C29">
            <v>120</v>
          </cell>
          <cell r="D29">
            <v>240</v>
          </cell>
          <cell r="E29" t="str">
            <v>Transfer slurry for 30min every 24 hours (~5.3m3 per batch)</v>
          </cell>
          <cell r="F29">
            <v>14.692379626136551</v>
          </cell>
          <cell r="G29">
            <v>13.593185046429818</v>
          </cell>
          <cell r="H29">
            <v>25</v>
          </cell>
          <cell r="I29"/>
          <cell r="J29">
            <v>30</v>
          </cell>
          <cell r="K29" t="str">
            <v>+10</v>
          </cell>
        </row>
        <row r="30">
          <cell r="A30" t="str">
            <v>0315</v>
          </cell>
          <cell r="B30"/>
          <cell r="C30"/>
          <cell r="D30">
            <v>1</v>
          </cell>
          <cell r="E30" t="str">
            <v>Continuous operation</v>
          </cell>
          <cell r="F30">
            <v>23.927633150980359</v>
          </cell>
          <cell r="G30">
            <v>19.486607106997329</v>
          </cell>
          <cell r="H30" t="str">
            <v>(10 ppm)</v>
          </cell>
          <cell r="I30"/>
          <cell r="J30">
            <v>88.877315082136533</v>
          </cell>
          <cell r="K30" t="str">
            <v>+10</v>
          </cell>
        </row>
        <row r="31">
          <cell r="A31" t="str">
            <v>0316</v>
          </cell>
          <cell r="B31"/>
          <cell r="C31"/>
          <cell r="D31">
            <v>1.2</v>
          </cell>
          <cell r="E31" t="str">
            <v>1.2 x design for coolig water flow</v>
          </cell>
          <cell r="F31" t="str">
            <v>N/A</v>
          </cell>
          <cell r="G31" t="str">
            <v>N/A</v>
          </cell>
          <cell r="H31" t="str">
            <v xml:space="preserve"> </v>
          </cell>
          <cell r="I31"/>
          <cell r="J31" t="e">
            <v>#N/A</v>
          </cell>
          <cell r="K31" t="str">
            <v>+10</v>
          </cell>
        </row>
        <row r="32">
          <cell r="A32" t="str">
            <v>0317</v>
          </cell>
          <cell r="B32"/>
          <cell r="C32"/>
          <cell r="D32">
            <v>1</v>
          </cell>
          <cell r="E32" t="str">
            <v>Continuous operation</v>
          </cell>
          <cell r="F32" t="str">
            <v>N/A</v>
          </cell>
          <cell r="G32" t="str">
            <v>N/A</v>
          </cell>
          <cell r="H32" t="str">
            <v xml:space="preserve"> </v>
          </cell>
          <cell r="I32"/>
          <cell r="J32" t="e">
            <v>#N/A</v>
          </cell>
          <cell r="K32" t="str">
            <v>+10</v>
          </cell>
        </row>
        <row r="33">
          <cell r="A33" t="str">
            <v>0318</v>
          </cell>
          <cell r="B33"/>
          <cell r="C33"/>
          <cell r="D33">
            <v>1</v>
          </cell>
          <cell r="E33" t="str">
            <v>Continuous operation</v>
          </cell>
          <cell r="F33">
            <v>23.927633150980359</v>
          </cell>
          <cell r="G33">
            <v>19.099342452817019</v>
          </cell>
          <cell r="H33" t="str">
            <v>(10 ppm)</v>
          </cell>
          <cell r="I33"/>
          <cell r="J33">
            <v>50</v>
          </cell>
          <cell r="K33" t="str">
            <v>+10</v>
          </cell>
        </row>
        <row r="34">
          <cell r="A34" t="str">
            <v>0319</v>
          </cell>
          <cell r="B34"/>
          <cell r="C34"/>
          <cell r="D34">
            <v>1</v>
          </cell>
          <cell r="E34" t="str">
            <v>Continuous operation</v>
          </cell>
          <cell r="F34" t="str">
            <v>N/A</v>
          </cell>
          <cell r="G34" t="str">
            <v>N/A</v>
          </cell>
          <cell r="H34" t="str">
            <v xml:space="preserve"> </v>
          </cell>
          <cell r="I34"/>
          <cell r="J34" t="e">
            <v>#N/A</v>
          </cell>
          <cell r="K34" t="str">
            <v>+10</v>
          </cell>
        </row>
        <row r="35">
          <cell r="A35" t="str">
            <v>0400</v>
          </cell>
          <cell r="B35"/>
          <cell r="C35"/>
          <cell r="D35">
            <v>1</v>
          </cell>
          <cell r="E35" t="str">
            <v>Continuous operation</v>
          </cell>
          <cell r="F35">
            <v>23.927776045275532</v>
          </cell>
          <cell r="G35">
            <v>19.097058699402094</v>
          </cell>
          <cell r="H35" t="str">
            <v>(7.9 ppm)</v>
          </cell>
          <cell r="I35"/>
          <cell r="J35">
            <v>49.683700814918524</v>
          </cell>
          <cell r="K35" t="str">
            <v>+10</v>
          </cell>
        </row>
        <row r="36">
          <cell r="A36" t="str">
            <v>0401</v>
          </cell>
          <cell r="B36"/>
          <cell r="C36"/>
          <cell r="D36">
            <v>33.349593495934961</v>
          </cell>
          <cell r="E36" t="str">
            <v>Maximum wash filtrate flow set by Pre-Load Rinse, 16 m/h, 41 m3/h</v>
          </cell>
          <cell r="F36">
            <v>42.305775226507784</v>
          </cell>
          <cell r="G36">
            <v>41.49539719737831</v>
          </cell>
          <cell r="H36" t="str">
            <v>(149.4 ppm)</v>
          </cell>
          <cell r="I36"/>
          <cell r="J36">
            <v>44.370417689106716</v>
          </cell>
          <cell r="K36" t="str">
            <v>+10</v>
          </cell>
        </row>
        <row r="37">
          <cell r="A37" t="str">
            <v>0402</v>
          </cell>
          <cell r="B37"/>
          <cell r="C37"/>
          <cell r="D37">
            <v>1</v>
          </cell>
          <cell r="E37" t="str">
            <v>Continuous operation</v>
          </cell>
          <cell r="F37">
            <v>1.2685544497465766</v>
          </cell>
          <cell r="G37">
            <v>1.2436617920548463</v>
          </cell>
          <cell r="H37" t="str">
            <v>(149.4 ppm)</v>
          </cell>
          <cell r="I37"/>
          <cell r="J37">
            <v>42.946103916220238</v>
          </cell>
          <cell r="K37" t="str">
            <v>+10</v>
          </cell>
        </row>
        <row r="38">
          <cell r="A38" t="str">
            <v>0404</v>
          </cell>
          <cell r="B38"/>
          <cell r="C38"/>
          <cell r="D38">
            <v>1</v>
          </cell>
          <cell r="E38" t="str">
            <v>Continuous operation</v>
          </cell>
          <cell r="F38">
            <v>23.891610597021188</v>
          </cell>
          <cell r="G38">
            <v>19.099029126284098</v>
          </cell>
          <cell r="H38" t="str">
            <v>(0 ppm)</v>
          </cell>
          <cell r="I38"/>
          <cell r="J38">
            <v>49.642287192441884</v>
          </cell>
          <cell r="K38" t="str">
            <v>+10</v>
          </cell>
        </row>
        <row r="39">
          <cell r="A39" t="str">
            <v>0405</v>
          </cell>
          <cell r="B39"/>
          <cell r="C39"/>
          <cell r="D39" t="str">
            <v>NA</v>
          </cell>
          <cell r="E39" t="str">
            <v>Continuous operation</v>
          </cell>
          <cell r="F39" t="str">
            <v>N/A</v>
          </cell>
          <cell r="G39" t="str">
            <v>N/A</v>
          </cell>
          <cell r="H39" t="str">
            <v>(0 ppm)</v>
          </cell>
          <cell r="I39"/>
          <cell r="J39">
            <v>49.642287192441884</v>
          </cell>
          <cell r="K39" t="str">
            <v>+10</v>
          </cell>
        </row>
        <row r="40">
          <cell r="A40" t="str">
            <v>0408</v>
          </cell>
          <cell r="B40"/>
          <cell r="C40"/>
          <cell r="D40">
            <v>2</v>
          </cell>
          <cell r="E40" t="str">
            <v>Design product transfer rate = 2 x operating rate</v>
          </cell>
          <cell r="F40">
            <v>49.705687524079991</v>
          </cell>
          <cell r="G40">
            <v>40.126385938422565</v>
          </cell>
          <cell r="H40" t="str">
            <v>(0 ppm)</v>
          </cell>
          <cell r="I40"/>
          <cell r="J40">
            <v>48.480342475730488</v>
          </cell>
          <cell r="K40" t="str">
            <v>+10</v>
          </cell>
        </row>
        <row r="41">
          <cell r="A41" t="str">
            <v>0412</v>
          </cell>
          <cell r="B41">
            <v>0.5</v>
          </cell>
          <cell r="C41">
            <v>12</v>
          </cell>
          <cell r="D41" t="str">
            <v>NA</v>
          </cell>
          <cell r="E41" t="str">
            <v>Solution for repulp adjustment added for 30min every 12 hour filter cycle</v>
          </cell>
          <cell r="F41" t="str">
            <v>N/A</v>
          </cell>
          <cell r="G41" t="str">
            <v>N/A</v>
          </cell>
          <cell r="H41" t="str">
            <v xml:space="preserve"> </v>
          </cell>
          <cell r="I41"/>
          <cell r="J41" t="e">
            <v>#N/A</v>
          </cell>
          <cell r="K41" t="str">
            <v>+10</v>
          </cell>
        </row>
        <row r="42">
          <cell r="A42" t="str">
            <v>0500</v>
          </cell>
          <cell r="B42">
            <v>0.5</v>
          </cell>
          <cell r="C42">
            <v>12</v>
          </cell>
          <cell r="D42">
            <v>24</v>
          </cell>
          <cell r="E42" t="str">
            <v>Sized for peak flow, batch re-leach and effluent neutralisation, upset conditions</v>
          </cell>
          <cell r="F42">
            <v>3.6150827086127721</v>
          </cell>
          <cell r="G42">
            <v>2.3773480609557378</v>
          </cell>
          <cell r="H42" t="str">
            <v>(0 ppm)</v>
          </cell>
          <cell r="I42"/>
          <cell r="J42">
            <v>30</v>
          </cell>
          <cell r="K42" t="str">
            <v>+10</v>
          </cell>
        </row>
        <row r="43">
          <cell r="A43" t="str">
            <v>0506</v>
          </cell>
          <cell r="B43"/>
          <cell r="C43"/>
          <cell r="D43">
            <v>1</v>
          </cell>
          <cell r="E43" t="str">
            <v>Continuous operation</v>
          </cell>
          <cell r="F43">
            <v>4.5650747003383209E-3</v>
          </cell>
          <cell r="G43">
            <v>3.0020811034588949E-3</v>
          </cell>
          <cell r="H43" t="str">
            <v>(0 ppm)</v>
          </cell>
          <cell r="I43"/>
          <cell r="J43">
            <v>30.00000000000048</v>
          </cell>
          <cell r="K43" t="str">
            <v>+10</v>
          </cell>
        </row>
        <row r="44">
          <cell r="A44" t="str">
            <v>0507</v>
          </cell>
          <cell r="B44">
            <v>0.5</v>
          </cell>
          <cell r="C44">
            <v>24</v>
          </cell>
          <cell r="D44">
            <v>240</v>
          </cell>
          <cell r="E44" t="str">
            <v>Batch of 30min every 5 days, 0.12m3</v>
          </cell>
          <cell r="F44">
            <v>0.40848575391727693</v>
          </cell>
          <cell r="G44">
            <v>0.26862810432791712</v>
          </cell>
          <cell r="H44" t="str">
            <v>(0 ppm)</v>
          </cell>
          <cell r="I44"/>
          <cell r="J44">
            <v>30.00000000000048</v>
          </cell>
          <cell r="K44" t="str">
            <v>+10</v>
          </cell>
        </row>
        <row r="45">
          <cell r="A45" t="str">
            <v>0508</v>
          </cell>
          <cell r="B45"/>
          <cell r="C45"/>
          <cell r="D45">
            <v>50.085470085470092</v>
          </cell>
          <cell r="E45" t="str">
            <v>Design Flow based on Pre-Load Recycle at 16 m/h, 41 m3/h</v>
          </cell>
          <cell r="F45">
            <v>44.769263297778203</v>
          </cell>
          <cell r="G45">
            <v>40.962961946297426</v>
          </cell>
          <cell r="H45" t="str">
            <v>(0 ppm)</v>
          </cell>
          <cell r="I45"/>
          <cell r="J45">
            <v>40.944968418639988</v>
          </cell>
          <cell r="K45" t="str">
            <v>+10</v>
          </cell>
        </row>
        <row r="46">
          <cell r="A46" t="str">
            <v>0509</v>
          </cell>
          <cell r="B46"/>
          <cell r="C46"/>
          <cell r="D46" t="str">
            <v>FIXED FLOW</v>
          </cell>
          <cell r="E46" t="str">
            <v>Required for upset conditions only, allowance of 0.2m3/h</v>
          </cell>
          <cell r="F46">
            <v>0.30412733986957236</v>
          </cell>
          <cell r="G46">
            <v>0.2</v>
          </cell>
          <cell r="H46" t="str">
            <v>(0 ppm)</v>
          </cell>
          <cell r="I46"/>
          <cell r="J46">
            <v>30.00000000000048</v>
          </cell>
          <cell r="K46" t="str">
            <v>+10</v>
          </cell>
        </row>
        <row r="47">
          <cell r="A47" t="str">
            <v>0511</v>
          </cell>
          <cell r="B47"/>
          <cell r="C47"/>
          <cell r="D47">
            <v>21.2</v>
          </cell>
          <cell r="E47" t="str">
            <v>Make-up for 1 hour every IX batch (21.2h)</v>
          </cell>
          <cell r="F47">
            <v>1.0026198520116962</v>
          </cell>
          <cell r="G47">
            <v>0.65934213769908256</v>
          </cell>
          <cell r="H47" t="str">
            <v>(0 ppm)</v>
          </cell>
          <cell r="I47"/>
          <cell r="J47">
            <v>30.00000000000048</v>
          </cell>
          <cell r="K47" t="str">
            <v>+10</v>
          </cell>
        </row>
        <row r="48">
          <cell r="A48" t="str">
            <v>0600</v>
          </cell>
          <cell r="B48">
            <v>0.75</v>
          </cell>
          <cell r="C48">
            <v>24</v>
          </cell>
          <cell r="D48">
            <v>20</v>
          </cell>
          <cell r="E48" t="str">
            <v>Filter feed for 360 min every 120 hours</v>
          </cell>
          <cell r="F48">
            <v>1.4285663065968852</v>
          </cell>
          <cell r="G48">
            <v>1.1895309045516591</v>
          </cell>
          <cell r="H48">
            <v>0.8067433841858257</v>
          </cell>
          <cell r="I48"/>
          <cell r="J48">
            <v>87.548292967744089</v>
          </cell>
          <cell r="K48" t="str">
            <v>+10</v>
          </cell>
        </row>
        <row r="49">
          <cell r="A49" t="str">
            <v>0601</v>
          </cell>
          <cell r="B49"/>
          <cell r="C49"/>
          <cell r="D49" t="str">
            <v>FIXED FLOW</v>
          </cell>
          <cell r="E49" t="str">
            <v>Set to match 0600</v>
          </cell>
          <cell r="F49">
            <v>1.4285663065968852</v>
          </cell>
          <cell r="G49">
            <v>1.1895309045516591</v>
          </cell>
          <cell r="H49" t="str">
            <v>(10 ppm)</v>
          </cell>
          <cell r="I49"/>
          <cell r="J49">
            <v>86.326593510730845</v>
          </cell>
          <cell r="K49" t="str">
            <v>+10</v>
          </cell>
        </row>
        <row r="50">
          <cell r="A50" t="str">
            <v>0602</v>
          </cell>
          <cell r="B50"/>
          <cell r="C50"/>
          <cell r="D50" t="str">
            <v>FIXED FLOW</v>
          </cell>
          <cell r="E50" t="str">
            <v>Set to match 0600, 1.58 m3/h</v>
          </cell>
          <cell r="F50">
            <v>1.4285663065968852</v>
          </cell>
          <cell r="G50">
            <v>1.1895309045516591</v>
          </cell>
          <cell r="H50" t="str">
            <v xml:space="preserve"> </v>
          </cell>
          <cell r="I50"/>
          <cell r="J50" t="e">
            <v>#N/A</v>
          </cell>
          <cell r="K50" t="str">
            <v>+10</v>
          </cell>
        </row>
        <row r="51">
          <cell r="A51" t="str">
            <v>0603</v>
          </cell>
          <cell r="B51"/>
          <cell r="C51"/>
          <cell r="D51" t="str">
            <v>FIXED FLOW</v>
          </cell>
          <cell r="E51" t="str">
            <v>Set to match 0601</v>
          </cell>
          <cell r="F51">
            <v>1.4285663065968852</v>
          </cell>
          <cell r="G51">
            <v>1.1895309045516591</v>
          </cell>
          <cell r="H51" t="str">
            <v>(10 ppm)</v>
          </cell>
          <cell r="I51"/>
          <cell r="J51">
            <v>86.326593510730845</v>
          </cell>
          <cell r="K51" t="str">
            <v>+10</v>
          </cell>
        </row>
        <row r="52">
          <cell r="A52" t="str">
            <v>0604</v>
          </cell>
          <cell r="B52"/>
          <cell r="C52"/>
          <cell r="D52">
            <v>1</v>
          </cell>
          <cell r="E52" t="str">
            <v>Continuous Operation</v>
          </cell>
          <cell r="F52">
            <v>0.19199309872567233</v>
          </cell>
          <cell r="G52">
            <v>0.1607713058538276</v>
          </cell>
          <cell r="H52" t="str">
            <v>(10 ppm)</v>
          </cell>
          <cell r="I52"/>
          <cell r="J52">
            <v>67.922553548179721</v>
          </cell>
          <cell r="K52" t="str">
            <v>+10</v>
          </cell>
        </row>
        <row r="53">
          <cell r="A53" t="str">
            <v>0605</v>
          </cell>
          <cell r="B53"/>
          <cell r="C53"/>
          <cell r="D53">
            <v>590.64807219031991</v>
          </cell>
          <cell r="E53" t="str">
            <v>Batch operation for 12 minutes every 5 days</v>
          </cell>
          <cell r="F53">
            <v>1.0210708203898624</v>
          </cell>
          <cell r="G53">
            <v>1.0272059425806483</v>
          </cell>
          <cell r="H53"/>
          <cell r="I53"/>
          <cell r="J53">
            <v>45</v>
          </cell>
          <cell r="K53" t="str">
            <v>+10</v>
          </cell>
        </row>
        <row r="54">
          <cell r="A54" t="str">
            <v>0606</v>
          </cell>
          <cell r="B54"/>
          <cell r="C54"/>
          <cell r="D54" t="str">
            <v>FIXED FLOW</v>
          </cell>
          <cell r="E54" t="str">
            <v>Set to match 0605</v>
          </cell>
          <cell r="F54">
            <v>1.0210708203898624</v>
          </cell>
          <cell r="G54">
            <v>1.0272059425806483</v>
          </cell>
          <cell r="H54"/>
          <cell r="I54"/>
          <cell r="J54">
            <v>45</v>
          </cell>
          <cell r="K54" t="str">
            <v>+10</v>
          </cell>
        </row>
        <row r="55">
          <cell r="A55" t="str">
            <v>0607</v>
          </cell>
          <cell r="B55"/>
          <cell r="C55"/>
          <cell r="D55" t="str">
            <v>NOT CALCULATED</v>
          </cell>
          <cell r="E55" t="str">
            <v>Filter cake of approximately 130kg per batch (wet)</v>
          </cell>
          <cell r="F55" t="str">
            <v>N/A</v>
          </cell>
          <cell r="G55" t="str">
            <v>N/A</v>
          </cell>
          <cell r="H55">
            <v>49.999999999999993</v>
          </cell>
          <cell r="I55"/>
          <cell r="J55">
            <v>80.395504005718621</v>
          </cell>
          <cell r="K55" t="str">
            <v>+10</v>
          </cell>
        </row>
        <row r="56">
          <cell r="A56" t="str">
            <v>0608</v>
          </cell>
          <cell r="B56"/>
          <cell r="C56"/>
          <cell r="D56" t="str">
            <v>NOT CALCULATED</v>
          </cell>
          <cell r="E56" t="str">
            <v>Filter cake of approximately 130kg per batch (wet)</v>
          </cell>
          <cell r="F56" t="str">
            <v>N/A</v>
          </cell>
          <cell r="G56" t="str">
            <v>N/A</v>
          </cell>
          <cell r="H56">
            <v>49.999999999999993</v>
          </cell>
          <cell r="I56"/>
          <cell r="J56">
            <v>80.77688751256855</v>
          </cell>
          <cell r="K56" t="str">
            <v>+10</v>
          </cell>
        </row>
        <row r="57">
          <cell r="A57" t="str">
            <v>2100</v>
          </cell>
          <cell r="B57"/>
          <cell r="C57"/>
          <cell r="D57" t="str">
            <v>NOT CALCULATED</v>
          </cell>
          <cell r="E57" t="str">
            <v>Cathodes unloaded from 200 - 250kg drums. Batch flow not calculated</v>
          </cell>
          <cell r="F57" t="str">
            <v>N/A</v>
          </cell>
          <cell r="G57" t="str">
            <v>N/A</v>
          </cell>
          <cell r="H57">
            <v>99.999999999999972</v>
          </cell>
          <cell r="I57"/>
          <cell r="J57">
            <v>30</v>
          </cell>
          <cell r="K57" t="str">
            <v>+10</v>
          </cell>
        </row>
        <row r="58">
          <cell r="A58" t="str">
            <v>2201</v>
          </cell>
          <cell r="B58"/>
          <cell r="C58"/>
          <cell r="D58">
            <v>1.2</v>
          </cell>
          <cell r="E58" t="str">
            <v>Design rate for recirculation system is 1.2</v>
          </cell>
          <cell r="F58">
            <v>590.06519979802499</v>
          </cell>
          <cell r="G58">
            <v>467.76885249518705</v>
          </cell>
          <cell r="H58" t="str">
            <v>(500 ppm)</v>
          </cell>
          <cell r="I58" t="str">
            <v>Design solids for pump selection</v>
          </cell>
          <cell r="J58">
            <v>90.955110914055396</v>
          </cell>
          <cell r="K58" t="str">
            <v>+10</v>
          </cell>
        </row>
        <row r="59">
          <cell r="A59" t="str">
            <v>2202</v>
          </cell>
          <cell r="B59"/>
          <cell r="C59"/>
          <cell r="D59">
            <v>1.2</v>
          </cell>
          <cell r="E59" t="str">
            <v>Design rate for recirculation system is 1.2</v>
          </cell>
          <cell r="F59">
            <v>590.98194182651469</v>
          </cell>
          <cell r="G59">
            <v>468.00000000000057</v>
          </cell>
          <cell r="H59" t="str">
            <v>(500 ppm)</v>
          </cell>
          <cell r="I59" t="str">
            <v>Design solids for pump selection</v>
          </cell>
          <cell r="J59">
            <v>90.114676691286348</v>
          </cell>
          <cell r="K59" t="str">
            <v>+10</v>
          </cell>
        </row>
        <row r="60">
          <cell r="A60" t="str">
            <v>2203</v>
          </cell>
          <cell r="B60"/>
          <cell r="C60"/>
          <cell r="D60">
            <v>1.2</v>
          </cell>
          <cell r="E60" t="str">
            <v>Design rate for recirculation system is 1.2</v>
          </cell>
          <cell r="F60">
            <v>591.23641168957408</v>
          </cell>
          <cell r="G60">
            <v>468.15518448004264</v>
          </cell>
          <cell r="H60" t="str">
            <v>(500 ppm)</v>
          </cell>
          <cell r="I60" t="str">
            <v>Design solids for pump selection</v>
          </cell>
          <cell r="J60">
            <v>91.222652193275138</v>
          </cell>
          <cell r="K60" t="str">
            <v>+10</v>
          </cell>
        </row>
        <row r="61">
          <cell r="A61" t="str">
            <v>2204</v>
          </cell>
          <cell r="B61"/>
          <cell r="C61"/>
          <cell r="D61">
            <v>1</v>
          </cell>
          <cell r="E61" t="str">
            <v>Continuous operation</v>
          </cell>
          <cell r="F61">
            <v>3.0663788116444266</v>
          </cell>
          <cell r="G61">
            <v>2.4308440805006608</v>
          </cell>
          <cell r="H61" t="str">
            <v>(500 ppm)</v>
          </cell>
          <cell r="I61" t="str">
            <v>Design solids for pump selection</v>
          </cell>
          <cell r="J61">
            <v>90.955110914055396</v>
          </cell>
          <cell r="K61" t="str">
            <v>+10</v>
          </cell>
        </row>
        <row r="62">
          <cell r="A62" t="str">
            <v>2205</v>
          </cell>
          <cell r="B62"/>
          <cell r="C62"/>
          <cell r="D62">
            <v>1.2</v>
          </cell>
          <cell r="E62" t="str">
            <v>Design rate for recirculation system is 1.2</v>
          </cell>
          <cell r="F62" t="str">
            <v>N/A</v>
          </cell>
          <cell r="G62" t="str">
            <v>N/A</v>
          </cell>
          <cell r="H62" t="str">
            <v>(500 ppm)</v>
          </cell>
          <cell r="I62" t="str">
            <v>Design solids for pump selection</v>
          </cell>
          <cell r="J62" t="e">
            <v>#N/A</v>
          </cell>
          <cell r="K62" t="str">
            <v>+10</v>
          </cell>
        </row>
        <row r="63">
          <cell r="A63" t="str">
            <v>2206</v>
          </cell>
          <cell r="B63"/>
          <cell r="C63"/>
          <cell r="D63">
            <v>1</v>
          </cell>
          <cell r="E63" t="str">
            <v>Continuous operation</v>
          </cell>
          <cell r="F63">
            <v>87.315991612828427</v>
          </cell>
          <cell r="G63">
            <v>68.947543148901701</v>
          </cell>
          <cell r="H63" t="str">
            <v>(500 ppm)</v>
          </cell>
          <cell r="I63" t="str">
            <v>Design solids for pump selection</v>
          </cell>
          <cell r="J63">
            <v>84.684543763632377</v>
          </cell>
          <cell r="K63" t="str">
            <v>+10</v>
          </cell>
        </row>
        <row r="64">
          <cell r="A64" t="str">
            <v>2207</v>
          </cell>
          <cell r="B64"/>
          <cell r="C64"/>
          <cell r="D64" t="str">
            <v>NA</v>
          </cell>
          <cell r="E64" t="str">
            <v>Continuous operation</v>
          </cell>
          <cell r="F64" t="str">
            <v>N/A</v>
          </cell>
          <cell r="G64" t="str">
            <v>N/A</v>
          </cell>
          <cell r="H64"/>
          <cell r="I64"/>
          <cell r="J64" t="e">
            <v>#N/A</v>
          </cell>
          <cell r="K64" t="str">
            <v>+10</v>
          </cell>
        </row>
        <row r="65">
          <cell r="A65" t="str">
            <v>2208</v>
          </cell>
          <cell r="B65"/>
          <cell r="C65"/>
          <cell r="D65">
            <v>1.2</v>
          </cell>
          <cell r="E65" t="str">
            <v>Design rate for recirculation system is 1.2</v>
          </cell>
          <cell r="F65">
            <v>485.28600986263126</v>
          </cell>
          <cell r="G65">
            <v>384.75356290324947</v>
          </cell>
          <cell r="H65" t="str">
            <v>(500 ppm)</v>
          </cell>
          <cell r="I65" t="str">
            <v>Design solids for pump selection</v>
          </cell>
          <cell r="J65">
            <v>91.146595076515268</v>
          </cell>
          <cell r="K65" t="str">
            <v>+10</v>
          </cell>
        </row>
        <row r="66">
          <cell r="A66" t="str">
            <v>2209</v>
          </cell>
          <cell r="B66"/>
          <cell r="C66"/>
          <cell r="D66">
            <v>1</v>
          </cell>
          <cell r="E66" t="str">
            <v>Continuous Operation</v>
          </cell>
          <cell r="F66">
            <v>87.315991612828427</v>
          </cell>
          <cell r="G66">
            <v>69.227503345863369</v>
          </cell>
          <cell r="H66" t="str">
            <v>(500 ppm)</v>
          </cell>
          <cell r="I66" t="str">
            <v>Design solids for pump selection</v>
          </cell>
          <cell r="J66">
            <v>91.146595076515268</v>
          </cell>
          <cell r="K66" t="str">
            <v>+10</v>
          </cell>
        </row>
        <row r="67">
          <cell r="A67" t="str">
            <v>2210</v>
          </cell>
          <cell r="B67"/>
          <cell r="C67"/>
          <cell r="D67">
            <v>1.2</v>
          </cell>
          <cell r="E67" t="str">
            <v>Design rate for recirculation system is 1.2</v>
          </cell>
          <cell r="F67">
            <v>590.0651997980259</v>
          </cell>
          <cell r="G67">
            <v>467.48248108460638</v>
          </cell>
          <cell r="H67" t="str">
            <v>(500 ppm)</v>
          </cell>
          <cell r="I67" t="str">
            <v>Design solids for pump selection</v>
          </cell>
          <cell r="J67">
            <v>90.000000055494127</v>
          </cell>
          <cell r="K67" t="str">
            <v>+10</v>
          </cell>
        </row>
        <row r="68">
          <cell r="A68" t="str">
            <v>2211</v>
          </cell>
          <cell r="B68"/>
          <cell r="C68"/>
          <cell r="D68">
            <v>1.2</v>
          </cell>
          <cell r="E68" t="str">
            <v>Design rate for recirculation system is 1.2</v>
          </cell>
          <cell r="F68">
            <v>590.06519979802579</v>
          </cell>
          <cell r="G68">
            <v>467.82656691828583</v>
          </cell>
          <cell r="H68" t="str">
            <v>(500 ppm)</v>
          </cell>
          <cell r="I68" t="str">
            <v>Design solids for pump selection</v>
          </cell>
          <cell r="J68">
            <v>91.146595076515268</v>
          </cell>
          <cell r="K68" t="str">
            <v>+10</v>
          </cell>
        </row>
        <row r="69">
          <cell r="A69" t="str">
            <v>6000</v>
          </cell>
          <cell r="B69"/>
          <cell r="C69"/>
          <cell r="D69" t="e">
            <v>#N/A</v>
          </cell>
          <cell r="E69" t="str">
            <v>Design rate based on concurrent peak batch flows</v>
          </cell>
          <cell r="F69" t="str">
            <v>N/A</v>
          </cell>
          <cell r="G69" t="str">
            <v>N/A</v>
          </cell>
          <cell r="H69" t="str">
            <v>(0 ppm)</v>
          </cell>
          <cell r="I69"/>
          <cell r="J69">
            <v>40</v>
          </cell>
          <cell r="K69" t="str">
            <v>+5</v>
          </cell>
        </row>
        <row r="70">
          <cell r="A70" t="str">
            <v>6002</v>
          </cell>
          <cell r="B70">
            <v>0.25</v>
          </cell>
          <cell r="C70">
            <v>120</v>
          </cell>
          <cell r="D70" t="str">
            <v>FIXED FLOW</v>
          </cell>
          <cell r="E70" t="str">
            <v>Filter wash flow of 10m3/h</v>
          </cell>
          <cell r="F70" t="e">
            <v>#VALUE!</v>
          </cell>
          <cell r="G70">
            <v>10</v>
          </cell>
          <cell r="H70" t="e">
            <v>#VALUE!</v>
          </cell>
          <cell r="I70"/>
          <cell r="J70">
            <v>40</v>
          </cell>
          <cell r="K70" t="str">
            <v>+5</v>
          </cell>
        </row>
        <row r="71">
          <cell r="A71" t="str">
            <v>6003</v>
          </cell>
          <cell r="B71"/>
          <cell r="C71"/>
          <cell r="D71" t="str">
            <v>FIXED FLOW</v>
          </cell>
          <cell r="E71" t="str">
            <v>Design flow based on Pre-Load Rinse at 16 m/h, 41 m3/h</v>
          </cell>
          <cell r="F71" t="e">
            <v>#VALUE!</v>
          </cell>
          <cell r="G71">
            <v>41.02</v>
          </cell>
          <cell r="H71" t="e">
            <v>#VALUE!</v>
          </cell>
          <cell r="I71"/>
          <cell r="J71">
            <v>38.840415511384741</v>
          </cell>
          <cell r="K71" t="str">
            <v>+5</v>
          </cell>
        </row>
        <row r="72">
          <cell r="A72">
            <v>6006</v>
          </cell>
          <cell r="B72"/>
          <cell r="C72"/>
          <cell r="D72" t="str">
            <v>NA</v>
          </cell>
          <cell r="E72" t="str">
            <v>If required, 15 min every 24 hours.</v>
          </cell>
          <cell r="F72" t="str">
            <v>N/A</v>
          </cell>
          <cell r="G72" t="str">
            <v>N/A</v>
          </cell>
          <cell r="H72"/>
          <cell r="I72"/>
          <cell r="J72" t="e">
            <v>#N/A</v>
          </cell>
          <cell r="K72" t="str">
            <v>+10</v>
          </cell>
        </row>
        <row r="73">
          <cell r="A73" t="str">
            <v>6007</v>
          </cell>
          <cell r="B73"/>
          <cell r="C73"/>
          <cell r="D73">
            <v>21.2</v>
          </cell>
          <cell r="E73" t="str">
            <v>Batch strip solution preparation for 1 hour every IX cycle (21.2 hours)</v>
          </cell>
          <cell r="F73">
            <v>5.9365434025315116</v>
          </cell>
          <cell r="G73">
            <v>5.9698501228193788</v>
          </cell>
          <cell r="H73" t="str">
            <v>(0 ppm)</v>
          </cell>
          <cell r="I73"/>
          <cell r="J73">
            <v>38.840415511384741</v>
          </cell>
          <cell r="K73" t="str">
            <v>+5</v>
          </cell>
        </row>
        <row r="74">
          <cell r="A74" t="str">
            <v>6008</v>
          </cell>
          <cell r="B74"/>
          <cell r="C74"/>
          <cell r="D74">
            <v>1</v>
          </cell>
          <cell r="E74" t="str">
            <v>Continuous operation</v>
          </cell>
          <cell r="F74">
            <v>0.65785969750928719</v>
          </cell>
          <cell r="G74">
            <v>0.65992619218497661</v>
          </cell>
          <cell r="H74" t="str">
            <v>(0 ppm)</v>
          </cell>
          <cell r="I74"/>
          <cell r="J74">
            <v>35.641976274227318</v>
          </cell>
          <cell r="K74" t="str">
            <v>+10</v>
          </cell>
        </row>
        <row r="75">
          <cell r="A75" t="str">
            <v>6010</v>
          </cell>
          <cell r="B75"/>
          <cell r="C75"/>
          <cell r="D75" t="str">
            <v>NA</v>
          </cell>
          <cell r="E75" t="str">
            <v>Continuous operation</v>
          </cell>
          <cell r="F75" t="str">
            <v>N/A</v>
          </cell>
          <cell r="G75" t="str">
            <v>N/A</v>
          </cell>
          <cell r="H75"/>
          <cell r="I75"/>
          <cell r="J75">
            <v>35.643572663657736</v>
          </cell>
          <cell r="K75" t="str">
            <v>+10</v>
          </cell>
        </row>
        <row r="76">
          <cell r="A76" t="str">
            <v>6011</v>
          </cell>
          <cell r="B76"/>
          <cell r="C76"/>
          <cell r="D76" t="str">
            <v>NA</v>
          </cell>
          <cell r="E76" t="str">
            <v>Continuous operation</v>
          </cell>
          <cell r="F76" t="str">
            <v>N/A</v>
          </cell>
          <cell r="G76" t="str">
            <v>N/A</v>
          </cell>
          <cell r="H76"/>
          <cell r="I76"/>
          <cell r="J76" t="e">
            <v>#N/A</v>
          </cell>
          <cell r="K76" t="str">
            <v>+10</v>
          </cell>
        </row>
        <row r="77">
          <cell r="A77" t="str">
            <v>6012</v>
          </cell>
          <cell r="B77"/>
          <cell r="C77"/>
          <cell r="D77" t="str">
            <v>NA</v>
          </cell>
          <cell r="E77" t="str">
            <v>Continuous operation</v>
          </cell>
          <cell r="F77" t="str">
            <v>N/A</v>
          </cell>
          <cell r="G77" t="str">
            <v>N/A</v>
          </cell>
          <cell r="H77"/>
          <cell r="I77"/>
          <cell r="J77" t="e">
            <v>#N/A</v>
          </cell>
          <cell r="K77" t="str">
            <v>+10</v>
          </cell>
        </row>
        <row r="78">
          <cell r="A78" t="str">
            <v>6013</v>
          </cell>
          <cell r="B78">
            <v>0.25</v>
          </cell>
          <cell r="C78">
            <v>24</v>
          </cell>
          <cell r="D78" t="str">
            <v>FIXED FLOW</v>
          </cell>
          <cell r="E78" t="str">
            <v>Not normally required, sized for 5 m3/h</v>
          </cell>
          <cell r="F78">
            <v>4.970136844344121</v>
          </cell>
          <cell r="G78">
            <v>5</v>
          </cell>
          <cell r="H78" t="str">
            <v>(0 ppm)</v>
          </cell>
          <cell r="I78"/>
          <cell r="J78">
            <v>40</v>
          </cell>
          <cell r="K78" t="str">
            <v>+5</v>
          </cell>
        </row>
        <row r="79">
          <cell r="A79" t="str">
            <v>6014</v>
          </cell>
          <cell r="B79"/>
          <cell r="C79"/>
          <cell r="D79" t="str">
            <v>FIXED FLOW</v>
          </cell>
          <cell r="E79" t="str">
            <v>Design rate of 1 to 10 m3/h</v>
          </cell>
          <cell r="F79">
            <v>9.9402736886882419</v>
          </cell>
          <cell r="G79">
            <v>10</v>
          </cell>
          <cell r="H79" t="str">
            <v>(0 ppm)</v>
          </cell>
          <cell r="I79"/>
          <cell r="J79">
            <v>40</v>
          </cell>
          <cell r="K79" t="str">
            <v>+5</v>
          </cell>
        </row>
        <row r="80">
          <cell r="A80" t="str">
            <v>6015</v>
          </cell>
          <cell r="B80"/>
          <cell r="C80"/>
          <cell r="D80">
            <v>1.2</v>
          </cell>
          <cell r="E80" t="str">
            <v>Sized for start-up, based on 20% design factor on acid for start-up</v>
          </cell>
          <cell r="F80">
            <v>14.205436670402719</v>
          </cell>
          <cell r="G80">
            <v>14.29079028937414</v>
          </cell>
          <cell r="H80" t="str">
            <v>(0 ppm)</v>
          </cell>
          <cell r="I80"/>
          <cell r="J80">
            <v>40</v>
          </cell>
          <cell r="K80" t="str">
            <v>+5</v>
          </cell>
        </row>
        <row r="81">
          <cell r="A81" t="str">
            <v>6016</v>
          </cell>
          <cell r="B81">
            <v>0.05</v>
          </cell>
          <cell r="C81">
            <v>12</v>
          </cell>
          <cell r="D81">
            <v>240</v>
          </cell>
          <cell r="E81" t="str">
            <v>Approx. 3 min cake wash every 12 hours</v>
          </cell>
          <cell r="F81">
            <v>2.1055099039460932</v>
          </cell>
          <cell r="G81">
            <v>2.118160897664322</v>
          </cell>
          <cell r="H81" t="str">
            <v>(0 ppm)</v>
          </cell>
          <cell r="I81"/>
          <cell r="J81">
            <v>40</v>
          </cell>
          <cell r="K81" t="str">
            <v>+5</v>
          </cell>
        </row>
        <row r="82">
          <cell r="A82" t="str">
            <v>6017</v>
          </cell>
          <cell r="B82"/>
          <cell r="C82"/>
          <cell r="D82">
            <v>2</v>
          </cell>
          <cell r="E82" t="str">
            <v>Sized for up to 2x normal rate to correct product concentration</v>
          </cell>
          <cell r="F82">
            <v>1.9224663300107876</v>
          </cell>
          <cell r="G82">
            <v>1.9340175031583904</v>
          </cell>
          <cell r="H82" t="str">
            <v>(0 ppm)</v>
          </cell>
          <cell r="I82"/>
          <cell r="J82">
            <v>40</v>
          </cell>
          <cell r="K82" t="str">
            <v>+5</v>
          </cell>
        </row>
        <row r="83">
          <cell r="A83" t="str">
            <v>6018</v>
          </cell>
          <cell r="B83">
            <v>0.75</v>
          </cell>
          <cell r="C83">
            <v>120</v>
          </cell>
          <cell r="D83">
            <v>160</v>
          </cell>
          <cell r="E83" t="str">
            <v>45min repulp water addition per 5 day cycle</v>
          </cell>
          <cell r="F83">
            <v>7.8359358006061619</v>
          </cell>
          <cell r="G83">
            <v>7.8830181602778602</v>
          </cell>
          <cell r="H83" t="str">
            <v>(0 ppm)</v>
          </cell>
          <cell r="I83"/>
          <cell r="J83">
            <v>40</v>
          </cell>
          <cell r="K83" t="str">
            <v>+5</v>
          </cell>
        </row>
        <row r="84">
          <cell r="A84" t="str">
            <v>6019</v>
          </cell>
          <cell r="B84"/>
          <cell r="C84"/>
          <cell r="D84">
            <v>1.2</v>
          </cell>
          <cell r="E84" t="str">
            <v>Based on maximum acid flow for start-up</v>
          </cell>
          <cell r="F84" t="str">
            <v>N/A</v>
          </cell>
          <cell r="G84" t="str">
            <v>N/A</v>
          </cell>
          <cell r="H84" t="str">
            <v xml:space="preserve"> </v>
          </cell>
          <cell r="I84"/>
          <cell r="J84" t="e">
            <v>#N/A</v>
          </cell>
          <cell r="K84" t="str">
            <v>+5</v>
          </cell>
        </row>
        <row r="85">
          <cell r="A85" t="str">
            <v>6020</v>
          </cell>
          <cell r="B85"/>
          <cell r="C85"/>
          <cell r="D85">
            <v>1.2</v>
          </cell>
          <cell r="E85" t="str">
            <v>Based on maximum acid flow for start-up</v>
          </cell>
          <cell r="F85" t="str">
            <v>N/A</v>
          </cell>
          <cell r="G85" t="str">
            <v>N/A</v>
          </cell>
          <cell r="H85" t="str">
            <v xml:space="preserve"> </v>
          </cell>
          <cell r="I85"/>
          <cell r="J85" t="e">
            <v>#N/A</v>
          </cell>
          <cell r="K85" t="str">
            <v>+10</v>
          </cell>
        </row>
        <row r="86">
          <cell r="A86" t="str">
            <v>6021</v>
          </cell>
          <cell r="B86"/>
          <cell r="C86"/>
          <cell r="D86">
            <v>1.2</v>
          </cell>
          <cell r="E86" t="str">
            <v>Based on maximum acid flow for start-up</v>
          </cell>
          <cell r="F86" t="str">
            <v>N/A</v>
          </cell>
          <cell r="G86" t="str">
            <v>N/A</v>
          </cell>
          <cell r="H86" t="str">
            <v xml:space="preserve"> </v>
          </cell>
          <cell r="I86"/>
          <cell r="J86" t="e">
            <v>#N/A</v>
          </cell>
          <cell r="K86" t="str">
            <v>+5</v>
          </cell>
        </row>
        <row r="87">
          <cell r="A87" t="str">
            <v>6022</v>
          </cell>
          <cell r="B87"/>
          <cell r="C87"/>
          <cell r="D87">
            <v>1.2</v>
          </cell>
          <cell r="E87" t="str">
            <v>Based on maximum acid flow for start-up</v>
          </cell>
          <cell r="F87" t="str">
            <v>N/A</v>
          </cell>
          <cell r="G87" t="str">
            <v>N/A</v>
          </cell>
          <cell r="H87" t="str">
            <v xml:space="preserve"> </v>
          </cell>
          <cell r="I87"/>
          <cell r="J87" t="e">
            <v>#N/A</v>
          </cell>
          <cell r="K87" t="str">
            <v>+10</v>
          </cell>
        </row>
        <row r="88">
          <cell r="A88" t="str">
            <v>6023</v>
          </cell>
          <cell r="B88"/>
          <cell r="C88"/>
          <cell r="D88">
            <v>7.9872204472843453</v>
          </cell>
          <cell r="E88" t="str">
            <v>Continuous demand estimate of 2.1 m3/h, peak demand estimate of 5m3/h (supplier)</v>
          </cell>
          <cell r="F88">
            <v>4.9685897920143924</v>
          </cell>
          <cell r="G88">
            <v>4.9984436521788238</v>
          </cell>
          <cell r="H88" t="str">
            <v>(0 ppm)</v>
          </cell>
          <cell r="I88"/>
          <cell r="J88">
            <v>40</v>
          </cell>
          <cell r="K88" t="str">
            <v>+5</v>
          </cell>
        </row>
        <row r="89">
          <cell r="A89" t="str">
            <v>6024</v>
          </cell>
          <cell r="B89">
            <v>3.3000000000000002E-2</v>
          </cell>
          <cell r="C89">
            <v>8</v>
          </cell>
          <cell r="D89" t="str">
            <v>N / A</v>
          </cell>
          <cell r="E89" t="str">
            <v>Estimated flush for 2 minutes every 8 hours at ~ 158 m3/h.</v>
          </cell>
          <cell r="F89">
            <v>157.45393522882176</v>
          </cell>
          <cell r="G89">
            <v>158.4</v>
          </cell>
          <cell r="H89" t="str">
            <v>(0 ppm)</v>
          </cell>
          <cell r="I89"/>
          <cell r="J89">
            <v>38.840415511384741</v>
          </cell>
          <cell r="K89" t="str">
            <v>+5</v>
          </cell>
        </row>
        <row r="90">
          <cell r="A90" t="str">
            <v>6025</v>
          </cell>
          <cell r="B90"/>
          <cell r="C90"/>
          <cell r="D90" t="str">
            <v>FIXED FLOW</v>
          </cell>
          <cell r="E90" t="str">
            <v>Not normally required, sized for 10 m3/h</v>
          </cell>
          <cell r="F90">
            <v>9.9402736886882437</v>
          </cell>
          <cell r="G90">
            <v>10</v>
          </cell>
          <cell r="H90" t="str">
            <v>(0 ppm)</v>
          </cell>
          <cell r="I90"/>
          <cell r="J90">
            <v>38.840415511384741</v>
          </cell>
          <cell r="K90" t="str">
            <v>+5</v>
          </cell>
        </row>
        <row r="91">
          <cell r="A91" t="str">
            <v>6030</v>
          </cell>
          <cell r="B91"/>
          <cell r="C91"/>
          <cell r="D91">
            <v>1.5</v>
          </cell>
          <cell r="E91" t="str">
            <v>50% Design on 0.5 m3/h allowance</v>
          </cell>
          <cell r="F91">
            <v>0.74581563360855296</v>
          </cell>
          <cell r="G91">
            <v>0.74999999999999978</v>
          </cell>
          <cell r="H91" t="str">
            <v>(0 ppm)</v>
          </cell>
          <cell r="I91"/>
          <cell r="J91">
            <v>38.840415511384741</v>
          </cell>
          <cell r="K91" t="str">
            <v>+5</v>
          </cell>
        </row>
        <row r="92">
          <cell r="A92" t="str">
            <v>6031</v>
          </cell>
          <cell r="B92"/>
          <cell r="C92"/>
          <cell r="D92">
            <v>2</v>
          </cell>
          <cell r="E92" t="str">
            <v>100% Design rate for catch-up</v>
          </cell>
          <cell r="F92">
            <v>5.326685106292385</v>
          </cell>
          <cell r="G92">
            <v>5.358690588523741</v>
          </cell>
          <cell r="H92" t="str">
            <v>(0 ppm)</v>
          </cell>
          <cell r="I92"/>
          <cell r="J92">
            <v>40</v>
          </cell>
          <cell r="K92" t="str">
            <v>+5</v>
          </cell>
        </row>
        <row r="93">
          <cell r="A93" t="str">
            <v>6100</v>
          </cell>
          <cell r="B93"/>
          <cell r="C93"/>
          <cell r="D93" t="str">
            <v>FIXED FLOW</v>
          </cell>
          <cell r="E93" t="str">
            <v>Sized for start-up, reheat from 20°C to 80°C.</v>
          </cell>
          <cell r="F93">
            <v>4</v>
          </cell>
          <cell r="G93">
            <v>1169.5906432748559</v>
          </cell>
          <cell r="H93" t="str">
            <v>(0 ppm)</v>
          </cell>
          <cell r="I93"/>
          <cell r="J93">
            <v>172.00325225830704</v>
          </cell>
          <cell r="K93" t="str">
            <v>+10</v>
          </cell>
        </row>
        <row r="94">
          <cell r="A94" t="str">
            <v>6101</v>
          </cell>
          <cell r="B94"/>
          <cell r="C94"/>
          <cell r="D94" t="str">
            <v>NA</v>
          </cell>
          <cell r="E94" t="str">
            <v>Sized for start-up, reheat from 20°C to 80°C.</v>
          </cell>
          <cell r="F94" t="str">
            <v>NA</v>
          </cell>
          <cell r="G94" t="str">
            <v>NA</v>
          </cell>
          <cell r="H94"/>
          <cell r="I94"/>
          <cell r="J94">
            <v>172.00325225830704</v>
          </cell>
          <cell r="K94" t="str">
            <v>+10</v>
          </cell>
        </row>
        <row r="95">
          <cell r="A95" t="str">
            <v>6102</v>
          </cell>
          <cell r="B95"/>
          <cell r="C95"/>
          <cell r="D95" t="str">
            <v>NA</v>
          </cell>
          <cell r="E95" t="str">
            <v>Sized for start-up, reheat from 20°C to 80°C.</v>
          </cell>
          <cell r="F95" t="str">
            <v>NA</v>
          </cell>
          <cell r="G95" t="str">
            <v>NA</v>
          </cell>
          <cell r="H95"/>
          <cell r="I95"/>
          <cell r="J95">
            <v>172.00325225830704</v>
          </cell>
          <cell r="K95" t="str">
            <v>+10</v>
          </cell>
        </row>
        <row r="96">
          <cell r="A96" t="str">
            <v>6104</v>
          </cell>
          <cell r="B96"/>
          <cell r="C96"/>
          <cell r="D96" t="str">
            <v>NA</v>
          </cell>
          <cell r="E96" t="str">
            <v>Sized for start-up, reheat from 20°C to 80°C.</v>
          </cell>
          <cell r="F96" t="str">
            <v>NA</v>
          </cell>
          <cell r="G96" t="str">
            <v>NA</v>
          </cell>
          <cell r="H96"/>
          <cell r="I96"/>
          <cell r="J96">
            <v>172.00325225830704</v>
          </cell>
          <cell r="K96" t="str">
            <v>+10</v>
          </cell>
        </row>
        <row r="97">
          <cell r="A97" t="str">
            <v>6105</v>
          </cell>
          <cell r="B97"/>
          <cell r="C97"/>
          <cell r="D97">
            <v>1</v>
          </cell>
          <cell r="E97" t="str">
            <v>Manual Operation</v>
          </cell>
          <cell r="F97" t="str">
            <v>N/A</v>
          </cell>
          <cell r="G97" t="str">
            <v>N/A</v>
          </cell>
          <cell r="H97" t="str">
            <v xml:space="preserve"> </v>
          </cell>
          <cell r="I97"/>
          <cell r="J97">
            <v>172</v>
          </cell>
          <cell r="K97" t="str">
            <v>+10</v>
          </cell>
        </row>
        <row r="98">
          <cell r="A98" t="str">
            <v>6106</v>
          </cell>
          <cell r="B98"/>
          <cell r="C98"/>
          <cell r="D98">
            <v>1</v>
          </cell>
          <cell r="E98" t="str">
            <v>Manual Operation</v>
          </cell>
          <cell r="F98" t="str">
            <v>N/A</v>
          </cell>
          <cell r="G98" t="str">
            <v>N/A</v>
          </cell>
          <cell r="H98" t="str">
            <v xml:space="preserve"> </v>
          </cell>
          <cell r="I98"/>
          <cell r="J98">
            <v>172</v>
          </cell>
          <cell r="K98" t="str">
            <v>+10</v>
          </cell>
        </row>
        <row r="99">
          <cell r="A99" t="str">
            <v>6200</v>
          </cell>
          <cell r="B99"/>
          <cell r="C99"/>
          <cell r="D99">
            <v>1.2</v>
          </cell>
          <cell r="E99" t="str">
            <v>Design margin of 20% for reagent supply</v>
          </cell>
          <cell r="F99">
            <v>2.8017778207249986</v>
          </cell>
          <cell r="G99">
            <v>2.3777923583624174</v>
          </cell>
          <cell r="H99" t="str">
            <v>(0 ppm)</v>
          </cell>
          <cell r="I99"/>
          <cell r="J99">
            <v>30</v>
          </cell>
          <cell r="K99" t="str">
            <v>+10</v>
          </cell>
        </row>
        <row r="100">
          <cell r="A100" t="str">
            <v>6201</v>
          </cell>
          <cell r="B100"/>
          <cell r="C100"/>
          <cell r="D100">
            <v>1.2</v>
          </cell>
          <cell r="E100" t="str">
            <v>Sized for start-up from 0gpl H2O2 with 20% margin</v>
          </cell>
          <cell r="F100">
            <v>2.2869425855504728</v>
          </cell>
          <cell r="G100">
            <v>1.9408657473519357</v>
          </cell>
          <cell r="H100" t="str">
            <v>(0 ppm)</v>
          </cell>
          <cell r="I100"/>
          <cell r="J100">
            <v>30</v>
          </cell>
          <cell r="K100" t="str">
            <v>+10</v>
          </cell>
        </row>
        <row r="101">
          <cell r="A101" t="str">
            <v>6202</v>
          </cell>
          <cell r="B101"/>
          <cell r="C101"/>
          <cell r="D101">
            <v>1.5</v>
          </cell>
          <cell r="E101" t="str">
            <v>Sized for 1.5 x nominal flow due to uncertainty (design margin)</v>
          </cell>
          <cell r="F101">
            <v>0.19302792954977804</v>
          </cell>
          <cell r="G101">
            <v>0.16381753486620637</v>
          </cell>
          <cell r="H101" t="str">
            <v>(0 ppm)</v>
          </cell>
          <cell r="I101"/>
          <cell r="J101">
            <v>30</v>
          </cell>
          <cell r="K101" t="str">
            <v>+10</v>
          </cell>
        </row>
        <row r="102">
          <cell r="A102" t="str">
            <v>6203</v>
          </cell>
          <cell r="B102">
            <v>0.5</v>
          </cell>
          <cell r="C102">
            <v>24</v>
          </cell>
          <cell r="D102">
            <v>240</v>
          </cell>
          <cell r="E102" t="str">
            <v>30min addition per 5 day cycle</v>
          </cell>
          <cell r="F102">
            <v>1.2499874741945209</v>
          </cell>
          <cell r="G102">
            <v>1.0608302493519528</v>
          </cell>
          <cell r="H102" t="str">
            <v>(0 ppm)</v>
          </cell>
          <cell r="I102"/>
          <cell r="J102">
            <v>30</v>
          </cell>
          <cell r="K102" t="str">
            <v>+10</v>
          </cell>
        </row>
        <row r="103">
          <cell r="A103" t="str">
            <v>6204</v>
          </cell>
          <cell r="B103"/>
          <cell r="C103"/>
          <cell r="D103">
            <v>1</v>
          </cell>
          <cell r="E103" t="str">
            <v>Manual Operation</v>
          </cell>
          <cell r="F103" t="str">
            <v>N/A</v>
          </cell>
          <cell r="G103" t="str">
            <v>N/A</v>
          </cell>
          <cell r="H103" t="str">
            <v xml:space="preserve"> </v>
          </cell>
          <cell r="I103"/>
          <cell r="J103">
            <v>40</v>
          </cell>
          <cell r="K103" t="str">
            <v>+10</v>
          </cell>
        </row>
        <row r="104">
          <cell r="A104" t="str">
            <v>6300</v>
          </cell>
          <cell r="B104"/>
          <cell r="C104"/>
          <cell r="D104">
            <v>2.2599999999999998</v>
          </cell>
          <cell r="E104" t="str">
            <v>Sized for Ni&amp;Co column start-up with 20% margin and IX make-up and re-leach.</v>
          </cell>
          <cell r="F104">
            <v>8.1904302918707454</v>
          </cell>
          <cell r="G104">
            <v>4.441401672909179</v>
          </cell>
          <cell r="H104" t="str">
            <v>(0 ppm)</v>
          </cell>
          <cell r="I104"/>
          <cell r="J104">
            <v>30</v>
          </cell>
          <cell r="K104" t="str">
            <v>+10</v>
          </cell>
        </row>
        <row r="105">
          <cell r="A105" t="str">
            <v>6301</v>
          </cell>
          <cell r="B105"/>
          <cell r="C105"/>
          <cell r="D105">
            <v>1</v>
          </cell>
          <cell r="E105" t="str">
            <v>Continuous operation</v>
          </cell>
          <cell r="F105" t="str">
            <v>N/A</v>
          </cell>
          <cell r="G105" t="str">
            <v>N/A</v>
          </cell>
          <cell r="H105" t="str">
            <v xml:space="preserve"> </v>
          </cell>
          <cell r="I105"/>
          <cell r="J105" t="e">
            <v>#N/A</v>
          </cell>
          <cell r="K105" t="str">
            <v>+10</v>
          </cell>
        </row>
        <row r="106">
          <cell r="A106" t="str">
            <v>6302</v>
          </cell>
          <cell r="B106"/>
          <cell r="C106"/>
          <cell r="D106">
            <v>21.2</v>
          </cell>
          <cell r="E106" t="str">
            <v>Preparation of batch for 1 hour every 21.2 h IX cycle</v>
          </cell>
          <cell r="F106">
            <v>1.5446504564156565</v>
          </cell>
          <cell r="G106">
            <v>0.83761327264986252</v>
          </cell>
          <cell r="H106" t="str">
            <v>(0 ppm)</v>
          </cell>
          <cell r="I106"/>
          <cell r="J106">
            <v>30</v>
          </cell>
          <cell r="K106" t="str">
            <v>+10</v>
          </cell>
        </row>
        <row r="107">
          <cell r="A107" t="str">
            <v>6303</v>
          </cell>
          <cell r="B107">
            <v>0.5</v>
          </cell>
          <cell r="C107">
            <v>24</v>
          </cell>
          <cell r="D107">
            <v>240</v>
          </cell>
          <cell r="E107" t="str">
            <v>30min per 5 day cycle</v>
          </cell>
          <cell r="F107">
            <v>2.4390695421564463</v>
          </cell>
          <cell r="G107">
            <v>1.3226274028151412</v>
          </cell>
          <cell r="H107" t="str">
            <v>(0 ppm)</v>
          </cell>
          <cell r="I107"/>
          <cell r="J107">
            <v>29.999999999998963</v>
          </cell>
          <cell r="K107" t="str">
            <v>+10</v>
          </cell>
        </row>
        <row r="108">
          <cell r="A108" t="str">
            <v>6304</v>
          </cell>
          <cell r="B108"/>
          <cell r="C108"/>
          <cell r="D108">
            <v>1.2</v>
          </cell>
          <cell r="E108" t="str">
            <v>Sized for Start-up from 0gpl to 12 gpl H2SO4, with 20% margin</v>
          </cell>
          <cell r="F108">
            <v>3.6865220888350878</v>
          </cell>
          <cell r="G108">
            <v>1.9990799981314571</v>
          </cell>
          <cell r="H108" t="str">
            <v>(0 ppm)</v>
          </cell>
          <cell r="I108"/>
          <cell r="J108">
            <v>29.999999999998963</v>
          </cell>
          <cell r="K108" t="str">
            <v>+10</v>
          </cell>
        </row>
        <row r="109">
          <cell r="A109" t="str">
            <v>6305</v>
          </cell>
          <cell r="B109"/>
          <cell r="C109"/>
          <cell r="D109">
            <v>1</v>
          </cell>
          <cell r="E109" t="str">
            <v>Continuous operation</v>
          </cell>
          <cell r="F109">
            <v>1.4290363971763986E-4</v>
          </cell>
          <cell r="G109">
            <v>7.7491956086444953E-5</v>
          </cell>
          <cell r="H109" t="str">
            <v>(0 ppm)</v>
          </cell>
          <cell r="I109"/>
          <cell r="J109">
            <v>29.999999999998963</v>
          </cell>
          <cell r="K109" t="str">
            <v>+10</v>
          </cell>
        </row>
        <row r="110">
          <cell r="A110" t="str">
            <v>6306</v>
          </cell>
          <cell r="B110"/>
          <cell r="C110"/>
          <cell r="D110">
            <v>21.2</v>
          </cell>
          <cell r="E110" t="str">
            <v>Strip solution make-up for 1 hour every 21.2h IX cycle</v>
          </cell>
          <cell r="F110">
            <v>11.178569266801722</v>
          </cell>
          <cell r="G110">
            <v>9.5858210402830739</v>
          </cell>
          <cell r="H110" t="str">
            <v>(0 ppm)</v>
          </cell>
          <cell r="I110"/>
          <cell r="J110">
            <v>75.922933958103584</v>
          </cell>
          <cell r="K110" t="str">
            <v>+10</v>
          </cell>
        </row>
        <row r="111">
          <cell r="A111" t="str">
            <v>6307</v>
          </cell>
          <cell r="B111"/>
          <cell r="C111"/>
          <cell r="D111">
            <v>21.2</v>
          </cell>
          <cell r="E111" t="str">
            <v>Strip solution make-up for 1 hour every 21.2h IX cycle</v>
          </cell>
          <cell r="F111">
            <v>9.6339188103860653</v>
          </cell>
          <cell r="G111">
            <v>8.8481621326132434</v>
          </cell>
          <cell r="H111" t="str">
            <v>(0 ppm)</v>
          </cell>
          <cell r="I111"/>
          <cell r="J111">
            <v>55.912134589218155</v>
          </cell>
          <cell r="K111" t="str">
            <v>+10</v>
          </cell>
        </row>
        <row r="112">
          <cell r="A112" t="str">
            <v>6308</v>
          </cell>
          <cell r="B112"/>
          <cell r="C112"/>
          <cell r="D112" t="str">
            <v>NA</v>
          </cell>
          <cell r="E112" t="str">
            <v>Continuous operation</v>
          </cell>
          <cell r="F112" t="str">
            <v>N/A</v>
          </cell>
          <cell r="G112" t="str">
            <v>N/A</v>
          </cell>
          <cell r="H112"/>
          <cell r="I112"/>
          <cell r="J112" t="e">
            <v>#N/A</v>
          </cell>
          <cell r="K112" t="str">
            <v>+10</v>
          </cell>
        </row>
        <row r="113">
          <cell r="A113" t="str">
            <v>6309</v>
          </cell>
          <cell r="B113"/>
          <cell r="C113"/>
          <cell r="D113" t="str">
            <v>FIXED FLOW</v>
          </cell>
          <cell r="E113" t="str">
            <v>Sized for design case - strip flow to IX columns</v>
          </cell>
          <cell r="F113">
            <v>18.878407975564443</v>
          </cell>
          <cell r="G113">
            <v>17.338657078294322</v>
          </cell>
          <cell r="H113" t="str">
            <v>(0 ppm)</v>
          </cell>
          <cell r="I113"/>
          <cell r="J113">
            <v>55.912134589218155</v>
          </cell>
          <cell r="K113" t="str">
            <v>+10</v>
          </cell>
        </row>
        <row r="114">
          <cell r="A114" t="str">
            <v>6310</v>
          </cell>
          <cell r="B114"/>
          <cell r="C114"/>
          <cell r="D114">
            <v>16.96</v>
          </cell>
          <cell r="E114" t="str">
            <v>Batch IX Elution. Flow set to 4 BV/h</v>
          </cell>
          <cell r="F114">
            <v>18.878407975564443</v>
          </cell>
          <cell r="G114">
            <v>17.338657078294322</v>
          </cell>
          <cell r="H114" t="str">
            <v>(0 ppm)</v>
          </cell>
          <cell r="I114"/>
          <cell r="J114">
            <v>55.912134589218155</v>
          </cell>
          <cell r="K114" t="str">
            <v>+10</v>
          </cell>
        </row>
        <row r="115">
          <cell r="A115" t="str">
            <v>6311</v>
          </cell>
          <cell r="B115"/>
          <cell r="C115"/>
          <cell r="D115">
            <v>24.323943661971832</v>
          </cell>
          <cell r="E115" t="str">
            <v>Flow of 17 m3/h set by elution design rate</v>
          </cell>
          <cell r="F115">
            <v>18.491723007326833</v>
          </cell>
          <cell r="G115">
            <v>17.257494118610975</v>
          </cell>
          <cell r="H115" t="str">
            <v>(0 ppm)</v>
          </cell>
          <cell r="I115"/>
          <cell r="J115">
            <v>53.753773629044218</v>
          </cell>
          <cell r="K115" t="str">
            <v>+10</v>
          </cell>
        </row>
        <row r="116">
          <cell r="A116" t="str">
            <v>6312</v>
          </cell>
          <cell r="B116"/>
          <cell r="C116"/>
          <cell r="D116">
            <v>1</v>
          </cell>
          <cell r="E116" t="str">
            <v>Manual Operation</v>
          </cell>
          <cell r="F116" t="str">
            <v>N/A</v>
          </cell>
          <cell r="G116" t="str">
            <v>N/A</v>
          </cell>
          <cell r="H116" t="str">
            <v xml:space="preserve"> </v>
          </cell>
          <cell r="I116"/>
          <cell r="J116">
            <v>30</v>
          </cell>
          <cell r="K116" t="str">
            <v>+10</v>
          </cell>
        </row>
        <row r="117">
          <cell r="A117" t="str">
            <v>6500</v>
          </cell>
          <cell r="B117"/>
          <cell r="C117"/>
          <cell r="D117">
            <v>1.2</v>
          </cell>
          <cell r="E117" t="str">
            <v>Design rate of 1.2 for cooling water supply</v>
          </cell>
          <cell r="F117">
            <v>499.69832025383528</v>
          </cell>
          <cell r="G117">
            <v>501.18879027441284</v>
          </cell>
          <cell r="H117" t="str">
            <v>(0 ppm)</v>
          </cell>
          <cell r="I117"/>
          <cell r="J117">
            <v>40</v>
          </cell>
          <cell r="K117" t="str">
            <v>+15</v>
          </cell>
        </row>
        <row r="118">
          <cell r="A118" t="str">
            <v>6501</v>
          </cell>
          <cell r="B118"/>
          <cell r="C118"/>
          <cell r="D118">
            <v>1.2</v>
          </cell>
          <cell r="E118" t="str">
            <v>Design rate of 1.2 for cooling water supply</v>
          </cell>
          <cell r="F118">
            <v>353.82781882663397</v>
          </cell>
          <cell r="G118">
            <v>354.88319511074792</v>
          </cell>
          <cell r="H118" t="str">
            <v>(0 ppm)</v>
          </cell>
          <cell r="I118"/>
          <cell r="J118">
            <v>40</v>
          </cell>
          <cell r="K118" t="str">
            <v>+15</v>
          </cell>
        </row>
        <row r="119">
          <cell r="A119" t="str">
            <v>6504</v>
          </cell>
          <cell r="B119"/>
          <cell r="C119"/>
          <cell r="D119">
            <v>1.2</v>
          </cell>
          <cell r="E119" t="str">
            <v>Design rate of 1.2 for cooling water supply</v>
          </cell>
          <cell r="F119">
            <v>90.653171406932373</v>
          </cell>
          <cell r="G119">
            <v>90.923566220714577</v>
          </cell>
          <cell r="H119" t="str">
            <v>(0 ppm)</v>
          </cell>
          <cell r="I119"/>
          <cell r="J119">
            <v>40</v>
          </cell>
          <cell r="K119" t="str">
            <v>+15</v>
          </cell>
        </row>
        <row r="120">
          <cell r="A120" t="str">
            <v>6505</v>
          </cell>
          <cell r="B120"/>
          <cell r="C120"/>
          <cell r="D120">
            <v>1.2</v>
          </cell>
          <cell r="E120" t="str">
            <v>Design rate of 1.2 for cooling water supply</v>
          </cell>
          <cell r="F120">
            <v>90.653171406932373</v>
          </cell>
          <cell r="G120">
            <v>91.198648020977444</v>
          </cell>
          <cell r="H120" t="str">
            <v>(0 ppm)</v>
          </cell>
          <cell r="I120"/>
          <cell r="J120">
            <v>55.000000130948862</v>
          </cell>
          <cell r="K120" t="str">
            <v>+20</v>
          </cell>
        </row>
        <row r="121">
          <cell r="A121" t="str">
            <v>6506</v>
          </cell>
          <cell r="B121"/>
          <cell r="C121"/>
          <cell r="D121">
            <v>1.2</v>
          </cell>
          <cell r="E121" t="str">
            <v>Design rate of 1.2 for cooling water supply</v>
          </cell>
          <cell r="F121">
            <v>353.82781882663397</v>
          </cell>
          <cell r="G121">
            <v>355.95686523530804</v>
          </cell>
          <cell r="H121" t="str">
            <v>(0 ppm)</v>
          </cell>
          <cell r="I121"/>
          <cell r="J121">
            <v>55.000000887408035</v>
          </cell>
          <cell r="K121" t="str">
            <v>+20</v>
          </cell>
        </row>
        <row r="122">
          <cell r="A122" t="str">
            <v>6507</v>
          </cell>
          <cell r="B122"/>
          <cell r="C122"/>
          <cell r="D122" t="str">
            <v>NA</v>
          </cell>
          <cell r="E122" t="str">
            <v>Continuous operation</v>
          </cell>
          <cell r="F122" t="str">
            <v>N/A</v>
          </cell>
          <cell r="G122" t="str">
            <v>N/A</v>
          </cell>
          <cell r="H122" t="str">
            <v xml:space="preserve"> </v>
          </cell>
          <cell r="I122"/>
          <cell r="J122" t="e">
            <v>#VALUE!</v>
          </cell>
          <cell r="K122"/>
        </row>
        <row r="123">
          <cell r="A123" t="str">
            <v>6508</v>
          </cell>
          <cell r="B123"/>
          <cell r="C123"/>
          <cell r="D123" t="str">
            <v>NA</v>
          </cell>
          <cell r="E123" t="str">
            <v>Continuous operation</v>
          </cell>
          <cell r="F123" t="str">
            <v>N/A</v>
          </cell>
          <cell r="G123" t="str">
            <v>N/A</v>
          </cell>
          <cell r="H123" t="str">
            <v xml:space="preserve"> </v>
          </cell>
          <cell r="I123"/>
          <cell r="J123" t="e">
            <v>#VALUE!</v>
          </cell>
          <cell r="K123"/>
        </row>
        <row r="124">
          <cell r="A124" t="str">
            <v>6510</v>
          </cell>
          <cell r="B124"/>
          <cell r="C124"/>
          <cell r="D124">
            <v>1.2</v>
          </cell>
          <cell r="E124" t="str">
            <v>Design rate of 1.2 for cooling water supply</v>
          </cell>
          <cell r="F124">
            <v>499.69832025383528</v>
          </cell>
          <cell r="G124">
            <v>502.70509598855568</v>
          </cell>
          <cell r="H124" t="str">
            <v>(0 ppm)</v>
          </cell>
          <cell r="I124"/>
          <cell r="J124">
            <v>55.000000656151826</v>
          </cell>
          <cell r="K124" t="str">
            <v>+20</v>
          </cell>
        </row>
        <row r="125">
          <cell r="A125" t="str">
            <v>6601</v>
          </cell>
          <cell r="B125"/>
          <cell r="C125"/>
          <cell r="D125" t="str">
            <v>NA</v>
          </cell>
          <cell r="E125" t="str">
            <v>Continuous operation</v>
          </cell>
          <cell r="F125" t="str">
            <v>N/A</v>
          </cell>
          <cell r="G125" t="str">
            <v>N/A</v>
          </cell>
          <cell r="H125"/>
          <cell r="I125"/>
          <cell r="J125">
            <v>36.636888360362889</v>
          </cell>
          <cell r="K125" t="str">
            <v>-</v>
          </cell>
        </row>
        <row r="126">
          <cell r="A126" t="str">
            <v>6605</v>
          </cell>
          <cell r="B126"/>
          <cell r="C126"/>
          <cell r="D126" t="str">
            <v>NA</v>
          </cell>
          <cell r="E126" t="str">
            <v>Continuous operation</v>
          </cell>
          <cell r="F126" t="str">
            <v>N/A</v>
          </cell>
          <cell r="G126" t="str">
            <v>N/A</v>
          </cell>
          <cell r="H126"/>
          <cell r="I126"/>
          <cell r="J126">
            <v>36.170000540458254</v>
          </cell>
          <cell r="K126" t="str">
            <v>+10</v>
          </cell>
        </row>
        <row r="127">
          <cell r="A127" t="str">
            <v>6606</v>
          </cell>
          <cell r="B127"/>
          <cell r="C127"/>
          <cell r="D127" t="str">
            <v>NA</v>
          </cell>
          <cell r="E127" t="str">
            <v>Continuous operation</v>
          </cell>
          <cell r="F127" t="str">
            <v>N/A</v>
          </cell>
          <cell r="G127" t="str">
            <v>N/A</v>
          </cell>
          <cell r="H127"/>
          <cell r="I127"/>
          <cell r="J127" t="e">
            <v>#N/A</v>
          </cell>
          <cell r="K127" t="str">
            <v>+10</v>
          </cell>
        </row>
        <row r="128">
          <cell r="A128" t="str">
            <v>6607</v>
          </cell>
          <cell r="B128"/>
          <cell r="C128"/>
          <cell r="D128" t="str">
            <v>NA</v>
          </cell>
          <cell r="E128" t="str">
            <v>Continuous operation</v>
          </cell>
          <cell r="F128" t="str">
            <v>N/A</v>
          </cell>
          <cell r="G128" t="str">
            <v>N/A</v>
          </cell>
          <cell r="H128"/>
          <cell r="I128"/>
          <cell r="J128">
            <v>35.322347221014567</v>
          </cell>
          <cell r="K128" t="str">
            <v>-</v>
          </cell>
        </row>
        <row r="129">
          <cell r="A129" t="str">
            <v>6608</v>
          </cell>
          <cell r="B129"/>
          <cell r="C129"/>
          <cell r="D129" t="str">
            <v>NA</v>
          </cell>
          <cell r="E129" t="str">
            <v>Continuous operation</v>
          </cell>
          <cell r="F129" t="str">
            <v>N/A</v>
          </cell>
          <cell r="G129" t="str">
            <v>N/A</v>
          </cell>
          <cell r="H129"/>
          <cell r="I129"/>
          <cell r="J129">
            <v>35.864071889587827</v>
          </cell>
          <cell r="K129" t="str">
            <v>-</v>
          </cell>
        </row>
        <row r="130">
          <cell r="A130" t="str">
            <v>6609</v>
          </cell>
          <cell r="B130"/>
          <cell r="C130"/>
          <cell r="D130" t="str">
            <v>NA</v>
          </cell>
          <cell r="E130" t="str">
            <v>Continuous operation</v>
          </cell>
          <cell r="F130" t="str">
            <v>N/A</v>
          </cell>
          <cell r="G130" t="str">
            <v>N/A</v>
          </cell>
          <cell r="H130"/>
          <cell r="I130"/>
          <cell r="J130">
            <v>30</v>
          </cell>
          <cell r="K130" t="str">
            <v>-</v>
          </cell>
        </row>
        <row r="131">
          <cell r="A131" t="str">
            <v>6610</v>
          </cell>
          <cell r="B131"/>
          <cell r="C131"/>
          <cell r="D131" t="str">
            <v>NA</v>
          </cell>
          <cell r="E131" t="str">
            <v>Continuous operation</v>
          </cell>
          <cell r="F131" t="str">
            <v>N/A</v>
          </cell>
          <cell r="G131" t="str">
            <v>N/A</v>
          </cell>
          <cell r="H131"/>
          <cell r="I131"/>
          <cell r="J131">
            <v>35.949261198044695</v>
          </cell>
          <cell r="K131" t="str">
            <v>-</v>
          </cell>
        </row>
        <row r="132">
          <cell r="A132" t="str">
            <v>6611</v>
          </cell>
          <cell r="B132"/>
          <cell r="C132"/>
          <cell r="D132" t="str">
            <v>NA</v>
          </cell>
          <cell r="E132" t="str">
            <v>Continuous operation</v>
          </cell>
          <cell r="F132" t="str">
            <v>N/A</v>
          </cell>
          <cell r="G132" t="str">
            <v>N/A</v>
          </cell>
          <cell r="H132"/>
          <cell r="I132"/>
          <cell r="J132">
            <v>35.488719057434373</v>
          </cell>
          <cell r="K132" t="str">
            <v>-</v>
          </cell>
        </row>
        <row r="133">
          <cell r="A133" t="str">
            <v>6612</v>
          </cell>
          <cell r="B133"/>
          <cell r="C133"/>
          <cell r="D133" t="str">
            <v>NA</v>
          </cell>
          <cell r="E133" t="str">
            <v>Continuous operation</v>
          </cell>
          <cell r="F133" t="str">
            <v>N/A</v>
          </cell>
          <cell r="G133" t="str">
            <v>N/A</v>
          </cell>
          <cell r="H133"/>
          <cell r="I133"/>
          <cell r="J133">
            <v>34.498931483436337</v>
          </cell>
          <cell r="K133" t="str">
            <v>-</v>
          </cell>
        </row>
        <row r="134">
          <cell r="A134" t="str">
            <v>6613</v>
          </cell>
          <cell r="B134"/>
          <cell r="C134"/>
          <cell r="D134" t="str">
            <v>NA</v>
          </cell>
          <cell r="E134" t="str">
            <v>Continuous operation</v>
          </cell>
          <cell r="F134" t="str">
            <v>N/A</v>
          </cell>
          <cell r="G134" t="str">
            <v>N/A</v>
          </cell>
          <cell r="H134"/>
          <cell r="I134"/>
          <cell r="J134">
            <v>36.426200324924366</v>
          </cell>
          <cell r="K134" t="str">
            <v>-</v>
          </cell>
        </row>
        <row r="135">
          <cell r="A135" t="str">
            <v>7001</v>
          </cell>
          <cell r="B135">
            <v>0.5</v>
          </cell>
          <cell r="C135">
            <v>12</v>
          </cell>
          <cell r="D135">
            <v>24</v>
          </cell>
          <cell r="E135" t="str">
            <v>30min per 12 hour cycle</v>
          </cell>
          <cell r="F135">
            <v>0.11820713541422499</v>
          </cell>
          <cell r="G135">
            <v>7.7735290398370072E-2</v>
          </cell>
          <cell r="H135" t="str">
            <v>(0 ppm)</v>
          </cell>
          <cell r="I135"/>
          <cell r="J135">
            <v>30.00000000000048</v>
          </cell>
          <cell r="K135" t="str">
            <v>+10</v>
          </cell>
        </row>
        <row r="136">
          <cell r="A136" t="str">
            <v>7002</v>
          </cell>
          <cell r="B136"/>
          <cell r="C136"/>
          <cell r="D136" t="str">
            <v>NA</v>
          </cell>
          <cell r="E136" t="str">
            <v>Batch IX Elution. Flow set to 4 BV/h</v>
          </cell>
          <cell r="F136" t="str">
            <v>N/A</v>
          </cell>
          <cell r="G136" t="str">
            <v>N/A</v>
          </cell>
          <cell r="H136" t="str">
            <v>(0 ppm)</v>
          </cell>
          <cell r="I136"/>
          <cell r="J136">
            <v>30.00000000000048</v>
          </cell>
          <cell r="K136" t="str">
            <v>+10</v>
          </cell>
        </row>
        <row r="137">
          <cell r="A137" t="str">
            <v>7003</v>
          </cell>
          <cell r="B137"/>
          <cell r="C137"/>
          <cell r="D137" t="str">
            <v>FIXED FLOW</v>
          </cell>
          <cell r="E137" t="str">
            <v>Bleed flows at strip solution rate</v>
          </cell>
          <cell r="F137">
            <v>18.505123289721187</v>
          </cell>
          <cell r="G137">
            <v>17.27</v>
          </cell>
          <cell r="H137" t="str">
            <v>(0 ppm)</v>
          </cell>
          <cell r="I137"/>
          <cell r="J137">
            <v>55.907520112985488</v>
          </cell>
          <cell r="K137" t="str">
            <v>+10</v>
          </cell>
        </row>
        <row r="138">
          <cell r="A138" t="str">
            <v>7004</v>
          </cell>
          <cell r="B138"/>
          <cell r="C138"/>
          <cell r="D138">
            <v>17.010000000000002</v>
          </cell>
          <cell r="E138" t="str">
            <v>Design flow set to match IX Elution Rinse, 17.3 m3/h</v>
          </cell>
          <cell r="F138">
            <v>17.925408669156937</v>
          </cell>
          <cell r="G138">
            <v>17.311561191400507</v>
          </cell>
          <cell r="H138" t="str">
            <v>(0 ppm)</v>
          </cell>
          <cell r="I138"/>
          <cell r="J138">
            <v>49.403209489396211</v>
          </cell>
          <cell r="K138" t="str">
            <v>+10</v>
          </cell>
        </row>
        <row r="139">
          <cell r="A139" t="str">
            <v>7005</v>
          </cell>
          <cell r="B139"/>
          <cell r="C139"/>
          <cell r="D139" t="str">
            <v>FIXED FLOW</v>
          </cell>
          <cell r="E139" t="str">
            <v>Design flow set to match IX Pre-Load Recycle, at 16 m/h, 41 m3/h</v>
          </cell>
          <cell r="F139">
            <v>43.9813178512888</v>
          </cell>
          <cell r="G139">
            <v>41.02</v>
          </cell>
          <cell r="H139" t="str">
            <v>(0 ppm)</v>
          </cell>
          <cell r="I139"/>
          <cell r="J139">
            <v>42.926401202560243</v>
          </cell>
          <cell r="K139" t="str">
            <v>+10</v>
          </cell>
        </row>
        <row r="140">
          <cell r="A140" t="str">
            <v>7006</v>
          </cell>
          <cell r="B140"/>
          <cell r="C140"/>
          <cell r="D140" t="str">
            <v>FIXED FLOW</v>
          </cell>
          <cell r="E140" t="str">
            <v>Design flow set to 41 m3/h to match pre-load flow</v>
          </cell>
          <cell r="F140">
            <v>44.809742948161428</v>
          </cell>
          <cell r="G140">
            <v>41</v>
          </cell>
          <cell r="H140" t="str">
            <v>(0 ppm)</v>
          </cell>
          <cell r="I140"/>
          <cell r="J140">
            <v>42.729121415371424</v>
          </cell>
          <cell r="K140" t="str">
            <v>+10</v>
          </cell>
        </row>
        <row r="141">
          <cell r="A141" t="str">
            <v>7009</v>
          </cell>
          <cell r="B141">
            <v>6</v>
          </cell>
          <cell r="C141">
            <v>12</v>
          </cell>
          <cell r="D141">
            <v>2</v>
          </cell>
          <cell r="E141" t="str">
            <v>Filter feed for 6 hours every 12 hours. Note 5 x design factor for solids content.</v>
          </cell>
          <cell r="F141">
            <v>2.3017677399198271</v>
          </cell>
          <cell r="G141">
            <v>2.2294740902252039</v>
          </cell>
          <cell r="H141">
            <v>1.2704667201296762</v>
          </cell>
          <cell r="I141" t="str">
            <v>5x design factor on solids</v>
          </cell>
          <cell r="J141">
            <v>61.825334137730088</v>
          </cell>
          <cell r="K141" t="str">
            <v>+10</v>
          </cell>
        </row>
        <row r="142">
          <cell r="A142" t="str">
            <v>7010</v>
          </cell>
          <cell r="B142"/>
          <cell r="C142"/>
          <cell r="D142" t="e">
            <v>#N/A</v>
          </cell>
          <cell r="E142" t="str">
            <v>Ringmain flow set to 20 m3/h for min. slurry line velocity</v>
          </cell>
          <cell r="F142" t="str">
            <v>N/A</v>
          </cell>
          <cell r="G142" t="str">
            <v>N/A</v>
          </cell>
          <cell r="H142" t="str">
            <v xml:space="preserve"> </v>
          </cell>
          <cell r="I142"/>
          <cell r="J142" t="e">
            <v>#N/A</v>
          </cell>
          <cell r="K142" t="str">
            <v>+10</v>
          </cell>
        </row>
        <row r="143">
          <cell r="A143" t="str">
            <v>7011</v>
          </cell>
          <cell r="B143"/>
          <cell r="C143"/>
          <cell r="D143" t="str">
            <v>NOT CALCULATED</v>
          </cell>
          <cell r="E143" t="str">
            <v>Information only, batch duty in single tank</v>
          </cell>
          <cell r="F143" t="str">
            <v>N/A</v>
          </cell>
          <cell r="G143" t="str">
            <v>N/A</v>
          </cell>
          <cell r="H143" t="str">
            <v>(13.4 ppm)</v>
          </cell>
          <cell r="I143"/>
          <cell r="J143">
            <v>88.131788294866922</v>
          </cell>
          <cell r="K143" t="str">
            <v>+10</v>
          </cell>
        </row>
        <row r="144">
          <cell r="A144" t="str">
            <v>7013</v>
          </cell>
          <cell r="B144"/>
          <cell r="C144"/>
          <cell r="D144" t="str">
            <v>NOT CALCULATED</v>
          </cell>
          <cell r="E144" t="str">
            <v>Filter cake of approximately 130kg per batch (wet)</v>
          </cell>
          <cell r="F144" t="str">
            <v>N/A</v>
          </cell>
          <cell r="G144" t="str">
            <v>N/A</v>
          </cell>
          <cell r="H144">
            <v>49.999999999999986</v>
          </cell>
          <cell r="I144"/>
          <cell r="J144">
            <v>86.326593510730845</v>
          </cell>
          <cell r="K144" t="str">
            <v>+10</v>
          </cell>
        </row>
        <row r="145">
          <cell r="A145" t="str">
            <v>7014</v>
          </cell>
          <cell r="B145">
            <v>6</v>
          </cell>
          <cell r="C145">
            <v>12</v>
          </cell>
          <cell r="D145">
            <v>2</v>
          </cell>
          <cell r="E145" t="str">
            <v>Filter feed for 6 hours every 12 hours</v>
          </cell>
          <cell r="F145">
            <v>2.3077086870151082</v>
          </cell>
          <cell r="G145">
            <v>2.2401413534432022</v>
          </cell>
          <cell r="H145" t="str">
            <v>(20 ppm)</v>
          </cell>
          <cell r="I145"/>
          <cell r="J145">
            <v>61.688449435081374</v>
          </cell>
          <cell r="K145" t="str">
            <v>+10</v>
          </cell>
        </row>
        <row r="146">
          <cell r="A146" t="str">
            <v>7015</v>
          </cell>
          <cell r="B146" t="e">
            <v>#VALUE!</v>
          </cell>
          <cell r="C146">
            <v>12</v>
          </cell>
          <cell r="D146" t="str">
            <v>NOT CALCULATED</v>
          </cell>
          <cell r="E146" t="str">
            <v>Approximately 70 kg wet cake per cycle. Note 5 x design factor on solids throughput to be added</v>
          </cell>
          <cell r="F146" t="str">
            <v>N/A</v>
          </cell>
          <cell r="G146" t="str">
            <v>N/A</v>
          </cell>
          <cell r="H146">
            <v>50.000000000000036</v>
          </cell>
          <cell r="I146"/>
          <cell r="J146">
            <v>61.688449435081374</v>
          </cell>
          <cell r="K146" t="str">
            <v>+10</v>
          </cell>
        </row>
        <row r="147">
          <cell r="A147" t="str">
            <v>7016</v>
          </cell>
          <cell r="B147"/>
          <cell r="C147"/>
          <cell r="D147">
            <v>1</v>
          </cell>
          <cell r="E147" t="str">
            <v>Continuous operation</v>
          </cell>
          <cell r="F147">
            <v>1.1538543435075541</v>
          </cell>
          <cell r="G147">
            <v>1.1179090330145822</v>
          </cell>
          <cell r="H147" t="str">
            <v>(20 ppm)</v>
          </cell>
          <cell r="I147"/>
          <cell r="J147">
            <v>57.27394371450297</v>
          </cell>
          <cell r="K147" t="str">
            <v>+10</v>
          </cell>
        </row>
        <row r="148">
          <cell r="A148" t="str">
            <v>7017</v>
          </cell>
          <cell r="B148">
            <v>1</v>
          </cell>
          <cell r="C148">
            <v>12</v>
          </cell>
          <cell r="D148">
            <v>12</v>
          </cell>
          <cell r="E148" t="str">
            <v>For batch operation, transfer for 1 hour every 12 hours.</v>
          </cell>
          <cell r="F148">
            <v>13.751502871874571</v>
          </cell>
          <cell r="G148">
            <v>13.372829016258962</v>
          </cell>
          <cell r="H148" t="str">
            <v>&lt; 10wt%</v>
          </cell>
          <cell r="I148" t="str">
            <v>May contain solids from sumps, to be diluted by hose down</v>
          </cell>
          <cell r="J148">
            <v>65.037362335436939</v>
          </cell>
          <cell r="K148" t="str">
            <v>+10</v>
          </cell>
        </row>
        <row r="149">
          <cell r="A149">
            <v>7020</v>
          </cell>
          <cell r="B149"/>
          <cell r="C149"/>
          <cell r="D149">
            <v>1</v>
          </cell>
          <cell r="E149" t="str">
            <v>Manual Operation</v>
          </cell>
          <cell r="F149" t="str">
            <v>N/A</v>
          </cell>
          <cell r="G149" t="str">
            <v>N/A</v>
          </cell>
          <cell r="H149" t="str">
            <v xml:space="preserve"> </v>
          </cell>
          <cell r="I149"/>
          <cell r="J149">
            <v>80</v>
          </cell>
          <cell r="K149" t="str">
            <v>+10</v>
          </cell>
        </row>
        <row r="150">
          <cell r="A150" t="str">
            <v>7021</v>
          </cell>
          <cell r="B150"/>
          <cell r="C150"/>
          <cell r="D150">
            <v>1</v>
          </cell>
          <cell r="E150" t="str">
            <v>Manual Operation</v>
          </cell>
          <cell r="F150" t="str">
            <v>N/A</v>
          </cell>
          <cell r="G150" t="str">
            <v>N/A</v>
          </cell>
          <cell r="H150" t="str">
            <v xml:space="preserve"> </v>
          </cell>
          <cell r="I150"/>
          <cell r="J150">
            <v>80</v>
          </cell>
          <cell r="K150" t="str">
            <v>+10</v>
          </cell>
        </row>
        <row r="151">
          <cell r="A151" t="str">
            <v>8000</v>
          </cell>
          <cell r="B151"/>
          <cell r="C151"/>
          <cell r="D151">
            <v>1.2</v>
          </cell>
          <cell r="E151" t="str">
            <v>Set to ratio the design acid rate for start-up</v>
          </cell>
          <cell r="F151">
            <v>2.516913079835033</v>
          </cell>
          <cell r="G151">
            <v>2.5320359968551078</v>
          </cell>
          <cell r="H151"/>
          <cell r="I151"/>
          <cell r="J151">
            <v>45</v>
          </cell>
          <cell r="K151" t="str">
            <v>+10</v>
          </cell>
        </row>
        <row r="152">
          <cell r="A152" t="str">
            <v>8016</v>
          </cell>
          <cell r="B152"/>
          <cell r="C152"/>
          <cell r="D152" t="str">
            <v>N/A</v>
          </cell>
          <cell r="E152" t="str">
            <v>Continuous operation</v>
          </cell>
          <cell r="F152" t="str">
            <v>N/A</v>
          </cell>
          <cell r="G152" t="str">
            <v>N/A</v>
          </cell>
          <cell r="H152" t="str">
            <v xml:space="preserve"> </v>
          </cell>
          <cell r="I152"/>
          <cell r="J152" t="e">
            <v>#N/A</v>
          </cell>
          <cell r="K152" t="str">
            <v>+10</v>
          </cell>
        </row>
        <row r="153">
          <cell r="A153" t="str">
            <v>8017</v>
          </cell>
          <cell r="B153"/>
          <cell r="C153"/>
          <cell r="D153" t="str">
            <v>N/A</v>
          </cell>
          <cell r="E153" t="str">
            <v>Continuous operation</v>
          </cell>
          <cell r="F153" t="str">
            <v>N/A</v>
          </cell>
          <cell r="G153" t="str">
            <v>N/A</v>
          </cell>
          <cell r="H153" t="str">
            <v xml:space="preserve"> </v>
          </cell>
          <cell r="I153"/>
          <cell r="J153" t="e">
            <v>#N/A</v>
          </cell>
          <cell r="K153" t="str">
            <v>+10</v>
          </cell>
        </row>
        <row r="154">
          <cell r="A154" t="str">
            <v>8200</v>
          </cell>
          <cell r="B154"/>
          <cell r="C154"/>
          <cell r="D154">
            <v>1.2</v>
          </cell>
          <cell r="E154" t="str">
            <v>Sized for start-up from 0gpl H2O2, with 1.2 design margin</v>
          </cell>
          <cell r="F154">
            <v>0.35416295416373128</v>
          </cell>
          <cell r="G154">
            <v>0.30056843187075671</v>
          </cell>
          <cell r="H154" t="str">
            <v>(0 ppm)</v>
          </cell>
          <cell r="I154"/>
          <cell r="J154">
            <v>30</v>
          </cell>
          <cell r="K154" t="str">
            <v>+10</v>
          </cell>
        </row>
        <row r="155">
          <cell r="A155" t="str">
            <v>8300</v>
          </cell>
          <cell r="B155"/>
          <cell r="C155"/>
          <cell r="D155">
            <v>1.2</v>
          </cell>
          <cell r="E155" t="str">
            <v>Sized for Start-up from 0gpl to 10 gpl H2SO4 with 20% margin</v>
          </cell>
          <cell r="F155">
            <v>0.56257907432506082</v>
          </cell>
          <cell r="G155">
            <v>0.30506817747182341</v>
          </cell>
          <cell r="H155" t="str">
            <v>(0 ppm)</v>
          </cell>
          <cell r="I155"/>
          <cell r="J155">
            <v>29.999999999998963</v>
          </cell>
          <cell r="K155" t="str">
            <v>+10</v>
          </cell>
        </row>
        <row r="156">
          <cell r="A156" t="str">
            <v>8308</v>
          </cell>
          <cell r="B156"/>
          <cell r="C156"/>
          <cell r="D156" t="str">
            <v>N/A</v>
          </cell>
          <cell r="E156" t="str">
            <v>Sized for Start-up from 0gpl to 6 gpl H2SO4 with 20% margin</v>
          </cell>
          <cell r="F156" t="str">
            <v>N/A</v>
          </cell>
          <cell r="G156" t="str">
            <v>N/A</v>
          </cell>
          <cell r="H156"/>
          <cell r="I156"/>
          <cell r="J156">
            <v>29.999999999998963</v>
          </cell>
          <cell r="K156" t="str">
            <v>+10</v>
          </cell>
        </row>
        <row r="157">
          <cell r="A157" t="str">
            <v>8500</v>
          </cell>
          <cell r="B157"/>
          <cell r="C157"/>
          <cell r="D157">
            <v>1.2</v>
          </cell>
          <cell r="E157" t="str">
            <v>Design rate of 1.2 for cooling water supply</v>
          </cell>
          <cell r="F157">
            <v>55.217330020268896</v>
          </cell>
          <cell r="G157">
            <v>55.382028942950377</v>
          </cell>
          <cell r="H157" t="str">
            <v>(0 ppm)</v>
          </cell>
          <cell r="I157"/>
          <cell r="J157">
            <v>40</v>
          </cell>
          <cell r="K157" t="str">
            <v>+15</v>
          </cell>
        </row>
        <row r="158">
          <cell r="A158" t="str">
            <v>8501</v>
          </cell>
          <cell r="B158"/>
          <cell r="C158"/>
          <cell r="D158">
            <v>1.2</v>
          </cell>
          <cell r="E158" t="str">
            <v>Design rate of 1.2 for cooling water supply</v>
          </cell>
          <cell r="F158">
            <v>55.217330020268896</v>
          </cell>
          <cell r="G158">
            <v>55.549582732270174</v>
          </cell>
          <cell r="H158" t="str">
            <v>(0 ppm)</v>
          </cell>
          <cell r="I158"/>
          <cell r="J158">
            <v>55.000000036532803</v>
          </cell>
          <cell r="K158" t="str">
            <v>+20</v>
          </cell>
        </row>
        <row r="159">
          <cell r="A159" t="str">
            <v>8601</v>
          </cell>
          <cell r="B159"/>
          <cell r="C159"/>
          <cell r="D159" t="str">
            <v>N/A</v>
          </cell>
          <cell r="E159" t="str">
            <v>Continuous operation</v>
          </cell>
          <cell r="F159" t="str">
            <v>N/A</v>
          </cell>
          <cell r="G159" t="str">
            <v>N/A</v>
          </cell>
          <cell r="H159"/>
          <cell r="I159"/>
          <cell r="J159">
            <v>36.40031668647822</v>
          </cell>
          <cell r="K159"/>
        </row>
        <row r="160">
          <cell r="A160" t="str">
            <v>8613</v>
          </cell>
          <cell r="B160"/>
          <cell r="C160"/>
          <cell r="D160" t="str">
            <v>N/A</v>
          </cell>
          <cell r="E160" t="str">
            <v>Continuous operation</v>
          </cell>
          <cell r="F160" t="str">
            <v>N/A</v>
          </cell>
          <cell r="G160" t="str">
            <v>N/A</v>
          </cell>
          <cell r="H160"/>
          <cell r="I160"/>
          <cell r="J160">
            <v>36.147481772506509</v>
          </cell>
          <cell r="K160"/>
        </row>
      </sheetData>
      <sheetData sheetId="10"/>
      <sheetData sheetId="11"/>
      <sheetData sheetId="12"/>
      <sheetData sheetId="13">
        <row r="1">
          <cell r="A1" t="str">
            <v>SEARCH TAG</v>
          </cell>
          <cell r="B1"/>
          <cell r="C1" t="str">
            <v>Stream No.</v>
          </cell>
          <cell r="D1"/>
          <cell r="E1" t="str">
            <v>0100</v>
          </cell>
          <cell r="F1" t="str">
            <v>0103</v>
          </cell>
          <cell r="G1" t="str">
            <v>0104</v>
          </cell>
          <cell r="H1" t="str">
            <v>0105</v>
          </cell>
          <cell r="I1" t="str">
            <v>0201</v>
          </cell>
          <cell r="J1" t="str">
            <v>0202</v>
          </cell>
          <cell r="K1" t="str">
            <v>0203</v>
          </cell>
          <cell r="L1" t="str">
            <v>0204</v>
          </cell>
          <cell r="M1" t="str">
            <v>0206</v>
          </cell>
          <cell r="N1" t="str">
            <v>0207</v>
          </cell>
          <cell r="O1" t="str">
            <v>0208</v>
          </cell>
          <cell r="P1" t="str">
            <v>0209</v>
          </cell>
          <cell r="Q1" t="str">
            <v>0210</v>
          </cell>
          <cell r="R1" t="str">
            <v>0211</v>
          </cell>
          <cell r="S1" t="str">
            <v>0300</v>
          </cell>
          <cell r="T1" t="str">
            <v>0301</v>
          </cell>
          <cell r="U1" t="str">
            <v>0302</v>
          </cell>
          <cell r="V1" t="str">
            <v>0304</v>
          </cell>
          <cell r="W1" t="str">
            <v>0306</v>
          </cell>
          <cell r="X1" t="str">
            <v>0309</v>
          </cell>
          <cell r="Y1" t="str">
            <v>0310</v>
          </cell>
          <cell r="Z1" t="str">
            <v>0315</v>
          </cell>
          <cell r="AA1" t="str">
            <v>0318</v>
          </cell>
          <cell r="AB1" t="str">
            <v>0400</v>
          </cell>
          <cell r="AC1" t="str">
            <v>0401</v>
          </cell>
          <cell r="AD1" t="str">
            <v>0402</v>
          </cell>
          <cell r="AE1" t="str">
            <v>0404</v>
          </cell>
          <cell r="AF1" t="str">
            <v>0405</v>
          </cell>
          <cell r="AG1" t="str">
            <v>0408</v>
          </cell>
          <cell r="AH1" t="str">
            <v>0500</v>
          </cell>
          <cell r="AI1" t="str">
            <v>0506</v>
          </cell>
          <cell r="AJ1" t="str">
            <v>0507</v>
          </cell>
          <cell r="AK1" t="str">
            <v>0508</v>
          </cell>
          <cell r="AL1" t="str">
            <v>0509</v>
          </cell>
          <cell r="AM1" t="str">
            <v>0510</v>
          </cell>
          <cell r="AN1" t="str">
            <v>0511</v>
          </cell>
          <cell r="AO1" t="str">
            <v>0600</v>
          </cell>
          <cell r="AP1" t="str">
            <v>0601</v>
          </cell>
          <cell r="AQ1" t="str">
            <v>0603</v>
          </cell>
          <cell r="AR1" t="str">
            <v>0604</v>
          </cell>
          <cell r="AS1" t="str">
            <v>0605</v>
          </cell>
          <cell r="AT1" t="str">
            <v>0606</v>
          </cell>
          <cell r="AU1" t="str">
            <v>0607</v>
          </cell>
          <cell r="AV1" t="str">
            <v>0608</v>
          </cell>
          <cell r="AW1" t="str">
            <v>2100</v>
          </cell>
          <cell r="AX1" t="str">
            <v>2201</v>
          </cell>
          <cell r="AY1" t="str">
            <v>2202</v>
          </cell>
          <cell r="AZ1" t="str">
            <v>2203</v>
          </cell>
          <cell r="BA1" t="str">
            <v>2204</v>
          </cell>
          <cell r="BB1" t="str">
            <v>2206</v>
          </cell>
          <cell r="BC1" t="str">
            <v>2208</v>
          </cell>
          <cell r="BD1" t="str">
            <v>2209</v>
          </cell>
          <cell r="BE1" t="str">
            <v>2210</v>
          </cell>
          <cell r="BF1" t="str">
            <v>2211</v>
          </cell>
          <cell r="BG1" t="str">
            <v>6000</v>
          </cell>
          <cell r="BH1" t="str">
            <v>6002</v>
          </cell>
          <cell r="BI1" t="str">
            <v>6003</v>
          </cell>
          <cell r="BJ1" t="str">
            <v>6007</v>
          </cell>
          <cell r="BK1" t="str">
            <v>6008</v>
          </cell>
          <cell r="BL1" t="str">
            <v>6010</v>
          </cell>
          <cell r="BM1" t="str">
            <v>6013</v>
          </cell>
          <cell r="BN1" t="str">
            <v>6014</v>
          </cell>
          <cell r="BO1" t="str">
            <v>6015</v>
          </cell>
          <cell r="BP1" t="str">
            <v>6016</v>
          </cell>
          <cell r="BQ1" t="str">
            <v>6017</v>
          </cell>
          <cell r="BR1" t="str">
            <v>6018</v>
          </cell>
          <cell r="BS1" t="str">
            <v>6023</v>
          </cell>
          <cell r="BT1" t="str">
            <v>6024</v>
          </cell>
          <cell r="BU1" t="str">
            <v>6025</v>
          </cell>
          <cell r="BV1" t="str">
            <v>6030</v>
          </cell>
          <cell r="BW1" t="str">
            <v>6031</v>
          </cell>
          <cell r="BX1" t="str">
            <v>6100</v>
          </cell>
          <cell r="BY1" t="str">
            <v>6101</v>
          </cell>
          <cell r="BZ1" t="str">
            <v>6102</v>
          </cell>
          <cell r="CA1" t="str">
            <v>6104</v>
          </cell>
          <cell r="CB1" t="str">
            <v>6200</v>
          </cell>
          <cell r="CC1" t="str">
            <v>6201</v>
          </cell>
          <cell r="CD1" t="str">
            <v>6202</v>
          </cell>
          <cell r="CE1" t="str">
            <v>6203</v>
          </cell>
          <cell r="CF1" t="str">
            <v>6300</v>
          </cell>
          <cell r="CG1" t="str">
            <v>6302</v>
          </cell>
          <cell r="CH1" t="str">
            <v>6303</v>
          </cell>
          <cell r="CI1" t="str">
            <v>6304</v>
          </cell>
          <cell r="CJ1" t="str">
            <v>6305</v>
          </cell>
          <cell r="CK1" t="str">
            <v>6306</v>
          </cell>
          <cell r="CL1" t="str">
            <v>6307</v>
          </cell>
          <cell r="CM1" t="str">
            <v>6309</v>
          </cell>
          <cell r="CN1" t="str">
            <v>6310</v>
          </cell>
          <cell r="CO1" t="str">
            <v>6311</v>
          </cell>
          <cell r="CP1" t="str">
            <v>6500</v>
          </cell>
          <cell r="CQ1" t="str">
            <v>6501</v>
          </cell>
          <cell r="CR1" t="str">
            <v>6504</v>
          </cell>
          <cell r="CS1" t="str">
            <v>6505</v>
          </cell>
          <cell r="CT1" t="str">
            <v>6506</v>
          </cell>
          <cell r="CU1" t="str">
            <v>6510</v>
          </cell>
          <cell r="CV1" t="str">
            <v>6601</v>
          </cell>
          <cell r="CW1" t="str">
            <v>6605</v>
          </cell>
          <cell r="CX1" t="str">
            <v>6607</v>
          </cell>
          <cell r="CY1" t="str">
            <v>6608</v>
          </cell>
          <cell r="CZ1" t="str">
            <v>6609</v>
          </cell>
          <cell r="DA1" t="str">
            <v>6610</v>
          </cell>
          <cell r="DB1" t="str">
            <v>6611</v>
          </cell>
          <cell r="DC1" t="str">
            <v>6612</v>
          </cell>
          <cell r="DD1" t="str">
            <v>6613</v>
          </cell>
          <cell r="DE1" t="str">
            <v>7001</v>
          </cell>
          <cell r="DF1" t="str">
            <v>7002</v>
          </cell>
          <cell r="DG1" t="str">
            <v>7003</v>
          </cell>
          <cell r="DH1" t="str">
            <v>7004</v>
          </cell>
          <cell r="DI1" t="str">
            <v>7005</v>
          </cell>
          <cell r="DJ1" t="str">
            <v>7006</v>
          </cell>
          <cell r="DK1" t="str">
            <v>7009</v>
          </cell>
          <cell r="DL1" t="str">
            <v>7011</v>
          </cell>
          <cell r="DM1" t="str">
            <v>7013</v>
          </cell>
          <cell r="DN1" t="str">
            <v>7014</v>
          </cell>
          <cell r="DO1" t="str">
            <v>7015</v>
          </cell>
          <cell r="DP1" t="str">
            <v>7016</v>
          </cell>
          <cell r="DQ1" t="str">
            <v>7017</v>
          </cell>
          <cell r="DR1" t="str">
            <v>8000</v>
          </cell>
          <cell r="DS1" t="str">
            <v>8200</v>
          </cell>
          <cell r="DT1" t="str">
            <v>8300</v>
          </cell>
          <cell r="DU1" t="str">
            <v>8308</v>
          </cell>
          <cell r="DV1" t="str">
            <v>8500</v>
          </cell>
          <cell r="DW1" t="str">
            <v>8501</v>
          </cell>
          <cell r="DX1" t="str">
            <v>8601</v>
          </cell>
          <cell r="DY1" t="str">
            <v>8613</v>
          </cell>
          <cell r="DZ1"/>
          <cell r="EA1"/>
          <cell r="EB1"/>
          <cell r="EC1"/>
          <cell r="ED1"/>
          <cell r="EE1"/>
          <cell r="EF1"/>
          <cell r="EG1"/>
          <cell r="EH1"/>
          <cell r="EI1"/>
          <cell r="EJ1"/>
          <cell r="EK1"/>
          <cell r="EL1"/>
          <cell r="EM1"/>
          <cell r="EN1"/>
          <cell r="EO1"/>
          <cell r="EP1"/>
          <cell r="EQ1"/>
          <cell r="ER1"/>
          <cell r="ES1"/>
          <cell r="ET1"/>
          <cell r="EU1"/>
          <cell r="EV1"/>
          <cell r="EW1"/>
          <cell r="EX1"/>
          <cell r="EY1"/>
          <cell r="EZ1"/>
          <cell r="FA1"/>
          <cell r="FB1"/>
          <cell r="FC1"/>
          <cell r="FD1"/>
          <cell r="FE1"/>
          <cell r="FF1"/>
          <cell r="FG1"/>
          <cell r="FH1"/>
          <cell r="FI1"/>
          <cell r="FJ1"/>
          <cell r="FK1"/>
          <cell r="FL1"/>
          <cell r="FM1"/>
          <cell r="FN1"/>
          <cell r="FO1"/>
          <cell r="FP1"/>
          <cell r="FQ1"/>
          <cell r="FR1"/>
          <cell r="FS1"/>
          <cell r="FT1"/>
          <cell r="FU1"/>
          <cell r="FV1"/>
          <cell r="FW1"/>
          <cell r="FX1"/>
          <cell r="FY1"/>
          <cell r="FZ1"/>
          <cell r="GA1"/>
          <cell r="GB1"/>
          <cell r="GC1"/>
          <cell r="GD1"/>
          <cell r="GE1"/>
          <cell r="GF1"/>
          <cell r="GG1"/>
          <cell r="GH1"/>
          <cell r="GI1"/>
          <cell r="GJ1"/>
          <cell r="GK1"/>
          <cell r="GL1"/>
          <cell r="GM1"/>
          <cell r="GN1"/>
          <cell r="GO1"/>
          <cell r="GP1"/>
          <cell r="GQ1"/>
          <cell r="GR1"/>
          <cell r="GS1"/>
          <cell r="GT1"/>
          <cell r="GU1"/>
          <cell r="GV1"/>
          <cell r="GW1"/>
          <cell r="GX1"/>
          <cell r="GY1"/>
          <cell r="GZ1"/>
          <cell r="HA1"/>
          <cell r="HB1"/>
          <cell r="HC1"/>
          <cell r="HD1"/>
          <cell r="HE1"/>
          <cell r="HF1"/>
          <cell r="HG1"/>
          <cell r="HH1"/>
          <cell r="HI1"/>
          <cell r="HJ1"/>
          <cell r="HK1"/>
          <cell r="HL1"/>
          <cell r="HM1"/>
        </row>
        <row r="2">
          <cell r="A2" t="str">
            <v xml:space="preserve">Stream Name </v>
          </cell>
          <cell r="C2" t="str">
            <v>Stream Name</v>
          </cell>
          <cell r="D2"/>
          <cell r="E2" t="str">
            <v>Fresh nickel cathode/briquette_x000D_
Fresh nickel cathode/briquette_x000D_
Fresh nickel cathode/briquette</v>
          </cell>
          <cell r="F2" t="str">
            <v>Fresh nickel powder</v>
          </cell>
          <cell r="G2" t="str">
            <v>Nickel powder to powder leach (bulk)</v>
          </cell>
          <cell r="H2" t="str">
            <v>Nickel powder to powder leach (trim)</v>
          </cell>
          <cell r="I2" t="str">
            <v>Nickel dissolver acid solution to leach (pre-acid mixing)</v>
          </cell>
          <cell r="J2" t="str">
            <v>Nickel dissolver leach acid after peroxide addition</v>
          </cell>
          <cell r="K2" t="str">
            <v>Nickel dissolvers overflow to recirculation tank</v>
          </cell>
          <cell r="L2" t="str">
            <v>Nickel dissolvers leach liquor to powder leach</v>
          </cell>
          <cell r="M2" t="str">
            <v>Nickel dissolver solution after cooling</v>
          </cell>
          <cell r="N2" t="str">
            <v>Air to nickel dissolvers</v>
          </cell>
          <cell r="O2" t="str">
            <v>Ni dissolver solution heat exchanger bypass</v>
          </cell>
          <cell r="P2" t="str">
            <v>Ni dissolver solution to heat exchanger</v>
          </cell>
          <cell r="Q2" t="str">
            <v>Ni dissolver solution recombined after heat exchange</v>
          </cell>
          <cell r="R2" t="str">
            <v>Ni dissolver recirculation (after pump)</v>
          </cell>
          <cell r="S2" t="str">
            <v>Powder leach surge tank discharge</v>
          </cell>
          <cell r="T2" t="str">
            <v>Powder leach solids to Fe Releach filter (Cu removal)</v>
          </cell>
          <cell r="U2" t="str">
            <v>Powder leach discharge</v>
          </cell>
          <cell r="V2" t="str">
            <v>Neutralization tanks discharge</v>
          </cell>
          <cell r="W2" t="str">
            <v>Polishing filter filtrate</v>
          </cell>
          <cell r="X2" t="str">
            <v>Polish filtration discharge solids</v>
          </cell>
          <cell r="Y2" t="str">
            <v>Repulped impurity removal cake to re-leach</v>
          </cell>
          <cell r="Z2" t="str">
            <v>Impurity removal filtrate to IX feed cooler</v>
          </cell>
          <cell r="AA2" t="str">
            <v>Cooled impurity removal filtrate to IX</v>
          </cell>
          <cell r="AB2" t="str">
            <v>Ion exchange feed</v>
          </cell>
          <cell r="AC2" t="str">
            <v>Ion exchange PLS wash solution to recycle</v>
          </cell>
          <cell r="AD2" t="str">
            <v>IX wash recycle solution</v>
          </cell>
          <cell r="AE2" t="str">
            <v>IX product solution</v>
          </cell>
          <cell r="AF2" t="str">
            <v>IX discharge tank solution</v>
          </cell>
          <cell r="AG2" t="str">
            <v>Product storage tank discharge</v>
          </cell>
          <cell r="AH2" t="str">
            <v>Total caustic flow (conc.)</v>
          </cell>
          <cell r="AI2" t="str">
            <v>Causic to impurity removal neutralisation</v>
          </cell>
          <cell r="AJ2" t="str">
            <v>Caustic to iron releach precip</v>
          </cell>
          <cell r="AK2" t="str">
            <v xml:space="preserve">Pre-load solution to IX </v>
          </cell>
          <cell r="AL2" t="str">
            <v>Caustic to IX feed</v>
          </cell>
          <cell r="AM2" t="str">
            <v>Total caustic flow</v>
          </cell>
          <cell r="AN2" t="str">
            <v>NaOH to IX preload tank</v>
          </cell>
          <cell r="AO2" t="str">
            <v>Iron residue releach discharge</v>
          </cell>
          <cell r="AP2" t="str">
            <v>Iron releach filtrate recycle</v>
          </cell>
          <cell r="AQ2" t="str">
            <v>Fe Releach filtrate (Cu removal)</v>
          </cell>
          <cell r="AR2" t="str">
            <v>Total Fe Releach filtrate</v>
          </cell>
          <cell r="AS2" t="str">
            <v>Wash water to Fe Releach</v>
          </cell>
          <cell r="AT2" t="str">
            <v>Wash water to Fe Releach (Cu removal)</v>
          </cell>
          <cell r="AU2" t="str">
            <v>Fe Releach cake (Cu removal)</v>
          </cell>
          <cell r="AV2" t="str">
            <v>Fe Releach cakes (total)</v>
          </cell>
          <cell r="AW2" t="str">
            <v>Fresh cobalt cathode/briquette</v>
          </cell>
          <cell r="AX2" t="str">
            <v>Cobalt dissolvers recirculation tank to acid mixer</v>
          </cell>
          <cell r="AY2" t="str">
            <v>Cobalt dissolver leach feed after peroxide addition</v>
          </cell>
          <cell r="AZ2" t="str">
            <v>Cobalt dissolvers overflow to recirculation tank</v>
          </cell>
          <cell r="BA2" t="str">
            <v>Cobalt dissolvers leach liquor to powder leach</v>
          </cell>
          <cell r="BB2" t="str">
            <v>Cobalt dissolver feed after cooling</v>
          </cell>
          <cell r="BC2" t="str">
            <v>Cobalt dissolver liquor cooler bypass</v>
          </cell>
          <cell r="BD2" t="str">
            <v>Cobalt dissolver liquor to cooler (direct)</v>
          </cell>
          <cell r="BE2" t="str">
            <v>Cobalt dissolver liquor (combined from cooler) to peroxide injection</v>
          </cell>
          <cell r="BF2" t="str">
            <v>Cobalt dissolver solution (after recirculation pump)</v>
          </cell>
          <cell r="BG2" t="str">
            <v>Total demineralised water</v>
          </cell>
          <cell r="BH2" t="str">
            <v>Polishing filter demin wash water</v>
          </cell>
          <cell r="BI2" t="str">
            <v>Deionized water to IX wash stages</v>
          </cell>
          <cell r="BJ2" t="str">
            <v>IX sulfuric acid demineralised water</v>
          </cell>
          <cell r="BK2" t="str">
            <v>Leach offgas scrubber bleed</v>
          </cell>
          <cell r="BL2" t="str">
            <v>Off-gas from leach scrubber to stack</v>
          </cell>
          <cell r="BM2" t="str">
            <v>Water to iron releach</v>
          </cell>
          <cell r="BN2" t="str">
            <v>Water to iron releach filter wash</v>
          </cell>
          <cell r="BO2" t="str">
            <v>Demin water to nickel dissolvers recirculation tank</v>
          </cell>
          <cell r="BP2" t="str">
            <v>Water to effluent filter wash</v>
          </cell>
          <cell r="BQ2" t="str">
            <v>Water to final product tank adjustment</v>
          </cell>
          <cell r="BR2" t="str">
            <v>Water to impurity removal cake repulp</v>
          </cell>
          <cell r="BS2" t="str">
            <v>Water to offgas scrubber</v>
          </cell>
          <cell r="BT2" t="str">
            <v>Water to WESP (deferred)</v>
          </cell>
          <cell r="BU2" t="str">
            <v>Demin water to IX preload tank</v>
          </cell>
          <cell r="BV2" t="str">
            <v>Seal water allowance (sent to powder leach)</v>
          </cell>
          <cell r="BW2" t="str">
            <v>Deionized water to holding tank</v>
          </cell>
          <cell r="BX2" t="str">
            <v>Total steam inlet</v>
          </cell>
          <cell r="BY2" t="str">
            <v>Total Leach Steam</v>
          </cell>
          <cell r="BZ2" t="str">
            <v>Steam to IX Feed Tank</v>
          </cell>
          <cell r="CA2" t="str">
            <v>Steam to powder leach surge tank</v>
          </cell>
          <cell r="CB2" t="str">
            <v>Total hydrogen peroxide</v>
          </cell>
          <cell r="CC2" t="str">
            <v>Hydrogen peroxide  to nickel dissolver</v>
          </cell>
          <cell r="CD2" t="str">
            <v>Hydrogen peroxide to powder leach</v>
          </cell>
          <cell r="CE2" t="str">
            <v>Hydrogen peroxide to iron releach tank</v>
          </cell>
          <cell r="CF2" t="str">
            <v>Total Sulfuric Acid (Conc.)</v>
          </cell>
          <cell r="CG2" t="str">
            <v>Sulfuric acid to IX reagent preparation</v>
          </cell>
          <cell r="CH2" t="str">
            <v xml:space="preserve">Sulfuric acid to iron releach </v>
          </cell>
          <cell r="CI2" t="str">
            <v>Sulfuric acid to nickel dissolvers mixer</v>
          </cell>
          <cell r="CJ2" t="str">
            <v>Sulfuric acid to IX feed tank</v>
          </cell>
          <cell r="CK2" t="str">
            <v>IX Acid Mixer Discharge</v>
          </cell>
          <cell r="CL2" t="str">
            <v>IX acid preparation recycle</v>
          </cell>
          <cell r="CM2" t="str">
            <v>Total dilute sulfuric acid flow</v>
          </cell>
          <cell r="CN2" t="str">
            <v>Sulfuric acid acid to IX elution</v>
          </cell>
          <cell r="CO2" t="str">
            <v>IX regeneration waste solution</v>
          </cell>
          <cell r="CP2" t="str">
            <v>Total cooling water supply</v>
          </cell>
          <cell r="CQ2" t="str">
            <v>Nickel dissolvers cooling water supply</v>
          </cell>
          <cell r="CR2" t="str">
            <v>Cooling water to IX feed cooler</v>
          </cell>
          <cell r="CS2" t="str">
            <v>Cooling water return from IX feed cooler (combined)</v>
          </cell>
          <cell r="CT2" t="str">
            <v>Nickel dissolvers cooling water return</v>
          </cell>
          <cell r="CU2" t="str">
            <v>Total cooling water return out</v>
          </cell>
          <cell r="CV2" t="str">
            <v>Nickel dissolvers off-gas</v>
          </cell>
          <cell r="CW2" t="str">
            <v>Powder leach tank vents</v>
          </cell>
          <cell r="CX2" t="str">
            <v>Impurity removal off-gas</v>
          </cell>
          <cell r="CY2" t="str">
            <v>Totalized vent from powder leach and impurity removal</v>
          </cell>
          <cell r="CZ2" t="str">
            <v>Powder receiving bin off-gas</v>
          </cell>
          <cell r="DA2" t="str">
            <v>Powder leach off-gas</v>
          </cell>
          <cell r="DB2" t="str">
            <v>Total off-gas to scrubber package</v>
          </cell>
          <cell r="DC2" t="str">
            <v>Residue leach off-gas</v>
          </cell>
          <cell r="DD2" t="str">
            <v>Nickel dissolver recirculation tank offgas</v>
          </cell>
          <cell r="DE2" t="str">
            <v>Caustic to effluent neutralisation</v>
          </cell>
          <cell r="DF2" t="str">
            <v>NaOH to Effluent Feed Surge Tank</v>
          </cell>
          <cell r="DG2" t="str">
            <v>IX acid preparation bleed</v>
          </cell>
          <cell r="DH2" t="str">
            <v>IX Elution Wash to Waste</v>
          </cell>
          <cell r="DI2" t="str">
            <v>IX preload discharge</v>
          </cell>
          <cell r="DJ2" t="str">
            <v>Caustic regeneration liquor bleed</v>
          </cell>
          <cell r="DK2" t="str">
            <v>Total plant effluent to filter</v>
          </cell>
          <cell r="DL2" t="str">
            <v>Fe releach (prior to precip and including gas volume)</v>
          </cell>
          <cell r="DM2" t="str">
            <v>Iron releach filter residue</v>
          </cell>
          <cell r="DN2" t="str">
            <v>Neutralised effluent liquor</v>
          </cell>
          <cell r="DO2" t="str">
            <v>Effluent treatment filtercake</v>
          </cell>
          <cell r="DP2" t="str">
            <v>Effluent liquor transfer to Northvolt</v>
          </cell>
          <cell r="DQ2" t="str">
            <v>Effluent surge tank discharge</v>
          </cell>
          <cell r="DR2" t="str">
            <v>Demin water to cobalt dissolvers recirculation tank</v>
          </cell>
          <cell r="DS2" t="str">
            <v>Hydrogen peroxide to cobalt dissolver mixer</v>
          </cell>
          <cell r="DT2" t="str">
            <v>Sulfuric acid to cobalt dissolvers mixer</v>
          </cell>
          <cell r="DU2" t="str">
            <v>Sulfuric acid to cobalt dissolvers</v>
          </cell>
          <cell r="DV2" t="str">
            <v>Cobalt dissolvers cooling water supply</v>
          </cell>
          <cell r="DW2" t="str">
            <v>Cobalt dissolvers cooling water return</v>
          </cell>
          <cell r="DX2" t="str">
            <v>Cobalt dissolvers off-gas</v>
          </cell>
          <cell r="DY2" t="str">
            <v>Cobalt dissolver recirculation tank offgas</v>
          </cell>
          <cell r="DZ2"/>
          <cell r="EA2"/>
          <cell r="EB2"/>
          <cell r="EC2"/>
          <cell r="ED2"/>
          <cell r="EE2"/>
          <cell r="EF2"/>
          <cell r="EG2"/>
          <cell r="EH2"/>
          <cell r="EI2"/>
          <cell r="EJ2"/>
          <cell r="EK2"/>
          <cell r="EL2"/>
          <cell r="EM2"/>
          <cell r="EN2"/>
          <cell r="EO2"/>
          <cell r="EP2"/>
          <cell r="EQ2"/>
          <cell r="ER2"/>
          <cell r="ES2"/>
          <cell r="ET2"/>
          <cell r="EU2"/>
          <cell r="EV2"/>
          <cell r="EW2"/>
          <cell r="EX2"/>
          <cell r="EY2"/>
          <cell r="EZ2"/>
          <cell r="FA2"/>
          <cell r="FB2"/>
          <cell r="FC2"/>
          <cell r="FD2"/>
          <cell r="FE2"/>
          <cell r="FF2"/>
          <cell r="FG2"/>
          <cell r="FH2"/>
          <cell r="FI2"/>
          <cell r="FJ2"/>
          <cell r="FK2"/>
          <cell r="FL2"/>
          <cell r="FM2"/>
          <cell r="FN2"/>
          <cell r="FO2"/>
          <cell r="FP2"/>
          <cell r="FQ2"/>
          <cell r="FR2"/>
          <cell r="FS2"/>
        </row>
        <row r="3">
          <cell r="A3" t="str">
            <v xml:space="preserve">From Block </v>
          </cell>
          <cell r="B3"/>
          <cell r="C3" t="str">
            <v>From Block</v>
          </cell>
          <cell r="D3"/>
          <cell r="E3"/>
          <cell r="F3"/>
          <cell r="G3"/>
          <cell r="H3"/>
          <cell r="I3"/>
          <cell r="J3"/>
          <cell r="K3"/>
          <cell r="L3"/>
          <cell r="M3"/>
          <cell r="N3"/>
          <cell r="O3"/>
          <cell r="P3"/>
          <cell r="Q3"/>
          <cell r="R3"/>
          <cell r="S3"/>
          <cell r="T3" t="str">
            <v>SET to 1</v>
          </cell>
          <cell r="U3"/>
          <cell r="V3"/>
          <cell r="W3"/>
          <cell r="X3"/>
          <cell r="Y3" t="str">
            <v>Fixed at 20 deg C</v>
          </cell>
          <cell r="Z3"/>
          <cell r="AA3" t="str">
            <v>Set to 40</v>
          </cell>
          <cell r="AB3"/>
          <cell r="AC3"/>
          <cell r="AD3"/>
          <cell r="AE3"/>
          <cell r="AF3"/>
          <cell r="AG3"/>
          <cell r="AH3"/>
          <cell r="AI3"/>
          <cell r="AJ3"/>
          <cell r="AK3"/>
          <cell r="AL3"/>
          <cell r="AM3"/>
          <cell r="AN3"/>
          <cell r="AO3" t="str">
            <v>SET TO 1</v>
          </cell>
          <cell r="AP3"/>
          <cell r="AQ3"/>
          <cell r="AR3" t="str">
            <v>HEAT_LOSS</v>
          </cell>
          <cell r="AS3"/>
          <cell r="AT3"/>
          <cell r="AU3"/>
          <cell r="AV3"/>
          <cell r="AW3"/>
          <cell r="AX3"/>
          <cell r="AY3"/>
          <cell r="AZ3"/>
          <cell r="BA3"/>
          <cell r="BB3"/>
          <cell r="BC3"/>
          <cell r="BD3"/>
          <cell r="BE3"/>
          <cell r="BF3"/>
          <cell r="BG3"/>
          <cell r="BH3"/>
          <cell r="BI3"/>
          <cell r="BJ3"/>
          <cell r="BK3"/>
          <cell r="BL3"/>
          <cell r="BM3"/>
          <cell r="BN3"/>
          <cell r="BO3"/>
          <cell r="BP3"/>
          <cell r="BQ3"/>
          <cell r="BR3"/>
          <cell r="BS3"/>
          <cell r="BT3"/>
          <cell r="BU3"/>
          <cell r="BV3" t="str">
            <v>0.5 m3/h</v>
          </cell>
          <cell r="BW3"/>
          <cell r="BX3"/>
          <cell r="BY3"/>
          <cell r="BZ3"/>
          <cell r="CA3"/>
          <cell r="CB3"/>
          <cell r="CC3"/>
          <cell r="CD3"/>
          <cell r="CE3"/>
          <cell r="CF3"/>
          <cell r="CG3"/>
          <cell r="CH3"/>
          <cell r="CI3"/>
          <cell r="CJ3"/>
          <cell r="CK3"/>
          <cell r="CL3"/>
          <cell r="CM3" t="str">
            <v>HEATLOSS2</v>
          </cell>
          <cell r="CN3"/>
          <cell r="CO3"/>
          <cell r="CP3" t="str">
            <v xml:space="preserve">COOLING WATER </v>
          </cell>
          <cell r="CQ3"/>
          <cell r="CR3"/>
          <cell r="CS3"/>
          <cell r="CT3"/>
          <cell r="CU3"/>
          <cell r="CV3"/>
          <cell r="CW3"/>
          <cell r="CX3"/>
          <cell r="CY3"/>
          <cell r="CZ3"/>
          <cell r="DA3"/>
          <cell r="DB3"/>
          <cell r="DC3"/>
          <cell r="DD3"/>
          <cell r="DE3"/>
          <cell r="DF3"/>
          <cell r="DG3"/>
          <cell r="DH3"/>
          <cell r="DI3"/>
          <cell r="DJ3"/>
          <cell r="DK3" t="str">
            <v>HEAT_LOSS</v>
          </cell>
          <cell r="DL3"/>
          <cell r="DM3"/>
          <cell r="DN3" t="str">
            <v>DE to 33% for overall WE 70%</v>
          </cell>
          <cell r="DO3" t="str">
            <v>DE to 33% for overall WE 70%</v>
          </cell>
          <cell r="DP3"/>
          <cell r="DQ3" t="str">
            <v>HEAT_LOSS</v>
          </cell>
          <cell r="DR3"/>
          <cell r="DS3"/>
          <cell r="DT3"/>
          <cell r="DU3"/>
          <cell r="DV3"/>
          <cell r="DW3"/>
          <cell r="DX3"/>
          <cell r="DY3"/>
          <cell r="DZ3"/>
          <cell r="EA3"/>
          <cell r="EB3"/>
          <cell r="EC3"/>
          <cell r="ED3"/>
          <cell r="EE3"/>
          <cell r="EF3"/>
          <cell r="EG3"/>
          <cell r="EH3"/>
          <cell r="EI3"/>
          <cell r="EJ3"/>
          <cell r="EK3"/>
          <cell r="EL3"/>
          <cell r="EM3"/>
          <cell r="EN3"/>
          <cell r="EO3"/>
          <cell r="EP3"/>
          <cell r="EQ3"/>
          <cell r="ER3"/>
          <cell r="ES3"/>
          <cell r="ET3"/>
          <cell r="EU3"/>
          <cell r="EV3"/>
          <cell r="EW3"/>
          <cell r="EX3"/>
          <cell r="EY3"/>
          <cell r="EZ3"/>
          <cell r="FA3"/>
          <cell r="FB3"/>
          <cell r="FC3"/>
          <cell r="FD3"/>
          <cell r="FE3"/>
          <cell r="FF3"/>
          <cell r="FG3"/>
          <cell r="FH3"/>
          <cell r="FI3"/>
          <cell r="FJ3"/>
          <cell r="FK3"/>
          <cell r="FL3"/>
          <cell r="FM3"/>
          <cell r="FN3"/>
          <cell r="FO3"/>
          <cell r="FP3"/>
          <cell r="FQ3"/>
          <cell r="FR3"/>
          <cell r="FS3"/>
          <cell r="FT3"/>
          <cell r="FU3"/>
          <cell r="FV3"/>
          <cell r="FW3"/>
          <cell r="FX3"/>
          <cell r="FY3"/>
          <cell r="FZ3"/>
          <cell r="GA3"/>
          <cell r="GB3"/>
          <cell r="GC3"/>
          <cell r="GD3"/>
          <cell r="GE3"/>
          <cell r="GF3"/>
          <cell r="GG3"/>
          <cell r="GH3"/>
          <cell r="GI3"/>
          <cell r="GJ3"/>
          <cell r="GK3"/>
          <cell r="GL3"/>
          <cell r="GM3"/>
          <cell r="GN3"/>
          <cell r="GO3"/>
          <cell r="GP3"/>
          <cell r="GQ3"/>
          <cell r="GR3"/>
          <cell r="GS3"/>
          <cell r="GT3"/>
          <cell r="GU3"/>
          <cell r="GV3"/>
          <cell r="GW3"/>
          <cell r="GX3"/>
          <cell r="GY3"/>
          <cell r="GZ3"/>
          <cell r="HA3"/>
          <cell r="HB3"/>
          <cell r="HC3"/>
          <cell r="HD3"/>
          <cell r="HE3"/>
          <cell r="HF3"/>
          <cell r="HG3"/>
          <cell r="HH3"/>
          <cell r="HI3"/>
          <cell r="HJ3"/>
          <cell r="HK3"/>
          <cell r="HL3"/>
          <cell r="HM3"/>
        </row>
        <row r="4">
          <cell r="A4" t="str">
            <v xml:space="preserve">To Block </v>
          </cell>
          <cell r="B4"/>
          <cell r="C4" t="str">
            <v>To Block</v>
          </cell>
          <cell r="D4"/>
          <cell r="E4"/>
          <cell r="F4"/>
          <cell r="G4"/>
          <cell r="H4"/>
          <cell r="I4"/>
          <cell r="J4"/>
          <cell r="K4"/>
          <cell r="L4"/>
          <cell r="M4"/>
          <cell r="N4"/>
          <cell r="O4"/>
          <cell r="P4"/>
          <cell r="Q4"/>
          <cell r="R4"/>
          <cell r="S4"/>
          <cell r="T4"/>
          <cell r="U4"/>
          <cell r="V4"/>
          <cell r="W4"/>
          <cell r="X4"/>
          <cell r="Y4"/>
          <cell r="Z4"/>
          <cell r="AA4"/>
          <cell r="AB4"/>
          <cell r="AC4"/>
          <cell r="AD4"/>
          <cell r="AE4"/>
          <cell r="AF4"/>
          <cell r="AG4" t="str">
            <v>Product Soln</v>
          </cell>
          <cell r="AH4"/>
          <cell r="AI4"/>
          <cell r="AJ4"/>
          <cell r="AK4"/>
          <cell r="AL4"/>
          <cell r="AM4"/>
          <cell r="AN4"/>
          <cell r="AO4"/>
          <cell r="AP4"/>
          <cell r="AQ4"/>
          <cell r="AR4"/>
          <cell r="AS4"/>
          <cell r="AT4"/>
          <cell r="AU4"/>
          <cell r="AV4" t="str">
            <v>Fe Releach Residue</v>
          </cell>
          <cell r="AW4"/>
          <cell r="AX4"/>
          <cell r="AY4"/>
          <cell r="AZ4"/>
          <cell r="BA4"/>
          <cell r="BB4"/>
          <cell r="BC4"/>
          <cell r="BD4"/>
          <cell r="BE4"/>
          <cell r="BF4"/>
          <cell r="BG4"/>
          <cell r="BH4"/>
          <cell r="BI4"/>
          <cell r="BJ4"/>
          <cell r="BK4"/>
          <cell r="BL4" t="str">
            <v>VENT</v>
          </cell>
          <cell r="BM4"/>
          <cell r="BN4"/>
          <cell r="BO4"/>
          <cell r="BP4" t="str">
            <v>DE to 33% for overall WE 70%</v>
          </cell>
          <cell r="BQ4"/>
          <cell r="BR4"/>
          <cell r="BS4"/>
          <cell r="BT4"/>
          <cell r="BU4"/>
          <cell r="BV4"/>
          <cell r="BW4"/>
          <cell r="BX4"/>
          <cell r="BY4"/>
          <cell r="BZ4"/>
          <cell r="CA4"/>
          <cell r="CB4"/>
          <cell r="CC4"/>
          <cell r="CD4"/>
          <cell r="CE4"/>
          <cell r="CF4"/>
          <cell r="CG4"/>
          <cell r="CH4"/>
          <cell r="CI4"/>
          <cell r="CJ4"/>
          <cell r="CK4"/>
          <cell r="CL4"/>
          <cell r="CM4"/>
          <cell r="CN4"/>
          <cell r="CO4"/>
          <cell r="CP4"/>
          <cell r="CQ4"/>
          <cell r="CR4"/>
          <cell r="CS4"/>
          <cell r="CT4"/>
          <cell r="CU4" t="str">
            <v>CWR</v>
          </cell>
          <cell r="CV4"/>
          <cell r="CW4"/>
          <cell r="CX4"/>
          <cell r="CY4"/>
          <cell r="CZ4"/>
          <cell r="DA4"/>
          <cell r="DB4"/>
          <cell r="DC4"/>
          <cell r="DD4"/>
          <cell r="DE4"/>
          <cell r="DF4"/>
          <cell r="DG4"/>
          <cell r="DH4"/>
          <cell r="DI4"/>
          <cell r="DJ4"/>
          <cell r="DK4" t="str">
            <v>DE to 33% for overall WE 70%</v>
          </cell>
          <cell r="DL4"/>
          <cell r="DM4"/>
          <cell r="DN4"/>
          <cell r="DO4" t="str">
            <v>Effluent Cake</v>
          </cell>
          <cell r="DP4" t="str">
            <v>Effluent Liquor</v>
          </cell>
          <cell r="DQ4"/>
          <cell r="DR4"/>
          <cell r="DS4"/>
          <cell r="DT4"/>
          <cell r="DU4"/>
          <cell r="DV4"/>
          <cell r="DW4"/>
          <cell r="DX4"/>
          <cell r="DY4"/>
          <cell r="DZ4"/>
          <cell r="EA4"/>
          <cell r="EB4"/>
          <cell r="EC4"/>
          <cell r="ED4"/>
          <cell r="EE4"/>
          <cell r="EF4"/>
          <cell r="EG4"/>
          <cell r="EH4"/>
          <cell r="EI4"/>
          <cell r="EJ4"/>
          <cell r="EK4"/>
          <cell r="EL4"/>
          <cell r="EM4"/>
          <cell r="EN4"/>
          <cell r="EO4"/>
          <cell r="EP4"/>
          <cell r="EQ4"/>
          <cell r="ER4"/>
          <cell r="ES4"/>
          <cell r="ET4"/>
          <cell r="EU4"/>
          <cell r="EV4"/>
          <cell r="EW4"/>
          <cell r="EX4"/>
          <cell r="EY4"/>
          <cell r="EZ4"/>
          <cell r="FA4"/>
          <cell r="FB4"/>
          <cell r="FC4"/>
          <cell r="FD4"/>
          <cell r="FE4"/>
          <cell r="FF4"/>
          <cell r="FG4"/>
          <cell r="FH4"/>
          <cell r="FI4"/>
          <cell r="FJ4"/>
          <cell r="FK4"/>
          <cell r="FL4"/>
          <cell r="FM4"/>
          <cell r="FN4"/>
          <cell r="FO4"/>
          <cell r="FP4"/>
          <cell r="FQ4"/>
          <cell r="FR4"/>
          <cell r="FS4"/>
          <cell r="FT4"/>
          <cell r="FU4"/>
          <cell r="FV4"/>
          <cell r="FW4"/>
          <cell r="FX4"/>
          <cell r="FY4"/>
          <cell r="FZ4"/>
          <cell r="GA4"/>
          <cell r="GB4"/>
          <cell r="GC4"/>
          <cell r="GD4"/>
          <cell r="GE4"/>
          <cell r="GF4"/>
          <cell r="GG4"/>
          <cell r="GH4"/>
          <cell r="GI4"/>
          <cell r="GJ4"/>
          <cell r="GK4"/>
          <cell r="GL4"/>
          <cell r="GM4"/>
          <cell r="GN4"/>
          <cell r="GO4"/>
          <cell r="GP4"/>
          <cell r="GQ4"/>
          <cell r="GR4"/>
          <cell r="GS4"/>
          <cell r="GT4"/>
          <cell r="GU4"/>
          <cell r="GV4"/>
          <cell r="GW4"/>
          <cell r="GX4"/>
          <cell r="GY4"/>
          <cell r="GZ4"/>
          <cell r="HA4"/>
          <cell r="HB4"/>
          <cell r="HC4"/>
          <cell r="HD4"/>
          <cell r="HE4"/>
          <cell r="HF4"/>
          <cell r="HG4"/>
          <cell r="HH4"/>
          <cell r="HI4"/>
          <cell r="HJ4"/>
          <cell r="HK4"/>
          <cell r="HL4"/>
          <cell r="HM4"/>
        </row>
        <row r="5">
          <cell r="A5" t="str">
            <v>Flow t/h</v>
          </cell>
          <cell r="B5"/>
          <cell r="C5" t="str">
            <v>Flow</v>
          </cell>
          <cell r="D5" t="str">
            <v>t/h</v>
          </cell>
          <cell r="E5">
            <v>1.6432800872689732</v>
          </cell>
          <cell r="F5">
            <v>0.12068779247507662</v>
          </cell>
          <cell r="G5">
            <v>0.11946143136302306</v>
          </cell>
          <cell r="H5">
            <v>1.2263611120535511E-3</v>
          </cell>
          <cell r="I5">
            <v>2466.7566748314289</v>
          </cell>
          <cell r="J5">
            <v>2471.7345620603396</v>
          </cell>
          <cell r="K5">
            <v>2473.1647944837873</v>
          </cell>
          <cell r="L5">
            <v>19.482599394450553</v>
          </cell>
          <cell r="M5">
            <v>547.36826435121657</v>
          </cell>
          <cell r="N5">
            <v>17.408147241479433</v>
          </cell>
          <cell r="O5">
            <v>1919.3884104833965</v>
          </cell>
          <cell r="P5">
            <v>547.36826435121657</v>
          </cell>
          <cell r="Q5">
            <v>2466.756674834613</v>
          </cell>
          <cell r="R5">
            <v>2466.756674834613</v>
          </cell>
          <cell r="S5">
            <v>23.888828212560092</v>
          </cell>
          <cell r="T5">
            <v>0.11161367473658765</v>
          </cell>
          <cell r="U5">
            <v>23.933824491048451</v>
          </cell>
          <cell r="V5">
            <v>23.939876800668806</v>
          </cell>
          <cell r="W5">
            <v>23.927633150980359</v>
          </cell>
          <cell r="X5">
            <v>1.2243649688447128E-2</v>
          </cell>
          <cell r="Y5">
            <v>6.1218248442235633E-2</v>
          </cell>
          <cell r="Z5">
            <v>23.927633150980359</v>
          </cell>
          <cell r="AA5">
            <v>23.927633150980359</v>
          </cell>
          <cell r="AB5">
            <v>23.927776045275532</v>
          </cell>
          <cell r="AC5">
            <v>1.2685544497465766</v>
          </cell>
          <cell r="AD5">
            <v>1.2685544497465766</v>
          </cell>
          <cell r="AE5">
            <v>23.891610597021188</v>
          </cell>
          <cell r="AF5">
            <v>23.891610597021188</v>
          </cell>
          <cell r="AG5">
            <v>24.852843762039996</v>
          </cell>
          <cell r="AH5">
            <v>0.15062844619219884</v>
          </cell>
          <cell r="AI5">
            <v>4.5650747003383209E-3</v>
          </cell>
          <cell r="AJ5">
            <v>1.7020239746553204E-3</v>
          </cell>
          <cell r="AK5">
            <v>0.89385730475086167</v>
          </cell>
          <cell r="AL5">
            <v>6.7512829488696068E-10</v>
          </cell>
          <cell r="AM5">
            <v>0.15062844619701748</v>
          </cell>
          <cell r="AN5">
            <v>4.7293389245834733E-2</v>
          </cell>
          <cell r="AO5">
            <v>7.1428315329844255E-2</v>
          </cell>
          <cell r="AP5">
            <v>7.2005998660476328E-2</v>
          </cell>
          <cell r="AQ5">
            <v>0.119987100065196</v>
          </cell>
          <cell r="AR5">
            <v>0.19199309872567233</v>
          </cell>
          <cell r="AS5">
            <v>1.7287296250767254E-3</v>
          </cell>
          <cell r="AT5">
            <v>2.5113076815732216E-2</v>
          </cell>
          <cell r="AU5">
            <v>1.6739651468486969E-2</v>
          </cell>
          <cell r="AV5">
            <v>1.7890697765231677E-2</v>
          </cell>
          <cell r="AW5">
            <v>0.25557407491904427</v>
          </cell>
          <cell r="AX5">
            <v>491.72099983168749</v>
          </cell>
          <cell r="AY5">
            <v>492.48495152209563</v>
          </cell>
          <cell r="AZ5">
            <v>492.69700974131172</v>
          </cell>
          <cell r="BA5">
            <v>3.0663788116444266</v>
          </cell>
          <cell r="BB5">
            <v>87.315991612828427</v>
          </cell>
          <cell r="BC5">
            <v>404.40500821885939</v>
          </cell>
          <cell r="BD5">
            <v>87.315991612828427</v>
          </cell>
          <cell r="BE5">
            <v>491.72099983168829</v>
          </cell>
          <cell r="BF5">
            <v>491.72099983168818</v>
          </cell>
          <cell r="BG5">
            <v>18.285064157100717</v>
          </cell>
          <cell r="BH5">
            <v>1.5902752939333416E-2</v>
          </cell>
          <cell r="BI5">
            <v>1.8299209576016686</v>
          </cell>
          <cell r="BJ5">
            <v>0.28002563219488263</v>
          </cell>
          <cell r="BK5">
            <v>0.65785969750928719</v>
          </cell>
          <cell r="BL5">
            <v>40.42512420415229</v>
          </cell>
          <cell r="BM5">
            <v>2.637196935786958E-3</v>
          </cell>
          <cell r="BN5">
            <v>2.6841806424472099E-2</v>
          </cell>
          <cell r="BO5">
            <v>11.837863892002266</v>
          </cell>
          <cell r="BP5">
            <v>8.7729579331087219E-3</v>
          </cell>
          <cell r="BQ5">
            <v>0.9612331650053938</v>
          </cell>
          <cell r="BR5">
            <v>4.8974598753788512E-2</v>
          </cell>
          <cell r="BS5">
            <v>0.62206744196020192</v>
          </cell>
          <cell r="BT5">
            <v>2.938925010809612E-4</v>
          </cell>
          <cell r="BU5">
            <v>5.6104039516275794E-2</v>
          </cell>
          <cell r="BV5">
            <v>0.49721042240570196</v>
          </cell>
          <cell r="BW5">
            <v>2.6633425531461925</v>
          </cell>
          <cell r="BX5">
            <v>0</v>
          </cell>
          <cell r="BY5">
            <v>0</v>
          </cell>
          <cell r="BZ5">
            <v>0</v>
          </cell>
          <cell r="CA5">
            <v>0</v>
          </cell>
          <cell r="CB5">
            <v>2.3348148506041655</v>
          </cell>
          <cell r="CC5">
            <v>1.9057854879587275</v>
          </cell>
          <cell r="CD5">
            <v>0.12868528636651869</v>
          </cell>
          <cell r="CE5">
            <v>5.2082811424771702E-3</v>
          </cell>
          <cell r="CF5">
            <v>3.6240841999428084</v>
          </cell>
          <cell r="CG5">
            <v>7.286087058564418E-2</v>
          </cell>
          <cell r="CH5">
            <v>1.0162789758985193E-2</v>
          </cell>
          <cell r="CI5">
            <v>3.0721017406959068</v>
          </cell>
          <cell r="CJ5">
            <v>1.4290363971763986E-4</v>
          </cell>
          <cell r="CK5">
            <v>0.52729100315102462</v>
          </cell>
          <cell r="CL5">
            <v>0.45443013256538045</v>
          </cell>
          <cell r="CM5">
            <v>1.5675438103698875</v>
          </cell>
          <cell r="CN5">
            <v>1.1131136778045072</v>
          </cell>
          <cell r="CO5">
            <v>0.76022717632901282</v>
          </cell>
          <cell r="CP5">
            <v>416.41526687819606</v>
          </cell>
          <cell r="CQ5">
            <v>294.85651568886163</v>
          </cell>
          <cell r="CR5">
            <v>75.54430950577698</v>
          </cell>
          <cell r="CS5">
            <v>75.54430950577698</v>
          </cell>
          <cell r="CT5">
            <v>294.85651568886163</v>
          </cell>
          <cell r="CU5">
            <v>416.41526687819606</v>
          </cell>
          <cell r="CV5">
            <v>17.621194910704315</v>
          </cell>
          <cell r="CW5">
            <v>8.0207572465357853</v>
          </cell>
          <cell r="CX5">
            <v>1.4328603289238238</v>
          </cell>
          <cell r="CY5">
            <v>10.411273535779481</v>
          </cell>
          <cell r="CZ5">
            <v>0.53831832625129106</v>
          </cell>
          <cell r="DA5">
            <v>8.9784132068556559</v>
          </cell>
          <cell r="DB5">
            <v>40.460835733812431</v>
          </cell>
          <cell r="DC5">
            <v>1.0702602039433913</v>
          </cell>
          <cell r="DD5">
            <v>2.7178221481163147</v>
          </cell>
          <cell r="DE5">
            <v>4.9252973089260414E-3</v>
          </cell>
          <cell r="DF5">
            <v>9.2142660936165549E-2</v>
          </cell>
          <cell r="DG5">
            <v>0.34144945607558447</v>
          </cell>
          <cell r="DH5">
            <v>1.0538159123549051</v>
          </cell>
          <cell r="DI5">
            <v>0.7904598741352884</v>
          </cell>
          <cell r="DJ5">
            <v>8.9102253037639703E-2</v>
          </cell>
          <cell r="DK5">
            <v>1.1508838699599135</v>
          </cell>
          <cell r="DL5">
            <v>0.10044171585982768</v>
          </cell>
          <cell r="DM5">
            <v>1.1510462967447089E-3</v>
          </cell>
          <cell r="DN5">
            <v>1.1538543435075541</v>
          </cell>
          <cell r="DO5">
            <v>5.8024844483352137E-3</v>
          </cell>
          <cell r="DP5">
            <v>1.1538543435075541</v>
          </cell>
          <cell r="DQ5">
            <v>1.1459585726562143</v>
          </cell>
          <cell r="DR5">
            <v>2.0974275665291944</v>
          </cell>
          <cell r="DS5">
            <v>0.29513579513644272</v>
          </cell>
          <cell r="DT5">
            <v>0.46881589527088408</v>
          </cell>
          <cell r="DU5">
            <v>0.46881589527088408</v>
          </cell>
          <cell r="DV5">
            <v>46.014441683557415</v>
          </cell>
          <cell r="DW5">
            <v>46.014441683557415</v>
          </cell>
          <cell r="DX5">
            <v>3.7138290130869773</v>
          </cell>
          <cell r="DY5">
            <v>0.62384559555945662</v>
          </cell>
          <cell r="DZ5"/>
          <cell r="EA5"/>
          <cell r="EB5"/>
          <cell r="EC5"/>
          <cell r="ED5"/>
          <cell r="EE5"/>
          <cell r="EF5"/>
          <cell r="EG5"/>
          <cell r="EH5"/>
          <cell r="EI5"/>
          <cell r="EJ5"/>
          <cell r="EK5"/>
          <cell r="EL5"/>
          <cell r="EM5"/>
          <cell r="EN5"/>
          <cell r="EO5"/>
          <cell r="EP5"/>
          <cell r="EQ5"/>
          <cell r="ER5"/>
          <cell r="ES5"/>
          <cell r="ET5"/>
          <cell r="EU5"/>
          <cell r="EV5"/>
          <cell r="EW5"/>
          <cell r="EX5"/>
          <cell r="EY5"/>
          <cell r="EZ5"/>
          <cell r="FA5"/>
          <cell r="FB5"/>
          <cell r="FC5"/>
          <cell r="FD5"/>
          <cell r="FE5"/>
          <cell r="FF5"/>
          <cell r="FG5"/>
          <cell r="FH5"/>
          <cell r="FI5"/>
          <cell r="FJ5"/>
          <cell r="FK5"/>
          <cell r="FL5"/>
          <cell r="FM5"/>
          <cell r="FN5"/>
          <cell r="FO5"/>
          <cell r="FP5"/>
          <cell r="FQ5"/>
          <cell r="FR5"/>
          <cell r="FS5"/>
          <cell r="FT5"/>
          <cell r="FU5"/>
          <cell r="FV5"/>
          <cell r="FW5"/>
          <cell r="FX5"/>
          <cell r="FY5"/>
          <cell r="FZ5"/>
          <cell r="GA5"/>
          <cell r="GB5"/>
          <cell r="GC5"/>
          <cell r="GD5"/>
          <cell r="GE5"/>
          <cell r="GF5"/>
          <cell r="GG5"/>
          <cell r="GH5"/>
          <cell r="GI5"/>
          <cell r="GJ5"/>
          <cell r="GK5"/>
          <cell r="GL5"/>
          <cell r="GM5"/>
          <cell r="GN5"/>
          <cell r="GO5"/>
          <cell r="GP5"/>
          <cell r="GQ5"/>
          <cell r="GR5"/>
          <cell r="GS5"/>
          <cell r="GT5"/>
          <cell r="GU5"/>
          <cell r="GV5"/>
          <cell r="GW5"/>
          <cell r="GX5"/>
          <cell r="GY5"/>
          <cell r="GZ5"/>
          <cell r="HA5"/>
          <cell r="HB5"/>
          <cell r="HC5"/>
          <cell r="HD5"/>
          <cell r="HE5"/>
          <cell r="HF5"/>
          <cell r="HG5"/>
          <cell r="HH5"/>
          <cell r="HI5"/>
          <cell r="HJ5"/>
          <cell r="HK5"/>
          <cell r="HL5"/>
          <cell r="HM5"/>
        </row>
        <row r="6">
          <cell r="A6" t="str">
            <v>Temperature C</v>
          </cell>
          <cell r="C6" t="str">
            <v>Temperature</v>
          </cell>
          <cell r="D6" t="str">
            <v>C</v>
          </cell>
          <cell r="E6">
            <v>20</v>
          </cell>
          <cell r="F6">
            <v>20</v>
          </cell>
          <cell r="G6">
            <v>20</v>
          </cell>
          <cell r="H6">
            <v>20</v>
          </cell>
          <cell r="I6">
            <v>81.283588365703423</v>
          </cell>
          <cell r="J6">
            <v>80.151177159876895</v>
          </cell>
          <cell r="K6">
            <v>81.604851830352359</v>
          </cell>
          <cell r="L6">
            <v>81.283588365703423</v>
          </cell>
          <cell r="M6">
            <v>74.817210071868573</v>
          </cell>
          <cell r="N6">
            <v>20</v>
          </cell>
          <cell r="O6">
            <v>81.476637925791707</v>
          </cell>
          <cell r="P6">
            <v>81.476637925791707</v>
          </cell>
          <cell r="Q6">
            <v>79.999999910444203</v>
          </cell>
          <cell r="R6">
            <v>81.476637925791707</v>
          </cell>
          <cell r="S6">
            <v>75.322830311571735</v>
          </cell>
          <cell r="T6">
            <v>80.848500195938726</v>
          </cell>
          <cell r="U6">
            <v>81.027494574351266</v>
          </cell>
          <cell r="V6">
            <v>79.288846568103665</v>
          </cell>
          <cell r="W6">
            <v>79.288846568103665</v>
          </cell>
          <cell r="X6">
            <v>40.290399732621964</v>
          </cell>
          <cell r="Y6">
            <v>20</v>
          </cell>
          <cell r="Z6">
            <v>78.877315082136533</v>
          </cell>
          <cell r="AA6">
            <v>40</v>
          </cell>
          <cell r="AB6">
            <v>39.683700814918524</v>
          </cell>
          <cell r="AC6">
            <v>34.370417689106716</v>
          </cell>
          <cell r="AD6">
            <v>32.946103916220238</v>
          </cell>
          <cell r="AE6">
            <v>39.642287192441884</v>
          </cell>
          <cell r="AF6">
            <v>39.642287192441884</v>
          </cell>
          <cell r="AG6">
            <v>38.480342475730488</v>
          </cell>
          <cell r="AH6">
            <v>20</v>
          </cell>
          <cell r="AI6">
            <v>20.00000000000048</v>
          </cell>
          <cell r="AJ6">
            <v>20.00000000000048</v>
          </cell>
          <cell r="AK6">
            <v>30.944968418639984</v>
          </cell>
          <cell r="AL6">
            <v>20.00000000000048</v>
          </cell>
          <cell r="AM6">
            <v>20.00000000000048</v>
          </cell>
          <cell r="AN6">
            <v>20.00000000000048</v>
          </cell>
          <cell r="AO6">
            <v>77.548292967744089</v>
          </cell>
          <cell r="AP6">
            <v>76.326593510730845</v>
          </cell>
          <cell r="AQ6">
            <v>70.395504005718621</v>
          </cell>
          <cell r="AR6">
            <v>57.922553548179721</v>
          </cell>
          <cell r="AS6">
            <v>35</v>
          </cell>
          <cell r="AT6">
            <v>35</v>
          </cell>
          <cell r="AU6">
            <v>70.395504005718621</v>
          </cell>
          <cell r="AV6">
            <v>70.77688751256855</v>
          </cell>
          <cell r="AW6">
            <v>20</v>
          </cell>
          <cell r="AX6">
            <v>80.955110914055396</v>
          </cell>
          <cell r="AY6">
            <v>80.114676691286348</v>
          </cell>
          <cell r="AZ6">
            <v>81.222652193275138</v>
          </cell>
          <cell r="BA6">
            <v>80.955110914055396</v>
          </cell>
          <cell r="BB6">
            <v>74.684543763632377</v>
          </cell>
          <cell r="BC6">
            <v>81.146595076515268</v>
          </cell>
          <cell r="BD6">
            <v>81.146595076515268</v>
          </cell>
          <cell r="BE6">
            <v>80.000000055494127</v>
          </cell>
          <cell r="BF6">
            <v>81.146595076515268</v>
          </cell>
          <cell r="BG6">
            <v>35</v>
          </cell>
          <cell r="BH6">
            <v>35</v>
          </cell>
          <cell r="BI6">
            <v>33.840415511384741</v>
          </cell>
          <cell r="BJ6">
            <v>33.840415511384741</v>
          </cell>
          <cell r="BK6">
            <v>25.641976274227318</v>
          </cell>
          <cell r="BL6">
            <v>25.643572663657732</v>
          </cell>
          <cell r="BM6">
            <v>35</v>
          </cell>
          <cell r="BN6">
            <v>35</v>
          </cell>
          <cell r="BO6">
            <v>35</v>
          </cell>
          <cell r="BP6">
            <v>35</v>
          </cell>
          <cell r="BQ6">
            <v>35</v>
          </cell>
          <cell r="BR6">
            <v>35</v>
          </cell>
          <cell r="BS6">
            <v>35</v>
          </cell>
          <cell r="BT6">
            <v>33.840415511384741</v>
          </cell>
          <cell r="BU6">
            <v>33.840415511384741</v>
          </cell>
          <cell r="BV6">
            <v>33.840415511384741</v>
          </cell>
          <cell r="BW6">
            <v>35</v>
          </cell>
          <cell r="BX6">
            <v>162.00325225830704</v>
          </cell>
          <cell r="BY6">
            <v>162.00325225830704</v>
          </cell>
          <cell r="BZ6">
            <v>162.00325225830704</v>
          </cell>
          <cell r="CA6">
            <v>162.00325225830704</v>
          </cell>
          <cell r="CB6">
            <v>20</v>
          </cell>
          <cell r="CC6">
            <v>20</v>
          </cell>
          <cell r="CD6">
            <v>20</v>
          </cell>
          <cell r="CE6">
            <v>20</v>
          </cell>
          <cell r="CF6">
            <v>20</v>
          </cell>
          <cell r="CG6">
            <v>20</v>
          </cell>
          <cell r="CH6">
            <v>19.999999999998963</v>
          </cell>
          <cell r="CI6">
            <v>19.999999999998963</v>
          </cell>
          <cell r="CJ6">
            <v>19.999999999998963</v>
          </cell>
          <cell r="CK6">
            <v>65.922933958103584</v>
          </cell>
          <cell r="CL6">
            <v>45.912134589218155</v>
          </cell>
          <cell r="CM6">
            <v>45.912134589218155</v>
          </cell>
          <cell r="CN6">
            <v>45.912134589218155</v>
          </cell>
          <cell r="CO6">
            <v>43.753773629044218</v>
          </cell>
          <cell r="CP6">
            <v>25</v>
          </cell>
          <cell r="CQ6">
            <v>25</v>
          </cell>
          <cell r="CR6">
            <v>25</v>
          </cell>
          <cell r="CS6">
            <v>35.000000130948862</v>
          </cell>
          <cell r="CT6">
            <v>35.000000887408035</v>
          </cell>
          <cell r="CU6">
            <v>35.000000656151826</v>
          </cell>
          <cell r="CV6">
            <v>26.636888360362885</v>
          </cell>
          <cell r="CW6">
            <v>26.170000540458254</v>
          </cell>
          <cell r="CX6">
            <v>25.322347221014567</v>
          </cell>
          <cell r="CY6">
            <v>25.864071889587827</v>
          </cell>
          <cell r="CZ6">
            <v>20</v>
          </cell>
          <cell r="DA6">
            <v>25.949261198044699</v>
          </cell>
          <cell r="DB6">
            <v>25.488719057434373</v>
          </cell>
          <cell r="DC6">
            <v>24.498931483436333</v>
          </cell>
          <cell r="DD6">
            <v>26.426200324924363</v>
          </cell>
          <cell r="DE6">
            <v>20.00000000000048</v>
          </cell>
          <cell r="DF6">
            <v>20.00000000000048</v>
          </cell>
          <cell r="DG6">
            <v>45.907520112985488</v>
          </cell>
          <cell r="DH6">
            <v>39.403209489396211</v>
          </cell>
          <cell r="DI6">
            <v>32.926401202560243</v>
          </cell>
          <cell r="DJ6">
            <v>32.729121415371424</v>
          </cell>
          <cell r="DK6">
            <v>51.825334137730088</v>
          </cell>
          <cell r="DL6">
            <v>78.131788294866922</v>
          </cell>
          <cell r="DM6">
            <v>76.326593510730845</v>
          </cell>
          <cell r="DN6">
            <v>51.688449435081374</v>
          </cell>
          <cell r="DO6">
            <v>51.688449435081374</v>
          </cell>
          <cell r="DP6">
            <v>47.27394371450297</v>
          </cell>
          <cell r="DQ6">
            <v>55.037362335436946</v>
          </cell>
          <cell r="DR6">
            <v>35</v>
          </cell>
          <cell r="DS6">
            <v>20</v>
          </cell>
          <cell r="DT6">
            <v>19.999999999998963</v>
          </cell>
          <cell r="DU6">
            <v>19.999999999998963</v>
          </cell>
          <cell r="DV6">
            <v>25</v>
          </cell>
          <cell r="DW6">
            <v>35.000000036532803</v>
          </cell>
          <cell r="DX6">
            <v>26.400316686478224</v>
          </cell>
          <cell r="DY6">
            <v>26.147481772506513</v>
          </cell>
          <cell r="DZ6"/>
          <cell r="EA6"/>
          <cell r="EB6"/>
          <cell r="EC6"/>
          <cell r="ED6"/>
          <cell r="EE6"/>
          <cell r="EF6"/>
          <cell r="EG6"/>
          <cell r="EH6"/>
          <cell r="EI6"/>
          <cell r="EJ6"/>
          <cell r="EK6"/>
          <cell r="EL6"/>
          <cell r="EM6"/>
          <cell r="EN6"/>
          <cell r="EO6"/>
          <cell r="EP6"/>
          <cell r="EQ6"/>
          <cell r="ER6"/>
          <cell r="ES6"/>
          <cell r="ET6"/>
          <cell r="EU6"/>
          <cell r="EV6"/>
          <cell r="EW6"/>
          <cell r="EX6"/>
          <cell r="EY6"/>
          <cell r="EZ6"/>
          <cell r="FA6"/>
          <cell r="FB6"/>
          <cell r="FC6"/>
          <cell r="FD6"/>
          <cell r="FE6"/>
          <cell r="FF6"/>
          <cell r="FG6"/>
          <cell r="FH6"/>
          <cell r="FI6"/>
          <cell r="FJ6"/>
          <cell r="FK6"/>
          <cell r="FL6"/>
          <cell r="FM6"/>
          <cell r="FN6"/>
          <cell r="FO6"/>
          <cell r="FP6"/>
          <cell r="FQ6"/>
          <cell r="FR6"/>
          <cell r="FS6"/>
          <cell r="FT6"/>
          <cell r="FU6"/>
          <cell r="FV6"/>
          <cell r="FW6"/>
          <cell r="FX6"/>
          <cell r="FY6"/>
          <cell r="FZ6"/>
          <cell r="GA6"/>
          <cell r="GB6"/>
          <cell r="GC6"/>
          <cell r="GD6"/>
          <cell r="GE6"/>
          <cell r="GF6"/>
          <cell r="GG6"/>
          <cell r="GH6"/>
          <cell r="GI6"/>
          <cell r="GJ6"/>
          <cell r="GK6"/>
          <cell r="GL6"/>
          <cell r="GM6"/>
          <cell r="GN6"/>
          <cell r="GO6"/>
          <cell r="GP6"/>
          <cell r="GQ6"/>
          <cell r="GR6"/>
          <cell r="GS6"/>
          <cell r="GT6"/>
          <cell r="GU6"/>
          <cell r="GV6"/>
          <cell r="GW6"/>
          <cell r="GX6"/>
          <cell r="GY6"/>
          <cell r="GZ6"/>
          <cell r="HA6"/>
          <cell r="HB6"/>
          <cell r="HC6"/>
          <cell r="HD6"/>
          <cell r="HE6"/>
          <cell r="HF6"/>
          <cell r="HG6"/>
          <cell r="HH6"/>
          <cell r="HI6"/>
          <cell r="HJ6"/>
          <cell r="HK6"/>
          <cell r="HL6"/>
          <cell r="HM6"/>
        </row>
        <row r="7">
          <cell r="A7" t="str">
            <v>Pressure kPa</v>
          </cell>
          <cell r="C7" t="str">
            <v>Pressure</v>
          </cell>
          <cell r="D7" t="str">
            <v>kPa</v>
          </cell>
          <cell r="E7">
            <v>100.7</v>
          </cell>
          <cell r="F7">
            <v>100.7</v>
          </cell>
          <cell r="G7">
            <v>100.7</v>
          </cell>
          <cell r="H7">
            <v>100.7</v>
          </cell>
          <cell r="I7">
            <v>100.7</v>
          </cell>
          <cell r="J7">
            <v>100.7</v>
          </cell>
          <cell r="K7">
            <v>100.7</v>
          </cell>
          <cell r="L7">
            <v>100.7</v>
          </cell>
          <cell r="M7">
            <v>100.7</v>
          </cell>
          <cell r="N7">
            <v>100.7</v>
          </cell>
          <cell r="O7">
            <v>100.7</v>
          </cell>
          <cell r="P7">
            <v>100.7</v>
          </cell>
          <cell r="Q7">
            <v>100.7</v>
          </cell>
          <cell r="R7">
            <v>100.7</v>
          </cell>
          <cell r="S7">
            <v>100.7</v>
          </cell>
          <cell r="T7">
            <v>100.7</v>
          </cell>
          <cell r="U7">
            <v>100.7</v>
          </cell>
          <cell r="V7">
            <v>100.7</v>
          </cell>
          <cell r="W7">
            <v>100.7</v>
          </cell>
          <cell r="X7">
            <v>100.7</v>
          </cell>
          <cell r="Y7">
            <v>100.7</v>
          </cell>
          <cell r="Z7">
            <v>100.7</v>
          </cell>
          <cell r="AA7">
            <v>100.7</v>
          </cell>
          <cell r="AB7">
            <v>100.7</v>
          </cell>
          <cell r="AC7">
            <v>100.7</v>
          </cell>
          <cell r="AD7">
            <v>100.7</v>
          </cell>
          <cell r="AE7">
            <v>100.7</v>
          </cell>
          <cell r="AF7">
            <v>100.7</v>
          </cell>
          <cell r="AG7">
            <v>100.7</v>
          </cell>
          <cell r="AH7">
            <v>100.7</v>
          </cell>
          <cell r="AI7">
            <v>100.7</v>
          </cell>
          <cell r="AJ7">
            <v>100.7</v>
          </cell>
          <cell r="AK7">
            <v>100.7</v>
          </cell>
          <cell r="AL7">
            <v>100.7</v>
          </cell>
          <cell r="AM7">
            <v>100.7</v>
          </cell>
          <cell r="AN7">
            <v>100.7</v>
          </cell>
          <cell r="AO7">
            <v>100.7</v>
          </cell>
          <cell r="AP7">
            <v>100.7</v>
          </cell>
          <cell r="AQ7">
            <v>100.7</v>
          </cell>
          <cell r="AR7">
            <v>100.7</v>
          </cell>
          <cell r="AS7">
            <v>100.7</v>
          </cell>
          <cell r="AT7">
            <v>100.7</v>
          </cell>
          <cell r="AU7">
            <v>100.7</v>
          </cell>
          <cell r="AV7">
            <v>100.7</v>
          </cell>
          <cell r="AW7">
            <v>100.7</v>
          </cell>
          <cell r="AX7">
            <v>100.7</v>
          </cell>
          <cell r="AY7">
            <v>100.7</v>
          </cell>
          <cell r="AZ7">
            <v>100.7</v>
          </cell>
          <cell r="BA7">
            <v>100.7</v>
          </cell>
          <cell r="BB7">
            <v>100.7</v>
          </cell>
          <cell r="BC7">
            <v>100.7</v>
          </cell>
          <cell r="BD7">
            <v>100.7</v>
          </cell>
          <cell r="BE7">
            <v>100.7</v>
          </cell>
          <cell r="BF7">
            <v>100.7</v>
          </cell>
          <cell r="BG7">
            <v>100.7</v>
          </cell>
          <cell r="BH7">
            <v>100.7</v>
          </cell>
          <cell r="BI7">
            <v>100.7</v>
          </cell>
          <cell r="BJ7">
            <v>100.7</v>
          </cell>
          <cell r="BK7">
            <v>100.7</v>
          </cell>
          <cell r="BL7">
            <v>100.7</v>
          </cell>
          <cell r="BM7">
            <v>100.7</v>
          </cell>
          <cell r="BN7">
            <v>100.7</v>
          </cell>
          <cell r="BO7">
            <v>100.7</v>
          </cell>
          <cell r="BP7">
            <v>100.7</v>
          </cell>
          <cell r="BQ7">
            <v>100.7</v>
          </cell>
          <cell r="BR7">
            <v>100.7</v>
          </cell>
          <cell r="BS7">
            <v>100.7</v>
          </cell>
          <cell r="BT7">
            <v>100.7</v>
          </cell>
          <cell r="BU7">
            <v>100.7</v>
          </cell>
          <cell r="BV7">
            <v>100.7</v>
          </cell>
          <cell r="BW7">
            <v>100.7</v>
          </cell>
          <cell r="BX7">
            <v>650</v>
          </cell>
          <cell r="BY7">
            <v>650</v>
          </cell>
          <cell r="BZ7">
            <v>650</v>
          </cell>
          <cell r="CA7">
            <v>650</v>
          </cell>
          <cell r="CB7">
            <v>100.7</v>
          </cell>
          <cell r="CC7">
            <v>100.7</v>
          </cell>
          <cell r="CD7">
            <v>100.7</v>
          </cell>
          <cell r="CE7">
            <v>100.7</v>
          </cell>
          <cell r="CF7">
            <v>100.7</v>
          </cell>
          <cell r="CG7">
            <v>100.7</v>
          </cell>
          <cell r="CH7">
            <v>100.7</v>
          </cell>
          <cell r="CI7">
            <v>100.7</v>
          </cell>
          <cell r="CJ7">
            <v>100.7</v>
          </cell>
          <cell r="CK7">
            <v>100.7</v>
          </cell>
          <cell r="CL7">
            <v>100.7</v>
          </cell>
          <cell r="CM7">
            <v>100.7</v>
          </cell>
          <cell r="CN7">
            <v>100.7</v>
          </cell>
          <cell r="CO7">
            <v>100.7</v>
          </cell>
          <cell r="CP7">
            <v>100.7</v>
          </cell>
          <cell r="CQ7">
            <v>100.7</v>
          </cell>
          <cell r="CR7">
            <v>100.7</v>
          </cell>
          <cell r="CS7">
            <v>100.7</v>
          </cell>
          <cell r="CT7">
            <v>100.7</v>
          </cell>
          <cell r="CU7">
            <v>100.7</v>
          </cell>
          <cell r="CV7">
            <v>100.7</v>
          </cell>
          <cell r="CW7">
            <v>100.7</v>
          </cell>
          <cell r="CX7">
            <v>100.7</v>
          </cell>
          <cell r="CY7">
            <v>100.7</v>
          </cell>
          <cell r="CZ7">
            <v>101.325</v>
          </cell>
          <cell r="DA7">
            <v>100.7</v>
          </cell>
          <cell r="DB7">
            <v>100.7</v>
          </cell>
          <cell r="DC7">
            <v>100.7</v>
          </cell>
          <cell r="DD7">
            <v>100.7</v>
          </cell>
          <cell r="DE7">
            <v>100.7</v>
          </cell>
          <cell r="DF7">
            <v>100.7</v>
          </cell>
          <cell r="DG7">
            <v>100.7</v>
          </cell>
          <cell r="DH7">
            <v>100.7</v>
          </cell>
          <cell r="DI7">
            <v>100.7</v>
          </cell>
          <cell r="DJ7">
            <v>100.7</v>
          </cell>
          <cell r="DK7">
            <v>101.325</v>
          </cell>
          <cell r="DL7">
            <v>100.7</v>
          </cell>
          <cell r="DM7">
            <v>100.7</v>
          </cell>
          <cell r="DN7">
            <v>100.7</v>
          </cell>
          <cell r="DO7">
            <v>100.7</v>
          </cell>
          <cell r="DP7">
            <v>100.7</v>
          </cell>
          <cell r="DQ7">
            <v>100.7</v>
          </cell>
          <cell r="DR7">
            <v>100.7</v>
          </cell>
          <cell r="DS7">
            <v>100.7</v>
          </cell>
          <cell r="DT7">
            <v>100.7</v>
          </cell>
          <cell r="DU7">
            <v>100.7</v>
          </cell>
          <cell r="DV7">
            <v>100.7</v>
          </cell>
          <cell r="DW7">
            <v>100.7</v>
          </cell>
          <cell r="DX7">
            <v>100.7</v>
          </cell>
          <cell r="DY7">
            <v>100.7</v>
          </cell>
          <cell r="DZ7"/>
          <cell r="EA7"/>
          <cell r="EB7"/>
          <cell r="EC7"/>
          <cell r="ED7"/>
          <cell r="EE7"/>
          <cell r="EF7"/>
          <cell r="EG7"/>
          <cell r="EH7"/>
          <cell r="EI7"/>
          <cell r="EJ7"/>
          <cell r="EK7"/>
          <cell r="EL7"/>
          <cell r="EM7"/>
          <cell r="EN7"/>
          <cell r="EO7"/>
          <cell r="EP7"/>
          <cell r="EQ7"/>
          <cell r="ER7"/>
          <cell r="ES7"/>
          <cell r="ET7"/>
          <cell r="EU7"/>
          <cell r="EV7"/>
          <cell r="EW7"/>
          <cell r="EX7"/>
          <cell r="EY7"/>
          <cell r="EZ7"/>
          <cell r="FA7"/>
          <cell r="FB7"/>
          <cell r="FC7"/>
          <cell r="FD7"/>
          <cell r="FE7"/>
          <cell r="FF7"/>
          <cell r="FG7"/>
          <cell r="FH7"/>
          <cell r="FI7"/>
          <cell r="FJ7"/>
          <cell r="FK7"/>
          <cell r="FL7"/>
          <cell r="FM7"/>
          <cell r="FN7"/>
          <cell r="FO7"/>
          <cell r="FP7"/>
          <cell r="FQ7"/>
          <cell r="FR7"/>
          <cell r="FS7"/>
          <cell r="FT7"/>
          <cell r="FU7"/>
          <cell r="FV7"/>
          <cell r="FW7"/>
          <cell r="FX7"/>
          <cell r="FY7"/>
          <cell r="FZ7"/>
          <cell r="GA7"/>
          <cell r="GB7"/>
          <cell r="GC7"/>
          <cell r="GD7"/>
          <cell r="GE7"/>
          <cell r="GF7"/>
          <cell r="GG7"/>
          <cell r="GH7"/>
          <cell r="GI7"/>
          <cell r="GJ7"/>
          <cell r="GK7"/>
          <cell r="GL7"/>
          <cell r="GM7"/>
          <cell r="GN7"/>
          <cell r="GO7"/>
          <cell r="GP7"/>
          <cell r="GQ7"/>
          <cell r="GR7"/>
          <cell r="GS7"/>
          <cell r="GT7"/>
          <cell r="GU7"/>
          <cell r="GV7"/>
          <cell r="GW7"/>
          <cell r="GX7"/>
          <cell r="GY7"/>
          <cell r="GZ7"/>
          <cell r="HA7"/>
          <cell r="HB7"/>
          <cell r="HC7"/>
          <cell r="HD7"/>
          <cell r="HE7"/>
          <cell r="HF7"/>
          <cell r="HG7"/>
          <cell r="HH7"/>
          <cell r="HI7"/>
          <cell r="HJ7"/>
          <cell r="HK7"/>
          <cell r="HL7"/>
          <cell r="HM7"/>
        </row>
        <row r="8">
          <cell r="A8" t="str">
            <v>Density kg/m3</v>
          </cell>
          <cell r="C8" t="str">
            <v>Density</v>
          </cell>
          <cell r="D8" t="str">
            <v>kg/m3</v>
          </cell>
          <cell r="E8">
            <v>8854.2231780375223</v>
          </cell>
          <cell r="F8">
            <v>8854.2231780375223</v>
          </cell>
          <cell r="G8">
            <v>8854.2231780375223</v>
          </cell>
          <cell r="H8">
            <v>8854.2231780375223</v>
          </cell>
          <cell r="I8">
            <v>1234.0664386697372</v>
          </cell>
          <cell r="J8">
            <v>1235.8672810294897</v>
          </cell>
          <cell r="K8">
            <v>1235.5469520021006</v>
          </cell>
          <cell r="L8">
            <v>1234.0664386697372</v>
          </cell>
          <cell r="M8">
            <v>1239.0829547418095</v>
          </cell>
          <cell r="N8">
            <v>1.184529517689539</v>
          </cell>
          <cell r="O8">
            <v>1233.9126361757217</v>
          </cell>
          <cell r="P8">
            <v>1233.9126361757217</v>
          </cell>
          <cell r="Q8">
            <v>1235.0831754814294</v>
          </cell>
          <cell r="R8">
            <v>1233.9126361757217</v>
          </cell>
          <cell r="S8">
            <v>1223.9819536779437</v>
          </cell>
          <cell r="T8">
            <v>1310.1160662987345</v>
          </cell>
          <cell r="U8">
            <v>1226.453436943737</v>
          </cell>
          <cell r="V8">
            <v>1227.838163387981</v>
          </cell>
          <cell r="W8">
            <v>1227.5815262312938</v>
          </cell>
          <cell r="X8">
            <v>1729.2305035178699</v>
          </cell>
          <cell r="Y8">
            <v>1080.8636515983744</v>
          </cell>
          <cell r="Z8">
            <v>1227.9014514737316</v>
          </cell>
          <cell r="AA8">
            <v>1252.7987919003567</v>
          </cell>
          <cell r="AB8">
            <v>1252.9560924491834</v>
          </cell>
          <cell r="AC8">
            <v>1019.5293474424358</v>
          </cell>
          <cell r="AD8">
            <v>1020.0156166658472</v>
          </cell>
          <cell r="AE8">
            <v>1250.9332510594236</v>
          </cell>
          <cell r="AF8">
            <v>1250.9332510594236</v>
          </cell>
          <cell r="AG8">
            <v>1238.7282423181018</v>
          </cell>
          <cell r="AH8">
            <v>1520.6366993478618</v>
          </cell>
          <cell r="AI8">
            <v>1520.6366993478618</v>
          </cell>
          <cell r="AJ8">
            <v>1520.6366993478618</v>
          </cell>
          <cell r="AK8">
            <v>1092.9205597112546</v>
          </cell>
          <cell r="AL8">
            <v>1520.6366993478618</v>
          </cell>
          <cell r="AM8">
            <v>1520.6366993478618</v>
          </cell>
          <cell r="AN8">
            <v>1520.6366993478618</v>
          </cell>
          <cell r="AO8">
            <v>1200.9492995352816</v>
          </cell>
          <cell r="AP8">
            <v>1189.3700315669903</v>
          </cell>
          <cell r="AQ8">
            <v>1181.907584800523</v>
          </cell>
          <cell r="AR8">
            <v>1194.2000328107767</v>
          </cell>
          <cell r="AS8">
            <v>994.02736886882417</v>
          </cell>
          <cell r="AT8">
            <v>994.02736886882417</v>
          </cell>
          <cell r="AU8">
            <v>1860.7600397607639</v>
          </cell>
          <cell r="AV8">
            <v>1850.0572262392054</v>
          </cell>
          <cell r="AW8">
            <v>8843.5728387799682</v>
          </cell>
          <cell r="AX8">
            <v>1261.4461109380861</v>
          </cell>
          <cell r="AY8">
            <v>1262.7819269797308</v>
          </cell>
          <cell r="AZ8">
            <v>1262.9068977335619</v>
          </cell>
          <cell r="BA8">
            <v>1261.4461109380861</v>
          </cell>
          <cell r="BB8">
            <v>1266.4119361622145</v>
          </cell>
          <cell r="BC8">
            <v>1261.2904899457988</v>
          </cell>
          <cell r="BD8">
            <v>1261.2904899457988</v>
          </cell>
          <cell r="BE8">
            <v>1262.2188502743788</v>
          </cell>
          <cell r="BF8">
            <v>1261.2904899457988</v>
          </cell>
          <cell r="BG8">
            <v>994.02736886882417</v>
          </cell>
          <cell r="BH8">
            <v>994.02736886882417</v>
          </cell>
          <cell r="BI8">
            <v>994.42084481140409</v>
          </cell>
          <cell r="BJ8">
            <v>994.42084481140409</v>
          </cell>
          <cell r="BK8">
            <v>996.86859727623857</v>
          </cell>
          <cell r="BL8">
            <v>1.1558902427481372</v>
          </cell>
          <cell r="BM8">
            <v>994.02736886882417</v>
          </cell>
          <cell r="BN8">
            <v>994.02736886882417</v>
          </cell>
          <cell r="BO8">
            <v>994.02736886882417</v>
          </cell>
          <cell r="BP8">
            <v>994.02736886882417</v>
          </cell>
          <cell r="BQ8">
            <v>994.02736886882417</v>
          </cell>
          <cell r="BR8">
            <v>994.02736886882417</v>
          </cell>
          <cell r="BS8">
            <v>994.02736886882417</v>
          </cell>
          <cell r="BT8">
            <v>994.42084481140409</v>
          </cell>
          <cell r="BU8">
            <v>994.42084481140409</v>
          </cell>
          <cell r="BV8">
            <v>994.42084481140409</v>
          </cell>
          <cell r="BW8">
            <v>994.02736886882417</v>
          </cell>
          <cell r="BX8">
            <v>3.4162166132800125</v>
          </cell>
          <cell r="BY8">
            <v>3.4162166132800125</v>
          </cell>
          <cell r="BZ8">
            <v>3.4162166132800125</v>
          </cell>
          <cell r="CA8">
            <v>3.4162166132800125</v>
          </cell>
          <cell r="CB8">
            <v>1178.310549645546</v>
          </cell>
          <cell r="CC8">
            <v>1178.310549645546</v>
          </cell>
          <cell r="CD8">
            <v>1178.310549645546</v>
          </cell>
          <cell r="CE8">
            <v>1178.310549645546</v>
          </cell>
          <cell r="CF8">
            <v>1844.1093364352025</v>
          </cell>
          <cell r="CG8">
            <v>1844.1093364352025</v>
          </cell>
          <cell r="CH8">
            <v>1844.1093364352027</v>
          </cell>
          <cell r="CI8">
            <v>1844.1093364352027</v>
          </cell>
          <cell r="CJ8">
            <v>1844.1093364352027</v>
          </cell>
          <cell r="CK8">
            <v>1166.1566828574564</v>
          </cell>
          <cell r="CL8">
            <v>1088.8045071955246</v>
          </cell>
          <cell r="CM8">
            <v>1088.8045071955246</v>
          </cell>
          <cell r="CN8">
            <v>1088.8045071955246</v>
          </cell>
          <cell r="CO8">
            <v>1071.5184302096809</v>
          </cell>
          <cell r="CP8">
            <v>997.02613057294923</v>
          </cell>
          <cell r="CQ8">
            <v>997.02613057294923</v>
          </cell>
          <cell r="CR8">
            <v>997.02613057294923</v>
          </cell>
          <cell r="CS8">
            <v>994.018808108651</v>
          </cell>
          <cell r="CT8">
            <v>994.01880784834236</v>
          </cell>
          <cell r="CU8">
            <v>994.01880792792099</v>
          </cell>
          <cell r="CV8">
            <v>1.1527781890822031</v>
          </cell>
          <cell r="CW8">
            <v>1.1548632622980659</v>
          </cell>
          <cell r="CX8">
            <v>1.158397862587228</v>
          </cell>
          <cell r="CY8">
            <v>1.15620256813129</v>
          </cell>
          <cell r="CZ8">
            <v>1.1918814746411319</v>
          </cell>
          <cell r="DA8">
            <v>1.1558608063603939</v>
          </cell>
          <cell r="DB8">
            <v>1.1578670138964424</v>
          </cell>
          <cell r="DC8">
            <v>1.1620272951502604</v>
          </cell>
          <cell r="DD8">
            <v>1.1535210800096076</v>
          </cell>
          <cell r="DE8">
            <v>1520.6366993478618</v>
          </cell>
          <cell r="DF8">
            <v>1520.6366993478618</v>
          </cell>
          <cell r="DG8">
            <v>1091.4379456473655</v>
          </cell>
          <cell r="DH8">
            <v>1035.4588168547941</v>
          </cell>
          <cell r="DI8">
            <v>1072.1920490319062</v>
          </cell>
          <cell r="DJ8">
            <v>1089.4544740781189</v>
          </cell>
          <cell r="DK8">
            <v>1032.4263242221939</v>
          </cell>
          <cell r="DL8">
            <v>2.6915589196301593</v>
          </cell>
          <cell r="DM8">
            <v>1706.2044116917182</v>
          </cell>
          <cell r="DN8">
            <v>1030.162084847035</v>
          </cell>
          <cell r="DO8">
            <v>1631.5601803463844</v>
          </cell>
          <cell r="DP8">
            <v>1032.1540567536526</v>
          </cell>
          <cell r="DQ8">
            <v>1028.3166602336132</v>
          </cell>
          <cell r="DR8">
            <v>994.02736886882417</v>
          </cell>
          <cell r="DS8">
            <v>1178.310549645546</v>
          </cell>
          <cell r="DT8">
            <v>1844.1093364352027</v>
          </cell>
          <cell r="DU8">
            <v>1844.1093364352027</v>
          </cell>
          <cell r="DV8">
            <v>997.02613057294923</v>
          </cell>
          <cell r="DW8">
            <v>994.01880814114088</v>
          </cell>
          <cell r="DX8">
            <v>1.1537879747019477</v>
          </cell>
          <cell r="DY8">
            <v>1.1547840612797402</v>
          </cell>
          <cell r="DZ8"/>
          <cell r="EA8"/>
          <cell r="EB8"/>
          <cell r="EC8"/>
          <cell r="ED8"/>
          <cell r="EE8"/>
          <cell r="EF8"/>
          <cell r="EG8"/>
          <cell r="EH8"/>
          <cell r="EI8"/>
          <cell r="EJ8"/>
          <cell r="EK8"/>
          <cell r="EL8"/>
          <cell r="EM8"/>
          <cell r="EN8"/>
          <cell r="EO8"/>
          <cell r="EP8"/>
          <cell r="EQ8"/>
          <cell r="ER8"/>
          <cell r="ES8"/>
          <cell r="ET8"/>
          <cell r="EU8"/>
          <cell r="EV8"/>
          <cell r="EW8"/>
          <cell r="EX8"/>
          <cell r="EY8"/>
          <cell r="EZ8"/>
          <cell r="FA8"/>
          <cell r="FB8"/>
          <cell r="FC8"/>
          <cell r="FD8"/>
          <cell r="FE8"/>
          <cell r="FF8"/>
          <cell r="FG8"/>
          <cell r="FH8"/>
          <cell r="FI8"/>
          <cell r="FJ8"/>
          <cell r="FK8"/>
          <cell r="FL8"/>
          <cell r="FM8"/>
          <cell r="FN8"/>
          <cell r="FO8"/>
          <cell r="FP8"/>
          <cell r="FQ8"/>
          <cell r="FR8"/>
          <cell r="FS8"/>
          <cell r="FT8"/>
          <cell r="FU8"/>
          <cell r="FV8"/>
          <cell r="FW8"/>
          <cell r="FX8"/>
          <cell r="FY8"/>
          <cell r="FZ8"/>
          <cell r="GA8"/>
          <cell r="GB8"/>
          <cell r="GC8"/>
          <cell r="GD8"/>
          <cell r="GE8"/>
          <cell r="GF8"/>
          <cell r="GG8"/>
          <cell r="GH8"/>
          <cell r="GI8"/>
          <cell r="GJ8"/>
          <cell r="GK8"/>
          <cell r="GL8"/>
          <cell r="GM8"/>
          <cell r="GN8"/>
          <cell r="GO8"/>
          <cell r="GP8"/>
          <cell r="GQ8"/>
          <cell r="GR8"/>
          <cell r="GS8"/>
          <cell r="GT8"/>
          <cell r="GU8"/>
          <cell r="GV8"/>
          <cell r="GW8"/>
          <cell r="GX8"/>
          <cell r="GY8"/>
          <cell r="GZ8"/>
          <cell r="HA8"/>
          <cell r="HB8"/>
          <cell r="HC8"/>
          <cell r="HD8"/>
          <cell r="HE8"/>
          <cell r="HF8"/>
          <cell r="HG8"/>
          <cell r="HH8"/>
          <cell r="HI8"/>
          <cell r="HJ8"/>
          <cell r="HK8"/>
          <cell r="HL8"/>
          <cell r="HM8"/>
        </row>
        <row r="9">
          <cell r="A9" t="str">
            <v>Enthalpy kJ/kg</v>
          </cell>
          <cell r="B9"/>
          <cell r="C9" t="str">
            <v>Enthalpy</v>
          </cell>
          <cell r="D9" t="str">
            <v>kJ/kg</v>
          </cell>
          <cell r="E9">
            <v>-10.015820988134166</v>
          </cell>
          <cell r="F9">
            <v>-10.015820988134166</v>
          </cell>
          <cell r="G9">
            <v>-10.015820988134166</v>
          </cell>
          <cell r="H9">
            <v>-10.015820988134166</v>
          </cell>
          <cell r="I9">
            <v>-13456.454285511134</v>
          </cell>
          <cell r="J9">
            <v>-13452.857656081411</v>
          </cell>
          <cell r="K9">
            <v>-13443.977925588808</v>
          </cell>
          <cell r="L9">
            <v>-13456.454285511134</v>
          </cell>
          <cell r="M9">
            <v>-13478.333293022502</v>
          </cell>
          <cell r="N9">
            <v>-156.1682928413216</v>
          </cell>
          <cell r="O9">
            <v>-13455.800485511134</v>
          </cell>
          <cell r="P9">
            <v>-13455.800485511134</v>
          </cell>
          <cell r="Q9">
            <v>-13460.800469443187</v>
          </cell>
          <cell r="R9">
            <v>-13455.800485511134</v>
          </cell>
          <cell r="S9">
            <v>-13593.726647737411</v>
          </cell>
          <cell r="T9">
            <v>-12532.133694771563</v>
          </cell>
          <cell r="U9">
            <v>-13523.722844590087</v>
          </cell>
          <cell r="V9">
            <v>-13529.447421481578</v>
          </cell>
          <cell r="W9">
            <v>-13532.428015678324</v>
          </cell>
          <cell r="X9">
            <v>-8798.1752507674955</v>
          </cell>
          <cell r="Y9">
            <v>-14486.999668110971</v>
          </cell>
          <cell r="Z9">
            <v>-13533.831828100567</v>
          </cell>
          <cell r="AA9">
            <v>-13665.896352913334</v>
          </cell>
          <cell r="AB9">
            <v>-13666.944809199706</v>
          </cell>
          <cell r="AC9">
            <v>-15500.60864825488</v>
          </cell>
          <cell r="AD9">
            <v>-15506.385859744507</v>
          </cell>
          <cell r="AE9">
            <v>-13680.297035360172</v>
          </cell>
          <cell r="AF9">
            <v>-13680.297035360172</v>
          </cell>
          <cell r="AG9">
            <v>-13766.860138972075</v>
          </cell>
          <cell r="AH9">
            <v>-13826.642460691219</v>
          </cell>
          <cell r="AI9">
            <v>-13826.642460691219</v>
          </cell>
          <cell r="AJ9">
            <v>-13826.642460691219</v>
          </cell>
          <cell r="AK9">
            <v>-15470.755048605748</v>
          </cell>
          <cell r="AL9">
            <v>-13826.642460691219</v>
          </cell>
          <cell r="AM9">
            <v>-13826.642460691219</v>
          </cell>
          <cell r="AN9">
            <v>-13826.642460691219</v>
          </cell>
          <cell r="AO9">
            <v>-13633.819085899529</v>
          </cell>
          <cell r="AP9">
            <v>-13733.954026264015</v>
          </cell>
          <cell r="AQ9">
            <v>-13910.607855832179</v>
          </cell>
          <cell r="AR9">
            <v>-13895.714291986509</v>
          </cell>
          <cell r="AS9">
            <v>-15835.009989970969</v>
          </cell>
          <cell r="AT9">
            <v>-15835.009989970969</v>
          </cell>
          <cell r="AU9">
            <v>-7606.4795898284628</v>
          </cell>
          <cell r="AV9">
            <v>-7803.9394319248368</v>
          </cell>
          <cell r="AW9">
            <v>-2.6172726248473674</v>
          </cell>
          <cell r="AX9">
            <v>-13527.586001654654</v>
          </cell>
          <cell r="AY9">
            <v>-13524.630426996553</v>
          </cell>
          <cell r="AZ9">
            <v>-13517.6995482169</v>
          </cell>
          <cell r="BA9">
            <v>-13527.586001654654</v>
          </cell>
          <cell r="BB9">
            <v>-13548.975903130084</v>
          </cell>
          <cell r="BC9">
            <v>-13526.932201654654</v>
          </cell>
          <cell r="BD9">
            <v>-13526.932201654654</v>
          </cell>
          <cell r="BE9">
            <v>-13530.846550754657</v>
          </cell>
          <cell r="BF9">
            <v>-13526.932201654654</v>
          </cell>
          <cell r="BG9">
            <v>-15835.009989970969</v>
          </cell>
          <cell r="BH9">
            <v>-15835.009989970969</v>
          </cell>
          <cell r="BI9">
            <v>-15839.859046221456</v>
          </cell>
          <cell r="BJ9">
            <v>-15839.859046221456</v>
          </cell>
          <cell r="BK9">
            <v>-15874.165817747375</v>
          </cell>
          <cell r="BL9">
            <v>-277.03842884671917</v>
          </cell>
          <cell r="BM9">
            <v>-15835.009989970969</v>
          </cell>
          <cell r="BN9">
            <v>-15835.009989970969</v>
          </cell>
          <cell r="BO9">
            <v>-15835.009989970969</v>
          </cell>
          <cell r="BP9">
            <v>-15835.009989970969</v>
          </cell>
          <cell r="BQ9">
            <v>-15835.009989970969</v>
          </cell>
          <cell r="BR9">
            <v>-15835.009989970969</v>
          </cell>
          <cell r="BS9">
            <v>-15835.009989970969</v>
          </cell>
          <cell r="BT9">
            <v>-15839.859046221456</v>
          </cell>
          <cell r="BU9">
            <v>-15839.859046221456</v>
          </cell>
          <cell r="BV9">
            <v>-15839.859046221456</v>
          </cell>
          <cell r="BW9">
            <v>-15835.009989970969</v>
          </cell>
          <cell r="BX9">
            <v>-13218.530112311746</v>
          </cell>
          <cell r="BY9">
            <v>-13218.530112311746</v>
          </cell>
          <cell r="BZ9">
            <v>-13218.530112311746</v>
          </cell>
          <cell r="CA9">
            <v>-13218.530112311746</v>
          </cell>
          <cell r="CB9">
            <v>-10713.166959591548</v>
          </cell>
          <cell r="CC9">
            <v>-10713.166959591548</v>
          </cell>
          <cell r="CD9">
            <v>-10713.166959591548</v>
          </cell>
          <cell r="CE9">
            <v>-10713.166959591548</v>
          </cell>
          <cell r="CF9">
            <v>-8774.7166422342871</v>
          </cell>
          <cell r="CG9">
            <v>-8774.7166422342871</v>
          </cell>
          <cell r="CH9">
            <v>-8774.7166422342871</v>
          </cell>
          <cell r="CI9">
            <v>-8774.7166422342871</v>
          </cell>
          <cell r="CJ9">
            <v>-8774.7166422342871</v>
          </cell>
          <cell r="CK9">
            <v>-13967.234598788767</v>
          </cell>
          <cell r="CL9">
            <v>-14799.774909724329</v>
          </cell>
          <cell r="CM9">
            <v>-14799.774909724329</v>
          </cell>
          <cell r="CN9">
            <v>-14799.774909724329</v>
          </cell>
          <cell r="CO9">
            <v>-14968.003867466949</v>
          </cell>
          <cell r="CP9">
            <v>-15877.099999999966</v>
          </cell>
          <cell r="CQ9">
            <v>-15877.099999999966</v>
          </cell>
          <cell r="CR9">
            <v>-15877.099999999966</v>
          </cell>
          <cell r="CS9">
            <v>-15835.270356938145</v>
          </cell>
          <cell r="CT9">
            <v>-15835.270353774775</v>
          </cell>
          <cell r="CU9">
            <v>-15835.270354741844</v>
          </cell>
          <cell r="CV9">
            <v>-314.34723827929338</v>
          </cell>
          <cell r="CW9">
            <v>-304.69275468867528</v>
          </cell>
          <cell r="CX9">
            <v>-287.72341216999024</v>
          </cell>
          <cell r="CY9">
            <v>-298.47993351736864</v>
          </cell>
          <cell r="CZ9">
            <v>-156.1682928413216</v>
          </cell>
          <cell r="DA9">
            <v>-300.19656120655901</v>
          </cell>
          <cell r="DB9">
            <v>-291.4159932986862</v>
          </cell>
          <cell r="DC9">
            <v>-271.83470207150179</v>
          </cell>
          <cell r="DD9">
            <v>-309.93657828491416</v>
          </cell>
          <cell r="DE9">
            <v>-13826.642460691219</v>
          </cell>
          <cell r="DF9">
            <v>-13826.642460691219</v>
          </cell>
          <cell r="DG9">
            <v>-14777.666270728052</v>
          </cell>
          <cell r="DH9">
            <v>-15313.970663024951</v>
          </cell>
          <cell r="DI9">
            <v>-15536.228929986513</v>
          </cell>
          <cell r="DJ9">
            <v>-15473.00559356034</v>
          </cell>
          <cell r="DK9">
            <v>-15213.88370428969</v>
          </cell>
          <cell r="DL9">
            <v>-10721.787285811635</v>
          </cell>
          <cell r="DM9">
            <v>-10675.595372319121</v>
          </cell>
          <cell r="DN9">
            <v>-15242.312353064108</v>
          </cell>
          <cell r="DO9">
            <v>-10499.798677868037</v>
          </cell>
          <cell r="DP9">
            <v>-15259.514335703479</v>
          </cell>
          <cell r="DQ9">
            <v>-15206.814858306041</v>
          </cell>
          <cell r="DR9">
            <v>-15835.009989970969</v>
          </cell>
          <cell r="DS9">
            <v>-10713.166959591548</v>
          </cell>
          <cell r="DT9">
            <v>-8774.7166422342871</v>
          </cell>
          <cell r="DU9">
            <v>-8774.7166422342871</v>
          </cell>
          <cell r="DV9">
            <v>-15877.099999999966</v>
          </cell>
          <cell r="DW9">
            <v>-15835.270357332975</v>
          </cell>
          <cell r="DX9">
            <v>-309.44273414862835</v>
          </cell>
          <cell r="DY9">
            <v>-304.19285504921044</v>
          </cell>
          <cell r="DZ9"/>
          <cell r="EA9"/>
          <cell r="EB9"/>
          <cell r="EC9"/>
          <cell r="ED9"/>
          <cell r="EE9"/>
          <cell r="EF9"/>
          <cell r="EG9"/>
          <cell r="EH9"/>
          <cell r="EI9"/>
          <cell r="EJ9"/>
          <cell r="EK9"/>
          <cell r="EL9"/>
          <cell r="EM9"/>
          <cell r="EN9"/>
          <cell r="EO9"/>
          <cell r="EP9"/>
          <cell r="EQ9"/>
          <cell r="ER9"/>
          <cell r="ES9"/>
          <cell r="ET9"/>
          <cell r="EU9"/>
          <cell r="EV9"/>
          <cell r="EW9"/>
          <cell r="EX9"/>
          <cell r="EY9"/>
          <cell r="EZ9"/>
          <cell r="FA9"/>
          <cell r="FB9"/>
          <cell r="FC9"/>
          <cell r="FD9"/>
          <cell r="FE9"/>
          <cell r="FF9"/>
          <cell r="FG9"/>
          <cell r="FH9"/>
          <cell r="FI9"/>
          <cell r="FJ9"/>
          <cell r="FK9"/>
          <cell r="FL9"/>
          <cell r="FM9"/>
          <cell r="FN9"/>
          <cell r="FO9"/>
          <cell r="FP9"/>
          <cell r="FQ9"/>
          <cell r="FR9"/>
          <cell r="FS9"/>
          <cell r="FT9"/>
          <cell r="FU9"/>
          <cell r="FV9"/>
          <cell r="FW9"/>
          <cell r="FX9"/>
          <cell r="FY9"/>
          <cell r="FZ9"/>
          <cell r="GA9"/>
          <cell r="GB9"/>
          <cell r="GC9"/>
          <cell r="GD9"/>
          <cell r="GE9"/>
          <cell r="GF9"/>
          <cell r="GG9"/>
          <cell r="GH9"/>
          <cell r="GI9"/>
          <cell r="GJ9"/>
          <cell r="GK9"/>
          <cell r="GL9"/>
          <cell r="GM9"/>
          <cell r="GN9"/>
          <cell r="GO9"/>
          <cell r="GP9"/>
          <cell r="GQ9"/>
          <cell r="GR9"/>
          <cell r="GS9"/>
          <cell r="GT9"/>
          <cell r="GU9"/>
          <cell r="GV9"/>
          <cell r="GW9"/>
          <cell r="GX9"/>
          <cell r="GY9"/>
          <cell r="GZ9"/>
          <cell r="HA9"/>
          <cell r="HB9"/>
          <cell r="HC9"/>
          <cell r="HD9"/>
          <cell r="HE9"/>
          <cell r="HF9"/>
          <cell r="HG9"/>
          <cell r="HH9"/>
          <cell r="HI9"/>
          <cell r="HJ9"/>
          <cell r="HK9"/>
          <cell r="HL9"/>
          <cell r="HM9"/>
        </row>
        <row r="10">
          <cell r="A10" t="str">
            <v>Water wt %</v>
          </cell>
          <cell r="B10"/>
          <cell r="C10" t="str">
            <v>Water</v>
          </cell>
          <cell r="D10" t="str">
            <v>wt %</v>
          </cell>
          <cell r="E10">
            <v>0</v>
          </cell>
          <cell r="F10">
            <v>0</v>
          </cell>
          <cell r="G10">
            <v>0</v>
          </cell>
          <cell r="H10">
            <v>0</v>
          </cell>
          <cell r="I10">
            <v>76.61602033256726</v>
          </cell>
          <cell r="J10">
            <v>76.506485484926031</v>
          </cell>
          <cell r="K10">
            <v>76.494281736941275</v>
          </cell>
          <cell r="L10">
            <v>76.61602033256726</v>
          </cell>
          <cell r="M10">
            <v>76.61602033256726</v>
          </cell>
          <cell r="N10">
            <v>0</v>
          </cell>
          <cell r="O10">
            <v>76.61602033256726</v>
          </cell>
          <cell r="P10">
            <v>76.61602033256726</v>
          </cell>
          <cell r="Q10">
            <v>76.616020332567274</v>
          </cell>
          <cell r="R10">
            <v>76.61602033256726</v>
          </cell>
          <cell r="S10">
            <v>77.871569349763021</v>
          </cell>
          <cell r="T10">
            <v>71.758876763413511</v>
          </cell>
          <cell r="U10">
            <v>77.569049467310933</v>
          </cell>
          <cell r="V10">
            <v>77.561530400264758</v>
          </cell>
          <cell r="W10">
            <v>77.581369048851116</v>
          </cell>
          <cell r="X10">
            <v>49.437576860807752</v>
          </cell>
          <cell r="Y10">
            <v>89.884186090561542</v>
          </cell>
          <cell r="Z10">
            <v>77.581369048851116</v>
          </cell>
          <cell r="AA10">
            <v>77.581369048851116</v>
          </cell>
          <cell r="AB10">
            <v>77.581016373256034</v>
          </cell>
          <cell r="AC10">
            <v>95.899363628012296</v>
          </cell>
          <cell r="AD10">
            <v>95.899363628012296</v>
          </cell>
          <cell r="AE10">
            <v>77.711295000090956</v>
          </cell>
          <cell r="AF10">
            <v>77.711295000090956</v>
          </cell>
          <cell r="AG10">
            <v>78.573194040155286</v>
          </cell>
          <cell r="AH10">
            <v>50</v>
          </cell>
          <cell r="AI10">
            <v>50</v>
          </cell>
          <cell r="AJ10">
            <v>50</v>
          </cell>
          <cell r="AK10">
            <v>90.822704740408369</v>
          </cell>
          <cell r="AL10">
            <v>50</v>
          </cell>
          <cell r="AM10">
            <v>50</v>
          </cell>
          <cell r="AN10">
            <v>50</v>
          </cell>
          <cell r="AO10">
            <v>77.907273211992546</v>
          </cell>
          <cell r="AP10">
            <v>79.03273401357022</v>
          </cell>
          <cell r="AQ10">
            <v>81.255131065488413</v>
          </cell>
          <cell r="AR10">
            <v>80.421632777239424</v>
          </cell>
          <cell r="AS10">
            <v>99.995838397999989</v>
          </cell>
          <cell r="AT10">
            <v>99.995838397999989</v>
          </cell>
          <cell r="AU10">
            <v>46.052784258938011</v>
          </cell>
          <cell r="AV10">
            <v>45.706862571330909</v>
          </cell>
          <cell r="AW10">
            <v>0</v>
          </cell>
          <cell r="AX10">
            <v>77.407225488932326</v>
          </cell>
          <cell r="AY10">
            <v>77.321872087283438</v>
          </cell>
          <cell r="AZ10">
            <v>77.311388689325341</v>
          </cell>
          <cell r="BA10">
            <v>77.407225488932326</v>
          </cell>
          <cell r="BB10">
            <v>77.407225488932326</v>
          </cell>
          <cell r="BC10">
            <v>77.407225488932326</v>
          </cell>
          <cell r="BD10">
            <v>77.407225488932326</v>
          </cell>
          <cell r="BE10">
            <v>77.407225488932326</v>
          </cell>
          <cell r="BF10">
            <v>77.407225488932326</v>
          </cell>
          <cell r="BG10">
            <v>99.995838397999989</v>
          </cell>
          <cell r="BH10">
            <v>99.995838397999989</v>
          </cell>
          <cell r="BI10">
            <v>99.995838397999989</v>
          </cell>
          <cell r="BJ10">
            <v>99.995838397999989</v>
          </cell>
          <cell r="BK10">
            <v>99.996064821961568</v>
          </cell>
          <cell r="BL10">
            <v>0</v>
          </cell>
          <cell r="BM10">
            <v>99.995838397999989</v>
          </cell>
          <cell r="BN10">
            <v>99.995838397999989</v>
          </cell>
          <cell r="BO10">
            <v>99.995838397999989</v>
          </cell>
          <cell r="BP10">
            <v>99.995838397999989</v>
          </cell>
          <cell r="BQ10">
            <v>99.995838397999989</v>
          </cell>
          <cell r="BR10">
            <v>99.995838397999989</v>
          </cell>
          <cell r="BS10">
            <v>99.995838397999989</v>
          </cell>
          <cell r="BT10">
            <v>99.995838397999989</v>
          </cell>
          <cell r="BU10">
            <v>99.995838397999989</v>
          </cell>
          <cell r="BV10">
            <v>99.995838397999989</v>
          </cell>
          <cell r="BW10">
            <v>99.995838397999989</v>
          </cell>
          <cell r="BX10">
            <v>0</v>
          </cell>
          <cell r="BY10">
            <v>0</v>
          </cell>
          <cell r="BZ10">
            <v>0</v>
          </cell>
          <cell r="CA10">
            <v>0</v>
          </cell>
          <cell r="CB10">
            <v>50</v>
          </cell>
          <cell r="CC10">
            <v>50</v>
          </cell>
          <cell r="CD10">
            <v>50</v>
          </cell>
          <cell r="CE10">
            <v>50</v>
          </cell>
          <cell r="CF10">
            <v>4.9983909579999874</v>
          </cell>
          <cell r="CG10">
            <v>4.9983909579999874</v>
          </cell>
          <cell r="CH10">
            <v>4.9983909579999874</v>
          </cell>
          <cell r="CI10">
            <v>4.9983909579999874</v>
          </cell>
          <cell r="CJ10">
            <v>4.9983909579999874</v>
          </cell>
          <cell r="CK10">
            <v>74.516678818021134</v>
          </cell>
          <cell r="CL10">
            <v>85.662865387789822</v>
          </cell>
          <cell r="CM10">
            <v>85.662865387789822</v>
          </cell>
          <cell r="CN10">
            <v>85.662865387789822</v>
          </cell>
          <cell r="CO10">
            <v>88.114348595762578</v>
          </cell>
          <cell r="CP10">
            <v>100</v>
          </cell>
          <cell r="CQ10">
            <v>100</v>
          </cell>
          <cell r="CR10">
            <v>100</v>
          </cell>
          <cell r="CS10">
            <v>100</v>
          </cell>
          <cell r="CT10">
            <v>100</v>
          </cell>
          <cell r="CU10">
            <v>100</v>
          </cell>
          <cell r="CV10">
            <v>0.13578823811063803</v>
          </cell>
          <cell r="CW10">
            <v>0.12341116929619027</v>
          </cell>
          <cell r="CX10">
            <v>0.10088450165937901</v>
          </cell>
          <cell r="CY10">
            <v>0.11518834958151904</v>
          </cell>
          <cell r="CZ10">
            <v>0</v>
          </cell>
          <cell r="DA10">
            <v>0.1174524242973523</v>
          </cell>
          <cell r="DB10">
            <v>0.10777267911298537</v>
          </cell>
          <cell r="DC10">
            <v>7.8994040302354102E-2</v>
          </cell>
          <cell r="DD10">
            <v>0.13022197994948526</v>
          </cell>
          <cell r="DE10">
            <v>50</v>
          </cell>
          <cell r="DF10">
            <v>50</v>
          </cell>
          <cell r="DG10">
            <v>85.520461136303936</v>
          </cell>
          <cell r="DH10">
            <v>92.497727534749544</v>
          </cell>
          <cell r="DI10">
            <v>92.614059695258319</v>
          </cell>
          <cell r="DJ10">
            <v>91.076989907405377</v>
          </cell>
          <cell r="DK10">
            <v>91.026338416176756</v>
          </cell>
          <cell r="DL10">
            <v>54.020486783096274</v>
          </cell>
          <cell r="DM10">
            <v>40.676127923810455</v>
          </cell>
          <cell r="DN10">
            <v>91.318999917308005</v>
          </cell>
          <cell r="DO10">
            <v>46.390338099690247</v>
          </cell>
          <cell r="DP10">
            <v>91.318999917308005</v>
          </cell>
          <cell r="DQ10">
            <v>91.202666753984602</v>
          </cell>
          <cell r="DR10">
            <v>99.995838397999989</v>
          </cell>
          <cell r="DS10">
            <v>50</v>
          </cell>
          <cell r="DT10">
            <v>4.9983909579999874</v>
          </cell>
          <cell r="DU10">
            <v>4.9983909579999874</v>
          </cell>
          <cell r="DV10">
            <v>100</v>
          </cell>
          <cell r="DW10">
            <v>100</v>
          </cell>
          <cell r="DX10">
            <v>0.1294943744962522</v>
          </cell>
          <cell r="DY10">
            <v>0.12259954816311418</v>
          </cell>
          <cell r="DZ10"/>
          <cell r="EA10"/>
          <cell r="EB10"/>
          <cell r="EC10"/>
          <cell r="ED10"/>
          <cell r="EE10"/>
          <cell r="EF10"/>
          <cell r="EG10"/>
          <cell r="EH10"/>
          <cell r="EI10"/>
          <cell r="EJ10"/>
          <cell r="EK10"/>
          <cell r="EL10"/>
          <cell r="EM10"/>
          <cell r="EN10"/>
          <cell r="EO10"/>
          <cell r="EP10"/>
          <cell r="EQ10"/>
          <cell r="ER10"/>
          <cell r="ES10"/>
          <cell r="ET10"/>
          <cell r="EU10"/>
          <cell r="EV10"/>
          <cell r="EW10"/>
          <cell r="EX10"/>
          <cell r="EY10"/>
          <cell r="EZ10"/>
          <cell r="FA10"/>
          <cell r="FB10"/>
          <cell r="FC10"/>
          <cell r="FD10"/>
          <cell r="FE10"/>
          <cell r="FF10"/>
          <cell r="FG10"/>
          <cell r="FH10"/>
          <cell r="FI10"/>
          <cell r="FJ10"/>
          <cell r="FK10"/>
          <cell r="FL10"/>
          <cell r="FM10"/>
          <cell r="FN10"/>
          <cell r="FO10"/>
          <cell r="FP10"/>
          <cell r="FQ10"/>
          <cell r="FR10"/>
          <cell r="FS10"/>
          <cell r="FT10"/>
          <cell r="FU10"/>
          <cell r="FV10"/>
          <cell r="FW10"/>
          <cell r="FX10"/>
          <cell r="FY10"/>
          <cell r="FZ10"/>
          <cell r="GA10"/>
          <cell r="GB10"/>
          <cell r="GC10"/>
          <cell r="GD10"/>
          <cell r="GE10"/>
          <cell r="GF10"/>
          <cell r="GG10"/>
          <cell r="GH10"/>
          <cell r="GI10"/>
          <cell r="GJ10"/>
          <cell r="GK10"/>
          <cell r="GL10"/>
          <cell r="GM10"/>
          <cell r="GN10"/>
          <cell r="GO10"/>
          <cell r="GP10"/>
          <cell r="GQ10"/>
          <cell r="GR10"/>
          <cell r="GS10"/>
          <cell r="GT10"/>
          <cell r="GU10"/>
          <cell r="GV10"/>
          <cell r="GW10"/>
          <cell r="GX10"/>
          <cell r="GY10"/>
          <cell r="GZ10"/>
          <cell r="HA10"/>
          <cell r="HB10"/>
          <cell r="HC10"/>
          <cell r="HD10"/>
          <cell r="HE10"/>
          <cell r="HF10"/>
          <cell r="HG10"/>
          <cell r="HH10"/>
          <cell r="HI10"/>
          <cell r="HJ10"/>
          <cell r="HK10"/>
          <cell r="HL10"/>
          <cell r="HM10"/>
        </row>
        <row r="11">
          <cell r="A11" t="str">
            <v>Gases: Steam wt %</v>
          </cell>
          <cell r="B11"/>
          <cell r="C11" t="str">
            <v>Gases: Steam</v>
          </cell>
          <cell r="D11" t="str">
            <v>wt %</v>
          </cell>
          <cell r="E11">
            <v>0</v>
          </cell>
          <cell r="F11">
            <v>0</v>
          </cell>
          <cell r="G11">
            <v>0</v>
          </cell>
          <cell r="H11">
            <v>0</v>
          </cell>
          <cell r="I11">
            <v>0</v>
          </cell>
          <cell r="J11">
            <v>0</v>
          </cell>
          <cell r="K11">
            <v>0</v>
          </cell>
          <cell r="L11">
            <v>0</v>
          </cell>
          <cell r="M11">
            <v>0</v>
          </cell>
          <cell r="N11">
            <v>1.1310459698657289</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2.0664036356923958</v>
          </cell>
          <cell r="BM11">
            <v>0</v>
          </cell>
          <cell r="BN11">
            <v>0</v>
          </cell>
          <cell r="BO11">
            <v>0</v>
          </cell>
          <cell r="BP11">
            <v>0</v>
          </cell>
          <cell r="BQ11">
            <v>0</v>
          </cell>
          <cell r="BR11">
            <v>0</v>
          </cell>
          <cell r="BS11">
            <v>0</v>
          </cell>
          <cell r="BT11">
            <v>0</v>
          </cell>
          <cell r="BU11">
            <v>0</v>
          </cell>
          <cell r="BV11">
            <v>0</v>
          </cell>
          <cell r="BW11">
            <v>0</v>
          </cell>
          <cell r="BX11">
            <v>100</v>
          </cell>
          <cell r="BY11">
            <v>100</v>
          </cell>
          <cell r="BZ11">
            <v>100</v>
          </cell>
          <cell r="CA11">
            <v>100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2.1929318187406479</v>
          </cell>
          <cell r="CW11">
            <v>2.1326059722332507</v>
          </cell>
          <cell r="CX11">
            <v>2.0268874244964898</v>
          </cell>
          <cell r="CY11">
            <v>2.0938790557640261</v>
          </cell>
          <cell r="CZ11">
            <v>1.1310459698657289</v>
          </cell>
          <cell r="DA11">
            <v>2.1045902885796268</v>
          </cell>
          <cell r="DB11">
            <v>2.0472754791451329</v>
          </cell>
          <cell r="DC11">
            <v>1.9286562376840775</v>
          </cell>
          <cell r="DD11">
            <v>2.1655064977053486</v>
          </cell>
          <cell r="DE11">
            <v>0</v>
          </cell>
          <cell r="DF11">
            <v>0</v>
          </cell>
          <cell r="DG11">
            <v>0</v>
          </cell>
          <cell r="DH11">
            <v>0</v>
          </cell>
          <cell r="DI11">
            <v>0</v>
          </cell>
          <cell r="DJ11">
            <v>0</v>
          </cell>
          <cell r="DK11">
            <v>0</v>
          </cell>
          <cell r="DL11">
            <v>32.542539884209901</v>
          </cell>
          <cell r="DM11">
            <v>0</v>
          </cell>
          <cell r="DN11">
            <v>0</v>
          </cell>
          <cell r="DO11">
            <v>0</v>
          </cell>
          <cell r="DP11">
            <v>0</v>
          </cell>
          <cell r="DQ11">
            <v>0</v>
          </cell>
          <cell r="DR11">
            <v>0</v>
          </cell>
          <cell r="DS11">
            <v>0</v>
          </cell>
          <cell r="DT11">
            <v>0</v>
          </cell>
          <cell r="DU11">
            <v>0</v>
          </cell>
          <cell r="DV11">
            <v>0</v>
          </cell>
          <cell r="DW11">
            <v>0</v>
          </cell>
          <cell r="DX11">
            <v>2.1622095163090189</v>
          </cell>
          <cell r="DY11">
            <v>2.1297361637327352</v>
          </cell>
          <cell r="DZ11"/>
          <cell r="EA11"/>
          <cell r="EB11"/>
          <cell r="EC11"/>
          <cell r="ED11"/>
          <cell r="EE11"/>
          <cell r="EF11"/>
          <cell r="EG11"/>
          <cell r="EH11"/>
          <cell r="EI11"/>
          <cell r="EJ11"/>
          <cell r="EK11"/>
          <cell r="EL11"/>
          <cell r="EM11"/>
          <cell r="EN11"/>
          <cell r="EO11"/>
          <cell r="EP11"/>
          <cell r="EQ11"/>
          <cell r="ER11"/>
          <cell r="ES11"/>
          <cell r="ET11"/>
          <cell r="EU11"/>
          <cell r="EV11"/>
          <cell r="EW11"/>
          <cell r="EX11"/>
          <cell r="EY11"/>
          <cell r="EZ11"/>
          <cell r="FA11"/>
          <cell r="FB11"/>
          <cell r="FC11"/>
          <cell r="FD11"/>
          <cell r="FE11"/>
          <cell r="FF11"/>
          <cell r="FG11"/>
          <cell r="FH11"/>
          <cell r="FI11"/>
          <cell r="FJ11"/>
          <cell r="FK11"/>
          <cell r="FL11"/>
          <cell r="FM11"/>
          <cell r="FN11"/>
          <cell r="FO11"/>
          <cell r="FP11"/>
          <cell r="FQ11"/>
          <cell r="FR11"/>
          <cell r="FS11"/>
          <cell r="FT11"/>
          <cell r="FU11"/>
          <cell r="FV11"/>
          <cell r="FW11"/>
          <cell r="FX11"/>
          <cell r="FY11"/>
          <cell r="FZ11"/>
          <cell r="GA11"/>
          <cell r="GB11"/>
          <cell r="GC11"/>
          <cell r="GD11"/>
          <cell r="GE11"/>
          <cell r="GF11"/>
          <cell r="GG11"/>
          <cell r="GH11"/>
          <cell r="GI11"/>
          <cell r="GJ11"/>
          <cell r="GK11"/>
          <cell r="GL11"/>
          <cell r="GM11"/>
          <cell r="GN11"/>
          <cell r="GO11"/>
          <cell r="GP11"/>
          <cell r="GQ11"/>
          <cell r="GR11"/>
          <cell r="GS11"/>
          <cell r="GT11"/>
          <cell r="GU11"/>
          <cell r="GV11"/>
          <cell r="GW11"/>
          <cell r="GX11"/>
          <cell r="GY11"/>
          <cell r="GZ11"/>
          <cell r="HA11"/>
          <cell r="HB11"/>
          <cell r="HC11"/>
          <cell r="HD11"/>
          <cell r="HE11"/>
          <cell r="HF11"/>
          <cell r="HG11"/>
          <cell r="HH11"/>
          <cell r="HI11"/>
          <cell r="HJ11"/>
          <cell r="HK11"/>
          <cell r="HL11"/>
          <cell r="HM11"/>
        </row>
        <row r="12">
          <cell r="A12" t="str">
            <v>Ni_s wt %</v>
          </cell>
          <cell r="B12"/>
          <cell r="C12" t="str">
            <v>Ni_s</v>
          </cell>
          <cell r="D12" t="str">
            <v>wt %</v>
          </cell>
          <cell r="E12">
            <v>99.63919300000002</v>
          </cell>
          <cell r="F12">
            <v>99.63919300000002</v>
          </cell>
          <cell r="G12">
            <v>99.63919300000002</v>
          </cell>
          <cell r="H12">
            <v>99.63919300000002</v>
          </cell>
          <cell r="I12">
            <v>1.6030976456965527E-2</v>
          </cell>
          <cell r="J12">
            <v>1.5998691277987448E-2</v>
          </cell>
          <cell r="K12">
            <v>1.6109494786773256E-2</v>
          </cell>
          <cell r="L12">
            <v>1.6030976456965527E-2</v>
          </cell>
          <cell r="M12">
            <v>1.6030976456965527E-2</v>
          </cell>
          <cell r="N12">
            <v>0</v>
          </cell>
          <cell r="O12">
            <v>1.6030976456965527E-2</v>
          </cell>
          <cell r="P12">
            <v>1.6030976456965527E-2</v>
          </cell>
          <cell r="Q12">
            <v>1.603097645696553E-2</v>
          </cell>
          <cell r="R12">
            <v>1.6030976456965527E-2</v>
          </cell>
          <cell r="S12">
            <v>1.3086025834183206E-2</v>
          </cell>
          <cell r="T12">
            <v>6.4178077019737501</v>
          </cell>
          <cell r="U12">
            <v>1.7114496833583875E-2</v>
          </cell>
          <cell r="V12">
            <v>1.7110170064272838E-2</v>
          </cell>
          <cell r="W12">
            <v>6.4393782155172056E-4</v>
          </cell>
          <cell r="X12">
            <v>32.196891077586017</v>
          </cell>
          <cell r="Y12">
            <v>6.4393782155172037</v>
          </cell>
          <cell r="Z12">
            <v>6.4393782155172056E-4</v>
          </cell>
          <cell r="AA12">
            <v>6.4393782155172056E-4</v>
          </cell>
          <cell r="AB12">
            <v>6.4393397581734052E-4</v>
          </cell>
          <cell r="AC12">
            <v>1.2146035957998716E-2</v>
          </cell>
          <cell r="AD12">
            <v>1.2146035957998716E-2</v>
          </cell>
          <cell r="AE12">
            <v>0</v>
          </cell>
          <cell r="AF12">
            <v>0</v>
          </cell>
          <cell r="AG12">
            <v>0</v>
          </cell>
          <cell r="AH12">
            <v>0</v>
          </cell>
          <cell r="AI12">
            <v>0</v>
          </cell>
          <cell r="AJ12">
            <v>0</v>
          </cell>
          <cell r="AK12">
            <v>0</v>
          </cell>
          <cell r="AL12">
            <v>0</v>
          </cell>
          <cell r="AM12">
            <v>0</v>
          </cell>
          <cell r="AN12">
            <v>0</v>
          </cell>
          <cell r="AO12">
            <v>0</v>
          </cell>
          <cell r="AP12">
            <v>0</v>
          </cell>
          <cell r="AQ12">
            <v>8.5570769355186225E-4</v>
          </cell>
          <cell r="AR12">
            <v>5.3477903807089462E-4</v>
          </cell>
          <cell r="AS12">
            <v>0</v>
          </cell>
          <cell r="AT12">
            <v>0</v>
          </cell>
          <cell r="AU12">
            <v>42.785384679825007</v>
          </cell>
          <cell r="AV12">
            <v>40.032671552770921</v>
          </cell>
          <cell r="AW12">
            <v>0.3</v>
          </cell>
          <cell r="AX12">
            <v>5.9372084314370827E-5</v>
          </cell>
          <cell r="AY12">
            <v>5.9279985248125685E-5</v>
          </cell>
          <cell r="AZ12">
            <v>5.9623982654009793E-5</v>
          </cell>
          <cell r="BA12">
            <v>5.9372084314370827E-5</v>
          </cell>
          <cell r="BB12">
            <v>5.9372084314370827E-5</v>
          </cell>
          <cell r="BC12">
            <v>5.9372084314370827E-5</v>
          </cell>
          <cell r="BD12">
            <v>5.9372084314370827E-5</v>
          </cell>
          <cell r="BE12">
            <v>5.9372084314370827E-5</v>
          </cell>
          <cell r="BF12">
            <v>5.9372084314370827E-5</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cell r="EA12"/>
          <cell r="EB12"/>
          <cell r="EC12"/>
          <cell r="ED12"/>
          <cell r="EE12"/>
          <cell r="EF12"/>
          <cell r="EG12"/>
          <cell r="EH12"/>
          <cell r="EI12"/>
          <cell r="EJ12"/>
          <cell r="EK12"/>
          <cell r="EL12"/>
          <cell r="EM12"/>
          <cell r="EN12"/>
          <cell r="EO12"/>
          <cell r="EP12"/>
          <cell r="EQ12"/>
          <cell r="ER12"/>
          <cell r="ES12"/>
          <cell r="ET12"/>
          <cell r="EU12"/>
          <cell r="EV12"/>
          <cell r="EW12"/>
          <cell r="EX12"/>
          <cell r="EY12"/>
          <cell r="EZ12"/>
          <cell r="FA12"/>
          <cell r="FB12"/>
          <cell r="FC12"/>
          <cell r="FD12"/>
          <cell r="FE12"/>
          <cell r="FF12"/>
          <cell r="FG12"/>
          <cell r="FH12"/>
          <cell r="FI12"/>
          <cell r="FJ12"/>
          <cell r="FK12"/>
          <cell r="FL12"/>
          <cell r="FM12"/>
          <cell r="FN12"/>
          <cell r="FO12"/>
          <cell r="FP12"/>
          <cell r="FQ12"/>
          <cell r="FR12"/>
          <cell r="FS12"/>
          <cell r="FT12"/>
          <cell r="FU12"/>
          <cell r="FV12"/>
          <cell r="FW12"/>
          <cell r="FX12"/>
          <cell r="FY12"/>
          <cell r="FZ12"/>
          <cell r="GA12"/>
          <cell r="GB12"/>
          <cell r="GC12"/>
          <cell r="GD12"/>
          <cell r="GE12"/>
          <cell r="GF12"/>
          <cell r="GG12"/>
          <cell r="GH12"/>
          <cell r="GI12"/>
          <cell r="GJ12"/>
          <cell r="GK12"/>
          <cell r="GL12"/>
          <cell r="GM12"/>
          <cell r="GN12"/>
          <cell r="GO12"/>
          <cell r="GP12"/>
          <cell r="GQ12"/>
          <cell r="GR12"/>
          <cell r="GS12"/>
          <cell r="GT12"/>
          <cell r="GU12"/>
          <cell r="GV12"/>
          <cell r="GW12"/>
          <cell r="GX12"/>
          <cell r="GY12"/>
          <cell r="GZ12"/>
          <cell r="HA12"/>
          <cell r="HB12"/>
          <cell r="HC12"/>
          <cell r="HD12"/>
          <cell r="HE12"/>
          <cell r="HF12"/>
          <cell r="HG12"/>
          <cell r="HH12"/>
          <cell r="HI12"/>
          <cell r="HJ12"/>
          <cell r="HK12"/>
          <cell r="HL12"/>
          <cell r="HM12"/>
        </row>
        <row r="13">
          <cell r="A13" t="str">
            <v>S_s wt %</v>
          </cell>
          <cell r="B13"/>
          <cell r="C13" t="str">
            <v>S_s</v>
          </cell>
          <cell r="D13" t="str">
            <v>wt %</v>
          </cell>
          <cell r="E13">
            <v>1.9540999999999999E-2</v>
          </cell>
          <cell r="F13">
            <v>1.9540999999999999E-2</v>
          </cell>
          <cell r="G13">
            <v>1.9540999999999999E-2</v>
          </cell>
          <cell r="H13">
            <v>1.9540999999999999E-2</v>
          </cell>
          <cell r="I13">
            <v>3.1424479352612314E-6</v>
          </cell>
          <cell r="J13">
            <v>3.1361192818370014E-6</v>
          </cell>
          <cell r="K13">
            <v>3.159060605782761E-6</v>
          </cell>
          <cell r="L13">
            <v>3.1424479352612314E-6</v>
          </cell>
          <cell r="M13">
            <v>3.1424479352612314E-6</v>
          </cell>
          <cell r="N13">
            <v>0</v>
          </cell>
          <cell r="O13">
            <v>3.1424479352612314E-6</v>
          </cell>
          <cell r="P13">
            <v>3.1424479352612314E-6</v>
          </cell>
          <cell r="Q13">
            <v>3.1424479352612314E-6</v>
          </cell>
          <cell r="R13">
            <v>3.1424479352612314E-6</v>
          </cell>
          <cell r="S13">
            <v>3.5789683895186763E-6</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0.04</v>
          </cell>
          <cell r="AX13">
            <v>7.9162779085827771E-6</v>
          </cell>
          <cell r="AY13">
            <v>7.9039980330834234E-6</v>
          </cell>
          <cell r="AZ13">
            <v>7.949864353867973E-6</v>
          </cell>
          <cell r="BA13">
            <v>7.9162779085827771E-6</v>
          </cell>
          <cell r="BB13">
            <v>7.9162779085827771E-6</v>
          </cell>
          <cell r="BC13">
            <v>7.9162779085827771E-6</v>
          </cell>
          <cell r="BD13">
            <v>7.9162779085827771E-6</v>
          </cell>
          <cell r="BE13">
            <v>7.9162779085827771E-6</v>
          </cell>
          <cell r="BF13">
            <v>7.9162779085827771E-6</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cell r="EA13"/>
          <cell r="EB13"/>
          <cell r="EC13"/>
          <cell r="ED13"/>
          <cell r="EE13"/>
          <cell r="EF13"/>
          <cell r="EG13"/>
          <cell r="EH13"/>
          <cell r="EI13"/>
          <cell r="EJ13"/>
          <cell r="EK13"/>
          <cell r="EL13"/>
          <cell r="EM13"/>
          <cell r="EN13"/>
          <cell r="EO13"/>
          <cell r="EP13"/>
          <cell r="EQ13"/>
          <cell r="ER13"/>
          <cell r="ES13"/>
          <cell r="ET13"/>
          <cell r="EU13"/>
          <cell r="EV13"/>
          <cell r="EW13"/>
          <cell r="EX13"/>
          <cell r="EY13"/>
          <cell r="EZ13"/>
          <cell r="FA13"/>
          <cell r="FB13"/>
          <cell r="FC13"/>
          <cell r="FD13"/>
          <cell r="FE13"/>
          <cell r="FF13"/>
          <cell r="FG13"/>
          <cell r="FH13"/>
          <cell r="FI13"/>
          <cell r="FJ13"/>
          <cell r="FK13"/>
          <cell r="FL13"/>
          <cell r="FM13"/>
          <cell r="FN13"/>
          <cell r="FO13"/>
          <cell r="FP13"/>
          <cell r="FQ13"/>
          <cell r="FR13"/>
          <cell r="FS13"/>
          <cell r="FT13"/>
          <cell r="FU13"/>
          <cell r="FV13"/>
          <cell r="FW13"/>
          <cell r="FX13"/>
          <cell r="FY13"/>
          <cell r="FZ13"/>
          <cell r="GA13"/>
          <cell r="GB13"/>
          <cell r="GC13"/>
          <cell r="GD13"/>
          <cell r="GE13"/>
          <cell r="GF13"/>
          <cell r="GG13"/>
          <cell r="GH13"/>
          <cell r="GI13"/>
          <cell r="GJ13"/>
          <cell r="GK13"/>
          <cell r="GL13"/>
          <cell r="GM13"/>
          <cell r="GN13"/>
          <cell r="GO13"/>
          <cell r="GP13"/>
          <cell r="GQ13"/>
          <cell r="GR13"/>
          <cell r="GS13"/>
          <cell r="GT13"/>
          <cell r="GU13"/>
          <cell r="GV13"/>
          <cell r="GW13"/>
          <cell r="GX13"/>
          <cell r="GY13"/>
          <cell r="GZ13"/>
          <cell r="HA13"/>
          <cell r="HB13"/>
          <cell r="HC13"/>
          <cell r="HD13"/>
          <cell r="HE13"/>
          <cell r="HF13"/>
          <cell r="HG13"/>
          <cell r="HH13"/>
          <cell r="HI13"/>
          <cell r="HJ13"/>
          <cell r="HK13"/>
          <cell r="HL13"/>
          <cell r="HM13"/>
        </row>
        <row r="14">
          <cell r="A14" t="str">
            <v>SiO2_s wt %</v>
          </cell>
          <cell r="B14"/>
          <cell r="C14" t="str">
            <v>SiO2_s</v>
          </cell>
          <cell r="D14" t="str">
            <v>wt %</v>
          </cell>
          <cell r="E14">
            <v>2.1392999999999999E-2</v>
          </cell>
          <cell r="F14">
            <v>2.1392999999999999E-2</v>
          </cell>
          <cell r="G14">
            <v>2.1392999999999999E-2</v>
          </cell>
          <cell r="H14">
            <v>2.1392999999999999E-2</v>
          </cell>
          <cell r="I14">
            <v>3.4402737157281366E-6</v>
          </cell>
          <cell r="J14">
            <v>3.4333452636169578E-6</v>
          </cell>
          <cell r="K14">
            <v>3.4584608535648433E-6</v>
          </cell>
          <cell r="L14">
            <v>3.4402737157281366E-6</v>
          </cell>
          <cell r="M14">
            <v>3.4402737157281366E-6</v>
          </cell>
          <cell r="N14">
            <v>0</v>
          </cell>
          <cell r="O14">
            <v>3.4402737157281366E-6</v>
          </cell>
          <cell r="P14">
            <v>3.4402737157281366E-6</v>
          </cell>
          <cell r="Q14">
            <v>3.440273715728137E-6</v>
          </cell>
          <cell r="R14">
            <v>3.4402737157281366E-6</v>
          </cell>
          <cell r="S14">
            <v>2.9687639982056807E-6</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6.4180100000000009E-3</v>
          </cell>
          <cell r="AX14">
            <v>1.2701687695015837E-6</v>
          </cell>
          <cell r="AY14">
            <v>1.2681984604077438E-6</v>
          </cell>
          <cell r="AZ14">
            <v>1.2755577230442049E-6</v>
          </cell>
          <cell r="BA14">
            <v>1.2701687695015837E-6</v>
          </cell>
          <cell r="BB14">
            <v>1.2701687695015837E-6</v>
          </cell>
          <cell r="BC14">
            <v>1.2701687695015837E-6</v>
          </cell>
          <cell r="BD14">
            <v>1.2701687695015837E-6</v>
          </cell>
          <cell r="BE14">
            <v>1.2701687695015837E-6</v>
          </cell>
          <cell r="BF14">
            <v>1.2701687695015837E-6</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cell r="EA14"/>
          <cell r="EB14"/>
          <cell r="EC14"/>
          <cell r="ED14"/>
          <cell r="EE14"/>
          <cell r="EF14"/>
          <cell r="EG14"/>
          <cell r="EH14"/>
          <cell r="EI14"/>
          <cell r="EJ14"/>
          <cell r="EK14"/>
          <cell r="EL14"/>
          <cell r="EM14"/>
          <cell r="EN14"/>
          <cell r="EO14"/>
          <cell r="EP14"/>
          <cell r="EQ14"/>
          <cell r="ER14"/>
          <cell r="ES14"/>
          <cell r="ET14"/>
          <cell r="EU14"/>
          <cell r="EV14"/>
          <cell r="EW14"/>
          <cell r="EX14"/>
          <cell r="EY14"/>
          <cell r="EZ14"/>
          <cell r="FA14"/>
          <cell r="FB14"/>
          <cell r="FC14"/>
          <cell r="FD14"/>
          <cell r="FE14"/>
          <cell r="FF14"/>
          <cell r="FG14"/>
          <cell r="FH14"/>
          <cell r="FI14"/>
          <cell r="FJ14"/>
          <cell r="FK14"/>
          <cell r="FL14"/>
          <cell r="FM14"/>
          <cell r="FN14"/>
          <cell r="FO14"/>
          <cell r="FP14"/>
          <cell r="FQ14"/>
          <cell r="FR14"/>
          <cell r="FS14"/>
          <cell r="FT14"/>
          <cell r="FU14"/>
          <cell r="FV14"/>
          <cell r="FW14"/>
          <cell r="FX14"/>
          <cell r="FY14"/>
          <cell r="FZ14"/>
          <cell r="GA14"/>
          <cell r="GB14"/>
          <cell r="GC14"/>
          <cell r="GD14"/>
          <cell r="GE14"/>
          <cell r="GF14"/>
          <cell r="GG14"/>
          <cell r="GH14"/>
          <cell r="GI14"/>
          <cell r="GJ14"/>
          <cell r="GK14"/>
          <cell r="GL14"/>
          <cell r="GM14"/>
          <cell r="GN14"/>
          <cell r="GO14"/>
          <cell r="GP14"/>
          <cell r="GQ14"/>
          <cell r="GR14"/>
          <cell r="GS14"/>
          <cell r="GT14"/>
          <cell r="GU14"/>
          <cell r="GV14"/>
          <cell r="GW14"/>
          <cell r="GX14"/>
          <cell r="GY14"/>
          <cell r="GZ14"/>
          <cell r="HA14"/>
          <cell r="HB14"/>
          <cell r="HC14"/>
          <cell r="HD14"/>
          <cell r="HE14"/>
          <cell r="HF14"/>
          <cell r="HG14"/>
          <cell r="HH14"/>
          <cell r="HI14"/>
          <cell r="HJ14"/>
          <cell r="HK14"/>
          <cell r="HL14"/>
          <cell r="HM14"/>
        </row>
        <row r="15">
          <cell r="A15" t="str">
            <v>H2SO4_l wt %</v>
          </cell>
          <cell r="B15"/>
          <cell r="C15" t="str">
            <v>H2SO4_l</v>
          </cell>
          <cell r="D15" t="str">
            <v>wt %</v>
          </cell>
          <cell r="E15">
            <v>0</v>
          </cell>
          <cell r="F15">
            <v>0</v>
          </cell>
          <cell r="G15">
            <v>0</v>
          </cell>
          <cell r="H15">
            <v>0</v>
          </cell>
          <cell r="I15">
            <v>0.85459737768969501</v>
          </cell>
          <cell r="J15">
            <v>0.97095112393563188</v>
          </cell>
          <cell r="K15">
            <v>0.85977272518028025</v>
          </cell>
          <cell r="L15">
            <v>0.85459737768969501</v>
          </cell>
          <cell r="M15">
            <v>0.85459737768969501</v>
          </cell>
          <cell r="N15">
            <v>0</v>
          </cell>
          <cell r="O15">
            <v>0.85459737768969501</v>
          </cell>
          <cell r="P15">
            <v>0.85459737768969501</v>
          </cell>
          <cell r="Q15">
            <v>0.85459737768969501</v>
          </cell>
          <cell r="R15">
            <v>0.85459737768969501</v>
          </cell>
          <cell r="S15">
            <v>0.78720271841374134</v>
          </cell>
          <cell r="T15">
            <v>1.156349978124782E-2</v>
          </cell>
          <cell r="U15">
            <v>3.9526881013012063E-3</v>
          </cell>
          <cell r="V15">
            <v>3.9480165601862892E-5</v>
          </cell>
          <cell r="W15">
            <v>3.9490263818433208E-5</v>
          </cell>
          <cell r="X15">
            <v>9.8726646812542946E-7</v>
          </cell>
          <cell r="Y15">
            <v>1.974532936250859E-7</v>
          </cell>
          <cell r="Z15">
            <v>3.9490263818433208E-5</v>
          </cell>
          <cell r="AA15">
            <v>3.9490263818433208E-5</v>
          </cell>
          <cell r="AB15">
            <v>3.8688490907622645E-4</v>
          </cell>
          <cell r="AC15">
            <v>5.2344403902613313E-5</v>
          </cell>
          <cell r="AD15">
            <v>5.2344403902613313E-5</v>
          </cell>
          <cell r="AE15">
            <v>3.8469125786634172E-4</v>
          </cell>
          <cell r="AF15">
            <v>3.8469125786634172E-4</v>
          </cell>
          <cell r="AG15">
            <v>3.6981255831411083E-4</v>
          </cell>
          <cell r="AH15">
            <v>0</v>
          </cell>
          <cell r="AI15">
            <v>0</v>
          </cell>
          <cell r="AJ15">
            <v>0</v>
          </cell>
          <cell r="AK15">
            <v>0</v>
          </cell>
          <cell r="AL15">
            <v>0</v>
          </cell>
          <cell r="AM15">
            <v>0</v>
          </cell>
          <cell r="AN15">
            <v>0</v>
          </cell>
          <cell r="AO15">
            <v>1.2525948650608408E-3</v>
          </cell>
          <cell r="AP15">
            <v>1.2337751526798222E-3</v>
          </cell>
          <cell r="AQ15">
            <v>1.0449618627997268E-2</v>
          </cell>
          <cell r="AR15">
            <v>6.9932651582976044E-3</v>
          </cell>
          <cell r="AS15">
            <v>0</v>
          </cell>
          <cell r="AT15">
            <v>0</v>
          </cell>
          <cell r="AU15">
            <v>2.1998825668190975E-3</v>
          </cell>
          <cell r="AV15">
            <v>2.0936464828030335E-3</v>
          </cell>
          <cell r="AW15">
            <v>0</v>
          </cell>
          <cell r="AX15">
            <v>0.70253533671923096</v>
          </cell>
          <cell r="AY15">
            <v>0.79187980675163616</v>
          </cell>
          <cell r="AZ15">
            <v>0.7055159880960673</v>
          </cell>
          <cell r="BA15">
            <v>0.70253533671923096</v>
          </cell>
          <cell r="BB15">
            <v>0.70253533671923096</v>
          </cell>
          <cell r="BC15">
            <v>0.70253533671923096</v>
          </cell>
          <cell r="BD15">
            <v>0.70253533671923096</v>
          </cell>
          <cell r="BE15">
            <v>0.70253533671923096</v>
          </cell>
          <cell r="BF15">
            <v>0.70253533671923096</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95</v>
          </cell>
          <cell r="CG15">
            <v>95</v>
          </cell>
          <cell r="CH15">
            <v>95</v>
          </cell>
          <cell r="CI15">
            <v>95</v>
          </cell>
          <cell r="CJ15">
            <v>95</v>
          </cell>
          <cell r="CK15">
            <v>25.000000296309437</v>
          </cell>
          <cell r="CL15">
            <v>13.776578659313591</v>
          </cell>
          <cell r="CM15">
            <v>13.776578659313591</v>
          </cell>
          <cell r="CN15">
            <v>13.776578659313591</v>
          </cell>
          <cell r="CO15">
            <v>11.066580577101035</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13.48256249989223</v>
          </cell>
          <cell r="DH15">
            <v>6.2814569763972301</v>
          </cell>
          <cell r="DI15">
            <v>0</v>
          </cell>
          <cell r="DJ15">
            <v>0</v>
          </cell>
          <cell r="DK15">
            <v>0</v>
          </cell>
          <cell r="DL15">
            <v>0.27581946494883486</v>
          </cell>
          <cell r="DM15">
            <v>5.4865648124080091E-4</v>
          </cell>
          <cell r="DN15">
            <v>0</v>
          </cell>
          <cell r="DO15">
            <v>0</v>
          </cell>
          <cell r="DP15">
            <v>0</v>
          </cell>
          <cell r="DQ15">
            <v>4.6169593562616362E-6</v>
          </cell>
          <cell r="DR15">
            <v>0</v>
          </cell>
          <cell r="DS15">
            <v>0</v>
          </cell>
          <cell r="DT15">
            <v>95</v>
          </cell>
          <cell r="DU15">
            <v>95</v>
          </cell>
          <cell r="DV15">
            <v>0</v>
          </cell>
          <cell r="DW15">
            <v>0</v>
          </cell>
          <cell r="DX15">
            <v>0</v>
          </cell>
          <cell r="DY15">
            <v>0</v>
          </cell>
          <cell r="DZ15"/>
          <cell r="EA15"/>
          <cell r="EB15"/>
          <cell r="EC15"/>
          <cell r="ED15"/>
          <cell r="EE15"/>
          <cell r="EF15"/>
          <cell r="EG15"/>
          <cell r="EH15"/>
          <cell r="EI15"/>
          <cell r="EJ15"/>
          <cell r="EK15"/>
          <cell r="EL15"/>
          <cell r="EM15"/>
          <cell r="EN15"/>
          <cell r="EO15"/>
          <cell r="EP15"/>
          <cell r="EQ15"/>
          <cell r="ER15"/>
          <cell r="ES15"/>
          <cell r="ET15"/>
          <cell r="EU15"/>
          <cell r="EV15"/>
          <cell r="EW15"/>
          <cell r="EX15"/>
          <cell r="EY15"/>
          <cell r="EZ15"/>
          <cell r="FA15"/>
          <cell r="FB15"/>
          <cell r="FC15"/>
          <cell r="FD15"/>
          <cell r="FE15"/>
          <cell r="FF15"/>
          <cell r="FG15"/>
          <cell r="FH15"/>
          <cell r="FI15"/>
          <cell r="FJ15"/>
          <cell r="FK15"/>
          <cell r="FL15"/>
          <cell r="FM15"/>
          <cell r="FN15"/>
          <cell r="FO15"/>
          <cell r="FP15"/>
          <cell r="FQ15"/>
          <cell r="FR15"/>
          <cell r="FS15"/>
          <cell r="FT15"/>
          <cell r="FU15"/>
          <cell r="FV15"/>
          <cell r="FW15"/>
          <cell r="FX15"/>
          <cell r="FY15"/>
          <cell r="FZ15"/>
          <cell r="GA15"/>
          <cell r="GB15"/>
          <cell r="GC15"/>
          <cell r="GD15"/>
          <cell r="GE15"/>
          <cell r="GF15"/>
          <cell r="GG15"/>
          <cell r="GH15"/>
          <cell r="GI15"/>
          <cell r="GJ15"/>
          <cell r="GK15"/>
          <cell r="GL15"/>
          <cell r="GM15"/>
          <cell r="GN15"/>
          <cell r="GO15"/>
          <cell r="GP15"/>
          <cell r="GQ15"/>
          <cell r="GR15"/>
          <cell r="GS15"/>
          <cell r="GT15"/>
          <cell r="GU15"/>
          <cell r="GV15"/>
          <cell r="GW15"/>
          <cell r="GX15"/>
          <cell r="GY15"/>
          <cell r="GZ15"/>
          <cell r="HA15"/>
          <cell r="HB15"/>
          <cell r="HC15"/>
          <cell r="HD15"/>
          <cell r="HE15"/>
          <cell r="HF15"/>
          <cell r="HG15"/>
          <cell r="HH15"/>
          <cell r="HI15"/>
          <cell r="HJ15"/>
          <cell r="HK15"/>
          <cell r="HL15"/>
          <cell r="HM15"/>
        </row>
        <row r="16">
          <cell r="A16" t="str">
            <v>Gases: O2_g wt %</v>
          </cell>
          <cell r="B16"/>
          <cell r="C16" t="str">
            <v>Gases: O2_g</v>
          </cell>
          <cell r="D16" t="str">
            <v>wt %</v>
          </cell>
          <cell r="E16">
            <v>0</v>
          </cell>
          <cell r="F16">
            <v>0</v>
          </cell>
          <cell r="G16">
            <v>0</v>
          </cell>
          <cell r="H16">
            <v>0</v>
          </cell>
          <cell r="I16">
            <v>0</v>
          </cell>
          <cell r="J16">
            <v>0</v>
          </cell>
          <cell r="K16">
            <v>0</v>
          </cell>
          <cell r="L16">
            <v>0</v>
          </cell>
          <cell r="M16">
            <v>0</v>
          </cell>
          <cell r="N16">
            <v>23.437955304587398</v>
          </cell>
          <cell r="O16">
            <v>0</v>
          </cell>
          <cell r="P16">
            <v>0</v>
          </cell>
          <cell r="Q16">
            <v>0</v>
          </cell>
          <cell r="R16">
            <v>0</v>
          </cell>
          <cell r="S16">
            <v>0</v>
          </cell>
          <cell r="T16">
            <v>0</v>
          </cell>
          <cell r="U16">
            <v>0</v>
          </cell>
          <cell r="V16">
            <v>20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23.218272173670659</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23.186064500419871</v>
          </cell>
          <cell r="CW16">
            <v>23.200503449742236</v>
          </cell>
          <cell r="CX16">
            <v>23.225586394856311</v>
          </cell>
          <cell r="CY16">
            <v>23.217810414105628</v>
          </cell>
          <cell r="CZ16">
            <v>23.437955304587398</v>
          </cell>
          <cell r="DA16">
            <v>23.216564903880059</v>
          </cell>
          <cell r="DB16">
            <v>23.222807111234303</v>
          </cell>
          <cell r="DC16">
            <v>23.250808778068347</v>
          </cell>
          <cell r="DD16">
            <v>23.192725243708274</v>
          </cell>
          <cell r="DE16">
            <v>0</v>
          </cell>
          <cell r="DF16">
            <v>0</v>
          </cell>
          <cell r="DG16">
            <v>0</v>
          </cell>
          <cell r="DH16">
            <v>0</v>
          </cell>
          <cell r="DI16">
            <v>0</v>
          </cell>
          <cell r="DJ16">
            <v>0</v>
          </cell>
          <cell r="DK16">
            <v>0</v>
          </cell>
          <cell r="DL16">
            <v>15.9915208031126</v>
          </cell>
          <cell r="DM16">
            <v>0</v>
          </cell>
          <cell r="DN16">
            <v>0</v>
          </cell>
          <cell r="DO16">
            <v>0</v>
          </cell>
          <cell r="DP16">
            <v>0</v>
          </cell>
          <cell r="DQ16">
            <v>0</v>
          </cell>
          <cell r="DR16">
            <v>0</v>
          </cell>
          <cell r="DS16">
            <v>0</v>
          </cell>
          <cell r="DT16">
            <v>0</v>
          </cell>
          <cell r="DU16">
            <v>0</v>
          </cell>
          <cell r="DV16">
            <v>0</v>
          </cell>
          <cell r="DW16">
            <v>0</v>
          </cell>
          <cell r="DX16">
            <v>23.193361093850669</v>
          </cell>
          <cell r="DY16">
            <v>23.201204988407756</v>
          </cell>
          <cell r="DZ16"/>
          <cell r="EA16"/>
          <cell r="EB16"/>
          <cell r="EC16"/>
          <cell r="ED16"/>
          <cell r="EE16"/>
          <cell r="EF16"/>
          <cell r="EG16"/>
          <cell r="EH16"/>
          <cell r="EI16"/>
          <cell r="EJ16"/>
          <cell r="EK16"/>
          <cell r="EL16"/>
          <cell r="EM16"/>
          <cell r="EN16"/>
          <cell r="EO16"/>
          <cell r="EP16"/>
          <cell r="EQ16"/>
          <cell r="ER16"/>
          <cell r="ES16"/>
          <cell r="ET16"/>
          <cell r="EU16"/>
          <cell r="EV16"/>
          <cell r="EW16"/>
          <cell r="EX16"/>
          <cell r="EY16"/>
          <cell r="EZ16"/>
          <cell r="FA16"/>
          <cell r="FB16"/>
          <cell r="FC16"/>
          <cell r="FD16"/>
          <cell r="FE16"/>
          <cell r="FF16"/>
          <cell r="FG16"/>
          <cell r="FH16"/>
          <cell r="FI16"/>
          <cell r="FJ16"/>
          <cell r="FK16"/>
          <cell r="FL16"/>
          <cell r="FM16"/>
          <cell r="FN16"/>
          <cell r="FO16"/>
          <cell r="FP16"/>
          <cell r="FQ16"/>
          <cell r="FR16"/>
          <cell r="FS16"/>
          <cell r="FT16"/>
          <cell r="FU16"/>
          <cell r="FV16"/>
          <cell r="FW16"/>
          <cell r="FX16"/>
          <cell r="FY16"/>
          <cell r="FZ16"/>
          <cell r="GA16"/>
          <cell r="GB16"/>
          <cell r="GC16"/>
          <cell r="GD16"/>
          <cell r="GE16"/>
          <cell r="GF16"/>
          <cell r="GG16"/>
          <cell r="GH16"/>
          <cell r="GI16"/>
          <cell r="GJ16"/>
          <cell r="GK16"/>
          <cell r="GL16"/>
          <cell r="GM16"/>
          <cell r="GN16"/>
          <cell r="GO16"/>
          <cell r="GP16"/>
          <cell r="GQ16"/>
          <cell r="GR16"/>
          <cell r="GS16"/>
          <cell r="GT16"/>
          <cell r="GU16"/>
          <cell r="GV16"/>
          <cell r="GW16"/>
          <cell r="GX16"/>
          <cell r="GY16"/>
          <cell r="GZ16"/>
          <cell r="HA16"/>
          <cell r="HB16"/>
          <cell r="HC16"/>
          <cell r="HD16"/>
          <cell r="HE16"/>
          <cell r="HF16"/>
          <cell r="HG16"/>
          <cell r="HH16"/>
          <cell r="HI16"/>
          <cell r="HJ16"/>
          <cell r="HK16"/>
          <cell r="HL16"/>
          <cell r="HM16"/>
        </row>
        <row r="17">
          <cell r="A17" t="str">
            <v>Gases: N2_g wt %</v>
          </cell>
          <cell r="B17"/>
          <cell r="C17" t="str">
            <v>Gases: N2_g</v>
          </cell>
          <cell r="D17" t="str">
            <v>wt %</v>
          </cell>
          <cell r="E17">
            <v>0</v>
          </cell>
          <cell r="F17">
            <v>0</v>
          </cell>
          <cell r="G17">
            <v>0</v>
          </cell>
          <cell r="H17">
            <v>0</v>
          </cell>
          <cell r="I17">
            <v>0</v>
          </cell>
          <cell r="J17">
            <v>0</v>
          </cell>
          <cell r="K17">
            <v>0</v>
          </cell>
          <cell r="L17">
            <v>0</v>
          </cell>
          <cell r="M17">
            <v>0</v>
          </cell>
          <cell r="N17">
            <v>75.430998725546871</v>
          </cell>
          <cell r="O17">
            <v>0</v>
          </cell>
          <cell r="P17">
            <v>0</v>
          </cell>
          <cell r="Q17">
            <v>0</v>
          </cell>
          <cell r="R17">
            <v>0</v>
          </cell>
          <cell r="S17">
            <v>0</v>
          </cell>
          <cell r="T17">
            <v>0</v>
          </cell>
          <cell r="U17">
            <v>0</v>
          </cell>
          <cell r="V17">
            <v>80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74.714957360984926</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74.620331810228592</v>
          </cell>
          <cell r="CW17">
            <v>74.666801067200012</v>
          </cell>
          <cell r="CX17">
            <v>74.747526180647199</v>
          </cell>
          <cell r="CY17">
            <v>74.688240727337046</v>
          </cell>
          <cell r="CZ17">
            <v>75.430998725546871</v>
          </cell>
          <cell r="DA17">
            <v>74.67876386312048</v>
          </cell>
          <cell r="DB17">
            <v>74.729550508320258</v>
          </cell>
          <cell r="DC17">
            <v>74.820534984247573</v>
          </cell>
          <cell r="DD17">
            <v>74.641768258586367</v>
          </cell>
          <cell r="DE17">
            <v>0</v>
          </cell>
          <cell r="DF17">
            <v>0</v>
          </cell>
          <cell r="DG17">
            <v>0</v>
          </cell>
          <cell r="DH17">
            <v>0</v>
          </cell>
          <cell r="DI17">
            <v>0</v>
          </cell>
          <cell r="DJ17">
            <v>0</v>
          </cell>
          <cell r="DK17">
            <v>0</v>
          </cell>
          <cell r="DL17">
            <v>51.465939312677513</v>
          </cell>
          <cell r="DM17">
            <v>0</v>
          </cell>
          <cell r="DN17">
            <v>0</v>
          </cell>
          <cell r="DO17">
            <v>0</v>
          </cell>
          <cell r="DP17">
            <v>0</v>
          </cell>
          <cell r="DQ17">
            <v>0</v>
          </cell>
          <cell r="DR17">
            <v>0</v>
          </cell>
          <cell r="DS17">
            <v>0</v>
          </cell>
          <cell r="DT17">
            <v>0</v>
          </cell>
          <cell r="DU17">
            <v>0</v>
          </cell>
          <cell r="DV17">
            <v>0</v>
          </cell>
          <cell r="DW17">
            <v>0</v>
          </cell>
          <cell r="DX17">
            <v>74.643814632114157</v>
          </cell>
          <cell r="DY17">
            <v>74.669058847859503</v>
          </cell>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row>
        <row r="18">
          <cell r="A18" t="str">
            <v>Frother_aq wt %</v>
          </cell>
          <cell r="B18"/>
          <cell r="C18" t="str">
            <v>Frother_aq</v>
          </cell>
          <cell r="D18" t="str">
            <v>wt %</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row>
        <row r="19">
          <cell r="A19" t="str">
            <v>Guar_aq wt %</v>
          </cell>
          <cell r="B19"/>
          <cell r="C19" t="str">
            <v>Guar_aq</v>
          </cell>
          <cell r="D19" t="str">
            <v>wt %</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row>
        <row r="20">
          <cell r="A20" t="str">
            <v>Guar_s wt %</v>
          </cell>
          <cell r="B20"/>
          <cell r="C20" t="str">
            <v>Guar_s</v>
          </cell>
          <cell r="D20" t="str">
            <v>wt %</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row>
        <row r="21">
          <cell r="A21" t="str">
            <v>SodiumDithionite_aq wt %</v>
          </cell>
          <cell r="B21"/>
          <cell r="C21" t="str">
            <v>SodiumDithionite_aq</v>
          </cell>
          <cell r="D21" t="str">
            <v>wt %</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row>
        <row r="22">
          <cell r="A22" t="str">
            <v>SodiumDithionite_s wt %</v>
          </cell>
          <cell r="B22"/>
          <cell r="C22" t="str">
            <v>SodiumDithionite_s</v>
          </cell>
          <cell r="D22" t="str">
            <v>wt %</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row>
        <row r="23">
          <cell r="A23" t="str">
            <v>CitricAcid_aq wt %</v>
          </cell>
          <cell r="B23"/>
          <cell r="C23" t="str">
            <v>CitricAcid_aq</v>
          </cell>
          <cell r="D23" t="str">
            <v>wt %</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row>
        <row r="24">
          <cell r="A24" t="str">
            <v>Fe(OH)2_s wt %</v>
          </cell>
          <cell r="B24"/>
          <cell r="C24" t="str">
            <v>Fe(OH)2_s</v>
          </cell>
          <cell r="D24" t="str">
            <v>wt %</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row>
        <row r="25">
          <cell r="A25" t="str">
            <v>Floc_aq wt %</v>
          </cell>
          <cell r="B25"/>
          <cell r="C25" t="str">
            <v>Floc_aq</v>
          </cell>
          <cell r="D25" t="str">
            <v>wt %</v>
          </cell>
          <cell r="E25">
            <v>0</v>
          </cell>
          <cell r="F25">
            <v>0</v>
          </cell>
          <cell r="G25">
            <v>0</v>
          </cell>
          <cell r="H25">
            <v>0</v>
          </cell>
          <cell r="I25">
            <v>2.7107619244083748E-3</v>
          </cell>
          <cell r="J25">
            <v>2.7053026540652314E-3</v>
          </cell>
          <cell r="K25">
            <v>2.7179255306465375E-3</v>
          </cell>
          <cell r="L25">
            <v>2.7107619244083748E-3</v>
          </cell>
          <cell r="M25">
            <v>2.7107619244083748E-3</v>
          </cell>
          <cell r="N25">
            <v>0</v>
          </cell>
          <cell r="O25">
            <v>2.7107619244083748E-3</v>
          </cell>
          <cell r="P25">
            <v>2.7107619244083748E-3</v>
          </cell>
          <cell r="Q25">
            <v>2.7107619244083753E-3</v>
          </cell>
          <cell r="R25">
            <v>2.7107619244083748E-3</v>
          </cell>
          <cell r="S25">
            <v>2.4748128574944867E-3</v>
          </cell>
          <cell r="T25">
            <v>2.376585872088951E-3</v>
          </cell>
          <cell r="U25">
            <v>2.5699158649434288E-3</v>
          </cell>
          <cell r="V25">
            <v>2.5704550364085898E-3</v>
          </cell>
          <cell r="W25">
            <v>2.5711125060834555E-3</v>
          </cell>
          <cell r="X25">
            <v>7.0040985543664105E-4</v>
          </cell>
          <cell r="Y25">
            <v>1.2114611710873284E-3</v>
          </cell>
          <cell r="Z25">
            <v>2.5711125060834555E-3</v>
          </cell>
          <cell r="AA25">
            <v>2.5711125060834555E-3</v>
          </cell>
          <cell r="AB25">
            <v>2.571097151028036E-3</v>
          </cell>
          <cell r="AC25">
            <v>1.4752789596363088E-3</v>
          </cell>
          <cell r="AD25">
            <v>1.4752789596363088E-3</v>
          </cell>
          <cell r="AE25">
            <v>2.5641550530107614E-3</v>
          </cell>
          <cell r="AF25">
            <v>2.5641550530107614E-3</v>
          </cell>
          <cell r="AG25">
            <v>2.5167784081370761E-3</v>
          </cell>
          <cell r="AH25">
            <v>0</v>
          </cell>
          <cell r="AI25">
            <v>0</v>
          </cell>
          <cell r="AJ25">
            <v>0</v>
          </cell>
          <cell r="AK25">
            <v>1.0791220467206118E-3</v>
          </cell>
          <cell r="AL25">
            <v>0</v>
          </cell>
          <cell r="AM25">
            <v>0</v>
          </cell>
          <cell r="AN25">
            <v>0</v>
          </cell>
          <cell r="AO25">
            <v>1.0877384972973539E-3</v>
          </cell>
          <cell r="AP25">
            <v>1.1021453431706546E-3</v>
          </cell>
          <cell r="AQ25">
            <v>2.3674126808162412E-3</v>
          </cell>
          <cell r="AR25">
            <v>1.8928808417847261E-3</v>
          </cell>
          <cell r="AS25">
            <v>1.339224E-3</v>
          </cell>
          <cell r="AT25">
            <v>1.339224E-3</v>
          </cell>
          <cell r="AU25">
            <v>8.8607193946835488E-4</v>
          </cell>
          <cell r="AV25">
            <v>8.6536277845226191E-4</v>
          </cell>
          <cell r="AW25">
            <v>0</v>
          </cell>
          <cell r="AX25">
            <v>1.4496928652276363E-3</v>
          </cell>
          <cell r="AY25">
            <v>1.4474440750635123E-3</v>
          </cell>
          <cell r="AZ25">
            <v>1.4501423657182365E-3</v>
          </cell>
          <cell r="BA25">
            <v>1.4496928652276363E-3</v>
          </cell>
          <cell r="BB25">
            <v>1.4496928652276363E-3</v>
          </cell>
          <cell r="BC25">
            <v>1.4496928652276363E-3</v>
          </cell>
          <cell r="BD25">
            <v>1.4496928652276363E-3</v>
          </cell>
          <cell r="BE25">
            <v>1.4496928652276365E-3</v>
          </cell>
          <cell r="BF25">
            <v>1.4496928652276363E-3</v>
          </cell>
          <cell r="BG25">
            <v>1.339224E-3</v>
          </cell>
          <cell r="BH25">
            <v>1.339224E-3</v>
          </cell>
          <cell r="BI25">
            <v>1.3392240000000002E-3</v>
          </cell>
          <cell r="BJ25">
            <v>1.3392240000000002E-3</v>
          </cell>
          <cell r="BK25">
            <v>1.2663596551924815E-3</v>
          </cell>
          <cell r="BL25">
            <v>0</v>
          </cell>
          <cell r="BM25">
            <v>1.339224E-3</v>
          </cell>
          <cell r="BN25">
            <v>1.339224E-3</v>
          </cell>
          <cell r="BO25">
            <v>1.339224E-3</v>
          </cell>
          <cell r="BP25">
            <v>1.339224E-3</v>
          </cell>
          <cell r="BQ25">
            <v>1.339224E-3</v>
          </cell>
          <cell r="BR25">
            <v>1.339224E-3</v>
          </cell>
          <cell r="BS25">
            <v>1.339224E-3</v>
          </cell>
          <cell r="BT25">
            <v>1.3392240000000002E-3</v>
          </cell>
          <cell r="BU25">
            <v>1.3392240000000002E-3</v>
          </cell>
          <cell r="BV25">
            <v>1.3392240000000002E-3</v>
          </cell>
          <cell r="BW25">
            <v>1.339224E-3</v>
          </cell>
          <cell r="BX25">
            <v>0</v>
          </cell>
          <cell r="BY25">
            <v>0</v>
          </cell>
          <cell r="BZ25">
            <v>0</v>
          </cell>
          <cell r="CA25">
            <v>0</v>
          </cell>
          <cell r="CB25">
            <v>0</v>
          </cell>
          <cell r="CC25">
            <v>0</v>
          </cell>
          <cell r="CD25">
            <v>0</v>
          </cell>
          <cell r="CE25">
            <v>0</v>
          </cell>
          <cell r="CF25">
            <v>0</v>
          </cell>
          <cell r="CG25">
            <v>0</v>
          </cell>
          <cell r="CH25">
            <v>0</v>
          </cell>
          <cell r="CI25">
            <v>0</v>
          </cell>
          <cell r="CJ25">
            <v>0</v>
          </cell>
          <cell r="CK25">
            <v>9.8016074296825408E-4</v>
          </cell>
          <cell r="CL25">
            <v>1.1373144192967756E-3</v>
          </cell>
          <cell r="CM25">
            <v>1.1373144192967756E-3</v>
          </cell>
          <cell r="CN25">
            <v>1.1373144192967756E-3</v>
          </cell>
          <cell r="CO25">
            <v>1.1719433614233645E-3</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1.1354237702074161E-3</v>
          </cell>
          <cell r="DH25">
            <v>1.222412843260945E-3</v>
          </cell>
          <cell r="DI25">
            <v>1.1252250431239882E-3</v>
          </cell>
          <cell r="DJ25">
            <v>1.0806651417110675E-3</v>
          </cell>
          <cell r="DK25">
            <v>1.1193119821379161E-3</v>
          </cell>
          <cell r="DL25">
            <v>7.7353645060491147E-4</v>
          </cell>
          <cell r="DM25">
            <v>5.6418971652193151E-4</v>
          </cell>
          <cell r="DN25">
            <v>1.1236961349488145E-3</v>
          </cell>
          <cell r="DO25">
            <v>5.7999216218739067E-4</v>
          </cell>
          <cell r="DP25">
            <v>1.1236961349488145E-3</v>
          </cell>
          <cell r="DQ25">
            <v>1.1241227531545714E-3</v>
          </cell>
          <cell r="DR25">
            <v>1.339224E-3</v>
          </cell>
          <cell r="DS25">
            <v>0</v>
          </cell>
          <cell r="DT25">
            <v>0</v>
          </cell>
          <cell r="DU25">
            <v>0</v>
          </cell>
          <cell r="DV25">
            <v>0</v>
          </cell>
          <cell r="DW25">
            <v>0</v>
          </cell>
          <cell r="DX25">
            <v>0</v>
          </cell>
          <cell r="DY25">
            <v>0</v>
          </cell>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row>
        <row r="26">
          <cell r="A26" t="str">
            <v>Floc_s wt %</v>
          </cell>
          <cell r="B26"/>
          <cell r="C26" t="str">
            <v>Floc_s</v>
          </cell>
          <cell r="D26" t="str">
            <v>wt %</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row>
        <row r="27">
          <cell r="A27" t="str">
            <v>Talc_s wt %</v>
          </cell>
          <cell r="B27"/>
          <cell r="C27" t="str">
            <v>Talc_s</v>
          </cell>
          <cell r="D27" t="str">
            <v>wt %</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row>
        <row r="28">
          <cell r="A28" t="str">
            <v>MgSO4_aq wt %</v>
          </cell>
          <cell r="B28"/>
          <cell r="C28" t="str">
            <v>MgSO4_aq</v>
          </cell>
          <cell r="D28" t="str">
            <v>wt %</v>
          </cell>
          <cell r="E28">
            <v>0</v>
          </cell>
          <cell r="F28">
            <v>0</v>
          </cell>
          <cell r="G28">
            <v>0</v>
          </cell>
          <cell r="H28">
            <v>0</v>
          </cell>
          <cell r="I28">
            <v>1.2492232294619376E-3</v>
          </cell>
          <cell r="J28">
            <v>1.2468634717162708E-3</v>
          </cell>
          <cell r="K28">
            <v>1.2558216901667827E-3</v>
          </cell>
          <cell r="L28">
            <v>1.2492232294619376E-3</v>
          </cell>
          <cell r="M28">
            <v>1.2492232294619376E-3</v>
          </cell>
          <cell r="N28">
            <v>0</v>
          </cell>
          <cell r="O28">
            <v>1.2492232294619376E-3</v>
          </cell>
          <cell r="P28">
            <v>1.2492232294619376E-3</v>
          </cell>
          <cell r="Q28">
            <v>1.2492232294619376E-3</v>
          </cell>
          <cell r="R28">
            <v>1.2492232294619376E-3</v>
          </cell>
          <cell r="S28">
            <v>6.6402996959477704E-3</v>
          </cell>
          <cell r="T28">
            <v>1.1614538950480402E-3</v>
          </cell>
          <cell r="U28">
            <v>1.2618347995316023E-3</v>
          </cell>
          <cell r="V28">
            <v>1.2618224112147843E-3</v>
          </cell>
          <cell r="W28">
            <v>1.2621451595059192E-3</v>
          </cell>
          <cell r="X28">
            <v>3.1553944527090629E-5</v>
          </cell>
          <cell r="Y28">
            <v>6.3107889054181265E-6</v>
          </cell>
          <cell r="Z28">
            <v>1.2621451595059192E-3</v>
          </cell>
          <cell r="AA28">
            <v>1.2621451595059192E-3</v>
          </cell>
          <cell r="AB28">
            <v>1.2621383688860518E-3</v>
          </cell>
          <cell r="AC28">
            <v>1.0928262758576009E-5</v>
          </cell>
          <cell r="AD28">
            <v>1.0928262758576009E-5</v>
          </cell>
          <cell r="AE28">
            <v>8.0314357093683823E-5</v>
          </cell>
          <cell r="AF28">
            <v>8.0314357093683823E-5</v>
          </cell>
          <cell r="AG28">
            <v>7.7208039587132397E-5</v>
          </cell>
          <cell r="AH28">
            <v>0</v>
          </cell>
          <cell r="AI28">
            <v>0</v>
          </cell>
          <cell r="AJ28">
            <v>0</v>
          </cell>
          <cell r="AK28">
            <v>0</v>
          </cell>
          <cell r="AL28">
            <v>0</v>
          </cell>
          <cell r="AM28">
            <v>0</v>
          </cell>
          <cell r="AN28">
            <v>0</v>
          </cell>
          <cell r="AO28">
            <v>1.6199562918293635</v>
          </cell>
          <cell r="AP28">
            <v>1.5956171281201388</v>
          </cell>
          <cell r="AQ28">
            <v>1.0495741329917946E-3</v>
          </cell>
          <cell r="AR28">
            <v>0.59908372181084568</v>
          </cell>
          <cell r="AS28">
            <v>0</v>
          </cell>
          <cell r="AT28">
            <v>0</v>
          </cell>
          <cell r="AU28">
            <v>2.2095924453804119E-4</v>
          </cell>
          <cell r="AV28">
            <v>4.5858626354860661E-2</v>
          </cell>
          <cell r="AW28">
            <v>0</v>
          </cell>
          <cell r="AX28">
            <v>6.2845864118110627E-3</v>
          </cell>
          <cell r="AY28">
            <v>6.2749571916100935E-3</v>
          </cell>
          <cell r="AZ28">
            <v>6.3112500686581183E-3</v>
          </cell>
          <cell r="BA28">
            <v>6.2845864118110627E-3</v>
          </cell>
          <cell r="BB28">
            <v>6.2845864118110627E-3</v>
          </cell>
          <cell r="BC28">
            <v>6.2845864118110627E-3</v>
          </cell>
          <cell r="BD28">
            <v>6.2845864118110627E-3</v>
          </cell>
          <cell r="BE28">
            <v>6.2845864118110627E-3</v>
          </cell>
          <cell r="BF28">
            <v>6.2845864118110627E-3</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1.2558099999999999E-4</v>
          </cell>
          <cell r="CG28">
            <v>1.2558099999999999E-4</v>
          </cell>
          <cell r="CH28">
            <v>1.2558099999999999E-4</v>
          </cell>
          <cell r="CI28">
            <v>1.2558099999999999E-4</v>
          </cell>
          <cell r="CJ28">
            <v>1.2558099999999999E-4</v>
          </cell>
          <cell r="CK28">
            <v>2.7849510787697873E-2</v>
          </cell>
          <cell r="CL28">
            <v>3.2294615493928411E-2</v>
          </cell>
          <cell r="CM28">
            <v>3.2294615493928411E-2</v>
          </cell>
          <cell r="CN28">
            <v>3.2294615493928411E-2</v>
          </cell>
          <cell r="CO28">
            <v>4.7273274544587997E-2</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5.7593659954982598E-2</v>
          </cell>
          <cell r="DH28">
            <v>2.6832591884767231E-2</v>
          </cell>
          <cell r="DI28">
            <v>0</v>
          </cell>
          <cell r="DJ28">
            <v>0</v>
          </cell>
          <cell r="DK28">
            <v>2.431240352135328E-4</v>
          </cell>
          <cell r="DL28">
            <v>1.1520188399150693</v>
          </cell>
          <cell r="DM28">
            <v>0.70956663134318665</v>
          </cell>
          <cell r="DN28">
            <v>2.4199205903152469E-4</v>
          </cell>
          <cell r="DO28">
            <v>1.0063656769080694E-4</v>
          </cell>
          <cell r="DP28">
            <v>2.4199205903152469E-4</v>
          </cell>
          <cell r="DQ28">
            <v>2.4675073752754007E-2</v>
          </cell>
          <cell r="DR28">
            <v>0</v>
          </cell>
          <cell r="DS28">
            <v>0</v>
          </cell>
          <cell r="DT28">
            <v>1.2558099999999999E-4</v>
          </cell>
          <cell r="DU28">
            <v>1.2558099999999999E-4</v>
          </cell>
          <cell r="DV28">
            <v>0</v>
          </cell>
          <cell r="DW28">
            <v>0</v>
          </cell>
          <cell r="DX28">
            <v>0</v>
          </cell>
          <cell r="DY28">
            <v>0</v>
          </cell>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row>
        <row r="29">
          <cell r="A29" t="str">
            <v>CuSO4_aq wt %</v>
          </cell>
          <cell r="B29"/>
          <cell r="C29" t="str">
            <v>CuSO4_aq</v>
          </cell>
          <cell r="D29" t="str">
            <v>wt %</v>
          </cell>
          <cell r="E29">
            <v>0</v>
          </cell>
          <cell r="F29">
            <v>0</v>
          </cell>
          <cell r="G29">
            <v>0</v>
          </cell>
          <cell r="H29">
            <v>0</v>
          </cell>
          <cell r="I29">
            <v>1.2492232294619376E-3</v>
          </cell>
          <cell r="J29">
            <v>1.2468634717162708E-3</v>
          </cell>
          <cell r="K29">
            <v>1.2558216901667827E-3</v>
          </cell>
          <cell r="L29">
            <v>1.2492232294619376E-3</v>
          </cell>
          <cell r="M29">
            <v>1.2492232294619376E-3</v>
          </cell>
          <cell r="N29">
            <v>0</v>
          </cell>
          <cell r="O29">
            <v>1.2492232294619376E-3</v>
          </cell>
          <cell r="P29">
            <v>1.2492232294619376E-3</v>
          </cell>
          <cell r="Q29">
            <v>1.2492232294619376E-3</v>
          </cell>
          <cell r="R29">
            <v>1.2492232294619376E-3</v>
          </cell>
          <cell r="S29">
            <v>6.6402996959477704E-3</v>
          </cell>
          <cell r="T29">
            <v>1.1614538950480402E-3</v>
          </cell>
          <cell r="U29">
            <v>1.2618347995316023E-3</v>
          </cell>
          <cell r="V29">
            <v>1.2618224112147843E-3</v>
          </cell>
          <cell r="W29">
            <v>1.2621451595059192E-3</v>
          </cell>
          <cell r="X29">
            <v>3.1553944527090629E-5</v>
          </cell>
          <cell r="Y29">
            <v>6.3107889054181265E-6</v>
          </cell>
          <cell r="Z29">
            <v>1.2621451595059192E-3</v>
          </cell>
          <cell r="AA29">
            <v>1.2621451595059192E-3</v>
          </cell>
          <cell r="AB29">
            <v>1.2621383688860518E-3</v>
          </cell>
          <cell r="AC29">
            <v>1.0928262758576009E-5</v>
          </cell>
          <cell r="AD29">
            <v>1.0928262758576009E-5</v>
          </cell>
          <cell r="AE29">
            <v>8.0314357093683823E-5</v>
          </cell>
          <cell r="AF29">
            <v>8.0314357093683823E-5</v>
          </cell>
          <cell r="AG29">
            <v>7.7208039587132397E-5</v>
          </cell>
          <cell r="AH29">
            <v>0</v>
          </cell>
          <cell r="AI29">
            <v>0</v>
          </cell>
          <cell r="AJ29">
            <v>0</v>
          </cell>
          <cell r="AK29">
            <v>0</v>
          </cell>
          <cell r="AL29">
            <v>0</v>
          </cell>
          <cell r="AM29">
            <v>0</v>
          </cell>
          <cell r="AN29">
            <v>0</v>
          </cell>
          <cell r="AO29">
            <v>1.6199562918293635</v>
          </cell>
          <cell r="AP29">
            <v>1.5956171281201388</v>
          </cell>
          <cell r="AQ29">
            <v>1.0495741329917946E-3</v>
          </cell>
          <cell r="AR29">
            <v>0.59908372181084568</v>
          </cell>
          <cell r="AS29">
            <v>0</v>
          </cell>
          <cell r="AT29">
            <v>0</v>
          </cell>
          <cell r="AU29">
            <v>2.2095924453804119E-4</v>
          </cell>
          <cell r="AV29">
            <v>4.5858626354860661E-2</v>
          </cell>
          <cell r="AW29">
            <v>0</v>
          </cell>
          <cell r="AX29">
            <v>6.2845864118110627E-3</v>
          </cell>
          <cell r="AY29">
            <v>6.2749571916100935E-3</v>
          </cell>
          <cell r="AZ29">
            <v>6.3112500686581183E-3</v>
          </cell>
          <cell r="BA29">
            <v>6.2845864118110627E-3</v>
          </cell>
          <cell r="BB29">
            <v>6.2845864118110627E-3</v>
          </cell>
          <cell r="BC29">
            <v>6.2845864118110627E-3</v>
          </cell>
          <cell r="BD29">
            <v>6.2845864118110627E-3</v>
          </cell>
          <cell r="BE29">
            <v>6.2845864118110627E-3</v>
          </cell>
          <cell r="BF29">
            <v>6.2845864118110627E-3</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1.2558099999999999E-4</v>
          </cell>
          <cell r="CG29">
            <v>1.2558099999999999E-4</v>
          </cell>
          <cell r="CH29">
            <v>1.2558099999999999E-4</v>
          </cell>
          <cell r="CI29">
            <v>1.2558099999999999E-4</v>
          </cell>
          <cell r="CJ29">
            <v>1.2558099999999999E-4</v>
          </cell>
          <cell r="CK29">
            <v>2.7849510787697873E-2</v>
          </cell>
          <cell r="CL29">
            <v>3.2294615493928411E-2</v>
          </cell>
          <cell r="CM29">
            <v>3.2294615493928411E-2</v>
          </cell>
          <cell r="CN29">
            <v>3.2294615493928411E-2</v>
          </cell>
          <cell r="CO29">
            <v>4.7273274544587997E-2</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5.7593659954982598E-2</v>
          </cell>
          <cell r="DH29">
            <v>2.6832591884767231E-2</v>
          </cell>
          <cell r="DI29">
            <v>0</v>
          </cell>
          <cell r="DJ29">
            <v>0</v>
          </cell>
          <cell r="DK29">
            <v>2.431240352135328E-4</v>
          </cell>
          <cell r="DL29">
            <v>1.1520188399150693</v>
          </cell>
          <cell r="DM29">
            <v>0.70956663134318665</v>
          </cell>
          <cell r="DN29">
            <v>2.4199205903152469E-4</v>
          </cell>
          <cell r="DO29">
            <v>1.0063656769080694E-4</v>
          </cell>
          <cell r="DP29">
            <v>2.4199205903152469E-4</v>
          </cell>
          <cell r="DQ29">
            <v>2.4675073752754007E-2</v>
          </cell>
          <cell r="DR29">
            <v>0</v>
          </cell>
          <cell r="DS29">
            <v>0</v>
          </cell>
          <cell r="DT29">
            <v>1.2558099999999999E-4</v>
          </cell>
          <cell r="DU29">
            <v>1.2558099999999999E-4</v>
          </cell>
          <cell r="DV29">
            <v>0</v>
          </cell>
          <cell r="DW29">
            <v>0</v>
          </cell>
          <cell r="DX29">
            <v>0</v>
          </cell>
          <cell r="DY29">
            <v>0</v>
          </cell>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row>
        <row r="30">
          <cell r="A30" t="str">
            <v>Gases: CO_g wt %</v>
          </cell>
          <cell r="B30"/>
          <cell r="C30" t="str">
            <v>Gases: CO_g</v>
          </cell>
          <cell r="D30" t="str">
            <v>wt %</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row>
        <row r="31">
          <cell r="A31" t="str">
            <v>Gases: CO2_g wt %</v>
          </cell>
          <cell r="B31"/>
          <cell r="C31" t="str">
            <v>Gases: CO2_g</v>
          </cell>
          <cell r="D31" t="str">
            <v>wt %</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2.9427805418104727E-4</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5.4220573883349366E-4</v>
          </cell>
          <cell r="CW31">
            <v>8.9510824501307589E-5</v>
          </cell>
          <cell r="CX31">
            <v>0</v>
          </cell>
          <cell r="CY31">
            <v>6.9638734388867196E-5</v>
          </cell>
          <cell r="CZ31">
            <v>0</v>
          </cell>
          <cell r="DA31">
            <v>8.0754174504989905E-5</v>
          </cell>
          <cell r="DB31">
            <v>2.943355318689682E-4</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4.3965652267179345E-4</v>
          </cell>
          <cell r="DY31">
            <v>0</v>
          </cell>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row>
        <row r="32">
          <cell r="A32" t="str">
            <v>CH4_g wt %</v>
          </cell>
          <cell r="B32"/>
          <cell r="C32" t="str">
            <v>CH4_g</v>
          </cell>
          <cell r="D32" t="str">
            <v>wt %</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row>
        <row r="33">
          <cell r="A33" t="str">
            <v>Al(OH)3_s wt %</v>
          </cell>
          <cell r="B33"/>
          <cell r="C33" t="str">
            <v>Al(OH)3_s</v>
          </cell>
          <cell r="D33" t="str">
            <v>wt %</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row>
        <row r="34">
          <cell r="A34" t="str">
            <v>Ca(OH)2_s wt %</v>
          </cell>
          <cell r="B34"/>
          <cell r="C34" t="str">
            <v>Ca(OH)2_s</v>
          </cell>
          <cell r="D34" t="str">
            <v>wt %</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row>
        <row r="35">
          <cell r="A35" t="str">
            <v>Co(OH)2_s wt %</v>
          </cell>
          <cell r="B35"/>
          <cell r="C35" t="str">
            <v>Co(OH)2_s</v>
          </cell>
          <cell r="D35" t="str">
            <v>wt %</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3.3492826289679528E-7</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6.5826959624864254E-4</v>
          </cell>
          <cell r="AP35">
            <v>8.1595908823824457E-7</v>
          </cell>
          <cell r="AQ35">
            <v>0</v>
          </cell>
          <cell r="AR35">
            <v>3.0604905947570868E-7</v>
          </cell>
          <cell r="AS35">
            <v>0</v>
          </cell>
          <cell r="AT35">
            <v>0</v>
          </cell>
          <cell r="AU35">
            <v>2.2328550859786359E-6</v>
          </cell>
          <cell r="AV35">
            <v>2.6269356386499181E-3</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2.6431728336432113E-2</v>
          </cell>
          <cell r="DL35">
            <v>0</v>
          </cell>
          <cell r="DM35">
            <v>4.0797954414771881E-2</v>
          </cell>
          <cell r="DN35">
            <v>2.0804738853761083E-4</v>
          </cell>
          <cell r="DO35">
            <v>5.2011847137826344</v>
          </cell>
          <cell r="DP35">
            <v>2.0804738853761083E-4</v>
          </cell>
          <cell r="DQ35">
            <v>0</v>
          </cell>
          <cell r="DR35">
            <v>0</v>
          </cell>
          <cell r="DS35">
            <v>0</v>
          </cell>
          <cell r="DT35">
            <v>0</v>
          </cell>
          <cell r="DU35">
            <v>0</v>
          </cell>
          <cell r="DV35">
            <v>0</v>
          </cell>
          <cell r="DW35">
            <v>0</v>
          </cell>
          <cell r="DX35">
            <v>0</v>
          </cell>
          <cell r="DY35">
            <v>0</v>
          </cell>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row>
        <row r="36">
          <cell r="A36" t="str">
            <v>Cu(OH)2_s wt %</v>
          </cell>
          <cell r="B36"/>
          <cell r="C36" t="str">
            <v>Cu(OH)2_s</v>
          </cell>
          <cell r="D36" t="str">
            <v>wt %</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1.4869470237686297E-2</v>
          </cell>
          <cell r="DL36">
            <v>0</v>
          </cell>
          <cell r="DM36">
            <v>0</v>
          </cell>
          <cell r="DN36">
            <v>1.1703943126656486E-4</v>
          </cell>
          <cell r="DO36">
            <v>2.9259857818567223</v>
          </cell>
          <cell r="DP36">
            <v>1.1703943126656486E-4</v>
          </cell>
          <cell r="DQ36">
            <v>0</v>
          </cell>
          <cell r="DR36">
            <v>0</v>
          </cell>
          <cell r="DS36">
            <v>0</v>
          </cell>
          <cell r="DT36">
            <v>0</v>
          </cell>
          <cell r="DU36">
            <v>0</v>
          </cell>
          <cell r="DV36">
            <v>0</v>
          </cell>
          <cell r="DW36">
            <v>0</v>
          </cell>
          <cell r="DX36">
            <v>0</v>
          </cell>
          <cell r="DY36">
            <v>0</v>
          </cell>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row>
        <row r="37">
          <cell r="A37" t="str">
            <v>Fe(OH)3_s wt %</v>
          </cell>
          <cell r="B37"/>
          <cell r="C37" t="str">
            <v>Fe(OH)3_s</v>
          </cell>
          <cell r="D37" t="str">
            <v>wt %</v>
          </cell>
          <cell r="E37">
            <v>0</v>
          </cell>
          <cell r="F37">
            <v>0</v>
          </cell>
          <cell r="G37">
            <v>0</v>
          </cell>
          <cell r="H37">
            <v>0</v>
          </cell>
          <cell r="I37">
            <v>3.4474281364958617E-7</v>
          </cell>
          <cell r="J37">
            <v>3.4404852849460209E-7</v>
          </cell>
          <cell r="K37">
            <v>0</v>
          </cell>
          <cell r="L37">
            <v>3.4474281364958617E-7</v>
          </cell>
          <cell r="M37">
            <v>3.4474281364958617E-7</v>
          </cell>
          <cell r="N37">
            <v>0</v>
          </cell>
          <cell r="O37">
            <v>3.4474281364958617E-7</v>
          </cell>
          <cell r="P37">
            <v>3.4474281364958617E-7</v>
          </cell>
          <cell r="Q37">
            <v>3.4474281364958617E-7</v>
          </cell>
          <cell r="R37">
            <v>3.4474281364958617E-7</v>
          </cell>
          <cell r="S37">
            <v>3.083805378818196E-6</v>
          </cell>
          <cell r="T37">
            <v>0.28685182863253422</v>
          </cell>
          <cell r="U37">
            <v>7.6691477641352022E-4</v>
          </cell>
          <cell r="V37">
            <v>7.6672088811318025E-4</v>
          </cell>
          <cell r="W37">
            <v>2.8855386976002238E-5</v>
          </cell>
          <cell r="X37">
            <v>1.4427693488001114</v>
          </cell>
          <cell r="Y37">
            <v>0.28855386976002234</v>
          </cell>
          <cell r="Z37">
            <v>2.8855386976002238E-5</v>
          </cell>
          <cell r="AA37">
            <v>2.8855386976002238E-5</v>
          </cell>
          <cell r="AB37">
            <v>2.8855214630843061E-5</v>
          </cell>
          <cell r="AC37">
            <v>5.4427392814167534E-4</v>
          </cell>
          <cell r="AD37">
            <v>5.4427392814167534E-4</v>
          </cell>
          <cell r="AE37">
            <v>0</v>
          </cell>
          <cell r="AF37">
            <v>0</v>
          </cell>
          <cell r="AG37">
            <v>0</v>
          </cell>
          <cell r="AH37">
            <v>0</v>
          </cell>
          <cell r="AI37">
            <v>0</v>
          </cell>
          <cell r="AJ37">
            <v>0</v>
          </cell>
          <cell r="AK37">
            <v>0</v>
          </cell>
          <cell r="AL37">
            <v>0</v>
          </cell>
          <cell r="AM37">
            <v>0</v>
          </cell>
          <cell r="AN37">
            <v>0</v>
          </cell>
          <cell r="AO37">
            <v>0.69870340890829785</v>
          </cell>
          <cell r="AP37">
            <v>8.6607888277195173E-4</v>
          </cell>
          <cell r="AQ37">
            <v>3.8246910482342758E-5</v>
          </cell>
          <cell r="AR37">
            <v>3.4872092378506392E-4</v>
          </cell>
          <cell r="AS37">
            <v>0</v>
          </cell>
          <cell r="AT37">
            <v>0</v>
          </cell>
          <cell r="AU37">
            <v>1.912345524216895</v>
          </cell>
          <cell r="AV37">
            <v>4.5753856655304173</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1.8369765605589065E-3</v>
          </cell>
          <cell r="DL37">
            <v>0</v>
          </cell>
          <cell r="DM37">
            <v>43.30394414163289</v>
          </cell>
          <cell r="DN37">
            <v>1.4459068713350399E-5</v>
          </cell>
          <cell r="DO37">
            <v>0.36147671785755392</v>
          </cell>
          <cell r="DP37">
            <v>1.4459068713350399E-5</v>
          </cell>
          <cell r="DQ37">
            <v>0</v>
          </cell>
          <cell r="DR37">
            <v>0</v>
          </cell>
          <cell r="DS37">
            <v>0</v>
          </cell>
          <cell r="DT37">
            <v>0</v>
          </cell>
          <cell r="DU37">
            <v>0</v>
          </cell>
          <cell r="DV37">
            <v>0</v>
          </cell>
          <cell r="DW37">
            <v>0</v>
          </cell>
          <cell r="DX37">
            <v>0</v>
          </cell>
          <cell r="DY37">
            <v>0</v>
          </cell>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row>
        <row r="38">
          <cell r="A38" t="str">
            <v>Mg(OH)2_s wt %</v>
          </cell>
          <cell r="B38"/>
          <cell r="C38" t="str">
            <v>Mg(OH)2_s</v>
          </cell>
          <cell r="D38" t="str">
            <v>wt %</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row>
        <row r="39">
          <cell r="A39" t="str">
            <v>Ni(OH)2_s wt %</v>
          </cell>
          <cell r="B39"/>
          <cell r="C39" t="str">
            <v>Ni(OH)2_s</v>
          </cell>
          <cell r="D39" t="str">
            <v>wt %</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5.5249069086386916E-3</v>
          </cell>
          <cell r="W39">
            <v>2.0792876433493518E-4</v>
          </cell>
          <cell r="X39">
            <v>10.396438216746759</v>
          </cell>
          <cell r="Y39">
            <v>2.0792876433493519</v>
          </cell>
          <cell r="Z39">
            <v>2.0792876433493518E-4</v>
          </cell>
          <cell r="AA39">
            <v>2.0792876433493518E-4</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0.10549274053203292</v>
          </cell>
          <cell r="AP39">
            <v>1.3076368842008292E-4</v>
          </cell>
          <cell r="AQ39">
            <v>0</v>
          </cell>
          <cell r="AR39">
            <v>4.9042231391187016E-5</v>
          </cell>
          <cell r="AS39">
            <v>0</v>
          </cell>
          <cell r="AT39">
            <v>0</v>
          </cell>
          <cell r="AU39">
            <v>0</v>
          </cell>
          <cell r="AV39">
            <v>0.42065172999477018</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0.1918750913097686</v>
          </cell>
          <cell r="DL39">
            <v>0</v>
          </cell>
          <cell r="DM39">
            <v>6.538184421462427</v>
          </cell>
          <cell r="DN39">
            <v>1.5102724711872344E-3</v>
          </cell>
          <cell r="DO39">
            <v>37.756811782166174</v>
          </cell>
          <cell r="DP39">
            <v>1.5102724711872344E-3</v>
          </cell>
          <cell r="DQ39">
            <v>0</v>
          </cell>
          <cell r="DR39">
            <v>0</v>
          </cell>
          <cell r="DS39">
            <v>0</v>
          </cell>
          <cell r="DT39">
            <v>0</v>
          </cell>
          <cell r="DU39">
            <v>0</v>
          </cell>
          <cell r="DV39">
            <v>0</v>
          </cell>
          <cell r="DW39">
            <v>0</v>
          </cell>
          <cell r="DX39">
            <v>0</v>
          </cell>
          <cell r="DY39">
            <v>0</v>
          </cell>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row>
        <row r="40">
          <cell r="A40" t="str">
            <v>Zn(OH)2_s wt %</v>
          </cell>
          <cell r="B40"/>
          <cell r="C40" t="str">
            <v>Zn(OH)2_s</v>
          </cell>
          <cell r="D40" t="str">
            <v>wt %</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1.1406693162460334E-2</v>
          </cell>
          <cell r="DL40">
            <v>0</v>
          </cell>
          <cell r="DM40">
            <v>0</v>
          </cell>
          <cell r="DN40">
            <v>8.978348650128532E-5</v>
          </cell>
          <cell r="DO40">
            <v>2.2445871626798817</v>
          </cell>
          <cell r="DP40">
            <v>8.978348650128532E-5</v>
          </cell>
          <cell r="DQ40">
            <v>0</v>
          </cell>
          <cell r="DR40">
            <v>0</v>
          </cell>
          <cell r="DS40">
            <v>0</v>
          </cell>
          <cell r="DT40">
            <v>0</v>
          </cell>
          <cell r="DU40">
            <v>0</v>
          </cell>
          <cell r="DV40">
            <v>0</v>
          </cell>
          <cell r="DW40">
            <v>0</v>
          </cell>
          <cell r="DX40">
            <v>0</v>
          </cell>
          <cell r="DY40">
            <v>0</v>
          </cell>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row>
        <row r="41">
          <cell r="A41" t="str">
            <v>Cr2O3_s wt %</v>
          </cell>
          <cell r="B41"/>
          <cell r="C41" t="str">
            <v>Cr2O3_s</v>
          </cell>
          <cell r="D41" t="str">
            <v>wt %</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row>
        <row r="42">
          <cell r="A42" t="str">
            <v>Mn(OH)2 wt %</v>
          </cell>
          <cell r="B42"/>
          <cell r="C42" t="str">
            <v>Mn(OH)2</v>
          </cell>
          <cell r="D42" t="str">
            <v>wt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row>
        <row r="43">
          <cell r="A43" t="str">
            <v>CaSO4_aq wt %</v>
          </cell>
          <cell r="B43"/>
          <cell r="C43" t="str">
            <v>CaSO4_aq</v>
          </cell>
          <cell r="D43" t="str">
            <v>wt %</v>
          </cell>
          <cell r="E43">
            <v>0</v>
          </cell>
          <cell r="F43">
            <v>0</v>
          </cell>
          <cell r="G43">
            <v>0</v>
          </cell>
          <cell r="H43">
            <v>0</v>
          </cell>
          <cell r="I43">
            <v>5.7668266949003082E-4</v>
          </cell>
          <cell r="J43">
            <v>5.7552127402657352E-4</v>
          </cell>
          <cell r="K43">
            <v>5.7969341953140164E-4</v>
          </cell>
          <cell r="L43">
            <v>5.7668266949003082E-4</v>
          </cell>
          <cell r="M43">
            <v>5.7668266949003082E-4</v>
          </cell>
          <cell r="N43">
            <v>0</v>
          </cell>
          <cell r="O43">
            <v>5.7668266949003082E-4</v>
          </cell>
          <cell r="P43">
            <v>5.7668266949003082E-4</v>
          </cell>
          <cell r="Q43">
            <v>5.7668266949003082E-4</v>
          </cell>
          <cell r="R43">
            <v>5.7668266949003082E-4</v>
          </cell>
          <cell r="S43">
            <v>6.5447561167104992E-4</v>
          </cell>
          <cell r="T43">
            <v>6.3421416445793991E-4</v>
          </cell>
          <cell r="U43">
            <v>6.8586161512610864E-4</v>
          </cell>
          <cell r="V43">
            <v>6.8585487808338612E-4</v>
          </cell>
          <cell r="W43">
            <v>6.8603030569340518E-4</v>
          </cell>
          <cell r="X43">
            <v>1.7150929151625225E-5</v>
          </cell>
          <cell r="Y43">
            <v>3.4301858303250449E-6</v>
          </cell>
          <cell r="Z43">
            <v>6.8603030569340518E-4</v>
          </cell>
          <cell r="AA43">
            <v>6.8603030569340518E-4</v>
          </cell>
          <cell r="AB43">
            <v>6.8602620854933227E-4</v>
          </cell>
          <cell r="AC43">
            <v>7.3898975076786217E-5</v>
          </cell>
          <cell r="AD43">
            <v>7.3898975076786217E-5</v>
          </cell>
          <cell r="AE43">
            <v>5.4310083901639458E-4</v>
          </cell>
          <cell r="AF43">
            <v>5.4310083901639458E-4</v>
          </cell>
          <cell r="AG43">
            <v>5.2209533383515384E-4</v>
          </cell>
          <cell r="AH43">
            <v>0</v>
          </cell>
          <cell r="AI43">
            <v>0</v>
          </cell>
          <cell r="AJ43">
            <v>0</v>
          </cell>
          <cell r="AK43">
            <v>0</v>
          </cell>
          <cell r="AL43">
            <v>0</v>
          </cell>
          <cell r="AM43">
            <v>0</v>
          </cell>
          <cell r="AN43">
            <v>0</v>
          </cell>
          <cell r="AO43">
            <v>2.9398700978691785E-6</v>
          </cell>
          <cell r="AP43">
            <v>2.8956997829311814E-6</v>
          </cell>
          <cell r="AQ43">
            <v>5.7312200219925631E-4</v>
          </cell>
          <cell r="AR43">
            <v>3.5926163617315191E-4</v>
          </cell>
          <cell r="AS43">
            <v>0</v>
          </cell>
          <cell r="AT43">
            <v>0</v>
          </cell>
          <cell r="AU43">
            <v>1.2065522639463446E-4</v>
          </cell>
          <cell r="AV43">
            <v>1.1297539525339425E-4</v>
          </cell>
          <cell r="AW43">
            <v>0</v>
          </cell>
          <cell r="AX43">
            <v>1.4122202612185061E-3</v>
          </cell>
          <cell r="AY43">
            <v>1.4100295992450775E-3</v>
          </cell>
          <cell r="AZ43">
            <v>1.4182118975761225E-3</v>
          </cell>
          <cell r="BA43">
            <v>1.4122202612185061E-3</v>
          </cell>
          <cell r="BB43">
            <v>1.4122202612185061E-3</v>
          </cell>
          <cell r="BC43">
            <v>1.4122202612185061E-3</v>
          </cell>
          <cell r="BD43">
            <v>1.4122202612185061E-3</v>
          </cell>
          <cell r="BE43">
            <v>1.4122202612185063E-3</v>
          </cell>
          <cell r="BF43">
            <v>1.4122202612185061E-3</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3.2923553745429716E-3</v>
          </cell>
          <cell r="CL43">
            <v>3.8202337982609154E-3</v>
          </cell>
          <cell r="CM43">
            <v>3.8202337982609154E-3</v>
          </cell>
          <cell r="CN43">
            <v>3.8202337982609154E-3</v>
          </cell>
          <cell r="CO43">
            <v>5.5935312407886101E-3</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6.8146736043363876E-3</v>
          </cell>
          <cell r="DH43">
            <v>3.1749216110936646E-3</v>
          </cell>
          <cell r="DI43">
            <v>0</v>
          </cell>
          <cell r="DJ43">
            <v>0</v>
          </cell>
          <cell r="DK43">
            <v>2.9071420684404167E-3</v>
          </cell>
          <cell r="DL43">
            <v>2.0906648852646865E-6</v>
          </cell>
          <cell r="DM43">
            <v>1.2877098798609585E-6</v>
          </cell>
          <cell r="DN43">
            <v>2.8936065264842381E-3</v>
          </cell>
          <cell r="DO43">
            <v>1.203356135893523E-3</v>
          </cell>
          <cell r="DP43">
            <v>2.8936065264842381E-3</v>
          </cell>
          <cell r="DQ43">
            <v>2.9196368822433029E-3</v>
          </cell>
          <cell r="DR43">
            <v>0</v>
          </cell>
          <cell r="DS43">
            <v>0</v>
          </cell>
          <cell r="DT43">
            <v>0</v>
          </cell>
          <cell r="DU43">
            <v>0</v>
          </cell>
          <cell r="DV43">
            <v>0</v>
          </cell>
          <cell r="DW43">
            <v>0</v>
          </cell>
          <cell r="DX43">
            <v>0</v>
          </cell>
          <cell r="DY43">
            <v>0</v>
          </cell>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row>
        <row r="44">
          <cell r="A44" t="str">
            <v>Fe2(SO4)3_aq wt %</v>
          </cell>
          <cell r="B44"/>
          <cell r="C44" t="str">
            <v>Fe2(SO4)3_aq</v>
          </cell>
          <cell r="D44" t="str">
            <v>wt %</v>
          </cell>
          <cell r="E44">
            <v>0</v>
          </cell>
          <cell r="F44">
            <v>0</v>
          </cell>
          <cell r="G44">
            <v>0</v>
          </cell>
          <cell r="H44">
            <v>0</v>
          </cell>
          <cell r="I44">
            <v>6.2149777279413131E-3</v>
          </cell>
          <cell r="J44">
            <v>6.2024612308717881E-3</v>
          </cell>
          <cell r="K44">
            <v>6.2478254542358801E-3</v>
          </cell>
          <cell r="L44">
            <v>6.2149777279413131E-3</v>
          </cell>
          <cell r="M44">
            <v>6.2149777279413131E-3</v>
          </cell>
          <cell r="N44">
            <v>0</v>
          </cell>
          <cell r="O44">
            <v>6.2149777279413131E-3</v>
          </cell>
          <cell r="P44">
            <v>6.2149777279413131E-3</v>
          </cell>
          <cell r="Q44">
            <v>6.2149777279413131E-3</v>
          </cell>
          <cell r="R44">
            <v>6.2149777279413131E-3</v>
          </cell>
          <cell r="S44">
            <v>6.2360908678694019E-3</v>
          </cell>
          <cell r="T44">
            <v>2.7004808801851547E-3</v>
          </cell>
          <cell r="U44">
            <v>2.9189130999587318E-3</v>
          </cell>
          <cell r="V44">
            <v>2.9157508362026758E-4</v>
          </cell>
          <cell r="W44">
            <v>2.9164966254606526E-4</v>
          </cell>
          <cell r="X44">
            <v>7.2913144767957963E-6</v>
          </cell>
          <cell r="Y44">
            <v>1.4582628953591592E-6</v>
          </cell>
          <cell r="Z44">
            <v>2.9164966254606526E-4</v>
          </cell>
          <cell r="AA44">
            <v>2.9164966254606526E-4</v>
          </cell>
          <cell r="AB44">
            <v>2.916479207194606E-4</v>
          </cell>
          <cell r="AC44">
            <v>1.5576913503585572E-5</v>
          </cell>
          <cell r="AD44">
            <v>1.5576913503585572E-5</v>
          </cell>
          <cell r="AE44">
            <v>1.1447837787050184E-4</v>
          </cell>
          <cell r="AF44">
            <v>1.1447837787050184E-4</v>
          </cell>
          <cell r="AG44">
            <v>1.1005069890787319E-4</v>
          </cell>
          <cell r="AH44">
            <v>0</v>
          </cell>
          <cell r="AI44">
            <v>0</v>
          </cell>
          <cell r="AJ44">
            <v>0</v>
          </cell>
          <cell r="AK44">
            <v>0</v>
          </cell>
          <cell r="AL44">
            <v>0</v>
          </cell>
          <cell r="AM44">
            <v>0</v>
          </cell>
          <cell r="AN44">
            <v>0</v>
          </cell>
          <cell r="AO44">
            <v>2.9722228117240535E-3</v>
          </cell>
          <cell r="AP44">
            <v>2.9275664108324275E-3</v>
          </cell>
          <cell r="AQ44">
            <v>2.4403507453595622E-3</v>
          </cell>
          <cell r="AR44">
            <v>2.6230784099905155E-3</v>
          </cell>
          <cell r="AS44">
            <v>0</v>
          </cell>
          <cell r="AT44">
            <v>0</v>
          </cell>
          <cell r="AU44">
            <v>5.137493771549624E-4</v>
          </cell>
          <cell r="AV44">
            <v>5.6445594340530868E-4</v>
          </cell>
          <cell r="AW44">
            <v>0</v>
          </cell>
          <cell r="AX44">
            <v>8.9308500294724858E-3</v>
          </cell>
          <cell r="AY44">
            <v>8.9169963310890051E-3</v>
          </cell>
          <cell r="AZ44">
            <v>8.9687410066879216E-3</v>
          </cell>
          <cell r="BA44">
            <v>8.9308500294724858E-3</v>
          </cell>
          <cell r="BB44">
            <v>8.9308500294724858E-3</v>
          </cell>
          <cell r="BC44">
            <v>8.9308500294724858E-3</v>
          </cell>
          <cell r="BD44">
            <v>8.9308500294724858E-3</v>
          </cell>
          <cell r="BE44">
            <v>8.9308500294724858E-3</v>
          </cell>
          <cell r="BF44">
            <v>8.9308500294724858E-3</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4.1562073127493684E-3</v>
          </cell>
          <cell r="CL44">
            <v>4.8225910758680594E-3</v>
          </cell>
          <cell r="CM44">
            <v>4.8225910758680594E-3</v>
          </cell>
          <cell r="CN44">
            <v>4.8225910758680594E-3</v>
          </cell>
          <cell r="CO44">
            <v>7.0611683126091361E-3</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8.602715394672545E-3</v>
          </cell>
          <cell r="DH44">
            <v>4.0079611447940734E-3</v>
          </cell>
          <cell r="DI44">
            <v>0</v>
          </cell>
          <cell r="DJ44">
            <v>0</v>
          </cell>
          <cell r="DK44">
            <v>2.3309792239372694E-4</v>
          </cell>
          <cell r="DL44">
            <v>0.93172786482518433</v>
          </cell>
          <cell r="DM44">
            <v>1.3018808833013611E-3</v>
          </cell>
          <cell r="DN44">
            <v>2.3201262740841822E-4</v>
          </cell>
          <cell r="DO44">
            <v>9.6486449087437116E-5</v>
          </cell>
          <cell r="DP44">
            <v>2.3201262740841822E-4</v>
          </cell>
          <cell r="DQ44">
            <v>3.6856945192130131E-3</v>
          </cell>
          <cell r="DR44">
            <v>0</v>
          </cell>
          <cell r="DS44">
            <v>0</v>
          </cell>
          <cell r="DT44">
            <v>0</v>
          </cell>
          <cell r="DU44">
            <v>0</v>
          </cell>
          <cell r="DV44">
            <v>0</v>
          </cell>
          <cell r="DW44">
            <v>0</v>
          </cell>
          <cell r="DX44">
            <v>0</v>
          </cell>
          <cell r="DY44">
            <v>0</v>
          </cell>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row>
        <row r="45">
          <cell r="A45" t="str">
            <v>Al2(SO4)3_aq wt %</v>
          </cell>
          <cell r="B45"/>
          <cell r="C45" t="str">
            <v>Al2(SO4)3_aq</v>
          </cell>
          <cell r="D45" t="str">
            <v>wt %</v>
          </cell>
          <cell r="E45">
            <v>0</v>
          </cell>
          <cell r="F45">
            <v>0</v>
          </cell>
          <cell r="G45">
            <v>0</v>
          </cell>
          <cell r="H45">
            <v>0</v>
          </cell>
          <cell r="I45">
            <v>1.0594641663332226E-3</v>
          </cell>
          <cell r="J45">
            <v>1.0574839341164807E-3</v>
          </cell>
          <cell r="K45">
            <v>1.0650595536585536E-3</v>
          </cell>
          <cell r="L45">
            <v>1.0594641663332226E-3</v>
          </cell>
          <cell r="M45">
            <v>1.0594641663332226E-3</v>
          </cell>
          <cell r="N45">
            <v>0</v>
          </cell>
          <cell r="O45">
            <v>1.0594641663332226E-3</v>
          </cell>
          <cell r="P45">
            <v>1.0594641663332226E-3</v>
          </cell>
          <cell r="Q45">
            <v>1.0594641663332228E-3</v>
          </cell>
          <cell r="R45">
            <v>1.0594641663332226E-3</v>
          </cell>
          <cell r="S45">
            <v>9.2336004595268114E-4</v>
          </cell>
          <cell r="T45">
            <v>9.0736040578090157E-4</v>
          </cell>
          <cell r="U45">
            <v>9.8138620713551263E-4</v>
          </cell>
          <cell r="V45">
            <v>9.8137656644635678E-4</v>
          </cell>
          <cell r="W45">
            <v>9.8162758244271656E-4</v>
          </cell>
          <cell r="X45">
            <v>2.4540934970415578E-5</v>
          </cell>
          <cell r="Y45">
            <v>4.9081869940831159E-6</v>
          </cell>
          <cell r="Z45">
            <v>9.8162758244271656E-4</v>
          </cell>
          <cell r="AA45">
            <v>9.8162758244271656E-4</v>
          </cell>
          <cell r="AB45">
            <v>9.8162245716145293E-4</v>
          </cell>
          <cell r="AC45">
            <v>1.0742808659256092E-5</v>
          </cell>
          <cell r="AD45">
            <v>1.0742808659256092E-5</v>
          </cell>
          <cell r="AE45">
            <v>7.8951411574682752E-5</v>
          </cell>
          <cell r="AF45">
            <v>7.8951411574682752E-5</v>
          </cell>
          <cell r="AG45">
            <v>7.5897808696989171E-5</v>
          </cell>
          <cell r="AH45">
            <v>0</v>
          </cell>
          <cell r="AI45">
            <v>0</v>
          </cell>
          <cell r="AJ45">
            <v>0</v>
          </cell>
          <cell r="AK45">
            <v>0</v>
          </cell>
          <cell r="AL45">
            <v>0</v>
          </cell>
          <cell r="AM45">
            <v>0</v>
          </cell>
          <cell r="AN45">
            <v>0</v>
          </cell>
          <cell r="AO45">
            <v>2.1772581224243438E-5</v>
          </cell>
          <cell r="AP45">
            <v>2.1445457324998704E-5</v>
          </cell>
          <cell r="AQ45">
            <v>8.1995679317876133E-4</v>
          </cell>
          <cell r="AR45">
            <v>5.2047932986631093E-4</v>
          </cell>
          <cell r="AS45">
            <v>0</v>
          </cell>
          <cell r="AT45">
            <v>0</v>
          </cell>
          <cell r="AU45">
            <v>1.7261956814634125E-4</v>
          </cell>
          <cell r="AV45">
            <v>1.6212719432665874E-4</v>
          </cell>
          <cell r="AW45">
            <v>0</v>
          </cell>
          <cell r="AX45">
            <v>4.2947895651376913E-4</v>
          </cell>
          <cell r="AY45">
            <v>4.2893026828534332E-4</v>
          </cell>
          <cell r="AZ45">
            <v>4.313011097580929E-4</v>
          </cell>
          <cell r="BA45">
            <v>4.2947895651376913E-4</v>
          </cell>
          <cell r="BB45">
            <v>4.2947895651376913E-4</v>
          </cell>
          <cell r="BC45">
            <v>4.2947895651376913E-4</v>
          </cell>
          <cell r="BD45">
            <v>4.2947895651376913E-4</v>
          </cell>
          <cell r="BE45">
            <v>4.2947895651376913E-4</v>
          </cell>
          <cell r="BF45">
            <v>4.2947895651376913E-4</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1.23461E-4</v>
          </cell>
          <cell r="CG45">
            <v>1.23461E-4</v>
          </cell>
          <cell r="CH45">
            <v>1.23461E-4</v>
          </cell>
          <cell r="CI45">
            <v>1.23461E-4</v>
          </cell>
          <cell r="CJ45">
            <v>1.23461E-4</v>
          </cell>
          <cell r="CK45">
            <v>2.1276282057704203E-2</v>
          </cell>
          <cell r="CL45">
            <v>2.4667810782658919E-2</v>
          </cell>
          <cell r="CM45">
            <v>2.4667810782658919E-2</v>
          </cell>
          <cell r="CN45">
            <v>2.4667810782658919E-2</v>
          </cell>
          <cell r="CO45">
            <v>3.6106420226595014E-2</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4.3988932621133348E-2</v>
          </cell>
          <cell r="DH45">
            <v>2.0494218936459176E-2</v>
          </cell>
          <cell r="DI45">
            <v>0</v>
          </cell>
          <cell r="DJ45">
            <v>0</v>
          </cell>
          <cell r="DK45">
            <v>2.3899774943673683E-4</v>
          </cell>
          <cell r="DL45">
            <v>1.5483395359445514E-5</v>
          </cell>
          <cell r="DM45">
            <v>9.5367370050991918E-6</v>
          </cell>
          <cell r="DN45">
            <v>2.3788498508302611E-4</v>
          </cell>
          <cell r="DO45">
            <v>9.8928570217322631E-5</v>
          </cell>
          <cell r="DP45">
            <v>2.3788498508302611E-4</v>
          </cell>
          <cell r="DQ45">
            <v>1.8846347976145383E-2</v>
          </cell>
          <cell r="DR45">
            <v>0</v>
          </cell>
          <cell r="DS45">
            <v>0</v>
          </cell>
          <cell r="DT45">
            <v>1.23461E-4</v>
          </cell>
          <cell r="DU45">
            <v>1.23461E-4</v>
          </cell>
          <cell r="DV45">
            <v>0</v>
          </cell>
          <cell r="DW45">
            <v>0</v>
          </cell>
          <cell r="DX45">
            <v>0</v>
          </cell>
          <cell r="DY45">
            <v>0</v>
          </cell>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row>
        <row r="46">
          <cell r="A46" t="str">
            <v>ZnSO4_aq wt %</v>
          </cell>
          <cell r="B46"/>
          <cell r="C46" t="str">
            <v>ZnSO4_aq</v>
          </cell>
          <cell r="D46" t="str">
            <v>wt %</v>
          </cell>
          <cell r="E46">
            <v>0</v>
          </cell>
          <cell r="F46">
            <v>0</v>
          </cell>
          <cell r="G46">
            <v>0</v>
          </cell>
          <cell r="H46">
            <v>0</v>
          </cell>
          <cell r="I46">
            <v>1.0594641663332226E-3</v>
          </cell>
          <cell r="J46">
            <v>1.0574839341164807E-3</v>
          </cell>
          <cell r="K46">
            <v>1.0650595536585536E-3</v>
          </cell>
          <cell r="L46">
            <v>1.0594641663332226E-3</v>
          </cell>
          <cell r="M46">
            <v>1.0594641663332226E-3</v>
          </cell>
          <cell r="N46">
            <v>0</v>
          </cell>
          <cell r="O46">
            <v>1.0594641663332226E-3</v>
          </cell>
          <cell r="P46">
            <v>1.0594641663332226E-3</v>
          </cell>
          <cell r="Q46">
            <v>1.0594641663332228E-3</v>
          </cell>
          <cell r="R46">
            <v>1.0594641663332226E-3</v>
          </cell>
          <cell r="S46">
            <v>9.2336004595268114E-4</v>
          </cell>
          <cell r="T46">
            <v>9.0736040578090157E-4</v>
          </cell>
          <cell r="U46">
            <v>9.8138620713551263E-4</v>
          </cell>
          <cell r="V46">
            <v>9.8137656644635678E-4</v>
          </cell>
          <cell r="W46">
            <v>9.8162758244271656E-4</v>
          </cell>
          <cell r="X46">
            <v>2.4540934970415578E-5</v>
          </cell>
          <cell r="Y46">
            <v>4.9081869940831159E-6</v>
          </cell>
          <cell r="Z46">
            <v>9.8162758244271656E-4</v>
          </cell>
          <cell r="AA46">
            <v>9.8162758244271656E-4</v>
          </cell>
          <cell r="AB46">
            <v>9.8162245716145293E-4</v>
          </cell>
          <cell r="AC46">
            <v>1.0742808659256092E-5</v>
          </cell>
          <cell r="AD46">
            <v>1.0742808659256092E-5</v>
          </cell>
          <cell r="AE46">
            <v>7.8951411574682752E-5</v>
          </cell>
          <cell r="AF46">
            <v>7.8951411574682752E-5</v>
          </cell>
          <cell r="AG46">
            <v>7.5897808696989171E-5</v>
          </cell>
          <cell r="AH46">
            <v>0</v>
          </cell>
          <cell r="AI46">
            <v>0</v>
          </cell>
          <cell r="AJ46">
            <v>0</v>
          </cell>
          <cell r="AK46">
            <v>0</v>
          </cell>
          <cell r="AL46">
            <v>0</v>
          </cell>
          <cell r="AM46">
            <v>0</v>
          </cell>
          <cell r="AN46">
            <v>0</v>
          </cell>
          <cell r="AO46">
            <v>2.1772581224243438E-5</v>
          </cell>
          <cell r="AP46">
            <v>2.1445457324998704E-5</v>
          </cell>
          <cell r="AQ46">
            <v>8.1995679317876133E-4</v>
          </cell>
          <cell r="AR46">
            <v>5.2047932986631093E-4</v>
          </cell>
          <cell r="AS46">
            <v>0</v>
          </cell>
          <cell r="AT46">
            <v>0</v>
          </cell>
          <cell r="AU46">
            <v>1.7261956814634125E-4</v>
          </cell>
          <cell r="AV46">
            <v>1.6212719432665874E-4</v>
          </cell>
          <cell r="AW46">
            <v>0</v>
          </cell>
          <cell r="AX46">
            <v>4.2947895651376913E-4</v>
          </cell>
          <cell r="AY46">
            <v>4.2893026828534332E-4</v>
          </cell>
          <cell r="AZ46">
            <v>4.313011097580929E-4</v>
          </cell>
          <cell r="BA46">
            <v>4.2947895651376913E-4</v>
          </cell>
          <cell r="BB46">
            <v>4.2947895651376913E-4</v>
          </cell>
          <cell r="BC46">
            <v>4.2947895651376913E-4</v>
          </cell>
          <cell r="BD46">
            <v>4.2947895651376913E-4</v>
          </cell>
          <cell r="BE46">
            <v>4.2947895651376913E-4</v>
          </cell>
          <cell r="BF46">
            <v>4.2947895651376913E-4</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1.23461E-4</v>
          </cell>
          <cell r="CG46">
            <v>1.23461E-4</v>
          </cell>
          <cell r="CH46">
            <v>1.23461E-4</v>
          </cell>
          <cell r="CI46">
            <v>1.23461E-4</v>
          </cell>
          <cell r="CJ46">
            <v>1.23461E-4</v>
          </cell>
          <cell r="CK46">
            <v>2.1276282057704203E-2</v>
          </cell>
          <cell r="CL46">
            <v>2.4667810782658919E-2</v>
          </cell>
          <cell r="CM46">
            <v>2.4667810782658919E-2</v>
          </cell>
          <cell r="CN46">
            <v>2.4667810782658919E-2</v>
          </cell>
          <cell r="CO46">
            <v>3.6106420226595014E-2</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4.3988932621133348E-2</v>
          </cell>
          <cell r="DH46">
            <v>2.0494218936459176E-2</v>
          </cell>
          <cell r="DI46">
            <v>0</v>
          </cell>
          <cell r="DJ46">
            <v>0</v>
          </cell>
          <cell r="DK46">
            <v>2.3899774943673683E-4</v>
          </cell>
          <cell r="DL46">
            <v>1.5483395359445514E-5</v>
          </cell>
          <cell r="DM46">
            <v>9.5367370050991918E-6</v>
          </cell>
          <cell r="DN46">
            <v>2.3788498508302611E-4</v>
          </cell>
          <cell r="DO46">
            <v>9.8928570217322631E-5</v>
          </cell>
          <cell r="DP46">
            <v>2.3788498508302611E-4</v>
          </cell>
          <cell r="DQ46">
            <v>1.8846347976145383E-2</v>
          </cell>
          <cell r="DR46">
            <v>0</v>
          </cell>
          <cell r="DS46">
            <v>0</v>
          </cell>
          <cell r="DT46">
            <v>1.23461E-4</v>
          </cell>
          <cell r="DU46">
            <v>1.23461E-4</v>
          </cell>
          <cell r="DV46">
            <v>0</v>
          </cell>
          <cell r="DW46">
            <v>0</v>
          </cell>
          <cell r="DX46">
            <v>0</v>
          </cell>
          <cell r="DY46">
            <v>0</v>
          </cell>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row>
        <row r="47">
          <cell r="A47" t="str">
            <v>CoSO4_aq wt %</v>
          </cell>
          <cell r="B47"/>
          <cell r="C47" t="str">
            <v>CoSO4_aq</v>
          </cell>
          <cell r="D47" t="str">
            <v>wt %</v>
          </cell>
          <cell r="E47">
            <v>0</v>
          </cell>
          <cell r="F47">
            <v>0</v>
          </cell>
          <cell r="G47">
            <v>0</v>
          </cell>
          <cell r="H47">
            <v>0</v>
          </cell>
          <cell r="I47">
            <v>5.8273355908914033E-2</v>
          </cell>
          <cell r="J47">
            <v>5.8155997758972837E-2</v>
          </cell>
          <cell r="K47">
            <v>5.8384101190040394E-2</v>
          </cell>
          <cell r="L47">
            <v>5.8273355908914033E-2</v>
          </cell>
          <cell r="M47">
            <v>5.8273355908914033E-2</v>
          </cell>
          <cell r="N47">
            <v>0</v>
          </cell>
          <cell r="O47">
            <v>5.8273355908914033E-2</v>
          </cell>
          <cell r="P47">
            <v>5.8273355908914033E-2</v>
          </cell>
          <cell r="Q47">
            <v>5.8273355908914033E-2</v>
          </cell>
          <cell r="R47">
            <v>5.8273355908914033E-2</v>
          </cell>
          <cell r="S47">
            <v>2.8546384245446075</v>
          </cell>
          <cell r="T47">
            <v>2.6319382328400245</v>
          </cell>
          <cell r="U47">
            <v>2.8448467806302511</v>
          </cell>
          <cell r="V47">
            <v>2.8448188457281529</v>
          </cell>
          <cell r="W47">
            <v>2.8455464920378764</v>
          </cell>
          <cell r="X47">
            <v>7.113937369467796E-2</v>
          </cell>
          <cell r="Y47">
            <v>1.4227874738935591E-2</v>
          </cell>
          <cell r="Z47">
            <v>2.8455464920378764</v>
          </cell>
          <cell r="AA47">
            <v>2.8455464920378764</v>
          </cell>
          <cell r="AB47">
            <v>2.8455294987393995</v>
          </cell>
          <cell r="AC47">
            <v>0.38469178923114888</v>
          </cell>
          <cell r="AD47">
            <v>0.38469178923114888</v>
          </cell>
          <cell r="AE47">
            <v>2.8271898666668354</v>
          </cell>
          <cell r="AF47">
            <v>2.8271898666668354</v>
          </cell>
          <cell r="AG47">
            <v>2.7178426752683169</v>
          </cell>
          <cell r="AH47">
            <v>0</v>
          </cell>
          <cell r="AI47">
            <v>0</v>
          </cell>
          <cell r="AJ47">
            <v>0</v>
          </cell>
          <cell r="AK47">
            <v>0</v>
          </cell>
          <cell r="AL47">
            <v>0</v>
          </cell>
          <cell r="AM47">
            <v>0</v>
          </cell>
          <cell r="AN47">
            <v>0</v>
          </cell>
          <cell r="AO47">
            <v>0.108672443588141</v>
          </cell>
          <cell r="AP47">
            <v>0.10703968571157732</v>
          </cell>
          <cell r="AQ47">
            <v>2.3784106287807196</v>
          </cell>
          <cell r="AR47">
            <v>1.5265449410573713</v>
          </cell>
          <cell r="AS47">
            <v>0</v>
          </cell>
          <cell r="AT47">
            <v>0</v>
          </cell>
          <cell r="AU47">
            <v>0.50070957278512063</v>
          </cell>
          <cell r="AV47">
            <v>0.47155756295128937</v>
          </cell>
          <cell r="AW47">
            <v>0</v>
          </cell>
          <cell r="AX47">
            <v>21.773423475762911</v>
          </cell>
          <cell r="AY47">
            <v>21.739648141879396</v>
          </cell>
          <cell r="AZ47">
            <v>21.865801725324772</v>
          </cell>
          <cell r="BA47">
            <v>21.773423475762911</v>
          </cell>
          <cell r="BB47">
            <v>21.773423475762911</v>
          </cell>
          <cell r="BC47">
            <v>21.773423475762911</v>
          </cell>
          <cell r="BD47">
            <v>21.773423475762911</v>
          </cell>
          <cell r="BE47">
            <v>21.773423475762911</v>
          </cell>
          <cell r="BF47">
            <v>21.773423475762911</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5.2223250471839032E-2</v>
          </cell>
          <cell r="CL47">
            <v>6.0596443541588996E-2</v>
          </cell>
          <cell r="CM47">
            <v>6.0596443541588996E-2</v>
          </cell>
          <cell r="CN47">
            <v>6.0596443541588996E-2</v>
          </cell>
          <cell r="CO47">
            <v>8.872443887921394E-2</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0.10809416550330957</v>
          </cell>
          <cell r="DH47">
            <v>5.0360519375602972E-2</v>
          </cell>
          <cell r="DI47">
            <v>0</v>
          </cell>
          <cell r="DJ47">
            <v>0</v>
          </cell>
          <cell r="DK47">
            <v>2.0366190213497001E-3</v>
          </cell>
          <cell r="DL47">
            <v>7.8062152423845871E-2</v>
          </cell>
          <cell r="DM47">
            <v>4.7600259405512491E-2</v>
          </cell>
          <cell r="DN47">
            <v>2.0271366013085565E-3</v>
          </cell>
          <cell r="DO47">
            <v>8.4301968673081672E-4</v>
          </cell>
          <cell r="DP47">
            <v>2.0271366013085565E-3</v>
          </cell>
          <cell r="DQ47">
            <v>4.6311200019609304E-2</v>
          </cell>
          <cell r="DR47">
            <v>0</v>
          </cell>
          <cell r="DS47">
            <v>0</v>
          </cell>
          <cell r="DT47">
            <v>0</v>
          </cell>
          <cell r="DU47">
            <v>0</v>
          </cell>
          <cell r="DV47">
            <v>0</v>
          </cell>
          <cell r="DW47">
            <v>0</v>
          </cell>
          <cell r="DX47">
            <v>0</v>
          </cell>
          <cell r="DY47">
            <v>0</v>
          </cell>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row>
        <row r="48">
          <cell r="A48" t="str">
            <v>NiSO4_aq wt %</v>
          </cell>
          <cell r="B48"/>
          <cell r="C48" t="str">
            <v>NiSO4_aq</v>
          </cell>
          <cell r="D48" t="str">
            <v>wt %</v>
          </cell>
          <cell r="E48">
            <v>0</v>
          </cell>
          <cell r="F48">
            <v>0</v>
          </cell>
          <cell r="G48">
            <v>0</v>
          </cell>
          <cell r="H48">
            <v>0</v>
          </cell>
          <cell r="I48">
            <v>22.290027555972728</v>
          </cell>
          <cell r="J48">
            <v>22.24513711924887</v>
          </cell>
          <cell r="K48">
            <v>22.406517094938245</v>
          </cell>
          <cell r="L48">
            <v>22.290027555972728</v>
          </cell>
          <cell r="M48">
            <v>22.290027555972728</v>
          </cell>
          <cell r="N48">
            <v>0</v>
          </cell>
          <cell r="O48">
            <v>22.290027555972728</v>
          </cell>
          <cell r="P48">
            <v>22.290027555972728</v>
          </cell>
          <cell r="Q48">
            <v>22.290027555972731</v>
          </cell>
          <cell r="R48">
            <v>22.290027555972728</v>
          </cell>
          <cell r="S48">
            <v>18.320461067988365</v>
          </cell>
          <cell r="T48">
            <v>17.970360593631902</v>
          </cell>
          <cell r="U48">
            <v>19.437382138199272</v>
          </cell>
          <cell r="V48">
            <v>19.427966316513356</v>
          </cell>
          <cell r="W48">
            <v>19.432935591803719</v>
          </cell>
          <cell r="X48">
            <v>0.48582824807753355</v>
          </cell>
          <cell r="Y48">
            <v>9.7165649615506708E-2</v>
          </cell>
          <cell r="Z48">
            <v>19.432935591803719</v>
          </cell>
          <cell r="AA48">
            <v>19.432935591803719</v>
          </cell>
          <cell r="AB48">
            <v>19.433166620683679</v>
          </cell>
          <cell r="AC48">
            <v>2.6271533552865955</v>
          </cell>
          <cell r="AD48">
            <v>2.6271533552865955</v>
          </cell>
          <cell r="AE48">
            <v>19.307564008815163</v>
          </cell>
          <cell r="AF48">
            <v>19.307564008815163</v>
          </cell>
          <cell r="AG48">
            <v>18.560805567861877</v>
          </cell>
          <cell r="AH48">
            <v>0</v>
          </cell>
          <cell r="AI48">
            <v>0</v>
          </cell>
          <cell r="AJ48">
            <v>0</v>
          </cell>
          <cell r="AK48">
            <v>0</v>
          </cell>
          <cell r="AL48">
            <v>0</v>
          </cell>
          <cell r="AM48">
            <v>0</v>
          </cell>
          <cell r="AN48">
            <v>0</v>
          </cell>
          <cell r="AO48">
            <v>17.433624133125758</v>
          </cell>
          <cell r="AP48">
            <v>17.171691243972266</v>
          </cell>
          <cell r="AQ48">
            <v>16.239323592634708</v>
          </cell>
          <cell r="AR48">
            <v>16.589003160800907</v>
          </cell>
          <cell r="AS48">
            <v>0</v>
          </cell>
          <cell r="AT48">
            <v>0</v>
          </cell>
          <cell r="AU48">
            <v>3.418747242378358</v>
          </cell>
          <cell r="AV48">
            <v>3.6900887474535562</v>
          </cell>
          <cell r="AW48">
            <v>0</v>
          </cell>
          <cell r="AX48">
            <v>6.5771541591812949E-2</v>
          </cell>
          <cell r="AY48">
            <v>6.5669515570054376E-2</v>
          </cell>
          <cell r="AZ48">
            <v>6.6050590951689678E-2</v>
          </cell>
          <cell r="BA48">
            <v>6.5771541591812949E-2</v>
          </cell>
          <cell r="BB48">
            <v>6.5771541591812949E-2</v>
          </cell>
          <cell r="BC48">
            <v>6.5771541591812949E-2</v>
          </cell>
          <cell r="BD48">
            <v>6.5771541591812949E-2</v>
          </cell>
          <cell r="BE48">
            <v>6.5771541591812949E-2</v>
          </cell>
          <cell r="BF48">
            <v>6.5771541591812949E-2</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0.36504690325945954</v>
          </cell>
          <cell r="CL48">
            <v>0.4235765459576028</v>
          </cell>
          <cell r="CM48">
            <v>0.4235765459576028</v>
          </cell>
          <cell r="CN48">
            <v>0.4235765459576028</v>
          </cell>
          <cell r="CO48">
            <v>0.62019467067109579</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0.75559142692417469</v>
          </cell>
          <cell r="DH48">
            <v>0.3520261849330743</v>
          </cell>
          <cell r="DI48">
            <v>0</v>
          </cell>
          <cell r="DJ48">
            <v>0</v>
          </cell>
          <cell r="DK48">
            <v>2.0417760150073109E-3</v>
          </cell>
          <cell r="DL48">
            <v>12.52301116368027</v>
          </cell>
          <cell r="DM48">
            <v>7.6362047609790391</v>
          </cell>
          <cell r="DN48">
            <v>2.0322695842015133E-3</v>
          </cell>
          <cell r="DO48">
            <v>8.4515432611704112E-4</v>
          </cell>
          <cell r="DP48">
            <v>2.0322695842015133E-3</v>
          </cell>
          <cell r="DQ48">
            <v>0.32372094777230215</v>
          </cell>
          <cell r="DR48">
            <v>0</v>
          </cell>
          <cell r="DS48">
            <v>0</v>
          </cell>
          <cell r="DT48">
            <v>0</v>
          </cell>
          <cell r="DU48">
            <v>0</v>
          </cell>
          <cell r="DV48">
            <v>0</v>
          </cell>
          <cell r="DW48">
            <v>0</v>
          </cell>
          <cell r="DX48">
            <v>0</v>
          </cell>
          <cell r="DY48">
            <v>0</v>
          </cell>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row>
        <row r="49">
          <cell r="A49" t="str">
            <v>CaSO4.2H2O_s wt %</v>
          </cell>
          <cell r="B49"/>
          <cell r="C49" t="str">
            <v>CaSO4.2H2O_s</v>
          </cell>
          <cell r="D49" t="str">
            <v>wt %</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row>
        <row r="50">
          <cell r="A50" t="str">
            <v>MnSO4_aq wt %</v>
          </cell>
          <cell r="B50"/>
          <cell r="C50" t="str">
            <v>MnSO4_aq</v>
          </cell>
          <cell r="D50" t="str">
            <v>wt %</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row>
        <row r="51">
          <cell r="A51" t="str">
            <v>H2S_g wt %</v>
          </cell>
          <cell r="B51"/>
          <cell r="C51" t="str">
            <v>H2S_g</v>
          </cell>
          <cell r="D51" t="str">
            <v>wt %</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row>
        <row r="52">
          <cell r="A52" t="str">
            <v>FeSO4_aq wt %</v>
          </cell>
          <cell r="B52"/>
          <cell r="C52" t="str">
            <v>FeSO4_aq</v>
          </cell>
          <cell r="D52" t="str">
            <v>wt %</v>
          </cell>
          <cell r="E52">
            <v>0</v>
          </cell>
          <cell r="F52">
            <v>0</v>
          </cell>
          <cell r="G52">
            <v>0</v>
          </cell>
          <cell r="H52">
            <v>0</v>
          </cell>
          <cell r="I52">
            <v>2.144507949732722E-4</v>
          </cell>
          <cell r="J52">
            <v>2.1570924178926769E-4</v>
          </cell>
          <cell r="K52">
            <v>2.1558449703425308E-4</v>
          </cell>
          <cell r="L52">
            <v>2.144507949732722E-4</v>
          </cell>
          <cell r="M52">
            <v>2.144507949732722E-4</v>
          </cell>
          <cell r="N52">
            <v>0</v>
          </cell>
          <cell r="O52">
            <v>2.144507949732722E-4</v>
          </cell>
          <cell r="P52">
            <v>2.144507949732722E-4</v>
          </cell>
          <cell r="Q52">
            <v>2.144507949732722E-4</v>
          </cell>
          <cell r="R52">
            <v>2.144507949732722E-4</v>
          </cell>
          <cell r="S52">
            <v>2.015857998391491E-4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2.0792917533447262E-4</v>
          </cell>
          <cell r="AY52">
            <v>2.0890126954995473E-4</v>
          </cell>
          <cell r="AZ52">
            <v>2.0881135783882806E-4</v>
          </cell>
          <cell r="BA52">
            <v>2.0792917533447262E-4</v>
          </cell>
          <cell r="BB52">
            <v>2.0792917533447262E-4</v>
          </cell>
          <cell r="BC52">
            <v>2.0792917533447262E-4</v>
          </cell>
          <cell r="BD52">
            <v>2.0792917533447262E-4</v>
          </cell>
          <cell r="BE52">
            <v>2.0792917533447262E-4</v>
          </cell>
          <cell r="BF52">
            <v>2.0792917533447262E-4</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1.3600000000000001E-3</v>
          </cell>
          <cell r="CG52">
            <v>1.3600000000000001E-3</v>
          </cell>
          <cell r="CH52">
            <v>1.3600000000000001E-3</v>
          </cell>
          <cell r="CI52">
            <v>1.3600000000000001E-3</v>
          </cell>
          <cell r="CJ52">
            <v>1.3600000000000001E-3</v>
          </cell>
          <cell r="CK52">
            <v>3.6226881654282425E-4</v>
          </cell>
          <cell r="CL52">
            <v>2.0229799080321843E-4</v>
          </cell>
          <cell r="CM52">
            <v>2.0229799080321843E-4</v>
          </cell>
          <cell r="CN52">
            <v>2.0229799080321843E-4</v>
          </cell>
          <cell r="CO52">
            <v>1.6585815218265058E-4</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2.0206719567436698E-4</v>
          </cell>
          <cell r="DH52">
            <v>9.4142073955149263E-5</v>
          </cell>
          <cell r="DI52">
            <v>0</v>
          </cell>
          <cell r="DJ52">
            <v>0</v>
          </cell>
          <cell r="DK52">
            <v>8.6201934135617082E-5</v>
          </cell>
          <cell r="DL52">
            <v>0</v>
          </cell>
          <cell r="DM52">
            <v>0</v>
          </cell>
          <cell r="DN52">
            <v>8.5800581236884373E-5</v>
          </cell>
          <cell r="DO52">
            <v>3.568165020006487E-5</v>
          </cell>
          <cell r="DP52">
            <v>8.5800581236884373E-5</v>
          </cell>
          <cell r="DQ52">
            <v>8.6572427593149077E-5</v>
          </cell>
          <cell r="DR52">
            <v>0</v>
          </cell>
          <cell r="DS52">
            <v>0</v>
          </cell>
          <cell r="DT52">
            <v>1.3600000000000001E-3</v>
          </cell>
          <cell r="DU52">
            <v>1.3600000000000001E-3</v>
          </cell>
          <cell r="DV52">
            <v>0</v>
          </cell>
          <cell r="DW52">
            <v>0</v>
          </cell>
          <cell r="DX52">
            <v>0</v>
          </cell>
          <cell r="DY52">
            <v>0</v>
          </cell>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row>
        <row r="53">
          <cell r="A53" t="str">
            <v>CuS_s wt %</v>
          </cell>
          <cell r="B53"/>
          <cell r="C53" t="str">
            <v>CuS_s</v>
          </cell>
          <cell r="D53" t="str">
            <v>wt %</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row>
        <row r="54">
          <cell r="A54" t="str">
            <v>H2S_aq wt %</v>
          </cell>
          <cell r="B54"/>
          <cell r="C54" t="str">
            <v>H2S_aq</v>
          </cell>
          <cell r="D54" t="str">
            <v>wt %</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row>
        <row r="55">
          <cell r="A55" t="str">
            <v>MgCO3_s wt %</v>
          </cell>
          <cell r="B55"/>
          <cell r="C55" t="str">
            <v>MgCO3_s</v>
          </cell>
          <cell r="D55" t="str">
            <v>wt %</v>
          </cell>
          <cell r="E55">
            <v>6.9380000000000006E-3</v>
          </cell>
          <cell r="F55">
            <v>6.9380000000000006E-3</v>
          </cell>
          <cell r="G55">
            <v>6.9380000000000006E-3</v>
          </cell>
          <cell r="H55">
            <v>6.9380000000000006E-3</v>
          </cell>
          <cell r="I55">
            <v>1.1157209853560422E-6</v>
          </cell>
          <cell r="J55">
            <v>1.1134740073376551E-6</v>
          </cell>
          <cell r="K55">
            <v>1.1216192867775852E-6</v>
          </cell>
          <cell r="L55">
            <v>1.1157209853560422E-6</v>
          </cell>
          <cell r="M55">
            <v>1.1157209853560422E-6</v>
          </cell>
          <cell r="N55">
            <v>0</v>
          </cell>
          <cell r="O55">
            <v>1.1157209853560422E-6</v>
          </cell>
          <cell r="P55">
            <v>1.1157209853560422E-6</v>
          </cell>
          <cell r="Q55">
            <v>1.1157209853560424E-6</v>
          </cell>
          <cell r="R55">
            <v>1.1157209853560422E-6</v>
          </cell>
          <cell r="S55">
            <v>9.5399152287123887E-7</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1.7345000000000001E-3</v>
          </cell>
          <cell r="AX55">
            <v>3.432696008109205E-7</v>
          </cell>
          <cell r="AY55">
            <v>3.427371147095798E-7</v>
          </cell>
          <cell r="AZ55">
            <v>3.4472599304459985E-7</v>
          </cell>
          <cell r="BA55">
            <v>3.432696008109205E-7</v>
          </cell>
          <cell r="BB55">
            <v>3.432696008109205E-7</v>
          </cell>
          <cell r="BC55">
            <v>3.432696008109205E-7</v>
          </cell>
          <cell r="BD55">
            <v>3.432696008109205E-7</v>
          </cell>
          <cell r="BE55">
            <v>3.432696008109205E-7</v>
          </cell>
          <cell r="BF55">
            <v>3.432696008109205E-7</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row>
        <row r="56">
          <cell r="A56" t="str">
            <v>CaCO3_s wt %</v>
          </cell>
          <cell r="B56"/>
          <cell r="C56" t="str">
            <v>CaCO3_s</v>
          </cell>
          <cell r="D56" t="str">
            <v>wt %</v>
          </cell>
          <cell r="E56">
            <v>4.9940000000000002E-3</v>
          </cell>
          <cell r="F56">
            <v>4.9940000000000002E-3</v>
          </cell>
          <cell r="G56">
            <v>4.9940000000000002E-3</v>
          </cell>
          <cell r="H56">
            <v>4.9940000000000002E-3</v>
          </cell>
          <cell r="I56">
            <v>8.0310040369963563E-7</v>
          </cell>
          <cell r="J56">
            <v>8.014830199833161E-7</v>
          </cell>
          <cell r="K56">
            <v>8.073460245268463E-7</v>
          </cell>
          <cell r="L56">
            <v>8.0310040369963563E-7</v>
          </cell>
          <cell r="M56">
            <v>8.0310040369963563E-7</v>
          </cell>
          <cell r="N56">
            <v>0</v>
          </cell>
          <cell r="O56">
            <v>8.0310040369963563E-7</v>
          </cell>
          <cell r="P56">
            <v>8.0310040369963563E-7</v>
          </cell>
          <cell r="Q56">
            <v>8.0310040369963584E-7</v>
          </cell>
          <cell r="R56">
            <v>8.0310040369963563E-7</v>
          </cell>
          <cell r="S56">
            <v>9.7216278138801644E-7</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1.2486199999999999E-2</v>
          </cell>
          <cell r="AX56">
            <v>2.4711057305536556E-6</v>
          </cell>
          <cell r="AY56">
            <v>2.4672725060171555E-6</v>
          </cell>
          <cell r="AZ56">
            <v>2.4815899073816557E-6</v>
          </cell>
          <cell r="BA56">
            <v>2.4711057305536556E-6</v>
          </cell>
          <cell r="BB56">
            <v>2.4711057305536556E-6</v>
          </cell>
          <cell r="BC56">
            <v>2.4711057305536556E-6</v>
          </cell>
          <cell r="BD56">
            <v>2.4711057305536556E-6</v>
          </cell>
          <cell r="BE56">
            <v>2.4711057305536561E-6</v>
          </cell>
          <cell r="BF56">
            <v>2.4711057305536556E-6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row>
        <row r="57">
          <cell r="A57" t="str">
            <v>MgS_s wt %</v>
          </cell>
          <cell r="B57"/>
          <cell r="C57" t="str">
            <v>MgS_s</v>
          </cell>
          <cell r="D57" t="str">
            <v>wt %</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row>
        <row r="58">
          <cell r="A58" t="str">
            <v>CoS_s wt %</v>
          </cell>
          <cell r="B58"/>
          <cell r="C58" t="str">
            <v>CoS_s</v>
          </cell>
          <cell r="D58" t="str">
            <v>wt %</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row>
        <row r="59">
          <cell r="A59" t="str">
            <v>ZnS_s wt %</v>
          </cell>
          <cell r="B59"/>
          <cell r="C59" t="str">
            <v>ZnS_s</v>
          </cell>
          <cell r="D59" t="str">
            <v>wt %</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row>
        <row r="60">
          <cell r="A60" t="str">
            <v>FeS_s wt %</v>
          </cell>
          <cell r="B60"/>
          <cell r="C60" t="str">
            <v>FeS_s</v>
          </cell>
          <cell r="D60" t="str">
            <v>wt %</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row>
        <row r="61">
          <cell r="A61" t="str">
            <v>NiS_s wt %</v>
          </cell>
          <cell r="B61"/>
          <cell r="C61" t="str">
            <v>NiS_s</v>
          </cell>
          <cell r="D61" t="str">
            <v>wt %</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row>
        <row r="62">
          <cell r="A62" t="str">
            <v>Al2S3 wt %</v>
          </cell>
          <cell r="B62"/>
          <cell r="C62" t="str">
            <v>Al2S3</v>
          </cell>
          <cell r="D62" t="str">
            <v>wt %</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row>
        <row r="63">
          <cell r="A63" t="str">
            <v>Al2S3_l wt %</v>
          </cell>
          <cell r="B63"/>
          <cell r="C63" t="str">
            <v>Al2S3_l</v>
          </cell>
          <cell r="D63" t="str">
            <v>wt %</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row>
        <row r="64">
          <cell r="A64" t="str">
            <v>CaS wt %</v>
          </cell>
          <cell r="B64"/>
          <cell r="C64" t="str">
            <v>CaS</v>
          </cell>
          <cell r="D64" t="str">
            <v>wt %</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row>
        <row r="65">
          <cell r="A65" t="str">
            <v>CaS_l wt %</v>
          </cell>
          <cell r="B65"/>
          <cell r="C65" t="str">
            <v>CaS_l</v>
          </cell>
          <cell r="D65" t="str">
            <v>wt %</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row>
        <row r="66">
          <cell r="A66" t="str">
            <v>H2O2_aq wt %</v>
          </cell>
          <cell r="B66"/>
          <cell r="C66" t="str">
            <v>H2O2_aq</v>
          </cell>
          <cell r="D66" t="str">
            <v>wt %</v>
          </cell>
          <cell r="E66">
            <v>0</v>
          </cell>
          <cell r="F66">
            <v>0</v>
          </cell>
          <cell r="G66">
            <v>0</v>
          </cell>
          <cell r="H66">
            <v>0</v>
          </cell>
          <cell r="I66">
            <v>1.5357444928189743E-2</v>
          </cell>
          <cell r="J66">
            <v>5.3878096874660636E-2</v>
          </cell>
          <cell r="K66">
            <v>1.5438632644868125E-2</v>
          </cell>
          <cell r="L66">
            <v>1.5357444928189743E-2</v>
          </cell>
          <cell r="M66">
            <v>1.5357444928189743E-2</v>
          </cell>
          <cell r="N66">
            <v>0</v>
          </cell>
          <cell r="O66">
            <v>1.5357444928189743E-2</v>
          </cell>
          <cell r="P66">
            <v>1.5357444928189743E-2</v>
          </cell>
          <cell r="Q66">
            <v>1.5357444928189743E-2</v>
          </cell>
          <cell r="R66">
            <v>1.5357444928189743E-2</v>
          </cell>
          <cell r="S66">
            <v>1.3669326983020234E-2</v>
          </cell>
          <cell r="T66">
            <v>1.1843854489291438E-2</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1.070296751328632E-2</v>
          </cell>
          <cell r="AR66">
            <v>6.6888760196853305E-3</v>
          </cell>
          <cell r="AS66">
            <v>0</v>
          </cell>
          <cell r="AT66">
            <v>0</v>
          </cell>
          <cell r="AU66">
            <v>2.2532182736914211E-3</v>
          </cell>
          <cell r="AV66">
            <v>2.108251398518432E-3</v>
          </cell>
          <cell r="AW66">
            <v>0</v>
          </cell>
          <cell r="AX66">
            <v>8.4976582105956624E-3</v>
          </cell>
          <cell r="AY66">
            <v>3.8448416930998645E-2</v>
          </cell>
          <cell r="AZ66">
            <v>8.533711281980768E-3</v>
          </cell>
          <cell r="BA66">
            <v>8.4976582105956624E-3</v>
          </cell>
          <cell r="BB66">
            <v>8.4976582105956624E-3</v>
          </cell>
          <cell r="BC66">
            <v>8.4976582105956624E-3</v>
          </cell>
          <cell r="BD66">
            <v>8.4976582105956624E-3</v>
          </cell>
          <cell r="BE66">
            <v>8.4976582105956624E-3</v>
          </cell>
          <cell r="BF66">
            <v>8.4976582105956624E-3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50</v>
          </cell>
          <cell r="CC66">
            <v>50</v>
          </cell>
          <cell r="CD66">
            <v>50</v>
          </cell>
          <cell r="CE66">
            <v>50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5.7428089958766124E-2</v>
          </cell>
          <cell r="DM66">
            <v>0</v>
          </cell>
          <cell r="DN66">
            <v>0</v>
          </cell>
          <cell r="DO66">
            <v>0</v>
          </cell>
          <cell r="DP66">
            <v>0</v>
          </cell>
          <cell r="DQ66">
            <v>0</v>
          </cell>
          <cell r="DR66">
            <v>0</v>
          </cell>
          <cell r="DS66">
            <v>50</v>
          </cell>
          <cell r="DT66">
            <v>0</v>
          </cell>
          <cell r="DU66">
            <v>0</v>
          </cell>
          <cell r="DV66">
            <v>0</v>
          </cell>
          <cell r="DW66">
            <v>0</v>
          </cell>
          <cell r="DX66">
            <v>0</v>
          </cell>
          <cell r="DY66">
            <v>0</v>
          </cell>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row>
        <row r="67">
          <cell r="A67" t="str">
            <v>Fe2O3_s wt %</v>
          </cell>
          <cell r="B67"/>
          <cell r="C67" t="str">
            <v>Fe2O3_s</v>
          </cell>
          <cell r="D67" t="str">
            <v>wt %</v>
          </cell>
          <cell r="E67">
            <v>0</v>
          </cell>
          <cell r="F67">
            <v>0</v>
          </cell>
          <cell r="G67">
            <v>0</v>
          </cell>
          <cell r="H67">
            <v>0</v>
          </cell>
          <cell r="I67">
            <v>4.7163836383053724E-7</v>
          </cell>
          <cell r="J67">
            <v>4.7068852099334399E-7</v>
          </cell>
          <cell r="K67">
            <v>0</v>
          </cell>
          <cell r="L67">
            <v>4.7163836383053724E-7</v>
          </cell>
          <cell r="M67">
            <v>4.7163836383053724E-7</v>
          </cell>
          <cell r="N67">
            <v>0</v>
          </cell>
          <cell r="O67">
            <v>4.7163836383053724E-7</v>
          </cell>
          <cell r="P67">
            <v>4.7163836383053724E-7</v>
          </cell>
          <cell r="Q67">
            <v>4.7163836383053724E-7</v>
          </cell>
          <cell r="R67">
            <v>4.7163836383053724E-7</v>
          </cell>
          <cell r="S67">
            <v>3.8464596282890079E-7</v>
          </cell>
          <cell r="T67">
            <v>0</v>
          </cell>
          <cell r="U67">
            <v>0</v>
          </cell>
          <cell r="V67">
            <v>1.0489413292130354E-3</v>
          </cell>
          <cell r="W67">
            <v>3.947669672082328E-5</v>
          </cell>
          <cell r="X67">
            <v>1.9738348360411635</v>
          </cell>
          <cell r="Y67">
            <v>0.39476696720823262</v>
          </cell>
          <cell r="Z67">
            <v>3.947669672082328E-5</v>
          </cell>
          <cell r="AA67">
            <v>3.947669672082328E-5</v>
          </cell>
          <cell r="AB67">
            <v>3.9476460936039167E-5</v>
          </cell>
          <cell r="AC67">
            <v>7.4461440462907677E-4</v>
          </cell>
          <cell r="AD67">
            <v>7.4461440462907677E-4</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row>
        <row r="68">
          <cell r="A68" t="str">
            <v>Cr2(SO4)3_aq wt %</v>
          </cell>
          <cell r="B68"/>
          <cell r="C68" t="str">
            <v>Cr2(SO4)3_aq</v>
          </cell>
          <cell r="D68" t="str">
            <v>wt %</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row>
        <row r="69">
          <cell r="A69" t="str">
            <v>Ni3S2_s wt %</v>
          </cell>
          <cell r="B69"/>
          <cell r="C69" t="str">
            <v>Ni3S2_s</v>
          </cell>
          <cell r="D69" t="str">
            <v>wt %</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row>
        <row r="70">
          <cell r="A70" t="str">
            <v>Fe3O4_s wt %</v>
          </cell>
          <cell r="B70"/>
          <cell r="C70" t="str">
            <v>Fe3O4_s</v>
          </cell>
          <cell r="D70" t="str">
            <v>wt %</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row>
        <row r="71">
          <cell r="A71" t="str">
            <v>Cu2S wt %</v>
          </cell>
          <cell r="B71"/>
          <cell r="C71" t="str">
            <v>Cu2S</v>
          </cell>
          <cell r="D71" t="str">
            <v>wt %</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row>
        <row r="72">
          <cell r="A72" t="str">
            <v>Cu2S_S wt %</v>
          </cell>
          <cell r="B72"/>
          <cell r="C72" t="str">
            <v>Cu2S_S</v>
          </cell>
          <cell r="D72" t="str">
            <v>wt %</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row>
        <row r="73">
          <cell r="A73" t="str">
            <v>NH4OH_aq wt %</v>
          </cell>
          <cell r="B73"/>
          <cell r="C73" t="str">
            <v>NH4OH_aq</v>
          </cell>
          <cell r="D73" t="str">
            <v>wt %</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row>
        <row r="74">
          <cell r="A74" t="str">
            <v>NH3_g wt %</v>
          </cell>
          <cell r="B74"/>
          <cell r="C74" t="str">
            <v>NH3_g</v>
          </cell>
          <cell r="D74" t="str">
            <v>wt %</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row>
        <row r="75">
          <cell r="A75" t="str">
            <v>Fe2O3*H2O wt %</v>
          </cell>
          <cell r="B75"/>
          <cell r="C75" t="str">
            <v>Fe2O3*H2O</v>
          </cell>
          <cell r="D75" t="str">
            <v>wt %</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row>
        <row r="76">
          <cell r="A76" t="str">
            <v>NiS(A) wt %</v>
          </cell>
          <cell r="B76"/>
          <cell r="C76" t="str">
            <v>NiS(A)</v>
          </cell>
          <cell r="D76" t="str">
            <v>wt %</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row>
        <row r="77">
          <cell r="A77" t="str">
            <v>CoS.H2O_s wt %</v>
          </cell>
          <cell r="B77"/>
          <cell r="C77" t="str">
            <v>CoS.H2O_s</v>
          </cell>
          <cell r="D77" t="str">
            <v>wt %</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row>
        <row r="78">
          <cell r="A78" t="str">
            <v>NiS.H2O_s wt %</v>
          </cell>
          <cell r="B78"/>
          <cell r="C78" t="str">
            <v>NiS.H2O_s</v>
          </cell>
          <cell r="D78" t="str">
            <v>wt %</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row>
        <row r="79">
          <cell r="A79" t="str">
            <v>(NH4)2SO4 wt %</v>
          </cell>
          <cell r="B79"/>
          <cell r="C79" t="str">
            <v>(NH4)2SO4</v>
          </cell>
          <cell r="D79" t="str">
            <v>wt %</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row>
        <row r="80">
          <cell r="A80" t="str">
            <v>Fe2O3.2H2O_s wt %</v>
          </cell>
          <cell r="B80"/>
          <cell r="C80" t="str">
            <v>Fe2O3.2H2O_s</v>
          </cell>
          <cell r="D80" t="str">
            <v>wt %</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row>
        <row r="81">
          <cell r="A81" t="str">
            <v>Cu(NH3)2SO4 wt %</v>
          </cell>
          <cell r="B81"/>
          <cell r="C81" t="str">
            <v>Cu(NH3)2SO4</v>
          </cell>
          <cell r="D81" t="str">
            <v>wt %</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row>
        <row r="82">
          <cell r="A82" t="str">
            <v>Co(NH3)2SO4 wt %</v>
          </cell>
          <cell r="B82"/>
          <cell r="C82" t="str">
            <v>Co(NH3)2SO4</v>
          </cell>
          <cell r="D82" t="str">
            <v>wt %</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row>
        <row r="83">
          <cell r="A83" t="str">
            <v>Fe(NH3)2SO4 wt %</v>
          </cell>
          <cell r="B83"/>
          <cell r="C83" t="str">
            <v>Fe(NH3)2SO4</v>
          </cell>
          <cell r="D83" t="str">
            <v>wt %</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row>
        <row r="84">
          <cell r="A84" t="str">
            <v>Ni(NH3)2SO4 wt %</v>
          </cell>
          <cell r="B84"/>
          <cell r="C84" t="str">
            <v>Ni(NH3)2SO4</v>
          </cell>
          <cell r="D84" t="str">
            <v>wt %</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row>
        <row r="85">
          <cell r="A85" t="str">
            <v>Zn(NH3)2SO4 wt %</v>
          </cell>
          <cell r="B85"/>
          <cell r="C85" t="str">
            <v>Zn(NH3)2SO4</v>
          </cell>
          <cell r="D85" t="str">
            <v>wt %</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cell r="EA85"/>
          <cell r="EB85"/>
          <cell r="EC85"/>
          <cell r="ED85"/>
          <cell r="EE85"/>
          <cell r="EF85"/>
          <cell r="EG85"/>
          <cell r="EH85"/>
          <cell r="EI85"/>
          <cell r="EJ85"/>
          <cell r="EK85"/>
          <cell r="EL85"/>
          <cell r="EM85"/>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row>
        <row r="86">
          <cell r="A86" t="str">
            <v>NH3_aq wt %</v>
          </cell>
          <cell r="B86"/>
          <cell r="C86" t="str">
            <v>NH3_aq</v>
          </cell>
          <cell r="D86" t="str">
            <v>wt %</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cell r="EA86"/>
          <cell r="EB86"/>
          <cell r="EC86"/>
          <cell r="ED86"/>
          <cell r="EE86"/>
          <cell r="EF86"/>
          <cell r="EG86"/>
          <cell r="EH86"/>
          <cell r="EI86"/>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row>
        <row r="87">
          <cell r="A87" t="str">
            <v>NaOH_aq wt %</v>
          </cell>
          <cell r="B87"/>
          <cell r="C87" t="str">
            <v>NaOH_aq</v>
          </cell>
          <cell r="D87" t="str">
            <v>wt %</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1.0455216645826568</v>
          </cell>
          <cell r="AD87">
            <v>1.0455216645826568</v>
          </cell>
          <cell r="AE87">
            <v>0</v>
          </cell>
          <cell r="AF87">
            <v>0</v>
          </cell>
          <cell r="AG87">
            <v>0</v>
          </cell>
          <cell r="AH87">
            <v>50</v>
          </cell>
          <cell r="AI87">
            <v>50</v>
          </cell>
          <cell r="AJ87">
            <v>50</v>
          </cell>
          <cell r="AK87">
            <v>9.1497957590195931</v>
          </cell>
          <cell r="AL87">
            <v>50</v>
          </cell>
          <cell r="AM87">
            <v>50</v>
          </cell>
          <cell r="AN87">
            <v>50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50</v>
          </cell>
          <cell r="DF87">
            <v>50</v>
          </cell>
          <cell r="DG87">
            <v>0</v>
          </cell>
          <cell r="DH87">
            <v>0.75138511417558673</v>
          </cell>
          <cell r="DI87">
            <v>7.3551390616603411</v>
          </cell>
          <cell r="DJ87">
            <v>8.8866618141558025</v>
          </cell>
          <cell r="DK87">
            <v>2.2314337722035603E-3</v>
          </cell>
          <cell r="DL87">
            <v>0</v>
          </cell>
          <cell r="DM87">
            <v>0</v>
          </cell>
          <cell r="DN87">
            <v>2.2210443021553014E-3</v>
          </cell>
          <cell r="DO87">
            <v>9.2365954549366192E-4</v>
          </cell>
          <cell r="DP87">
            <v>2.2210443021553014E-3</v>
          </cell>
          <cell r="DQ87">
            <v>0</v>
          </cell>
          <cell r="DR87">
            <v>0</v>
          </cell>
          <cell r="DS87">
            <v>0</v>
          </cell>
          <cell r="DT87">
            <v>0</v>
          </cell>
          <cell r="DU87">
            <v>0</v>
          </cell>
          <cell r="DV87">
            <v>0</v>
          </cell>
          <cell r="DW87">
            <v>0</v>
          </cell>
          <cell r="DX87">
            <v>0</v>
          </cell>
          <cell r="DY87">
            <v>0</v>
          </cell>
          <cell r="DZ87"/>
          <cell r="EA87"/>
          <cell r="EB87"/>
          <cell r="EC87"/>
          <cell r="ED87"/>
          <cell r="EE87"/>
          <cell r="EF87"/>
          <cell r="EG87"/>
          <cell r="EH87"/>
          <cell r="EI87"/>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row>
        <row r="88">
          <cell r="A88" t="str">
            <v>MnO2_s wt %</v>
          </cell>
          <cell r="B88"/>
          <cell r="C88" t="str">
            <v>MnO2_s</v>
          </cell>
          <cell r="D88" t="str">
            <v>wt %</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cell r="EA88"/>
          <cell r="EB88"/>
          <cell r="EC88"/>
          <cell r="ED88"/>
          <cell r="EE88"/>
          <cell r="EF88"/>
          <cell r="EG88"/>
          <cell r="EH88"/>
          <cell r="EI88"/>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row>
        <row r="89">
          <cell r="A89" t="str">
            <v>CaOH2_aq wt %</v>
          </cell>
          <cell r="B89"/>
          <cell r="C89" t="str">
            <v>CaOH2_aq</v>
          </cell>
          <cell r="D89" t="str">
            <v>wt %</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row>
        <row r="90">
          <cell r="A90" t="str">
            <v>Steam50 wt %</v>
          </cell>
          <cell r="B90"/>
          <cell r="C90" t="str">
            <v>Steam50</v>
          </cell>
          <cell r="D90" t="str">
            <v>wt %</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row>
        <row r="91">
          <cell r="A91" t="str">
            <v>NaCl_aq wt %</v>
          </cell>
          <cell r="B91"/>
          <cell r="C91" t="str">
            <v>NaCl_aq</v>
          </cell>
          <cell r="D91" t="str">
            <v>wt %</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row>
        <row r="92">
          <cell r="A92" t="str">
            <v>MgSO4_s wt %</v>
          </cell>
          <cell r="B92"/>
          <cell r="C92" t="str">
            <v>MgSO4_s</v>
          </cell>
          <cell r="D92" t="str">
            <v>wt %</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row>
        <row r="93">
          <cell r="A93" t="str">
            <v>NaCl_s wt %</v>
          </cell>
          <cell r="B93"/>
          <cell r="C93" t="str">
            <v>NaCl_s</v>
          </cell>
          <cell r="D93" t="str">
            <v>wt %</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cell r="EA93"/>
          <cell r="EB93"/>
          <cell r="EC93"/>
          <cell r="ED93"/>
          <cell r="EE93"/>
          <cell r="EF93"/>
          <cell r="EG93"/>
          <cell r="EH93"/>
          <cell r="EI93"/>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row>
        <row r="94">
          <cell r="A94" t="str">
            <v>MgCO3_aq wt %</v>
          </cell>
          <cell r="B94"/>
          <cell r="C94" t="str">
            <v>MgCO3_aq</v>
          </cell>
          <cell r="D94" t="str">
            <v>wt %</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cell r="EA94"/>
          <cell r="EB94"/>
          <cell r="EC94"/>
          <cell r="ED94"/>
          <cell r="EE94"/>
          <cell r="EF94"/>
          <cell r="EG94"/>
          <cell r="EH94"/>
          <cell r="EI94"/>
          <cell r="EJ94"/>
          <cell r="EK94"/>
          <cell r="EL94"/>
          <cell r="EM94"/>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row>
        <row r="95">
          <cell r="A95" t="str">
            <v>(NH4)2SO4_s wt %</v>
          </cell>
          <cell r="B95"/>
          <cell r="C95" t="str">
            <v>(NH4)2SO4_s</v>
          </cell>
          <cell r="D95" t="str">
            <v>wt %</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cell r="EA95"/>
          <cell r="EB95"/>
          <cell r="EC95"/>
          <cell r="ED95"/>
          <cell r="EE95"/>
          <cell r="EF95"/>
          <cell r="EG95"/>
          <cell r="EH95"/>
          <cell r="EI95"/>
          <cell r="EJ95"/>
          <cell r="EK95"/>
          <cell r="EL95"/>
          <cell r="EM95"/>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row>
        <row r="96">
          <cell r="A96" t="str">
            <v>Gases: H2_g wt %</v>
          </cell>
          <cell r="B96"/>
          <cell r="C96" t="str">
            <v>Gases: H2_g</v>
          </cell>
          <cell r="D96" t="str">
            <v>wt %</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7.2551597843126204E-5</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1.2966487206135871E-4</v>
          </cell>
          <cell r="CW96">
            <v>0</v>
          </cell>
          <cell r="CX96">
            <v>0</v>
          </cell>
          <cell r="CY96">
            <v>1.6405891910720583E-7</v>
          </cell>
          <cell r="CZ96">
            <v>0</v>
          </cell>
          <cell r="DA96">
            <v>1.9024530958163545E-7</v>
          </cell>
          <cell r="DB96">
            <v>7.2565768448238426E-5</v>
          </cell>
          <cell r="DC96">
            <v>0</v>
          </cell>
          <cell r="DD96">
            <v>0</v>
          </cell>
          <cell r="DE96">
            <v>0</v>
          </cell>
          <cell r="DF96">
            <v>0</v>
          </cell>
          <cell r="DG96">
            <v>0</v>
          </cell>
          <cell r="DH96">
            <v>0</v>
          </cell>
          <cell r="DI96">
            <v>0</v>
          </cell>
          <cell r="DJ96">
            <v>0</v>
          </cell>
          <cell r="DK96">
            <v>0</v>
          </cell>
          <cell r="DL96">
            <v>7.9077038394302222E-17</v>
          </cell>
          <cell r="DM96">
            <v>0</v>
          </cell>
          <cell r="DN96">
            <v>0</v>
          </cell>
          <cell r="DO96">
            <v>0</v>
          </cell>
          <cell r="DP96">
            <v>0</v>
          </cell>
          <cell r="DQ96">
            <v>0</v>
          </cell>
          <cell r="DR96">
            <v>0</v>
          </cell>
          <cell r="DS96">
            <v>0</v>
          </cell>
          <cell r="DT96">
            <v>0</v>
          </cell>
          <cell r="DU96">
            <v>0</v>
          </cell>
          <cell r="DV96">
            <v>0</v>
          </cell>
          <cell r="DW96">
            <v>0</v>
          </cell>
          <cell r="DX96">
            <v>1.7510120348853599E-4</v>
          </cell>
          <cell r="DY96">
            <v>0</v>
          </cell>
          <cell r="DZ96"/>
          <cell r="EA96"/>
          <cell r="EB96"/>
          <cell r="EC96"/>
          <cell r="ED96"/>
          <cell r="EE96"/>
          <cell r="EF96"/>
          <cell r="EG96"/>
          <cell r="EH96"/>
          <cell r="EI96"/>
          <cell r="EJ96"/>
          <cell r="EK96"/>
          <cell r="EL96"/>
          <cell r="EM96"/>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row>
        <row r="97">
          <cell r="A97" t="str">
            <v>NiO_s wt %</v>
          </cell>
          <cell r="B97"/>
          <cell r="C97" t="str">
            <v>NiO_s</v>
          </cell>
          <cell r="D97" t="str">
            <v>wt %</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cell r="EA97"/>
          <cell r="EB97"/>
          <cell r="EC97"/>
          <cell r="ED97"/>
          <cell r="EE97"/>
          <cell r="EF97"/>
          <cell r="EG97"/>
          <cell r="EH97"/>
          <cell r="EI97"/>
          <cell r="EJ97"/>
          <cell r="EK97"/>
          <cell r="EL97"/>
          <cell r="EM97"/>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row>
        <row r="98">
          <cell r="A98" t="str">
            <v>C2H6_g wt %</v>
          </cell>
          <cell r="B98"/>
          <cell r="C98" t="str">
            <v>C2H6_g</v>
          </cell>
          <cell r="D98" t="str">
            <v>wt %</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cell r="EA98"/>
          <cell r="EB98"/>
          <cell r="EC98"/>
          <cell r="ED98"/>
          <cell r="EE98"/>
          <cell r="EF98"/>
          <cell r="EG98"/>
          <cell r="EH98"/>
          <cell r="EI98"/>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row>
        <row r="99">
          <cell r="A99" t="str">
            <v>C3H8_g wt %</v>
          </cell>
          <cell r="B99"/>
          <cell r="C99" t="str">
            <v>C3H8_g</v>
          </cell>
          <cell r="D99" t="str">
            <v>wt %</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cell r="EA99"/>
          <cell r="EB99"/>
          <cell r="EC99"/>
          <cell r="ED99"/>
          <cell r="EE99"/>
          <cell r="EF99"/>
          <cell r="EG99"/>
          <cell r="EH99"/>
          <cell r="EI99"/>
          <cell r="EJ99"/>
          <cell r="EK99"/>
          <cell r="EL99"/>
          <cell r="EM99"/>
          <cell r="EN99"/>
          <cell r="EO99"/>
          <cell r="EP99"/>
          <cell r="EQ99"/>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cell r="FZ99"/>
          <cell r="GA99"/>
          <cell r="GB99"/>
          <cell r="GC99"/>
          <cell r="GD99"/>
          <cell r="GE99"/>
          <cell r="GF99"/>
          <cell r="GG99"/>
          <cell r="GH99"/>
          <cell r="GI99"/>
          <cell r="GJ99"/>
          <cell r="GK99"/>
          <cell r="GL99"/>
          <cell r="GM99"/>
          <cell r="GN99"/>
          <cell r="GO99"/>
          <cell r="GP99"/>
          <cell r="GQ99"/>
          <cell r="GR99"/>
          <cell r="GS99"/>
          <cell r="GT99"/>
          <cell r="GU99"/>
          <cell r="GV99"/>
          <cell r="GW99"/>
          <cell r="GX99"/>
          <cell r="GY99"/>
          <cell r="GZ99"/>
          <cell r="HA99"/>
          <cell r="HB99"/>
          <cell r="HC99"/>
          <cell r="HD99"/>
          <cell r="HE99"/>
          <cell r="HF99"/>
          <cell r="HG99"/>
          <cell r="HH99"/>
          <cell r="HI99"/>
          <cell r="HJ99"/>
          <cell r="HK99"/>
          <cell r="HL99"/>
          <cell r="HM99"/>
        </row>
        <row r="100">
          <cell r="A100" t="str">
            <v>CuSO4 wt %</v>
          </cell>
          <cell r="B100"/>
          <cell r="C100" t="str">
            <v>CuSO4</v>
          </cell>
          <cell r="D100" t="str">
            <v>wt %</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cell r="EA100"/>
          <cell r="EB100"/>
          <cell r="EC100"/>
          <cell r="ED100"/>
          <cell r="EE100"/>
          <cell r="EF100"/>
          <cell r="EG100"/>
          <cell r="EH100"/>
          <cell r="EI100"/>
          <cell r="EJ100"/>
          <cell r="EK100"/>
          <cell r="EL100"/>
          <cell r="EM100"/>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row>
        <row r="101">
          <cell r="A101" t="str">
            <v>NiSO4*6H2O wt %</v>
          </cell>
          <cell r="B101"/>
          <cell r="C101" t="str">
            <v>NiSO4*6H2O</v>
          </cell>
          <cell r="D101" t="str">
            <v>wt %</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cell r="EA101"/>
          <cell r="EB101"/>
          <cell r="EC101"/>
          <cell r="ED101"/>
          <cell r="EE101"/>
          <cell r="EF101"/>
          <cell r="EG101"/>
          <cell r="EH101"/>
          <cell r="EI101"/>
          <cell r="EJ101"/>
          <cell r="EK101"/>
          <cell r="EL101"/>
          <cell r="EM101"/>
          <cell r="EN101"/>
          <cell r="EO101"/>
          <cell r="EP101"/>
          <cell r="EQ101"/>
          <cell r="ER101"/>
          <cell r="ES101"/>
          <cell r="ET101"/>
          <cell r="EU101"/>
          <cell r="EV101"/>
          <cell r="EW101"/>
          <cell r="EX101"/>
          <cell r="EY101"/>
          <cell r="EZ101"/>
          <cell r="FA101"/>
          <cell r="FB101"/>
          <cell r="FC101"/>
          <cell r="FD101"/>
          <cell r="FE101"/>
          <cell r="FF101"/>
          <cell r="FG101"/>
          <cell r="FH101"/>
          <cell r="FI101"/>
          <cell r="FJ101"/>
          <cell r="FK101"/>
          <cell r="FL101"/>
          <cell r="FM101"/>
          <cell r="FN101"/>
          <cell r="FO101"/>
          <cell r="FP101"/>
          <cell r="FQ101"/>
          <cell r="FR101"/>
          <cell r="FS101"/>
          <cell r="FT101"/>
          <cell r="FU101"/>
          <cell r="FV101"/>
          <cell r="FW101"/>
          <cell r="FX101"/>
          <cell r="FY101"/>
          <cell r="FZ101"/>
          <cell r="GA101"/>
          <cell r="GB101"/>
          <cell r="GC101"/>
          <cell r="GD101"/>
          <cell r="GE101"/>
          <cell r="GF101"/>
          <cell r="GG101"/>
          <cell r="GH101"/>
          <cell r="GI101"/>
          <cell r="GJ101"/>
          <cell r="GK101"/>
          <cell r="GL101"/>
          <cell r="GM101"/>
          <cell r="GN101"/>
          <cell r="GO101"/>
          <cell r="GP101"/>
          <cell r="GQ101"/>
          <cell r="GR101"/>
          <cell r="GS101"/>
          <cell r="GT101"/>
          <cell r="GU101"/>
          <cell r="GV101"/>
          <cell r="GW101"/>
          <cell r="GX101"/>
          <cell r="GY101"/>
          <cell r="GZ101"/>
          <cell r="HA101"/>
          <cell r="HB101"/>
          <cell r="HC101"/>
          <cell r="HD101"/>
          <cell r="HE101"/>
          <cell r="HF101"/>
          <cell r="HG101"/>
          <cell r="HH101"/>
          <cell r="HI101"/>
          <cell r="HJ101"/>
          <cell r="HK101"/>
          <cell r="HL101"/>
          <cell r="HM101"/>
        </row>
        <row r="102">
          <cell r="A102" t="str">
            <v>Co wt %</v>
          </cell>
          <cell r="B102"/>
          <cell r="C102" t="str">
            <v>Co</v>
          </cell>
          <cell r="D102" t="str">
            <v>wt %</v>
          </cell>
          <cell r="E102">
            <v>0.15</v>
          </cell>
          <cell r="F102">
            <v>0.15</v>
          </cell>
          <cell r="G102">
            <v>0.15</v>
          </cell>
          <cell r="H102">
            <v>0.15</v>
          </cell>
          <cell r="I102">
            <v>2.4173676379299422E-5</v>
          </cell>
          <cell r="J102">
            <v>2.4124992416109206E-5</v>
          </cell>
          <cell r="K102">
            <v>2.4259590211389906E-5</v>
          </cell>
          <cell r="L102">
            <v>2.4173676379299422E-5</v>
          </cell>
          <cell r="M102">
            <v>2.4173676379299422E-5</v>
          </cell>
          <cell r="N102">
            <v>0</v>
          </cell>
          <cell r="O102">
            <v>2.4173676379299422E-5</v>
          </cell>
          <cell r="P102">
            <v>2.4173676379299422E-5</v>
          </cell>
          <cell r="Q102">
            <v>2.4173676379299422E-5</v>
          </cell>
          <cell r="R102">
            <v>2.4173676379299422E-5</v>
          </cell>
          <cell r="S102">
            <v>2.5490433859752791E-3</v>
          </cell>
          <cell r="T102">
            <v>4.3143510675839103E-2</v>
          </cell>
          <cell r="U102">
            <v>1.1505166735114888E-4</v>
          </cell>
          <cell r="V102">
            <v>1.1502258080099466E-4</v>
          </cell>
          <cell r="W102">
            <v>4.3288517783295928E-6</v>
          </cell>
          <cell r="X102">
            <v>0.21644258891647963</v>
          </cell>
          <cell r="Y102">
            <v>4.3288517783295927E-2</v>
          </cell>
          <cell r="Z102">
            <v>4.3288517783295928E-6</v>
          </cell>
          <cell r="AA102">
            <v>4.3288517783295928E-6</v>
          </cell>
          <cell r="AB102">
            <v>4.3288259250771925E-6</v>
          </cell>
          <cell r="AC102">
            <v>8.1651345194462974E-5</v>
          </cell>
          <cell r="AD102">
            <v>8.1651345194462974E-5</v>
          </cell>
          <cell r="AE102">
            <v>0</v>
          </cell>
          <cell r="AF102">
            <v>0</v>
          </cell>
          <cell r="AG102">
            <v>0</v>
          </cell>
          <cell r="AH102">
            <v>0</v>
          </cell>
          <cell r="AI102">
            <v>0</v>
          </cell>
          <cell r="AJ102">
            <v>0</v>
          </cell>
          <cell r="AK102">
            <v>0</v>
          </cell>
          <cell r="AL102">
            <v>0</v>
          </cell>
          <cell r="AM102">
            <v>0</v>
          </cell>
          <cell r="AN102">
            <v>0</v>
          </cell>
          <cell r="AO102">
            <v>0</v>
          </cell>
          <cell r="AP102">
            <v>0</v>
          </cell>
          <cell r="AQ102">
            <v>5.7524680898118042E-6</v>
          </cell>
          <cell r="AR102">
            <v>3.5950352845771479E-6</v>
          </cell>
          <cell r="AS102">
            <v>0</v>
          </cell>
          <cell r="AT102">
            <v>0</v>
          </cell>
          <cell r="AU102">
            <v>0.28762340450559398</v>
          </cell>
          <cell r="AV102">
            <v>0.26911837697912949</v>
          </cell>
          <cell r="AW102">
            <v>99.565361289999984</v>
          </cell>
          <cell r="AX102">
            <v>1.970467675100224E-2</v>
          </cell>
          <cell r="AY102">
            <v>1.9674110494985006E-2</v>
          </cell>
          <cell r="AZ102">
            <v>1.9788277914983925E-2</v>
          </cell>
          <cell r="BA102">
            <v>1.970467675100224E-2</v>
          </cell>
          <cell r="BB102">
            <v>1.970467675100224E-2</v>
          </cell>
          <cell r="BC102">
            <v>1.970467675100224E-2</v>
          </cell>
          <cell r="BD102">
            <v>1.970467675100224E-2</v>
          </cell>
          <cell r="BE102">
            <v>1.970467675100224E-2</v>
          </cell>
          <cell r="BF102">
            <v>1.970467675100224E-2</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cell r="EA102"/>
          <cell r="EB102"/>
          <cell r="EC102"/>
          <cell r="ED102"/>
          <cell r="EE102"/>
          <cell r="EF102"/>
          <cell r="EG102"/>
          <cell r="EH102"/>
          <cell r="EI102"/>
          <cell r="EJ102"/>
          <cell r="EK102"/>
          <cell r="EL102"/>
          <cell r="EM102"/>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row>
        <row r="103">
          <cell r="A103" t="str">
            <v>Cu wt %</v>
          </cell>
          <cell r="B103"/>
          <cell r="C103" t="str">
            <v>Cu</v>
          </cell>
          <cell r="D103" t="str">
            <v>wt %</v>
          </cell>
          <cell r="E103">
            <v>0.05</v>
          </cell>
          <cell r="F103">
            <v>0.05</v>
          </cell>
          <cell r="G103">
            <v>0.05</v>
          </cell>
          <cell r="H103">
            <v>0.05</v>
          </cell>
          <cell r="I103">
            <v>3.8205290707096257E-3</v>
          </cell>
          <cell r="J103">
            <v>3.8128348129055603E-3</v>
          </cell>
          <cell r="K103">
            <v>3.839998386279719E-3</v>
          </cell>
          <cell r="L103">
            <v>3.8205290707096257E-3</v>
          </cell>
          <cell r="M103">
            <v>3.8205290707096257E-3</v>
          </cell>
          <cell r="N103">
            <v>0</v>
          </cell>
          <cell r="O103">
            <v>3.8205290707096257E-3</v>
          </cell>
          <cell r="P103">
            <v>3.8205290707096257E-3</v>
          </cell>
          <cell r="Q103">
            <v>3.8205290707096257E-3</v>
          </cell>
          <cell r="R103">
            <v>3.8205290707096257E-3</v>
          </cell>
          <cell r="S103">
            <v>3.1171073388796466E-3</v>
          </cell>
          <cell r="T103">
            <v>0.74999999728728506</v>
          </cell>
          <cell r="U103">
            <v>2.000040072067345E-3</v>
          </cell>
          <cell r="V103">
            <v>1.9995344331704855E-3</v>
          </cell>
          <cell r="W103">
            <v>7.5252077692786941E-5</v>
          </cell>
          <cell r="X103">
            <v>3.762603884639347</v>
          </cell>
          <cell r="Y103">
            <v>0.75252077692786934</v>
          </cell>
          <cell r="Z103">
            <v>7.5252077692786941E-5</v>
          </cell>
          <cell r="AA103">
            <v>7.5252077692786941E-5</v>
          </cell>
          <cell r="AB103">
            <v>7.5251628165165448E-5</v>
          </cell>
          <cell r="AC103">
            <v>1.4194141261639499E-3</v>
          </cell>
          <cell r="AD103">
            <v>1.4194141261639499E-3</v>
          </cell>
          <cell r="AE103">
            <v>0</v>
          </cell>
          <cell r="AF103">
            <v>0</v>
          </cell>
          <cell r="AG103">
            <v>0</v>
          </cell>
          <cell r="AH103">
            <v>0</v>
          </cell>
          <cell r="AI103">
            <v>0</v>
          </cell>
          <cell r="AJ103">
            <v>0</v>
          </cell>
          <cell r="AK103">
            <v>0</v>
          </cell>
          <cell r="AL103">
            <v>0</v>
          </cell>
          <cell r="AM103">
            <v>0</v>
          </cell>
          <cell r="AN103">
            <v>0</v>
          </cell>
          <cell r="AO103">
            <v>0</v>
          </cell>
          <cell r="AP103">
            <v>0</v>
          </cell>
          <cell r="AQ103">
            <v>9.9999999633088195E-5</v>
          </cell>
          <cell r="AR103">
            <v>6.2495527402467568E-5</v>
          </cell>
          <cell r="AS103">
            <v>0</v>
          </cell>
          <cell r="AT103">
            <v>0</v>
          </cell>
          <cell r="AU103">
            <v>4.9999999819152343</v>
          </cell>
          <cell r="AV103">
            <v>4.6783114967354278</v>
          </cell>
          <cell r="AW103">
            <v>0.03</v>
          </cell>
          <cell r="AX103">
            <v>5.9372084314370845E-6</v>
          </cell>
          <cell r="AY103">
            <v>5.9279985248125697E-6</v>
          </cell>
          <cell r="AZ103">
            <v>5.9623982654009801E-6</v>
          </cell>
          <cell r="BA103">
            <v>5.9372084314370845E-6</v>
          </cell>
          <cell r="BB103">
            <v>5.9372084314370845E-6</v>
          </cell>
          <cell r="BC103">
            <v>5.9372084314370845E-6</v>
          </cell>
          <cell r="BD103">
            <v>5.9372084314370845E-6</v>
          </cell>
          <cell r="BE103">
            <v>5.9372084314370845E-6</v>
          </cell>
          <cell r="BF103">
            <v>5.9372084314370845E-6</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cell r="EA103"/>
          <cell r="EB103"/>
          <cell r="EC103"/>
          <cell r="ED103"/>
          <cell r="EE103"/>
          <cell r="EF103"/>
          <cell r="EG103"/>
          <cell r="EH103"/>
          <cell r="EI103"/>
          <cell r="EJ103"/>
          <cell r="EK103"/>
          <cell r="EL103"/>
          <cell r="EM103"/>
          <cell r="EN103"/>
          <cell r="EO103"/>
          <cell r="EP103"/>
          <cell r="EQ103"/>
          <cell r="ER103"/>
          <cell r="ES103"/>
          <cell r="ET103"/>
          <cell r="EU103"/>
          <cell r="EV103"/>
          <cell r="EW103"/>
          <cell r="EX103"/>
          <cell r="EY103"/>
          <cell r="EZ103"/>
          <cell r="FA103"/>
          <cell r="FB103"/>
          <cell r="FC103"/>
          <cell r="FD103"/>
          <cell r="FE103"/>
          <cell r="FF103"/>
          <cell r="FG103"/>
          <cell r="FH103"/>
          <cell r="FI103"/>
          <cell r="FJ103"/>
          <cell r="FK103"/>
          <cell r="FL103"/>
          <cell r="FM103"/>
          <cell r="FN103"/>
          <cell r="FO103"/>
          <cell r="FP103"/>
          <cell r="FQ103"/>
          <cell r="FR103"/>
          <cell r="FS103"/>
          <cell r="FT103"/>
          <cell r="FU103"/>
          <cell r="FV103"/>
          <cell r="FW103"/>
          <cell r="FX103"/>
          <cell r="FY103"/>
          <cell r="FZ103"/>
          <cell r="GA103"/>
          <cell r="GB103"/>
          <cell r="GC103"/>
          <cell r="GD103"/>
          <cell r="GE103"/>
          <cell r="GF103"/>
          <cell r="GG103"/>
          <cell r="GH103"/>
          <cell r="GI103"/>
          <cell r="GJ103"/>
          <cell r="GK103"/>
          <cell r="GL103"/>
          <cell r="GM103"/>
          <cell r="GN103"/>
          <cell r="GO103"/>
          <cell r="GP103"/>
          <cell r="GQ103"/>
          <cell r="GR103"/>
          <cell r="GS103"/>
          <cell r="GT103"/>
          <cell r="GU103"/>
          <cell r="GV103"/>
          <cell r="GW103"/>
          <cell r="GX103"/>
          <cell r="GY103"/>
          <cell r="GZ103"/>
          <cell r="HA103"/>
          <cell r="HB103"/>
          <cell r="HC103"/>
          <cell r="HD103"/>
          <cell r="HE103"/>
          <cell r="HF103"/>
          <cell r="HG103"/>
          <cell r="HH103"/>
          <cell r="HI103"/>
          <cell r="HJ103"/>
          <cell r="HK103"/>
          <cell r="HL103"/>
          <cell r="HM103"/>
        </row>
        <row r="104">
          <cell r="A104" t="str">
            <v>CoO*OH_s wt %</v>
          </cell>
          <cell r="B104"/>
          <cell r="C104" t="str">
            <v>CoO*OH_s</v>
          </cell>
          <cell r="D104" t="str">
            <v>wt %</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cell r="EA104"/>
          <cell r="EB104"/>
          <cell r="EC104"/>
          <cell r="ED104"/>
          <cell r="EE104"/>
          <cell r="EF104"/>
          <cell r="EG104"/>
          <cell r="EH104"/>
          <cell r="EI104"/>
          <cell r="EJ104"/>
          <cell r="EK104"/>
          <cell r="EL104"/>
          <cell r="EM104"/>
          <cell r="EN104"/>
          <cell r="EO104"/>
          <cell r="EP104"/>
          <cell r="EQ104"/>
          <cell r="ER104"/>
          <cell r="ES104"/>
          <cell r="ET104"/>
          <cell r="EU104"/>
          <cell r="EV104"/>
          <cell r="EW104"/>
          <cell r="EX104"/>
          <cell r="EY104"/>
          <cell r="EZ104"/>
          <cell r="FA104"/>
          <cell r="FB104"/>
          <cell r="FC104"/>
          <cell r="FD104"/>
          <cell r="FE104"/>
          <cell r="FF104"/>
          <cell r="FG104"/>
          <cell r="FH104"/>
          <cell r="FI104"/>
          <cell r="FJ104"/>
          <cell r="FK104"/>
          <cell r="FL104"/>
          <cell r="FM104"/>
          <cell r="FN104"/>
          <cell r="FO104"/>
          <cell r="FP104"/>
          <cell r="FQ104"/>
          <cell r="FR104"/>
          <cell r="FS104"/>
          <cell r="FT104"/>
          <cell r="FU104"/>
          <cell r="FV104"/>
          <cell r="FW104"/>
          <cell r="FX104"/>
          <cell r="FY104"/>
          <cell r="FZ104"/>
          <cell r="GA104"/>
          <cell r="GB104"/>
          <cell r="GC104"/>
          <cell r="GD104"/>
          <cell r="GE104"/>
          <cell r="GF104"/>
          <cell r="GG104"/>
          <cell r="GH104"/>
          <cell r="GI104"/>
          <cell r="GJ104"/>
          <cell r="GK104"/>
          <cell r="GL104"/>
          <cell r="GM104"/>
          <cell r="GN104"/>
          <cell r="GO104"/>
          <cell r="GP104"/>
          <cell r="GQ104"/>
          <cell r="GR104"/>
          <cell r="GS104"/>
          <cell r="GT104"/>
          <cell r="GU104"/>
          <cell r="GV104"/>
          <cell r="GW104"/>
          <cell r="GX104"/>
          <cell r="GY104"/>
          <cell r="GZ104"/>
          <cell r="HA104"/>
          <cell r="HB104"/>
          <cell r="HC104"/>
          <cell r="HD104"/>
          <cell r="HE104"/>
          <cell r="HF104"/>
          <cell r="HG104"/>
          <cell r="HH104"/>
          <cell r="HI104"/>
          <cell r="HJ104"/>
          <cell r="HK104"/>
          <cell r="HL104"/>
          <cell r="HM104"/>
        </row>
        <row r="105">
          <cell r="A105" t="str">
            <v>MnO*OH_s wt %</v>
          </cell>
          <cell r="B105"/>
          <cell r="C105" t="str">
            <v>MnO*OH_s</v>
          </cell>
          <cell r="D105" t="str">
            <v>wt %</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cell r="EA105"/>
          <cell r="EB105"/>
          <cell r="EC105"/>
          <cell r="ED105"/>
          <cell r="EE105"/>
          <cell r="EF105"/>
          <cell r="EG105"/>
          <cell r="EH105"/>
          <cell r="EI105"/>
          <cell r="EJ105"/>
          <cell r="EK105"/>
          <cell r="EL105"/>
          <cell r="EM105"/>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cell r="FZ105"/>
          <cell r="GA105"/>
          <cell r="GB105"/>
          <cell r="GC105"/>
          <cell r="GD105"/>
          <cell r="GE105"/>
          <cell r="GF105"/>
          <cell r="GG105"/>
          <cell r="GH105"/>
          <cell r="GI105"/>
          <cell r="GJ105"/>
          <cell r="GK105"/>
          <cell r="GL105"/>
          <cell r="GM105"/>
          <cell r="GN105"/>
          <cell r="GO105"/>
          <cell r="GP105"/>
          <cell r="GQ105"/>
          <cell r="GR105"/>
          <cell r="GS105"/>
          <cell r="GT105"/>
          <cell r="GU105"/>
          <cell r="GV105"/>
          <cell r="GW105"/>
          <cell r="GX105"/>
          <cell r="GY105"/>
          <cell r="GZ105"/>
          <cell r="HA105"/>
          <cell r="HB105"/>
          <cell r="HC105"/>
          <cell r="HD105"/>
          <cell r="HE105"/>
          <cell r="HF105"/>
          <cell r="HG105"/>
          <cell r="HH105"/>
          <cell r="HI105"/>
          <cell r="HJ105"/>
          <cell r="HK105"/>
          <cell r="HL105"/>
          <cell r="HM105"/>
        </row>
        <row r="106">
          <cell r="A106" t="str">
            <v>FeO*OH_s wt %</v>
          </cell>
          <cell r="B106"/>
          <cell r="C106" t="str">
            <v>FeO*OH_s</v>
          </cell>
          <cell r="D106" t="str">
            <v>wt %</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cell r="EA106"/>
          <cell r="EB106"/>
          <cell r="EC106"/>
          <cell r="ED106"/>
          <cell r="EE106"/>
          <cell r="EF106"/>
          <cell r="EG106"/>
          <cell r="EH106"/>
          <cell r="EI106"/>
          <cell r="EJ106"/>
          <cell r="EK106"/>
          <cell r="EL106"/>
          <cell r="EM106"/>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cell r="FZ106"/>
          <cell r="GA106"/>
          <cell r="GB106"/>
          <cell r="GC106"/>
          <cell r="GD106"/>
          <cell r="GE106"/>
          <cell r="GF106"/>
          <cell r="GG106"/>
          <cell r="GH106"/>
          <cell r="GI106"/>
          <cell r="GJ106"/>
          <cell r="GK106"/>
          <cell r="GL106"/>
          <cell r="GM106"/>
          <cell r="GN106"/>
          <cell r="GO106"/>
          <cell r="GP106"/>
          <cell r="GQ106"/>
          <cell r="GR106"/>
          <cell r="GS106"/>
          <cell r="GT106"/>
          <cell r="GU106"/>
          <cell r="GV106"/>
          <cell r="GW106"/>
          <cell r="GX106"/>
          <cell r="GY106"/>
          <cell r="GZ106"/>
          <cell r="HA106"/>
          <cell r="HB106"/>
          <cell r="HC106"/>
          <cell r="HD106"/>
          <cell r="HE106"/>
          <cell r="HF106"/>
          <cell r="HG106"/>
          <cell r="HH106"/>
          <cell r="HI106"/>
          <cell r="HJ106"/>
          <cell r="HK106"/>
          <cell r="HL106"/>
          <cell r="HM106"/>
        </row>
        <row r="107">
          <cell r="A107" t="str">
            <v>MgCl2_s wt %</v>
          </cell>
          <cell r="B107"/>
          <cell r="C107" t="str">
            <v>MgCl2_s</v>
          </cell>
          <cell r="D107" t="str">
            <v>wt %</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cell r="EA107"/>
          <cell r="EB107"/>
          <cell r="EC107"/>
          <cell r="ED107"/>
          <cell r="EE107"/>
          <cell r="EF107"/>
          <cell r="EG107"/>
          <cell r="EH107"/>
          <cell r="EI107"/>
          <cell r="EJ107"/>
          <cell r="EK107"/>
          <cell r="EL107"/>
          <cell r="EM107"/>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row>
        <row r="108">
          <cell r="A108" t="str">
            <v>(NH4)2S2O8_s wt %</v>
          </cell>
          <cell r="B108"/>
          <cell r="C108" t="str">
            <v>(NH4)2S2O8_s</v>
          </cell>
          <cell r="D108" t="str">
            <v>wt %</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cell r="EA108"/>
          <cell r="EB108"/>
          <cell r="EC108"/>
          <cell r="ED108"/>
          <cell r="EE108"/>
          <cell r="EF108"/>
          <cell r="EG108"/>
          <cell r="EH108"/>
          <cell r="EI108"/>
          <cell r="EJ108"/>
          <cell r="EK108"/>
          <cell r="EL108"/>
          <cell r="EM108"/>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cell r="FZ108"/>
          <cell r="GA108"/>
          <cell r="GB108"/>
          <cell r="GC108"/>
          <cell r="GD108"/>
          <cell r="GE108"/>
          <cell r="GF108"/>
          <cell r="GG108"/>
          <cell r="GH108"/>
          <cell r="GI108"/>
          <cell r="GJ108"/>
          <cell r="GK108"/>
          <cell r="GL108"/>
          <cell r="GM108"/>
          <cell r="GN108"/>
          <cell r="GO108"/>
          <cell r="GP108"/>
          <cell r="GQ108"/>
          <cell r="GR108"/>
          <cell r="GS108"/>
          <cell r="GT108"/>
          <cell r="GU108"/>
          <cell r="GV108"/>
          <cell r="GW108"/>
          <cell r="GX108"/>
          <cell r="GY108"/>
          <cell r="GZ108"/>
          <cell r="HA108"/>
          <cell r="HB108"/>
          <cell r="HC108"/>
          <cell r="HD108"/>
          <cell r="HE108"/>
          <cell r="HF108"/>
          <cell r="HG108"/>
          <cell r="HH108"/>
          <cell r="HI108"/>
          <cell r="HJ108"/>
          <cell r="HK108"/>
          <cell r="HL108"/>
          <cell r="HM108"/>
        </row>
        <row r="109">
          <cell r="A109" t="str">
            <v>(NH4)2S2O8_aq wt %</v>
          </cell>
          <cell r="B109"/>
          <cell r="C109" t="str">
            <v>(NH4)2S2O8_aq</v>
          </cell>
          <cell r="D109" t="str">
            <v>wt %</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cell r="EA109"/>
          <cell r="EB109"/>
          <cell r="EC109"/>
          <cell r="ED109"/>
          <cell r="EE109"/>
          <cell r="EF109"/>
          <cell r="EG109"/>
          <cell r="EH109"/>
          <cell r="EI109"/>
          <cell r="EJ109"/>
          <cell r="EK109"/>
          <cell r="EL109"/>
          <cell r="EM109"/>
          <cell r="EN109"/>
          <cell r="EO109"/>
          <cell r="EP109"/>
          <cell r="EQ109"/>
          <cell r="ER109"/>
          <cell r="ES109"/>
          <cell r="ET109"/>
          <cell r="EU109"/>
          <cell r="EV109"/>
          <cell r="EW109"/>
          <cell r="EX109"/>
          <cell r="EY109"/>
          <cell r="EZ109"/>
          <cell r="FA109"/>
          <cell r="FB109"/>
          <cell r="FC109"/>
          <cell r="FD109"/>
          <cell r="FE109"/>
          <cell r="FF109"/>
          <cell r="FG109"/>
          <cell r="FH109"/>
          <cell r="FI109"/>
          <cell r="FJ109"/>
          <cell r="FK109"/>
          <cell r="FL109"/>
          <cell r="FM109"/>
          <cell r="FN109"/>
          <cell r="FO109"/>
          <cell r="FP109"/>
          <cell r="FQ109"/>
          <cell r="FR109"/>
          <cell r="FS109"/>
          <cell r="FT109"/>
          <cell r="FU109"/>
          <cell r="FV109"/>
          <cell r="FW109"/>
          <cell r="FX109"/>
          <cell r="FY109"/>
          <cell r="FZ109"/>
          <cell r="GA109"/>
          <cell r="GB109"/>
          <cell r="GC109"/>
          <cell r="GD109"/>
          <cell r="GE109"/>
          <cell r="GF109"/>
          <cell r="GG109"/>
          <cell r="GH109"/>
          <cell r="GI109"/>
          <cell r="GJ109"/>
          <cell r="GK109"/>
          <cell r="GL109"/>
          <cell r="GM109"/>
          <cell r="GN109"/>
          <cell r="GO109"/>
          <cell r="GP109"/>
          <cell r="GQ109"/>
          <cell r="GR109"/>
          <cell r="GS109"/>
          <cell r="GT109"/>
          <cell r="GU109"/>
          <cell r="GV109"/>
          <cell r="GW109"/>
          <cell r="GX109"/>
          <cell r="GY109"/>
          <cell r="GZ109"/>
          <cell r="HA109"/>
          <cell r="HB109"/>
          <cell r="HC109"/>
          <cell r="HD109"/>
          <cell r="HE109"/>
          <cell r="HF109"/>
          <cell r="HG109"/>
          <cell r="HH109"/>
          <cell r="HI109"/>
          <cell r="HJ109"/>
          <cell r="HK109"/>
          <cell r="HL109"/>
          <cell r="HM109"/>
        </row>
        <row r="110">
          <cell r="A110" t="str">
            <v>MgCl2_aq wt %</v>
          </cell>
          <cell r="B110"/>
          <cell r="C110" t="str">
            <v>MgCl2_aq</v>
          </cell>
          <cell r="D110" t="str">
            <v>wt %</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cell r="EA110"/>
          <cell r="EB110"/>
          <cell r="EC110"/>
          <cell r="ED110"/>
          <cell r="EE110"/>
          <cell r="EF110"/>
          <cell r="EG110"/>
          <cell r="EH110"/>
          <cell r="EI110"/>
          <cell r="EJ110"/>
          <cell r="EK110"/>
          <cell r="EL110"/>
          <cell r="EM110"/>
          <cell r="EN110"/>
          <cell r="EO110"/>
          <cell r="EP110"/>
          <cell r="EQ110"/>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cell r="FZ110"/>
          <cell r="GA110"/>
          <cell r="GB110"/>
          <cell r="GC110"/>
          <cell r="GD110"/>
          <cell r="GE110"/>
          <cell r="GF110"/>
          <cell r="GG110"/>
          <cell r="GH110"/>
          <cell r="GI110"/>
          <cell r="GJ110"/>
          <cell r="GK110"/>
          <cell r="GL110"/>
          <cell r="GM110"/>
          <cell r="GN110"/>
          <cell r="GO110"/>
          <cell r="GP110"/>
          <cell r="GQ110"/>
          <cell r="GR110"/>
          <cell r="GS110"/>
          <cell r="GT110"/>
          <cell r="GU110"/>
          <cell r="GV110"/>
          <cell r="GW110"/>
          <cell r="GX110"/>
          <cell r="GY110"/>
          <cell r="GZ110"/>
          <cell r="HA110"/>
          <cell r="HB110"/>
          <cell r="HC110"/>
          <cell r="HD110"/>
          <cell r="HE110"/>
          <cell r="HF110"/>
          <cell r="HG110"/>
          <cell r="HH110"/>
          <cell r="HI110"/>
          <cell r="HJ110"/>
          <cell r="HK110"/>
          <cell r="HL110"/>
          <cell r="HM110"/>
        </row>
        <row r="111">
          <cell r="A111" t="str">
            <v>NiSO4_s wt %</v>
          </cell>
          <cell r="B111"/>
          <cell r="C111" t="str">
            <v>NiSO4_s</v>
          </cell>
          <cell r="D111" t="str">
            <v>wt %</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cell r="EA111"/>
          <cell r="EB111"/>
          <cell r="EC111"/>
          <cell r="ED111"/>
          <cell r="EE111"/>
          <cell r="EF111"/>
          <cell r="EG111"/>
          <cell r="EH111"/>
          <cell r="EI111"/>
          <cell r="EJ111"/>
          <cell r="EK111"/>
          <cell r="EL111"/>
          <cell r="EM111"/>
          <cell r="EN111"/>
          <cell r="EO111"/>
          <cell r="EP111"/>
          <cell r="EQ111"/>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cell r="FZ111"/>
          <cell r="GA111"/>
          <cell r="GB111"/>
          <cell r="GC111"/>
          <cell r="GD111"/>
          <cell r="GE111"/>
          <cell r="GF111"/>
          <cell r="GG111"/>
          <cell r="GH111"/>
          <cell r="GI111"/>
          <cell r="GJ111"/>
          <cell r="GK111"/>
          <cell r="GL111"/>
          <cell r="GM111"/>
          <cell r="GN111"/>
          <cell r="GO111"/>
          <cell r="GP111"/>
          <cell r="GQ111"/>
          <cell r="GR111"/>
          <cell r="GS111"/>
          <cell r="GT111"/>
          <cell r="GU111"/>
          <cell r="GV111"/>
          <cell r="GW111"/>
          <cell r="GX111"/>
          <cell r="GY111"/>
          <cell r="GZ111"/>
          <cell r="HA111"/>
          <cell r="HB111"/>
          <cell r="HC111"/>
          <cell r="HD111"/>
          <cell r="HE111"/>
          <cell r="HF111"/>
          <cell r="HG111"/>
          <cell r="HH111"/>
          <cell r="HI111"/>
          <cell r="HJ111"/>
          <cell r="HK111"/>
          <cell r="HL111"/>
          <cell r="HM111"/>
        </row>
        <row r="112">
          <cell r="A112" t="str">
            <v>NiSO4*(NH4)2SO4*6H2O_s wt %</v>
          </cell>
          <cell r="B112"/>
          <cell r="C112" t="str">
            <v>NiSO4*(NH4)2SO4*6H2O_s</v>
          </cell>
          <cell r="D112" t="str">
            <v>wt %</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cell r="EA112"/>
          <cell r="EB112"/>
          <cell r="EC112"/>
          <cell r="ED112"/>
          <cell r="EE112"/>
          <cell r="EF112"/>
          <cell r="EG112"/>
          <cell r="EH112"/>
          <cell r="EI112"/>
          <cell r="EJ112"/>
          <cell r="EK112"/>
          <cell r="EL112"/>
          <cell r="EM112"/>
          <cell r="EN112"/>
          <cell r="EO112"/>
          <cell r="EP112"/>
          <cell r="EQ112"/>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cell r="FZ112"/>
          <cell r="GA112"/>
          <cell r="GB112"/>
          <cell r="GC112"/>
          <cell r="GD112"/>
          <cell r="GE112"/>
          <cell r="GF112"/>
          <cell r="GG112"/>
          <cell r="GH112"/>
          <cell r="GI112"/>
          <cell r="GJ112"/>
          <cell r="GK112"/>
          <cell r="GL112"/>
          <cell r="GM112"/>
          <cell r="GN112"/>
          <cell r="GO112"/>
          <cell r="GP112"/>
          <cell r="GQ112"/>
          <cell r="GR112"/>
          <cell r="GS112"/>
          <cell r="GT112"/>
          <cell r="GU112"/>
          <cell r="GV112"/>
          <cell r="GW112"/>
          <cell r="GX112"/>
          <cell r="GY112"/>
          <cell r="GZ112"/>
          <cell r="HA112"/>
          <cell r="HB112"/>
          <cell r="HC112"/>
          <cell r="HD112"/>
          <cell r="HE112"/>
          <cell r="HF112"/>
          <cell r="HG112"/>
          <cell r="HH112"/>
          <cell r="HI112"/>
          <cell r="HJ112"/>
          <cell r="HK112"/>
          <cell r="HL112"/>
          <cell r="HM112"/>
        </row>
        <row r="113">
          <cell r="A113" t="str">
            <v>Mn(NH3)2SO4_aq wt %</v>
          </cell>
          <cell r="B113"/>
          <cell r="C113" t="str">
            <v>Mn(NH3)2SO4_aq</v>
          </cell>
          <cell r="D113" t="str">
            <v>wt %</v>
          </cell>
          <cell r="E113">
            <v>5.0000000000000001E-3</v>
          </cell>
          <cell r="F113">
            <v>5.0000000000000001E-3</v>
          </cell>
          <cell r="G113">
            <v>5.0000000000000001E-3</v>
          </cell>
          <cell r="H113">
            <v>5.0000000000000001E-3</v>
          </cell>
          <cell r="I113">
            <v>8.0406528203808177E-7</v>
          </cell>
          <cell r="J113">
            <v>8.0244595512947214E-7</v>
          </cell>
          <cell r="K113">
            <v>8.083160037313242E-7</v>
          </cell>
          <cell r="L113">
            <v>8.0406528203808177E-7</v>
          </cell>
          <cell r="M113">
            <v>8.0406528203808177E-7</v>
          </cell>
          <cell r="N113">
            <v>0</v>
          </cell>
          <cell r="O113">
            <v>8.0406528203808177E-7</v>
          </cell>
          <cell r="P113">
            <v>8.0406528203808177E-7</v>
          </cell>
          <cell r="Q113">
            <v>8.0406528203808177E-7</v>
          </cell>
          <cell r="R113">
            <v>8.0406528203808177E-7</v>
          </cell>
          <cell r="S113">
            <v>7.0656446419006846E-7</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2E-3</v>
          </cell>
          <cell r="AX113">
            <v>3.9581389542913886E-7</v>
          </cell>
          <cell r="AY113">
            <v>3.9519990165417117E-7</v>
          </cell>
          <cell r="AZ113">
            <v>3.9749321769339861E-7</v>
          </cell>
          <cell r="BA113">
            <v>3.9581389542913886E-7</v>
          </cell>
          <cell r="BB113">
            <v>3.9581389542913886E-7</v>
          </cell>
          <cell r="BC113">
            <v>3.9581389542913886E-7</v>
          </cell>
          <cell r="BD113">
            <v>3.9581389542913886E-7</v>
          </cell>
          <cell r="BE113">
            <v>3.9581389542913875E-7</v>
          </cell>
          <cell r="BF113">
            <v>3.9581389542913886E-7</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cell r="EA113"/>
          <cell r="EB113"/>
          <cell r="EC113"/>
          <cell r="ED113"/>
          <cell r="EE113"/>
          <cell r="EF113"/>
          <cell r="EG113"/>
          <cell r="EH113"/>
          <cell r="EI113"/>
          <cell r="EJ113"/>
          <cell r="EK113"/>
          <cell r="EL113"/>
          <cell r="EM113"/>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row>
        <row r="114">
          <cell r="A114" t="str">
            <v>Zn_s wt %</v>
          </cell>
          <cell r="B114"/>
          <cell r="C114" t="str">
            <v>Zn_s</v>
          </cell>
          <cell r="D114" t="str">
            <v>wt %</v>
          </cell>
          <cell r="E114">
            <v>0.02</v>
          </cell>
          <cell r="F114">
            <v>0.02</v>
          </cell>
          <cell r="G114">
            <v>0.02</v>
          </cell>
          <cell r="H114">
            <v>0.02</v>
          </cell>
          <cell r="I114">
            <v>3.2162611281523271E-6</v>
          </cell>
          <cell r="J114">
            <v>3.2097838205178886E-6</v>
          </cell>
          <cell r="K114">
            <v>3.2332640149252968E-6</v>
          </cell>
          <cell r="L114">
            <v>3.2162611281523271E-6</v>
          </cell>
          <cell r="M114">
            <v>3.2162611281523271E-6</v>
          </cell>
          <cell r="N114">
            <v>0</v>
          </cell>
          <cell r="O114">
            <v>3.2162611281523271E-6</v>
          </cell>
          <cell r="P114">
            <v>3.2162611281523271E-6</v>
          </cell>
          <cell r="Q114">
            <v>3.2162611281523271E-6</v>
          </cell>
          <cell r="R114">
            <v>3.2162611281523271E-6</v>
          </cell>
          <cell r="S114">
            <v>3.3851328524898736E-6</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0.03</v>
          </cell>
          <cell r="AX114">
            <v>5.9372084314370845E-6</v>
          </cell>
          <cell r="AY114">
            <v>5.9279985248125697E-6</v>
          </cell>
          <cell r="AZ114">
            <v>5.9623982654009801E-6</v>
          </cell>
          <cell r="BA114">
            <v>5.9372084314370845E-6</v>
          </cell>
          <cell r="BB114">
            <v>5.9372084314370845E-6</v>
          </cell>
          <cell r="BC114">
            <v>5.9372084314370845E-6</v>
          </cell>
          <cell r="BD114">
            <v>5.9372084314370845E-6</v>
          </cell>
          <cell r="BE114">
            <v>5.9372084314370845E-6</v>
          </cell>
          <cell r="BF114">
            <v>5.9372084314370845E-6</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cell r="EA114"/>
          <cell r="EB114"/>
          <cell r="EC114"/>
          <cell r="ED114"/>
          <cell r="EE114"/>
          <cell r="EF114"/>
          <cell r="EG114"/>
          <cell r="EH114"/>
          <cell r="EI114"/>
          <cell r="EJ114"/>
          <cell r="EK114"/>
          <cell r="EL114"/>
          <cell r="EM114"/>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cell r="FZ114"/>
          <cell r="GA114"/>
          <cell r="GB114"/>
          <cell r="GC114"/>
          <cell r="GD114"/>
          <cell r="GE114"/>
          <cell r="GF114"/>
          <cell r="GG114"/>
          <cell r="GH114"/>
          <cell r="GI114"/>
          <cell r="GJ114"/>
          <cell r="GK114"/>
          <cell r="GL114"/>
          <cell r="GM114"/>
          <cell r="GN114"/>
          <cell r="GO114"/>
          <cell r="GP114"/>
          <cell r="GQ114"/>
          <cell r="GR114"/>
          <cell r="GS114"/>
          <cell r="GT114"/>
          <cell r="GU114"/>
          <cell r="GV114"/>
          <cell r="GW114"/>
          <cell r="GX114"/>
          <cell r="GY114"/>
          <cell r="GZ114"/>
          <cell r="HA114"/>
          <cell r="HB114"/>
          <cell r="HC114"/>
          <cell r="HD114"/>
          <cell r="HE114"/>
          <cell r="HF114"/>
          <cell r="HG114"/>
          <cell r="HH114"/>
          <cell r="HI114"/>
          <cell r="HJ114"/>
          <cell r="HK114"/>
          <cell r="HL114"/>
          <cell r="HM114"/>
        </row>
        <row r="115">
          <cell r="A115" t="str">
            <v>Fe_S wt %</v>
          </cell>
          <cell r="B115"/>
          <cell r="C115" t="str">
            <v>Fe_S</v>
          </cell>
          <cell r="D115" t="str">
            <v>wt %</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cell r="EA115"/>
          <cell r="EB115"/>
          <cell r="EC115"/>
          <cell r="ED115"/>
          <cell r="EE115"/>
          <cell r="EF115"/>
          <cell r="EG115"/>
          <cell r="EH115"/>
          <cell r="EI115"/>
          <cell r="EJ115"/>
          <cell r="EK115"/>
          <cell r="EL115"/>
          <cell r="EM115"/>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cell r="FZ115"/>
          <cell r="GA115"/>
          <cell r="GB115"/>
          <cell r="GC115"/>
          <cell r="GD115"/>
          <cell r="GE115"/>
          <cell r="GF115"/>
          <cell r="GG115"/>
          <cell r="GH115"/>
          <cell r="GI115"/>
          <cell r="GJ115"/>
          <cell r="GK115"/>
          <cell r="GL115"/>
          <cell r="GM115"/>
          <cell r="GN115"/>
          <cell r="GO115"/>
          <cell r="GP115"/>
          <cell r="GQ115"/>
          <cell r="GR115"/>
          <cell r="GS115"/>
          <cell r="GT115"/>
          <cell r="GU115"/>
          <cell r="GV115"/>
          <cell r="GW115"/>
          <cell r="GX115"/>
          <cell r="GY115"/>
          <cell r="GZ115"/>
          <cell r="HA115"/>
          <cell r="HB115"/>
          <cell r="HC115"/>
          <cell r="HD115"/>
          <cell r="HE115"/>
          <cell r="HF115"/>
          <cell r="HG115"/>
          <cell r="HH115"/>
          <cell r="HI115"/>
          <cell r="HJ115"/>
          <cell r="HK115"/>
          <cell r="HL115"/>
          <cell r="HM115"/>
        </row>
        <row r="116">
          <cell r="A116" t="str">
            <v>MnSO4(s) wt %</v>
          </cell>
          <cell r="B116"/>
          <cell r="C116" t="str">
            <v>MnSO4(s)</v>
          </cell>
          <cell r="D116" t="str">
            <v>wt %</v>
          </cell>
          <cell r="E116">
            <v>0</v>
          </cell>
          <cell r="F116">
            <v>0</v>
          </cell>
          <cell r="G116">
            <v>0</v>
          </cell>
          <cell r="H116">
            <v>0</v>
          </cell>
          <cell r="I116">
            <v>1.1665604849038363E-3</v>
          </cell>
          <cell r="J116">
            <v>1.1642111199467663E-3</v>
          </cell>
          <cell r="K116">
            <v>1.1726514816031057E-3</v>
          </cell>
          <cell r="L116">
            <v>1.1665604849038363E-3</v>
          </cell>
          <cell r="M116">
            <v>1.1665604849038363E-3</v>
          </cell>
          <cell r="N116">
            <v>0</v>
          </cell>
          <cell r="O116">
            <v>1.1665604849038363E-3</v>
          </cell>
          <cell r="P116">
            <v>1.1665604849038363E-3</v>
          </cell>
          <cell r="Q116">
            <v>1.1665604849038366E-3</v>
          </cell>
          <cell r="R116">
            <v>1.1665604849038363E-3</v>
          </cell>
          <cell r="S116">
            <v>1.1026806720719267E-3</v>
          </cell>
          <cell r="T116">
            <v>1.0138709869042155E-3</v>
          </cell>
          <cell r="U116">
            <v>1.0958794869136137E-3</v>
          </cell>
          <cell r="V116">
            <v>1.0958687215578233E-3</v>
          </cell>
          <cell r="W116">
            <v>1.0961490222990745E-3</v>
          </cell>
          <cell r="X116">
            <v>2.7403999597470567E-5</v>
          </cell>
          <cell r="Y116">
            <v>5.4807999194941136E-6</v>
          </cell>
          <cell r="Z116">
            <v>1.0961490222990745E-3</v>
          </cell>
          <cell r="AA116">
            <v>1.0961490222990745E-3</v>
          </cell>
          <cell r="AB116">
            <v>1.0961424757179607E-3</v>
          </cell>
          <cell r="AC116">
            <v>1.4830489155235224E-4</v>
          </cell>
          <cell r="AD116">
            <v>1.4830489155235224E-4</v>
          </cell>
          <cell r="AE116">
            <v>1.0899273088513951E-3</v>
          </cell>
          <cell r="AF116">
            <v>1.0899273088513951E-3</v>
          </cell>
          <cell r="AG116">
            <v>1.047772202306692E-3</v>
          </cell>
          <cell r="AH116">
            <v>0</v>
          </cell>
          <cell r="AI116">
            <v>0</v>
          </cell>
          <cell r="AJ116">
            <v>0</v>
          </cell>
          <cell r="AK116">
            <v>0</v>
          </cell>
          <cell r="AL116">
            <v>0</v>
          </cell>
          <cell r="AM116">
            <v>0</v>
          </cell>
          <cell r="AN116">
            <v>0</v>
          </cell>
          <cell r="AO116">
            <v>4.6973664376202791E-6</v>
          </cell>
          <cell r="AP116">
            <v>4.6267904774514097E-6</v>
          </cell>
          <cell r="AQ116">
            <v>9.1620749354111221E-4</v>
          </cell>
          <cell r="AR116">
            <v>5.7432396064649427E-4</v>
          </cell>
          <cell r="AS116">
            <v>0</v>
          </cell>
          <cell r="AT116">
            <v>0</v>
          </cell>
          <cell r="AU116">
            <v>1.9288253135190303E-4</v>
          </cell>
          <cell r="AV116">
            <v>1.8060528962007331E-4</v>
          </cell>
          <cell r="AW116">
            <v>0</v>
          </cell>
          <cell r="AX116">
            <v>1.1426678023809878E-3</v>
          </cell>
          <cell r="AY116">
            <v>1.1408952751260839E-3</v>
          </cell>
          <cell r="AZ116">
            <v>1.1475158067167394E-3</v>
          </cell>
          <cell r="BA116">
            <v>1.1426678023809878E-3</v>
          </cell>
          <cell r="BB116">
            <v>1.1426678023809878E-3</v>
          </cell>
          <cell r="BC116">
            <v>1.1426678023809878E-3</v>
          </cell>
          <cell r="BD116">
            <v>1.1426678023809878E-3</v>
          </cell>
          <cell r="BE116">
            <v>1.1426678023809878E-3</v>
          </cell>
          <cell r="BF116">
            <v>1.1426678023809878E-3</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3.3404942185776727E-6</v>
          </cell>
          <cell r="DM116">
            <v>2.0575212406273064E-6</v>
          </cell>
          <cell r="DN116">
            <v>0</v>
          </cell>
          <cell r="DO116">
            <v>0</v>
          </cell>
          <cell r="DP116">
            <v>0</v>
          </cell>
          <cell r="DQ116">
            <v>0</v>
          </cell>
          <cell r="DR116">
            <v>0</v>
          </cell>
          <cell r="DS116">
            <v>0</v>
          </cell>
          <cell r="DT116">
            <v>0</v>
          </cell>
          <cell r="DU116">
            <v>0</v>
          </cell>
          <cell r="DV116">
            <v>0</v>
          </cell>
          <cell r="DW116">
            <v>0</v>
          </cell>
          <cell r="DX116">
            <v>0</v>
          </cell>
          <cell r="DY116">
            <v>0</v>
          </cell>
          <cell r="DZ116"/>
          <cell r="EA116"/>
          <cell r="EB116"/>
          <cell r="EC116"/>
          <cell r="ED116"/>
          <cell r="EE116"/>
          <cell r="EF116"/>
          <cell r="EG116"/>
          <cell r="EH116"/>
          <cell r="EI116"/>
          <cell r="EJ116"/>
          <cell r="EK116"/>
          <cell r="EL116"/>
          <cell r="EM116"/>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row>
        <row r="117">
          <cell r="A117" t="str">
            <v>MnSO4(a) wt %</v>
          </cell>
          <cell r="B117"/>
          <cell r="C117" t="str">
            <v>MnSO4(a)</v>
          </cell>
          <cell r="D117" t="str">
            <v>wt %</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cell r="EA117"/>
          <cell r="EB117"/>
          <cell r="EC117"/>
          <cell r="ED117"/>
          <cell r="EE117"/>
          <cell r="EF117"/>
          <cell r="EG117"/>
          <cell r="EH117"/>
          <cell r="EI117"/>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row>
        <row r="118">
          <cell r="A118" t="str">
            <v>MgSO4(s) wt %</v>
          </cell>
          <cell r="B118"/>
          <cell r="C118" t="str">
            <v>MgSO4(s)</v>
          </cell>
          <cell r="D118" t="str">
            <v>wt %</v>
          </cell>
          <cell r="E118">
            <v>0</v>
          </cell>
          <cell r="F118">
            <v>0</v>
          </cell>
          <cell r="G118">
            <v>0</v>
          </cell>
          <cell r="H118">
            <v>0</v>
          </cell>
          <cell r="I118">
            <v>8.4051388617856248E-4</v>
          </cell>
          <cell r="J118">
            <v>8.3882115451511859E-4</v>
          </cell>
          <cell r="K118">
            <v>8.4490441563016261E-4</v>
          </cell>
          <cell r="L118">
            <v>8.4051388617856248E-4</v>
          </cell>
          <cell r="M118">
            <v>8.4051388617856248E-4</v>
          </cell>
          <cell r="N118">
            <v>0</v>
          </cell>
          <cell r="O118">
            <v>8.4051388617856248E-4</v>
          </cell>
          <cell r="P118">
            <v>8.4051388617856248E-4</v>
          </cell>
          <cell r="Q118">
            <v>8.4051388617856248E-4</v>
          </cell>
          <cell r="R118">
            <v>8.4051388617856248E-4</v>
          </cell>
          <cell r="S118">
            <v>7.1511741925266614E-4</v>
          </cell>
          <cell r="T118">
            <v>7.0431413379013353E-4</v>
          </cell>
          <cell r="U118">
            <v>7.6179115233758216E-4</v>
          </cell>
          <cell r="V118">
            <v>7.6178366878943283E-4</v>
          </cell>
          <cell r="W118">
            <v>7.6197851742671396E-4</v>
          </cell>
          <cell r="X118">
            <v>1.9049653432200594E-5</v>
          </cell>
          <cell r="Y118">
            <v>3.8099306864401195E-6</v>
          </cell>
          <cell r="Z118">
            <v>7.6197851742671396E-4</v>
          </cell>
          <cell r="AA118">
            <v>7.6197851742671396E-4</v>
          </cell>
          <cell r="AB118">
            <v>7.6197396661394502E-4</v>
          </cell>
          <cell r="AC118">
            <v>1.0309286337105054E-4</v>
          </cell>
          <cell r="AD118">
            <v>1.0309286337105054E-4</v>
          </cell>
          <cell r="AE118">
            <v>7.5765354709240182E-4</v>
          </cell>
          <cell r="AF118">
            <v>7.5765354709240182E-4</v>
          </cell>
          <cell r="AG118">
            <v>7.2834978917912341E-4</v>
          </cell>
          <cell r="AH118">
            <v>0</v>
          </cell>
          <cell r="AI118">
            <v>0</v>
          </cell>
          <cell r="AJ118">
            <v>0</v>
          </cell>
          <cell r="AK118">
            <v>0</v>
          </cell>
          <cell r="AL118">
            <v>0</v>
          </cell>
          <cell r="AM118">
            <v>0</v>
          </cell>
          <cell r="AN118">
            <v>0</v>
          </cell>
          <cell r="AO118">
            <v>3.2653336736799294E-6</v>
          </cell>
          <cell r="AP118">
            <v>3.2162734050481187E-6</v>
          </cell>
          <cell r="AQ118">
            <v>6.3646942808355728E-4</v>
          </cell>
          <cell r="AR118">
            <v>3.9897117366621761E-4</v>
          </cell>
          <cell r="AS118">
            <v>0</v>
          </cell>
          <cell r="AT118">
            <v>0</v>
          </cell>
          <cell r="AU118">
            <v>1.3399130140529216E-4</v>
          </cell>
          <cell r="AV118">
            <v>1.254626297751702E-4</v>
          </cell>
          <cell r="AW118">
            <v>0</v>
          </cell>
          <cell r="AX118">
            <v>2.0588524572012008E-4</v>
          </cell>
          <cell r="AY118">
            <v>2.0556587275042488E-4</v>
          </cell>
          <cell r="AZ118">
            <v>2.0675875643061585E-4</v>
          </cell>
          <cell r="BA118">
            <v>2.0588524572012008E-4</v>
          </cell>
          <cell r="BB118">
            <v>2.0588524572012008E-4</v>
          </cell>
          <cell r="BC118">
            <v>2.0588524572012008E-4</v>
          </cell>
          <cell r="BD118">
            <v>2.0588524572012008E-4</v>
          </cell>
          <cell r="BE118">
            <v>2.0588524572012008E-4</v>
          </cell>
          <cell r="BF118">
            <v>2.0588524572012008E-4</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2.3221156798603966E-6</v>
          </cell>
          <cell r="DM118">
            <v>1.4302681045968622E-6</v>
          </cell>
          <cell r="DN118">
            <v>0</v>
          </cell>
          <cell r="DO118">
            <v>0</v>
          </cell>
          <cell r="DP118">
            <v>0</v>
          </cell>
          <cell r="DQ118">
            <v>0</v>
          </cell>
          <cell r="DR118">
            <v>0</v>
          </cell>
          <cell r="DS118">
            <v>0</v>
          </cell>
          <cell r="DT118">
            <v>0</v>
          </cell>
          <cell r="DU118">
            <v>0</v>
          </cell>
          <cell r="DV118">
            <v>0</v>
          </cell>
          <cell r="DW118">
            <v>0</v>
          </cell>
          <cell r="DX118">
            <v>0</v>
          </cell>
          <cell r="DY118">
            <v>0</v>
          </cell>
          <cell r="DZ118"/>
          <cell r="EA118"/>
          <cell r="EB118"/>
          <cell r="EC118"/>
          <cell r="ED118"/>
          <cell r="EE118"/>
          <cell r="EF118"/>
          <cell r="EG118"/>
          <cell r="EH118"/>
          <cell r="EI118"/>
          <cell r="EJ118"/>
          <cell r="EK118"/>
          <cell r="EL118"/>
          <cell r="EM118"/>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row>
        <row r="119">
          <cell r="A119" t="str">
            <v>MgSO4(a) wt %</v>
          </cell>
          <cell r="B119"/>
          <cell r="C119" t="str">
            <v>MgSO4(a)</v>
          </cell>
          <cell r="D119" t="str">
            <v>wt %</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cell r="EA119"/>
          <cell r="EB119"/>
          <cell r="EC119"/>
          <cell r="ED119"/>
          <cell r="EE119"/>
          <cell r="EF119"/>
          <cell r="EG119"/>
          <cell r="EH119"/>
          <cell r="EI119"/>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cell r="GE119"/>
          <cell r="GF119"/>
          <cell r="GG119"/>
          <cell r="GH119"/>
          <cell r="GI119"/>
          <cell r="GJ119"/>
          <cell r="GK119"/>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row>
        <row r="120">
          <cell r="A120" t="str">
            <v>Al2(SO4)3 wt %</v>
          </cell>
          <cell r="B120"/>
          <cell r="C120" t="str">
            <v>Al2(SO4)3</v>
          </cell>
          <cell r="D120" t="str">
            <v>wt %</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cell r="EA120"/>
          <cell r="EB120"/>
          <cell r="EC120"/>
          <cell r="ED120"/>
          <cell r="EE120"/>
          <cell r="EF120"/>
          <cell r="EG120"/>
          <cell r="EH120"/>
          <cell r="EI120"/>
          <cell r="EJ120"/>
          <cell r="EK120"/>
          <cell r="EL120"/>
          <cell r="EM120"/>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cell r="HJ120"/>
          <cell r="HK120"/>
          <cell r="HL120"/>
          <cell r="HM120"/>
        </row>
        <row r="121">
          <cell r="A121" t="str">
            <v>Al2(SO4)3(a) wt %</v>
          </cell>
          <cell r="B121"/>
          <cell r="C121" t="str">
            <v>Al2(SO4)3(a)</v>
          </cell>
          <cell r="D121" t="str">
            <v>wt %</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cell r="EA121"/>
          <cell r="EB121"/>
          <cell r="EC121"/>
          <cell r="ED121"/>
          <cell r="EE121"/>
          <cell r="EF121"/>
          <cell r="EG121"/>
          <cell r="EH121"/>
          <cell r="EI121"/>
          <cell r="EJ121"/>
          <cell r="EK121"/>
          <cell r="EL121"/>
          <cell r="EM121"/>
          <cell r="EN121"/>
          <cell r="EO121"/>
          <cell r="EP121"/>
          <cell r="EQ121"/>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cell r="FZ121"/>
          <cell r="GA121"/>
          <cell r="GB121"/>
          <cell r="GC121"/>
          <cell r="GD121"/>
          <cell r="GE121"/>
          <cell r="GF121"/>
          <cell r="GG121"/>
          <cell r="GH121"/>
          <cell r="GI121"/>
          <cell r="GJ121"/>
          <cell r="GK121"/>
          <cell r="GL121"/>
          <cell r="GM121"/>
          <cell r="GN121"/>
          <cell r="GO121"/>
          <cell r="GP121"/>
          <cell r="GQ121"/>
          <cell r="GR121"/>
          <cell r="GS121"/>
          <cell r="GT121"/>
          <cell r="GU121"/>
          <cell r="GV121"/>
          <cell r="GW121"/>
          <cell r="GX121"/>
          <cell r="GY121"/>
          <cell r="GZ121"/>
          <cell r="HA121"/>
          <cell r="HB121"/>
          <cell r="HC121"/>
          <cell r="HD121"/>
          <cell r="HE121"/>
          <cell r="HF121"/>
          <cell r="HG121"/>
          <cell r="HH121"/>
          <cell r="HI121"/>
          <cell r="HJ121"/>
          <cell r="HK121"/>
          <cell r="HL121"/>
          <cell r="HM121"/>
        </row>
        <row r="122">
          <cell r="A122" t="str">
            <v>PbSO4_s wt %</v>
          </cell>
          <cell r="B122"/>
          <cell r="C122" t="str">
            <v>PbSO4_s</v>
          </cell>
          <cell r="D122" t="str">
            <v>wt %</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cell r="EA122"/>
          <cell r="EB122"/>
          <cell r="EC122"/>
          <cell r="ED122"/>
          <cell r="EE122"/>
          <cell r="EF122"/>
          <cell r="EG122"/>
          <cell r="EH122"/>
          <cell r="EI122"/>
          <cell r="EJ122"/>
          <cell r="EK122"/>
          <cell r="EL122"/>
          <cell r="EM122"/>
          <cell r="EN122"/>
          <cell r="EO122"/>
          <cell r="EP122"/>
          <cell r="EQ122"/>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cell r="FZ122"/>
          <cell r="GA122"/>
          <cell r="GB122"/>
          <cell r="GC122"/>
          <cell r="GD122"/>
          <cell r="GE122"/>
          <cell r="GF122"/>
          <cell r="GG122"/>
          <cell r="GH122"/>
          <cell r="GI122"/>
          <cell r="GJ122"/>
          <cell r="GK122"/>
          <cell r="GL122"/>
          <cell r="GM122"/>
          <cell r="GN122"/>
          <cell r="GO122"/>
          <cell r="GP122"/>
          <cell r="GQ122"/>
          <cell r="GR122"/>
          <cell r="GS122"/>
          <cell r="GT122"/>
          <cell r="GU122"/>
          <cell r="GV122"/>
          <cell r="GW122"/>
          <cell r="GX122"/>
          <cell r="GY122"/>
          <cell r="GZ122"/>
          <cell r="HA122"/>
          <cell r="HB122"/>
          <cell r="HC122"/>
          <cell r="HD122"/>
          <cell r="HE122"/>
          <cell r="HF122"/>
          <cell r="HG122"/>
          <cell r="HH122"/>
          <cell r="HI122"/>
          <cell r="HJ122"/>
          <cell r="HK122"/>
          <cell r="HL122"/>
          <cell r="HM122"/>
        </row>
        <row r="123">
          <cell r="A123" t="str">
            <v>Ca wt %</v>
          </cell>
          <cell r="B123"/>
          <cell r="C123" t="str">
            <v>Ca</v>
          </cell>
          <cell r="D123" t="str">
            <v>wt %</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cell r="EA123"/>
          <cell r="EB123"/>
          <cell r="EC123"/>
          <cell r="ED123"/>
          <cell r="EE123"/>
          <cell r="EF123"/>
          <cell r="EG123"/>
          <cell r="EH123"/>
          <cell r="EI123"/>
          <cell r="EJ123"/>
          <cell r="EK123"/>
          <cell r="EL123"/>
          <cell r="EM123"/>
          <cell r="EN123"/>
          <cell r="EO123"/>
          <cell r="EP123"/>
          <cell r="EQ123"/>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cell r="FZ123"/>
          <cell r="GA123"/>
          <cell r="GB123"/>
          <cell r="GC123"/>
          <cell r="GD123"/>
          <cell r="GE123"/>
          <cell r="GF123"/>
          <cell r="GG123"/>
          <cell r="GH123"/>
          <cell r="GI123"/>
          <cell r="GJ123"/>
          <cell r="GK123"/>
          <cell r="GL123"/>
          <cell r="GM123"/>
          <cell r="GN123"/>
          <cell r="GO123"/>
          <cell r="GP123"/>
          <cell r="GQ123"/>
          <cell r="GR123"/>
          <cell r="GS123"/>
          <cell r="GT123"/>
          <cell r="GU123"/>
          <cell r="GV123"/>
          <cell r="GW123"/>
          <cell r="GX123"/>
          <cell r="GY123"/>
          <cell r="GZ123"/>
          <cell r="HA123"/>
          <cell r="HB123"/>
          <cell r="HC123"/>
          <cell r="HD123"/>
          <cell r="HE123"/>
          <cell r="HF123"/>
          <cell r="HG123"/>
          <cell r="HH123"/>
          <cell r="HI123"/>
          <cell r="HJ123"/>
          <cell r="HK123"/>
          <cell r="HL123"/>
          <cell r="HM123"/>
        </row>
        <row r="124">
          <cell r="A124" t="str">
            <v>CaSO4 wt %</v>
          </cell>
          <cell r="B124"/>
          <cell r="C124" t="str">
            <v>CaSO4</v>
          </cell>
          <cell r="D124" t="str">
            <v>wt %</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cell r="EA124"/>
          <cell r="EB124"/>
          <cell r="EC124"/>
          <cell r="ED124"/>
          <cell r="EE124"/>
          <cell r="EF124"/>
          <cell r="EG124"/>
          <cell r="EH124"/>
          <cell r="EI124"/>
          <cell r="EJ124"/>
          <cell r="EK124"/>
          <cell r="EL124"/>
          <cell r="EM124"/>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cell r="FZ124"/>
          <cell r="GA124"/>
          <cell r="GB124"/>
          <cell r="GC124"/>
          <cell r="GD124"/>
          <cell r="GE124"/>
          <cell r="GF124"/>
          <cell r="GG124"/>
          <cell r="GH124"/>
          <cell r="GI124"/>
          <cell r="GJ124"/>
          <cell r="GK124"/>
          <cell r="GL124"/>
          <cell r="GM124"/>
          <cell r="GN124"/>
          <cell r="GO124"/>
          <cell r="GP124"/>
          <cell r="GQ124"/>
          <cell r="GR124"/>
          <cell r="GS124"/>
          <cell r="GT124"/>
          <cell r="GU124"/>
          <cell r="GV124"/>
          <cell r="GW124"/>
          <cell r="GX124"/>
          <cell r="GY124"/>
          <cell r="GZ124"/>
          <cell r="HA124"/>
          <cell r="HB124"/>
          <cell r="HC124"/>
          <cell r="HD124"/>
          <cell r="HE124"/>
          <cell r="HF124"/>
          <cell r="HG124"/>
          <cell r="HH124"/>
          <cell r="HI124"/>
          <cell r="HJ124"/>
          <cell r="HK124"/>
          <cell r="HL124"/>
          <cell r="HM124"/>
        </row>
        <row r="125">
          <cell r="A125" t="str">
            <v>Contaminants (aq) wt %</v>
          </cell>
          <cell r="B125"/>
          <cell r="C125" t="str">
            <v>Contaminants (aq)</v>
          </cell>
          <cell r="D125" t="str">
            <v>wt %</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cell r="EA125"/>
          <cell r="EB125"/>
          <cell r="EC125"/>
          <cell r="ED125"/>
          <cell r="EE125"/>
          <cell r="EF125"/>
          <cell r="EG125"/>
          <cell r="EH125"/>
          <cell r="EI125"/>
          <cell r="EJ125"/>
          <cell r="EK125"/>
          <cell r="EL125"/>
          <cell r="EM125"/>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cell r="FZ125"/>
          <cell r="GA125"/>
          <cell r="GB125"/>
          <cell r="GC125"/>
          <cell r="GD125"/>
          <cell r="GE125"/>
          <cell r="GF125"/>
          <cell r="GG125"/>
          <cell r="GH125"/>
          <cell r="GI125"/>
          <cell r="GJ125"/>
          <cell r="GK125"/>
          <cell r="GL125"/>
          <cell r="GM125"/>
          <cell r="GN125"/>
          <cell r="GO125"/>
          <cell r="GP125"/>
          <cell r="GQ125"/>
          <cell r="GR125"/>
          <cell r="GS125"/>
          <cell r="GT125"/>
          <cell r="GU125"/>
          <cell r="GV125"/>
          <cell r="GW125"/>
          <cell r="GX125"/>
          <cell r="GY125"/>
          <cell r="GZ125"/>
          <cell r="HA125"/>
          <cell r="HB125"/>
          <cell r="HC125"/>
          <cell r="HD125"/>
          <cell r="HE125"/>
          <cell r="HF125"/>
          <cell r="HG125"/>
          <cell r="HH125"/>
          <cell r="HI125"/>
          <cell r="HJ125"/>
          <cell r="HK125"/>
          <cell r="HL125"/>
          <cell r="HM125"/>
        </row>
        <row r="126">
          <cell r="A126" t="str">
            <v>Contaminants (s) wt %</v>
          </cell>
          <cell r="B126"/>
          <cell r="C126" t="str">
            <v>Contaminants (s)</v>
          </cell>
          <cell r="D126" t="str">
            <v>wt %</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cell r="EA126"/>
          <cell r="EB126"/>
          <cell r="EC126"/>
          <cell r="ED126"/>
          <cell r="EE126"/>
          <cell r="EF126"/>
          <cell r="EG126"/>
          <cell r="EH126"/>
          <cell r="EI126"/>
          <cell r="EJ126"/>
          <cell r="EK126"/>
          <cell r="EL126"/>
          <cell r="EM126"/>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cell r="FZ126"/>
          <cell r="GA126"/>
          <cell r="GB126"/>
          <cell r="GC126"/>
          <cell r="GD126"/>
          <cell r="GE126"/>
          <cell r="GF126"/>
          <cell r="GG126"/>
          <cell r="GH126"/>
          <cell r="GI126"/>
          <cell r="GJ126"/>
          <cell r="GK126"/>
          <cell r="GL126"/>
          <cell r="GM126"/>
          <cell r="GN126"/>
          <cell r="GO126"/>
          <cell r="GP126"/>
          <cell r="GQ126"/>
          <cell r="GR126"/>
          <cell r="GS126"/>
          <cell r="GT126"/>
          <cell r="GU126"/>
          <cell r="GV126"/>
          <cell r="GW126"/>
          <cell r="GX126"/>
          <cell r="GY126"/>
          <cell r="GZ126"/>
          <cell r="HA126"/>
          <cell r="HB126"/>
          <cell r="HC126"/>
          <cell r="HD126"/>
          <cell r="HE126"/>
          <cell r="HF126"/>
          <cell r="HG126"/>
          <cell r="HH126"/>
          <cell r="HI126"/>
          <cell r="HJ126"/>
          <cell r="HK126"/>
          <cell r="HL126"/>
          <cell r="HM126"/>
        </row>
        <row r="127">
          <cell r="A127" t="str">
            <v>AlCl3(a) wt %</v>
          </cell>
          <cell r="B127"/>
          <cell r="C127" t="str">
            <v>AlCl3(a)</v>
          </cell>
          <cell r="D127" t="str">
            <v>wt %</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cell r="EA127"/>
          <cell r="EB127"/>
          <cell r="EC127"/>
          <cell r="ED127"/>
          <cell r="EE127"/>
          <cell r="EF127"/>
          <cell r="EG127"/>
          <cell r="EH127"/>
          <cell r="EI127"/>
          <cell r="EJ127"/>
          <cell r="EK127"/>
          <cell r="EL127"/>
          <cell r="EM127"/>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cell r="FZ127"/>
          <cell r="GA127"/>
          <cell r="GB127"/>
          <cell r="GC127"/>
          <cell r="GD127"/>
          <cell r="GE127"/>
          <cell r="GF127"/>
          <cell r="GG127"/>
          <cell r="GH127"/>
          <cell r="GI127"/>
          <cell r="GJ127"/>
          <cell r="GK127"/>
          <cell r="GL127"/>
          <cell r="GM127"/>
          <cell r="GN127"/>
          <cell r="GO127"/>
          <cell r="GP127"/>
          <cell r="GQ127"/>
          <cell r="GR127"/>
          <cell r="GS127"/>
          <cell r="GT127"/>
          <cell r="GU127"/>
          <cell r="GV127"/>
          <cell r="GW127"/>
          <cell r="GX127"/>
          <cell r="GY127"/>
          <cell r="GZ127"/>
          <cell r="HA127"/>
          <cell r="HB127"/>
          <cell r="HC127"/>
          <cell r="HD127"/>
          <cell r="HE127"/>
          <cell r="HF127"/>
          <cell r="HG127"/>
          <cell r="HH127"/>
          <cell r="HI127"/>
          <cell r="HJ127"/>
          <cell r="HK127"/>
          <cell r="HL127"/>
          <cell r="HM127"/>
        </row>
        <row r="128">
          <cell r="A128" t="str">
            <v>FeCl3(a) wt %</v>
          </cell>
          <cell r="B128"/>
          <cell r="C128" t="str">
            <v>FeCl3(a)</v>
          </cell>
          <cell r="D128" t="str">
            <v>wt %</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cell r="EA128"/>
          <cell r="EB128"/>
          <cell r="EC128"/>
          <cell r="ED128"/>
          <cell r="EE128"/>
          <cell r="EF128"/>
          <cell r="EG128"/>
          <cell r="EH128"/>
          <cell r="EI128"/>
          <cell r="EJ128"/>
          <cell r="EK128"/>
          <cell r="EL128"/>
          <cell r="EM128"/>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row>
        <row r="129">
          <cell r="A129" t="str">
            <v>CoCl2(a) wt %</v>
          </cell>
          <cell r="B129"/>
          <cell r="C129" t="str">
            <v>CoCl2(a)</v>
          </cell>
          <cell r="D129" t="str">
            <v>wt %</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cell r="EA129"/>
          <cell r="EB129"/>
          <cell r="EC129"/>
          <cell r="ED129"/>
          <cell r="EE129"/>
          <cell r="EF129"/>
          <cell r="EG129"/>
          <cell r="EH129"/>
          <cell r="EI129"/>
          <cell r="EJ129"/>
          <cell r="EK129"/>
          <cell r="EL129"/>
          <cell r="EM129"/>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cell r="FZ129"/>
          <cell r="GA129"/>
          <cell r="GB129"/>
          <cell r="GC129"/>
          <cell r="GD129"/>
          <cell r="GE129"/>
          <cell r="GF129"/>
          <cell r="GG129"/>
          <cell r="GH129"/>
          <cell r="GI129"/>
          <cell r="GJ129"/>
          <cell r="GK129"/>
          <cell r="GL129"/>
          <cell r="GM129"/>
          <cell r="GN129"/>
          <cell r="GO129"/>
          <cell r="GP129"/>
          <cell r="GQ129"/>
          <cell r="GR129"/>
          <cell r="GS129"/>
          <cell r="GT129"/>
          <cell r="GU129"/>
          <cell r="GV129"/>
          <cell r="GW129"/>
          <cell r="GX129"/>
          <cell r="GY129"/>
          <cell r="GZ129"/>
          <cell r="HA129"/>
          <cell r="HB129"/>
          <cell r="HC129"/>
          <cell r="HD129"/>
          <cell r="HE129"/>
          <cell r="HF129"/>
          <cell r="HG129"/>
          <cell r="HH129"/>
          <cell r="HI129"/>
          <cell r="HJ129"/>
          <cell r="HK129"/>
          <cell r="HL129"/>
          <cell r="HM129"/>
        </row>
        <row r="130">
          <cell r="A130" t="str">
            <v>MgCl2(a) wt %</v>
          </cell>
          <cell r="B130"/>
          <cell r="C130" t="str">
            <v>MgCl2(a)</v>
          </cell>
          <cell r="D130" t="str">
            <v>wt %</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cell r="EA130"/>
          <cell r="EB130"/>
          <cell r="EC130"/>
          <cell r="ED130"/>
          <cell r="EE130"/>
          <cell r="EF130"/>
          <cell r="EG130"/>
          <cell r="EH130"/>
          <cell r="EI130"/>
          <cell r="EJ130"/>
          <cell r="EK130"/>
          <cell r="EL130"/>
          <cell r="EM130"/>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row>
        <row r="131">
          <cell r="A131" t="str">
            <v>MnCl2(a) wt %</v>
          </cell>
          <cell r="B131"/>
          <cell r="C131" t="str">
            <v>MnCl2(a)</v>
          </cell>
          <cell r="D131" t="str">
            <v>wt %</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cell r="EA131"/>
          <cell r="EB131"/>
          <cell r="EC131"/>
          <cell r="ED131"/>
          <cell r="EE131"/>
          <cell r="EF131"/>
          <cell r="EG131"/>
          <cell r="EH131"/>
          <cell r="EI131"/>
          <cell r="EJ131"/>
          <cell r="EK131"/>
          <cell r="EL131"/>
          <cell r="EM131"/>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cell r="FZ131"/>
          <cell r="GA131"/>
          <cell r="GB131"/>
          <cell r="GC131"/>
          <cell r="GD131"/>
          <cell r="GE131"/>
          <cell r="GF131"/>
          <cell r="GG131"/>
          <cell r="GH131"/>
          <cell r="GI131"/>
          <cell r="GJ131"/>
          <cell r="GK131"/>
          <cell r="GL131"/>
          <cell r="GM131"/>
          <cell r="GN131"/>
          <cell r="GO131"/>
          <cell r="GP131"/>
          <cell r="GQ131"/>
          <cell r="GR131"/>
          <cell r="GS131"/>
          <cell r="GT131"/>
          <cell r="GU131"/>
          <cell r="GV131"/>
          <cell r="GW131"/>
          <cell r="GX131"/>
          <cell r="GY131"/>
          <cell r="GZ131"/>
          <cell r="HA131"/>
          <cell r="HB131"/>
          <cell r="HC131"/>
          <cell r="HD131"/>
          <cell r="HE131"/>
          <cell r="HF131"/>
          <cell r="HG131"/>
          <cell r="HH131"/>
          <cell r="HI131"/>
          <cell r="HJ131"/>
          <cell r="HK131"/>
          <cell r="HL131"/>
          <cell r="HM131"/>
        </row>
        <row r="132">
          <cell r="A132" t="str">
            <v>NiCl2(a) wt %</v>
          </cell>
          <cell r="B132"/>
          <cell r="C132" t="str">
            <v>NiCl2(a)</v>
          </cell>
          <cell r="D132" t="str">
            <v>wt %</v>
          </cell>
          <cell r="E132">
            <v>0</v>
          </cell>
          <cell r="F132">
            <v>0</v>
          </cell>
          <cell r="G132">
            <v>0</v>
          </cell>
          <cell r="H132">
            <v>0</v>
          </cell>
          <cell r="I132">
            <v>0.12605346178210344</v>
          </cell>
          <cell r="J132">
            <v>0.1257995995784858</v>
          </cell>
          <cell r="K132">
            <v>0.12575758029033227</v>
          </cell>
          <cell r="L132">
            <v>0.12605346178210344</v>
          </cell>
          <cell r="M132">
            <v>0.12605346178210344</v>
          </cell>
          <cell r="N132">
            <v>0</v>
          </cell>
          <cell r="O132">
            <v>0.12605346178210344</v>
          </cell>
          <cell r="P132">
            <v>0.12605346178210344</v>
          </cell>
          <cell r="Q132">
            <v>0.12605346178210344</v>
          </cell>
          <cell r="R132">
            <v>0.12605346178210344</v>
          </cell>
          <cell r="S132">
            <v>0.10954392448292551</v>
          </cell>
          <cell r="T132">
            <v>0.1009399296626424</v>
          </cell>
          <cell r="U132">
            <v>0.10910698407316116</v>
          </cell>
          <cell r="V132">
            <v>0.12603993441863581</v>
          </cell>
          <cell r="W132">
            <v>0.12607217284861361</v>
          </cell>
          <cell r="X132">
            <v>3.1518358395734741E-3</v>
          </cell>
          <cell r="Y132">
            <v>6.3036716791469479E-4</v>
          </cell>
          <cell r="Z132">
            <v>0.12607217284861361</v>
          </cell>
          <cell r="AA132">
            <v>0.12607217284861361</v>
          </cell>
          <cell r="AB132">
            <v>0.12607141996575782</v>
          </cell>
          <cell r="AC132">
            <v>1.9544908727612317E-2</v>
          </cell>
          <cell r="AD132">
            <v>1.9544908727612317E-2</v>
          </cell>
          <cell r="AE132">
            <v>0.14354778038295607</v>
          </cell>
          <cell r="AF132">
            <v>0.14354778038295607</v>
          </cell>
          <cell r="AG132">
            <v>0.13799578445886437</v>
          </cell>
          <cell r="AH132">
            <v>0</v>
          </cell>
          <cell r="AI132">
            <v>0</v>
          </cell>
          <cell r="AJ132">
            <v>0</v>
          </cell>
          <cell r="AK132">
            <v>7.8150455874731128E-5</v>
          </cell>
          <cell r="AL132">
            <v>0</v>
          </cell>
          <cell r="AM132">
            <v>0</v>
          </cell>
          <cell r="AN132">
            <v>0</v>
          </cell>
          <cell r="AO132">
            <v>2.1160930620739227</v>
          </cell>
          <cell r="AP132">
            <v>2.0842996515223269</v>
          </cell>
          <cell r="AQ132">
            <v>9.1216654928466673E-2</v>
          </cell>
          <cell r="AR132">
            <v>0.83871191666188072</v>
          </cell>
          <cell r="AS132">
            <v>0</v>
          </cell>
          <cell r="AT132">
            <v>0</v>
          </cell>
          <cell r="AU132">
            <v>1.9203182060927124E-2</v>
          </cell>
          <cell r="AV132">
            <v>7.7601174787481117E-2</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9.0280005793078138E-6</v>
          </cell>
          <cell r="DI132">
            <v>8.8373057246968507E-5</v>
          </cell>
          <cell r="DJ132">
            <v>1.0677452413245841E-4</v>
          </cell>
          <cell r="DK132">
            <v>8.7058408652716501</v>
          </cell>
          <cell r="DL132">
            <v>3.8420265489176662E-4</v>
          </cell>
          <cell r="DM132">
            <v>0.92688243086415567</v>
          </cell>
          <cell r="DN132">
            <v>8.6653068041485515</v>
          </cell>
          <cell r="DO132">
            <v>3.6036171527583152</v>
          </cell>
          <cell r="DP132">
            <v>8.6653068041485515</v>
          </cell>
          <cell r="DQ132">
            <v>8.3656518681930336</v>
          </cell>
          <cell r="DR132">
            <v>0</v>
          </cell>
          <cell r="DS132">
            <v>0</v>
          </cell>
          <cell r="DT132">
            <v>0</v>
          </cell>
          <cell r="DU132">
            <v>0</v>
          </cell>
          <cell r="DV132">
            <v>0</v>
          </cell>
          <cell r="DW132">
            <v>0</v>
          </cell>
          <cell r="DX132">
            <v>0</v>
          </cell>
          <cell r="DY132">
            <v>0</v>
          </cell>
          <cell r="DZ132"/>
          <cell r="EA132"/>
          <cell r="EB132"/>
          <cell r="EC132"/>
          <cell r="ED132"/>
          <cell r="EE132"/>
          <cell r="EF132"/>
          <cell r="EG132"/>
          <cell r="EH132"/>
          <cell r="EI132"/>
          <cell r="EJ132"/>
          <cell r="EK132"/>
          <cell r="EL132"/>
          <cell r="EM132"/>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cell r="FZ132"/>
          <cell r="GA132"/>
          <cell r="GB132"/>
          <cell r="GC132"/>
          <cell r="GD132"/>
          <cell r="GE132"/>
          <cell r="GF132"/>
          <cell r="GG132"/>
          <cell r="GH132"/>
          <cell r="GI132"/>
          <cell r="GJ132"/>
          <cell r="GK132"/>
          <cell r="GL132"/>
          <cell r="GM132"/>
          <cell r="GN132"/>
          <cell r="GO132"/>
          <cell r="GP132"/>
          <cell r="GQ132"/>
          <cell r="GR132"/>
          <cell r="GS132"/>
          <cell r="GT132"/>
          <cell r="GU132"/>
          <cell r="GV132"/>
          <cell r="GW132"/>
          <cell r="GX132"/>
          <cell r="GY132"/>
          <cell r="GZ132"/>
          <cell r="HA132"/>
          <cell r="HB132"/>
          <cell r="HC132"/>
          <cell r="HD132"/>
          <cell r="HE132"/>
          <cell r="HF132"/>
          <cell r="HG132"/>
          <cell r="HH132"/>
          <cell r="HI132"/>
          <cell r="HJ132"/>
          <cell r="HK132"/>
          <cell r="HL132"/>
          <cell r="HM132"/>
        </row>
        <row r="133">
          <cell r="A133" t="str">
            <v>HCl(a) wt %</v>
          </cell>
          <cell r="B133"/>
          <cell r="C133" t="str">
            <v>HCl(a)</v>
          </cell>
          <cell r="D133" t="str">
            <v>wt %</v>
          </cell>
          <cell r="E133">
            <v>0</v>
          </cell>
          <cell r="F133">
            <v>0</v>
          </cell>
          <cell r="G133">
            <v>0</v>
          </cell>
          <cell r="H133">
            <v>0</v>
          </cell>
          <cell r="I133">
            <v>1.8732135830660623E-3</v>
          </cell>
          <cell r="J133">
            <v>1.8694410720150102E-3</v>
          </cell>
          <cell r="K133">
            <v>1.8683599732964582E-3</v>
          </cell>
          <cell r="L133">
            <v>1.8732135830660623E-3</v>
          </cell>
          <cell r="M133">
            <v>1.8732135830660623E-3</v>
          </cell>
          <cell r="N133">
            <v>0</v>
          </cell>
          <cell r="O133">
            <v>1.8732135830660623E-3</v>
          </cell>
          <cell r="P133">
            <v>1.8732135830660623E-3</v>
          </cell>
          <cell r="Q133">
            <v>1.8732135830660623E-3</v>
          </cell>
          <cell r="R133">
            <v>1.8732135830660623E-3</v>
          </cell>
          <cell r="S133">
            <v>1.9222929612783917E-3</v>
          </cell>
          <cell r="T133">
            <v>1.7674718630084243E-3</v>
          </cell>
          <cell r="U133">
            <v>1.9104366278782151E-3</v>
          </cell>
          <cell r="V133">
            <v>1.9115989255036997E-3</v>
          </cell>
          <cell r="W133">
            <v>1.9120878732994098E-3</v>
          </cell>
          <cell r="X133">
            <v>1.3789322248592415E-3</v>
          </cell>
          <cell r="Y133">
            <v>2.5176888449718487E-3</v>
          </cell>
          <cell r="Z133">
            <v>1.9120878732994098E-3</v>
          </cell>
          <cell r="AA133">
            <v>1.9120878732994098E-3</v>
          </cell>
          <cell r="AB133">
            <v>1.912076454782752E-3</v>
          </cell>
          <cell r="AC133">
            <v>2.6178620232552969E-3</v>
          </cell>
          <cell r="AD133">
            <v>2.6178620232552969E-3</v>
          </cell>
          <cell r="AE133">
            <v>1.9172137777776555E-3</v>
          </cell>
          <cell r="AF133">
            <v>1.9172137777776555E-3</v>
          </cell>
          <cell r="AG133">
            <v>1.9514492646714237E-3</v>
          </cell>
          <cell r="AH133">
            <v>0</v>
          </cell>
          <cell r="AI133">
            <v>0</v>
          </cell>
          <cell r="AJ133">
            <v>0</v>
          </cell>
          <cell r="AK133">
            <v>2.2581046061337122E-3</v>
          </cell>
          <cell r="AL133">
            <v>0</v>
          </cell>
          <cell r="AM133">
            <v>0</v>
          </cell>
          <cell r="AN133">
            <v>0</v>
          </cell>
          <cell r="AO133">
            <v>2.261273042008996E-3</v>
          </cell>
          <cell r="AP133">
            <v>2.2916432166402855E-3</v>
          </cell>
          <cell r="AQ133">
            <v>2.0570660216209075E-3</v>
          </cell>
          <cell r="AR133">
            <v>2.1450429609091164E-3</v>
          </cell>
          <cell r="AS133">
            <v>2.8023779999999999E-3</v>
          </cell>
          <cell r="AT133">
            <v>2.8023779999999999E-3</v>
          </cell>
          <cell r="AU133">
            <v>1.2442897640164224E-3</v>
          </cell>
          <cell r="AV133">
            <v>1.2397725704169679E-3</v>
          </cell>
          <cell r="AW133">
            <v>0</v>
          </cell>
          <cell r="AX133">
            <v>1.9168489055278002E-3</v>
          </cell>
          <cell r="AY133">
            <v>1.9138754543449623E-3</v>
          </cell>
          <cell r="AZ133">
            <v>1.9130517168092624E-3</v>
          </cell>
          <cell r="BA133">
            <v>1.9168489055278002E-3</v>
          </cell>
          <cell r="BB133">
            <v>1.9168489055278002E-3</v>
          </cell>
          <cell r="BC133">
            <v>1.9168489055278002E-3</v>
          </cell>
          <cell r="BD133">
            <v>1.9168489055278002E-3</v>
          </cell>
          <cell r="BE133">
            <v>1.9168489055278002E-3</v>
          </cell>
          <cell r="BF133">
            <v>1.9168489055278002E-3</v>
          </cell>
          <cell r="BG133">
            <v>2.8023779999999999E-3</v>
          </cell>
          <cell r="BH133">
            <v>2.8023779999999999E-3</v>
          </cell>
          <cell r="BI133">
            <v>2.8023780000000003E-3</v>
          </cell>
          <cell r="BJ133">
            <v>2.8023780000000003E-3</v>
          </cell>
          <cell r="BK133">
            <v>2.6499065412500132E-3</v>
          </cell>
          <cell r="BL133">
            <v>0</v>
          </cell>
          <cell r="BM133">
            <v>2.8023779999999999E-3</v>
          </cell>
          <cell r="BN133">
            <v>2.8023779999999999E-3</v>
          </cell>
          <cell r="BO133">
            <v>2.8023779999999999E-3</v>
          </cell>
          <cell r="BP133">
            <v>2.8023779999999999E-3</v>
          </cell>
          <cell r="BQ133">
            <v>2.8023779999999999E-3</v>
          </cell>
          <cell r="BR133">
            <v>2.8023779999999999E-3</v>
          </cell>
          <cell r="BS133">
            <v>2.8023779999999999E-3</v>
          </cell>
          <cell r="BT133">
            <v>2.8023780000000003E-3</v>
          </cell>
          <cell r="BU133">
            <v>2.8023780000000003E-3</v>
          </cell>
          <cell r="BV133">
            <v>2.8023780000000003E-3</v>
          </cell>
          <cell r="BW133">
            <v>2.8023779999999999E-3</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2.0510242517740806E-3</v>
          </cell>
          <cell r="CL133">
            <v>2.3798743957097993E-3</v>
          </cell>
          <cell r="CM133">
            <v>2.3798743957097993E-3</v>
          </cell>
          <cell r="CN133">
            <v>2.3798743957097993E-3</v>
          </cell>
          <cell r="CO133">
            <v>2.452336796009395E-3</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2.3759181393899144E-3</v>
          </cell>
          <cell r="DH133">
            <v>2.5579461381157451E-3</v>
          </cell>
          <cell r="DI133">
            <v>2.3545769086424041E-3</v>
          </cell>
          <cell r="DJ133">
            <v>2.2613335920637452E-3</v>
          </cell>
          <cell r="DK133">
            <v>2.3422035999053846E-3</v>
          </cell>
          <cell r="DL133">
            <v>1.6080860676619447E-3</v>
          </cell>
          <cell r="DM133">
            <v>1.1740790820799637E-3</v>
          </cell>
          <cell r="DN133">
            <v>2.35137760917187E-3</v>
          </cell>
          <cell r="DO133">
            <v>1.2136560242994273E-3</v>
          </cell>
          <cell r="DP133">
            <v>2.35137760917187E-3</v>
          </cell>
          <cell r="DQ133">
            <v>2.3522703242622603E-3</v>
          </cell>
          <cell r="DR133">
            <v>2.8023779999999999E-3</v>
          </cell>
          <cell r="DS133">
            <v>0</v>
          </cell>
          <cell r="DT133">
            <v>0</v>
          </cell>
          <cell r="DU133">
            <v>0</v>
          </cell>
          <cell r="DV133">
            <v>0</v>
          </cell>
          <cell r="DW133">
            <v>0</v>
          </cell>
          <cell r="DX133">
            <v>0</v>
          </cell>
          <cell r="DY133">
            <v>0</v>
          </cell>
          <cell r="DZ133"/>
          <cell r="EA133"/>
          <cell r="EB133"/>
          <cell r="EC133"/>
          <cell r="ED133"/>
          <cell r="EE133"/>
          <cell r="EF133"/>
          <cell r="EG133"/>
          <cell r="EH133"/>
          <cell r="EI133"/>
          <cell r="EJ133"/>
          <cell r="EK133"/>
          <cell r="EL133"/>
          <cell r="EM133"/>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cell r="FZ133"/>
          <cell r="GA133"/>
          <cell r="GB133"/>
          <cell r="GC133"/>
          <cell r="GD133"/>
          <cell r="GE133"/>
          <cell r="GF133"/>
          <cell r="GG133"/>
          <cell r="GH133"/>
          <cell r="GI133"/>
          <cell r="GJ133"/>
          <cell r="GK133"/>
          <cell r="GL133"/>
          <cell r="GM133"/>
          <cell r="GN133"/>
          <cell r="GO133"/>
          <cell r="GP133"/>
          <cell r="GQ133"/>
          <cell r="GR133"/>
          <cell r="GS133"/>
          <cell r="GT133"/>
          <cell r="GU133"/>
          <cell r="GV133"/>
          <cell r="GW133"/>
          <cell r="GX133"/>
          <cell r="GY133"/>
          <cell r="GZ133"/>
          <cell r="HA133"/>
          <cell r="HB133"/>
          <cell r="HC133"/>
          <cell r="HD133"/>
          <cell r="HE133"/>
          <cell r="HF133"/>
          <cell r="HG133"/>
          <cell r="HH133"/>
          <cell r="HI133"/>
          <cell r="HJ133"/>
          <cell r="HK133"/>
          <cell r="HL133"/>
          <cell r="HM133"/>
        </row>
        <row r="134">
          <cell r="A134" t="str">
            <v>CaCl2(a) wt %</v>
          </cell>
          <cell r="B134"/>
          <cell r="C134" t="str">
            <v>CaCl2(a)</v>
          </cell>
          <cell r="D134" t="str">
            <v>wt %</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cell r="EA134"/>
          <cell r="EB134"/>
          <cell r="EC134"/>
          <cell r="ED134"/>
          <cell r="EE134"/>
          <cell r="EF134"/>
          <cell r="EG134"/>
          <cell r="EH134"/>
          <cell r="EI134"/>
          <cell r="EJ134"/>
          <cell r="EK134"/>
          <cell r="EL134"/>
          <cell r="EM134"/>
          <cell r="EN134"/>
          <cell r="EO134"/>
          <cell r="EP134"/>
          <cell r="EQ134"/>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cell r="FZ134"/>
          <cell r="GA134"/>
          <cell r="GB134"/>
          <cell r="GC134"/>
          <cell r="GD134"/>
          <cell r="GE134"/>
          <cell r="GF134"/>
          <cell r="GG134"/>
          <cell r="GH134"/>
          <cell r="GI134"/>
          <cell r="GJ134"/>
          <cell r="GK134"/>
          <cell r="GL134"/>
          <cell r="GM134"/>
          <cell r="GN134"/>
          <cell r="GO134"/>
          <cell r="GP134"/>
          <cell r="GQ134"/>
          <cell r="GR134"/>
          <cell r="GS134"/>
          <cell r="GT134"/>
          <cell r="GU134"/>
          <cell r="GV134"/>
          <cell r="GW134"/>
          <cell r="GX134"/>
          <cell r="GY134"/>
          <cell r="GZ134"/>
          <cell r="HA134"/>
          <cell r="HB134"/>
          <cell r="HC134"/>
          <cell r="HD134"/>
          <cell r="HE134"/>
          <cell r="HF134"/>
          <cell r="HG134"/>
          <cell r="HH134"/>
          <cell r="HI134"/>
          <cell r="HJ134"/>
          <cell r="HK134"/>
          <cell r="HL134"/>
          <cell r="HM134"/>
        </row>
        <row r="135">
          <cell r="A135" t="str">
            <v>Na2SO4_aq wt %</v>
          </cell>
          <cell r="B135"/>
          <cell r="C135" t="str">
            <v>Na2SO4_aq</v>
          </cell>
          <cell r="D135" t="str">
            <v>wt %</v>
          </cell>
          <cell r="E135">
            <v>4.6337000000000003E-2</v>
          </cell>
          <cell r="F135">
            <v>4.6337000000000003E-2</v>
          </cell>
          <cell r="G135">
            <v>4.6337000000000003E-2</v>
          </cell>
          <cell r="H135">
            <v>4.6337000000000003E-2</v>
          </cell>
          <cell r="I135">
            <v>7.4515945947597162E-6</v>
          </cell>
          <cell r="J135">
            <v>7.4365876445668664E-6</v>
          </cell>
          <cell r="K135">
            <v>7.4909877329796689E-6</v>
          </cell>
          <cell r="L135">
            <v>7.4515945947597162E-6</v>
          </cell>
          <cell r="M135">
            <v>7.4515945947597162E-6</v>
          </cell>
          <cell r="N135">
            <v>0</v>
          </cell>
          <cell r="O135">
            <v>7.4515945947597162E-6</v>
          </cell>
          <cell r="P135">
            <v>7.4515945947597162E-6</v>
          </cell>
          <cell r="Q135">
            <v>7.4515945947597162E-6</v>
          </cell>
          <cell r="R135">
            <v>7.4515945947597162E-6</v>
          </cell>
          <cell r="S135">
            <v>6.0771684122146324E-6</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cell r="EA135"/>
          <cell r="EB135"/>
          <cell r="EC135"/>
          <cell r="ED135"/>
          <cell r="EE135"/>
          <cell r="EF135"/>
          <cell r="EG135"/>
          <cell r="EH135"/>
          <cell r="EI135"/>
          <cell r="EJ135"/>
          <cell r="EK135"/>
          <cell r="EL135"/>
          <cell r="EM135"/>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row>
        <row r="136">
          <cell r="A136" t="str">
            <v>NaCl(a) wt %</v>
          </cell>
          <cell r="B136"/>
          <cell r="C136" t="str">
            <v>NaCl(a)</v>
          </cell>
          <cell r="D136" t="str">
            <v>wt %</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cell r="EA136"/>
          <cell r="EB136"/>
          <cell r="EC136"/>
          <cell r="ED136"/>
          <cell r="EE136"/>
          <cell r="EF136"/>
          <cell r="EG136"/>
          <cell r="EH136"/>
          <cell r="EI136"/>
          <cell r="EJ136"/>
          <cell r="EK136"/>
          <cell r="EL136"/>
          <cell r="EM136"/>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cell r="FZ136"/>
          <cell r="GA136"/>
          <cell r="GB136"/>
          <cell r="GC136"/>
          <cell r="GD136"/>
          <cell r="GE136"/>
          <cell r="GF136"/>
          <cell r="GG136"/>
          <cell r="GH136"/>
          <cell r="GI136"/>
          <cell r="GJ136"/>
          <cell r="GK136"/>
          <cell r="GL136"/>
          <cell r="GM136"/>
          <cell r="GN136"/>
          <cell r="GO136"/>
          <cell r="GP136"/>
          <cell r="GQ136"/>
          <cell r="GR136"/>
          <cell r="GS136"/>
          <cell r="GT136"/>
          <cell r="GU136"/>
          <cell r="GV136"/>
          <cell r="GW136"/>
          <cell r="GX136"/>
          <cell r="GY136"/>
          <cell r="GZ136"/>
          <cell r="HA136"/>
          <cell r="HB136"/>
          <cell r="HC136"/>
          <cell r="HD136"/>
          <cell r="HE136"/>
          <cell r="HF136"/>
          <cell r="HG136"/>
          <cell r="HH136"/>
          <cell r="HI136"/>
          <cell r="HJ136"/>
          <cell r="HK136"/>
          <cell r="HL136"/>
          <cell r="HM136"/>
        </row>
        <row r="137">
          <cell r="A137" t="str">
            <v xml:space="preserve"> </v>
          </cell>
          <cell r="B137"/>
          <cell r="C137"/>
          <cell r="D137"/>
          <cell r="E137"/>
          <cell r="F137"/>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cell r="CO137"/>
          <cell r="CP137"/>
          <cell r="CQ137"/>
          <cell r="CR137"/>
          <cell r="CS137"/>
          <cell r="CT137"/>
          <cell r="CU137"/>
          <cell r="CV137"/>
          <cell r="CW137"/>
          <cell r="CX137"/>
          <cell r="CY137"/>
          <cell r="CZ137"/>
          <cell r="DA137"/>
          <cell r="DB137"/>
          <cell r="DC137"/>
          <cell r="DD137"/>
          <cell r="DE137"/>
          <cell r="DF137"/>
          <cell r="DG137"/>
          <cell r="DH137"/>
          <cell r="DI137"/>
          <cell r="DJ137"/>
          <cell r="DK137"/>
          <cell r="DL137"/>
          <cell r="DM137"/>
          <cell r="DN137"/>
          <cell r="DO137"/>
          <cell r="DP137"/>
          <cell r="DQ137"/>
          <cell r="DR137"/>
          <cell r="DS137"/>
          <cell r="DT137"/>
          <cell r="DU137"/>
          <cell r="DV137"/>
          <cell r="DW137"/>
          <cell r="DX137"/>
          <cell r="DY137"/>
          <cell r="DZ137"/>
          <cell r="EA137"/>
          <cell r="EB137"/>
          <cell r="EC137"/>
          <cell r="ED137"/>
          <cell r="EE137"/>
          <cell r="EF137"/>
          <cell r="EG137"/>
          <cell r="EH137"/>
          <cell r="EI137"/>
          <cell r="EJ137"/>
          <cell r="EK137"/>
          <cell r="EL137"/>
          <cell r="EM137"/>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row>
        <row r="138">
          <cell r="A138" t="str">
            <v>Aq.Liq: Ni g/L</v>
          </cell>
          <cell r="B138"/>
          <cell r="C138" t="str">
            <v>Aq.Liq: Ni</v>
          </cell>
          <cell r="D138" t="str">
            <v>g/L</v>
          </cell>
          <cell r="E138">
            <v>0</v>
          </cell>
          <cell r="F138">
            <v>0</v>
          </cell>
          <cell r="G138">
            <v>0</v>
          </cell>
          <cell r="H138">
            <v>0</v>
          </cell>
          <cell r="I138">
            <v>104.32893291602785</v>
          </cell>
          <cell r="J138">
            <v>104.27075869268164</v>
          </cell>
          <cell r="K138">
            <v>105.00000010045022</v>
          </cell>
          <cell r="L138">
            <v>104.32893291602785</v>
          </cell>
          <cell r="M138">
            <v>104.75304485802634</v>
          </cell>
          <cell r="N138">
            <v>0</v>
          </cell>
          <cell r="O138">
            <v>104.31592997416149</v>
          </cell>
          <cell r="P138">
            <v>104.31592997416149</v>
          </cell>
          <cell r="Q138">
            <v>104.41489101500109</v>
          </cell>
          <cell r="R138">
            <v>104.31592997416149</v>
          </cell>
          <cell r="S138">
            <v>85.048426075610621</v>
          </cell>
          <cell r="T138">
            <v>90.359183838183895</v>
          </cell>
          <cell r="U138">
            <v>90.415992854772171</v>
          </cell>
          <cell r="V138">
            <v>90.475950295125458</v>
          </cell>
          <cell r="W138">
            <v>90.475950295125443</v>
          </cell>
          <cell r="X138">
            <v>3.6565680266598046</v>
          </cell>
          <cell r="Y138">
            <v>0.40482490712563374</v>
          </cell>
          <cell r="Z138">
            <v>90.49952966039676</v>
          </cell>
          <cell r="AA138">
            <v>92.33453180575205</v>
          </cell>
          <cell r="AB138">
            <v>92.34716445841967</v>
          </cell>
          <cell r="AC138">
            <v>10.158672309590914</v>
          </cell>
          <cell r="AD138">
            <v>10.163517626596114</v>
          </cell>
          <cell r="AE138">
            <v>91.602056994067709</v>
          </cell>
          <cell r="AF138">
            <v>91.602056994067709</v>
          </cell>
          <cell r="AG138">
            <v>87.199996393495866</v>
          </cell>
          <cell r="AH138">
            <v>0</v>
          </cell>
          <cell r="AI138">
            <v>0</v>
          </cell>
          <cell r="AJ138">
            <v>0</v>
          </cell>
          <cell r="AK138">
            <v>0</v>
          </cell>
          <cell r="AL138">
            <v>0</v>
          </cell>
          <cell r="AM138">
            <v>0</v>
          </cell>
          <cell r="AN138">
            <v>0</v>
          </cell>
          <cell r="AO138">
            <v>79.645469132563946</v>
          </cell>
          <cell r="AP138">
            <v>77.459278143697077</v>
          </cell>
          <cell r="AQ138">
            <v>72.794015492558827</v>
          </cell>
          <cell r="AR138">
            <v>75.13482131755579</v>
          </cell>
          <cell r="AS138">
            <v>0</v>
          </cell>
          <cell r="AT138">
            <v>0</v>
          </cell>
          <cell r="AU138">
            <v>27.166251026214187</v>
          </cell>
          <cell r="AV138">
            <v>29.507822828497535</v>
          </cell>
          <cell r="AW138">
            <v>0</v>
          </cell>
          <cell r="AX138">
            <v>0.31467402295797914</v>
          </cell>
          <cell r="AY138">
            <v>0.31451859947405669</v>
          </cell>
          <cell r="AZ138">
            <v>0.31637508795577579</v>
          </cell>
          <cell r="BA138">
            <v>0.31467402295797914</v>
          </cell>
          <cell r="BB138">
            <v>0.31591280832327001</v>
          </cell>
          <cell r="BC138">
            <v>0.31463520141740237</v>
          </cell>
          <cell r="BD138">
            <v>0.31463520141740237</v>
          </cell>
          <cell r="BE138">
            <v>0.31486679214476077</v>
          </cell>
          <cell r="BF138">
            <v>0.31463520141740237</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1.6145345617339482</v>
          </cell>
          <cell r="CL138">
            <v>1.7491360339641799</v>
          </cell>
          <cell r="CM138">
            <v>1.7491360339641799</v>
          </cell>
          <cell r="CN138">
            <v>1.7491360339641799</v>
          </cell>
          <cell r="CO138">
            <v>2.5203998643321142</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3.1277198227051257</v>
          </cell>
          <cell r="DH138">
            <v>1.3824504418731467</v>
          </cell>
          <cell r="DI138">
            <v>0</v>
          </cell>
          <cell r="DJ138">
            <v>0</v>
          </cell>
          <cell r="DK138">
            <v>7.9999997072668239E-3</v>
          </cell>
          <cell r="DL138">
            <v>82.703997183588129</v>
          </cell>
          <cell r="DM138">
            <v>67.191749489261653</v>
          </cell>
          <cell r="DN138">
            <v>7.9401893220309491E-3</v>
          </cell>
          <cell r="DO138">
            <v>6.5467160506590717E-3</v>
          </cell>
          <cell r="DP138">
            <v>7.9555429394945545E-3</v>
          </cell>
          <cell r="DQ138">
            <v>1.2625234327705421</v>
          </cell>
          <cell r="DR138">
            <v>0</v>
          </cell>
          <cell r="DS138">
            <v>0</v>
          </cell>
          <cell r="DT138">
            <v>0</v>
          </cell>
          <cell r="DU138">
            <v>0</v>
          </cell>
          <cell r="DV138">
            <v>0</v>
          </cell>
          <cell r="DW138">
            <v>0</v>
          </cell>
          <cell r="DX138">
            <v>0</v>
          </cell>
          <cell r="DY138">
            <v>0</v>
          </cell>
          <cell r="DZ138"/>
          <cell r="EA138"/>
          <cell r="EB138"/>
          <cell r="EC138"/>
          <cell r="ED138"/>
          <cell r="EE138"/>
          <cell r="EF138"/>
          <cell r="EG138"/>
          <cell r="EH138"/>
          <cell r="EI138"/>
          <cell r="EJ138"/>
          <cell r="EK138"/>
          <cell r="EL138"/>
          <cell r="EM138"/>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row>
        <row r="139">
          <cell r="A139" t="str">
            <v>Aq. Liq: H2SO4_l g/L</v>
          </cell>
          <cell r="B139"/>
          <cell r="C139" t="str">
            <v>Aq. Liq: H2SO4_l</v>
          </cell>
          <cell r="D139" t="str">
            <v>g/L</v>
          </cell>
          <cell r="E139">
            <v>0</v>
          </cell>
          <cell r="F139">
            <v>0</v>
          </cell>
          <cell r="G139">
            <v>0</v>
          </cell>
          <cell r="H139">
            <v>0</v>
          </cell>
          <cell r="I139">
            <v>10.546591333208708</v>
          </cell>
          <cell r="J139">
            <v>11.99999920723938</v>
          </cell>
          <cell r="K139">
            <v>10.623191514144667</v>
          </cell>
          <cell r="L139">
            <v>10.546591333208708</v>
          </cell>
          <cell r="M139">
            <v>10.589464726109139</v>
          </cell>
          <cell r="N139">
            <v>0</v>
          </cell>
          <cell r="O139">
            <v>10.545276868369847</v>
          </cell>
          <cell r="P139">
            <v>10.545276868369847</v>
          </cell>
          <cell r="Q139">
            <v>10.555280820547566</v>
          </cell>
          <cell r="R139">
            <v>10.545276868369847</v>
          </cell>
          <cell r="S139">
            <v>9.6354693613478428</v>
          </cell>
          <cell r="T139">
            <v>0.15330672294452186</v>
          </cell>
          <cell r="U139">
            <v>4.8479309461411997E-2</v>
          </cell>
          <cell r="V139">
            <v>4.847760685953813E-4</v>
          </cell>
          <cell r="W139">
            <v>4.8477606859538124E-4</v>
          </cell>
          <cell r="X139">
            <v>1.9592131021929852E-5</v>
          </cell>
          <cell r="Y139">
            <v>2.1690783717187254E-6</v>
          </cell>
          <cell r="Z139">
            <v>4.8490240837914609E-4</v>
          </cell>
          <cell r="AA139">
            <v>4.9473447008159565E-4</v>
          </cell>
          <cell r="AB139">
            <v>4.847503994279509E-3</v>
          </cell>
          <cell r="AC139">
            <v>5.3367662227790246E-4</v>
          </cell>
          <cell r="AD139">
            <v>5.3393116660558585E-4</v>
          </cell>
          <cell r="AE139">
            <v>4.8122308585688191E-3</v>
          </cell>
          <cell r="AF139">
            <v>4.8122308585688191E-3</v>
          </cell>
          <cell r="AG139">
            <v>4.5809726034759914E-3</v>
          </cell>
          <cell r="AH139">
            <v>0</v>
          </cell>
          <cell r="AI139">
            <v>0</v>
          </cell>
          <cell r="AJ139">
            <v>0</v>
          </cell>
          <cell r="AK139">
            <v>0</v>
          </cell>
          <cell r="AL139">
            <v>0</v>
          </cell>
          <cell r="AM139">
            <v>0</v>
          </cell>
          <cell r="AN139">
            <v>0</v>
          </cell>
          <cell r="AO139">
            <v>1.5088367115757145E-2</v>
          </cell>
          <cell r="AP139">
            <v>1.4674206051927135E-2</v>
          </cell>
          <cell r="AQ139">
            <v>0.12350501068183667</v>
          </cell>
          <cell r="AR139">
            <v>8.3513765771296863E-2</v>
          </cell>
          <cell r="AS139">
            <v>0</v>
          </cell>
          <cell r="AT139">
            <v>0</v>
          </cell>
          <cell r="AU139">
            <v>4.6091263141281327E-2</v>
          </cell>
          <cell r="AV139">
            <v>4.4142847716767825E-2</v>
          </cell>
          <cell r="AW139">
            <v>0</v>
          </cell>
          <cell r="AX139">
            <v>8.8623576533353603</v>
          </cell>
          <cell r="AY139">
            <v>10.000000385687896</v>
          </cell>
          <cell r="AZ139">
            <v>8.9102657909704046</v>
          </cell>
          <cell r="BA139">
            <v>8.8623576533353603</v>
          </cell>
          <cell r="BB139">
            <v>8.8972463259360577</v>
          </cell>
          <cell r="BC139">
            <v>8.8612642984596999</v>
          </cell>
          <cell r="BD139">
            <v>8.8612642984596999</v>
          </cell>
          <cell r="BE139">
            <v>8.8677867302631022</v>
          </cell>
          <cell r="BF139">
            <v>8.8612642984596999</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1751.9038696134423</v>
          </cell>
          <cell r="CG139">
            <v>1751.9038696134423</v>
          </cell>
          <cell r="CH139">
            <v>1751.9038696134428</v>
          </cell>
          <cell r="CI139">
            <v>1751.9038696134428</v>
          </cell>
          <cell r="CJ139">
            <v>1751.9038696134428</v>
          </cell>
          <cell r="CK139">
            <v>291.53917416979641</v>
          </cell>
          <cell r="CL139">
            <v>150.00000937994315</v>
          </cell>
          <cell r="CM139">
            <v>150.00000937994315</v>
          </cell>
          <cell r="CN139">
            <v>150.00000937994315</v>
          </cell>
          <cell r="CO139">
            <v>118.58045047764249</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147.15380316944581</v>
          </cell>
          <cell r="DH139">
            <v>65.041900089045669</v>
          </cell>
          <cell r="DI139">
            <v>0</v>
          </cell>
          <cell r="DJ139">
            <v>0</v>
          </cell>
          <cell r="DK139">
            <v>0</v>
          </cell>
          <cell r="DL139">
            <v>4.802870347460896</v>
          </cell>
          <cell r="DM139">
            <v>1.2729082953313384E-2</v>
          </cell>
          <cell r="DN139">
            <v>0</v>
          </cell>
          <cell r="DO139">
            <v>0</v>
          </cell>
          <cell r="DP139">
            <v>0</v>
          </cell>
          <cell r="DQ139">
            <v>4.7476962256652984E-5</v>
          </cell>
          <cell r="DR139">
            <v>0</v>
          </cell>
          <cell r="DS139">
            <v>0</v>
          </cell>
          <cell r="DT139">
            <v>1751.9038696134428</v>
          </cell>
          <cell r="DU139">
            <v>1751.9038696134428</v>
          </cell>
          <cell r="DV139">
            <v>0</v>
          </cell>
          <cell r="DW139">
            <v>0</v>
          </cell>
          <cell r="DX139">
            <v>0</v>
          </cell>
          <cell r="DY139">
            <v>0</v>
          </cell>
          <cell r="DZ139"/>
          <cell r="EA139"/>
          <cell r="EB139"/>
          <cell r="EC139"/>
          <cell r="ED139"/>
          <cell r="EE139"/>
          <cell r="EF139"/>
          <cell r="EG139"/>
          <cell r="EH139"/>
          <cell r="EI139"/>
          <cell r="EJ139"/>
          <cell r="EK139"/>
          <cell r="EL139"/>
          <cell r="EM139"/>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row>
        <row r="140">
          <cell r="A140" t="str">
            <v>Ni t/h</v>
          </cell>
          <cell r="B140"/>
          <cell r="C140" t="str">
            <v>Ni</v>
          </cell>
          <cell r="D140" t="str">
            <v>t/h</v>
          </cell>
          <cell r="E140">
            <v>1.6373579013000981</v>
          </cell>
          <cell r="F140">
            <v>0.12025284802662398</v>
          </cell>
          <cell r="G140">
            <v>0.1190309065741445</v>
          </cell>
          <cell r="H140">
            <v>1.2219414524794808E-3</v>
          </cell>
          <cell r="I140">
            <v>208.93119542050582</v>
          </cell>
          <cell r="J140">
            <v>208.93119541878875</v>
          </cell>
          <cell r="K140">
            <v>210.56855332618844</v>
          </cell>
          <cell r="L140">
            <v>1.6501517246971855</v>
          </cell>
          <cell r="M140">
            <v>46.361405230194549</v>
          </cell>
          <cell r="N140">
            <v>0</v>
          </cell>
          <cell r="O140">
            <v>162.56979019058096</v>
          </cell>
          <cell r="P140">
            <v>46.361405230194549</v>
          </cell>
          <cell r="Q140">
            <v>208.93119542077554</v>
          </cell>
          <cell r="R140">
            <v>208.93119542077548</v>
          </cell>
          <cell r="S140">
            <v>1.6629990273303001</v>
          </cell>
          <cell r="T140">
            <v>1.4770227845326202E-2</v>
          </cell>
          <cell r="U140">
            <v>1.7684816490285435</v>
          </cell>
          <cell r="V140">
            <v>1.768910280422346</v>
          </cell>
          <cell r="W140">
            <v>1.7637111337549527</v>
          </cell>
          <cell r="X140">
            <v>4.7705084759372711E-3</v>
          </cell>
          <cell r="Y140">
            <v>4.7705084759372711E-3</v>
          </cell>
          <cell r="Z140">
            <v>1.7637111337549527</v>
          </cell>
          <cell r="AA140">
            <v>1.7637111337549527</v>
          </cell>
          <cell r="AB140">
            <v>1.7637111329024069</v>
          </cell>
          <cell r="AC140">
            <v>1.2793819177721552E-2</v>
          </cell>
          <cell r="AD140">
            <v>1.2793819177721552E-2</v>
          </cell>
          <cell r="AE140">
            <v>1.7495103545572352</v>
          </cell>
          <cell r="AF140">
            <v>1.7495103545572352</v>
          </cell>
          <cell r="AG140">
            <v>1.7495103545572352</v>
          </cell>
          <cell r="AH140">
            <v>0</v>
          </cell>
          <cell r="AI140">
            <v>0</v>
          </cell>
          <cell r="AJ140">
            <v>0</v>
          </cell>
          <cell r="AK140">
            <v>0</v>
          </cell>
          <cell r="AL140">
            <v>0</v>
          </cell>
          <cell r="AM140">
            <v>0</v>
          </cell>
          <cell r="AN140">
            <v>0</v>
          </cell>
          <cell r="AO140">
            <v>4.7705084767079966E-3</v>
          </cell>
          <cell r="AP140">
            <v>4.6895271076168284E-3</v>
          </cell>
          <cell r="AQ140">
            <v>7.3910549605608767E-3</v>
          </cell>
          <cell r="AR140">
            <v>1.2080582068177706E-2</v>
          </cell>
          <cell r="AS140">
            <v>0</v>
          </cell>
          <cell r="AT140">
            <v>0</v>
          </cell>
          <cell r="AU140">
            <v>7.3791728847653242E-3</v>
          </cell>
          <cell r="AV140">
            <v>7.4601542538564932E-3</v>
          </cell>
          <cell r="AW140">
            <v>7.6672222475713278E-4</v>
          </cell>
          <cell r="AX140">
            <v>0.12295069921531404</v>
          </cell>
          <cell r="AY140">
            <v>0.12295069921531426</v>
          </cell>
          <cell r="AZ140">
            <v>0.12371742144007124</v>
          </cell>
          <cell r="BA140">
            <v>7.6672222475703705E-4</v>
          </cell>
          <cell r="BB140">
            <v>2.1832629123324926E-2</v>
          </cell>
          <cell r="BC140">
            <v>0.10111807009198918</v>
          </cell>
          <cell r="BD140">
            <v>2.1832629123324926E-2</v>
          </cell>
          <cell r="BE140">
            <v>0.12295069921531424</v>
          </cell>
          <cell r="BF140">
            <v>0.12295069921531422</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7.3003015906290044E-4</v>
          </cell>
          <cell r="CL140">
            <v>7.3003015191090421E-4</v>
          </cell>
          <cell r="CM140">
            <v>2.5182182342335857E-3</v>
          </cell>
          <cell r="CN140">
            <v>1.7881880823226815E-3</v>
          </cell>
          <cell r="CO140">
            <v>1.7881880685022664E-3</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9.78487358331719E-4</v>
          </cell>
          <cell r="DH140">
            <v>1.4069591662883981E-3</v>
          </cell>
          <cell r="DI140">
            <v>0</v>
          </cell>
          <cell r="DJ140">
            <v>0</v>
          </cell>
          <cell r="DK140">
            <v>1.4069591662883984E-3</v>
          </cell>
          <cell r="DL140">
            <v>4.7705084759372711E-3</v>
          </cell>
          <cell r="DM140">
            <v>8.0981369091168804E-5</v>
          </cell>
          <cell r="DN140">
            <v>1.9926130688763666E-5</v>
          </cell>
          <cell r="DO140">
            <v>1.3870330355996345E-3</v>
          </cell>
          <cell r="DP140">
            <v>1.9926130688763666E-5</v>
          </cell>
          <cell r="DQ140">
            <v>1.4069591662883979E-3</v>
          </cell>
          <cell r="DR140">
            <v>0</v>
          </cell>
          <cell r="DS140">
            <v>0</v>
          </cell>
          <cell r="DT140">
            <v>0</v>
          </cell>
          <cell r="DU140">
            <v>0</v>
          </cell>
          <cell r="DV140">
            <v>0</v>
          </cell>
          <cell r="DW140">
            <v>0</v>
          </cell>
          <cell r="DX140">
            <v>0</v>
          </cell>
          <cell r="DY140">
            <v>0</v>
          </cell>
          <cell r="DZ140"/>
          <cell r="EA140"/>
          <cell r="EB140"/>
          <cell r="EC140"/>
          <cell r="ED140"/>
          <cell r="EE140"/>
          <cell r="EF140"/>
          <cell r="EG140"/>
          <cell r="EH140"/>
          <cell r="EI140"/>
          <cell r="EJ140"/>
          <cell r="EK140"/>
          <cell r="EL140"/>
          <cell r="EM140"/>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cell r="FZ140"/>
          <cell r="GA140"/>
          <cell r="GB140"/>
          <cell r="GC140"/>
          <cell r="GD140"/>
          <cell r="GE140"/>
          <cell r="GF140"/>
          <cell r="GG140"/>
          <cell r="GH140"/>
          <cell r="GI140"/>
          <cell r="GJ140"/>
          <cell r="GK140"/>
          <cell r="GL140"/>
          <cell r="GM140"/>
          <cell r="GN140"/>
          <cell r="GO140"/>
          <cell r="GP140"/>
          <cell r="GQ140"/>
          <cell r="GR140"/>
          <cell r="GS140"/>
          <cell r="GT140"/>
          <cell r="GU140"/>
          <cell r="GV140"/>
          <cell r="GW140"/>
          <cell r="GX140"/>
          <cell r="GY140"/>
          <cell r="GZ140"/>
          <cell r="HA140"/>
          <cell r="HB140"/>
          <cell r="HC140"/>
          <cell r="HD140"/>
          <cell r="HE140"/>
          <cell r="HF140"/>
          <cell r="HG140"/>
          <cell r="HH140"/>
          <cell r="HI140"/>
          <cell r="HJ140"/>
          <cell r="HK140"/>
          <cell r="HL140"/>
          <cell r="HM140"/>
        </row>
        <row r="141">
          <cell r="A141" t="str">
            <v xml:space="preserve"> </v>
          </cell>
          <cell r="B141"/>
          <cell r="C141"/>
          <cell r="D141"/>
          <cell r="E141"/>
          <cell r="F141"/>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cell r="CO141"/>
          <cell r="CP141"/>
          <cell r="CQ141"/>
          <cell r="CR141"/>
          <cell r="CS141"/>
          <cell r="CT141"/>
          <cell r="CU141"/>
          <cell r="CV141"/>
          <cell r="CW141"/>
          <cell r="CX141"/>
          <cell r="CY141"/>
          <cell r="CZ141"/>
          <cell r="DA141"/>
          <cell r="DB141"/>
          <cell r="DC141"/>
          <cell r="DD141"/>
          <cell r="DE141"/>
          <cell r="DF141"/>
          <cell r="DG141"/>
          <cell r="DH141"/>
          <cell r="DI141"/>
          <cell r="DJ141"/>
          <cell r="DK141"/>
          <cell r="DL141"/>
          <cell r="DM141"/>
          <cell r="DN141"/>
          <cell r="DO141"/>
          <cell r="DP141"/>
          <cell r="DQ141"/>
          <cell r="DR141"/>
          <cell r="DS141"/>
          <cell r="DT141"/>
          <cell r="DU141"/>
          <cell r="DV141"/>
          <cell r="DW141"/>
          <cell r="DX141"/>
          <cell r="DY141"/>
          <cell r="DZ141"/>
          <cell r="EA141"/>
          <cell r="EB141"/>
          <cell r="EC141"/>
          <cell r="ED141"/>
          <cell r="EE141"/>
          <cell r="EF141"/>
          <cell r="EG141"/>
          <cell r="EH141"/>
          <cell r="EI141"/>
          <cell r="EJ141"/>
          <cell r="EK141"/>
          <cell r="EL141"/>
          <cell r="EM141"/>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cell r="FZ141"/>
          <cell r="GA141"/>
          <cell r="GB141"/>
          <cell r="GC141"/>
          <cell r="GD141"/>
          <cell r="GE141"/>
          <cell r="GF141"/>
          <cell r="GG141"/>
          <cell r="GH141"/>
          <cell r="GI141"/>
          <cell r="GJ141"/>
          <cell r="GK141"/>
          <cell r="GL141"/>
          <cell r="GM141"/>
          <cell r="GN141"/>
          <cell r="GO141"/>
          <cell r="GP141"/>
          <cell r="GQ141"/>
          <cell r="GR141"/>
          <cell r="GS141"/>
          <cell r="GT141"/>
          <cell r="GU141"/>
          <cell r="GV141"/>
          <cell r="GW141"/>
          <cell r="GX141"/>
          <cell r="GY141"/>
          <cell r="GZ141"/>
          <cell r="HA141"/>
          <cell r="HB141"/>
          <cell r="HC141"/>
          <cell r="HD141"/>
          <cell r="HE141"/>
          <cell r="HF141"/>
          <cell r="HG141"/>
          <cell r="HH141"/>
          <cell r="HI141"/>
          <cell r="HJ141"/>
          <cell r="HK141"/>
          <cell r="HL141"/>
          <cell r="HM141"/>
        </row>
        <row r="142">
          <cell r="A142" t="str">
            <v>Fe t/h</v>
          </cell>
          <cell r="B142"/>
          <cell r="C142" t="str">
            <v>Fe</v>
          </cell>
          <cell r="D142" t="str">
            <v>t/h</v>
          </cell>
          <cell r="E142">
            <v>3.2865601745379463E-4</v>
          </cell>
          <cell r="F142">
            <v>2.4137558495015324E-5</v>
          </cell>
          <cell r="G142">
            <v>2.3892286272604615E-5</v>
          </cell>
          <cell r="H142">
            <v>2.4527222241071027E-7</v>
          </cell>
          <cell r="I142">
            <v>4.485725952321145E-2</v>
          </cell>
          <cell r="J142">
            <v>4.4872619101254771E-2</v>
          </cell>
          <cell r="K142">
            <v>4.5201275119862189E-2</v>
          </cell>
          <cell r="L142">
            <v>3.542854575566733E-4</v>
          </cell>
          <cell r="M142">
            <v>9.9537342046313697E-3</v>
          </cell>
          <cell r="N142">
            <v>0</v>
          </cell>
          <cell r="O142">
            <v>3.4903525318637989E-2</v>
          </cell>
          <cell r="P142">
            <v>9.9537342046313697E-3</v>
          </cell>
          <cell r="Q142">
            <v>4.4857259523269355E-2</v>
          </cell>
          <cell r="R142">
            <v>4.4857259523269355E-2</v>
          </cell>
          <cell r="S142">
            <v>4.3505812821509836E-4</v>
          </cell>
          <cell r="T142">
            <v>1.6814945414153718E-4</v>
          </cell>
          <cell r="U142">
            <v>2.9104623290661553E-4</v>
          </cell>
          <cell r="V142">
            <v>2.9105096954453385E-4</v>
          </cell>
          <cell r="W142">
            <v>2.9706299351807221E-5</v>
          </cell>
          <cell r="X142">
            <v>2.6133993260436773E-4</v>
          </cell>
          <cell r="Y142">
            <v>2.6133993260436773E-4</v>
          </cell>
          <cell r="Z142">
            <v>2.9706299351807221E-5</v>
          </cell>
          <cell r="AA142">
            <v>2.9706299351807221E-5</v>
          </cell>
          <cell r="AB142">
            <v>2.9707013809814324E-5</v>
          </cell>
          <cell r="AC142">
            <v>1.0269860940999532E-5</v>
          </cell>
          <cell r="AD142">
            <v>1.0269860940999532E-5</v>
          </cell>
          <cell r="AE142">
            <v>7.6396209402761199E-6</v>
          </cell>
          <cell r="AF142">
            <v>7.6396209402761199E-6</v>
          </cell>
          <cell r="AG142">
            <v>7.6396209402761199E-6</v>
          </cell>
          <cell r="AH142">
            <v>0</v>
          </cell>
          <cell r="AI142">
            <v>0</v>
          </cell>
          <cell r="AJ142">
            <v>0</v>
          </cell>
          <cell r="AK142">
            <v>0</v>
          </cell>
          <cell r="AL142">
            <v>0</v>
          </cell>
          <cell r="AM142">
            <v>0</v>
          </cell>
          <cell r="AN142">
            <v>0</v>
          </cell>
          <cell r="AO142">
            <v>2.6139074336533317E-4</v>
          </cell>
          <cell r="AP142">
            <v>9.1467948394745867E-7</v>
          </cell>
          <cell r="AQ142">
            <v>8.4183150967063546E-7</v>
          </cell>
          <cell r="AR142">
            <v>1.7565109936180941E-6</v>
          </cell>
          <cell r="AS142">
            <v>0</v>
          </cell>
          <cell r="AT142">
            <v>0</v>
          </cell>
          <cell r="AU142">
            <v>1.6730762263186653E-4</v>
          </cell>
          <cell r="AV142">
            <v>4.2778368651325227E-4</v>
          </cell>
          <cell r="AW142">
            <v>7.6672222475713281E-5</v>
          </cell>
          <cell r="AX142">
            <v>1.2670941060592984E-2</v>
          </cell>
          <cell r="AY142">
            <v>1.2673284998104566E-2</v>
          </cell>
          <cell r="AZ142">
            <v>1.2749957220580262E-2</v>
          </cell>
          <cell r="BA142">
            <v>7.9016159987263282E-5</v>
          </cell>
          <cell r="BB142">
            <v>2.2500071864982062E-3</v>
          </cell>
          <cell r="BC142">
            <v>1.0420933874094785E-2</v>
          </cell>
          <cell r="BD142">
            <v>2.2500071864982062E-3</v>
          </cell>
          <cell r="BE142">
            <v>1.2670941060593004E-2</v>
          </cell>
          <cell r="BF142">
            <v>1.2670941060593001E-2</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1.8119323570268792E-5</v>
          </cell>
          <cell r="CG142">
            <v>3.6428228951567977E-7</v>
          </cell>
          <cell r="CH142">
            <v>5.0810871343047886E-8</v>
          </cell>
          <cell r="CI142">
            <v>1.5359578422966435E-5</v>
          </cell>
          <cell r="CJ142">
            <v>7.1447492512836585E-10</v>
          </cell>
          <cell r="CK142">
            <v>6.8234125580487474E-6</v>
          </cell>
          <cell r="CL142">
            <v>6.4591302056155354E-6</v>
          </cell>
          <cell r="CM142">
            <v>2.2280585834015085E-5</v>
          </cell>
          <cell r="CN142">
            <v>1.5821455628399548E-5</v>
          </cell>
          <cell r="CO142">
            <v>1.545717321719353E-5</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8.4580860676670629E-6</v>
          </cell>
          <cell r="DH142">
            <v>1.2161814479085034E-5</v>
          </cell>
          <cell r="DI142">
            <v>0</v>
          </cell>
          <cell r="DJ142">
            <v>0</v>
          </cell>
          <cell r="DK142">
            <v>1.2161814479085034E-5</v>
          </cell>
          <cell r="DL142">
            <v>2.6139074347571075E-4</v>
          </cell>
          <cell r="DM142">
            <v>2.6047606388138574E-4</v>
          </cell>
          <cell r="DN142">
            <v>1.1988748824667084E-6</v>
          </cell>
          <cell r="DO142">
            <v>1.0962939596618325E-5</v>
          </cell>
          <cell r="DP142">
            <v>1.1988748824667084E-6</v>
          </cell>
          <cell r="DQ142">
            <v>1.2161814479085034E-5</v>
          </cell>
          <cell r="DR142">
            <v>0</v>
          </cell>
          <cell r="DS142">
            <v>0</v>
          </cell>
          <cell r="DT142">
            <v>2.3439375115601479E-6</v>
          </cell>
          <cell r="DU142">
            <v>2.3439375115601479E-6</v>
          </cell>
          <cell r="DV142">
            <v>0</v>
          </cell>
          <cell r="DW142">
            <v>0</v>
          </cell>
          <cell r="DX142">
            <v>0</v>
          </cell>
          <cell r="DY142">
            <v>0</v>
          </cell>
          <cell r="DZ142"/>
          <cell r="EA142"/>
          <cell r="EB142"/>
          <cell r="EC142"/>
          <cell r="ED142"/>
          <cell r="EE142"/>
          <cell r="EF142"/>
          <cell r="EG142"/>
          <cell r="EH142"/>
          <cell r="EI142"/>
          <cell r="EJ142"/>
          <cell r="EK142"/>
          <cell r="EL142"/>
          <cell r="EM142"/>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row>
        <row r="143">
          <cell r="A143" t="str">
            <v>Co t/h</v>
          </cell>
          <cell r="B143"/>
          <cell r="C143" t="str">
            <v>Co</v>
          </cell>
          <cell r="D143" t="str">
            <v>t/h</v>
          </cell>
          <cell r="E143">
            <v>2.4649201309034597E-3</v>
          </cell>
          <cell r="F143">
            <v>1.8103168871261494E-4</v>
          </cell>
          <cell r="G143">
            <v>1.7919214704453462E-4</v>
          </cell>
          <cell r="H143">
            <v>1.8395416680803266E-6</v>
          </cell>
          <cell r="I143">
            <v>0.54715453148668991</v>
          </cell>
          <cell r="J143">
            <v>0.54715453148219162</v>
          </cell>
          <cell r="K143">
            <v>0.54961945162909043</v>
          </cell>
          <cell r="L143">
            <v>4.3214609096140118E-3</v>
          </cell>
          <cell r="M143">
            <v>0.12141247220998772</v>
          </cell>
          <cell r="N143">
            <v>0</v>
          </cell>
          <cell r="O143">
            <v>0.42574205927740849</v>
          </cell>
          <cell r="P143">
            <v>0.12141247220998772</v>
          </cell>
          <cell r="Q143">
            <v>0.54715453148739623</v>
          </cell>
          <cell r="R143">
            <v>0.54715453148739623</v>
          </cell>
          <cell r="S143">
            <v>0.25989910431786833</v>
          </cell>
          <cell r="T143">
            <v>1.1651029078269166E-3</v>
          </cell>
          <cell r="U143">
            <v>0.25891503315087494</v>
          </cell>
          <cell r="V143">
            <v>0.25897795688216169</v>
          </cell>
          <cell r="W143">
            <v>0.25888522087891058</v>
          </cell>
          <cell r="X143">
            <v>2.9812248907916954E-5</v>
          </cell>
          <cell r="Y143">
            <v>2.9812248907916954E-5</v>
          </cell>
          <cell r="Z143">
            <v>0.25888522087891058</v>
          </cell>
          <cell r="AA143">
            <v>0.25888522087891058</v>
          </cell>
          <cell r="AB143">
            <v>0.25888522088088789</v>
          </cell>
          <cell r="AC143">
            <v>1.8565407676409363E-3</v>
          </cell>
          <cell r="AD143">
            <v>1.8565407676409363E-3</v>
          </cell>
          <cell r="AE143">
            <v>0.25682689224754357</v>
          </cell>
          <cell r="AF143">
            <v>0.25682689224754357</v>
          </cell>
          <cell r="AG143">
            <v>0.25682689224754357</v>
          </cell>
          <cell r="AH143">
            <v>0</v>
          </cell>
          <cell r="AI143">
            <v>0</v>
          </cell>
          <cell r="AJ143">
            <v>0</v>
          </cell>
          <cell r="AK143">
            <v>0</v>
          </cell>
          <cell r="AL143">
            <v>0</v>
          </cell>
          <cell r="AM143">
            <v>0</v>
          </cell>
          <cell r="AN143">
            <v>0</v>
          </cell>
          <cell r="AO143">
            <v>2.981224890963597E-5</v>
          </cell>
          <cell r="AP143">
            <v>2.9306173556804897E-5</v>
          </cell>
          <cell r="AQ143">
            <v>1.085086224564285E-3</v>
          </cell>
          <cell r="AR143">
            <v>1.1143923981210893E-3</v>
          </cell>
          <cell r="AS143">
            <v>0</v>
          </cell>
          <cell r="AT143">
            <v>0</v>
          </cell>
          <cell r="AU143">
            <v>8.0016683262631736E-5</v>
          </cell>
          <cell r="AV143">
            <v>8.0522758615462806E-5</v>
          </cell>
          <cell r="AW143">
            <v>0.25446325105672168</v>
          </cell>
          <cell r="AX143">
            <v>40.805435960769032</v>
          </cell>
          <cell r="AY143">
            <v>40.805435960769103</v>
          </cell>
          <cell r="AZ143">
            <v>41.05989921182578</v>
          </cell>
          <cell r="BA143">
            <v>0.25446325105668671</v>
          </cell>
          <cell r="BB143">
            <v>7.2459120219146511</v>
          </cell>
          <cell r="BC143">
            <v>33.559523938854404</v>
          </cell>
          <cell r="BD143">
            <v>7.2459120219146511</v>
          </cell>
          <cell r="BE143">
            <v>40.805435960769103</v>
          </cell>
          <cell r="BF143">
            <v>40.805435960769096</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1.0470184972937757E-4</v>
          </cell>
          <cell r="CL143">
            <v>1.0470184875026775E-4</v>
          </cell>
          <cell r="CM143">
            <v>3.6116604771835455E-4</v>
          </cell>
          <cell r="CN143">
            <v>2.5646419896808677E-4</v>
          </cell>
          <cell r="CO143">
            <v>2.5646419709764694E-4</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1.4033589595244736E-4</v>
          </cell>
          <cell r="DH143">
            <v>2.0178786520679186E-4</v>
          </cell>
          <cell r="DI143">
            <v>0</v>
          </cell>
          <cell r="DJ143">
            <v>0</v>
          </cell>
          <cell r="DK143">
            <v>2.017878652067918E-4</v>
          </cell>
          <cell r="DL143">
            <v>2.9812248907916947E-5</v>
          </cell>
          <cell r="DM143">
            <v>5.0607535283107566E-7</v>
          </cell>
          <cell r="DN143">
            <v>1.0415595510931304E-5</v>
          </cell>
          <cell r="DO143">
            <v>1.9137226969586052E-4</v>
          </cell>
          <cell r="DP143">
            <v>1.0415595510931304E-5</v>
          </cell>
          <cell r="DQ143">
            <v>2.0178786520679183E-4</v>
          </cell>
          <cell r="DR143">
            <v>0</v>
          </cell>
          <cell r="DS143">
            <v>0</v>
          </cell>
          <cell r="DT143">
            <v>0</v>
          </cell>
          <cell r="DU143">
            <v>0</v>
          </cell>
          <cell r="DV143">
            <v>0</v>
          </cell>
          <cell r="DW143">
            <v>0</v>
          </cell>
          <cell r="DX143">
            <v>0</v>
          </cell>
          <cell r="DY143">
            <v>0</v>
          </cell>
          <cell r="DZ143"/>
          <cell r="EA143"/>
          <cell r="EB143"/>
          <cell r="EC143"/>
          <cell r="ED143"/>
          <cell r="EE143"/>
          <cell r="EF143"/>
          <cell r="EG143"/>
          <cell r="EH143"/>
          <cell r="EI143"/>
          <cell r="EJ143"/>
          <cell r="EK143"/>
          <cell r="EL143"/>
          <cell r="EM143"/>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row>
        <row r="144">
          <cell r="A144" t="str">
            <v xml:space="preserve"> </v>
          </cell>
          <cell r="B144"/>
          <cell r="C144"/>
          <cell r="D144"/>
          <cell r="E144"/>
          <cell r="F144"/>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O144"/>
          <cell r="AP144"/>
          <cell r="AQ144"/>
          <cell r="AR144"/>
          <cell r="AS144"/>
          <cell r="AT144"/>
          <cell r="AU144"/>
          <cell r="AV144"/>
          <cell r="AW144"/>
          <cell r="AX144"/>
          <cell r="AY144"/>
          <cell r="AZ144"/>
          <cell r="BA144"/>
          <cell r="BB144"/>
          <cell r="BC144"/>
          <cell r="BD144"/>
          <cell r="BE144"/>
          <cell r="BF144"/>
          <cell r="BG144"/>
          <cell r="BH144"/>
          <cell r="BI144"/>
          <cell r="BJ144"/>
          <cell r="BK144"/>
          <cell r="BL144"/>
          <cell r="BM144"/>
          <cell r="BN144"/>
          <cell r="BO144"/>
          <cell r="BP144"/>
          <cell r="BQ144"/>
          <cell r="BR144"/>
          <cell r="BS144"/>
          <cell r="BT144"/>
          <cell r="BU144"/>
          <cell r="BV144"/>
          <cell r="BW144"/>
          <cell r="BX144"/>
          <cell r="BY144"/>
          <cell r="BZ144"/>
          <cell r="CA144"/>
          <cell r="CB144"/>
          <cell r="CC144"/>
          <cell r="CD144"/>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row>
        <row r="145">
          <cell r="A145" t="str">
            <v>Solids t/h</v>
          </cell>
          <cell r="C145" t="str">
            <v>Solids</v>
          </cell>
          <cell r="D145" t="str">
            <v>t/h</v>
          </cell>
          <cell r="E145">
            <v>1.6432800872689732</v>
          </cell>
          <cell r="F145">
            <v>0.12068779247507662</v>
          </cell>
          <cell r="G145">
            <v>0.11946143136302306</v>
          </cell>
          <cell r="H145">
            <v>1.2263611120535511E-3</v>
          </cell>
          <cell r="I145">
            <v>0.49094497065558956</v>
          </cell>
          <cell r="J145">
            <v>0.49094497065740011</v>
          </cell>
          <cell r="K145">
            <v>0.49463296101868887</v>
          </cell>
          <cell r="L145">
            <v>3.8775142621867123E-3</v>
          </cell>
          <cell r="M145">
            <v>0.10893968554805801</v>
          </cell>
          <cell r="N145">
            <v>0</v>
          </cell>
          <cell r="O145">
            <v>0.38200528510816534</v>
          </cell>
          <cell r="P145">
            <v>0.10893968554805801</v>
          </cell>
          <cell r="Q145">
            <v>0.49094497065622333</v>
          </cell>
          <cell r="R145">
            <v>0.49094497065622333</v>
          </cell>
          <cell r="S145">
            <v>4.4900222116547924E-3</v>
          </cell>
          <cell r="T145">
            <v>8.3710256052440726E-3</v>
          </cell>
          <cell r="U145">
            <v>4.7873302224761436E-3</v>
          </cell>
          <cell r="V145">
            <v>6.3611011757333663E-3</v>
          </cell>
          <cell r="W145">
            <v>2.3927633150980362E-4</v>
          </cell>
          <cell r="X145">
            <v>6.121824844223564E-3</v>
          </cell>
          <cell r="Y145">
            <v>6.1218248442235631E-3</v>
          </cell>
          <cell r="Z145">
            <v>2.3927633150980362E-4</v>
          </cell>
          <cell r="AA145">
            <v>2.3927633150980362E-4</v>
          </cell>
          <cell r="AB145">
            <v>1.8952389947082202E-4</v>
          </cell>
          <cell r="AC145">
            <v>1.8952389947082202E-4</v>
          </cell>
          <cell r="AD145">
            <v>1.8952389947082202E-4</v>
          </cell>
          <cell r="AE145">
            <v>0</v>
          </cell>
          <cell r="AF145">
            <v>0</v>
          </cell>
          <cell r="AG145">
            <v>0</v>
          </cell>
          <cell r="AH145">
            <v>0</v>
          </cell>
          <cell r="AI145">
            <v>0</v>
          </cell>
          <cell r="AJ145">
            <v>0</v>
          </cell>
          <cell r="AK145">
            <v>0</v>
          </cell>
          <cell r="AL145">
            <v>0</v>
          </cell>
          <cell r="AM145">
            <v>0</v>
          </cell>
          <cell r="AN145">
            <v>0</v>
          </cell>
          <cell r="AO145">
            <v>5.7624320835890841E-4</v>
          </cell>
          <cell r="AP145">
            <v>7.2005998655429191E-7</v>
          </cell>
          <cell r="AQ145">
            <v>1.1998710005893691E-6</v>
          </cell>
          <cell r="AR145">
            <v>1.9199309871436613E-6</v>
          </cell>
          <cell r="AS145">
            <v>0</v>
          </cell>
          <cell r="AT145">
            <v>0</v>
          </cell>
          <cell r="AU145">
            <v>8.3698257342434829E-3</v>
          </cell>
          <cell r="AV145">
            <v>8.9453488826158369E-3</v>
          </cell>
          <cell r="AW145">
            <v>0.25557407491904421</v>
          </cell>
          <cell r="AX145">
            <v>9.7928295974889085E-2</v>
          </cell>
          <cell r="AY145">
            <v>9.7928295974889237E-2</v>
          </cell>
          <cell r="AZ145">
            <v>9.8538978154297116E-2</v>
          </cell>
          <cell r="BA145">
            <v>6.1068217940789509E-4</v>
          </cell>
          <cell r="BB145">
            <v>1.738934532576164E-2</v>
          </cell>
          <cell r="BC145">
            <v>8.0538950649127514E-2</v>
          </cell>
          <cell r="BD145">
            <v>1.738934532576164E-2</v>
          </cell>
          <cell r="BE145">
            <v>9.7928295974889251E-2</v>
          </cell>
          <cell r="BF145">
            <v>9.7928295974889237E-2</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2.9243193110362405E-3</v>
          </cell>
          <cell r="DL145">
            <v>1.3492559832551562E-6</v>
          </cell>
          <cell r="DM145">
            <v>5.7552314837235432E-4</v>
          </cell>
          <cell r="DN145">
            <v>2.3077086868632062E-5</v>
          </cell>
          <cell r="DO145">
            <v>2.901242224167609E-3</v>
          </cell>
          <cell r="DP145">
            <v>2.3077086868632062E-5</v>
          </cell>
          <cell r="DQ145">
            <v>0</v>
          </cell>
          <cell r="DR145">
            <v>0</v>
          </cell>
          <cell r="DS145">
            <v>0</v>
          </cell>
          <cell r="DT145">
            <v>0</v>
          </cell>
          <cell r="DU145">
            <v>0</v>
          </cell>
          <cell r="DV145">
            <v>0</v>
          </cell>
          <cell r="DW145">
            <v>0</v>
          </cell>
          <cell r="DX145">
            <v>0</v>
          </cell>
          <cell r="DY145">
            <v>0</v>
          </cell>
          <cell r="DZ145"/>
          <cell r="EA145"/>
          <cell r="EB145"/>
          <cell r="EC145"/>
          <cell r="ED145"/>
          <cell r="EE145"/>
          <cell r="EF145"/>
          <cell r="EG145"/>
          <cell r="EH145"/>
          <cell r="EI145"/>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row>
        <row r="146">
          <cell r="A146" t="str">
            <v>Aq. Liquids t/h</v>
          </cell>
          <cell r="C146" t="str">
            <v>Aq. Liquids</v>
          </cell>
          <cell r="D146" t="str">
            <v>t/h</v>
          </cell>
          <cell r="E146">
            <v>0</v>
          </cell>
          <cell r="F146">
            <v>0</v>
          </cell>
          <cell r="G146">
            <v>0</v>
          </cell>
          <cell r="H146">
            <v>0</v>
          </cell>
          <cell r="I146">
            <v>2466.2657298607737</v>
          </cell>
          <cell r="J146">
            <v>2471.2436170896822</v>
          </cell>
          <cell r="K146">
            <v>2472.6701615227685</v>
          </cell>
          <cell r="L146">
            <v>19.478721880188374</v>
          </cell>
          <cell r="M146">
            <v>547.25932466566871</v>
          </cell>
          <cell r="N146">
            <v>0</v>
          </cell>
          <cell r="O146">
            <v>1919.0064051982888</v>
          </cell>
          <cell r="P146">
            <v>547.25932466566871</v>
          </cell>
          <cell r="Q146">
            <v>2466.2657298639574</v>
          </cell>
          <cell r="R146">
            <v>2466.2657298639574</v>
          </cell>
          <cell r="S146">
            <v>23.884338190348437</v>
          </cell>
          <cell r="T146">
            <v>0.10324264913134357</v>
          </cell>
          <cell r="U146">
            <v>23.92903716082597</v>
          </cell>
          <cell r="V146">
            <v>23.933515699493078</v>
          </cell>
          <cell r="W146">
            <v>23.927393874648853</v>
          </cell>
          <cell r="X146">
            <v>6.1218248442235909E-3</v>
          </cell>
          <cell r="Y146">
            <v>5.5096423598012097E-2</v>
          </cell>
          <cell r="Z146">
            <v>23.927393874648853</v>
          </cell>
          <cell r="AA146">
            <v>23.927393874648853</v>
          </cell>
          <cell r="AB146">
            <v>23.92758652137606</v>
          </cell>
          <cell r="AC146">
            <v>1.2683649258471059</v>
          </cell>
          <cell r="AD146">
            <v>1.2683649258471059</v>
          </cell>
          <cell r="AE146">
            <v>23.891610597021185</v>
          </cell>
          <cell r="AF146">
            <v>23.891610597021185</v>
          </cell>
          <cell r="AG146">
            <v>24.852843762039985</v>
          </cell>
          <cell r="AH146">
            <v>0.15062844619219884</v>
          </cell>
          <cell r="AI146">
            <v>4.5650747003383209E-3</v>
          </cell>
          <cell r="AJ146">
            <v>1.7020239746553204E-3</v>
          </cell>
          <cell r="AK146">
            <v>0.89385730475086145</v>
          </cell>
          <cell r="AL146">
            <v>6.7512829488696068E-10</v>
          </cell>
          <cell r="AM146">
            <v>0.15062844619701748</v>
          </cell>
          <cell r="AN146">
            <v>4.7293389245834733E-2</v>
          </cell>
          <cell r="AO146">
            <v>7.0852072121485324E-2</v>
          </cell>
          <cell r="AP146">
            <v>7.2005278600489733E-2</v>
          </cell>
          <cell r="AQ146">
            <v>0.11998590019419536</v>
          </cell>
          <cell r="AR146">
            <v>0.19199117879468522</v>
          </cell>
          <cell r="AS146">
            <v>1.7287296250767252E-3</v>
          </cell>
          <cell r="AT146">
            <v>2.5113076815732212E-2</v>
          </cell>
          <cell r="AU146">
            <v>8.3698257342434846E-3</v>
          </cell>
          <cell r="AV146">
            <v>8.9453488826158403E-3</v>
          </cell>
          <cell r="AW146">
            <v>0</v>
          </cell>
          <cell r="AX146">
            <v>491.62307153571243</v>
          </cell>
          <cell r="AY146">
            <v>492.38702322612062</v>
          </cell>
          <cell r="AZ146">
            <v>492.59847076315748</v>
          </cell>
          <cell r="BA146">
            <v>3.0657681294650181</v>
          </cell>
          <cell r="BB146">
            <v>87.298602267502631</v>
          </cell>
          <cell r="BC146">
            <v>404.32446926821012</v>
          </cell>
          <cell r="BD146">
            <v>87.298602267502631</v>
          </cell>
          <cell r="BE146">
            <v>491.62307153571328</v>
          </cell>
          <cell r="BF146">
            <v>491.62307153571317</v>
          </cell>
          <cell r="BG146">
            <v>18.285064157100713</v>
          </cell>
          <cell r="BH146">
            <v>1.5902752939333412E-2</v>
          </cell>
          <cell r="BI146">
            <v>1.8299209576016682</v>
          </cell>
          <cell r="BJ146">
            <v>0.28002563219488258</v>
          </cell>
          <cell r="BK146">
            <v>0.65785969750928719</v>
          </cell>
          <cell r="BL146">
            <v>0</v>
          </cell>
          <cell r="BM146">
            <v>2.6371969357869575E-3</v>
          </cell>
          <cell r="BN146">
            <v>2.6841806424472096E-2</v>
          </cell>
          <cell r="BO146">
            <v>11.837863892002265</v>
          </cell>
          <cell r="BP146">
            <v>8.7729579331087201E-3</v>
          </cell>
          <cell r="BQ146">
            <v>0.96123316500539369</v>
          </cell>
          <cell r="BR146">
            <v>4.8974598753788505E-2</v>
          </cell>
          <cell r="BS146">
            <v>0.62206744196020181</v>
          </cell>
          <cell r="BT146">
            <v>2.9389250108096115E-4</v>
          </cell>
          <cell r="BU146">
            <v>5.6104039516275787E-2</v>
          </cell>
          <cell r="BV146">
            <v>0.49721042240570185</v>
          </cell>
          <cell r="BW146">
            <v>2.6633425531461921</v>
          </cell>
          <cell r="BX146">
            <v>0</v>
          </cell>
          <cell r="BY146">
            <v>0</v>
          </cell>
          <cell r="BZ146">
            <v>0</v>
          </cell>
          <cell r="CA146">
            <v>0</v>
          </cell>
          <cell r="CB146">
            <v>2.3348148506041655</v>
          </cell>
          <cell r="CC146">
            <v>1.9057854879587275</v>
          </cell>
          <cell r="CD146">
            <v>0.12868528636651869</v>
          </cell>
          <cell r="CE146">
            <v>5.2082811424771702E-3</v>
          </cell>
          <cell r="CF146">
            <v>3.6240841999428075</v>
          </cell>
          <cell r="CG146">
            <v>7.2860870585644166E-2</v>
          </cell>
          <cell r="CH146">
            <v>1.0162789758985191E-2</v>
          </cell>
          <cell r="CI146">
            <v>3.0721017406959064</v>
          </cell>
          <cell r="CJ146">
            <v>1.4290363971763983E-4</v>
          </cell>
          <cell r="CK146">
            <v>0.52729100315102451</v>
          </cell>
          <cell r="CL146">
            <v>0.45443013256538045</v>
          </cell>
          <cell r="CM146">
            <v>1.5675438103698875</v>
          </cell>
          <cell r="CN146">
            <v>1.1131136778045072</v>
          </cell>
          <cell r="CO146">
            <v>0.76022717632901271</v>
          </cell>
          <cell r="CP146">
            <v>416.41526687819606</v>
          </cell>
          <cell r="CQ146">
            <v>294.85651568886163</v>
          </cell>
          <cell r="CR146">
            <v>75.54430950577698</v>
          </cell>
          <cell r="CS146">
            <v>75.54430950577698</v>
          </cell>
          <cell r="CT146">
            <v>294.85651568886163</v>
          </cell>
          <cell r="CU146">
            <v>416.41526687819606</v>
          </cell>
          <cell r="CV146">
            <v>2.3927510103286805E-2</v>
          </cell>
          <cell r="CW146">
            <v>9.8985103043587284E-3</v>
          </cell>
          <cell r="CX146">
            <v>1.4455340023097384E-3</v>
          </cell>
          <cell r="CY146">
            <v>1.1992574156281846E-2</v>
          </cell>
          <cell r="CZ146">
            <v>0</v>
          </cell>
          <cell r="DA146">
            <v>1.054536397488562E-2</v>
          </cell>
          <cell r="DB146">
            <v>4.3605726661833787E-2</v>
          </cell>
          <cell r="DC146">
            <v>8.4544177684309967E-4</v>
          </cell>
          <cell r="DD146">
            <v>3.5392018127826971E-3</v>
          </cell>
          <cell r="DE146">
            <v>4.9252973089260414E-3</v>
          </cell>
          <cell r="DF146">
            <v>9.2142660936165549E-2</v>
          </cell>
          <cell r="DG146">
            <v>0.34144945607558447</v>
          </cell>
          <cell r="DH146">
            <v>1.0538159123549051</v>
          </cell>
          <cell r="DI146">
            <v>0.79045987413528829</v>
          </cell>
          <cell r="DJ146">
            <v>8.9102253037639689E-2</v>
          </cell>
          <cell r="DK146">
            <v>1.1479595506488773</v>
          </cell>
          <cell r="DL146">
            <v>6.9346332104937278E-2</v>
          </cell>
          <cell r="DM146">
            <v>5.755231483723554E-4</v>
          </cell>
          <cell r="DN146">
            <v>1.1538312664206853</v>
          </cell>
          <cell r="DO146">
            <v>2.901242224167606E-3</v>
          </cell>
          <cell r="DP146">
            <v>1.1538312664206853</v>
          </cell>
          <cell r="DQ146">
            <v>1.1459585726562143</v>
          </cell>
          <cell r="DR146">
            <v>2.0974275665291939</v>
          </cell>
          <cell r="DS146">
            <v>0.29513579513644272</v>
          </cell>
          <cell r="DT146">
            <v>0.46881589527088402</v>
          </cell>
          <cell r="DU146">
            <v>0.46881589527088402</v>
          </cell>
          <cell r="DV146">
            <v>46.014441683557415</v>
          </cell>
          <cell r="DW146">
            <v>46.014441683557415</v>
          </cell>
          <cell r="DX146">
            <v>4.8091996503573176E-3</v>
          </cell>
          <cell r="DY146">
            <v>7.6483188139138251E-4</v>
          </cell>
          <cell r="DZ146"/>
          <cell r="EA146"/>
          <cell r="EB146"/>
          <cell r="EC146"/>
          <cell r="ED146"/>
          <cell r="EE146"/>
          <cell r="EF146"/>
          <cell r="EG146"/>
          <cell r="EH146"/>
          <cell r="EI146"/>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row>
        <row r="147">
          <cell r="A147" t="str">
            <v>Gases t/h</v>
          </cell>
          <cell r="C147" t="str">
            <v>Gases</v>
          </cell>
          <cell r="D147" t="str">
            <v>t/h</v>
          </cell>
          <cell r="E147">
            <v>0</v>
          </cell>
          <cell r="F147">
            <v>0</v>
          </cell>
          <cell r="G147">
            <v>0</v>
          </cell>
          <cell r="H147">
            <v>0</v>
          </cell>
          <cell r="I147">
            <v>0</v>
          </cell>
          <cell r="J147">
            <v>0</v>
          </cell>
          <cell r="K147">
            <v>0</v>
          </cell>
          <cell r="L147">
            <v>0</v>
          </cell>
          <cell r="M147">
            <v>0</v>
          </cell>
          <cell r="N147">
            <v>17.408147241479433</v>
          </cell>
          <cell r="O147">
            <v>0</v>
          </cell>
          <cell r="P147">
            <v>0</v>
          </cell>
          <cell r="Q147">
            <v>0</v>
          </cell>
          <cell r="R147">
            <v>0</v>
          </cell>
          <cell r="S147">
            <v>0</v>
          </cell>
          <cell r="T147">
            <v>0</v>
          </cell>
          <cell r="U147">
            <v>0</v>
          </cell>
          <cell r="V147">
            <v>3.903127820947816E-18</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40.42512420415229</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17.59726740060103</v>
          </cell>
          <cell r="CW147">
            <v>8.0108587362314267</v>
          </cell>
          <cell r="CX147">
            <v>1.4314147949215139</v>
          </cell>
          <cell r="CY147">
            <v>10.399280961623198</v>
          </cell>
          <cell r="CZ147">
            <v>0.53831832625129106</v>
          </cell>
          <cell r="DA147">
            <v>8.9678678428807714</v>
          </cell>
          <cell r="DB147">
            <v>40.417230007150593</v>
          </cell>
          <cell r="DC147">
            <v>1.069414762166548</v>
          </cell>
          <cell r="DD147">
            <v>2.7142829463035323</v>
          </cell>
          <cell r="DE147">
            <v>0</v>
          </cell>
          <cell r="DF147">
            <v>0</v>
          </cell>
          <cell r="DG147">
            <v>0</v>
          </cell>
          <cell r="DH147">
            <v>0</v>
          </cell>
          <cell r="DI147">
            <v>0</v>
          </cell>
          <cell r="DJ147">
            <v>0</v>
          </cell>
          <cell r="DK147">
            <v>0</v>
          </cell>
          <cell r="DL147">
            <v>3.1094034498907155E-2</v>
          </cell>
          <cell r="DM147">
            <v>0</v>
          </cell>
          <cell r="DN147">
            <v>0</v>
          </cell>
          <cell r="DO147">
            <v>0</v>
          </cell>
          <cell r="DP147">
            <v>0</v>
          </cell>
          <cell r="DQ147">
            <v>0</v>
          </cell>
          <cell r="DR147">
            <v>0</v>
          </cell>
          <cell r="DS147">
            <v>0</v>
          </cell>
          <cell r="DT147">
            <v>0</v>
          </cell>
          <cell r="DU147">
            <v>0</v>
          </cell>
          <cell r="DV147">
            <v>0</v>
          </cell>
          <cell r="DW147">
            <v>0</v>
          </cell>
          <cell r="DX147">
            <v>3.7090198134366203</v>
          </cell>
          <cell r="DY147">
            <v>0.62308076367806531</v>
          </cell>
          <cell r="DZ147"/>
          <cell r="EA147"/>
          <cell r="EB147"/>
          <cell r="EC147"/>
          <cell r="ED147"/>
          <cell r="EE147"/>
          <cell r="EF147"/>
          <cell r="EG147"/>
          <cell r="EH147"/>
          <cell r="EI147"/>
          <cell r="EJ147"/>
          <cell r="EK147"/>
          <cell r="EL147"/>
          <cell r="EM147"/>
          <cell r="EN147"/>
          <cell r="EO147"/>
          <cell r="EP147"/>
          <cell r="EQ147"/>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row>
        <row r="148">
          <cell r="A148" t="str">
            <v xml:space="preserve"> </v>
          </cell>
          <cell r="B148"/>
          <cell r="C148"/>
          <cell r="D148"/>
          <cell r="E148"/>
          <cell r="F148"/>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cell r="CO148"/>
          <cell r="CP148"/>
          <cell r="CQ148"/>
          <cell r="CR148"/>
          <cell r="CS148"/>
          <cell r="CT148"/>
          <cell r="CU148"/>
          <cell r="CV148"/>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cell r="DX148"/>
          <cell r="DY148"/>
          <cell r="DZ148"/>
          <cell r="EA148"/>
          <cell r="EB148"/>
          <cell r="EC148"/>
          <cell r="ED148"/>
          <cell r="EE148"/>
          <cell r="EF148"/>
          <cell r="EG148"/>
          <cell r="EH148"/>
          <cell r="EI148"/>
          <cell r="EJ148"/>
          <cell r="EK148"/>
          <cell r="EL148"/>
          <cell r="EM148"/>
          <cell r="EN148"/>
          <cell r="EO148"/>
          <cell r="EP148"/>
          <cell r="EQ148"/>
          <cell r="ER148"/>
          <cell r="ES148"/>
          <cell r="ET148"/>
          <cell r="EU148"/>
          <cell r="EV148"/>
          <cell r="EW148"/>
          <cell r="EX148"/>
          <cell r="EY148"/>
          <cell r="EZ148"/>
          <cell r="FA148"/>
          <cell r="FB148"/>
          <cell r="FC148"/>
          <cell r="FD148"/>
          <cell r="FE148"/>
          <cell r="FF148"/>
          <cell r="FG148"/>
          <cell r="FH148"/>
          <cell r="FI148"/>
          <cell r="FJ148"/>
          <cell r="FK148"/>
          <cell r="FL148"/>
          <cell r="FM148"/>
          <cell r="FN148"/>
          <cell r="FO148"/>
          <cell r="FP148"/>
          <cell r="FQ148"/>
          <cell r="FR148"/>
          <cell r="FS148"/>
          <cell r="FT148"/>
          <cell r="FU148"/>
          <cell r="FV148"/>
          <cell r="FW148"/>
          <cell r="FX148"/>
          <cell r="FY148"/>
          <cell r="FZ148"/>
          <cell r="GA148"/>
          <cell r="GB148"/>
          <cell r="GC148"/>
          <cell r="GD148"/>
          <cell r="GE148"/>
          <cell r="GF148"/>
          <cell r="GG148"/>
          <cell r="GH148"/>
          <cell r="GI148"/>
          <cell r="GJ148"/>
          <cell r="GK148"/>
          <cell r="GL148"/>
          <cell r="GM148"/>
          <cell r="GN148"/>
          <cell r="GO148"/>
          <cell r="GP148"/>
          <cell r="GQ148"/>
          <cell r="GR148"/>
          <cell r="GS148"/>
          <cell r="GT148"/>
          <cell r="GU148"/>
          <cell r="GV148"/>
          <cell r="GW148"/>
          <cell r="GX148"/>
          <cell r="GY148"/>
          <cell r="GZ148"/>
          <cell r="HA148"/>
          <cell r="HB148"/>
          <cell r="HC148"/>
          <cell r="HD148"/>
          <cell r="HE148"/>
          <cell r="HF148"/>
          <cell r="HG148"/>
          <cell r="HH148"/>
          <cell r="HI148"/>
          <cell r="HJ148"/>
          <cell r="HK148"/>
          <cell r="HL148"/>
          <cell r="HM148"/>
        </row>
        <row r="149">
          <cell r="A149" t="str">
            <v>Solids wt %</v>
          </cell>
          <cell r="B149"/>
          <cell r="C149" t="str">
            <v>Solids</v>
          </cell>
          <cell r="D149" t="str">
            <v>wt %</v>
          </cell>
          <cell r="E149">
            <v>100</v>
          </cell>
          <cell r="F149">
            <v>100</v>
          </cell>
          <cell r="G149">
            <v>100</v>
          </cell>
          <cell r="H149">
            <v>100</v>
          </cell>
          <cell r="I149">
            <v>1.9902448249750432E-2</v>
          </cell>
          <cell r="J149">
            <v>1.9862366218165752E-2</v>
          </cell>
          <cell r="K149">
            <v>2.000000008579822E-2</v>
          </cell>
          <cell r="L149">
            <v>1.9902448249750432E-2</v>
          </cell>
          <cell r="M149">
            <v>1.9902448249750432E-2</v>
          </cell>
          <cell r="N149">
            <v>0</v>
          </cell>
          <cell r="O149">
            <v>1.9902448249750432E-2</v>
          </cell>
          <cell r="P149">
            <v>1.9902448249750432E-2</v>
          </cell>
          <cell r="Q149">
            <v>1.9902448249750435E-2</v>
          </cell>
          <cell r="R149">
            <v>1.9902448249750432E-2</v>
          </cell>
          <cell r="S149">
            <v>1.8795489555632792E-2</v>
          </cell>
          <cell r="T149">
            <v>7.4999999999999982</v>
          </cell>
          <cell r="U149">
            <v>2.0002362030634362E-2</v>
          </cell>
          <cell r="V149">
            <v>2.6571152511343156E-2</v>
          </cell>
          <cell r="W149">
            <v>1E-3</v>
          </cell>
          <cell r="X149">
            <v>50</v>
          </cell>
          <cell r="Y149">
            <v>10</v>
          </cell>
          <cell r="Z149">
            <v>1E-3</v>
          </cell>
          <cell r="AA149">
            <v>1E-3</v>
          </cell>
          <cell r="AB149">
            <v>7.9206650510356543E-4</v>
          </cell>
          <cell r="AC149">
            <v>1.4940146992404138E-2</v>
          </cell>
          <cell r="AD149">
            <v>1.4940146992404138E-2</v>
          </cell>
          <cell r="AE149">
            <v>0</v>
          </cell>
          <cell r="AF149">
            <v>0</v>
          </cell>
          <cell r="AG149">
            <v>0</v>
          </cell>
          <cell r="AH149">
            <v>0</v>
          </cell>
          <cell r="AI149">
            <v>0</v>
          </cell>
          <cell r="AJ149">
            <v>0</v>
          </cell>
          <cell r="AK149">
            <v>0</v>
          </cell>
          <cell r="AL149">
            <v>0</v>
          </cell>
          <cell r="AM149">
            <v>0</v>
          </cell>
          <cell r="AN149">
            <v>0</v>
          </cell>
          <cell r="AO149">
            <v>0.8067433841858257</v>
          </cell>
          <cell r="AP149">
            <v>9.9999999992990678E-4</v>
          </cell>
          <cell r="AQ149">
            <v>9.9999999994783515E-4</v>
          </cell>
          <cell r="AR149">
            <v>9.9999999994111136E-4</v>
          </cell>
          <cell r="AS149">
            <v>0</v>
          </cell>
          <cell r="AT149">
            <v>0</v>
          </cell>
          <cell r="AU149">
            <v>49.999999999999993</v>
          </cell>
          <cell r="AV149">
            <v>49.999999999999993</v>
          </cell>
          <cell r="AW149">
            <v>99.999999999999972</v>
          </cell>
          <cell r="AX149">
            <v>1.9915418704592489E-2</v>
          </cell>
          <cell r="AY149">
            <v>1.9884525541791223E-2</v>
          </cell>
          <cell r="AZ149">
            <v>1.9999913984871668E-2</v>
          </cell>
          <cell r="BA149">
            <v>1.9915418704592489E-2</v>
          </cell>
          <cell r="BB149">
            <v>1.9915418704592489E-2</v>
          </cell>
          <cell r="BC149">
            <v>1.9915418704592489E-2</v>
          </cell>
          <cell r="BD149">
            <v>1.9915418704592489E-2</v>
          </cell>
          <cell r="BE149">
            <v>1.9915418704592489E-2</v>
          </cell>
          <cell r="BF149">
            <v>1.9915418704592489E-2</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0.25409334402593525</v>
          </cell>
          <cell r="DL149">
            <v>1.343322315538817E-3</v>
          </cell>
          <cell r="DM149">
            <v>49.999999999999986</v>
          </cell>
          <cell r="DN149">
            <v>1.9999999998683527E-3</v>
          </cell>
          <cell r="DO149">
            <v>50.000000000000036</v>
          </cell>
          <cell r="DP149">
            <v>1.9999999998683527E-3</v>
          </cell>
          <cell r="DQ149">
            <v>0</v>
          </cell>
          <cell r="DR149">
            <v>0</v>
          </cell>
          <cell r="DS149">
            <v>0</v>
          </cell>
          <cell r="DT149">
            <v>0</v>
          </cell>
          <cell r="DU149">
            <v>0</v>
          </cell>
          <cell r="DV149">
            <v>0</v>
          </cell>
          <cell r="DW149">
            <v>0</v>
          </cell>
          <cell r="DX149">
            <v>0</v>
          </cell>
          <cell r="DY149">
            <v>0</v>
          </cell>
          <cell r="DZ149"/>
          <cell r="EA149"/>
          <cell r="EB149"/>
          <cell r="EC149"/>
          <cell r="ED149"/>
          <cell r="EE149"/>
          <cell r="EF149"/>
          <cell r="EG149"/>
          <cell r="EH149"/>
          <cell r="EI149"/>
          <cell r="EJ149"/>
          <cell r="EK149"/>
          <cell r="EL149"/>
          <cell r="EM149"/>
          <cell r="EN149"/>
          <cell r="EO149"/>
          <cell r="EP149"/>
          <cell r="EQ149"/>
          <cell r="ER149"/>
          <cell r="ES149"/>
          <cell r="ET149"/>
          <cell r="EU149"/>
          <cell r="EV149"/>
          <cell r="EW149"/>
          <cell r="EX149"/>
          <cell r="EY149"/>
          <cell r="EZ149"/>
          <cell r="FA149"/>
          <cell r="FB149"/>
          <cell r="FC149"/>
          <cell r="FD149"/>
          <cell r="FE149"/>
          <cell r="FF149"/>
          <cell r="FG149"/>
          <cell r="FH149"/>
          <cell r="FI149"/>
          <cell r="FJ149"/>
          <cell r="FK149"/>
          <cell r="FL149"/>
          <cell r="FM149"/>
          <cell r="FN149"/>
          <cell r="FO149"/>
          <cell r="FP149"/>
          <cell r="FQ149"/>
          <cell r="FR149"/>
          <cell r="FS149"/>
          <cell r="FT149"/>
          <cell r="FU149"/>
          <cell r="FV149"/>
          <cell r="FW149"/>
          <cell r="FX149"/>
          <cell r="FY149"/>
          <cell r="FZ149"/>
          <cell r="GA149"/>
          <cell r="GB149"/>
          <cell r="GC149"/>
          <cell r="GD149"/>
          <cell r="GE149"/>
          <cell r="GF149"/>
          <cell r="GG149"/>
          <cell r="GH149"/>
          <cell r="GI149"/>
          <cell r="GJ149"/>
          <cell r="GK149"/>
          <cell r="GL149"/>
          <cell r="GM149"/>
          <cell r="GN149"/>
          <cell r="GO149"/>
          <cell r="GP149"/>
          <cell r="GQ149"/>
          <cell r="GR149"/>
          <cell r="GS149"/>
          <cell r="GT149"/>
          <cell r="GU149"/>
          <cell r="GV149"/>
          <cell r="GW149"/>
          <cell r="GX149"/>
          <cell r="GY149"/>
          <cell r="GZ149"/>
          <cell r="HA149"/>
          <cell r="HB149"/>
          <cell r="HC149"/>
          <cell r="HD149"/>
          <cell r="HE149"/>
          <cell r="HF149"/>
          <cell r="HG149"/>
          <cell r="HH149"/>
          <cell r="HI149"/>
          <cell r="HJ149"/>
          <cell r="HK149"/>
          <cell r="HL149"/>
          <cell r="HM149"/>
        </row>
        <row r="150">
          <cell r="A150" t="str">
            <v>Aq. Liquids wt %</v>
          </cell>
          <cell r="B150"/>
          <cell r="C150" t="str">
            <v>Aq. Liquids</v>
          </cell>
          <cell r="D150" t="str">
            <v>wt %</v>
          </cell>
          <cell r="E150">
            <v>0</v>
          </cell>
          <cell r="F150">
            <v>0</v>
          </cell>
          <cell r="G150">
            <v>0</v>
          </cell>
          <cell r="H150">
            <v>0</v>
          </cell>
          <cell r="I150">
            <v>99.980097551750276</v>
          </cell>
          <cell r="J150">
            <v>99.980137633781837</v>
          </cell>
          <cell r="K150">
            <v>99.979999999914199</v>
          </cell>
          <cell r="L150">
            <v>99.980097551750276</v>
          </cell>
          <cell r="M150">
            <v>99.980097551750276</v>
          </cell>
          <cell r="N150">
            <v>0</v>
          </cell>
          <cell r="O150">
            <v>99.980097551750276</v>
          </cell>
          <cell r="P150">
            <v>99.980097551750276</v>
          </cell>
          <cell r="Q150">
            <v>99.980097551750291</v>
          </cell>
          <cell r="R150">
            <v>99.980097551750276</v>
          </cell>
          <cell r="S150">
            <v>99.981204510444371</v>
          </cell>
          <cell r="T150">
            <v>92.5</v>
          </cell>
          <cell r="U150">
            <v>99.979997637969348</v>
          </cell>
          <cell r="V150">
            <v>99.973428847488691</v>
          </cell>
          <cell r="W150">
            <v>99.999000000000024</v>
          </cell>
          <cell r="X150">
            <v>50.00000000000022</v>
          </cell>
          <cell r="Y150">
            <v>90.000000000000043</v>
          </cell>
          <cell r="Z150">
            <v>99.999000000000024</v>
          </cell>
          <cell r="AA150">
            <v>99.999000000000024</v>
          </cell>
          <cell r="AB150">
            <v>99.999207933494887</v>
          </cell>
          <cell r="AC150">
            <v>99.985059853007613</v>
          </cell>
          <cell r="AD150">
            <v>99.985059853007613</v>
          </cell>
          <cell r="AE150">
            <v>99.999999999999986</v>
          </cell>
          <cell r="AF150">
            <v>99.999999999999986</v>
          </cell>
          <cell r="AG150">
            <v>99.999999999999972</v>
          </cell>
          <cell r="AH150">
            <v>100</v>
          </cell>
          <cell r="AI150">
            <v>100</v>
          </cell>
          <cell r="AJ150">
            <v>100</v>
          </cell>
          <cell r="AK150">
            <v>99.999999999999972</v>
          </cell>
          <cell r="AL150">
            <v>100</v>
          </cell>
          <cell r="AM150">
            <v>100</v>
          </cell>
          <cell r="AN150">
            <v>100</v>
          </cell>
          <cell r="AO150">
            <v>99.193256615814136</v>
          </cell>
          <cell r="AP150">
            <v>99.999000000000009</v>
          </cell>
          <cell r="AQ150">
            <v>99.999000000000009</v>
          </cell>
          <cell r="AR150">
            <v>99.999000000000066</v>
          </cell>
          <cell r="AS150">
            <v>99.999999999999986</v>
          </cell>
          <cell r="AT150">
            <v>99.999999999999986</v>
          </cell>
          <cell r="AU150">
            <v>50.000000000000014</v>
          </cell>
          <cell r="AV150">
            <v>50.000000000000014</v>
          </cell>
          <cell r="AW150">
            <v>0</v>
          </cell>
          <cell r="AX150">
            <v>99.980084581295387</v>
          </cell>
          <cell r="AY150">
            <v>99.980115474458188</v>
          </cell>
          <cell r="AZ150">
            <v>99.980000086015124</v>
          </cell>
          <cell r="BA150">
            <v>99.980084581295387</v>
          </cell>
          <cell r="BB150">
            <v>99.980084581295387</v>
          </cell>
          <cell r="BC150">
            <v>99.980084581295387</v>
          </cell>
          <cell r="BD150">
            <v>99.980084581295387</v>
          </cell>
          <cell r="BE150">
            <v>99.980084581295387</v>
          </cell>
          <cell r="BF150">
            <v>99.980084581295387</v>
          </cell>
          <cell r="BG150">
            <v>99.999999999999986</v>
          </cell>
          <cell r="BH150">
            <v>99.999999999999986</v>
          </cell>
          <cell r="BI150">
            <v>99.999999999999986</v>
          </cell>
          <cell r="BJ150">
            <v>99.999999999999986</v>
          </cell>
          <cell r="BK150">
            <v>100</v>
          </cell>
          <cell r="BL150">
            <v>0</v>
          </cell>
          <cell r="BM150">
            <v>99.999999999999986</v>
          </cell>
          <cell r="BN150">
            <v>99.999999999999986</v>
          </cell>
          <cell r="BO150">
            <v>99.999999999999986</v>
          </cell>
          <cell r="BP150">
            <v>99.999999999999986</v>
          </cell>
          <cell r="BQ150">
            <v>99.999999999999986</v>
          </cell>
          <cell r="BR150">
            <v>99.999999999999986</v>
          </cell>
          <cell r="BS150">
            <v>99.999999999999986</v>
          </cell>
          <cell r="BT150">
            <v>99.999999999999986</v>
          </cell>
          <cell r="BU150">
            <v>99.999999999999986</v>
          </cell>
          <cell r="BV150">
            <v>99.999999999999986</v>
          </cell>
          <cell r="BW150">
            <v>99.999999999999986</v>
          </cell>
          <cell r="BX150">
            <v>0</v>
          </cell>
          <cell r="BY150">
            <v>0</v>
          </cell>
          <cell r="BZ150">
            <v>0</v>
          </cell>
          <cell r="CA150">
            <v>0</v>
          </cell>
          <cell r="CB150">
            <v>100</v>
          </cell>
          <cell r="CC150">
            <v>100</v>
          </cell>
          <cell r="CD150">
            <v>100</v>
          </cell>
          <cell r="CE150">
            <v>100</v>
          </cell>
          <cell r="CF150">
            <v>99.999999999999986</v>
          </cell>
          <cell r="CG150">
            <v>99.999999999999986</v>
          </cell>
          <cell r="CH150">
            <v>99.999999999999986</v>
          </cell>
          <cell r="CI150">
            <v>99.999999999999986</v>
          </cell>
          <cell r="CJ150">
            <v>99.999999999999986</v>
          </cell>
          <cell r="CK150">
            <v>99.999999999999972</v>
          </cell>
          <cell r="CL150">
            <v>100</v>
          </cell>
          <cell r="CM150">
            <v>100</v>
          </cell>
          <cell r="CN150">
            <v>100</v>
          </cell>
          <cell r="CO150">
            <v>99.999999999999986</v>
          </cell>
          <cell r="CP150">
            <v>100</v>
          </cell>
          <cell r="CQ150">
            <v>100</v>
          </cell>
          <cell r="CR150">
            <v>100</v>
          </cell>
          <cell r="CS150">
            <v>100</v>
          </cell>
          <cell r="CT150">
            <v>100</v>
          </cell>
          <cell r="CU150">
            <v>100</v>
          </cell>
          <cell r="CV150">
            <v>0.13578823811063803</v>
          </cell>
          <cell r="CW150">
            <v>0.12341116929619027</v>
          </cell>
          <cell r="CX150">
            <v>0.10088450165937901</v>
          </cell>
          <cell r="CY150">
            <v>0.11518834958151904</v>
          </cell>
          <cell r="CZ150">
            <v>0</v>
          </cell>
          <cell r="DA150">
            <v>0.1174524242973523</v>
          </cell>
          <cell r="DB150">
            <v>0.10777267911298537</v>
          </cell>
          <cell r="DC150">
            <v>7.8994040302354102E-2</v>
          </cell>
          <cell r="DD150">
            <v>0.13022197994948526</v>
          </cell>
          <cell r="DE150">
            <v>100</v>
          </cell>
          <cell r="DF150">
            <v>100</v>
          </cell>
          <cell r="DG150">
            <v>100</v>
          </cell>
          <cell r="DH150">
            <v>100</v>
          </cell>
          <cell r="DI150">
            <v>99.999999999999986</v>
          </cell>
          <cell r="DJ150">
            <v>99.999999999999986</v>
          </cell>
          <cell r="DK150">
            <v>99.745906655974053</v>
          </cell>
          <cell r="DL150">
            <v>69.041365443929848</v>
          </cell>
          <cell r="DM150">
            <v>50.000000000000085</v>
          </cell>
          <cell r="DN150">
            <v>99.998000000000133</v>
          </cell>
          <cell r="DO150">
            <v>49.999999999999986</v>
          </cell>
          <cell r="DP150">
            <v>99.998000000000133</v>
          </cell>
          <cell r="DQ150">
            <v>100</v>
          </cell>
          <cell r="DR150">
            <v>99.999999999999986</v>
          </cell>
          <cell r="DS150">
            <v>100</v>
          </cell>
          <cell r="DT150">
            <v>99.999999999999986</v>
          </cell>
          <cell r="DU150">
            <v>99.999999999999986</v>
          </cell>
          <cell r="DV150">
            <v>100</v>
          </cell>
          <cell r="DW150">
            <v>100</v>
          </cell>
          <cell r="DX150">
            <v>0.1294943744962522</v>
          </cell>
          <cell r="DY150">
            <v>0.12259954816311418</v>
          </cell>
          <cell r="DZ150"/>
          <cell r="EA150"/>
          <cell r="EB150"/>
          <cell r="EC150"/>
          <cell r="ED150"/>
          <cell r="EE150"/>
          <cell r="EF150"/>
          <cell r="EG150"/>
          <cell r="EH150"/>
          <cell r="EI150"/>
          <cell r="EJ150"/>
          <cell r="EK150"/>
          <cell r="EL150"/>
          <cell r="EM150"/>
          <cell r="EN150"/>
          <cell r="EO150"/>
          <cell r="EP150"/>
          <cell r="EQ150"/>
          <cell r="ER150"/>
          <cell r="ES150"/>
          <cell r="ET150"/>
          <cell r="EU150"/>
          <cell r="EV150"/>
          <cell r="EW150"/>
          <cell r="EX150"/>
          <cell r="EY150"/>
          <cell r="EZ150"/>
          <cell r="FA150"/>
          <cell r="FB150"/>
          <cell r="FC150"/>
          <cell r="FD150"/>
          <cell r="FE150"/>
          <cell r="FF150"/>
          <cell r="FG150"/>
          <cell r="FH150"/>
          <cell r="FI150"/>
          <cell r="FJ150"/>
          <cell r="FK150"/>
          <cell r="FL150"/>
          <cell r="FM150"/>
          <cell r="FN150"/>
          <cell r="FO150"/>
          <cell r="FP150"/>
          <cell r="FQ150"/>
          <cell r="FR150"/>
          <cell r="FS150"/>
          <cell r="FT150"/>
          <cell r="FU150"/>
          <cell r="FV150"/>
          <cell r="FW150"/>
          <cell r="FX150"/>
          <cell r="FY150"/>
          <cell r="FZ150"/>
          <cell r="GA150"/>
          <cell r="GB150"/>
          <cell r="GC150"/>
          <cell r="GD150"/>
          <cell r="GE150"/>
          <cell r="GF150"/>
          <cell r="GG150"/>
          <cell r="GH150"/>
          <cell r="GI150"/>
          <cell r="GJ150"/>
          <cell r="GK150"/>
          <cell r="GL150"/>
          <cell r="GM150"/>
          <cell r="GN150"/>
          <cell r="GO150"/>
          <cell r="GP150"/>
          <cell r="GQ150"/>
          <cell r="GR150"/>
          <cell r="GS150"/>
          <cell r="GT150"/>
          <cell r="GU150"/>
          <cell r="GV150"/>
          <cell r="GW150"/>
          <cell r="GX150"/>
          <cell r="GY150"/>
          <cell r="GZ150"/>
          <cell r="HA150"/>
          <cell r="HB150"/>
          <cell r="HC150"/>
          <cell r="HD150"/>
          <cell r="HE150"/>
          <cell r="HF150"/>
          <cell r="HG150"/>
          <cell r="HH150"/>
          <cell r="HI150"/>
          <cell r="HJ150"/>
          <cell r="HK150"/>
          <cell r="HL150"/>
          <cell r="HM150"/>
        </row>
        <row r="151">
          <cell r="A151" t="str">
            <v>Gases wt %</v>
          </cell>
          <cell r="B151"/>
          <cell r="C151" t="str">
            <v>Gases</v>
          </cell>
          <cell r="D151" t="str">
            <v>wt %</v>
          </cell>
          <cell r="E151">
            <v>0</v>
          </cell>
          <cell r="F151">
            <v>0</v>
          </cell>
          <cell r="G151">
            <v>0</v>
          </cell>
          <cell r="H151">
            <v>0</v>
          </cell>
          <cell r="I151">
            <v>0</v>
          </cell>
          <cell r="J151">
            <v>0</v>
          </cell>
          <cell r="K151">
            <v>0</v>
          </cell>
          <cell r="L151">
            <v>0</v>
          </cell>
          <cell r="M151">
            <v>0</v>
          </cell>
          <cell r="N151">
            <v>100</v>
          </cell>
          <cell r="O151">
            <v>0</v>
          </cell>
          <cell r="P151">
            <v>0</v>
          </cell>
          <cell r="Q151">
            <v>0</v>
          </cell>
          <cell r="R151">
            <v>0</v>
          </cell>
          <cell r="S151">
            <v>0</v>
          </cell>
          <cell r="T151">
            <v>0</v>
          </cell>
          <cell r="U151">
            <v>0</v>
          </cell>
          <cell r="V151">
            <v>1.6303875969983166E-17</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100</v>
          </cell>
          <cell r="BM151">
            <v>0</v>
          </cell>
          <cell r="BN151">
            <v>0</v>
          </cell>
          <cell r="BO151">
            <v>0</v>
          </cell>
          <cell r="BP151">
            <v>0</v>
          </cell>
          <cell r="BQ151">
            <v>0</v>
          </cell>
          <cell r="BR151">
            <v>0</v>
          </cell>
          <cell r="BS151">
            <v>0</v>
          </cell>
          <cell r="BT151">
            <v>0</v>
          </cell>
          <cell r="BU151">
            <v>0</v>
          </cell>
          <cell r="BV151">
            <v>0</v>
          </cell>
          <cell r="BW151">
            <v>0</v>
          </cell>
          <cell r="BX151">
            <v>100</v>
          </cell>
          <cell r="BY151">
            <v>100</v>
          </cell>
          <cell r="BZ151">
            <v>100</v>
          </cell>
          <cell r="CA151">
            <v>100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99.864211761889365</v>
          </cell>
          <cell r="CW151">
            <v>99.87658883070381</v>
          </cell>
          <cell r="CX151">
            <v>99.89911549834062</v>
          </cell>
          <cell r="CY151">
            <v>99.88481165041847</v>
          </cell>
          <cell r="CZ151">
            <v>100</v>
          </cell>
          <cell r="DA151">
            <v>99.882547575702645</v>
          </cell>
          <cell r="DB151">
            <v>99.892227320887002</v>
          </cell>
          <cell r="DC151">
            <v>99.921005959697638</v>
          </cell>
          <cell r="DD151">
            <v>99.869778020050532</v>
          </cell>
          <cell r="DE151">
            <v>0</v>
          </cell>
          <cell r="DF151">
            <v>0</v>
          </cell>
          <cell r="DG151">
            <v>0</v>
          </cell>
          <cell r="DH151">
            <v>0</v>
          </cell>
          <cell r="DI151">
            <v>0</v>
          </cell>
          <cell r="DJ151">
            <v>0</v>
          </cell>
          <cell r="DK151">
            <v>0</v>
          </cell>
          <cell r="DL151">
            <v>30.957291233754614</v>
          </cell>
          <cell r="DM151">
            <v>0</v>
          </cell>
          <cell r="DN151">
            <v>0</v>
          </cell>
          <cell r="DO151">
            <v>0</v>
          </cell>
          <cell r="DP151">
            <v>0</v>
          </cell>
          <cell r="DQ151">
            <v>0</v>
          </cell>
          <cell r="DR151">
            <v>0</v>
          </cell>
          <cell r="DS151">
            <v>0</v>
          </cell>
          <cell r="DT151">
            <v>0</v>
          </cell>
          <cell r="DU151">
            <v>0</v>
          </cell>
          <cell r="DV151">
            <v>0</v>
          </cell>
          <cell r="DW151">
            <v>0</v>
          </cell>
          <cell r="DX151">
            <v>99.870505625503753</v>
          </cell>
          <cell r="DY151">
            <v>99.877400451836877</v>
          </cell>
          <cell r="DZ151"/>
          <cell r="EA151"/>
          <cell r="EB151"/>
          <cell r="EC151"/>
          <cell r="ED151"/>
          <cell r="EE151"/>
          <cell r="EF151"/>
          <cell r="EG151"/>
          <cell r="EH151"/>
          <cell r="EI151"/>
          <cell r="EJ151"/>
          <cell r="EK151"/>
          <cell r="EL151"/>
          <cell r="EM151"/>
          <cell r="EN151"/>
          <cell r="EO151"/>
          <cell r="EP151"/>
          <cell r="EQ151"/>
          <cell r="ER151"/>
          <cell r="ES151"/>
          <cell r="ET151"/>
          <cell r="EU151"/>
          <cell r="EV151"/>
          <cell r="EW151"/>
          <cell r="EX151"/>
          <cell r="EY151"/>
          <cell r="EZ151"/>
          <cell r="FA151"/>
          <cell r="FB151"/>
          <cell r="FC151"/>
          <cell r="FD151"/>
          <cell r="FE151"/>
          <cell r="FF151"/>
          <cell r="FG151"/>
          <cell r="FH151"/>
          <cell r="FI151"/>
          <cell r="FJ151"/>
          <cell r="FK151"/>
          <cell r="FL151"/>
          <cell r="FM151"/>
          <cell r="FN151"/>
          <cell r="FO151"/>
          <cell r="FP151"/>
          <cell r="FQ151"/>
          <cell r="FR151"/>
          <cell r="FS151"/>
          <cell r="FT151"/>
          <cell r="FU151"/>
          <cell r="FV151"/>
          <cell r="FW151"/>
          <cell r="FX151"/>
          <cell r="FY151"/>
          <cell r="FZ151"/>
          <cell r="GA151"/>
          <cell r="GB151"/>
          <cell r="GC151"/>
          <cell r="GD151"/>
          <cell r="GE151"/>
          <cell r="GF151"/>
          <cell r="GG151"/>
          <cell r="GH151"/>
          <cell r="GI151"/>
          <cell r="GJ151"/>
          <cell r="GK151"/>
          <cell r="GL151"/>
          <cell r="GM151"/>
          <cell r="GN151"/>
          <cell r="GO151"/>
          <cell r="GP151"/>
          <cell r="GQ151"/>
          <cell r="GR151"/>
          <cell r="GS151"/>
          <cell r="GT151"/>
          <cell r="GU151"/>
          <cell r="GV151"/>
          <cell r="GW151"/>
          <cell r="GX151"/>
          <cell r="GY151"/>
          <cell r="GZ151"/>
          <cell r="HA151"/>
          <cell r="HB151"/>
          <cell r="HC151"/>
          <cell r="HD151"/>
          <cell r="HE151"/>
          <cell r="HF151"/>
          <cell r="HG151"/>
          <cell r="HH151"/>
          <cell r="HI151"/>
          <cell r="HJ151"/>
          <cell r="HK151"/>
          <cell r="HL151"/>
          <cell r="HM151"/>
        </row>
        <row r="152">
          <cell r="A152" t="str">
            <v xml:space="preserve"> </v>
          </cell>
          <cell r="B152"/>
          <cell r="C152"/>
          <cell r="D152"/>
          <cell r="E152"/>
          <cell r="F152"/>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cell r="CV152"/>
          <cell r="CW152"/>
          <cell r="CX152"/>
          <cell r="CY152"/>
          <cell r="CZ152"/>
          <cell r="DA152"/>
          <cell r="DB152"/>
          <cell r="DC152"/>
          <cell r="DD152"/>
          <cell r="DE152"/>
          <cell r="DF152"/>
          <cell r="DG152"/>
          <cell r="DH152"/>
          <cell r="DI152"/>
          <cell r="DJ152"/>
          <cell r="DK152"/>
          <cell r="DL152"/>
          <cell r="DM152"/>
          <cell r="DN152"/>
          <cell r="DO152"/>
          <cell r="DP152"/>
          <cell r="DQ152"/>
          <cell r="DR152"/>
          <cell r="DS152"/>
          <cell r="DT152"/>
          <cell r="DU152"/>
          <cell r="DV152"/>
          <cell r="DW152"/>
          <cell r="DX152"/>
          <cell r="DY152"/>
          <cell r="DZ152"/>
          <cell r="EA152"/>
          <cell r="EB152"/>
          <cell r="EC152"/>
          <cell r="ED152"/>
          <cell r="EE152"/>
          <cell r="EF152"/>
          <cell r="EG152"/>
          <cell r="EH152"/>
          <cell r="EI152"/>
          <cell r="EJ152"/>
          <cell r="EK152"/>
          <cell r="EL152"/>
          <cell r="EM152"/>
          <cell r="EN152"/>
          <cell r="EO152"/>
          <cell r="EP152"/>
          <cell r="EQ152"/>
          <cell r="ER152"/>
          <cell r="ES152"/>
          <cell r="ET152"/>
          <cell r="EU152"/>
          <cell r="EV152"/>
          <cell r="EW152"/>
          <cell r="EX152"/>
          <cell r="EY152"/>
          <cell r="EZ152"/>
          <cell r="FA152"/>
          <cell r="FB152"/>
          <cell r="FC152"/>
          <cell r="FD152"/>
          <cell r="FE152"/>
          <cell r="FF152"/>
          <cell r="FG152"/>
          <cell r="FH152"/>
          <cell r="FI152"/>
          <cell r="FJ152"/>
          <cell r="FK152"/>
          <cell r="FL152"/>
          <cell r="FM152"/>
          <cell r="FN152"/>
          <cell r="FO152"/>
          <cell r="FP152"/>
          <cell r="FQ152"/>
          <cell r="FR152"/>
          <cell r="FS152"/>
          <cell r="FT152"/>
          <cell r="FU152"/>
          <cell r="FV152"/>
          <cell r="FW152"/>
          <cell r="FX152"/>
          <cell r="FY152"/>
          <cell r="FZ152"/>
          <cell r="GA152"/>
          <cell r="GB152"/>
          <cell r="GC152"/>
          <cell r="GD152"/>
          <cell r="GE152"/>
          <cell r="GF152"/>
          <cell r="GG152"/>
          <cell r="GH152"/>
          <cell r="GI152"/>
          <cell r="GJ152"/>
          <cell r="GK152"/>
          <cell r="GL152"/>
          <cell r="GM152"/>
          <cell r="GN152"/>
          <cell r="GO152"/>
          <cell r="GP152"/>
          <cell r="GQ152"/>
          <cell r="GR152"/>
          <cell r="GS152"/>
          <cell r="GT152"/>
          <cell r="GU152"/>
          <cell r="GV152"/>
          <cell r="GW152"/>
          <cell r="GX152"/>
          <cell r="GY152"/>
          <cell r="GZ152"/>
          <cell r="HA152"/>
          <cell r="HB152"/>
          <cell r="HC152"/>
          <cell r="HD152"/>
          <cell r="HE152"/>
          <cell r="HF152"/>
          <cell r="HG152"/>
          <cell r="HH152"/>
          <cell r="HI152"/>
          <cell r="HJ152"/>
          <cell r="HK152"/>
          <cell r="HL152"/>
          <cell r="HM152"/>
        </row>
        <row r="153">
          <cell r="A153" t="str">
            <v>Al t/h</v>
          </cell>
          <cell r="B153"/>
          <cell r="C153" t="str">
            <v>Al</v>
          </cell>
          <cell r="D153" t="str">
            <v>t/h</v>
          </cell>
          <cell r="E153">
            <v>0</v>
          </cell>
          <cell r="F153">
            <v>0</v>
          </cell>
          <cell r="G153">
            <v>0</v>
          </cell>
          <cell r="H153">
            <v>0</v>
          </cell>
          <cell r="I153">
            <v>2.2460289639597327E-6</v>
          </cell>
          <cell r="J153">
            <v>2.2460289639636227E-6</v>
          </cell>
          <cell r="K153">
            <v>2.2460289636941065E-6</v>
          </cell>
          <cell r="L153">
            <v>1.7739278048634696E-8</v>
          </cell>
          <cell r="M153">
            <v>4.9838923645325261E-7</v>
          </cell>
          <cell r="N153">
            <v>0</v>
          </cell>
          <cell r="O153">
            <v>1.7476397275093792E-6</v>
          </cell>
          <cell r="P153">
            <v>4.9838923645325261E-7</v>
          </cell>
          <cell r="Q153">
            <v>2.2460289639626317E-6</v>
          </cell>
          <cell r="R153">
            <v>2.2460289639626317E-6</v>
          </cell>
          <cell r="S153">
            <v>1.2962949886229055E-6</v>
          </cell>
          <cell r="T153">
            <v>8.2470073007403388E-7</v>
          </cell>
          <cell r="U153">
            <v>4.7159425880464386E-7</v>
          </cell>
          <cell r="V153">
            <v>4.7159425876825469E-7</v>
          </cell>
          <cell r="W153">
            <v>1.7739278323323263E-8</v>
          </cell>
          <cell r="X153">
            <v>4.5385498044493144E-7</v>
          </cell>
          <cell r="Y153">
            <v>4.5385498044493144E-7</v>
          </cell>
          <cell r="Z153">
            <v>1.7739278323323263E-8</v>
          </cell>
          <cell r="AA153">
            <v>1.7739278323323263E-8</v>
          </cell>
          <cell r="AB153">
            <v>1.773927831601491E-8</v>
          </cell>
          <cell r="AC153">
            <v>1.773927831601491E-8</v>
          </cell>
          <cell r="AD153">
            <v>1.773927831601491E-8</v>
          </cell>
          <cell r="AE153">
            <v>0</v>
          </cell>
          <cell r="AF153">
            <v>0</v>
          </cell>
          <cell r="AG153">
            <v>0</v>
          </cell>
          <cell r="AH153">
            <v>0</v>
          </cell>
          <cell r="AI153">
            <v>0</v>
          </cell>
          <cell r="AJ153">
            <v>0</v>
          </cell>
          <cell r="AK153">
            <v>0</v>
          </cell>
          <cell r="AL153">
            <v>0</v>
          </cell>
          <cell r="AM153">
            <v>0</v>
          </cell>
          <cell r="AN153">
            <v>0</v>
          </cell>
          <cell r="AO153">
            <v>4.5385498044967742E-7</v>
          </cell>
          <cell r="AP153">
            <v>5.6712652987425163E-10</v>
          </cell>
          <cell r="AQ153">
            <v>1.1820946880879386E-10</v>
          </cell>
          <cell r="AR153">
            <v>6.8533599868304554E-10</v>
          </cell>
          <cell r="AS153">
            <v>0</v>
          </cell>
          <cell r="AT153">
            <v>0</v>
          </cell>
          <cell r="AU153">
            <v>8.2458252060522508E-7</v>
          </cell>
          <cell r="AV153">
            <v>1.2778703745250283E-6</v>
          </cell>
          <cell r="AW153">
            <v>1.2778703745952215E-6</v>
          </cell>
          <cell r="AX153">
            <v>2.0491783202552773E-4</v>
          </cell>
          <cell r="AY153">
            <v>2.0491783202552808E-4</v>
          </cell>
          <cell r="AZ153">
            <v>2.0619570240012309E-4</v>
          </cell>
          <cell r="BA153">
            <v>1.2778703745950887E-6</v>
          </cell>
          <cell r="BB153">
            <v>3.6387715205542308E-5</v>
          </cell>
          <cell r="BC153">
            <v>1.6853011681998553E-4</v>
          </cell>
          <cell r="BD153">
            <v>3.6387715205542308E-5</v>
          </cell>
          <cell r="BE153">
            <v>2.0491783202552808E-4</v>
          </cell>
          <cell r="BF153">
            <v>2.0491783202552803E-4</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4.5385498044493144E-7</v>
          </cell>
          <cell r="DM153">
            <v>4.5328785391980313E-7</v>
          </cell>
          <cell r="DN153">
            <v>0</v>
          </cell>
          <cell r="DO153">
            <v>0</v>
          </cell>
          <cell r="DP153">
            <v>0</v>
          </cell>
          <cell r="DQ153">
            <v>0</v>
          </cell>
          <cell r="DR153">
            <v>0</v>
          </cell>
          <cell r="DS153">
            <v>0</v>
          </cell>
          <cell r="DT153">
            <v>0</v>
          </cell>
          <cell r="DU153">
            <v>0</v>
          </cell>
          <cell r="DV153">
            <v>0</v>
          </cell>
          <cell r="DW153">
            <v>0</v>
          </cell>
          <cell r="DX153">
            <v>0</v>
          </cell>
          <cell r="DY153">
            <v>0</v>
          </cell>
          <cell r="DZ153"/>
          <cell r="EA153"/>
          <cell r="EB153"/>
          <cell r="EC153"/>
          <cell r="ED153"/>
          <cell r="EE153"/>
          <cell r="EF153"/>
          <cell r="EG153"/>
          <cell r="EH153"/>
          <cell r="EI153"/>
          <cell r="EJ153"/>
          <cell r="EK153"/>
          <cell r="EL153"/>
          <cell r="EM153"/>
          <cell r="EN153"/>
          <cell r="EO153"/>
          <cell r="EP153"/>
          <cell r="EQ153"/>
          <cell r="ER153"/>
          <cell r="ES153"/>
          <cell r="ET153"/>
          <cell r="EU153"/>
          <cell r="EV153"/>
          <cell r="EW153"/>
          <cell r="EX153"/>
          <cell r="EY153"/>
          <cell r="EZ153"/>
          <cell r="FA153"/>
          <cell r="FB153"/>
          <cell r="FC153"/>
          <cell r="FD153"/>
          <cell r="FE153"/>
          <cell r="FF153"/>
          <cell r="FG153"/>
          <cell r="FH153"/>
          <cell r="FI153"/>
          <cell r="FJ153"/>
          <cell r="FK153"/>
          <cell r="FL153"/>
          <cell r="FM153"/>
          <cell r="FN153"/>
          <cell r="FO153"/>
          <cell r="FP153"/>
          <cell r="FQ153"/>
          <cell r="FR153"/>
          <cell r="FS153"/>
          <cell r="FT153"/>
          <cell r="FU153"/>
          <cell r="FV153"/>
          <cell r="FW153"/>
          <cell r="FX153"/>
          <cell r="FY153"/>
          <cell r="FZ153"/>
          <cell r="GA153"/>
          <cell r="GB153"/>
          <cell r="GC153"/>
          <cell r="GD153"/>
          <cell r="GE153"/>
          <cell r="GF153"/>
          <cell r="GG153"/>
          <cell r="GH153"/>
          <cell r="GI153"/>
          <cell r="GJ153"/>
          <cell r="GK153"/>
          <cell r="GL153"/>
          <cell r="GM153"/>
          <cell r="GN153"/>
          <cell r="GO153"/>
          <cell r="GP153"/>
          <cell r="GQ153"/>
          <cell r="GR153"/>
          <cell r="GS153"/>
          <cell r="GT153"/>
          <cell r="GU153"/>
          <cell r="GV153"/>
          <cell r="GW153"/>
          <cell r="GX153"/>
          <cell r="GY153"/>
          <cell r="GZ153"/>
          <cell r="HA153"/>
          <cell r="HB153"/>
          <cell r="HC153"/>
          <cell r="HD153"/>
          <cell r="HE153"/>
          <cell r="HF153"/>
          <cell r="HG153"/>
          <cell r="HH153"/>
          <cell r="HI153"/>
          <cell r="HJ153"/>
          <cell r="HK153"/>
          <cell r="HL153"/>
          <cell r="HM153"/>
        </row>
        <row r="154">
          <cell r="A154" t="str">
            <v>Contaminants (s) t/h</v>
          </cell>
          <cell r="B154"/>
          <cell r="C154" t="str">
            <v>Contaminants (s)</v>
          </cell>
          <cell r="D154" t="str">
            <v>t/h</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cell r="EA154"/>
          <cell r="EB154"/>
          <cell r="EC154"/>
          <cell r="ED154"/>
          <cell r="EE154"/>
          <cell r="EF154"/>
          <cell r="EG154"/>
          <cell r="EH154"/>
          <cell r="EI154"/>
          <cell r="EJ154"/>
          <cell r="EK154"/>
          <cell r="EL154"/>
          <cell r="EM154"/>
          <cell r="EN154"/>
          <cell r="EO154"/>
          <cell r="EP154"/>
          <cell r="EQ154"/>
          <cell r="ER154"/>
          <cell r="ES154"/>
          <cell r="ET154"/>
          <cell r="EU154"/>
          <cell r="EV154"/>
          <cell r="EW154"/>
          <cell r="EX154"/>
          <cell r="EY154"/>
          <cell r="EZ154"/>
          <cell r="FA154"/>
          <cell r="FB154"/>
          <cell r="FC154"/>
          <cell r="FD154"/>
          <cell r="FE154"/>
          <cell r="FF154"/>
          <cell r="FG154"/>
          <cell r="FH154"/>
          <cell r="FI154"/>
          <cell r="FJ154"/>
          <cell r="FK154"/>
          <cell r="FL154"/>
          <cell r="FM154"/>
          <cell r="FN154"/>
          <cell r="FO154"/>
          <cell r="FP154"/>
          <cell r="FQ154"/>
          <cell r="FR154"/>
          <cell r="FS154"/>
          <cell r="FT154"/>
          <cell r="FU154"/>
          <cell r="FV154"/>
          <cell r="FW154"/>
          <cell r="FX154"/>
          <cell r="FY154"/>
          <cell r="FZ154"/>
          <cell r="GA154"/>
          <cell r="GB154"/>
          <cell r="GC154"/>
          <cell r="GD154"/>
          <cell r="GE154"/>
          <cell r="GF154"/>
          <cell r="GG154"/>
          <cell r="GH154"/>
          <cell r="GI154"/>
          <cell r="GJ154"/>
          <cell r="GK154"/>
          <cell r="GL154"/>
          <cell r="GM154"/>
          <cell r="GN154"/>
          <cell r="GO154"/>
          <cell r="GP154"/>
          <cell r="GQ154"/>
          <cell r="GR154"/>
          <cell r="GS154"/>
          <cell r="GT154"/>
          <cell r="GU154"/>
          <cell r="GV154"/>
          <cell r="GW154"/>
          <cell r="GX154"/>
          <cell r="GY154"/>
          <cell r="GZ154"/>
          <cell r="HA154"/>
          <cell r="HB154"/>
          <cell r="HC154"/>
          <cell r="HD154"/>
          <cell r="HE154"/>
          <cell r="HF154"/>
          <cell r="HG154"/>
          <cell r="HH154"/>
          <cell r="HI154"/>
          <cell r="HJ154"/>
          <cell r="HK154"/>
          <cell r="HL154"/>
          <cell r="HM154"/>
        </row>
        <row r="155">
          <cell r="A155" t="str">
            <v>Contaminants (aq) t/h</v>
          </cell>
          <cell r="B155"/>
          <cell r="C155" t="str">
            <v>Contaminants (aq)</v>
          </cell>
          <cell r="D155" t="str">
            <v>t/h</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cell r="EA155"/>
          <cell r="EB155"/>
          <cell r="EC155"/>
          <cell r="ED155"/>
          <cell r="EE155"/>
          <cell r="EF155"/>
          <cell r="EG155"/>
          <cell r="EH155"/>
          <cell r="EI155"/>
          <cell r="EJ155"/>
          <cell r="EK155"/>
          <cell r="EL155"/>
          <cell r="EM155"/>
          <cell r="EN155"/>
          <cell r="EO155"/>
          <cell r="EP155"/>
          <cell r="EQ155"/>
          <cell r="ER155"/>
          <cell r="ES155"/>
          <cell r="ET155"/>
          <cell r="EU155"/>
          <cell r="EV155"/>
          <cell r="EW155"/>
          <cell r="EX155"/>
          <cell r="EY155"/>
          <cell r="EZ155"/>
          <cell r="FA155"/>
          <cell r="FB155"/>
          <cell r="FC155"/>
          <cell r="FD155"/>
          <cell r="FE155"/>
          <cell r="FF155"/>
          <cell r="FG155"/>
          <cell r="FH155"/>
          <cell r="FI155"/>
          <cell r="FJ155"/>
          <cell r="FK155"/>
          <cell r="FL155"/>
          <cell r="FM155"/>
          <cell r="FN155"/>
          <cell r="FO155"/>
          <cell r="FP155"/>
          <cell r="FQ155"/>
          <cell r="FR155"/>
          <cell r="FS155"/>
          <cell r="FT155"/>
          <cell r="FU155"/>
          <cell r="FV155"/>
          <cell r="FW155"/>
          <cell r="FX155"/>
          <cell r="FY155"/>
          <cell r="FZ155"/>
          <cell r="GA155"/>
          <cell r="GB155"/>
          <cell r="GC155"/>
          <cell r="GD155"/>
          <cell r="GE155"/>
          <cell r="GF155"/>
          <cell r="GG155"/>
          <cell r="GH155"/>
          <cell r="GI155"/>
          <cell r="GJ155"/>
          <cell r="GK155"/>
          <cell r="GL155"/>
          <cell r="GM155"/>
          <cell r="GN155"/>
          <cell r="GO155"/>
          <cell r="GP155"/>
          <cell r="GQ155"/>
          <cell r="GR155"/>
          <cell r="GS155"/>
          <cell r="GT155"/>
          <cell r="GU155"/>
          <cell r="GV155"/>
          <cell r="GW155"/>
          <cell r="GX155"/>
          <cell r="GY155"/>
          <cell r="GZ155"/>
          <cell r="HA155"/>
          <cell r="HB155"/>
          <cell r="HC155"/>
          <cell r="HD155"/>
          <cell r="HE155"/>
          <cell r="HF155"/>
          <cell r="HG155"/>
          <cell r="HH155"/>
          <cell r="HI155"/>
          <cell r="HJ155"/>
          <cell r="HK155"/>
          <cell r="HL155"/>
          <cell r="HM155"/>
        </row>
        <row r="156">
          <cell r="A156" t="str">
            <v>Aq.Liq: K g/L</v>
          </cell>
          <cell r="B156"/>
          <cell r="C156" t="str">
            <v>Aq.Liq: K</v>
          </cell>
          <cell r="D156" t="str">
            <v>g/L</v>
          </cell>
          <cell r="E156">
            <v>0</v>
          </cell>
          <cell r="F156">
            <v>0</v>
          </cell>
          <cell r="G156">
            <v>0</v>
          </cell>
          <cell r="H156">
            <v>0</v>
          </cell>
          <cell r="I156">
            <v>1.0470020233821444E-4</v>
          </cell>
          <cell r="J156">
            <v>1.0464182109357814E-4</v>
          </cell>
          <cell r="K156">
            <v>1.0537362868892297E-4</v>
          </cell>
          <cell r="L156">
            <v>1.0470020233821444E-4</v>
          </cell>
          <cell r="M156">
            <v>1.051258235431877E-4</v>
          </cell>
          <cell r="N156">
            <v>0</v>
          </cell>
          <cell r="O156">
            <v>1.046871531235206E-4</v>
          </cell>
          <cell r="P156">
            <v>1.046871531235206E-4</v>
          </cell>
          <cell r="Q156">
            <v>1.0478646633137107E-4</v>
          </cell>
          <cell r="R156">
            <v>1.046871531235206E-4</v>
          </cell>
          <cell r="S156">
            <v>8.5073027511257029E-5</v>
          </cell>
          <cell r="T156">
            <v>9.0980549555209133E-5</v>
          </cell>
          <cell r="U156">
            <v>9.1037545108171861E-5</v>
          </cell>
          <cell r="V156">
            <v>9.1141170053312347E-5</v>
          </cell>
          <cell r="W156">
            <v>9.1141170053312347E-5</v>
          </cell>
          <cell r="X156">
            <v>3.6834527544858635E-6</v>
          </cell>
          <cell r="Y156">
            <v>4.0780136137615796E-7</v>
          </cell>
          <cell r="Z156">
            <v>9.1164922784650691E-5</v>
          </cell>
          <cell r="AA156">
            <v>9.301341668863825E-5</v>
          </cell>
          <cell r="AB156">
            <v>9.3024480718119671E-5</v>
          </cell>
          <cell r="AC156">
            <v>1.0241351160801007E-5</v>
          </cell>
          <cell r="AD156">
            <v>1.024623591260945E-5</v>
          </cell>
          <cell r="AE156">
            <v>9.2347582847244496E-5</v>
          </cell>
          <cell r="AF156">
            <v>9.2347582847244496E-5</v>
          </cell>
          <cell r="AG156">
            <v>8.7909694994614432E-5</v>
          </cell>
          <cell r="AH156">
            <v>0</v>
          </cell>
          <cell r="AI156">
            <v>0</v>
          </cell>
          <cell r="AJ156">
            <v>0</v>
          </cell>
          <cell r="AK156">
            <v>0</v>
          </cell>
          <cell r="AL156">
            <v>0</v>
          </cell>
          <cell r="AM156">
            <v>0</v>
          </cell>
          <cell r="AN156">
            <v>0</v>
          </cell>
          <cell r="AO156">
            <v>3.832480178569993E-7</v>
          </cell>
          <cell r="AP156">
            <v>3.7272823095304496E-7</v>
          </cell>
          <cell r="AQ156">
            <v>7.329459223208185E-5</v>
          </cell>
          <cell r="AR156">
            <v>4.6422643794498957E-5</v>
          </cell>
          <cell r="AS156">
            <v>0</v>
          </cell>
          <cell r="AT156">
            <v>0</v>
          </cell>
          <cell r="AU156">
            <v>2.7353062995189198E-5</v>
          </cell>
          <cell r="AV156">
            <v>2.5773988901376248E-5</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3.9398577112454487E-7</v>
          </cell>
          <cell r="DM156">
            <v>3.2332165393165903E-7</v>
          </cell>
          <cell r="DN156">
            <v>0</v>
          </cell>
          <cell r="DO156">
            <v>0</v>
          </cell>
          <cell r="DP156">
            <v>0</v>
          </cell>
          <cell r="DQ156">
            <v>0</v>
          </cell>
          <cell r="DR156">
            <v>0</v>
          </cell>
          <cell r="DS156">
            <v>0</v>
          </cell>
          <cell r="DT156">
            <v>0</v>
          </cell>
          <cell r="DU156">
            <v>0</v>
          </cell>
          <cell r="DV156">
            <v>0</v>
          </cell>
          <cell r="DW156">
            <v>0</v>
          </cell>
          <cell r="DX156">
            <v>0</v>
          </cell>
          <cell r="DY156">
            <v>0</v>
          </cell>
          <cell r="DZ156"/>
          <cell r="EA156"/>
          <cell r="EB156"/>
          <cell r="EC156"/>
          <cell r="ED156"/>
          <cell r="EE156"/>
          <cell r="EF156"/>
          <cell r="EG156"/>
          <cell r="EH156"/>
          <cell r="EI156"/>
          <cell r="EJ156"/>
          <cell r="EK156"/>
          <cell r="EL156"/>
          <cell r="EM156"/>
          <cell r="EN156"/>
          <cell r="EO156"/>
          <cell r="EP156"/>
          <cell r="EQ156"/>
          <cell r="ER156"/>
          <cell r="ES156"/>
          <cell r="ET156"/>
          <cell r="EU156"/>
          <cell r="EV156"/>
          <cell r="EW156"/>
          <cell r="EX156"/>
          <cell r="EY156"/>
          <cell r="EZ156"/>
          <cell r="FA156"/>
          <cell r="FB156"/>
          <cell r="FC156"/>
          <cell r="FD156"/>
          <cell r="FE156"/>
          <cell r="FF156"/>
          <cell r="FG156"/>
          <cell r="FH156"/>
          <cell r="FI156"/>
          <cell r="FJ156"/>
          <cell r="FK156"/>
          <cell r="FL156"/>
          <cell r="FM156"/>
          <cell r="FN156"/>
          <cell r="FO156"/>
          <cell r="FP156"/>
          <cell r="FQ156"/>
          <cell r="FR156"/>
          <cell r="FS156"/>
          <cell r="FT156"/>
          <cell r="FU156"/>
          <cell r="FV156"/>
          <cell r="FW156"/>
          <cell r="FX156"/>
          <cell r="FY156"/>
          <cell r="FZ156"/>
          <cell r="GA156"/>
          <cell r="GB156"/>
          <cell r="GC156"/>
          <cell r="GD156"/>
          <cell r="GE156"/>
          <cell r="GF156"/>
          <cell r="GG156"/>
          <cell r="GH156"/>
          <cell r="GI156"/>
          <cell r="GJ156"/>
          <cell r="GK156"/>
          <cell r="GL156"/>
          <cell r="GM156"/>
          <cell r="GN156"/>
          <cell r="GO156"/>
          <cell r="GP156"/>
          <cell r="GQ156"/>
          <cell r="GR156"/>
          <cell r="GS156"/>
          <cell r="GT156"/>
          <cell r="GU156"/>
          <cell r="GV156"/>
          <cell r="GW156"/>
          <cell r="GX156"/>
          <cell r="GY156"/>
          <cell r="GZ156"/>
          <cell r="HA156"/>
          <cell r="HB156"/>
          <cell r="HC156"/>
          <cell r="HD156"/>
          <cell r="HE156"/>
          <cell r="HF156"/>
          <cell r="HG156"/>
          <cell r="HH156"/>
          <cell r="HI156"/>
          <cell r="HJ156"/>
          <cell r="HK156"/>
          <cell r="HL156"/>
          <cell r="HM156"/>
        </row>
        <row r="157">
          <cell r="A157" t="str">
            <v>Aq.Liq: Al g/L</v>
          </cell>
          <cell r="B157"/>
          <cell r="C157" t="str">
            <v>Aq.Liq: Al</v>
          </cell>
          <cell r="D157" t="str">
            <v>g/L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cell r="EA157"/>
          <cell r="EB157"/>
          <cell r="EC157"/>
          <cell r="ED157"/>
          <cell r="EE157"/>
          <cell r="EF157"/>
          <cell r="EG157"/>
          <cell r="EH157"/>
          <cell r="EI157"/>
          <cell r="EJ157"/>
          <cell r="EK157"/>
          <cell r="EL157"/>
          <cell r="EM157"/>
          <cell r="EN157"/>
          <cell r="EO157"/>
          <cell r="EP157"/>
          <cell r="EQ157"/>
          <cell r="ER157"/>
          <cell r="ES157"/>
          <cell r="ET157"/>
          <cell r="EU157"/>
          <cell r="EV157"/>
          <cell r="EW157"/>
          <cell r="EX157"/>
          <cell r="EY157"/>
          <cell r="EZ157"/>
          <cell r="FA157"/>
          <cell r="FB157"/>
          <cell r="FC157"/>
          <cell r="FD157"/>
          <cell r="FE157"/>
          <cell r="FF157"/>
          <cell r="FG157"/>
          <cell r="FH157"/>
          <cell r="FI157"/>
          <cell r="FJ157"/>
          <cell r="FK157"/>
          <cell r="FL157"/>
          <cell r="FM157"/>
          <cell r="FN157"/>
          <cell r="FO157"/>
          <cell r="FP157"/>
          <cell r="FQ157"/>
          <cell r="FR157"/>
          <cell r="FS157"/>
          <cell r="FT157"/>
          <cell r="FU157"/>
          <cell r="FV157"/>
          <cell r="FW157"/>
          <cell r="FX157"/>
          <cell r="FY157"/>
          <cell r="FZ157"/>
          <cell r="GA157"/>
          <cell r="GB157"/>
          <cell r="GC157"/>
          <cell r="GD157"/>
          <cell r="GE157"/>
          <cell r="GF157"/>
          <cell r="GG157"/>
          <cell r="GH157"/>
          <cell r="GI157"/>
          <cell r="GJ157"/>
          <cell r="GK157"/>
          <cell r="GL157"/>
          <cell r="GM157"/>
          <cell r="GN157"/>
          <cell r="GO157"/>
          <cell r="GP157"/>
          <cell r="GQ157"/>
          <cell r="GR157"/>
          <cell r="GS157"/>
          <cell r="GT157"/>
          <cell r="GU157"/>
          <cell r="GV157"/>
          <cell r="GW157"/>
          <cell r="GX157"/>
          <cell r="GY157"/>
          <cell r="GZ157"/>
          <cell r="HA157"/>
          <cell r="HB157"/>
          <cell r="HC157"/>
          <cell r="HD157"/>
          <cell r="HE157"/>
          <cell r="HF157"/>
          <cell r="HG157"/>
          <cell r="HH157"/>
          <cell r="HI157"/>
          <cell r="HJ157"/>
          <cell r="HK157"/>
          <cell r="HL157"/>
          <cell r="HM157"/>
        </row>
        <row r="158">
          <cell r="A158" t="str">
            <v>Aq.Liq: Ca g/L</v>
          </cell>
          <cell r="B158"/>
          <cell r="C158" t="str">
            <v>Aq.Liq: Ca</v>
          </cell>
          <cell r="D158" t="str">
            <v>g/L</v>
          </cell>
          <cell r="E158">
            <v>0</v>
          </cell>
          <cell r="F158">
            <v>0</v>
          </cell>
          <cell r="G158">
            <v>0</v>
          </cell>
          <cell r="H158">
            <v>0</v>
          </cell>
          <cell r="I158">
            <v>2.0950898501827056E-3</v>
          </cell>
          <cell r="J158">
            <v>2.0939216198418275E-3</v>
          </cell>
          <cell r="K158">
            <v>2.1085548764463364E-3</v>
          </cell>
          <cell r="L158">
            <v>2.0950898501827056E-3</v>
          </cell>
          <cell r="M158">
            <v>2.1036066882274065E-3</v>
          </cell>
          <cell r="N158">
            <v>0</v>
          </cell>
          <cell r="O158">
            <v>2.0948287305607052E-3</v>
          </cell>
          <cell r="P158">
            <v>2.0948287305607052E-3</v>
          </cell>
          <cell r="Q158">
            <v>2.0968160246547934E-3</v>
          </cell>
          <cell r="R158">
            <v>2.0948287305607052E-3</v>
          </cell>
          <cell r="S158">
            <v>2.3582777195716616E-3</v>
          </cell>
          <cell r="T158">
            <v>2.4752725844547048E-3</v>
          </cell>
          <cell r="U158">
            <v>2.476370188605232E-3</v>
          </cell>
          <cell r="V158">
            <v>2.4791889591773307E-3</v>
          </cell>
          <cell r="W158">
            <v>2.4791889591773307E-3</v>
          </cell>
          <cell r="X158">
            <v>1.0019594213274856E-4</v>
          </cell>
          <cell r="Y158">
            <v>1.1092864312251742E-5</v>
          </cell>
          <cell r="Z158">
            <v>2.4798350723361801E-3</v>
          </cell>
          <cell r="AA158">
            <v>2.5301171312036696E-3</v>
          </cell>
          <cell r="AB158">
            <v>2.5304180912422195E-3</v>
          </cell>
          <cell r="AC158">
            <v>2.2179999203219474E-4</v>
          </cell>
          <cell r="AD158">
            <v>2.2190578255682186E-4</v>
          </cell>
          <cell r="AE158">
            <v>1.9999991034492814E-3</v>
          </cell>
          <cell r="AF158">
            <v>1.9999991034492814E-3</v>
          </cell>
          <cell r="AG158">
            <v>1.9038864445922506E-3</v>
          </cell>
          <cell r="AH158">
            <v>0</v>
          </cell>
          <cell r="AI158">
            <v>0</v>
          </cell>
          <cell r="AJ158">
            <v>0</v>
          </cell>
          <cell r="AK158">
            <v>0</v>
          </cell>
          <cell r="AL158">
            <v>0</v>
          </cell>
          <cell r="AM158">
            <v>0</v>
          </cell>
          <cell r="AN158">
            <v>0</v>
          </cell>
          <cell r="AO158">
            <v>1.0424973193418483E-5</v>
          </cell>
          <cell r="AP158">
            <v>1.0138817776131707E-5</v>
          </cell>
          <cell r="AQ158">
            <v>1.9940975914941751E-3</v>
          </cell>
          <cell r="AR158">
            <v>1.2630021965717878E-3</v>
          </cell>
          <cell r="AS158">
            <v>0</v>
          </cell>
          <cell r="AT158">
            <v>0</v>
          </cell>
          <cell r="AU158">
            <v>7.4418419391683967E-4</v>
          </cell>
          <cell r="AV158">
            <v>7.0122284238005464E-4</v>
          </cell>
          <cell r="AW158">
            <v>0</v>
          </cell>
          <cell r="AX158">
            <v>5.2444352482886427E-3</v>
          </cell>
          <cell r="AY158">
            <v>5.2418449219889607E-3</v>
          </cell>
          <cell r="AZ158">
            <v>5.2727856190952797E-3</v>
          </cell>
          <cell r="BA158">
            <v>5.2444352482886427E-3</v>
          </cell>
          <cell r="BB158">
            <v>5.2650811521790415E-3</v>
          </cell>
          <cell r="BC158">
            <v>5.2437882388727403E-3</v>
          </cell>
          <cell r="BD158">
            <v>5.2437882388727403E-3</v>
          </cell>
          <cell r="BE158">
            <v>5.2476479873270875E-3</v>
          </cell>
          <cell r="BF158">
            <v>5.2437882388727403E-3</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1.1302611565307187E-2</v>
          </cell>
          <cell r="CL158">
            <v>1.2244894372489918E-2</v>
          </cell>
          <cell r="CM158">
            <v>1.2244894372489918E-2</v>
          </cell>
          <cell r="CN158">
            <v>1.2244894372489918E-2</v>
          </cell>
          <cell r="CO158">
            <v>1.7644156611929973E-2</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2.1895723440959216E-2</v>
          </cell>
          <cell r="DH158">
            <v>9.6778977216400285E-3</v>
          </cell>
          <cell r="DI158">
            <v>0</v>
          </cell>
          <cell r="DJ158">
            <v>0</v>
          </cell>
          <cell r="DK158">
            <v>8.8414103460012303E-3</v>
          </cell>
          <cell r="DL158">
            <v>1.0717057651043833E-5</v>
          </cell>
          <cell r="DM158">
            <v>8.7948780372999895E-6</v>
          </cell>
          <cell r="DN158">
            <v>8.7753093237296353E-3</v>
          </cell>
          <cell r="DO158">
            <v>7.2352756425793623E-3</v>
          </cell>
          <cell r="DP158">
            <v>8.7922777783869463E-3</v>
          </cell>
          <cell r="DQ158">
            <v>8.8383440617022489E-3</v>
          </cell>
          <cell r="DR158">
            <v>0</v>
          </cell>
          <cell r="DS158">
            <v>0</v>
          </cell>
          <cell r="DT158">
            <v>0</v>
          </cell>
          <cell r="DU158">
            <v>0</v>
          </cell>
          <cell r="DV158">
            <v>0</v>
          </cell>
          <cell r="DW158">
            <v>0</v>
          </cell>
          <cell r="DX158">
            <v>0</v>
          </cell>
          <cell r="DY158">
            <v>0</v>
          </cell>
          <cell r="DZ158"/>
          <cell r="EA158"/>
          <cell r="EB158"/>
          <cell r="EC158"/>
          <cell r="ED158"/>
          <cell r="EE158"/>
          <cell r="EF158"/>
          <cell r="EG158"/>
          <cell r="EH158"/>
          <cell r="EI158"/>
          <cell r="EJ158"/>
          <cell r="EK158"/>
          <cell r="EL158"/>
          <cell r="EM158"/>
          <cell r="EN158"/>
          <cell r="EO158"/>
          <cell r="EP158"/>
          <cell r="EQ158"/>
          <cell r="ER158"/>
          <cell r="ES158"/>
          <cell r="ET158"/>
          <cell r="EU158"/>
          <cell r="EV158"/>
          <cell r="EW158"/>
          <cell r="EX158"/>
          <cell r="EY158"/>
          <cell r="EZ158"/>
          <cell r="FA158"/>
          <cell r="FB158"/>
          <cell r="FC158"/>
          <cell r="FD158"/>
          <cell r="FE158"/>
          <cell r="FF158"/>
          <cell r="FG158"/>
          <cell r="FH158"/>
          <cell r="FI158"/>
          <cell r="FJ158"/>
          <cell r="FK158"/>
          <cell r="FL158"/>
          <cell r="FM158"/>
          <cell r="FN158"/>
          <cell r="FO158"/>
          <cell r="FP158"/>
          <cell r="FQ158"/>
          <cell r="FR158"/>
          <cell r="FS158"/>
          <cell r="FT158"/>
          <cell r="FU158"/>
          <cell r="FV158"/>
          <cell r="FW158"/>
          <cell r="FX158"/>
          <cell r="FY158"/>
          <cell r="FZ158"/>
          <cell r="GA158"/>
          <cell r="GB158"/>
          <cell r="GC158"/>
          <cell r="GD158"/>
          <cell r="GE158"/>
          <cell r="GF158"/>
          <cell r="GG158"/>
          <cell r="GH158"/>
          <cell r="GI158"/>
          <cell r="GJ158"/>
          <cell r="GK158"/>
          <cell r="GL158"/>
          <cell r="GM158"/>
          <cell r="GN158"/>
          <cell r="GO158"/>
          <cell r="GP158"/>
          <cell r="GQ158"/>
          <cell r="GR158"/>
          <cell r="GS158"/>
          <cell r="GT158"/>
          <cell r="GU158"/>
          <cell r="GV158"/>
          <cell r="GW158"/>
          <cell r="GX158"/>
          <cell r="GY158"/>
          <cell r="GZ158"/>
          <cell r="HA158"/>
          <cell r="HB158"/>
          <cell r="HC158"/>
          <cell r="HD158"/>
          <cell r="HE158"/>
          <cell r="HF158"/>
          <cell r="HG158"/>
          <cell r="HH158"/>
          <cell r="HI158"/>
          <cell r="HJ158"/>
          <cell r="HK158"/>
          <cell r="HL158"/>
          <cell r="HM158"/>
        </row>
        <row r="159">
          <cell r="A159" t="str">
            <v>Aq.Liq: Co g/L</v>
          </cell>
          <cell r="B159"/>
          <cell r="C159" t="str">
            <v>Aq.Liq: Co</v>
          </cell>
          <cell r="D159" t="str">
            <v>g/L</v>
          </cell>
          <cell r="E159">
            <v>0</v>
          </cell>
          <cell r="F159">
            <v>0</v>
          </cell>
          <cell r="G159">
            <v>0</v>
          </cell>
          <cell r="H159">
            <v>0</v>
          </cell>
          <cell r="I159">
            <v>0.27343914342750281</v>
          </cell>
          <cell r="J159">
            <v>0.27328667268562379</v>
          </cell>
          <cell r="K159">
            <v>0.27428751465237433</v>
          </cell>
          <cell r="L159">
            <v>0.27343914342750281</v>
          </cell>
          <cell r="M159">
            <v>0.27455071241317219</v>
          </cell>
          <cell r="N159">
            <v>0</v>
          </cell>
          <cell r="O159">
            <v>0.27340506358803157</v>
          </cell>
          <cell r="P159">
            <v>0.27340506358803157</v>
          </cell>
          <cell r="Q159">
            <v>0.27366443384596051</v>
          </cell>
          <cell r="R159">
            <v>0.27340506358803157</v>
          </cell>
          <cell r="S159">
            <v>13.285487351319288</v>
          </cell>
          <cell r="T159">
            <v>13.267457041041796</v>
          </cell>
          <cell r="U159">
            <v>13.266698302357632</v>
          </cell>
          <cell r="V159">
            <v>13.281799391216191</v>
          </cell>
          <cell r="W159">
            <v>13.281799391216191</v>
          </cell>
          <cell r="X159">
            <v>0.53678135274636996</v>
          </cell>
          <cell r="Y159">
            <v>5.9427982656956715E-2</v>
          </cell>
          <cell r="Z159">
            <v>13.285260823765771</v>
          </cell>
          <cell r="AA159">
            <v>13.554637716714234</v>
          </cell>
          <cell r="AB159">
            <v>13.556250059665336</v>
          </cell>
          <cell r="AC159">
            <v>1.4912859657202193</v>
          </cell>
          <cell r="AD159">
            <v>1.4919972548561529</v>
          </cell>
          <cell r="AE159">
            <v>13.447117680662533</v>
          </cell>
          <cell r="AF159">
            <v>13.447117680662533</v>
          </cell>
          <cell r="AG159">
            <v>12.800898273852363</v>
          </cell>
          <cell r="AH159">
            <v>0</v>
          </cell>
          <cell r="AI159">
            <v>0</v>
          </cell>
          <cell r="AJ159">
            <v>0</v>
          </cell>
          <cell r="AK159">
            <v>0</v>
          </cell>
          <cell r="AL159">
            <v>0</v>
          </cell>
          <cell r="AM159">
            <v>0</v>
          </cell>
          <cell r="AN159">
            <v>0</v>
          </cell>
          <cell r="AO159">
            <v>0.49772693234257409</v>
          </cell>
          <cell r="AP159">
            <v>0.48406481011196012</v>
          </cell>
          <cell r="AQ159">
            <v>10.688359858606114</v>
          </cell>
          <cell r="AR159">
            <v>6.9315084896413497</v>
          </cell>
          <cell r="AS159">
            <v>0</v>
          </cell>
          <cell r="AT159">
            <v>0</v>
          </cell>
          <cell r="AU159">
            <v>3.9888260733066194</v>
          </cell>
          <cell r="AV159">
            <v>3.7803481919819677</v>
          </cell>
          <cell r="AW159">
            <v>0</v>
          </cell>
          <cell r="AX159">
            <v>104.43544261462853</v>
          </cell>
          <cell r="AY159">
            <v>104.38385996352955</v>
          </cell>
          <cell r="AZ159">
            <v>104.99999978490652</v>
          </cell>
          <cell r="BA159">
            <v>104.43544261462853</v>
          </cell>
          <cell r="BB159">
            <v>104.84657632281503</v>
          </cell>
          <cell r="BC159">
            <v>104.42255834558399</v>
          </cell>
          <cell r="BD159">
            <v>104.42255834558399</v>
          </cell>
          <cell r="BE159">
            <v>104.49941972705348</v>
          </cell>
          <cell r="BF159">
            <v>104.42255834558399</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0.23155859106224835</v>
          </cell>
          <cell r="CL159">
            <v>0.25086330474485885</v>
          </cell>
          <cell r="CM159">
            <v>0.25086330474485885</v>
          </cell>
          <cell r="CN159">
            <v>0.25086330474485885</v>
          </cell>
          <cell r="CO159">
            <v>0.36147894002690278</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0.44858153748241947</v>
          </cell>
          <cell r="DH159">
            <v>0.19827279291671132</v>
          </cell>
          <cell r="DI159">
            <v>0</v>
          </cell>
          <cell r="DJ159">
            <v>0</v>
          </cell>
          <cell r="DK159">
            <v>8.0000000569527135E-3</v>
          </cell>
          <cell r="DL159">
            <v>0.51684053432739618</v>
          </cell>
          <cell r="DM159">
            <v>0.41990013639517049</v>
          </cell>
          <cell r="DN159">
            <v>7.9401896691024786E-3</v>
          </cell>
          <cell r="DO159">
            <v>6.546716336820876E-3</v>
          </cell>
          <cell r="DP159">
            <v>7.9555432872372017E-3</v>
          </cell>
          <cell r="DQ159">
            <v>0.18107270941230519</v>
          </cell>
          <cell r="DR159">
            <v>0</v>
          </cell>
          <cell r="DS159">
            <v>0</v>
          </cell>
          <cell r="DT159">
            <v>0</v>
          </cell>
          <cell r="DU159">
            <v>0</v>
          </cell>
          <cell r="DV159">
            <v>0</v>
          </cell>
          <cell r="DW159">
            <v>0</v>
          </cell>
          <cell r="DX159">
            <v>0</v>
          </cell>
          <cell r="DY159">
            <v>0</v>
          </cell>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cell r="EX159"/>
          <cell r="EY159"/>
          <cell r="EZ159"/>
          <cell r="FA159"/>
          <cell r="FB159"/>
          <cell r="FC159"/>
          <cell r="FD159"/>
          <cell r="FE159"/>
          <cell r="FF159"/>
          <cell r="FG159"/>
          <cell r="FH159"/>
          <cell r="FI159"/>
          <cell r="FJ159"/>
          <cell r="FK159"/>
          <cell r="FL159"/>
          <cell r="FM159"/>
          <cell r="FN159"/>
          <cell r="FO159"/>
          <cell r="FP159"/>
          <cell r="FQ159"/>
          <cell r="FR159"/>
          <cell r="FS159"/>
          <cell r="FT159"/>
          <cell r="FU159"/>
          <cell r="FV159"/>
          <cell r="FW159"/>
          <cell r="FX159"/>
          <cell r="FY159"/>
          <cell r="FZ159"/>
          <cell r="GA159"/>
          <cell r="GB159"/>
          <cell r="GC159"/>
          <cell r="GD159"/>
          <cell r="GE159"/>
          <cell r="GF159"/>
          <cell r="GG159"/>
          <cell r="GH159"/>
          <cell r="GI159"/>
          <cell r="GJ159"/>
          <cell r="GK159"/>
          <cell r="GL159"/>
          <cell r="GM159"/>
          <cell r="GN159"/>
          <cell r="GO159"/>
          <cell r="GP159"/>
          <cell r="GQ159"/>
          <cell r="GR159"/>
          <cell r="GS159"/>
          <cell r="GT159"/>
          <cell r="GU159"/>
          <cell r="GV159"/>
          <cell r="GW159"/>
          <cell r="GX159"/>
          <cell r="GY159"/>
          <cell r="GZ159"/>
          <cell r="HA159"/>
          <cell r="HB159"/>
          <cell r="HC159"/>
          <cell r="HD159"/>
          <cell r="HE159"/>
          <cell r="HF159"/>
          <cell r="HG159"/>
          <cell r="HH159"/>
          <cell r="HI159"/>
          <cell r="HJ159"/>
          <cell r="HK159"/>
          <cell r="HL159"/>
          <cell r="HM159"/>
        </row>
        <row r="160">
          <cell r="A160" t="str">
            <v>Aq.Liq: Cu g/L</v>
          </cell>
          <cell r="B160"/>
          <cell r="C160" t="str">
            <v>Aq.Liq: Cu</v>
          </cell>
          <cell r="D160" t="str">
            <v>g/L</v>
          </cell>
          <cell r="E160">
            <v>0</v>
          </cell>
          <cell r="F160">
            <v>0</v>
          </cell>
          <cell r="G160">
            <v>0</v>
          </cell>
          <cell r="H160">
            <v>0</v>
          </cell>
          <cell r="I160">
            <v>6.1379386566420089E-3</v>
          </cell>
          <cell r="J160">
            <v>6.1352841395827121E-3</v>
          </cell>
          <cell r="K160">
            <v>6.1777631984263164E-3</v>
          </cell>
          <cell r="L160">
            <v>6.1379386566420089E-3</v>
          </cell>
          <cell r="M160">
            <v>6.1628902497502334E-3</v>
          </cell>
          <cell r="N160">
            <v>0</v>
          </cell>
          <cell r="O160">
            <v>6.1371736602282533E-3</v>
          </cell>
          <cell r="P160">
            <v>6.1371736602282533E-3</v>
          </cell>
          <cell r="Q160">
            <v>6.1429957920290231E-3</v>
          </cell>
          <cell r="R160">
            <v>6.1371736602282533E-3</v>
          </cell>
          <cell r="S160">
            <v>3.2359805351587709E-2</v>
          </cell>
          <cell r="T160">
            <v>6.1306399199416014E-3</v>
          </cell>
          <cell r="U160">
            <v>6.1616682156497397E-3</v>
          </cell>
          <cell r="V160">
            <v>6.1686818706155394E-3</v>
          </cell>
          <cell r="W160">
            <v>6.1686818706155394E-3</v>
          </cell>
          <cell r="X160">
            <v>2.4930608433680108E-4</v>
          </cell>
          <cell r="Y160">
            <v>2.7601103466874099E-5</v>
          </cell>
          <cell r="Z160">
            <v>6.1702895199698187E-3</v>
          </cell>
          <cell r="AA160">
            <v>6.2954006067245903E-3</v>
          </cell>
          <cell r="AB160">
            <v>6.2961531786320489E-3</v>
          </cell>
          <cell r="AC160">
            <v>4.4359942989169301E-5</v>
          </cell>
          <cell r="AD160">
            <v>4.4381101067662703E-5</v>
          </cell>
          <cell r="AE160">
            <v>3.9999932098519627E-4</v>
          </cell>
          <cell r="AF160">
            <v>3.9999932098519627E-4</v>
          </cell>
          <cell r="AG160">
            <v>3.807768132277726E-4</v>
          </cell>
          <cell r="AH160">
            <v>0</v>
          </cell>
          <cell r="AI160">
            <v>0</v>
          </cell>
          <cell r="AJ160">
            <v>0</v>
          </cell>
          <cell r="AK160">
            <v>0</v>
          </cell>
          <cell r="AL160">
            <v>0</v>
          </cell>
          <cell r="AM160">
            <v>0</v>
          </cell>
          <cell r="AN160">
            <v>0</v>
          </cell>
          <cell r="AO160">
            <v>7.7690307880692933</v>
          </cell>
          <cell r="AP160">
            <v>7.5557784174562652</v>
          </cell>
          <cell r="AQ160">
            <v>4.9388880947698706E-3</v>
          </cell>
          <cell r="AR160">
            <v>2.8483773338983149</v>
          </cell>
          <cell r="AS160">
            <v>0</v>
          </cell>
          <cell r="AT160">
            <v>0</v>
          </cell>
          <cell r="AU160">
            <v>1.8431607717342407E-3</v>
          </cell>
          <cell r="AV160">
            <v>0.38495500170533697</v>
          </cell>
          <cell r="AW160">
            <v>0</v>
          </cell>
          <cell r="AX160">
            <v>3.1563832589377679E-2</v>
          </cell>
          <cell r="AY160">
            <v>3.1548843655832291E-2</v>
          </cell>
          <cell r="AZ160">
            <v>3.1734460372088782E-2</v>
          </cell>
          <cell r="BA160">
            <v>3.1563832589377679E-2</v>
          </cell>
          <cell r="BB160">
            <v>3.1688090745537689E-2</v>
          </cell>
          <cell r="BC160">
            <v>3.1559938538651439E-2</v>
          </cell>
          <cell r="BD160">
            <v>3.1559938538651439E-2</v>
          </cell>
          <cell r="BE160">
            <v>3.1583168581217007E-2</v>
          </cell>
          <cell r="BF160">
            <v>3.1559938538651439E-2</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9.2202465406681202E-4</v>
          </cell>
          <cell r="CG160">
            <v>9.2202465406681202E-4</v>
          </cell>
          <cell r="CH160">
            <v>9.2202465406681223E-4</v>
          </cell>
          <cell r="CI160">
            <v>9.2202465406681223E-4</v>
          </cell>
          <cell r="CJ160">
            <v>9.2202465406681223E-4</v>
          </cell>
          <cell r="CK160">
            <v>0.12930234650040287</v>
          </cell>
          <cell r="CL160">
            <v>0.13999481736621217</v>
          </cell>
          <cell r="CM160">
            <v>0.13999481736621217</v>
          </cell>
          <cell r="CN160">
            <v>0.13999481736621217</v>
          </cell>
          <cell r="CO160">
            <v>0.20167276923788705</v>
          </cell>
          <cell r="CP160">
            <v>0</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0.25026819234983827</v>
          </cell>
          <cell r="DH160">
            <v>0.11061840340980124</v>
          </cell>
          <cell r="DI160">
            <v>0</v>
          </cell>
          <cell r="DJ160">
            <v>0</v>
          </cell>
          <cell r="DK160">
            <v>9.9999983094147004E-4</v>
          </cell>
          <cell r="DL160">
            <v>7.9867016843291472</v>
          </cell>
          <cell r="DM160">
            <v>6.5542305943035881</v>
          </cell>
          <cell r="DN160">
            <v>9.9252353377734734E-4</v>
          </cell>
          <cell r="DO160">
            <v>8.1833939792949682E-4</v>
          </cell>
          <cell r="DP160">
            <v>9.9444273570606736E-4</v>
          </cell>
          <cell r="DQ160">
            <v>0.10102230226156193</v>
          </cell>
          <cell r="DR160">
            <v>0</v>
          </cell>
          <cell r="DS160">
            <v>0</v>
          </cell>
          <cell r="DT160">
            <v>9.2202465406681223E-4</v>
          </cell>
          <cell r="DU160">
            <v>9.2202465406681223E-4</v>
          </cell>
          <cell r="DV160">
            <v>0</v>
          </cell>
          <cell r="DW160">
            <v>0</v>
          </cell>
          <cell r="DX160">
            <v>0</v>
          </cell>
          <cell r="DY160">
            <v>0</v>
          </cell>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cell r="EX160"/>
          <cell r="EY160"/>
          <cell r="EZ160"/>
          <cell r="FA160"/>
          <cell r="FB160"/>
          <cell r="FC160"/>
          <cell r="FD160"/>
          <cell r="FE160"/>
          <cell r="FF160"/>
          <cell r="FG160"/>
          <cell r="FH160"/>
          <cell r="FI160"/>
          <cell r="FJ160"/>
          <cell r="FK160"/>
          <cell r="FL160"/>
          <cell r="FM160"/>
          <cell r="FN160"/>
          <cell r="FO160"/>
          <cell r="FP160"/>
          <cell r="FQ160"/>
          <cell r="FR160"/>
          <cell r="FS160"/>
          <cell r="FT160"/>
          <cell r="FU160"/>
          <cell r="FV160"/>
          <cell r="FW160"/>
          <cell r="FX160"/>
          <cell r="FY160"/>
          <cell r="FZ160"/>
          <cell r="GA160"/>
          <cell r="GB160"/>
          <cell r="GC160"/>
          <cell r="GD160"/>
          <cell r="GE160"/>
          <cell r="GF160"/>
          <cell r="GG160"/>
          <cell r="GH160"/>
          <cell r="GI160"/>
          <cell r="GJ160"/>
          <cell r="GK160"/>
          <cell r="GL160"/>
          <cell r="GM160"/>
          <cell r="GN160"/>
          <cell r="GO160"/>
          <cell r="GP160"/>
          <cell r="GQ160"/>
          <cell r="GR160"/>
          <cell r="GS160"/>
          <cell r="GT160"/>
          <cell r="GU160"/>
          <cell r="GV160"/>
          <cell r="GW160"/>
          <cell r="GX160"/>
          <cell r="GY160"/>
          <cell r="GZ160"/>
          <cell r="HA160"/>
          <cell r="HB160"/>
          <cell r="HC160"/>
          <cell r="HD160"/>
          <cell r="HE160"/>
          <cell r="HF160"/>
          <cell r="HG160"/>
          <cell r="HH160"/>
          <cell r="HI160"/>
          <cell r="HJ160"/>
          <cell r="HK160"/>
          <cell r="HL160"/>
          <cell r="HM160"/>
        </row>
        <row r="161">
          <cell r="A161" t="str">
            <v>Aq.Liq: Fe g/L</v>
          </cell>
          <cell r="B161"/>
          <cell r="C161" t="str">
            <v>Aq.Liq: Fe</v>
          </cell>
          <cell r="D161" t="str">
            <v>g/L</v>
          </cell>
          <cell r="E161">
            <v>0</v>
          </cell>
          <cell r="F161">
            <v>0</v>
          </cell>
          <cell r="G161">
            <v>0</v>
          </cell>
          <cell r="H161">
            <v>0</v>
          </cell>
          <cell r="I161">
            <v>2.2395777691213738E-2</v>
          </cell>
          <cell r="J161">
            <v>2.2390969719122886E-2</v>
          </cell>
          <cell r="K161">
            <v>2.2541160357703493E-2</v>
          </cell>
          <cell r="L161">
            <v>2.2395777691213738E-2</v>
          </cell>
          <cell r="M161">
            <v>2.2486819710946002E-2</v>
          </cell>
          <cell r="N161">
            <v>0</v>
          </cell>
          <cell r="O161">
            <v>2.2392986413787317E-2</v>
          </cell>
          <cell r="P161">
            <v>2.2392986413787317E-2</v>
          </cell>
          <cell r="Q161">
            <v>2.2414229892549997E-2</v>
          </cell>
          <cell r="R161">
            <v>2.2392986413787317E-2</v>
          </cell>
          <cell r="S161">
            <v>2.2227018725811162E-2</v>
          </cell>
          <cell r="T161">
            <v>1.000000017121681E-2</v>
          </cell>
          <cell r="U161">
            <v>9.999356245885974E-3</v>
          </cell>
          <cell r="V161">
            <v>9.999991074486844E-4</v>
          </cell>
          <cell r="W161">
            <v>9.9999910744868418E-4</v>
          </cell>
          <cell r="X161">
            <v>4.0414770456212653E-5</v>
          </cell>
          <cell r="Y161">
            <v>4.4743884366853766E-6</v>
          </cell>
          <cell r="Z161">
            <v>1.0002597219451177E-3</v>
          </cell>
          <cell r="AA161">
            <v>1.0205413603422398E-3</v>
          </cell>
          <cell r="AB161">
            <v>1.0207001675817807E-3</v>
          </cell>
          <cell r="AC161">
            <v>4.4360072233693618E-5</v>
          </cell>
          <cell r="AD161">
            <v>4.4381230373831957E-5</v>
          </cell>
          <cell r="AE161">
            <v>4.000004863997232E-4</v>
          </cell>
          <cell r="AF161">
            <v>4.000004863997232E-4</v>
          </cell>
          <cell r="AG161">
            <v>3.8077792263672999E-4</v>
          </cell>
          <cell r="AH161">
            <v>0</v>
          </cell>
          <cell r="AI161">
            <v>0</v>
          </cell>
          <cell r="AJ161">
            <v>0</v>
          </cell>
          <cell r="AK161">
            <v>0</v>
          </cell>
          <cell r="AL161">
            <v>0</v>
          </cell>
          <cell r="AM161">
            <v>0</v>
          </cell>
          <cell r="AN161">
            <v>0</v>
          </cell>
          <cell r="AO161">
            <v>9.9999994302522426E-3</v>
          </cell>
          <cell r="AP161">
            <v>9.7255091311656307E-3</v>
          </cell>
          <cell r="AQ161">
            <v>8.0560728469255497E-3</v>
          </cell>
          <cell r="AR161">
            <v>8.7493611120132153E-3</v>
          </cell>
          <cell r="AS161">
            <v>0</v>
          </cell>
          <cell r="AT161">
            <v>0</v>
          </cell>
          <cell r="AU161">
            <v>3.0064737570002441E-3</v>
          </cell>
          <cell r="AV161">
            <v>3.3240997059866152E-3</v>
          </cell>
          <cell r="AW161">
            <v>0</v>
          </cell>
          <cell r="AX161">
            <v>3.2431678218909438E-2</v>
          </cell>
          <cell r="AY161">
            <v>3.2421669863959647E-2</v>
          </cell>
          <cell r="AZ161">
            <v>3.260699740197831E-2</v>
          </cell>
          <cell r="BA161">
            <v>3.2431678218909438E-2</v>
          </cell>
          <cell r="BB161">
            <v>3.2559352845406238E-2</v>
          </cell>
          <cell r="BC161">
            <v>3.2427677101498749E-2</v>
          </cell>
          <cell r="BD161">
            <v>3.2427677101498749E-2</v>
          </cell>
          <cell r="BE161">
            <v>3.2451545852651337E-2</v>
          </cell>
          <cell r="BF161">
            <v>3.2427677101498749E-2</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9.2199882569920458E-3</v>
          </cell>
          <cell r="CG161">
            <v>9.2199882569920458E-3</v>
          </cell>
          <cell r="CH161">
            <v>9.2199882569920476E-3</v>
          </cell>
          <cell r="CI161">
            <v>9.2199882569920476E-3</v>
          </cell>
          <cell r="CJ161">
            <v>9.2199882569920476E-3</v>
          </cell>
          <cell r="CK161">
            <v>1.5090657923065258E-2</v>
          </cell>
          <cell r="CL161">
            <v>1.5475932550368734E-2</v>
          </cell>
          <cell r="CM161">
            <v>1.5475932550368734E-2</v>
          </cell>
          <cell r="CN161">
            <v>1.5475932550368734E-2</v>
          </cell>
          <cell r="CO161">
            <v>2.1786442917160746E-2</v>
          </cell>
          <cell r="CP161">
            <v>0</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2.703614229732329E-2</v>
          </cell>
          <cell r="DH161">
            <v>1.194996002971702E-2</v>
          </cell>
          <cell r="DI161">
            <v>0</v>
          </cell>
          <cell r="DJ161">
            <v>0</v>
          </cell>
          <cell r="DK161">
            <v>1.0000007347665601E-3</v>
          </cell>
          <cell r="DL161">
            <v>4.5316048428116149</v>
          </cell>
          <cell r="DM161">
            <v>8.4363550611009693E-3</v>
          </cell>
          <cell r="DN161">
            <v>9.9252443084517123E-4</v>
          </cell>
          <cell r="DO161">
            <v>8.1834013756530352E-4</v>
          </cell>
          <cell r="DP161">
            <v>9.9444363450851433E-4</v>
          </cell>
          <cell r="DQ161">
            <v>1.0913305895976191E-2</v>
          </cell>
          <cell r="DR161">
            <v>0</v>
          </cell>
          <cell r="DS161">
            <v>0</v>
          </cell>
          <cell r="DT161">
            <v>9.2199882569920476E-3</v>
          </cell>
          <cell r="DU161">
            <v>9.2199882569920476E-3</v>
          </cell>
          <cell r="DV161">
            <v>0</v>
          </cell>
          <cell r="DW161">
            <v>0</v>
          </cell>
          <cell r="DX161">
            <v>0</v>
          </cell>
          <cell r="DY161">
            <v>0</v>
          </cell>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cell r="EX161"/>
          <cell r="EY161"/>
          <cell r="EZ161"/>
          <cell r="FA161"/>
          <cell r="FB161"/>
          <cell r="FC161"/>
          <cell r="FD161"/>
          <cell r="FE161"/>
          <cell r="FF161"/>
          <cell r="FG161"/>
          <cell r="FH161"/>
          <cell r="FI161"/>
          <cell r="FJ161"/>
          <cell r="FK161"/>
          <cell r="FL161"/>
          <cell r="FM161"/>
          <cell r="FN161"/>
          <cell r="FO161"/>
          <cell r="FP161"/>
          <cell r="FQ161"/>
          <cell r="FR161"/>
          <cell r="FS161"/>
          <cell r="FT161"/>
          <cell r="FU161"/>
          <cell r="FV161"/>
          <cell r="FW161"/>
          <cell r="FX161"/>
          <cell r="FY161"/>
          <cell r="FZ161"/>
          <cell r="GA161"/>
          <cell r="GB161"/>
          <cell r="GC161"/>
          <cell r="GD161"/>
          <cell r="GE161"/>
          <cell r="GF161"/>
          <cell r="GG161"/>
          <cell r="GH161"/>
          <cell r="GI161"/>
          <cell r="GJ161"/>
          <cell r="GK161"/>
          <cell r="GL161"/>
          <cell r="GM161"/>
          <cell r="GN161"/>
          <cell r="GO161"/>
          <cell r="GP161"/>
          <cell r="GQ161"/>
          <cell r="GR161"/>
          <cell r="GS161"/>
          <cell r="GT161"/>
          <cell r="GU161"/>
          <cell r="GV161"/>
          <cell r="GW161"/>
          <cell r="GX161"/>
          <cell r="GY161"/>
          <cell r="GZ161"/>
          <cell r="HA161"/>
          <cell r="HB161"/>
          <cell r="HC161"/>
          <cell r="HD161"/>
          <cell r="HE161"/>
          <cell r="HF161"/>
          <cell r="HG161"/>
          <cell r="HH161"/>
          <cell r="HI161"/>
          <cell r="HJ161"/>
          <cell r="HK161"/>
          <cell r="HL161"/>
          <cell r="HM161"/>
        </row>
        <row r="162">
          <cell r="A162" t="str">
            <v>Aq.Liq: Mg g/L</v>
          </cell>
          <cell r="B162"/>
          <cell r="C162" t="str">
            <v>Aq.Liq: Mg</v>
          </cell>
          <cell r="D162" t="str">
            <v>g/L</v>
          </cell>
          <cell r="E162">
            <v>0</v>
          </cell>
          <cell r="F162">
            <v>0</v>
          </cell>
          <cell r="G162">
            <v>0</v>
          </cell>
          <cell r="H162">
            <v>0</v>
          </cell>
          <cell r="I162">
            <v>2.0945923827720456E-3</v>
          </cell>
          <cell r="J162">
            <v>2.093424429820846E-3</v>
          </cell>
          <cell r="K162">
            <v>2.1080601176542324E-3</v>
          </cell>
          <cell r="L162">
            <v>2.0945923827720456E-3</v>
          </cell>
          <cell r="M162">
            <v>2.1031071985410103E-3</v>
          </cell>
          <cell r="N162">
            <v>0</v>
          </cell>
          <cell r="O162">
            <v>2.094331325151444E-3</v>
          </cell>
          <cell r="P162">
            <v>2.094331325151444E-3</v>
          </cell>
          <cell r="Q162">
            <v>2.0963181473736231E-3</v>
          </cell>
          <cell r="R162">
            <v>2.094331325151444E-3</v>
          </cell>
          <cell r="S162">
            <v>1.7675337350790026E-3</v>
          </cell>
          <cell r="T162">
            <v>1.8855687520260762E-3</v>
          </cell>
          <cell r="U162">
            <v>1.8867044246169585E-3</v>
          </cell>
          <cell r="V162">
            <v>1.8888519964245509E-3</v>
          </cell>
          <cell r="W162">
            <v>1.8888519964245507E-3</v>
          </cell>
          <cell r="X162">
            <v>7.633758799647185E-5</v>
          </cell>
          <cell r="Y162">
            <v>8.4514650747783738E-6</v>
          </cell>
          <cell r="Z162">
            <v>1.8893442590758062E-3</v>
          </cell>
          <cell r="AA162">
            <v>1.9276533064457617E-3</v>
          </cell>
          <cell r="AB162">
            <v>1.9278826025716641E-3</v>
          </cell>
          <cell r="AC162">
            <v>2.1224652454189449E-4</v>
          </cell>
          <cell r="AD162">
            <v>2.1234775841019109E-4</v>
          </cell>
          <cell r="AE162">
            <v>1.9138542562814828E-3</v>
          </cell>
          <cell r="AF162">
            <v>1.9138542562814828E-3</v>
          </cell>
          <cell r="AG162">
            <v>1.8218814044342905E-3</v>
          </cell>
          <cell r="AH162">
            <v>0</v>
          </cell>
          <cell r="AI162">
            <v>0</v>
          </cell>
          <cell r="AJ162">
            <v>0</v>
          </cell>
          <cell r="AK162">
            <v>0</v>
          </cell>
          <cell r="AL162">
            <v>0</v>
          </cell>
          <cell r="AM162">
            <v>0</v>
          </cell>
          <cell r="AN162">
            <v>0</v>
          </cell>
          <cell r="AO162">
            <v>7.9426101644732526E-6</v>
          </cell>
          <cell r="AP162">
            <v>7.7245932080943227E-6</v>
          </cell>
          <cell r="AQ162">
            <v>1.5190278964125458E-3</v>
          </cell>
          <cell r="AR162">
            <v>9.6210762149591064E-4</v>
          </cell>
          <cell r="AS162">
            <v>0</v>
          </cell>
          <cell r="AT162">
            <v>0</v>
          </cell>
          <cell r="AU162">
            <v>5.6689128729247771E-4</v>
          </cell>
          <cell r="AV162">
            <v>5.3416502169299567E-4</v>
          </cell>
          <cell r="AW162">
            <v>0</v>
          </cell>
          <cell r="AX162">
            <v>5.2445760687166694E-4</v>
          </cell>
          <cell r="AY162">
            <v>5.2419856728630997E-4</v>
          </cell>
          <cell r="AZ162">
            <v>5.2729272007704493E-4</v>
          </cell>
          <cell r="BA162">
            <v>5.2445760687166694E-4</v>
          </cell>
          <cell r="BB162">
            <v>5.2652225269784894E-4</v>
          </cell>
          <cell r="BC162">
            <v>5.2439290419276584E-4</v>
          </cell>
          <cell r="BD162">
            <v>5.2439290419276584E-4</v>
          </cell>
          <cell r="BE162">
            <v>5.2477888940216536E-4</v>
          </cell>
          <cell r="BF162">
            <v>5.2439290419276584E-4</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8.1651443570030957E-6</v>
          </cell>
          <cell r="DM162">
            <v>6.7006683277096891E-6</v>
          </cell>
          <cell r="DN162">
            <v>0</v>
          </cell>
          <cell r="DO162">
            <v>0</v>
          </cell>
          <cell r="DP162">
            <v>0</v>
          </cell>
          <cell r="DQ162">
            <v>0</v>
          </cell>
          <cell r="DR162">
            <v>0</v>
          </cell>
          <cell r="DS162">
            <v>0</v>
          </cell>
          <cell r="DT162">
            <v>0</v>
          </cell>
          <cell r="DU162">
            <v>0</v>
          </cell>
          <cell r="DV162">
            <v>0</v>
          </cell>
          <cell r="DW162">
            <v>0</v>
          </cell>
          <cell r="DX162">
            <v>0</v>
          </cell>
          <cell r="DY162">
            <v>0</v>
          </cell>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cell r="EX162"/>
          <cell r="EY162"/>
          <cell r="EZ162"/>
          <cell r="FA162"/>
          <cell r="FB162"/>
          <cell r="FC162"/>
          <cell r="FD162"/>
          <cell r="FE162"/>
          <cell r="FF162"/>
          <cell r="FG162"/>
          <cell r="FH162"/>
          <cell r="FI162"/>
          <cell r="FJ162"/>
          <cell r="FK162"/>
          <cell r="FL162"/>
          <cell r="FM162"/>
          <cell r="FN162"/>
          <cell r="FO162"/>
          <cell r="FP162"/>
          <cell r="FQ162"/>
          <cell r="FR162"/>
          <cell r="FS162"/>
          <cell r="FT162"/>
          <cell r="FU162"/>
          <cell r="FV162"/>
          <cell r="FW162"/>
          <cell r="FX162"/>
          <cell r="FY162"/>
          <cell r="FZ162"/>
          <cell r="GA162"/>
          <cell r="GB162"/>
          <cell r="GC162"/>
          <cell r="GD162"/>
          <cell r="GE162"/>
          <cell r="GF162"/>
          <cell r="GG162"/>
          <cell r="GH162"/>
          <cell r="GI162"/>
          <cell r="GJ162"/>
          <cell r="GK162"/>
          <cell r="GL162"/>
          <cell r="GM162"/>
          <cell r="GN162"/>
          <cell r="GO162"/>
          <cell r="GP162"/>
          <cell r="GQ162"/>
          <cell r="GR162"/>
          <cell r="GS162"/>
          <cell r="GT162"/>
          <cell r="GU162"/>
          <cell r="GV162"/>
          <cell r="GW162"/>
          <cell r="GX162"/>
          <cell r="GY162"/>
          <cell r="GZ162"/>
          <cell r="HA162"/>
          <cell r="HB162"/>
          <cell r="HC162"/>
          <cell r="HD162"/>
          <cell r="HE162"/>
          <cell r="HF162"/>
          <cell r="HG162"/>
          <cell r="HH162"/>
          <cell r="HI162"/>
          <cell r="HJ162"/>
          <cell r="HK162"/>
          <cell r="HL162"/>
          <cell r="HM162"/>
        </row>
        <row r="163">
          <cell r="A163" t="str">
            <v>Aq.Liq: Mn g/L</v>
          </cell>
          <cell r="B163"/>
          <cell r="C163" t="str">
            <v>Aq.Liq: Mn</v>
          </cell>
          <cell r="D163" t="str">
            <v>g/L</v>
          </cell>
          <cell r="E163">
            <v>0</v>
          </cell>
          <cell r="F163">
            <v>0</v>
          </cell>
          <cell r="G163">
            <v>0</v>
          </cell>
          <cell r="H163">
            <v>0</v>
          </cell>
          <cell r="I163">
            <v>5.2408622247997402E-3</v>
          </cell>
          <cell r="J163">
            <v>5.2379398994095465E-3</v>
          </cell>
          <cell r="K163">
            <v>5.2745254200399043E-3</v>
          </cell>
          <cell r="L163">
            <v>5.2408622247997402E-3</v>
          </cell>
          <cell r="M163">
            <v>5.2621670746988121E-3</v>
          </cell>
          <cell r="N163">
            <v>0</v>
          </cell>
          <cell r="O163">
            <v>5.2402090346928918E-3</v>
          </cell>
          <cell r="P163">
            <v>5.2402090346928918E-3</v>
          </cell>
          <cell r="Q163">
            <v>5.2451802460929042E-3</v>
          </cell>
          <cell r="R163">
            <v>5.2402090346928918E-3</v>
          </cell>
          <cell r="S163">
            <v>4.9143572993823794E-3</v>
          </cell>
          <cell r="T163">
            <v>5.2085774001146314E-3</v>
          </cell>
          <cell r="U163">
            <v>5.2113847761032358E-3</v>
          </cell>
          <cell r="V163">
            <v>5.2173167208737397E-3</v>
          </cell>
          <cell r="W163">
            <v>5.2173167208737388E-3</v>
          </cell>
          <cell r="X163">
            <v>2.1085684587202747E-4</v>
          </cell>
          <cell r="Y163">
            <v>2.3344322442408445E-5</v>
          </cell>
          <cell r="Z163">
            <v>5.2186764304572942E-3</v>
          </cell>
          <cell r="AA163">
            <v>5.3244922560393686E-3</v>
          </cell>
          <cell r="AB163">
            <v>5.3251256095092599E-3</v>
          </cell>
          <cell r="AC163">
            <v>5.8625945473013527E-4</v>
          </cell>
          <cell r="AD163">
            <v>5.8653907915534489E-4</v>
          </cell>
          <cell r="AE163">
            <v>5.2863770332270419E-3</v>
          </cell>
          <cell r="AF163">
            <v>5.2863770332270419E-3</v>
          </cell>
          <cell r="AG163">
            <v>5.0323330431532847E-3</v>
          </cell>
          <cell r="AH163">
            <v>0</v>
          </cell>
          <cell r="AI163">
            <v>0</v>
          </cell>
          <cell r="AJ163">
            <v>0</v>
          </cell>
          <cell r="AK163">
            <v>0</v>
          </cell>
          <cell r="AL163">
            <v>0</v>
          </cell>
          <cell r="AM163">
            <v>0</v>
          </cell>
          <cell r="AN163">
            <v>0</v>
          </cell>
          <cell r="AO163">
            <v>2.1938782339114365E-5</v>
          </cell>
          <cell r="AP163">
            <v>2.1336584012218289E-5</v>
          </cell>
          <cell r="AQ163">
            <v>4.1960678245736216E-3</v>
          </cell>
          <cell r="AR163">
            <v>2.6576655186173583E-3</v>
          </cell>
          <cell r="AS163">
            <v>0</v>
          </cell>
          <cell r="AT163">
            <v>0</v>
          </cell>
          <cell r="AU163">
            <v>1.565945099663308E-3</v>
          </cell>
          <cell r="AV163">
            <v>1.4755440382785018E-3</v>
          </cell>
          <cell r="AW163">
            <v>0</v>
          </cell>
          <cell r="AX163">
            <v>5.24457182246864E-3</v>
          </cell>
          <cell r="AY163">
            <v>5.2419814287123735E-3</v>
          </cell>
          <cell r="AZ163">
            <v>5.2729229315680503E-3</v>
          </cell>
          <cell r="BA163">
            <v>5.24457182246864E-3</v>
          </cell>
          <cell r="BB163">
            <v>5.2652182640141459E-3</v>
          </cell>
          <cell r="BC163">
            <v>5.2439247962034917E-3</v>
          </cell>
          <cell r="BD163">
            <v>5.2439247962034917E-3</v>
          </cell>
          <cell r="BE163">
            <v>5.2477846451723749E-3</v>
          </cell>
          <cell r="BF163">
            <v>5.2439247962034917E-3</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2.2553458006651044E-5</v>
          </cell>
          <cell r="DM163">
            <v>1.850833679660634E-5</v>
          </cell>
          <cell r="DN163">
            <v>0</v>
          </cell>
          <cell r="DO163">
            <v>0</v>
          </cell>
          <cell r="DP163">
            <v>0</v>
          </cell>
          <cell r="DQ163">
            <v>0</v>
          </cell>
          <cell r="DR163">
            <v>0</v>
          </cell>
          <cell r="DS163">
            <v>0</v>
          </cell>
          <cell r="DT163">
            <v>0</v>
          </cell>
          <cell r="DU163">
            <v>0</v>
          </cell>
          <cell r="DV163">
            <v>0</v>
          </cell>
          <cell r="DW163">
            <v>0</v>
          </cell>
          <cell r="DX163">
            <v>0</v>
          </cell>
          <cell r="DY163">
            <v>0</v>
          </cell>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cell r="EX163"/>
          <cell r="EY163"/>
          <cell r="EZ163"/>
          <cell r="FA163"/>
          <cell r="FB163"/>
          <cell r="FC163"/>
          <cell r="FD163"/>
          <cell r="FE163"/>
          <cell r="FF163"/>
          <cell r="FG163"/>
          <cell r="FH163"/>
          <cell r="FI163"/>
          <cell r="FJ163"/>
          <cell r="FK163"/>
          <cell r="FL163"/>
          <cell r="FM163"/>
          <cell r="FN163"/>
          <cell r="FO163"/>
          <cell r="FP163"/>
          <cell r="FQ163"/>
          <cell r="FR163"/>
          <cell r="FS163"/>
          <cell r="FT163"/>
          <cell r="FU163"/>
          <cell r="FV163"/>
          <cell r="FW163"/>
          <cell r="FX163"/>
          <cell r="FY163"/>
          <cell r="FZ163"/>
          <cell r="GA163"/>
          <cell r="GB163"/>
          <cell r="GC163"/>
          <cell r="GD163"/>
          <cell r="GE163"/>
          <cell r="GF163"/>
          <cell r="GG163"/>
          <cell r="GH163"/>
          <cell r="GI163"/>
          <cell r="GJ163"/>
          <cell r="GK163"/>
          <cell r="GL163"/>
          <cell r="GM163"/>
          <cell r="GN163"/>
          <cell r="GO163"/>
          <cell r="GP163"/>
          <cell r="GQ163"/>
          <cell r="GR163"/>
          <cell r="GS163"/>
          <cell r="GT163"/>
          <cell r="GU163"/>
          <cell r="GV163"/>
          <cell r="GW163"/>
          <cell r="GX163"/>
          <cell r="GY163"/>
          <cell r="GZ163"/>
          <cell r="HA163"/>
          <cell r="HB163"/>
          <cell r="HC163"/>
          <cell r="HD163"/>
          <cell r="HE163"/>
          <cell r="HF163"/>
          <cell r="HG163"/>
          <cell r="HH163"/>
          <cell r="HI163"/>
          <cell r="HJ163"/>
          <cell r="HK163"/>
          <cell r="HL163"/>
          <cell r="HM163"/>
        </row>
        <row r="164">
          <cell r="A164" t="str">
            <v>Aq.Liq: Na g/L</v>
          </cell>
          <cell r="B164"/>
          <cell r="C164" t="str">
            <v>Aq.Liq: Na</v>
          </cell>
          <cell r="D164" t="str">
            <v>g/L</v>
          </cell>
          <cell r="E164">
            <v>0</v>
          </cell>
          <cell r="F164">
            <v>0</v>
          </cell>
          <cell r="G164">
            <v>0</v>
          </cell>
          <cell r="H164">
            <v>0</v>
          </cell>
          <cell r="I164">
            <v>0.51265549613958061</v>
          </cell>
          <cell r="J164">
            <v>0.51236963731739937</v>
          </cell>
          <cell r="K164">
            <v>0.51206361247585797</v>
          </cell>
          <cell r="L164">
            <v>0.51265549613958061</v>
          </cell>
          <cell r="M164">
            <v>0.51473951360210901</v>
          </cell>
          <cell r="N164">
            <v>0</v>
          </cell>
          <cell r="O164">
            <v>0.51259160178709884</v>
          </cell>
          <cell r="P164">
            <v>0.51259160178709884</v>
          </cell>
          <cell r="Q164">
            <v>0.51307788033008872</v>
          </cell>
          <cell r="R164">
            <v>0.51259160178709884</v>
          </cell>
          <cell r="S164">
            <v>0.44328795969707452</v>
          </cell>
          <cell r="T164">
            <v>0.44241170499294324</v>
          </cell>
          <cell r="U164">
            <v>0.44239268841863594</v>
          </cell>
          <cell r="V164">
            <v>0.51021042808782546</v>
          </cell>
          <cell r="W164">
            <v>0.51021042808782546</v>
          </cell>
          <cell r="X164">
            <v>3.1011393198507878E-2</v>
          </cell>
          <cell r="Y164">
            <v>1.3121263491646119E-2</v>
          </cell>
          <cell r="Z164">
            <v>0.5103433964402978</v>
          </cell>
          <cell r="AA164">
            <v>0.52069130908525896</v>
          </cell>
          <cell r="AB164">
            <v>0.52075324606670514</v>
          </cell>
          <cell r="AC164">
            <v>6.2019907723332137</v>
          </cell>
          <cell r="AD164">
            <v>6.2049488962336081</v>
          </cell>
          <cell r="AE164">
            <v>0.59070444117727339</v>
          </cell>
          <cell r="AF164">
            <v>0.59070444117727339</v>
          </cell>
          <cell r="AG164">
            <v>0.56284549361757807</v>
          </cell>
          <cell r="AH164">
            <v>437.02017435217817</v>
          </cell>
          <cell r="AI164">
            <v>437.02017435217817</v>
          </cell>
          <cell r="AJ164">
            <v>437.02017435217817</v>
          </cell>
          <cell r="AK164">
            <v>57.4885618976828</v>
          </cell>
          <cell r="AL164">
            <v>437.02017435217817</v>
          </cell>
          <cell r="AM164">
            <v>437.02017435217817</v>
          </cell>
          <cell r="AN164">
            <v>437.02017435217817</v>
          </cell>
          <cell r="AO164">
            <v>8.2618518301180046</v>
          </cell>
          <cell r="AP164">
            <v>8.0353730475565452</v>
          </cell>
          <cell r="AQ164">
            <v>0.35854806893849211</v>
          </cell>
          <cell r="AR164">
            <v>3.2522654869779406</v>
          </cell>
          <cell r="AS164">
            <v>1.0957939328759939E-2</v>
          </cell>
          <cell r="AT164">
            <v>1.0957939328759939E-2</v>
          </cell>
          <cell r="AU164">
            <v>0.14049381035121294</v>
          </cell>
          <cell r="AV164">
            <v>0.53991275536576722</v>
          </cell>
          <cell r="AW164">
            <v>0</v>
          </cell>
          <cell r="AX164">
            <v>9.5120213131631732E-3</v>
          </cell>
          <cell r="AY164">
            <v>9.507323144951705E-3</v>
          </cell>
          <cell r="AZ164">
            <v>9.5041732499005771E-3</v>
          </cell>
          <cell r="BA164">
            <v>9.5120213131631732E-3</v>
          </cell>
          <cell r="BB164">
            <v>9.5494675334972072E-3</v>
          </cell>
          <cell r="BC164">
            <v>9.5108478088557474E-3</v>
          </cell>
          <cell r="BD164">
            <v>9.5108478088557474E-3</v>
          </cell>
          <cell r="BE164">
            <v>9.5178483738018339E-3</v>
          </cell>
          <cell r="BF164">
            <v>9.5108478088557474E-3</v>
          </cell>
          <cell r="BG164">
            <v>1.0957939328759939E-2</v>
          </cell>
          <cell r="BH164">
            <v>1.0957939328759939E-2</v>
          </cell>
          <cell r="BI164">
            <v>1.0962276921105133E-2</v>
          </cell>
          <cell r="BJ164">
            <v>1.0962276921105133E-2</v>
          </cell>
          <cell r="BK164">
            <v>1.0391357994786859E-2</v>
          </cell>
          <cell r="BL164">
            <v>0</v>
          </cell>
          <cell r="BM164">
            <v>1.0957939328759939E-2</v>
          </cell>
          <cell r="BN164">
            <v>1.0957939328759939E-2</v>
          </cell>
          <cell r="BO164">
            <v>1.0957939328759939E-2</v>
          </cell>
          <cell r="BP164">
            <v>1.0957939328759939E-2</v>
          </cell>
          <cell r="BQ164">
            <v>1.0957939328759939E-2</v>
          </cell>
          <cell r="BR164">
            <v>1.0957939328759939E-2</v>
          </cell>
          <cell r="BS164">
            <v>1.0957939328759939E-2</v>
          </cell>
          <cell r="BT164">
            <v>1.0962276921105133E-2</v>
          </cell>
          <cell r="BU164">
            <v>1.0962276921105133E-2</v>
          </cell>
          <cell r="BV164">
            <v>1.0962276921105133E-2</v>
          </cell>
          <cell r="BW164">
            <v>1.0957939328759939E-2</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9.4087414744257556E-3</v>
          </cell>
          <cell r="CL164">
            <v>1.0193135116314029E-2</v>
          </cell>
          <cell r="CM164">
            <v>1.0193135116314029E-2</v>
          </cell>
          <cell r="CN164">
            <v>1.0193135116314029E-2</v>
          </cell>
          <cell r="CO164">
            <v>1.033674004241204E-2</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437.02017435217817</v>
          </cell>
          <cell r="DF164">
            <v>437.02017435217817</v>
          </cell>
          <cell r="DG164">
            <v>1.0200802905183489E-2</v>
          </cell>
          <cell r="DH164">
            <v>4.4824455655938644</v>
          </cell>
          <cell r="DI164">
            <v>45.338543171467236</v>
          </cell>
          <cell r="DJ164">
            <v>55.658605101687492</v>
          </cell>
          <cell r="DK164">
            <v>29.136525133096345</v>
          </cell>
          <cell r="DL164">
            <v>1.318074335733027E-2</v>
          </cell>
          <cell r="DM164">
            <v>6.9716676081671265</v>
          </cell>
          <cell r="DN164">
            <v>28.918773144941511</v>
          </cell>
          <cell r="DO164">
            <v>23.845532010448267</v>
          </cell>
          <cell r="DP164">
            <v>28.974692186966401</v>
          </cell>
          <cell r="DQ164">
            <v>27.856236939240201</v>
          </cell>
          <cell r="DR164">
            <v>1.0957939328759939E-2</v>
          </cell>
          <cell r="DS164">
            <v>0</v>
          </cell>
          <cell r="DT164">
            <v>0</v>
          </cell>
          <cell r="DU164">
            <v>0</v>
          </cell>
          <cell r="DV164">
            <v>0</v>
          </cell>
          <cell r="DW164">
            <v>0</v>
          </cell>
          <cell r="DX164">
            <v>0</v>
          </cell>
          <cell r="DY164">
            <v>0</v>
          </cell>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cell r="EX164"/>
          <cell r="EY164"/>
          <cell r="EZ164"/>
          <cell r="FA164"/>
          <cell r="FB164"/>
          <cell r="FC164"/>
          <cell r="FD164"/>
          <cell r="FE164"/>
          <cell r="FF164"/>
          <cell r="FG164"/>
          <cell r="FH164"/>
          <cell r="FI164"/>
          <cell r="FJ164"/>
          <cell r="FK164"/>
          <cell r="FL164"/>
          <cell r="FM164"/>
          <cell r="FN164"/>
          <cell r="FO164"/>
          <cell r="FP164"/>
          <cell r="FQ164"/>
          <cell r="FR164"/>
          <cell r="FS164"/>
          <cell r="FT164"/>
          <cell r="FU164"/>
          <cell r="FV164"/>
          <cell r="FW164"/>
          <cell r="FX164"/>
          <cell r="FY164"/>
          <cell r="FZ164"/>
          <cell r="GA164"/>
          <cell r="GB164"/>
          <cell r="GC164"/>
          <cell r="GD164"/>
          <cell r="GE164"/>
          <cell r="GF164"/>
          <cell r="GG164"/>
          <cell r="GH164"/>
          <cell r="GI164"/>
          <cell r="GJ164"/>
          <cell r="GK164"/>
          <cell r="GL164"/>
          <cell r="GM164"/>
          <cell r="GN164"/>
          <cell r="GO164"/>
          <cell r="GP164"/>
          <cell r="GQ164"/>
          <cell r="GR164"/>
          <cell r="GS164"/>
          <cell r="GT164"/>
          <cell r="GU164"/>
          <cell r="GV164"/>
          <cell r="GW164"/>
          <cell r="GX164"/>
          <cell r="GY164"/>
          <cell r="GZ164"/>
          <cell r="HA164"/>
          <cell r="HB164"/>
          <cell r="HC164"/>
          <cell r="HD164"/>
          <cell r="HE164"/>
          <cell r="HF164"/>
          <cell r="HG164"/>
          <cell r="HH164"/>
          <cell r="HI164"/>
          <cell r="HJ164"/>
          <cell r="HK164"/>
          <cell r="HL164"/>
          <cell r="HM164"/>
        </row>
        <row r="165">
          <cell r="A165" t="str">
            <v>Aq. Liq: Contaminants (aq) g/L</v>
          </cell>
          <cell r="B165"/>
          <cell r="C165" t="str">
            <v>Aq. Liq: Contaminants (aq)</v>
          </cell>
          <cell r="D165" t="str">
            <v>g/L</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cell r="EX165"/>
          <cell r="EY165"/>
          <cell r="EZ165"/>
          <cell r="FA165"/>
          <cell r="FB165"/>
          <cell r="FC165"/>
          <cell r="FD165"/>
          <cell r="FE165"/>
          <cell r="FF165"/>
          <cell r="FG165"/>
          <cell r="FH165"/>
          <cell r="FI165"/>
          <cell r="FJ165"/>
          <cell r="FK165"/>
          <cell r="FL165"/>
          <cell r="FM165"/>
          <cell r="FN165"/>
          <cell r="FO165"/>
          <cell r="FP165"/>
          <cell r="FQ165"/>
          <cell r="FR165"/>
          <cell r="FS165"/>
          <cell r="FT165"/>
          <cell r="FU165"/>
          <cell r="FV165"/>
          <cell r="FW165"/>
          <cell r="FX165"/>
          <cell r="FY165"/>
          <cell r="FZ165"/>
          <cell r="GA165"/>
          <cell r="GB165"/>
          <cell r="GC165"/>
          <cell r="GD165"/>
          <cell r="GE165"/>
          <cell r="GF165"/>
          <cell r="GG165"/>
          <cell r="GH165"/>
          <cell r="GI165"/>
          <cell r="GJ165"/>
          <cell r="GK165"/>
          <cell r="GL165"/>
          <cell r="GM165"/>
          <cell r="GN165"/>
          <cell r="GO165"/>
          <cell r="GP165"/>
          <cell r="GQ165"/>
          <cell r="GR165"/>
          <cell r="GS165"/>
          <cell r="GT165"/>
          <cell r="GU165"/>
          <cell r="GV165"/>
          <cell r="GW165"/>
          <cell r="GX165"/>
          <cell r="GY165"/>
          <cell r="GZ165"/>
          <cell r="HA165"/>
          <cell r="HB165"/>
          <cell r="HC165"/>
          <cell r="HD165"/>
          <cell r="HE165"/>
          <cell r="HF165"/>
          <cell r="HG165"/>
          <cell r="HH165"/>
          <cell r="HI165"/>
          <cell r="HJ165"/>
          <cell r="HK165"/>
          <cell r="HL165"/>
          <cell r="HM165"/>
        </row>
        <row r="166">
          <cell r="A166" t="str">
            <v>Aq.Liq: Ni g/L</v>
          </cell>
          <cell r="B166"/>
          <cell r="C166" t="str">
            <v>Aq.Liq: Ni</v>
          </cell>
          <cell r="D166" t="str">
            <v>g/L</v>
          </cell>
          <cell r="E166">
            <v>0</v>
          </cell>
          <cell r="F166">
            <v>0</v>
          </cell>
          <cell r="G166">
            <v>0</v>
          </cell>
          <cell r="H166">
            <v>0</v>
          </cell>
          <cell r="I166">
            <v>104.32893291602785</v>
          </cell>
          <cell r="J166">
            <v>104.27075869268164</v>
          </cell>
          <cell r="K166">
            <v>105.00000010045022</v>
          </cell>
          <cell r="L166">
            <v>104.32893291602785</v>
          </cell>
          <cell r="M166">
            <v>104.75304485802634</v>
          </cell>
          <cell r="N166">
            <v>0</v>
          </cell>
          <cell r="O166">
            <v>104.31592997416149</v>
          </cell>
          <cell r="P166">
            <v>104.31592997416149</v>
          </cell>
          <cell r="Q166">
            <v>104.41489101500109</v>
          </cell>
          <cell r="R166">
            <v>104.31592997416149</v>
          </cell>
          <cell r="S166">
            <v>85.048426075610621</v>
          </cell>
          <cell r="T166">
            <v>90.359183838183895</v>
          </cell>
          <cell r="U166">
            <v>90.415992854772171</v>
          </cell>
          <cell r="V166">
            <v>90.475950295125458</v>
          </cell>
          <cell r="W166">
            <v>90.475950295125443</v>
          </cell>
          <cell r="X166">
            <v>3.6565680266598046</v>
          </cell>
          <cell r="Y166">
            <v>0.40482490712563374</v>
          </cell>
          <cell r="Z166">
            <v>90.49952966039676</v>
          </cell>
          <cell r="AA166">
            <v>92.33453180575205</v>
          </cell>
          <cell r="AB166">
            <v>92.34716445841967</v>
          </cell>
          <cell r="AC166">
            <v>10.158672309590914</v>
          </cell>
          <cell r="AD166">
            <v>10.163517626596114</v>
          </cell>
          <cell r="AE166">
            <v>91.602056994067709</v>
          </cell>
          <cell r="AF166">
            <v>91.602056994067709</v>
          </cell>
          <cell r="AG166">
            <v>87.199996393495866</v>
          </cell>
          <cell r="AH166">
            <v>0</v>
          </cell>
          <cell r="AI166">
            <v>0</v>
          </cell>
          <cell r="AJ166">
            <v>0</v>
          </cell>
          <cell r="AK166">
            <v>0</v>
          </cell>
          <cell r="AL166">
            <v>0</v>
          </cell>
          <cell r="AM166">
            <v>0</v>
          </cell>
          <cell r="AN166">
            <v>0</v>
          </cell>
          <cell r="AO166">
            <v>79.645469132563946</v>
          </cell>
          <cell r="AP166">
            <v>77.459278143697077</v>
          </cell>
          <cell r="AQ166">
            <v>72.794015492558827</v>
          </cell>
          <cell r="AR166">
            <v>75.13482131755579</v>
          </cell>
          <cell r="AS166">
            <v>0</v>
          </cell>
          <cell r="AT166">
            <v>0</v>
          </cell>
          <cell r="AU166">
            <v>27.166251026214187</v>
          </cell>
          <cell r="AV166">
            <v>29.507822828497535</v>
          </cell>
          <cell r="AW166">
            <v>0</v>
          </cell>
          <cell r="AX166">
            <v>0.31467402295797914</v>
          </cell>
          <cell r="AY166">
            <v>0.31451859947405669</v>
          </cell>
          <cell r="AZ166">
            <v>0.31637508795577579</v>
          </cell>
          <cell r="BA166">
            <v>0.31467402295797914</v>
          </cell>
          <cell r="BB166">
            <v>0.31591280832327001</v>
          </cell>
          <cell r="BC166">
            <v>0.31463520141740237</v>
          </cell>
          <cell r="BD166">
            <v>0.31463520141740237</v>
          </cell>
          <cell r="BE166">
            <v>0.31486679214476077</v>
          </cell>
          <cell r="BF166">
            <v>0.31463520141740237</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1.6145345617339482</v>
          </cell>
          <cell r="CL166">
            <v>1.7491360339641799</v>
          </cell>
          <cell r="CM166">
            <v>1.7491360339641799</v>
          </cell>
          <cell r="CN166">
            <v>1.7491360339641799</v>
          </cell>
          <cell r="CO166">
            <v>2.5203998643321142</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3.1277198227051257</v>
          </cell>
          <cell r="DH166">
            <v>1.3824504418731467</v>
          </cell>
          <cell r="DI166">
            <v>0</v>
          </cell>
          <cell r="DJ166">
            <v>0</v>
          </cell>
          <cell r="DK166">
            <v>7.9999997072668239E-3</v>
          </cell>
          <cell r="DL166">
            <v>82.703997183588129</v>
          </cell>
          <cell r="DM166">
            <v>67.191749489261653</v>
          </cell>
          <cell r="DN166">
            <v>7.9401893220309491E-3</v>
          </cell>
          <cell r="DO166">
            <v>6.5467160506590717E-3</v>
          </cell>
          <cell r="DP166">
            <v>7.9555429394945545E-3</v>
          </cell>
          <cell r="DQ166">
            <v>1.2625234327705421</v>
          </cell>
          <cell r="DR166">
            <v>0</v>
          </cell>
          <cell r="DS166">
            <v>0</v>
          </cell>
          <cell r="DT166">
            <v>0</v>
          </cell>
          <cell r="DU166">
            <v>0</v>
          </cell>
          <cell r="DV166">
            <v>0</v>
          </cell>
          <cell r="DW166">
            <v>0</v>
          </cell>
          <cell r="DX166">
            <v>0</v>
          </cell>
          <cell r="DY166">
            <v>0</v>
          </cell>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cell r="EX166"/>
          <cell r="EY166"/>
          <cell r="EZ166"/>
          <cell r="FA166"/>
          <cell r="FB166"/>
          <cell r="FC166"/>
          <cell r="FD166"/>
          <cell r="FE166"/>
          <cell r="FF166"/>
          <cell r="FG166"/>
          <cell r="FH166"/>
          <cell r="FI166"/>
          <cell r="FJ166"/>
          <cell r="FK166"/>
          <cell r="FL166"/>
          <cell r="FM166"/>
          <cell r="FN166"/>
          <cell r="FO166"/>
          <cell r="FP166"/>
          <cell r="FQ166"/>
          <cell r="FR166"/>
          <cell r="FS166"/>
          <cell r="FT166"/>
          <cell r="FU166"/>
          <cell r="FV166"/>
          <cell r="FW166"/>
          <cell r="FX166"/>
          <cell r="FY166"/>
          <cell r="FZ166"/>
          <cell r="GA166"/>
          <cell r="GB166"/>
          <cell r="GC166"/>
          <cell r="GD166"/>
          <cell r="GE166"/>
          <cell r="GF166"/>
          <cell r="GG166"/>
          <cell r="GH166"/>
          <cell r="GI166"/>
          <cell r="GJ166"/>
          <cell r="GK166"/>
          <cell r="GL166"/>
          <cell r="GM166"/>
          <cell r="GN166"/>
          <cell r="GO166"/>
          <cell r="GP166"/>
          <cell r="GQ166"/>
          <cell r="GR166"/>
          <cell r="GS166"/>
          <cell r="GT166"/>
          <cell r="GU166"/>
          <cell r="GV166"/>
          <cell r="GW166"/>
          <cell r="GX166"/>
          <cell r="GY166"/>
          <cell r="GZ166"/>
          <cell r="HA166"/>
          <cell r="HB166"/>
          <cell r="HC166"/>
          <cell r="HD166"/>
          <cell r="HE166"/>
          <cell r="HF166"/>
          <cell r="HG166"/>
          <cell r="HH166"/>
          <cell r="HI166"/>
          <cell r="HJ166"/>
          <cell r="HK166"/>
          <cell r="HL166"/>
          <cell r="HM166"/>
        </row>
        <row r="167">
          <cell r="A167" t="str">
            <v>Aq.Liq: Zn g/L</v>
          </cell>
          <cell r="B167"/>
          <cell r="C167" t="str">
            <v>Aq.Liq: Zn</v>
          </cell>
          <cell r="D167" t="str">
            <v>g/L</v>
          </cell>
          <cell r="E167">
            <v>0</v>
          </cell>
          <cell r="F167">
            <v>0</v>
          </cell>
          <cell r="G167">
            <v>0</v>
          </cell>
          <cell r="H167">
            <v>0</v>
          </cell>
          <cell r="I167">
            <v>5.2954531327750994E-3</v>
          </cell>
          <cell r="J167">
            <v>5.2932684600864033E-3</v>
          </cell>
          <cell r="K167">
            <v>5.3298076245127755E-3</v>
          </cell>
          <cell r="L167">
            <v>5.2954531327750994E-3</v>
          </cell>
          <cell r="M167">
            <v>5.3169799024748426E-3</v>
          </cell>
          <cell r="N167">
            <v>0</v>
          </cell>
          <cell r="O167">
            <v>5.2947931387799822E-3</v>
          </cell>
          <cell r="P167">
            <v>5.2947931387799822E-3</v>
          </cell>
          <cell r="Q167">
            <v>5.2998161322975962E-3</v>
          </cell>
          <cell r="R167">
            <v>5.2947931387799822E-3</v>
          </cell>
          <cell r="S167">
            <v>4.5774505609140776E-3</v>
          </cell>
          <cell r="T167">
            <v>4.8721205133352586E-3</v>
          </cell>
          <cell r="U167">
            <v>4.8749495183611586E-3</v>
          </cell>
          <cell r="V167">
            <v>4.8804985088347205E-3</v>
          </cell>
          <cell r="W167">
            <v>4.8804985088347196E-3</v>
          </cell>
          <cell r="X167">
            <v>1.9724440299719471E-4</v>
          </cell>
          <cell r="Y167">
            <v>2.183726558407042E-5</v>
          </cell>
          <cell r="Z167">
            <v>4.8817704386312074E-3</v>
          </cell>
          <cell r="AA167">
            <v>4.9807550329339159E-3</v>
          </cell>
          <cell r="AB167">
            <v>4.9813512400979478E-3</v>
          </cell>
          <cell r="AC167">
            <v>4.4360052884494481E-5</v>
          </cell>
          <cell r="AD167">
            <v>4.4381211015403963E-5</v>
          </cell>
          <cell r="AE167">
            <v>4.0000031192550161E-4</v>
          </cell>
          <cell r="AF167">
            <v>4.0000031192550161E-4</v>
          </cell>
          <cell r="AG167">
            <v>3.8077775654710291E-4</v>
          </cell>
          <cell r="AH167">
            <v>0</v>
          </cell>
          <cell r="AI167">
            <v>0</v>
          </cell>
          <cell r="AJ167">
            <v>0</v>
          </cell>
          <cell r="AK167">
            <v>0</v>
          </cell>
          <cell r="AL167">
            <v>0</v>
          </cell>
          <cell r="AM167">
            <v>0</v>
          </cell>
          <cell r="AN167">
            <v>0</v>
          </cell>
          <cell r="AO167">
            <v>1.0622037465675573E-4</v>
          </cell>
          <cell r="AP167">
            <v>1.0330472824977492E-4</v>
          </cell>
          <cell r="AQ167">
            <v>3.9250157102400478E-3</v>
          </cell>
          <cell r="AR167">
            <v>2.517374639604416E-3</v>
          </cell>
          <cell r="AS167">
            <v>0</v>
          </cell>
          <cell r="AT167">
            <v>0</v>
          </cell>
          <cell r="AU167">
            <v>1.4647902213488326E-3</v>
          </cell>
          <cell r="AV167">
            <v>1.3844559945677178E-3</v>
          </cell>
          <cell r="AW167">
            <v>0</v>
          </cell>
          <cell r="AX167">
            <v>2.1942660435105722E-3</v>
          </cell>
          <cell r="AY167">
            <v>2.1937833530485647E-3</v>
          </cell>
          <cell r="AZ167">
            <v>2.2061278080355968E-3</v>
          </cell>
          <cell r="BA167">
            <v>2.1942660435105722E-3</v>
          </cell>
          <cell r="BB167">
            <v>2.2029042673992298E-3</v>
          </cell>
          <cell r="BC167">
            <v>2.1939953354697759E-3</v>
          </cell>
          <cell r="BD167">
            <v>2.1939953354697759E-3</v>
          </cell>
          <cell r="BE167">
            <v>2.1956102500542639E-3</v>
          </cell>
          <cell r="BF167">
            <v>2.1939953354697759E-3</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9.2211004086351794E-4</v>
          </cell>
          <cell r="CG167">
            <v>9.2211004086351794E-4</v>
          </cell>
          <cell r="CH167">
            <v>9.2211004086351816E-4</v>
          </cell>
          <cell r="CI167">
            <v>9.2211004086351816E-4</v>
          </cell>
          <cell r="CJ167">
            <v>9.2211004086351816E-4</v>
          </cell>
          <cell r="CK167">
            <v>0.1004890958482538</v>
          </cell>
          <cell r="CL167">
            <v>0.10877943847121972</v>
          </cell>
          <cell r="CM167">
            <v>0.10877943847121972</v>
          </cell>
          <cell r="CN167">
            <v>0.10877943847121972</v>
          </cell>
          <cell r="CO167">
            <v>0.15669328012379183</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0.1944503668895973</v>
          </cell>
          <cell r="DH167">
            <v>8.5946955247552179E-2</v>
          </cell>
          <cell r="DI167">
            <v>0</v>
          </cell>
          <cell r="DJ167">
            <v>0</v>
          </cell>
          <cell r="DK167">
            <v>1.0000004757823597E-3</v>
          </cell>
          <cell r="DL167">
            <v>1.0919643224801462E-4</v>
          </cell>
          <cell r="DM167">
            <v>8.9611284638339299E-5</v>
          </cell>
          <cell r="DN167">
            <v>9.9252417379721387E-4</v>
          </cell>
          <cell r="DO167">
            <v>8.1833992562829554E-4</v>
          </cell>
          <cell r="DP167">
            <v>9.9444337696351381E-4</v>
          </cell>
          <cell r="DQ167">
            <v>7.8491092113428945E-2</v>
          </cell>
          <cell r="DR167">
            <v>0</v>
          </cell>
          <cell r="DS167">
            <v>0</v>
          </cell>
          <cell r="DT167">
            <v>9.2211004086351816E-4</v>
          </cell>
          <cell r="DU167">
            <v>9.2211004086351816E-4</v>
          </cell>
          <cell r="DV167">
            <v>0</v>
          </cell>
          <cell r="DW167">
            <v>0</v>
          </cell>
          <cell r="DX167">
            <v>0</v>
          </cell>
          <cell r="DY167">
            <v>0</v>
          </cell>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cell r="EX167"/>
          <cell r="EY167"/>
          <cell r="EZ167"/>
          <cell r="FA167"/>
          <cell r="FB167"/>
          <cell r="FC167"/>
          <cell r="FD167"/>
          <cell r="FE167"/>
          <cell r="FF167"/>
          <cell r="FG167"/>
          <cell r="FH167"/>
          <cell r="FI167"/>
          <cell r="FJ167"/>
          <cell r="FK167"/>
          <cell r="FL167"/>
          <cell r="FM167"/>
          <cell r="FN167"/>
          <cell r="FO167"/>
          <cell r="FP167"/>
          <cell r="FQ167"/>
          <cell r="FR167"/>
          <cell r="FS167"/>
          <cell r="FT167"/>
          <cell r="FU167"/>
          <cell r="FV167"/>
          <cell r="FW167"/>
          <cell r="FX167"/>
          <cell r="FY167"/>
          <cell r="FZ167"/>
          <cell r="GA167"/>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cell r="GZ167"/>
          <cell r="HA167"/>
          <cell r="HB167"/>
          <cell r="HC167"/>
          <cell r="HD167"/>
          <cell r="HE167"/>
          <cell r="HF167"/>
          <cell r="HG167"/>
          <cell r="HH167"/>
          <cell r="HI167"/>
          <cell r="HJ167"/>
          <cell r="HK167"/>
          <cell r="HL167"/>
          <cell r="HM167"/>
        </row>
        <row r="168">
          <cell r="A168" t="str">
            <v>Density Solids kg/m3</v>
          </cell>
          <cell r="C168" t="str">
            <v>Density Solids</v>
          </cell>
          <cell r="D168" t="str">
            <v>kg/m3</v>
          </cell>
          <cell r="E168">
            <v>8854.2231780375241</v>
          </cell>
          <cell r="F168">
            <v>8854.2231780375241</v>
          </cell>
          <cell r="G168">
            <v>8854.2231780375241</v>
          </cell>
          <cell r="H168">
            <v>8854.2231780375241</v>
          </cell>
          <cell r="I168">
            <v>8873.7890357832894</v>
          </cell>
          <cell r="J168">
            <v>8873.7890357819324</v>
          </cell>
          <cell r="K168">
            <v>8874.1238951476025</v>
          </cell>
          <cell r="L168">
            <v>8873.7890357832894</v>
          </cell>
          <cell r="M168">
            <v>8873.7890357832894</v>
          </cell>
          <cell r="N168">
            <v>1000</v>
          </cell>
          <cell r="O168">
            <v>8873.7890357832894</v>
          </cell>
          <cell r="P168">
            <v>8873.7890357832894</v>
          </cell>
          <cell r="Q168">
            <v>8873.7890357832894</v>
          </cell>
          <cell r="R168">
            <v>8873.7890357832894</v>
          </cell>
          <cell r="S168">
            <v>8861.404965709482</v>
          </cell>
          <cell r="T168">
            <v>8315.81482910663</v>
          </cell>
          <cell r="U168">
            <v>8314.4571976018906</v>
          </cell>
          <cell r="V168">
            <v>6722.0371426896418</v>
          </cell>
          <cell r="W168">
            <v>6722.0371426896418</v>
          </cell>
          <cell r="X168">
            <v>6722.0371426896427</v>
          </cell>
          <cell r="Y168">
            <v>6722.0371426896418</v>
          </cell>
          <cell r="Z168">
            <v>6722.0371426896418</v>
          </cell>
          <cell r="AA168">
            <v>6722.0371426896418</v>
          </cell>
          <cell r="AB168">
            <v>8078.2302805401841</v>
          </cell>
          <cell r="AC168">
            <v>8078.2302805401841</v>
          </cell>
          <cell r="AD168">
            <v>8078.2302805401841</v>
          </cell>
          <cell r="AE168">
            <v>1000</v>
          </cell>
          <cell r="AF168">
            <v>1000</v>
          </cell>
          <cell r="AG168">
            <v>1000</v>
          </cell>
          <cell r="AH168">
            <v>1000</v>
          </cell>
          <cell r="AI168">
            <v>1000</v>
          </cell>
          <cell r="AJ168">
            <v>1000</v>
          </cell>
          <cell r="AK168">
            <v>1000</v>
          </cell>
          <cell r="AL168">
            <v>1000</v>
          </cell>
          <cell r="AM168">
            <v>1000</v>
          </cell>
          <cell r="AN168">
            <v>1000</v>
          </cell>
          <cell r="AO168">
            <v>3224.3437210755915</v>
          </cell>
          <cell r="AP168">
            <v>3224.3437210755915</v>
          </cell>
          <cell r="AQ168">
            <v>8315.8148291066318</v>
          </cell>
          <cell r="AR168">
            <v>5222.7713519564559</v>
          </cell>
          <cell r="AS168">
            <v>1000</v>
          </cell>
          <cell r="AT168">
            <v>1000</v>
          </cell>
          <cell r="AU168">
            <v>8315.81482910663</v>
          </cell>
          <cell r="AV168">
            <v>7548.893585820203</v>
          </cell>
          <cell r="AW168">
            <v>8843.5728387799663</v>
          </cell>
          <cell r="AX168">
            <v>8801.1178804265146</v>
          </cell>
          <cell r="AY168">
            <v>8801.1178804265128</v>
          </cell>
          <cell r="AZ168">
            <v>8801.1178804265146</v>
          </cell>
          <cell r="BA168">
            <v>8801.1178804265146</v>
          </cell>
          <cell r="BB168">
            <v>8801.1178804265146</v>
          </cell>
          <cell r="BC168">
            <v>8801.1178804265146</v>
          </cell>
          <cell r="BD168">
            <v>8801.1178804265146</v>
          </cell>
          <cell r="BE168">
            <v>8801.1178804265146</v>
          </cell>
          <cell r="BF168">
            <v>8801.1178804265146</v>
          </cell>
          <cell r="BG168">
            <v>1000</v>
          </cell>
          <cell r="BH168">
            <v>1000</v>
          </cell>
          <cell r="BI168">
            <v>1000</v>
          </cell>
          <cell r="BJ168">
            <v>1000</v>
          </cell>
          <cell r="BK168">
            <v>1000</v>
          </cell>
          <cell r="BL168">
            <v>1000</v>
          </cell>
          <cell r="BM168">
            <v>1000</v>
          </cell>
          <cell r="BN168">
            <v>1000</v>
          </cell>
          <cell r="BO168">
            <v>1000</v>
          </cell>
          <cell r="BP168">
            <v>1000</v>
          </cell>
          <cell r="BQ168">
            <v>1000</v>
          </cell>
          <cell r="BR168">
            <v>1000</v>
          </cell>
          <cell r="BS168">
            <v>1000</v>
          </cell>
          <cell r="BT168">
            <v>1000</v>
          </cell>
          <cell r="BU168">
            <v>1000</v>
          </cell>
          <cell r="BV168">
            <v>1000</v>
          </cell>
          <cell r="BW168">
            <v>1000</v>
          </cell>
          <cell r="BX168">
            <v>1000</v>
          </cell>
          <cell r="BY168">
            <v>1000</v>
          </cell>
          <cell r="BZ168">
            <v>1000</v>
          </cell>
          <cell r="CA168">
            <v>1000</v>
          </cell>
          <cell r="CB168">
            <v>1000</v>
          </cell>
          <cell r="CC168">
            <v>1000</v>
          </cell>
          <cell r="CD168">
            <v>1000</v>
          </cell>
          <cell r="CE168">
            <v>1000</v>
          </cell>
          <cell r="CF168">
            <v>1000</v>
          </cell>
          <cell r="CG168">
            <v>1000</v>
          </cell>
          <cell r="CH168">
            <v>1000</v>
          </cell>
          <cell r="CI168">
            <v>1000</v>
          </cell>
          <cell r="CJ168">
            <v>1000</v>
          </cell>
          <cell r="CK168">
            <v>1000</v>
          </cell>
          <cell r="CL168">
            <v>1000</v>
          </cell>
          <cell r="CM168">
            <v>1000</v>
          </cell>
          <cell r="CN168">
            <v>1000</v>
          </cell>
          <cell r="CO168">
            <v>1000</v>
          </cell>
          <cell r="CP168">
            <v>1000</v>
          </cell>
          <cell r="CQ168">
            <v>1000</v>
          </cell>
          <cell r="CR168">
            <v>1000</v>
          </cell>
          <cell r="CS168">
            <v>1000</v>
          </cell>
          <cell r="CT168">
            <v>1000</v>
          </cell>
          <cell r="CU168">
            <v>1000</v>
          </cell>
          <cell r="CV168">
            <v>1000</v>
          </cell>
          <cell r="CW168">
            <v>1000</v>
          </cell>
          <cell r="CX168">
            <v>1000</v>
          </cell>
          <cell r="CY168">
            <v>1000</v>
          </cell>
          <cell r="CZ168">
            <v>1000</v>
          </cell>
          <cell r="DA168">
            <v>1000</v>
          </cell>
          <cell r="DB168">
            <v>1000</v>
          </cell>
          <cell r="DC168">
            <v>1000</v>
          </cell>
          <cell r="DD168">
            <v>1000</v>
          </cell>
          <cell r="DE168">
            <v>1000</v>
          </cell>
          <cell r="DF168">
            <v>1000</v>
          </cell>
          <cell r="DG168">
            <v>1000</v>
          </cell>
          <cell r="DH168">
            <v>1000</v>
          </cell>
          <cell r="DI168">
            <v>1000</v>
          </cell>
          <cell r="DJ168">
            <v>1000</v>
          </cell>
          <cell r="DK168">
            <v>4055.2895408680793</v>
          </cell>
          <cell r="DL168">
            <v>4976.3707320059384</v>
          </cell>
          <cell r="DM168">
            <v>3224.3437210755915</v>
          </cell>
          <cell r="DN168">
            <v>4055.2895408680793</v>
          </cell>
          <cell r="DO168">
            <v>4055.2895408680811</v>
          </cell>
          <cell r="DP168">
            <v>4055.2895408680793</v>
          </cell>
          <cell r="DQ168">
            <v>1000</v>
          </cell>
          <cell r="DR168">
            <v>1000</v>
          </cell>
          <cell r="DS168">
            <v>1000</v>
          </cell>
          <cell r="DT168">
            <v>1000</v>
          </cell>
          <cell r="DU168">
            <v>1000</v>
          </cell>
          <cell r="DV168">
            <v>1000</v>
          </cell>
          <cell r="DW168">
            <v>1000</v>
          </cell>
          <cell r="DX168">
            <v>1000</v>
          </cell>
          <cell r="DY168">
            <v>1000</v>
          </cell>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cell r="EX168"/>
          <cell r="EY168"/>
          <cell r="EZ168"/>
          <cell r="FA168"/>
          <cell r="FB168"/>
          <cell r="FC168"/>
          <cell r="FD168"/>
          <cell r="FE168"/>
          <cell r="FF168"/>
          <cell r="FG168"/>
          <cell r="FH168"/>
          <cell r="FI168"/>
          <cell r="FJ168"/>
          <cell r="FK168"/>
          <cell r="FL168"/>
          <cell r="FM168"/>
          <cell r="FN168"/>
          <cell r="FO168"/>
          <cell r="FP168"/>
          <cell r="FQ168"/>
          <cell r="FR168"/>
          <cell r="FS168"/>
        </row>
        <row r="169">
          <cell r="A169" t="str">
            <v>Density Aq.Liquids kg/m3</v>
          </cell>
          <cell r="C169" t="str">
            <v>Density Aq.Liquids</v>
          </cell>
          <cell r="D169" t="str">
            <v>kg/m3</v>
          </cell>
          <cell r="E169">
            <v>998.17462996707195</v>
          </cell>
          <cell r="F169">
            <v>998.17462996707195</v>
          </cell>
          <cell r="G169">
            <v>998.17462996707195</v>
          </cell>
          <cell r="H169">
            <v>998.17462996707195</v>
          </cell>
          <cell r="I169">
            <v>1233.8549799710738</v>
          </cell>
          <cell r="J169">
            <v>1235.6559900584689</v>
          </cell>
          <cell r="K169">
            <v>1235.3342418027578</v>
          </cell>
          <cell r="L169">
            <v>1233.8549799710738</v>
          </cell>
          <cell r="M169">
            <v>1238.8707758493008</v>
          </cell>
          <cell r="N169">
            <v>998.17462996707195</v>
          </cell>
          <cell r="O169">
            <v>1233.7011995754763</v>
          </cell>
          <cell r="P169">
            <v>1233.7011995754763</v>
          </cell>
          <cell r="Q169">
            <v>1234.8715707242097</v>
          </cell>
          <cell r="R169">
            <v>1233.7011995754763</v>
          </cell>
          <cell r="S169">
            <v>1223.7836712661217</v>
          </cell>
          <cell r="T169">
            <v>1226.3477442499686</v>
          </cell>
          <cell r="U169">
            <v>1226.2442978606787</v>
          </cell>
          <cell r="V169">
            <v>1227.5714922127584</v>
          </cell>
          <cell r="W169">
            <v>1227.5714922127581</v>
          </cell>
          <cell r="X169">
            <v>992.24128715373399</v>
          </cell>
          <cell r="Y169">
            <v>988.67458663593345</v>
          </cell>
          <cell r="Z169">
            <v>1227.8914154245854</v>
          </cell>
          <cell r="AA169">
            <v>1252.7885987582738</v>
          </cell>
          <cell r="AB169">
            <v>1252.9477074715671</v>
          </cell>
          <cell r="AC169">
            <v>1019.3962494994238</v>
          </cell>
          <cell r="AD169">
            <v>1019.8824644133622</v>
          </cell>
          <cell r="AE169">
            <v>1250.9332510594234</v>
          </cell>
          <cell r="AF169">
            <v>1250.9332510594234</v>
          </cell>
          <cell r="AG169">
            <v>1238.7282423181016</v>
          </cell>
          <cell r="AH169">
            <v>1520.6366993478618</v>
          </cell>
          <cell r="AI169">
            <v>1520.6366993478618</v>
          </cell>
          <cell r="AJ169">
            <v>1520.6366993478618</v>
          </cell>
          <cell r="AK169">
            <v>1092.9205597112543</v>
          </cell>
          <cell r="AL169">
            <v>1520.6366993478618</v>
          </cell>
          <cell r="AM169">
            <v>1520.6366993478618</v>
          </cell>
          <cell r="AN169">
            <v>1520.6366993478618</v>
          </cell>
          <cell r="AO169">
            <v>1194.8510352181702</v>
          </cell>
          <cell r="AP169">
            <v>1189.3625250916923</v>
          </cell>
          <cell r="AQ169">
            <v>1181.8974455281159</v>
          </cell>
          <cell r="AR169">
            <v>1194.1908213583176</v>
          </cell>
          <cell r="AS169">
            <v>994.02736886882417</v>
          </cell>
          <cell r="AT169">
            <v>994.02736886882417</v>
          </cell>
          <cell r="AU169">
            <v>1047.5846264813722</v>
          </cell>
          <cell r="AV169">
            <v>1054.2096786480431</v>
          </cell>
          <cell r="AW169">
            <v>998.17462996707195</v>
          </cell>
          <cell r="AX169">
            <v>1261.2308896915663</v>
          </cell>
          <cell r="AY169">
            <v>1262.5668501473458</v>
          </cell>
          <cell r="AZ169">
            <v>1262.6905549677429</v>
          </cell>
          <cell r="BA169">
            <v>1261.2308896915663</v>
          </cell>
          <cell r="BB169">
            <v>1266.1960099570269</v>
          </cell>
          <cell r="BC169">
            <v>1261.0752908095849</v>
          </cell>
          <cell r="BD169">
            <v>1261.0752908095849</v>
          </cell>
          <cell r="BE169">
            <v>1262.0035192548974</v>
          </cell>
          <cell r="BF169">
            <v>1261.0752908095849</v>
          </cell>
          <cell r="BG169">
            <v>994.02736886882417</v>
          </cell>
          <cell r="BH169">
            <v>994.02736886882417</v>
          </cell>
          <cell r="BI169">
            <v>994.42084481140409</v>
          </cell>
          <cell r="BJ169">
            <v>994.42084481140409</v>
          </cell>
          <cell r="BK169">
            <v>996.86859727624199</v>
          </cell>
          <cell r="BL169">
            <v>996.86015147034175</v>
          </cell>
          <cell r="BM169">
            <v>994.02736886882417</v>
          </cell>
          <cell r="BN169">
            <v>994.02736886882417</v>
          </cell>
          <cell r="BO169">
            <v>994.02736886882417</v>
          </cell>
          <cell r="BP169">
            <v>994.02736886882417</v>
          </cell>
          <cell r="BQ169">
            <v>994.02736886882417</v>
          </cell>
          <cell r="BR169">
            <v>994.02736886882417</v>
          </cell>
          <cell r="BS169">
            <v>994.02736886882417</v>
          </cell>
          <cell r="BT169">
            <v>994.42084481140409</v>
          </cell>
          <cell r="BU169">
            <v>994.42084481140409</v>
          </cell>
          <cell r="BV169">
            <v>994.42084481140409</v>
          </cell>
          <cell r="BW169">
            <v>994.02736886882417</v>
          </cell>
          <cell r="BX169">
            <v>905.53595536780779</v>
          </cell>
          <cell r="BY169">
            <v>905.53595536780779</v>
          </cell>
          <cell r="BZ169">
            <v>905.53595536780779</v>
          </cell>
          <cell r="CA169">
            <v>905.53595536780779</v>
          </cell>
          <cell r="CB169">
            <v>1178.310549645546</v>
          </cell>
          <cell r="CC169">
            <v>1178.310549645546</v>
          </cell>
          <cell r="CD169">
            <v>1178.310549645546</v>
          </cell>
          <cell r="CE169">
            <v>1178.310549645546</v>
          </cell>
          <cell r="CF169">
            <v>1844.1093364352021</v>
          </cell>
          <cell r="CG169">
            <v>1844.1093364352021</v>
          </cell>
          <cell r="CH169">
            <v>1844.1093364352025</v>
          </cell>
          <cell r="CI169">
            <v>1844.1093364352025</v>
          </cell>
          <cell r="CJ169">
            <v>1844.1093364352025</v>
          </cell>
          <cell r="CK169">
            <v>1166.1566828574562</v>
          </cell>
          <cell r="CL169">
            <v>1088.8045071955248</v>
          </cell>
          <cell r="CM169">
            <v>1088.8045071955248</v>
          </cell>
          <cell r="CN169">
            <v>1088.8045071955248</v>
          </cell>
          <cell r="CO169">
            <v>1071.5184302096809</v>
          </cell>
          <cell r="CP169">
            <v>997.02613057294923</v>
          </cell>
          <cell r="CQ169">
            <v>997.02613057294923</v>
          </cell>
          <cell r="CR169">
            <v>997.02613057294923</v>
          </cell>
          <cell r="CS169">
            <v>994.018808108651</v>
          </cell>
          <cell r="CT169">
            <v>994.01880784834236</v>
          </cell>
          <cell r="CU169">
            <v>994.01880792792099</v>
          </cell>
          <cell r="CV169">
            <v>996.5961640865653</v>
          </cell>
          <cell r="CW169">
            <v>996.72141821077662</v>
          </cell>
          <cell r="CX169">
            <v>996.94349752203004</v>
          </cell>
          <cell r="CY169">
            <v>996.80236494731412</v>
          </cell>
          <cell r="CZ169">
            <v>998.17462996707195</v>
          </cell>
          <cell r="DA169">
            <v>996.77991434204148</v>
          </cell>
          <cell r="DB169">
            <v>996.90045455158179</v>
          </cell>
          <cell r="DC169">
            <v>997.15256796109611</v>
          </cell>
          <cell r="DD169">
            <v>996.65294258210236</v>
          </cell>
          <cell r="DE169">
            <v>1520.6366993478618</v>
          </cell>
          <cell r="DF169">
            <v>1520.6366993478618</v>
          </cell>
          <cell r="DG169">
            <v>1091.4379456473675</v>
          </cell>
          <cell r="DH169">
            <v>1035.458816854795</v>
          </cell>
          <cell r="DI169">
            <v>1072.192049031906</v>
          </cell>
          <cell r="DJ169">
            <v>1089.4544740781187</v>
          </cell>
          <cell r="DK169">
            <v>1030.4695982102585</v>
          </cell>
          <cell r="DL169">
            <v>1202.2238057070194</v>
          </cell>
          <cell r="DM169">
            <v>1160.0230188228393</v>
          </cell>
          <cell r="DN169">
            <v>1030.1467153529043</v>
          </cell>
          <cell r="DO169">
            <v>1021.2115499827103</v>
          </cell>
          <cell r="DP169">
            <v>1032.138667680166</v>
          </cell>
          <cell r="DQ169">
            <v>1028.3166602336134</v>
          </cell>
          <cell r="DR169">
            <v>994.02736886882417</v>
          </cell>
          <cell r="DS169">
            <v>1178.310549645546</v>
          </cell>
          <cell r="DT169">
            <v>1844.1093364352025</v>
          </cell>
          <cell r="DU169">
            <v>1844.1093364352025</v>
          </cell>
          <cell r="DV169">
            <v>997.02613057294923</v>
          </cell>
          <cell r="DW169">
            <v>994.01880814114088</v>
          </cell>
          <cell r="DX169">
            <v>996.65988895513669</v>
          </cell>
          <cell r="DY169">
            <v>996.7274070171261</v>
          </cell>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row>
        <row r="170">
          <cell r="A170" t="str">
            <v>Density Gases kg/m3</v>
          </cell>
          <cell r="C170" t="str">
            <v>Density Gases</v>
          </cell>
          <cell r="D170" t="str">
            <v>kg/m3</v>
          </cell>
          <cell r="E170">
            <v>1000</v>
          </cell>
          <cell r="F170">
            <v>1000</v>
          </cell>
          <cell r="G170">
            <v>1000</v>
          </cell>
          <cell r="H170">
            <v>1000</v>
          </cell>
          <cell r="I170">
            <v>1000</v>
          </cell>
          <cell r="J170">
            <v>1000</v>
          </cell>
          <cell r="K170">
            <v>1000</v>
          </cell>
          <cell r="L170">
            <v>1000</v>
          </cell>
          <cell r="M170">
            <v>1000</v>
          </cell>
          <cell r="N170">
            <v>1.184529517689539</v>
          </cell>
          <cell r="O170">
            <v>1000</v>
          </cell>
          <cell r="P170">
            <v>1000</v>
          </cell>
          <cell r="Q170">
            <v>1000</v>
          </cell>
          <cell r="R170">
            <v>1000</v>
          </cell>
          <cell r="S170">
            <v>1000</v>
          </cell>
          <cell r="T170">
            <v>1000</v>
          </cell>
          <cell r="U170">
            <v>1000</v>
          </cell>
          <cell r="V170">
            <v>0.9872695997523312</v>
          </cell>
          <cell r="W170">
            <v>1000</v>
          </cell>
          <cell r="X170">
            <v>1000</v>
          </cell>
          <cell r="Y170">
            <v>1000</v>
          </cell>
          <cell r="Z170">
            <v>1000</v>
          </cell>
          <cell r="AA170">
            <v>1000</v>
          </cell>
          <cell r="AB170">
            <v>1000</v>
          </cell>
          <cell r="AC170">
            <v>1000</v>
          </cell>
          <cell r="AD170">
            <v>1000</v>
          </cell>
          <cell r="AE170">
            <v>1000</v>
          </cell>
          <cell r="AF170">
            <v>1000</v>
          </cell>
          <cell r="AG170">
            <v>1000</v>
          </cell>
          <cell r="AH170">
            <v>1000</v>
          </cell>
          <cell r="AI170">
            <v>1000</v>
          </cell>
          <cell r="AJ170">
            <v>1000</v>
          </cell>
          <cell r="AK170">
            <v>1000</v>
          </cell>
          <cell r="AL170">
            <v>1000</v>
          </cell>
          <cell r="AM170">
            <v>1000</v>
          </cell>
          <cell r="AN170">
            <v>1000</v>
          </cell>
          <cell r="AO170">
            <v>1000</v>
          </cell>
          <cell r="AP170">
            <v>1000</v>
          </cell>
          <cell r="AQ170">
            <v>1000</v>
          </cell>
          <cell r="AR170">
            <v>1000</v>
          </cell>
          <cell r="AS170">
            <v>1000</v>
          </cell>
          <cell r="AT170">
            <v>1000</v>
          </cell>
          <cell r="AU170">
            <v>1000</v>
          </cell>
          <cell r="AV170">
            <v>1000</v>
          </cell>
          <cell r="AW170">
            <v>1000</v>
          </cell>
          <cell r="AX170">
            <v>1000</v>
          </cell>
          <cell r="AY170">
            <v>1000</v>
          </cell>
          <cell r="AZ170">
            <v>1000</v>
          </cell>
          <cell r="BA170">
            <v>1000</v>
          </cell>
          <cell r="BB170">
            <v>1000</v>
          </cell>
          <cell r="BC170">
            <v>1000</v>
          </cell>
          <cell r="BD170">
            <v>1000</v>
          </cell>
          <cell r="BE170">
            <v>1000</v>
          </cell>
          <cell r="BF170">
            <v>1000</v>
          </cell>
          <cell r="BG170">
            <v>1000</v>
          </cell>
          <cell r="BH170">
            <v>1000</v>
          </cell>
          <cell r="BI170">
            <v>1000</v>
          </cell>
          <cell r="BJ170">
            <v>1000</v>
          </cell>
          <cell r="BK170">
            <v>1000</v>
          </cell>
          <cell r="BL170">
            <v>1.1558902427481372</v>
          </cell>
          <cell r="BM170">
            <v>1000</v>
          </cell>
          <cell r="BN170">
            <v>1000</v>
          </cell>
          <cell r="BO170">
            <v>1000</v>
          </cell>
          <cell r="BP170">
            <v>1000</v>
          </cell>
          <cell r="BQ170">
            <v>1000</v>
          </cell>
          <cell r="BR170">
            <v>1000</v>
          </cell>
          <cell r="BS170">
            <v>1000</v>
          </cell>
          <cell r="BT170">
            <v>1000</v>
          </cell>
          <cell r="BU170">
            <v>1000</v>
          </cell>
          <cell r="BV170">
            <v>1000</v>
          </cell>
          <cell r="BW170">
            <v>1000</v>
          </cell>
          <cell r="BX170">
            <v>3.4174624733496048</v>
          </cell>
          <cell r="BY170">
            <v>3.4174624733496048</v>
          </cell>
          <cell r="BZ170">
            <v>3.4174624733496048</v>
          </cell>
          <cell r="CA170">
            <v>3.4174624733496048</v>
          </cell>
          <cell r="CB170">
            <v>1000</v>
          </cell>
          <cell r="CC170">
            <v>1000</v>
          </cell>
          <cell r="CD170">
            <v>1000</v>
          </cell>
          <cell r="CE170">
            <v>1000</v>
          </cell>
          <cell r="CF170">
            <v>1000</v>
          </cell>
          <cell r="CG170">
            <v>1000</v>
          </cell>
          <cell r="CH170">
            <v>1000</v>
          </cell>
          <cell r="CI170">
            <v>1000</v>
          </cell>
          <cell r="CJ170">
            <v>1000</v>
          </cell>
          <cell r="CK170">
            <v>1000</v>
          </cell>
          <cell r="CL170">
            <v>1000</v>
          </cell>
          <cell r="CM170">
            <v>1000</v>
          </cell>
          <cell r="CN170">
            <v>1000</v>
          </cell>
          <cell r="CO170">
            <v>1000</v>
          </cell>
          <cell r="CP170">
            <v>1000</v>
          </cell>
          <cell r="CQ170">
            <v>1000</v>
          </cell>
          <cell r="CR170">
            <v>1000</v>
          </cell>
          <cell r="CS170">
            <v>1000</v>
          </cell>
          <cell r="CT170">
            <v>1000</v>
          </cell>
          <cell r="CU170">
            <v>1000</v>
          </cell>
          <cell r="CV170">
            <v>1.1511836704850384</v>
          </cell>
          <cell r="CW170">
            <v>1.1534074213224152</v>
          </cell>
          <cell r="CX170">
            <v>1.1572305752130467</v>
          </cell>
          <cell r="CY170">
            <v>1.1548723004804438</v>
          </cell>
          <cell r="CZ170">
            <v>1.1918814746411319</v>
          </cell>
          <cell r="DA170">
            <v>1.1544719773339664</v>
          </cell>
          <cell r="DB170">
            <v>1.1566205973880552</v>
          </cell>
          <cell r="DC170">
            <v>1.1611104317047043</v>
          </cell>
          <cell r="DD170">
            <v>1.1520206783256246</v>
          </cell>
          <cell r="DE170">
            <v>1000</v>
          </cell>
          <cell r="DF170">
            <v>1000</v>
          </cell>
          <cell r="DG170">
            <v>1000</v>
          </cell>
          <cell r="DH170">
            <v>1000</v>
          </cell>
          <cell r="DI170">
            <v>1000</v>
          </cell>
          <cell r="DJ170">
            <v>1000</v>
          </cell>
          <cell r="DK170">
            <v>1000</v>
          </cell>
          <cell r="DL170">
            <v>0.83452367089637136</v>
          </cell>
          <cell r="DM170">
            <v>1000</v>
          </cell>
          <cell r="DN170">
            <v>1000</v>
          </cell>
          <cell r="DO170">
            <v>1000</v>
          </cell>
          <cell r="DP170">
            <v>1000</v>
          </cell>
          <cell r="DQ170">
            <v>1000</v>
          </cell>
          <cell r="DR170">
            <v>1000</v>
          </cell>
          <cell r="DS170">
            <v>1000</v>
          </cell>
          <cell r="DT170">
            <v>1000</v>
          </cell>
          <cell r="DU170">
            <v>1000</v>
          </cell>
          <cell r="DV170">
            <v>1000</v>
          </cell>
          <cell r="DW170">
            <v>1000</v>
          </cell>
          <cell r="DX170">
            <v>1.1522956115847647</v>
          </cell>
          <cell r="DY170">
            <v>1.1533376214664264</v>
          </cell>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row>
        <row r="171">
          <cell r="A171" t="str">
            <v>Density Stream kg/m3</v>
          </cell>
          <cell r="C171" t="str">
            <v>Density Stream</v>
          </cell>
          <cell r="D171" t="str">
            <v>kg/m3</v>
          </cell>
          <cell r="E171">
            <v>8854.2231780375223</v>
          </cell>
          <cell r="F171">
            <v>8854.2231780375223</v>
          </cell>
          <cell r="G171">
            <v>8854.2231780375223</v>
          </cell>
          <cell r="H171">
            <v>8854.2231780375223</v>
          </cell>
          <cell r="I171">
            <v>1234.0664386697372</v>
          </cell>
          <cell r="J171">
            <v>1235.8672810294897</v>
          </cell>
          <cell r="K171">
            <v>1235.5469520021006</v>
          </cell>
          <cell r="L171">
            <v>1234.0664386697372</v>
          </cell>
          <cell r="M171">
            <v>1239.0829547418095</v>
          </cell>
          <cell r="N171">
            <v>1.184529517689539</v>
          </cell>
          <cell r="O171">
            <v>1233.9126361757217</v>
          </cell>
          <cell r="P171">
            <v>1233.9126361757217</v>
          </cell>
          <cell r="Q171">
            <v>1235.0831754814294</v>
          </cell>
          <cell r="R171">
            <v>1233.9126361757217</v>
          </cell>
          <cell r="S171">
            <v>1223.9819536779437</v>
          </cell>
          <cell r="T171">
            <v>1310.1160662987345</v>
          </cell>
          <cell r="U171">
            <v>1226.453436943737</v>
          </cell>
          <cell r="V171">
            <v>1227.838163387981</v>
          </cell>
          <cell r="W171">
            <v>1227.5815262312938</v>
          </cell>
          <cell r="X171">
            <v>1729.2305035178699</v>
          </cell>
          <cell r="Y171">
            <v>1080.8636515983744</v>
          </cell>
          <cell r="Z171">
            <v>1227.9014514737316</v>
          </cell>
          <cell r="AA171">
            <v>1252.7987919003567</v>
          </cell>
          <cell r="AB171">
            <v>1252.9560924491834</v>
          </cell>
          <cell r="AC171">
            <v>1019.5293474424358</v>
          </cell>
          <cell r="AD171">
            <v>1020.0156166658472</v>
          </cell>
          <cell r="AE171">
            <v>1250.9332510594236</v>
          </cell>
          <cell r="AF171">
            <v>1250.9332510594236</v>
          </cell>
          <cell r="AG171">
            <v>1238.7282423181018</v>
          </cell>
          <cell r="AH171">
            <v>1520.6366993478618</v>
          </cell>
          <cell r="AI171">
            <v>1520.6366993478618</v>
          </cell>
          <cell r="AJ171">
            <v>1520.6366993478618</v>
          </cell>
          <cell r="AK171">
            <v>1092.9205597112546</v>
          </cell>
          <cell r="AL171">
            <v>1520.6366993478618</v>
          </cell>
          <cell r="AM171">
            <v>1520.6366993478618</v>
          </cell>
          <cell r="AN171">
            <v>1520.6366993478618</v>
          </cell>
          <cell r="AO171">
            <v>1200.9492995352816</v>
          </cell>
          <cell r="AP171">
            <v>1189.3700315669903</v>
          </cell>
          <cell r="AQ171">
            <v>1181.907584800523</v>
          </cell>
          <cell r="AR171">
            <v>1194.2000328107767</v>
          </cell>
          <cell r="AS171">
            <v>994.02736886882417</v>
          </cell>
          <cell r="AT171">
            <v>994.02736886882417</v>
          </cell>
          <cell r="AU171">
            <v>1860.7600397607639</v>
          </cell>
          <cell r="AV171">
            <v>1850.0572262392054</v>
          </cell>
          <cell r="AW171">
            <v>8843.5728387799682</v>
          </cell>
          <cell r="AX171">
            <v>1261.4461109380861</v>
          </cell>
          <cell r="AY171">
            <v>1262.7819269797308</v>
          </cell>
          <cell r="AZ171">
            <v>1262.9068977335619</v>
          </cell>
          <cell r="BA171">
            <v>1261.4461109380861</v>
          </cell>
          <cell r="BB171">
            <v>1266.4119361622145</v>
          </cell>
          <cell r="BC171">
            <v>1261.2904899457988</v>
          </cell>
          <cell r="BD171">
            <v>1261.2904899457988</v>
          </cell>
          <cell r="BE171">
            <v>1262.2188502743788</v>
          </cell>
          <cell r="BF171">
            <v>1261.2904899457988</v>
          </cell>
          <cell r="BG171">
            <v>994.02736886882417</v>
          </cell>
          <cell r="BH171">
            <v>994.02736886882417</v>
          </cell>
          <cell r="BI171">
            <v>994.42084481140409</v>
          </cell>
          <cell r="BJ171">
            <v>994.42084481140409</v>
          </cell>
          <cell r="BK171">
            <v>996.86859727623857</v>
          </cell>
          <cell r="BL171">
            <v>1.1558902427481372</v>
          </cell>
          <cell r="BM171">
            <v>994.02736886882417</v>
          </cell>
          <cell r="BN171">
            <v>994.02736886882417</v>
          </cell>
          <cell r="BO171">
            <v>994.02736886882417</v>
          </cell>
          <cell r="BP171">
            <v>994.02736886882417</v>
          </cell>
          <cell r="BQ171">
            <v>994.02736886882417</v>
          </cell>
          <cell r="BR171">
            <v>994.02736886882417</v>
          </cell>
          <cell r="BS171">
            <v>994.02736886882417</v>
          </cell>
          <cell r="BT171">
            <v>994.42084481140409</v>
          </cell>
          <cell r="BU171">
            <v>994.42084481140409</v>
          </cell>
          <cell r="BV171">
            <v>994.42084481140409</v>
          </cell>
          <cell r="BW171">
            <v>994.02736886882417</v>
          </cell>
          <cell r="BX171">
            <v>3.4162166132800125</v>
          </cell>
          <cell r="BY171">
            <v>3.4162166132800125</v>
          </cell>
          <cell r="BZ171">
            <v>3.4162166132800125</v>
          </cell>
          <cell r="CA171">
            <v>3.4162166132800125</v>
          </cell>
          <cell r="CB171">
            <v>1178.310549645546</v>
          </cell>
          <cell r="CC171">
            <v>1178.310549645546</v>
          </cell>
          <cell r="CD171">
            <v>1178.310549645546</v>
          </cell>
          <cell r="CE171">
            <v>1178.310549645546</v>
          </cell>
          <cell r="CF171">
            <v>1844.1093364352025</v>
          </cell>
          <cell r="CG171">
            <v>1844.1093364352025</v>
          </cell>
          <cell r="CH171">
            <v>1844.1093364352027</v>
          </cell>
          <cell r="CI171">
            <v>1844.1093364352027</v>
          </cell>
          <cell r="CJ171">
            <v>1844.1093364352027</v>
          </cell>
          <cell r="CK171">
            <v>1166.1566828574564</v>
          </cell>
          <cell r="CL171">
            <v>1088.8045071955246</v>
          </cell>
          <cell r="CM171">
            <v>1088.8045071955246</v>
          </cell>
          <cell r="CN171">
            <v>1088.8045071955246</v>
          </cell>
          <cell r="CO171">
            <v>1071.5184302096809</v>
          </cell>
          <cell r="CP171">
            <v>997.02613057294923</v>
          </cell>
          <cell r="CQ171">
            <v>997.02613057294923</v>
          </cell>
          <cell r="CR171">
            <v>997.02613057294923</v>
          </cell>
          <cell r="CS171">
            <v>994.018808108651</v>
          </cell>
          <cell r="CT171">
            <v>994.01880784834236</v>
          </cell>
          <cell r="CU171">
            <v>994.01880792792099</v>
          </cell>
          <cell r="CV171">
            <v>1.1527781890822031</v>
          </cell>
          <cell r="CW171">
            <v>1.1548632622980659</v>
          </cell>
          <cell r="CX171">
            <v>1.158397862587228</v>
          </cell>
          <cell r="CY171">
            <v>1.15620256813129</v>
          </cell>
          <cell r="CZ171">
            <v>1.1918814746411319</v>
          </cell>
          <cell r="DA171">
            <v>1.1558608063603939</v>
          </cell>
          <cell r="DB171">
            <v>1.1578670138964424</v>
          </cell>
          <cell r="DC171">
            <v>1.1620272951502604</v>
          </cell>
          <cell r="DD171">
            <v>1.1535210800096076</v>
          </cell>
          <cell r="DE171">
            <v>1520.6366993478618</v>
          </cell>
          <cell r="DF171">
            <v>1520.6366993478618</v>
          </cell>
          <cell r="DG171">
            <v>1091.4379456473655</v>
          </cell>
          <cell r="DH171">
            <v>1035.4588168547941</v>
          </cell>
          <cell r="DI171">
            <v>1072.1920490319062</v>
          </cell>
          <cell r="DJ171">
            <v>1089.4544740781189</v>
          </cell>
          <cell r="DK171">
            <v>1032.4263242221939</v>
          </cell>
          <cell r="DL171">
            <v>2.6915589196301593</v>
          </cell>
          <cell r="DM171">
            <v>1706.2044116917182</v>
          </cell>
          <cell r="DN171">
            <v>1030.162084847035</v>
          </cell>
          <cell r="DO171">
            <v>1631.5601803463844</v>
          </cell>
          <cell r="DP171">
            <v>1032.1540567536526</v>
          </cell>
          <cell r="DQ171">
            <v>1028.3166602336132</v>
          </cell>
          <cell r="DR171">
            <v>994.02736886882417</v>
          </cell>
          <cell r="DS171">
            <v>1178.310549645546</v>
          </cell>
          <cell r="DT171">
            <v>1844.1093364352027</v>
          </cell>
          <cell r="DU171">
            <v>1844.1093364352027</v>
          </cell>
          <cell r="DV171">
            <v>997.02613057294923</v>
          </cell>
          <cell r="DW171">
            <v>994.01880814114088</v>
          </cell>
          <cell r="DX171">
            <v>1.1537879747019477</v>
          </cell>
          <cell r="DY171">
            <v>1.1547840612797402</v>
          </cell>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cell r="EY171"/>
          <cell r="EZ171"/>
          <cell r="FA171"/>
          <cell r="FB171"/>
          <cell r="FC171"/>
          <cell r="FD171"/>
          <cell r="FE171"/>
          <cell r="FF171"/>
          <cell r="FG171"/>
          <cell r="FH171"/>
          <cell r="FI171"/>
          <cell r="FJ171"/>
          <cell r="FK171"/>
          <cell r="FL171"/>
          <cell r="FM171"/>
          <cell r="FN171"/>
          <cell r="FO171"/>
          <cell r="FP171"/>
          <cell r="FQ171"/>
          <cell r="FR171"/>
          <cell r="FS171"/>
        </row>
        <row r="172">
          <cell r="A172" t="str">
            <v xml:space="preserve"> </v>
          </cell>
          <cell r="B172"/>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cell r="EY172"/>
          <cell r="EZ172"/>
          <cell r="FA172"/>
          <cell r="FB172"/>
          <cell r="FC172"/>
          <cell r="FD172"/>
          <cell r="FE172"/>
          <cell r="FF172"/>
          <cell r="FG172"/>
          <cell r="FH172"/>
          <cell r="FI172"/>
          <cell r="FJ172"/>
          <cell r="FK172"/>
          <cell r="FL172"/>
          <cell r="FM172"/>
          <cell r="FN172"/>
          <cell r="FO172"/>
          <cell r="FP172"/>
          <cell r="FQ172"/>
          <cell r="FR172"/>
          <cell r="FS172"/>
          <cell r="FT172"/>
          <cell r="FU172"/>
          <cell r="FV172"/>
          <cell r="FW172"/>
          <cell r="FX172"/>
          <cell r="FY172"/>
          <cell r="FZ172"/>
          <cell r="GA172"/>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cell r="HF172"/>
          <cell r="HG172"/>
          <cell r="HH172"/>
          <cell r="HI172"/>
          <cell r="HJ172"/>
          <cell r="HK172"/>
          <cell r="HL172"/>
          <cell r="HM172"/>
        </row>
        <row r="173">
          <cell r="A173" t="str">
            <v xml:space="preserve">pH </v>
          </cell>
          <cell r="B173"/>
          <cell r="C173" t="str">
            <v>pH</v>
          </cell>
          <cell r="D173"/>
          <cell r="E173">
            <v>7</v>
          </cell>
          <cell r="F173">
            <v>7</v>
          </cell>
          <cell r="G173">
            <v>7</v>
          </cell>
          <cell r="H173">
            <v>7</v>
          </cell>
          <cell r="I173">
            <v>0.55671779815348432</v>
          </cell>
          <cell r="J173">
            <v>0.50090260488576488</v>
          </cell>
          <cell r="K173">
            <v>0.55292183767589775</v>
          </cell>
          <cell r="L173">
            <v>0.55671779815348432</v>
          </cell>
          <cell r="M173">
            <v>0.55495595696248201</v>
          </cell>
          <cell r="N173">
            <v>7</v>
          </cell>
          <cell r="O173">
            <v>0.5567719279272908</v>
          </cell>
          <cell r="P173">
            <v>0.5567719279272908</v>
          </cell>
          <cell r="Q173">
            <v>0.5563601339525851</v>
          </cell>
          <cell r="R173">
            <v>0.5567719279272908</v>
          </cell>
          <cell r="S173">
            <v>0.60255074170245304</v>
          </cell>
          <cell r="T173">
            <v>2.3662100712821474</v>
          </cell>
          <cell r="U173">
            <v>2.8947588829243114</v>
          </cell>
          <cell r="V173">
            <v>4.8947184081771127</v>
          </cell>
          <cell r="W173">
            <v>4.8948091919253072</v>
          </cell>
          <cell r="X173">
            <v>6.128281738363782</v>
          </cell>
          <cell r="Y173">
            <v>6.9565052053446674</v>
          </cell>
          <cell r="Z173">
            <v>4.8946960233393622</v>
          </cell>
          <cell r="AA173">
            <v>4.8859782101590303</v>
          </cell>
          <cell r="AB173">
            <v>3.8948318992534952</v>
          </cell>
          <cell r="AC173">
            <v>13.14123973667073</v>
          </cell>
          <cell r="AD173">
            <v>13.184498736644924</v>
          </cell>
          <cell r="AE173">
            <v>3.8987282801843048</v>
          </cell>
          <cell r="AF173">
            <v>3.8987282801843048</v>
          </cell>
          <cell r="AG173">
            <v>3.9249058842868556</v>
          </cell>
          <cell r="AH173">
            <v>15.743287444931479</v>
          </cell>
          <cell r="AI173">
            <v>15.743287444931461</v>
          </cell>
          <cell r="AJ173">
            <v>15.743287444931461</v>
          </cell>
          <cell r="AK173">
            <v>14.241696191964191</v>
          </cell>
          <cell r="AL173">
            <v>15.743287444931461</v>
          </cell>
          <cell r="AM173">
            <v>15.743287444931461</v>
          </cell>
          <cell r="AN173">
            <v>15.743287444931461</v>
          </cell>
          <cell r="AO173">
            <v>3.4048122739534183</v>
          </cell>
          <cell r="AP173">
            <v>3.4218233393199955</v>
          </cell>
          <cell r="AQ173">
            <v>2.5088656749167608</v>
          </cell>
          <cell r="AR173">
            <v>2.6742669287365093</v>
          </cell>
          <cell r="AS173">
            <v>6.839290991298796</v>
          </cell>
          <cell r="AT173">
            <v>6.839290991298796</v>
          </cell>
          <cell r="AU173">
            <v>2.741778733803486</v>
          </cell>
          <cell r="AV173">
            <v>2.7625030665107104</v>
          </cell>
          <cell r="AW173">
            <v>7</v>
          </cell>
          <cell r="AX173">
            <v>0.63578777665616826</v>
          </cell>
          <cell r="AY173">
            <v>0.58352562699033772</v>
          </cell>
          <cell r="AZ173">
            <v>0.63293017741361202</v>
          </cell>
          <cell r="BA173">
            <v>0.63578777665616826</v>
          </cell>
          <cell r="BB173">
            <v>0.63408148363898054</v>
          </cell>
          <cell r="BC173">
            <v>0.63584135762715099</v>
          </cell>
          <cell r="BD173">
            <v>0.63584135762715099</v>
          </cell>
          <cell r="BE173">
            <v>0.63552181707330158</v>
          </cell>
          <cell r="BF173">
            <v>0.63584135762715099</v>
          </cell>
          <cell r="BG173">
            <v>6.839290991298796</v>
          </cell>
          <cell r="BH173">
            <v>6.839290991298796</v>
          </cell>
          <cell r="BI173">
            <v>6.8566761616491956</v>
          </cell>
          <cell r="BJ173">
            <v>6.8566761616491956</v>
          </cell>
          <cell r="BK173">
            <v>6.9858776145458794</v>
          </cell>
          <cell r="BL173">
            <v>7</v>
          </cell>
          <cell r="BM173">
            <v>6.839290991298796</v>
          </cell>
          <cell r="BN173">
            <v>6.839290991298796</v>
          </cell>
          <cell r="BO173">
            <v>6.839290991298796</v>
          </cell>
          <cell r="BP173">
            <v>6.839290991298796</v>
          </cell>
          <cell r="BQ173">
            <v>6.839290991298796</v>
          </cell>
          <cell r="BR173">
            <v>6.839290991298796</v>
          </cell>
          <cell r="BS173">
            <v>6.839290991298796</v>
          </cell>
          <cell r="BT173">
            <v>6.8566761616491956</v>
          </cell>
          <cell r="BU173">
            <v>6.8566761616491956</v>
          </cell>
          <cell r="BV173">
            <v>6.8566761616491956</v>
          </cell>
          <cell r="BW173">
            <v>6.839290991298796</v>
          </cell>
          <cell r="BX173">
            <v>7</v>
          </cell>
          <cell r="BY173">
            <v>7</v>
          </cell>
          <cell r="BZ173">
            <v>7</v>
          </cell>
          <cell r="CA173">
            <v>7</v>
          </cell>
          <cell r="CB173">
            <v>7.0816452948615609</v>
          </cell>
          <cell r="CC173">
            <v>7.0816452948615609</v>
          </cell>
          <cell r="CD173">
            <v>7.0816452948615609</v>
          </cell>
          <cell r="CE173">
            <v>7.0816452948615609</v>
          </cell>
          <cell r="CF173">
            <v>-1.5529735289799045</v>
          </cell>
          <cell r="CG173">
            <v>-1.5529735289799045</v>
          </cell>
          <cell r="CH173">
            <v>-1.5529735289799047</v>
          </cell>
          <cell r="CI173">
            <v>-1.5529735289799047</v>
          </cell>
          <cell r="CJ173">
            <v>-1.5529735289799047</v>
          </cell>
          <cell r="CK173">
            <v>-0.77621754068222759</v>
          </cell>
          <cell r="CL173">
            <v>-0.48794268280946695</v>
          </cell>
          <cell r="CM173">
            <v>-0.48794268280946695</v>
          </cell>
          <cell r="CN173">
            <v>-0.48794268280946695</v>
          </cell>
          <cell r="CO173">
            <v>-0.3869801057358111</v>
          </cell>
          <cell r="CP173">
            <v>6.9964813182937737</v>
          </cell>
          <cell r="CQ173">
            <v>6.9964813182937737</v>
          </cell>
          <cell r="CR173">
            <v>6.9964813182937737</v>
          </cell>
          <cell r="CS173">
            <v>6.8392909893474538</v>
          </cell>
          <cell r="CT173">
            <v>6.8392909780750379</v>
          </cell>
          <cell r="CU173">
            <v>6.8392909815211151</v>
          </cell>
          <cell r="CV173">
            <v>6.9695886439137329</v>
          </cell>
          <cell r="CW173">
            <v>6.9772109358106489</v>
          </cell>
          <cell r="CX173">
            <v>6.9911478350403282</v>
          </cell>
          <cell r="CY173">
            <v>6.9822262599886757</v>
          </cell>
          <cell r="CZ173">
            <v>7</v>
          </cell>
          <cell r="DA173">
            <v>6.9808280255200419</v>
          </cell>
          <cell r="DB173">
            <v>6.9884023368122312</v>
          </cell>
          <cell r="DC173">
            <v>7.0048088512139772</v>
          </cell>
          <cell r="DD173">
            <v>6.9730235442561437</v>
          </cell>
          <cell r="DE173">
            <v>15.743287444931461</v>
          </cell>
          <cell r="DF173">
            <v>15.743287444931461</v>
          </cell>
          <cell r="DG173">
            <v>-0.48150873105572267</v>
          </cell>
          <cell r="DH173">
            <v>-5.9050537440749534E-2</v>
          </cell>
          <cell r="DI173">
            <v>14.069073508928208</v>
          </cell>
          <cell r="DJ173">
            <v>14.171412649691952</v>
          </cell>
          <cell r="DK173">
            <v>10.019466141140596</v>
          </cell>
          <cell r="DL173">
            <v>3.5551635363535872</v>
          </cell>
          <cell r="DM173">
            <v>3.3285763494161462</v>
          </cell>
          <cell r="DN173">
            <v>10.018528628593623</v>
          </cell>
          <cell r="DO173">
            <v>10.131314406705068</v>
          </cell>
          <cell r="DP173">
            <v>10.132773981596364</v>
          </cell>
          <cell r="DQ173">
            <v>5.9741227974851032</v>
          </cell>
          <cell r="DR173">
            <v>6.839290991298796</v>
          </cell>
          <cell r="DS173">
            <v>7.0816452948615609</v>
          </cell>
          <cell r="DT173">
            <v>-1.5529735289799047</v>
          </cell>
          <cell r="DU173">
            <v>-1.5529735289799047</v>
          </cell>
          <cell r="DV173">
            <v>6.9964813182937737</v>
          </cell>
          <cell r="DW173">
            <v>6.8392909907543995</v>
          </cell>
          <cell r="DX173">
            <v>6.9734460687858135</v>
          </cell>
          <cell r="DY173">
            <v>6.9775795403031298</v>
          </cell>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cell r="EY173"/>
          <cell r="EZ173"/>
          <cell r="FA173"/>
          <cell r="FB173"/>
          <cell r="FC173"/>
          <cell r="FD173"/>
          <cell r="FE173"/>
          <cell r="FF173"/>
          <cell r="FG173"/>
          <cell r="FH173"/>
          <cell r="FI173"/>
          <cell r="FJ173"/>
          <cell r="FK173"/>
          <cell r="FL173"/>
          <cell r="FM173"/>
          <cell r="FN173"/>
          <cell r="FO173"/>
          <cell r="FP173"/>
          <cell r="FQ173"/>
          <cell r="FR173"/>
          <cell r="FS173"/>
          <cell r="FT173"/>
          <cell r="FU173"/>
          <cell r="FV173"/>
          <cell r="FW173"/>
          <cell r="FX173"/>
          <cell r="FY173"/>
          <cell r="FZ173"/>
          <cell r="GA173"/>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cell r="HF173"/>
          <cell r="HG173"/>
          <cell r="HH173"/>
          <cell r="HI173"/>
          <cell r="HJ173"/>
          <cell r="HK173"/>
          <cell r="HL173"/>
          <cell r="HM173"/>
        </row>
        <row r="174">
          <cell r="A174" t="str">
            <v xml:space="preserve"> </v>
          </cell>
          <cell r="B174"/>
          <cell r="C174"/>
          <cell r="D174"/>
          <cell r="E174"/>
          <cell r="F174"/>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cell r="EY174"/>
          <cell r="EZ174"/>
          <cell r="FA174"/>
          <cell r="FB174"/>
          <cell r="FC174"/>
          <cell r="FD174"/>
          <cell r="FE174"/>
          <cell r="FF174"/>
          <cell r="FG174"/>
          <cell r="FH174"/>
          <cell r="FI174"/>
          <cell r="FJ174"/>
          <cell r="FK174"/>
          <cell r="FL174"/>
          <cell r="FM174"/>
          <cell r="FN174"/>
          <cell r="FO174"/>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cell r="HF174"/>
          <cell r="HG174"/>
          <cell r="HH174"/>
          <cell r="HI174"/>
          <cell r="HJ174"/>
          <cell r="HK174"/>
          <cell r="HL174"/>
          <cell r="HM174"/>
        </row>
        <row r="175">
          <cell r="A175" t="str">
            <v>Solids: Ni_s wt %</v>
          </cell>
          <cell r="B175"/>
          <cell r="C175" t="str">
            <v>Solids: Ni_s</v>
          </cell>
          <cell r="D175" t="str">
            <v>wt %</v>
          </cell>
          <cell r="E175">
            <v>99.639193000000006</v>
          </cell>
          <cell r="F175">
            <v>99.639193000000006</v>
          </cell>
          <cell r="G175">
            <v>99.639193000000006</v>
          </cell>
          <cell r="H175">
            <v>99.639193000000006</v>
          </cell>
          <cell r="I175">
            <v>80.547761038225786</v>
          </cell>
          <cell r="J175">
            <v>80.547761038437301</v>
          </cell>
          <cell r="K175">
            <v>80.547473588324777</v>
          </cell>
          <cell r="L175">
            <v>80.547761038225786</v>
          </cell>
          <cell r="M175">
            <v>80.547761038225786</v>
          </cell>
          <cell r="N175">
            <v>0</v>
          </cell>
          <cell r="O175">
            <v>80.547761038225786</v>
          </cell>
          <cell r="P175">
            <v>80.547761038225786</v>
          </cell>
          <cell r="Q175">
            <v>80.547761038225801</v>
          </cell>
          <cell r="R175">
            <v>80.547761038225786</v>
          </cell>
          <cell r="S175">
            <v>69.623224207328377</v>
          </cell>
          <cell r="T175">
            <v>85.570769359650029</v>
          </cell>
          <cell r="U175">
            <v>85.562379119887865</v>
          </cell>
          <cell r="V175">
            <v>64.393782155172048</v>
          </cell>
          <cell r="W175">
            <v>64.393782155172048</v>
          </cell>
          <cell r="X175">
            <v>64.393782155172033</v>
          </cell>
          <cell r="Y175">
            <v>64.393782155172048</v>
          </cell>
          <cell r="Z175">
            <v>64.393782155172048</v>
          </cell>
          <cell r="AA175">
            <v>64.393782155172048</v>
          </cell>
          <cell r="AB175">
            <v>81.297968247394067</v>
          </cell>
          <cell r="AC175">
            <v>81.297968247394081</v>
          </cell>
          <cell r="AD175">
            <v>81.297968247394081</v>
          </cell>
          <cell r="AE175">
            <v>0</v>
          </cell>
          <cell r="AF175">
            <v>0</v>
          </cell>
          <cell r="AG175">
            <v>0</v>
          </cell>
          <cell r="AH175">
            <v>0</v>
          </cell>
          <cell r="AI175">
            <v>0</v>
          </cell>
          <cell r="AJ175">
            <v>0</v>
          </cell>
          <cell r="AK175">
            <v>0</v>
          </cell>
          <cell r="AL175">
            <v>0</v>
          </cell>
          <cell r="AM175">
            <v>0</v>
          </cell>
          <cell r="AN175">
            <v>0</v>
          </cell>
          <cell r="AO175">
            <v>0</v>
          </cell>
          <cell r="AP175">
            <v>0</v>
          </cell>
          <cell r="AQ175">
            <v>85.570769359650015</v>
          </cell>
          <cell r="AR175">
            <v>53.477903810238701</v>
          </cell>
          <cell r="AS175">
            <v>0</v>
          </cell>
          <cell r="AT175">
            <v>0</v>
          </cell>
          <cell r="AU175">
            <v>85.570769359650029</v>
          </cell>
          <cell r="AV175">
            <v>80.065343105541857</v>
          </cell>
          <cell r="AW175">
            <v>0.3000000000000001</v>
          </cell>
          <cell r="AX175">
            <v>0.29812119541669313</v>
          </cell>
          <cell r="AY175">
            <v>0.29812119541669324</v>
          </cell>
          <cell r="AZ175">
            <v>0.29812119541669307</v>
          </cell>
          <cell r="BA175">
            <v>0.29812119541669313</v>
          </cell>
          <cell r="BB175">
            <v>0.29812119541669313</v>
          </cell>
          <cell r="BC175">
            <v>0.29812119541669313</v>
          </cell>
          <cell r="BD175">
            <v>0.29812119541669313</v>
          </cell>
          <cell r="BE175">
            <v>0.29812119541669313</v>
          </cell>
          <cell r="BF175">
            <v>0.29812119541669313</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cell r="EY175"/>
          <cell r="EZ175"/>
          <cell r="FA175"/>
          <cell r="FB175"/>
          <cell r="FC175"/>
          <cell r="FD175"/>
          <cell r="FE175"/>
          <cell r="FF175"/>
          <cell r="FG175"/>
          <cell r="FH175"/>
          <cell r="FI175"/>
          <cell r="FJ175"/>
          <cell r="FK175"/>
          <cell r="FL175"/>
          <cell r="FM175"/>
          <cell r="FN175"/>
          <cell r="FO175"/>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cell r="HF175"/>
          <cell r="HG175"/>
          <cell r="HH175"/>
          <cell r="HI175"/>
          <cell r="HJ175"/>
          <cell r="HK175"/>
          <cell r="HL175"/>
          <cell r="HM175"/>
        </row>
        <row r="176">
          <cell r="A176" t="str">
            <v>Solids: NiSO4*6H2O wt %</v>
          </cell>
          <cell r="B176"/>
          <cell r="C176" t="str">
            <v>Solids: NiSO4*6H2O</v>
          </cell>
          <cell r="D176" t="str">
            <v>wt %</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cell r="EY176"/>
          <cell r="EZ176"/>
          <cell r="FA176"/>
          <cell r="FB176"/>
          <cell r="FC176"/>
          <cell r="FD176"/>
          <cell r="FE176"/>
          <cell r="FF176"/>
          <cell r="FG176"/>
          <cell r="FH176"/>
          <cell r="FI176"/>
          <cell r="FJ176"/>
          <cell r="FK176"/>
          <cell r="FL176"/>
          <cell r="FM176"/>
          <cell r="FN176"/>
          <cell r="FO176"/>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cell r="HF176"/>
          <cell r="HG176"/>
          <cell r="HH176"/>
          <cell r="HI176"/>
          <cell r="HJ176"/>
          <cell r="HK176"/>
          <cell r="HL176"/>
          <cell r="HM176"/>
        </row>
        <row r="177">
          <cell r="A177" t="str">
            <v xml:space="preserve"> </v>
          </cell>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cell r="EY177"/>
          <cell r="EZ177"/>
          <cell r="FA177"/>
          <cell r="FB177"/>
          <cell r="FC177"/>
          <cell r="FD177"/>
          <cell r="FE177"/>
          <cell r="FF177"/>
          <cell r="FG177"/>
          <cell r="FH177"/>
          <cell r="FI177"/>
          <cell r="FJ177"/>
          <cell r="FK177"/>
          <cell r="FL177"/>
          <cell r="FM177"/>
          <cell r="FN177"/>
          <cell r="FO177"/>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cell r="HF177"/>
          <cell r="HG177"/>
          <cell r="HH177"/>
          <cell r="HI177"/>
          <cell r="HJ177"/>
          <cell r="HK177"/>
          <cell r="HL177"/>
          <cell r="HM177"/>
        </row>
        <row r="178">
          <cell r="A178" t="str">
            <v>Solids: Al wt %</v>
          </cell>
          <cell r="B178"/>
          <cell r="C178" t="str">
            <v>Solids: Al</v>
          </cell>
          <cell r="D178" t="str">
            <v>wt %</v>
          </cell>
          <cell r="E178">
            <v>0</v>
          </cell>
          <cell r="F178">
            <v>0</v>
          </cell>
          <cell r="G178">
            <v>0</v>
          </cell>
          <cell r="H178">
            <v>0</v>
          </cell>
          <cell r="I178">
            <v>4.5749098131313347E-4</v>
          </cell>
          <cell r="J178">
            <v>4.5749098131223884E-4</v>
          </cell>
          <cell r="K178">
            <v>4.5407992202307852E-4</v>
          </cell>
          <cell r="L178">
            <v>4.5749098131313347E-4</v>
          </cell>
          <cell r="M178">
            <v>4.5749098131313347E-4</v>
          </cell>
          <cell r="N178">
            <v>0</v>
          </cell>
          <cell r="O178">
            <v>4.5749098131313347E-4</v>
          </cell>
          <cell r="P178">
            <v>4.5749098131313347E-4</v>
          </cell>
          <cell r="Q178">
            <v>4.5749098131313347E-4</v>
          </cell>
          <cell r="R178">
            <v>4.5749098131313347E-4</v>
          </cell>
          <cell r="S178">
            <v>2.8870569621194758E-2</v>
          </cell>
          <cell r="T178">
            <v>9.8518481362354915E-3</v>
          </cell>
          <cell r="U178">
            <v>9.8508821595499185E-3</v>
          </cell>
          <cell r="V178">
            <v>7.4137204509073856E-3</v>
          </cell>
          <cell r="W178">
            <v>7.4137204509073856E-3</v>
          </cell>
          <cell r="X178">
            <v>7.4137204509073847E-3</v>
          </cell>
          <cell r="Y178">
            <v>7.4137204509073856E-3</v>
          </cell>
          <cell r="Z178">
            <v>7.4137204509073856E-3</v>
          </cell>
          <cell r="AA178">
            <v>7.4137204509073856E-3</v>
          </cell>
          <cell r="AB178">
            <v>9.3599162773378587E-3</v>
          </cell>
          <cell r="AC178">
            <v>9.3599162773378587E-3</v>
          </cell>
          <cell r="AD178">
            <v>9.3599162773378587E-3</v>
          </cell>
          <cell r="AE178">
            <v>0</v>
          </cell>
          <cell r="AF178">
            <v>0</v>
          </cell>
          <cell r="AG178">
            <v>0</v>
          </cell>
          <cell r="AH178">
            <v>0</v>
          </cell>
          <cell r="AI178">
            <v>0</v>
          </cell>
          <cell r="AJ178">
            <v>0</v>
          </cell>
          <cell r="AK178">
            <v>0</v>
          </cell>
          <cell r="AL178">
            <v>0</v>
          </cell>
          <cell r="AM178">
            <v>0</v>
          </cell>
          <cell r="AN178">
            <v>0</v>
          </cell>
          <cell r="AO178">
            <v>7.8761011646838797E-2</v>
          </cell>
          <cell r="AP178">
            <v>7.8761011646838783E-2</v>
          </cell>
          <cell r="AQ178">
            <v>9.8518481362354898E-3</v>
          </cell>
          <cell r="AR178">
            <v>3.5695866323957846E-2</v>
          </cell>
          <cell r="AS178">
            <v>0</v>
          </cell>
          <cell r="AT178">
            <v>0</v>
          </cell>
          <cell r="AU178">
            <v>9.8518481362354915E-3</v>
          </cell>
          <cell r="AV178">
            <v>1.4285305037217821E-2</v>
          </cell>
          <cell r="AW178">
            <v>5.0000000000000012E-4</v>
          </cell>
          <cell r="AX178">
            <v>0.20925293347090718</v>
          </cell>
          <cell r="AY178">
            <v>0.20925293347090723</v>
          </cell>
          <cell r="AZ178">
            <v>0.20925293347090718</v>
          </cell>
          <cell r="BA178">
            <v>0.20925293347090718</v>
          </cell>
          <cell r="BB178">
            <v>0.20925293347090718</v>
          </cell>
          <cell r="BC178">
            <v>0.20925293347090718</v>
          </cell>
          <cell r="BD178">
            <v>0.20925293347090718</v>
          </cell>
          <cell r="BE178">
            <v>0.20925293347090718</v>
          </cell>
          <cell r="BF178">
            <v>0.20925293347090718</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33.637425816706831</v>
          </cell>
          <cell r="DM178">
            <v>7.8761011646838783E-2</v>
          </cell>
          <cell r="DN178">
            <v>0</v>
          </cell>
          <cell r="DO178">
            <v>0</v>
          </cell>
          <cell r="DP178">
            <v>0</v>
          </cell>
          <cell r="DQ178">
            <v>0</v>
          </cell>
          <cell r="DR178">
            <v>0</v>
          </cell>
          <cell r="DS178">
            <v>0</v>
          </cell>
          <cell r="DT178">
            <v>0</v>
          </cell>
          <cell r="DU178">
            <v>0</v>
          </cell>
          <cell r="DV178">
            <v>0</v>
          </cell>
          <cell r="DW178">
            <v>0</v>
          </cell>
          <cell r="DX178">
            <v>0</v>
          </cell>
          <cell r="DY178">
            <v>0</v>
          </cell>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cell r="EY178"/>
          <cell r="EZ178"/>
          <cell r="FA178"/>
          <cell r="FB178"/>
          <cell r="FC178"/>
          <cell r="FD178"/>
          <cell r="FE178"/>
          <cell r="FF178"/>
          <cell r="FG178"/>
          <cell r="FH178"/>
          <cell r="FI178"/>
          <cell r="FJ178"/>
          <cell r="FK178"/>
          <cell r="FL178"/>
          <cell r="FM178"/>
          <cell r="FN178"/>
          <cell r="FO178"/>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cell r="HF178"/>
          <cell r="HG178"/>
          <cell r="HH178"/>
          <cell r="HI178"/>
          <cell r="HJ178"/>
          <cell r="HK178"/>
          <cell r="HL178"/>
          <cell r="HM178"/>
        </row>
        <row r="179">
          <cell r="A179" t="str">
            <v>Solids: Ca wt %</v>
          </cell>
          <cell r="B179"/>
          <cell r="C179" t="str">
            <v>Solids: Ca</v>
          </cell>
          <cell r="D179" t="str">
            <v>wt %</v>
          </cell>
          <cell r="E179">
            <v>1.9997575307058161E-3</v>
          </cell>
          <cell r="F179">
            <v>1.9997575307058161E-3</v>
          </cell>
          <cell r="G179">
            <v>1.9997575307058161E-3</v>
          </cell>
          <cell r="H179">
            <v>1.9997575307058161E-3</v>
          </cell>
          <cell r="I179">
            <v>1.6158168912258448E-3</v>
          </cell>
          <cell r="J179">
            <v>1.6158168912291588E-3</v>
          </cell>
          <cell r="K179">
            <v>1.6164360087173796E-3</v>
          </cell>
          <cell r="L179">
            <v>1.6158168912258448E-3</v>
          </cell>
          <cell r="M179">
            <v>1.6158168912258448E-3</v>
          </cell>
          <cell r="N179">
            <v>0</v>
          </cell>
          <cell r="O179">
            <v>1.6158168912258448E-3</v>
          </cell>
          <cell r="P179">
            <v>1.6158168912258448E-3</v>
          </cell>
          <cell r="Q179">
            <v>1.6158168912258448E-3</v>
          </cell>
          <cell r="R179">
            <v>1.6158168912258448E-3</v>
          </cell>
          <cell r="S179">
            <v>2.07116239037664E-3</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4.9998743451940284E-3</v>
          </cell>
          <cell r="AX179">
            <v>4.9685617224083274E-3</v>
          </cell>
          <cell r="AY179">
            <v>4.9685617224083291E-3</v>
          </cell>
          <cell r="AZ179">
            <v>4.9685617224083274E-3</v>
          </cell>
          <cell r="BA179">
            <v>4.9685617224083274E-3</v>
          </cell>
          <cell r="BB179">
            <v>4.9685617224083274E-3</v>
          </cell>
          <cell r="BC179">
            <v>4.9685617224083274E-3</v>
          </cell>
          <cell r="BD179">
            <v>4.9685617224083274E-3</v>
          </cell>
          <cell r="BE179">
            <v>4.9685617224083291E-3</v>
          </cell>
          <cell r="BF179">
            <v>4.9685617224083274E-3</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cell r="EY179"/>
          <cell r="EZ179"/>
          <cell r="FA179"/>
          <cell r="FB179"/>
          <cell r="FC179"/>
          <cell r="FD179"/>
          <cell r="FE179"/>
          <cell r="FF179"/>
          <cell r="FG179"/>
          <cell r="FH179"/>
          <cell r="FI179"/>
          <cell r="FJ179"/>
          <cell r="FK179"/>
          <cell r="FL179"/>
          <cell r="FM179"/>
          <cell r="FN179"/>
          <cell r="FO179"/>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cell r="HF179"/>
          <cell r="HG179"/>
          <cell r="HH179"/>
          <cell r="HI179"/>
          <cell r="HJ179"/>
          <cell r="HK179"/>
          <cell r="HL179"/>
          <cell r="HM179"/>
        </row>
        <row r="180">
          <cell r="A180" t="str">
            <v>Solids: Co wt %</v>
          </cell>
          <cell r="B180"/>
          <cell r="C180" t="str">
            <v>Solids: Co</v>
          </cell>
          <cell r="D180" t="str">
            <v>wt %</v>
          </cell>
          <cell r="E180">
            <v>0.14999999999999997</v>
          </cell>
          <cell r="F180">
            <v>0.14999999999999997</v>
          </cell>
          <cell r="G180">
            <v>0.14999999999999997</v>
          </cell>
          <cell r="H180">
            <v>0.14999999999999997</v>
          </cell>
          <cell r="I180">
            <v>0.12146081766399042</v>
          </cell>
          <cell r="J180">
            <v>0.12146081766453855</v>
          </cell>
          <cell r="K180">
            <v>0.12129795053659211</v>
          </cell>
          <cell r="L180">
            <v>0.12146081766399042</v>
          </cell>
          <cell r="M180">
            <v>0.12146081766399042</v>
          </cell>
          <cell r="N180">
            <v>0</v>
          </cell>
          <cell r="O180">
            <v>0.12146081766399042</v>
          </cell>
          <cell r="P180">
            <v>0.12146081766399042</v>
          </cell>
          <cell r="Q180">
            <v>0.12146081766399039</v>
          </cell>
          <cell r="R180">
            <v>0.12146081766399042</v>
          </cell>
          <cell r="S180">
            <v>13.562003468924344</v>
          </cell>
          <cell r="T180">
            <v>0.57524964047534533</v>
          </cell>
          <cell r="U180">
            <v>0.5751932370743108</v>
          </cell>
          <cell r="V180">
            <v>0.43288517783295932</v>
          </cell>
          <cell r="W180">
            <v>0.43288517783295927</v>
          </cell>
          <cell r="X180">
            <v>0.43288517783295927</v>
          </cell>
          <cell r="Y180">
            <v>0.43288517783295932</v>
          </cell>
          <cell r="Z180">
            <v>0.43288517783295927</v>
          </cell>
          <cell r="AA180">
            <v>0.43288517783295927</v>
          </cell>
          <cell r="AB180">
            <v>0.54652303779859801</v>
          </cell>
          <cell r="AC180">
            <v>0.54652303779859801</v>
          </cell>
          <cell r="AD180">
            <v>0.54652303779859801</v>
          </cell>
          <cell r="AE180">
            <v>0</v>
          </cell>
          <cell r="AF180">
            <v>0</v>
          </cell>
          <cell r="AG180">
            <v>0</v>
          </cell>
          <cell r="AH180">
            <v>0</v>
          </cell>
          <cell r="AI180">
            <v>0</v>
          </cell>
          <cell r="AJ180">
            <v>0</v>
          </cell>
          <cell r="AK180">
            <v>0</v>
          </cell>
          <cell r="AL180">
            <v>0</v>
          </cell>
          <cell r="AM180">
            <v>0</v>
          </cell>
          <cell r="AN180">
            <v>0</v>
          </cell>
          <cell r="AO180">
            <v>5.1735531937181028E-2</v>
          </cell>
          <cell r="AP180">
            <v>5.1735531937181028E-2</v>
          </cell>
          <cell r="AQ180">
            <v>0.57524964047534521</v>
          </cell>
          <cell r="AR180">
            <v>0.37890843629706916</v>
          </cell>
          <cell r="AS180">
            <v>0</v>
          </cell>
          <cell r="AT180">
            <v>0</v>
          </cell>
          <cell r="AU180">
            <v>0.57524964047534521</v>
          </cell>
          <cell r="AV180">
            <v>0.54156794824434029</v>
          </cell>
          <cell r="AW180">
            <v>99.565361290000013</v>
          </cell>
          <cell r="AX180">
            <v>98.941815099565787</v>
          </cell>
          <cell r="AY180">
            <v>98.941815099565801</v>
          </cell>
          <cell r="AZ180">
            <v>98.941815099565787</v>
          </cell>
          <cell r="BA180">
            <v>98.941815099565787</v>
          </cell>
          <cell r="BB180">
            <v>98.941815099565787</v>
          </cell>
          <cell r="BC180">
            <v>98.941815099565787</v>
          </cell>
          <cell r="BD180">
            <v>98.941815099565787</v>
          </cell>
          <cell r="BE180">
            <v>98.941815099565787</v>
          </cell>
          <cell r="BF180">
            <v>98.941815099565787</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6.5955771981952589</v>
          </cell>
          <cell r="DL180">
            <v>0</v>
          </cell>
          <cell r="DM180">
            <v>5.1735531937181028E-2</v>
          </cell>
          <cell r="DN180">
            <v>6.5955771981952598</v>
          </cell>
          <cell r="DO180">
            <v>6.5955771981952589</v>
          </cell>
          <cell r="DP180">
            <v>6.5955771981952598</v>
          </cell>
          <cell r="DQ180">
            <v>0</v>
          </cell>
          <cell r="DR180">
            <v>0</v>
          </cell>
          <cell r="DS180">
            <v>0</v>
          </cell>
          <cell r="DT180">
            <v>0</v>
          </cell>
          <cell r="DU180">
            <v>0</v>
          </cell>
          <cell r="DV180">
            <v>0</v>
          </cell>
          <cell r="DW180">
            <v>0</v>
          </cell>
          <cell r="DX180">
            <v>0</v>
          </cell>
          <cell r="DY180">
            <v>0</v>
          </cell>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cell r="EY180"/>
          <cell r="EZ180"/>
          <cell r="FA180"/>
          <cell r="FB180"/>
          <cell r="FC180"/>
          <cell r="FD180"/>
          <cell r="FE180"/>
          <cell r="FF180"/>
          <cell r="FG180"/>
          <cell r="FH180"/>
          <cell r="FI180"/>
          <cell r="FJ180"/>
          <cell r="FK180"/>
          <cell r="FL180"/>
          <cell r="FM180"/>
          <cell r="FN180"/>
          <cell r="FO180"/>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row>
        <row r="181">
          <cell r="A181" t="str">
            <v>Solids: Cu wt %</v>
          </cell>
          <cell r="B181"/>
          <cell r="C181" t="str">
            <v>Solids: Cu</v>
          </cell>
          <cell r="D181" t="str">
            <v>wt %</v>
          </cell>
          <cell r="E181">
            <v>4.9999999999999989E-2</v>
          </cell>
          <cell r="F181">
            <v>4.9999999999999989E-2</v>
          </cell>
          <cell r="G181">
            <v>4.9999999999999989E-2</v>
          </cell>
          <cell r="H181">
            <v>4.9999999999999989E-2</v>
          </cell>
          <cell r="I181">
            <v>19.196276873914414</v>
          </cell>
          <cell r="J181">
            <v>19.196276873690969</v>
          </cell>
          <cell r="K181">
            <v>19.199991849032337</v>
          </cell>
          <cell r="L181">
            <v>19.196276873914414</v>
          </cell>
          <cell r="M181">
            <v>19.196276873914414</v>
          </cell>
          <cell r="N181">
            <v>0</v>
          </cell>
          <cell r="O181">
            <v>19.196276873914414</v>
          </cell>
          <cell r="P181">
            <v>19.196276873914414</v>
          </cell>
          <cell r="Q181">
            <v>19.19627687391441</v>
          </cell>
          <cell r="R181">
            <v>19.196276873914414</v>
          </cell>
          <cell r="S181">
            <v>16.584337054128422</v>
          </cell>
          <cell r="T181">
            <v>9.9999999638304704</v>
          </cell>
          <cell r="U181">
            <v>9.999019460822721</v>
          </cell>
          <cell r="V181">
            <v>7.5252077692786923</v>
          </cell>
          <cell r="W181">
            <v>7.5252077692786941</v>
          </cell>
          <cell r="X181">
            <v>7.5252077692786941</v>
          </cell>
          <cell r="Y181">
            <v>7.5252077692786941</v>
          </cell>
          <cell r="Z181">
            <v>7.5252077692786941</v>
          </cell>
          <cell r="AA181">
            <v>7.5252077692786941</v>
          </cell>
          <cell r="AB181">
            <v>9.5006704210179986</v>
          </cell>
          <cell r="AC181">
            <v>9.5006704210179986</v>
          </cell>
          <cell r="AD181">
            <v>9.5006704210179986</v>
          </cell>
          <cell r="AE181">
            <v>0</v>
          </cell>
          <cell r="AF181">
            <v>0</v>
          </cell>
          <cell r="AG181">
            <v>0</v>
          </cell>
          <cell r="AH181">
            <v>0</v>
          </cell>
          <cell r="AI181">
            <v>0</v>
          </cell>
          <cell r="AJ181">
            <v>0</v>
          </cell>
          <cell r="AK181">
            <v>0</v>
          </cell>
          <cell r="AL181">
            <v>0</v>
          </cell>
          <cell r="AM181">
            <v>0</v>
          </cell>
          <cell r="AN181">
            <v>0</v>
          </cell>
          <cell r="AO181">
            <v>0</v>
          </cell>
          <cell r="AP181">
            <v>0</v>
          </cell>
          <cell r="AQ181">
            <v>9.9999999638304669</v>
          </cell>
          <cell r="AR181">
            <v>6.2495527406147851</v>
          </cell>
          <cell r="AS181">
            <v>0</v>
          </cell>
          <cell r="AT181">
            <v>0</v>
          </cell>
          <cell r="AU181">
            <v>9.9999999638304704</v>
          </cell>
          <cell r="AV181">
            <v>9.3566229934708556</v>
          </cell>
          <cell r="AW181">
            <v>3.0000000000000002E-2</v>
          </cell>
          <cell r="AX181">
            <v>2.9812119541669319E-2</v>
          </cell>
          <cell r="AY181">
            <v>2.9812119541669329E-2</v>
          </cell>
          <cell r="AZ181">
            <v>2.9812119541669312E-2</v>
          </cell>
          <cell r="BA181">
            <v>2.9812119541669319E-2</v>
          </cell>
          <cell r="BB181">
            <v>2.9812119541669319E-2</v>
          </cell>
          <cell r="BC181">
            <v>2.9812119541669319E-2</v>
          </cell>
          <cell r="BD181">
            <v>2.9812119541669319E-2</v>
          </cell>
          <cell r="BE181">
            <v>2.9812119541669319E-2</v>
          </cell>
          <cell r="BF181">
            <v>2.9812119541669319E-2</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3.8116727454926953</v>
          </cell>
          <cell r="DL181">
            <v>0</v>
          </cell>
          <cell r="DM181">
            <v>0</v>
          </cell>
          <cell r="DN181">
            <v>3.8116727454926953</v>
          </cell>
          <cell r="DO181">
            <v>3.8116727454926949</v>
          </cell>
          <cell r="DP181">
            <v>3.8116727454926953</v>
          </cell>
          <cell r="DQ181">
            <v>0</v>
          </cell>
          <cell r="DR181">
            <v>0</v>
          </cell>
          <cell r="DS181">
            <v>0</v>
          </cell>
          <cell r="DT181">
            <v>0</v>
          </cell>
          <cell r="DU181">
            <v>0</v>
          </cell>
          <cell r="DV181">
            <v>0</v>
          </cell>
          <cell r="DW181">
            <v>0</v>
          </cell>
          <cell r="DX181">
            <v>0</v>
          </cell>
          <cell r="DY181">
            <v>0</v>
          </cell>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cell r="EY181"/>
          <cell r="EZ181"/>
          <cell r="FA181"/>
          <cell r="FB181"/>
          <cell r="FC181"/>
          <cell r="FD181"/>
          <cell r="FE181"/>
          <cell r="FF181"/>
          <cell r="FG181"/>
          <cell r="FH181"/>
          <cell r="FI181"/>
          <cell r="FJ181"/>
          <cell r="FK181"/>
          <cell r="FL181"/>
          <cell r="FM181"/>
          <cell r="FN181"/>
          <cell r="FO181"/>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row>
        <row r="182">
          <cell r="A182" t="str">
            <v>Solids: Fe wt %</v>
          </cell>
          <cell r="B182"/>
          <cell r="C182" t="str">
            <v>Solids: Fe</v>
          </cell>
          <cell r="D182" t="str">
            <v>wt %</v>
          </cell>
          <cell r="E182">
            <v>1.9999999999999997E-2</v>
          </cell>
          <cell r="F182">
            <v>1.9999999999999997E-2</v>
          </cell>
          <cell r="G182">
            <v>1.9999999999999997E-2</v>
          </cell>
          <cell r="H182">
            <v>1.9999999999999997E-2</v>
          </cell>
          <cell r="I182">
            <v>1.8722760265294881E-2</v>
          </cell>
          <cell r="J182">
            <v>1.872276027228402E-2</v>
          </cell>
          <cell r="K182">
            <v>1.6664833794842328E-2</v>
          </cell>
          <cell r="L182">
            <v>1.8722760265294881E-2</v>
          </cell>
          <cell r="M182">
            <v>1.8722760265294881E-2</v>
          </cell>
          <cell r="N182">
            <v>0</v>
          </cell>
          <cell r="O182">
            <v>1.8722760265294881E-2</v>
          </cell>
          <cell r="P182">
            <v>1.8722760265294881E-2</v>
          </cell>
          <cell r="Q182">
            <v>1.8722760265294874E-2</v>
          </cell>
          <cell r="R182">
            <v>1.8722760265294881E-2</v>
          </cell>
          <cell r="S182">
            <v>2.8015518412823792E-2</v>
          </cell>
          <cell r="T182">
            <v>1.998650955175741</v>
          </cell>
          <cell r="U182">
            <v>2.0035787557145026</v>
          </cell>
          <cell r="V182">
            <v>4.2689833490451328</v>
          </cell>
          <cell r="W182">
            <v>4.2689833490451328</v>
          </cell>
          <cell r="X182">
            <v>4.2689833490451319</v>
          </cell>
          <cell r="Y182">
            <v>4.2689833490451319</v>
          </cell>
          <cell r="Z182">
            <v>4.2689833490451328</v>
          </cell>
          <cell r="AA182">
            <v>4.2689833490451328</v>
          </cell>
          <cell r="AB182">
            <v>5.3896457229146488</v>
          </cell>
          <cell r="AC182">
            <v>5.3896457229146497</v>
          </cell>
          <cell r="AD182">
            <v>5.3896457229146497</v>
          </cell>
          <cell r="AE182">
            <v>0</v>
          </cell>
          <cell r="AF182">
            <v>0</v>
          </cell>
          <cell r="AG182">
            <v>0</v>
          </cell>
          <cell r="AH182">
            <v>0</v>
          </cell>
          <cell r="AI182">
            <v>0</v>
          </cell>
          <cell r="AJ182">
            <v>0</v>
          </cell>
          <cell r="AK182">
            <v>0</v>
          </cell>
          <cell r="AL182">
            <v>0</v>
          </cell>
          <cell r="AM182">
            <v>0</v>
          </cell>
          <cell r="AN182">
            <v>0</v>
          </cell>
          <cell r="AO182">
            <v>45.258280067872938</v>
          </cell>
          <cell r="AP182">
            <v>45.258280067872938</v>
          </cell>
          <cell r="AQ182">
            <v>1.9986509551757408</v>
          </cell>
          <cell r="AR182">
            <v>18.222946602163802</v>
          </cell>
          <cell r="AS182">
            <v>0</v>
          </cell>
          <cell r="AT182">
            <v>0</v>
          </cell>
          <cell r="AU182">
            <v>1.998650955175741</v>
          </cell>
          <cell r="AV182">
            <v>4.781875876983305</v>
          </cell>
          <cell r="AW182">
            <v>3.0000000000000002E-2</v>
          </cell>
          <cell r="AX182">
            <v>2.9812119541669319E-2</v>
          </cell>
          <cell r="AY182">
            <v>2.9812119541669329E-2</v>
          </cell>
          <cell r="AZ182">
            <v>2.9812119541669312E-2</v>
          </cell>
          <cell r="BA182">
            <v>2.9812119541669319E-2</v>
          </cell>
          <cell r="BB182">
            <v>2.9812119541669319E-2</v>
          </cell>
          <cell r="BC182">
            <v>2.9812119541669319E-2</v>
          </cell>
          <cell r="BD182">
            <v>2.9812119541669319E-2</v>
          </cell>
          <cell r="BE182">
            <v>2.9812119541669319E-2</v>
          </cell>
          <cell r="BF182">
            <v>2.9812119541669319E-2</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0.37779040360169275</v>
          </cell>
          <cell r="DL182">
            <v>0</v>
          </cell>
          <cell r="DM182">
            <v>45.258280067872938</v>
          </cell>
          <cell r="DN182">
            <v>0.37779040360169275</v>
          </cell>
          <cell r="DO182">
            <v>0.37779040360169269</v>
          </cell>
          <cell r="DP182">
            <v>0.37779040360169275</v>
          </cell>
          <cell r="DQ182">
            <v>0</v>
          </cell>
          <cell r="DR182">
            <v>0</v>
          </cell>
          <cell r="DS182">
            <v>0</v>
          </cell>
          <cell r="DT182">
            <v>0</v>
          </cell>
          <cell r="DU182">
            <v>0</v>
          </cell>
          <cell r="DV182">
            <v>0</v>
          </cell>
          <cell r="DW182">
            <v>0</v>
          </cell>
          <cell r="DX182">
            <v>0</v>
          </cell>
          <cell r="DY182">
            <v>0</v>
          </cell>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cell r="EY182"/>
          <cell r="EZ182"/>
          <cell r="FA182"/>
          <cell r="FB182"/>
          <cell r="FC182"/>
          <cell r="FD182"/>
          <cell r="FE182"/>
          <cell r="FF182"/>
          <cell r="FG182"/>
          <cell r="FH182"/>
          <cell r="FI182"/>
          <cell r="FJ182"/>
          <cell r="FK182"/>
          <cell r="FL182"/>
          <cell r="FM182"/>
          <cell r="FN182"/>
          <cell r="FO182"/>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row>
        <row r="183">
          <cell r="A183" t="str">
            <v>Solids: Mg wt %</v>
          </cell>
          <cell r="B183"/>
          <cell r="C183" t="str">
            <v>Solids: Mg</v>
          </cell>
          <cell r="D183" t="str">
            <v>wt %</v>
          </cell>
          <cell r="E183">
            <v>2.0000034395277642E-3</v>
          </cell>
          <cell r="F183">
            <v>2.0000034395277642E-3</v>
          </cell>
          <cell r="G183">
            <v>2.0000034395277642E-3</v>
          </cell>
          <cell r="H183">
            <v>2.0000034395277642E-3</v>
          </cell>
          <cell r="I183">
            <v>1.6160155871287754E-3</v>
          </cell>
          <cell r="J183">
            <v>1.6160155871320901E-3</v>
          </cell>
          <cell r="K183">
            <v>1.6166347807527663E-3</v>
          </cell>
          <cell r="L183">
            <v>1.6160155871287754E-3</v>
          </cell>
          <cell r="M183">
            <v>1.6160155871287754E-3</v>
          </cell>
          <cell r="N183">
            <v>0</v>
          </cell>
          <cell r="O183">
            <v>1.6160155871287754E-3</v>
          </cell>
          <cell r="P183">
            <v>1.6160155871287754E-3</v>
          </cell>
          <cell r="Q183">
            <v>1.6160155871287754E-3</v>
          </cell>
          <cell r="R183">
            <v>1.6160155871287754E-3</v>
          </cell>
          <cell r="S183">
            <v>1.4631448419380499E-3</v>
          </cell>
          <cell r="T183">
            <v>-1.4857142427387074E-20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5.0000085988194127E-4</v>
          </cell>
          <cell r="AX183">
            <v>4.9686951352459561E-4</v>
          </cell>
          <cell r="AY183">
            <v>4.9686951352459572E-4</v>
          </cell>
          <cell r="AZ183">
            <v>4.9686951352459561E-4</v>
          </cell>
          <cell r="BA183">
            <v>4.9686951352459561E-4</v>
          </cell>
          <cell r="BB183">
            <v>4.9686951352459561E-4</v>
          </cell>
          <cell r="BC183">
            <v>4.9686951352459561E-4</v>
          </cell>
          <cell r="BD183">
            <v>4.9686951352459561E-4</v>
          </cell>
          <cell r="BE183">
            <v>4.9686951352459561E-4</v>
          </cell>
          <cell r="BF183">
            <v>4.9686951352459561E-4</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cell r="EY183"/>
          <cell r="EZ183"/>
          <cell r="FA183"/>
          <cell r="FB183"/>
          <cell r="FC183"/>
          <cell r="FD183"/>
          <cell r="FE183"/>
          <cell r="FF183"/>
          <cell r="FG183"/>
          <cell r="FH183"/>
          <cell r="FI183"/>
          <cell r="FJ183"/>
          <cell r="FK183"/>
          <cell r="FL183"/>
          <cell r="FM183"/>
          <cell r="FN183"/>
          <cell r="FO183"/>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row>
        <row r="184">
          <cell r="A184" t="str">
            <v>Solids: Mn wt %</v>
          </cell>
          <cell r="B184"/>
          <cell r="C184" t="str">
            <v>Solids: Mn</v>
          </cell>
          <cell r="D184" t="str">
            <v>wt %</v>
          </cell>
          <cell r="E184">
            <v>5.000004550584294E-3</v>
          </cell>
          <cell r="F184">
            <v>5.000004550584294E-3</v>
          </cell>
          <cell r="G184">
            <v>5.000004550584294E-3</v>
          </cell>
          <cell r="H184">
            <v>5.000004550584294E-3</v>
          </cell>
          <cell r="I184">
            <v>4.0400356968220384E-3</v>
          </cell>
          <cell r="J184">
            <v>4.0400356968303278E-3</v>
          </cell>
          <cell r="K184">
            <v>4.0415836796286967E-3</v>
          </cell>
          <cell r="L184">
            <v>4.0400356968220384E-3</v>
          </cell>
          <cell r="M184">
            <v>4.0400356968220384E-3</v>
          </cell>
          <cell r="N184">
            <v>0</v>
          </cell>
          <cell r="O184">
            <v>4.0400356968220384E-3</v>
          </cell>
          <cell r="P184">
            <v>4.0400356968220384E-3</v>
          </cell>
          <cell r="Q184">
            <v>4.0400356968220376E-3</v>
          </cell>
          <cell r="R184">
            <v>4.0400356968220384E-3</v>
          </cell>
          <cell r="S184">
            <v>4.164698136645887E-3</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5.0000045505842966E-3</v>
          </cell>
          <cell r="AX184">
            <v>4.9686911123636521E-3</v>
          </cell>
          <cell r="AY184">
            <v>4.9686911123636521E-3</v>
          </cell>
          <cell r="AZ184">
            <v>4.9686911123636521E-3</v>
          </cell>
          <cell r="BA184">
            <v>4.9686911123636521E-3</v>
          </cell>
          <cell r="BB184">
            <v>4.9686911123636521E-3</v>
          </cell>
          <cell r="BC184">
            <v>4.9686911123636521E-3</v>
          </cell>
          <cell r="BD184">
            <v>4.9686911123636521E-3</v>
          </cell>
          <cell r="BE184">
            <v>4.9686911123636521E-3</v>
          </cell>
          <cell r="BF184">
            <v>4.9686911123636521E-3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cell r="EY184"/>
          <cell r="EZ184"/>
          <cell r="FA184"/>
          <cell r="FB184"/>
          <cell r="FC184"/>
          <cell r="FD184"/>
          <cell r="FE184"/>
          <cell r="FF184"/>
          <cell r="FG184"/>
          <cell r="FH184"/>
          <cell r="FI184"/>
          <cell r="FJ184"/>
          <cell r="FK184"/>
          <cell r="FL184"/>
          <cell r="FM184"/>
          <cell r="FN184"/>
          <cell r="FO184"/>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row>
        <row r="185">
          <cell r="A185" t="str">
            <v>Solids: Na wt %</v>
          </cell>
          <cell r="B185"/>
          <cell r="C185" t="str">
            <v>Solids: Na</v>
          </cell>
          <cell r="D185" t="str">
            <v>wt %</v>
          </cell>
          <cell r="E185">
            <v>1.4999977787358995E-2</v>
          </cell>
          <cell r="F185">
            <v>1.4999977787358995E-2</v>
          </cell>
          <cell r="G185">
            <v>1.4999977787358995E-2</v>
          </cell>
          <cell r="H185">
            <v>1.4999977787358995E-2</v>
          </cell>
          <cell r="I185">
            <v>1.2120078111806178E-2</v>
          </cell>
          <cell r="J185">
            <v>1.212007811183104E-2</v>
          </cell>
          <cell r="K185">
            <v>1.2124722049122669E-2</v>
          </cell>
          <cell r="L185">
            <v>1.2120078111806178E-2</v>
          </cell>
          <cell r="M185">
            <v>1.2120078111806178E-2</v>
          </cell>
          <cell r="N185">
            <v>0</v>
          </cell>
          <cell r="O185">
            <v>1.2120078111806178E-2</v>
          </cell>
          <cell r="P185">
            <v>1.2120078111806178E-2</v>
          </cell>
          <cell r="Q185">
            <v>1.2120078111806177E-2</v>
          </cell>
          <cell r="R185">
            <v>1.2120078111806178E-2</v>
          </cell>
          <cell r="S185">
            <v>1.0466713410920443E-2</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cell r="EY185"/>
          <cell r="EZ185"/>
          <cell r="FA185"/>
          <cell r="FB185"/>
          <cell r="FC185"/>
          <cell r="FD185"/>
          <cell r="FE185"/>
          <cell r="FF185"/>
          <cell r="FG185"/>
          <cell r="FH185"/>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row>
        <row r="186">
          <cell r="A186" t="str">
            <v>Solids: Contaminants (s) wt %</v>
          </cell>
          <cell r="B186"/>
          <cell r="C186" t="str">
            <v>Solids: Contaminants (s)</v>
          </cell>
          <cell r="D186" t="str">
            <v>wt %</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cell r="EY186"/>
          <cell r="EZ186"/>
          <cell r="FA186"/>
          <cell r="FB186"/>
          <cell r="FC186"/>
          <cell r="FD186"/>
          <cell r="FE186"/>
          <cell r="FF186"/>
          <cell r="FG186"/>
          <cell r="FH186"/>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row>
        <row r="187">
          <cell r="A187" t="str">
            <v>Solids: Ni wt %</v>
          </cell>
          <cell r="B187"/>
          <cell r="C187" t="str">
            <v>Solids: Ni</v>
          </cell>
          <cell r="D187" t="str">
            <v>wt %</v>
          </cell>
          <cell r="E187">
            <v>99.639611894846368</v>
          </cell>
          <cell r="F187">
            <v>99.639611894846368</v>
          </cell>
          <cell r="G187">
            <v>99.639611894846368</v>
          </cell>
          <cell r="H187">
            <v>99.639611894846368</v>
          </cell>
          <cell r="I187">
            <v>80.548099507944244</v>
          </cell>
          <cell r="J187">
            <v>80.548099508155758</v>
          </cell>
          <cell r="K187">
            <v>80.547812187731523</v>
          </cell>
          <cell r="L187">
            <v>80.548099507944244</v>
          </cell>
          <cell r="M187">
            <v>80.548099507944244</v>
          </cell>
          <cell r="N187">
            <v>0</v>
          </cell>
          <cell r="O187">
            <v>80.548099507944244</v>
          </cell>
          <cell r="P187">
            <v>80.548099507944244</v>
          </cell>
          <cell r="Q187">
            <v>80.548099507944244</v>
          </cell>
          <cell r="R187">
            <v>80.548099507944244</v>
          </cell>
          <cell r="S187">
            <v>69.62351650458163</v>
          </cell>
          <cell r="T187">
            <v>85.570769359650029</v>
          </cell>
          <cell r="U187">
            <v>85.562379119887865</v>
          </cell>
          <cell r="V187">
            <v>77.557733060655252</v>
          </cell>
          <cell r="W187">
            <v>77.557733060655238</v>
          </cell>
          <cell r="X187">
            <v>77.557733060655238</v>
          </cell>
          <cell r="Y187">
            <v>77.557733060655238</v>
          </cell>
          <cell r="Z187">
            <v>77.557733060655238</v>
          </cell>
          <cell r="AA187">
            <v>77.557733060655238</v>
          </cell>
          <cell r="AB187">
            <v>81.297968247394067</v>
          </cell>
          <cell r="AC187">
            <v>81.297968247394081</v>
          </cell>
          <cell r="AD187">
            <v>81.297968247394081</v>
          </cell>
          <cell r="AE187">
            <v>0</v>
          </cell>
          <cell r="AF187">
            <v>0</v>
          </cell>
          <cell r="AG187">
            <v>0</v>
          </cell>
          <cell r="AH187">
            <v>0</v>
          </cell>
          <cell r="AI187">
            <v>0</v>
          </cell>
          <cell r="AJ187">
            <v>0</v>
          </cell>
          <cell r="AK187">
            <v>0</v>
          </cell>
          <cell r="AL187">
            <v>0</v>
          </cell>
          <cell r="AM187">
            <v>0</v>
          </cell>
          <cell r="AN187">
            <v>0</v>
          </cell>
          <cell r="AO187">
            <v>8.2786370621128818</v>
          </cell>
          <cell r="AP187">
            <v>8.2786370621128818</v>
          </cell>
          <cell r="AQ187">
            <v>85.570769359650015</v>
          </cell>
          <cell r="AR187">
            <v>56.582762959630003</v>
          </cell>
          <cell r="AS187">
            <v>0</v>
          </cell>
          <cell r="AT187">
            <v>0</v>
          </cell>
          <cell r="AU187">
            <v>85.570769359650029</v>
          </cell>
          <cell r="AV187">
            <v>80.597971550641248</v>
          </cell>
          <cell r="AW187">
            <v>0.3000000000000001</v>
          </cell>
          <cell r="AX187">
            <v>0.29812119541669313</v>
          </cell>
          <cell r="AY187">
            <v>0.29812119541669324</v>
          </cell>
          <cell r="AZ187">
            <v>0.29812119541669307</v>
          </cell>
          <cell r="BA187">
            <v>0.29812119541669313</v>
          </cell>
          <cell r="BB187">
            <v>0.29812119541669313</v>
          </cell>
          <cell r="BC187">
            <v>0.29812119541669313</v>
          </cell>
          <cell r="BD187">
            <v>0.29812119541669313</v>
          </cell>
          <cell r="BE187">
            <v>0.29812119541669313</v>
          </cell>
          <cell r="BF187">
            <v>0.29812119541669313</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47.807605478516891</v>
          </cell>
          <cell r="DL187">
            <v>0</v>
          </cell>
          <cell r="DM187">
            <v>8.27863706211288</v>
          </cell>
          <cell r="DN187">
            <v>47.807605478516891</v>
          </cell>
          <cell r="DO187">
            <v>47.807605478516876</v>
          </cell>
          <cell r="DP187">
            <v>47.807605478516891</v>
          </cell>
          <cell r="DQ187">
            <v>0</v>
          </cell>
          <cell r="DR187">
            <v>0</v>
          </cell>
          <cell r="DS187">
            <v>0</v>
          </cell>
          <cell r="DT187">
            <v>0</v>
          </cell>
          <cell r="DU187">
            <v>0</v>
          </cell>
          <cell r="DV187">
            <v>0</v>
          </cell>
          <cell r="DW187">
            <v>0</v>
          </cell>
          <cell r="DX187">
            <v>0</v>
          </cell>
          <cell r="DY187">
            <v>0</v>
          </cell>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row>
        <row r="188">
          <cell r="A188" t="str">
            <v>Solids: Pb wt %</v>
          </cell>
          <cell r="B188"/>
          <cell r="C188" t="str">
            <v>Solids: Pb</v>
          </cell>
          <cell r="D188" t="str">
            <v>wt %</v>
          </cell>
          <cell r="E188">
            <v>4.9999999999999992E-3</v>
          </cell>
          <cell r="F188">
            <v>4.9999999999999992E-3</v>
          </cell>
          <cell r="G188">
            <v>4.9999999999999992E-3</v>
          </cell>
          <cell r="H188">
            <v>4.9999999999999992E-3</v>
          </cell>
          <cell r="I188">
            <v>4.0400320199207862E-3</v>
          </cell>
          <cell r="J188">
            <v>4.040032019929073E-3</v>
          </cell>
          <cell r="K188">
            <v>4.0415800013186018E-3</v>
          </cell>
          <cell r="L188">
            <v>4.0400320199207862E-3</v>
          </cell>
          <cell r="M188">
            <v>4.0400320199207862E-3</v>
          </cell>
          <cell r="N188">
            <v>0</v>
          </cell>
          <cell r="O188">
            <v>4.0400320199207862E-3</v>
          </cell>
          <cell r="P188">
            <v>4.0400320199207862E-3</v>
          </cell>
          <cell r="Q188">
            <v>4.0400320199207853E-3</v>
          </cell>
          <cell r="R188">
            <v>4.0400320199207862E-3</v>
          </cell>
          <cell r="S188">
            <v>3.6240665787241077E-3</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1.0000000000000002E-3</v>
          </cell>
          <cell r="AX188">
            <v>9.9373731805564342E-4</v>
          </cell>
          <cell r="AY188">
            <v>9.9373731805564385E-4</v>
          </cell>
          <cell r="AZ188">
            <v>9.9373731805564342E-4</v>
          </cell>
          <cell r="BA188">
            <v>9.9373731805564342E-4</v>
          </cell>
          <cell r="BB188">
            <v>9.9373731805564342E-4</v>
          </cell>
          <cell r="BC188">
            <v>9.9373731805564342E-4</v>
          </cell>
          <cell r="BD188">
            <v>9.9373731805564342E-4</v>
          </cell>
          <cell r="BE188">
            <v>9.9373731805564342E-4</v>
          </cell>
          <cell r="BF188">
            <v>9.9373731805564342E-4</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row>
        <row r="189">
          <cell r="A189" t="str">
            <v>Flow m3/h</v>
          </cell>
          <cell r="C189" t="str">
            <v>Flow</v>
          </cell>
          <cell r="D189" t="str">
            <v>m3/h</v>
          </cell>
          <cell r="E189">
            <v>0.18559280178808354</v>
          </cell>
          <cell r="F189">
            <v>1.3630534271423937E-2</v>
          </cell>
          <cell r="G189">
            <v>1.3492028488658547E-2</v>
          </cell>
          <cell r="H189">
            <v>1.3850578276539057E-4</v>
          </cell>
          <cell r="I189">
            <v>1998.8848230006731</v>
          </cell>
          <cell r="J189">
            <v>2000.0000000011003</v>
          </cell>
          <cell r="K189">
            <v>2001.6760920952704</v>
          </cell>
          <cell r="L189">
            <v>15.787318076206523</v>
          </cell>
          <cell r="M189">
            <v>441.75271902216826</v>
          </cell>
          <cell r="N189">
            <v>14696.25448881557</v>
          </cell>
          <cell r="O189">
            <v>1555.5302330253921</v>
          </cell>
          <cell r="P189">
            <v>443.6037433311979</v>
          </cell>
          <cell r="Q189">
            <v>1997.2393145693065</v>
          </cell>
          <cell r="R189">
            <v>1999.13397635659</v>
          </cell>
          <cell r="S189">
            <v>19.517304271338762</v>
          </cell>
          <cell r="T189">
            <v>8.5193730240949006E-2</v>
          </cell>
          <cell r="U189">
            <v>19.514662171513329</v>
          </cell>
          <cell r="V189">
            <v>19.497583243879113</v>
          </cell>
          <cell r="W189">
            <v>19.491685594551747</v>
          </cell>
          <cell r="X189">
            <v>7.0804034878746286E-3</v>
          </cell>
          <cell r="Y189">
            <v>5.6638271026790907E-2</v>
          </cell>
          <cell r="Z189">
            <v>19.486607106997329</v>
          </cell>
          <cell r="AA189">
            <v>19.099342452817019</v>
          </cell>
          <cell r="AB189">
            <v>19.097058699402094</v>
          </cell>
          <cell r="AC189">
            <v>1.244254962281212</v>
          </cell>
          <cell r="AD189">
            <v>1.2436617920548463</v>
          </cell>
          <cell r="AE189">
            <v>19.099029126284098</v>
          </cell>
          <cell r="AF189">
            <v>19.099029126284098</v>
          </cell>
          <cell r="AG189">
            <v>20.063192969211283</v>
          </cell>
          <cell r="AH189">
            <v>9.9056169206489075E-2</v>
          </cell>
          <cell r="AI189">
            <v>3.0020811034588949E-3</v>
          </cell>
          <cell r="AJ189">
            <v>1.1192837680329879E-3</v>
          </cell>
          <cell r="AK189">
            <v>0.81786118561720111</v>
          </cell>
          <cell r="AL189">
            <v>4.4397737814462537E-10</v>
          </cell>
          <cell r="AM189">
            <v>9.9056169209657902E-2</v>
          </cell>
          <cell r="AN189">
            <v>3.1101044231088799E-2</v>
          </cell>
          <cell r="AO189">
            <v>5.9476545227582958E-2</v>
          </cell>
          <cell r="AP189">
            <v>6.0541292238218504E-2</v>
          </cell>
          <cell r="AQ189">
            <v>0.10151986636539512</v>
          </cell>
          <cell r="AR189">
            <v>0.1607713058538276</v>
          </cell>
          <cell r="AS189">
            <v>1.7391167277858478E-3</v>
          </cell>
          <cell r="AT189">
            <v>2.5263969184581108E-2</v>
          </cell>
          <cell r="AU189">
            <v>8.9961365844029896E-3</v>
          </cell>
          <cell r="AV189">
            <v>9.6703483067925779E-3</v>
          </cell>
          <cell r="AW189">
            <v>2.8899414250123649E-2</v>
          </cell>
          <cell r="AX189">
            <v>389.80737707932258</v>
          </cell>
          <cell r="AY189">
            <v>390.00000000000051</v>
          </cell>
          <cell r="AZ189">
            <v>390.12932040003557</v>
          </cell>
          <cell r="BA189">
            <v>2.4308440805006608</v>
          </cell>
          <cell r="BB189">
            <v>68.947543148901701</v>
          </cell>
          <cell r="BC189">
            <v>320.62796908604122</v>
          </cell>
          <cell r="BD189">
            <v>69.227503345863369</v>
          </cell>
          <cell r="BE189">
            <v>389.56873423717201</v>
          </cell>
          <cell r="BF189">
            <v>389.8554724319049</v>
          </cell>
          <cell r="BG189">
            <v>18.394930290409025</v>
          </cell>
          <cell r="BH189">
            <v>1.5998304913304662E-2</v>
          </cell>
          <cell r="BI189">
            <v>1.8401876500775891</v>
          </cell>
          <cell r="BJ189">
            <v>0.28159670390657449</v>
          </cell>
          <cell r="BK189">
            <v>0.65992619218497661</v>
          </cell>
          <cell r="BL189">
            <v>34973.151177434687</v>
          </cell>
          <cell r="BM189">
            <v>2.6530425804955609E-3</v>
          </cell>
          <cell r="BN189">
            <v>2.7003085895931957E-2</v>
          </cell>
          <cell r="BO189">
            <v>11.908991907811783</v>
          </cell>
          <cell r="BP189">
            <v>8.8256704069346759E-3</v>
          </cell>
          <cell r="BQ189">
            <v>0.96700875157919519</v>
          </cell>
          <cell r="BR189">
            <v>4.9268863501736627E-2</v>
          </cell>
          <cell r="BS189">
            <v>0.62580514525278874</v>
          </cell>
          <cell r="BT189">
            <v>2.955413722614585E-4</v>
          </cell>
          <cell r="BU189">
            <v>5.641880880616109E-2</v>
          </cell>
          <cell r="BV189">
            <v>0.49999999999999989</v>
          </cell>
          <cell r="BW189">
            <v>2.6793452942618705</v>
          </cell>
          <cell r="BX189">
            <v>0</v>
          </cell>
          <cell r="BY189">
            <v>0</v>
          </cell>
          <cell r="BZ189">
            <v>0</v>
          </cell>
          <cell r="CA189">
            <v>0</v>
          </cell>
          <cell r="CB189">
            <v>1.9814936319686811</v>
          </cell>
          <cell r="CC189">
            <v>1.6173881227932798</v>
          </cell>
          <cell r="CD189">
            <v>0.10921168991080425</v>
          </cell>
          <cell r="CE189">
            <v>4.4201260389664697E-3</v>
          </cell>
          <cell r="CF189">
            <v>1.9652219791633538</v>
          </cell>
          <cell r="CG189">
            <v>3.9510060030653896E-2</v>
          </cell>
          <cell r="CH189">
            <v>5.5109475117297553E-3</v>
          </cell>
          <cell r="CI189">
            <v>1.6658999984428811</v>
          </cell>
          <cell r="CJ189">
            <v>7.7491956086444953E-5</v>
          </cell>
          <cell r="CK189">
            <v>0.45216136982467331</v>
          </cell>
          <cell r="CL189">
            <v>0.41736613833081337</v>
          </cell>
          <cell r="CM189">
            <v>1.4396926170038276</v>
          </cell>
          <cell r="CN189">
            <v>1.0223264786730142</v>
          </cell>
          <cell r="CO189">
            <v>0.70948586127468394</v>
          </cell>
          <cell r="CP189">
            <v>417.65732522867739</v>
          </cell>
          <cell r="CQ189">
            <v>295.73599592562329</v>
          </cell>
          <cell r="CR189">
            <v>75.769638517262152</v>
          </cell>
          <cell r="CS189">
            <v>75.998873350814534</v>
          </cell>
          <cell r="CT189">
            <v>296.6307210294234</v>
          </cell>
          <cell r="CU189">
            <v>418.92091332379641</v>
          </cell>
          <cell r="CV189">
            <v>15286.261863169288</v>
          </cell>
          <cell r="CW189">
            <v>6945.3950466321066</v>
          </cell>
          <cell r="CX189">
            <v>1236.9328148824416</v>
          </cell>
          <cell r="CY189">
            <v>9004.7140723849789</v>
          </cell>
          <cell r="CZ189">
            <v>451.65424390321641</v>
          </cell>
          <cell r="DA189">
            <v>7767.9495324317904</v>
          </cell>
          <cell r="DB189">
            <v>34944.285697935229</v>
          </cell>
          <cell r="DC189">
            <v>921.02845467584075</v>
          </cell>
          <cell r="DD189">
            <v>2356.109650023629</v>
          </cell>
          <cell r="DE189">
            <v>3.2389704332654195E-3</v>
          </cell>
          <cell r="DF189">
            <v>6.0594789653361458E-2</v>
          </cell>
          <cell r="DG189">
            <v>0.31284367328191093</v>
          </cell>
          <cell r="DH189">
            <v>1.0177284651029104</v>
          </cell>
          <cell r="DI189">
            <v>0.73723720936841786</v>
          </cell>
          <cell r="DJ189">
            <v>8.178611879402925E-2</v>
          </cell>
          <cell r="DK189">
            <v>1.114737045112602</v>
          </cell>
          <cell r="DL189">
            <v>37.317301556091941</v>
          </cell>
          <cell r="DM189">
            <v>6.7462391308872264E-4</v>
          </cell>
          <cell r="DN189">
            <v>1.1200706767216011</v>
          </cell>
          <cell r="DO189">
            <v>3.5564023431261553E-3</v>
          </cell>
          <cell r="DP189">
            <v>1.1179090330145822</v>
          </cell>
          <cell r="DQ189">
            <v>1.1144024180215801</v>
          </cell>
          <cell r="DR189">
            <v>2.1100299973792565</v>
          </cell>
          <cell r="DS189">
            <v>0.25047369322563062</v>
          </cell>
          <cell r="DT189">
            <v>0.2542234812265195</v>
          </cell>
          <cell r="DU189">
            <v>0.2542234812265195</v>
          </cell>
          <cell r="DV189">
            <v>46.151690785791985</v>
          </cell>
          <cell r="DW189">
            <v>46.29131894355848</v>
          </cell>
          <cell r="DX189">
            <v>3218.814110145629</v>
          </cell>
          <cell r="DY189">
            <v>540.24219542191474</v>
          </cell>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row>
        <row r="190">
          <cell r="A190" t="str">
            <v>Gases m3/h</v>
          </cell>
          <cell r="C190" t="str">
            <v>Gases</v>
          </cell>
          <cell r="D190" t="str">
            <v>m3/h</v>
          </cell>
          <cell r="E190">
            <v>0</v>
          </cell>
          <cell r="F190">
            <v>0</v>
          </cell>
          <cell r="G190">
            <v>0</v>
          </cell>
          <cell r="H190">
            <v>0</v>
          </cell>
          <cell r="I190">
            <v>0</v>
          </cell>
          <cell r="J190">
            <v>0</v>
          </cell>
          <cell r="K190">
            <v>0</v>
          </cell>
          <cell r="L190">
            <v>0</v>
          </cell>
          <cell r="M190">
            <v>0</v>
          </cell>
          <cell r="N190">
            <v>14696.25448881557</v>
          </cell>
          <cell r="O190">
            <v>0</v>
          </cell>
          <cell r="P190">
            <v>0</v>
          </cell>
          <cell r="Q190">
            <v>0</v>
          </cell>
          <cell r="R190">
            <v>0</v>
          </cell>
          <cell r="S190">
            <v>0</v>
          </cell>
          <cell r="T190">
            <v>0</v>
          </cell>
          <cell r="U190">
            <v>0</v>
          </cell>
          <cell r="V190">
            <v>3.9534569097711143E-15</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34973.151177434687</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15286.237853935692</v>
          </cell>
          <cell r="CW190">
            <v>6945.3851155619786</v>
          </cell>
          <cell r="CX190">
            <v>1236.9313649166152</v>
          </cell>
          <cell r="CY190">
            <v>9004.7020413399332</v>
          </cell>
          <cell r="CZ190">
            <v>451.65424390321641</v>
          </cell>
          <cell r="DA190">
            <v>7767.9389530011431</v>
          </cell>
          <cell r="DB190">
            <v>34944.241956630394</v>
          </cell>
          <cell r="DC190">
            <v>921.02760681985103</v>
          </cell>
          <cell r="DD190">
            <v>2356.1060989361217</v>
          </cell>
          <cell r="DE190">
            <v>0</v>
          </cell>
          <cell r="DF190">
            <v>0</v>
          </cell>
          <cell r="DG190">
            <v>0</v>
          </cell>
          <cell r="DH190">
            <v>0</v>
          </cell>
          <cell r="DI190">
            <v>0</v>
          </cell>
          <cell r="DJ190">
            <v>0</v>
          </cell>
          <cell r="DK190">
            <v>0</v>
          </cell>
          <cell r="DL190">
            <v>37.25961956897963</v>
          </cell>
          <cell r="DM190">
            <v>0</v>
          </cell>
          <cell r="DN190">
            <v>0</v>
          </cell>
          <cell r="DO190">
            <v>0</v>
          </cell>
          <cell r="DP190">
            <v>0</v>
          </cell>
          <cell r="DQ190">
            <v>0</v>
          </cell>
          <cell r="DR190">
            <v>0</v>
          </cell>
          <cell r="DS190">
            <v>0</v>
          </cell>
          <cell r="DT190">
            <v>0</v>
          </cell>
          <cell r="DU190">
            <v>0</v>
          </cell>
          <cell r="DV190">
            <v>0</v>
          </cell>
          <cell r="DW190">
            <v>0</v>
          </cell>
          <cell r="DX190">
            <v>3218.8092848288861</v>
          </cell>
          <cell r="DY190">
            <v>540.24142807883175</v>
          </cell>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row>
        <row r="191">
          <cell r="A191" t="str">
            <v>Gases Nm3/h</v>
          </cell>
          <cell r="C191" t="str">
            <v>Gases</v>
          </cell>
          <cell r="D191" t="str">
            <v>Nm3/h</v>
          </cell>
          <cell r="E191">
            <v>0</v>
          </cell>
          <cell r="F191">
            <v>0</v>
          </cell>
          <cell r="G191">
            <v>0</v>
          </cell>
          <cell r="H191">
            <v>0</v>
          </cell>
          <cell r="I191">
            <v>0</v>
          </cell>
          <cell r="J191">
            <v>0</v>
          </cell>
          <cell r="K191">
            <v>0</v>
          </cell>
          <cell r="L191">
            <v>0</v>
          </cell>
          <cell r="M191">
            <v>0</v>
          </cell>
          <cell r="N191">
            <v>13609.065773637407</v>
          </cell>
          <cell r="O191">
            <v>0</v>
          </cell>
          <cell r="P191">
            <v>0</v>
          </cell>
          <cell r="Q191">
            <v>0</v>
          </cell>
          <cell r="R191">
            <v>0</v>
          </cell>
          <cell r="S191">
            <v>0</v>
          </cell>
          <cell r="T191">
            <v>0</v>
          </cell>
          <cell r="U191">
            <v>0</v>
          </cell>
          <cell r="V191">
            <v>3.0451402614400435E-15</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31774.158088664703</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13841.975512273322</v>
          </cell>
          <cell r="CW191">
            <v>6298.9895830269907</v>
          </cell>
          <cell r="CX191">
            <v>1124.9979625432354</v>
          </cell>
          <cell r="CY191">
            <v>8175.0076291751884</v>
          </cell>
          <cell r="CZ191">
            <v>420.837979337175</v>
          </cell>
          <cell r="DA191">
            <v>7050.1908604308137</v>
          </cell>
          <cell r="DB191">
            <v>31764.36001016388</v>
          </cell>
          <cell r="DC191">
            <v>839.99915364331116</v>
          </cell>
          <cell r="DD191">
            <v>2134.9971662550397</v>
          </cell>
          <cell r="DE191">
            <v>0</v>
          </cell>
          <cell r="DF191">
            <v>0</v>
          </cell>
          <cell r="DG191">
            <v>0</v>
          </cell>
          <cell r="DH191">
            <v>0</v>
          </cell>
          <cell r="DI191">
            <v>0</v>
          </cell>
          <cell r="DJ191">
            <v>0</v>
          </cell>
          <cell r="DK191">
            <v>0</v>
          </cell>
          <cell r="DL191">
            <v>28.677257627846533</v>
          </cell>
          <cell r="DM191">
            <v>0</v>
          </cell>
          <cell r="DN191">
            <v>0</v>
          </cell>
          <cell r="DO191">
            <v>0</v>
          </cell>
          <cell r="DP191">
            <v>0</v>
          </cell>
          <cell r="DQ191">
            <v>0</v>
          </cell>
          <cell r="DR191">
            <v>0</v>
          </cell>
          <cell r="DS191">
            <v>0</v>
          </cell>
          <cell r="DT191">
            <v>0</v>
          </cell>
          <cell r="DU191">
            <v>0</v>
          </cell>
          <cell r="DV191">
            <v>0</v>
          </cell>
          <cell r="DW191">
            <v>0</v>
          </cell>
          <cell r="DX191">
            <v>2916.994915228438</v>
          </cell>
          <cell r="DY191">
            <v>489.99846108899362</v>
          </cell>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row>
        <row r="193">
          <cell r="A193" t="str">
            <v>Solids: Ni_s wt %</v>
          </cell>
          <cell r="B193"/>
          <cell r="C193" t="str">
            <v>Solids: Ni_s</v>
          </cell>
          <cell r="D193" t="str">
            <v>wt %</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row>
        <row r="194">
          <cell r="A194" t="str">
            <v>Solids: Al2(SO4)3 wt %</v>
          </cell>
          <cell r="B194"/>
          <cell r="C194" t="str">
            <v>Solids: Al2(SO4)3</v>
          </cell>
          <cell r="D194" t="str">
            <v>wt %</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cell r="EA194"/>
          <cell r="EB194"/>
          <cell r="EC194"/>
          <cell r="ED194"/>
          <cell r="EE194"/>
          <cell r="EF194"/>
          <cell r="EG194"/>
          <cell r="EH194"/>
          <cell r="EI194"/>
          <cell r="EJ194"/>
          <cell r="EK194"/>
          <cell r="EL194"/>
          <cell r="EM194"/>
          <cell r="EN194"/>
          <cell r="EO194"/>
          <cell r="EP194"/>
          <cell r="EQ194"/>
          <cell r="ER194"/>
          <cell r="ES194"/>
          <cell r="ET194"/>
          <cell r="EU194"/>
          <cell r="EV194"/>
          <cell r="EW194"/>
          <cell r="EX194"/>
          <cell r="EY194"/>
          <cell r="EZ194"/>
          <cell r="FA194"/>
          <cell r="FB194"/>
          <cell r="FC194"/>
          <cell r="FD194"/>
          <cell r="FE194"/>
          <cell r="FF194"/>
          <cell r="FG194"/>
          <cell r="FH194"/>
          <cell r="FI194"/>
          <cell r="FJ194"/>
          <cell r="FK194"/>
          <cell r="FL194"/>
          <cell r="FM194"/>
          <cell r="FN194"/>
          <cell r="FO194"/>
          <cell r="FP194"/>
          <cell r="FQ194"/>
          <cell r="FR194"/>
          <cell r="FS194"/>
          <cell r="FT194"/>
          <cell r="FU194"/>
          <cell r="FV194"/>
          <cell r="FW194"/>
          <cell r="FX194"/>
          <cell r="FY194"/>
          <cell r="FZ194"/>
          <cell r="GA194"/>
          <cell r="GB194"/>
          <cell r="GC194"/>
          <cell r="GD194"/>
          <cell r="GE194"/>
          <cell r="GF194"/>
          <cell r="GG194"/>
          <cell r="GH194"/>
          <cell r="GI194"/>
          <cell r="GJ194"/>
          <cell r="GK194"/>
          <cell r="GL194"/>
          <cell r="GM194"/>
          <cell r="GN194"/>
          <cell r="GO194"/>
          <cell r="GP194"/>
          <cell r="GQ194"/>
          <cell r="GR194"/>
          <cell r="GS194"/>
          <cell r="GT194"/>
          <cell r="GU194"/>
          <cell r="GV194"/>
          <cell r="GW194"/>
          <cell r="GX194"/>
          <cell r="GY194"/>
          <cell r="GZ194"/>
          <cell r="HA194"/>
          <cell r="HB194"/>
          <cell r="HC194"/>
          <cell r="HD194"/>
          <cell r="HE194"/>
          <cell r="HF194"/>
          <cell r="HG194"/>
          <cell r="HH194"/>
          <cell r="HI194"/>
          <cell r="HJ194"/>
          <cell r="HK194"/>
          <cell r="HL194"/>
          <cell r="HM194"/>
        </row>
        <row r="195">
          <cell r="A195" t="str">
            <v>Solids: Ca wt %</v>
          </cell>
          <cell r="B195"/>
          <cell r="C195" t="str">
            <v>Solids: Ca</v>
          </cell>
          <cell r="D195" t="str">
            <v>wt %</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cell r="EA195"/>
          <cell r="EB195"/>
          <cell r="EC195"/>
          <cell r="ED195"/>
          <cell r="EE195"/>
          <cell r="EF195"/>
          <cell r="EG195"/>
          <cell r="EH195"/>
          <cell r="EI195"/>
          <cell r="EJ195"/>
          <cell r="EK195"/>
          <cell r="EL195"/>
          <cell r="EM195"/>
          <cell r="EN195"/>
          <cell r="EO195"/>
          <cell r="EP195"/>
          <cell r="EQ195"/>
          <cell r="ER195"/>
          <cell r="ES195"/>
          <cell r="ET195"/>
          <cell r="EU195"/>
          <cell r="EV195"/>
          <cell r="EW195"/>
          <cell r="EX195"/>
          <cell r="EY195"/>
          <cell r="EZ195"/>
          <cell r="FA195"/>
          <cell r="FB195"/>
          <cell r="FC195"/>
          <cell r="FD195"/>
          <cell r="FE195"/>
          <cell r="FF195"/>
          <cell r="FG195"/>
          <cell r="FH195"/>
          <cell r="FI195"/>
          <cell r="FJ195"/>
          <cell r="FK195"/>
          <cell r="FL195"/>
          <cell r="FM195"/>
          <cell r="FN195"/>
          <cell r="FO195"/>
          <cell r="FP195"/>
          <cell r="FQ195"/>
          <cell r="FR195"/>
          <cell r="FS195"/>
          <cell r="FT195"/>
          <cell r="FU195"/>
          <cell r="FV195"/>
          <cell r="FW195"/>
          <cell r="FX195"/>
          <cell r="FY195"/>
          <cell r="FZ195"/>
          <cell r="GA195"/>
          <cell r="GB195"/>
          <cell r="GC195"/>
          <cell r="GD195"/>
          <cell r="GE195"/>
          <cell r="GF195"/>
          <cell r="GG195"/>
          <cell r="GH195"/>
          <cell r="GI195"/>
          <cell r="GJ195"/>
          <cell r="GK195"/>
          <cell r="GL195"/>
          <cell r="GM195"/>
          <cell r="GN195"/>
          <cell r="GO195"/>
          <cell r="GP195"/>
          <cell r="GQ195"/>
          <cell r="GR195"/>
          <cell r="GS195"/>
          <cell r="GT195"/>
          <cell r="GU195"/>
          <cell r="GV195"/>
          <cell r="GW195"/>
          <cell r="GX195"/>
          <cell r="GY195"/>
          <cell r="GZ195"/>
          <cell r="HA195"/>
          <cell r="HB195"/>
          <cell r="HC195"/>
          <cell r="HD195"/>
          <cell r="HE195"/>
          <cell r="HF195"/>
          <cell r="HG195"/>
          <cell r="HH195"/>
          <cell r="HI195"/>
          <cell r="HJ195"/>
          <cell r="HK195"/>
          <cell r="HL195"/>
          <cell r="HM195"/>
        </row>
        <row r="196">
          <cell r="A196" t="str">
            <v>Solids: Co wt %</v>
          </cell>
          <cell r="B196"/>
          <cell r="C196" t="str">
            <v>Solids: Co</v>
          </cell>
          <cell r="D196" t="str">
            <v>wt %</v>
          </cell>
          <cell r="E196">
            <v>0.14999999999999997</v>
          </cell>
          <cell r="F196">
            <v>0.14999999999999997</v>
          </cell>
          <cell r="G196">
            <v>0.14999999999999997</v>
          </cell>
          <cell r="H196">
            <v>0.14999999999999997</v>
          </cell>
          <cell r="I196">
            <v>0.12146081766399042</v>
          </cell>
          <cell r="J196">
            <v>0.12146081766453855</v>
          </cell>
          <cell r="K196">
            <v>0.12129795053659211</v>
          </cell>
          <cell r="L196">
            <v>0.12146081766399042</v>
          </cell>
          <cell r="M196">
            <v>0.12146081766399042</v>
          </cell>
          <cell r="N196">
            <v>0</v>
          </cell>
          <cell r="O196">
            <v>0.12146081766399042</v>
          </cell>
          <cell r="P196">
            <v>0.12146081766399042</v>
          </cell>
          <cell r="Q196">
            <v>0.12146081766399039</v>
          </cell>
          <cell r="R196">
            <v>0.12146081766399042</v>
          </cell>
          <cell r="S196">
            <v>13.561995171396637</v>
          </cell>
          <cell r="T196">
            <v>0.57524680901118819</v>
          </cell>
          <cell r="U196">
            <v>0.57519040588777948</v>
          </cell>
          <cell r="V196">
            <v>0.43288517783295932</v>
          </cell>
          <cell r="W196">
            <v>0.43288517783295927</v>
          </cell>
          <cell r="X196">
            <v>0.43288517783295927</v>
          </cell>
          <cell r="Y196">
            <v>0.43288517783295932</v>
          </cell>
          <cell r="Z196">
            <v>0.43288517783295927</v>
          </cell>
          <cell r="AA196">
            <v>0.43288517783295927</v>
          </cell>
          <cell r="AB196">
            <v>0.54652303779859801</v>
          </cell>
          <cell r="AC196">
            <v>0.54652303779859801</v>
          </cell>
          <cell r="AD196">
            <v>0.54652303779859801</v>
          </cell>
          <cell r="AE196">
            <v>0</v>
          </cell>
          <cell r="AF196">
            <v>0</v>
          </cell>
          <cell r="AG196">
            <v>0</v>
          </cell>
          <cell r="AH196">
            <v>0</v>
          </cell>
          <cell r="AI196">
            <v>0</v>
          </cell>
          <cell r="AJ196">
            <v>0</v>
          </cell>
          <cell r="AK196">
            <v>0</v>
          </cell>
          <cell r="AL196">
            <v>0</v>
          </cell>
          <cell r="AM196">
            <v>0</v>
          </cell>
          <cell r="AN196">
            <v>0</v>
          </cell>
          <cell r="AO196">
            <v>0</v>
          </cell>
          <cell r="AP196">
            <v>0</v>
          </cell>
          <cell r="AQ196">
            <v>0.57524680901118808</v>
          </cell>
          <cell r="AR196">
            <v>0.35950352847888545</v>
          </cell>
          <cell r="AS196">
            <v>0</v>
          </cell>
          <cell r="AT196">
            <v>0</v>
          </cell>
          <cell r="AU196">
            <v>0.57524680901118808</v>
          </cell>
          <cell r="AV196">
            <v>0.53823675395825898</v>
          </cell>
          <cell r="AW196">
            <v>99.565361290000013</v>
          </cell>
          <cell r="AX196">
            <v>98.941815099565787</v>
          </cell>
          <cell r="AY196">
            <v>98.941815099565801</v>
          </cell>
          <cell r="AZ196">
            <v>98.941815099565787</v>
          </cell>
          <cell r="BA196">
            <v>98.941815099565787</v>
          </cell>
          <cell r="BB196">
            <v>98.941815099565787</v>
          </cell>
          <cell r="BC196">
            <v>98.941815099565787</v>
          </cell>
          <cell r="BD196">
            <v>98.941815099565787</v>
          </cell>
          <cell r="BE196">
            <v>98.941815099565787</v>
          </cell>
          <cell r="BF196">
            <v>98.941815099565787</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cell r="EA196"/>
          <cell r="EB196"/>
          <cell r="EC196"/>
          <cell r="ED196"/>
          <cell r="EE196"/>
          <cell r="EF196"/>
          <cell r="EG196"/>
          <cell r="EH196"/>
          <cell r="EI196"/>
          <cell r="EJ196"/>
          <cell r="EK196"/>
          <cell r="EL196"/>
          <cell r="EM196"/>
          <cell r="EN196"/>
          <cell r="EO196"/>
          <cell r="EP196"/>
          <cell r="EQ196"/>
          <cell r="ER196"/>
          <cell r="ES196"/>
          <cell r="ET196"/>
          <cell r="EU196"/>
          <cell r="EV196"/>
          <cell r="EW196"/>
          <cell r="EX196"/>
          <cell r="EY196"/>
          <cell r="EZ196"/>
          <cell r="FA196"/>
          <cell r="FB196"/>
          <cell r="FC196"/>
          <cell r="FD196"/>
          <cell r="FE196"/>
          <cell r="FF196"/>
          <cell r="FG196"/>
          <cell r="FH196"/>
          <cell r="FI196"/>
          <cell r="FJ196"/>
          <cell r="FK196"/>
          <cell r="FL196"/>
          <cell r="FM196"/>
          <cell r="FN196"/>
          <cell r="FO196"/>
          <cell r="FP196"/>
          <cell r="FQ196"/>
          <cell r="FR196"/>
          <cell r="FS196"/>
          <cell r="FT196"/>
          <cell r="FU196"/>
          <cell r="FV196"/>
          <cell r="FW196"/>
          <cell r="FX196"/>
          <cell r="FY196"/>
          <cell r="FZ196"/>
          <cell r="GA196"/>
          <cell r="GB196"/>
          <cell r="GC196"/>
          <cell r="GD196"/>
          <cell r="GE196"/>
          <cell r="GF196"/>
          <cell r="GG196"/>
          <cell r="GH196"/>
          <cell r="GI196"/>
          <cell r="GJ196"/>
          <cell r="GK196"/>
          <cell r="GL196"/>
          <cell r="GM196"/>
          <cell r="GN196"/>
          <cell r="GO196"/>
          <cell r="GP196"/>
          <cell r="GQ196"/>
          <cell r="GR196"/>
          <cell r="GS196"/>
          <cell r="GT196"/>
          <cell r="GU196"/>
          <cell r="GV196"/>
          <cell r="GW196"/>
          <cell r="GX196"/>
          <cell r="GY196"/>
          <cell r="GZ196"/>
          <cell r="HA196"/>
          <cell r="HB196"/>
          <cell r="HC196"/>
          <cell r="HD196"/>
          <cell r="HE196"/>
          <cell r="HF196"/>
          <cell r="HG196"/>
          <cell r="HH196"/>
          <cell r="HI196"/>
          <cell r="HJ196"/>
          <cell r="HK196"/>
          <cell r="HL196"/>
          <cell r="HM196"/>
        </row>
        <row r="197">
          <cell r="A197" t="str">
            <v>Solids: Cu wt %</v>
          </cell>
          <cell r="B197"/>
          <cell r="C197" t="str">
            <v>Solids: Cu</v>
          </cell>
          <cell r="D197" t="str">
            <v>wt %</v>
          </cell>
          <cell r="E197">
            <v>4.9999999999999989E-2</v>
          </cell>
          <cell r="F197">
            <v>4.9999999999999989E-2</v>
          </cell>
          <cell r="G197">
            <v>4.9999999999999989E-2</v>
          </cell>
          <cell r="H197">
            <v>4.9999999999999989E-2</v>
          </cell>
          <cell r="I197">
            <v>19.196276873914414</v>
          </cell>
          <cell r="J197">
            <v>19.196276873690969</v>
          </cell>
          <cell r="K197">
            <v>19.199991849032337</v>
          </cell>
          <cell r="L197">
            <v>19.196276873914414</v>
          </cell>
          <cell r="M197">
            <v>19.196276873914414</v>
          </cell>
          <cell r="N197">
            <v>0</v>
          </cell>
          <cell r="O197">
            <v>19.196276873914414</v>
          </cell>
          <cell r="P197">
            <v>19.196276873914414</v>
          </cell>
          <cell r="Q197">
            <v>19.19627687391441</v>
          </cell>
          <cell r="R197">
            <v>19.196276873914414</v>
          </cell>
          <cell r="S197">
            <v>16.584337054128422</v>
          </cell>
          <cell r="T197">
            <v>9.9999999638304704</v>
          </cell>
          <cell r="U197">
            <v>9.999019460822721</v>
          </cell>
          <cell r="V197">
            <v>7.5252077692786923</v>
          </cell>
          <cell r="W197">
            <v>7.5252077692786941</v>
          </cell>
          <cell r="X197">
            <v>7.5252077692786941</v>
          </cell>
          <cell r="Y197">
            <v>7.5252077692786941</v>
          </cell>
          <cell r="Z197">
            <v>7.5252077692786941</v>
          </cell>
          <cell r="AA197">
            <v>7.5252077692786941</v>
          </cell>
          <cell r="AB197">
            <v>9.5006704210179986</v>
          </cell>
          <cell r="AC197">
            <v>9.5006704210179986</v>
          </cell>
          <cell r="AD197">
            <v>9.5006704210179986</v>
          </cell>
          <cell r="AE197">
            <v>0</v>
          </cell>
          <cell r="AF197">
            <v>0</v>
          </cell>
          <cell r="AG197">
            <v>0</v>
          </cell>
          <cell r="AH197">
            <v>0</v>
          </cell>
          <cell r="AI197">
            <v>0</v>
          </cell>
          <cell r="AJ197">
            <v>0</v>
          </cell>
          <cell r="AK197">
            <v>0</v>
          </cell>
          <cell r="AL197">
            <v>0</v>
          </cell>
          <cell r="AM197">
            <v>0</v>
          </cell>
          <cell r="AN197">
            <v>0</v>
          </cell>
          <cell r="AO197">
            <v>0</v>
          </cell>
          <cell r="AP197">
            <v>0</v>
          </cell>
          <cell r="AQ197">
            <v>9.9999999638304669</v>
          </cell>
          <cell r="AR197">
            <v>6.2495527406147851</v>
          </cell>
          <cell r="AS197">
            <v>0</v>
          </cell>
          <cell r="AT197">
            <v>0</v>
          </cell>
          <cell r="AU197">
            <v>9.9999999638304704</v>
          </cell>
          <cell r="AV197">
            <v>9.3566229934708556</v>
          </cell>
          <cell r="AW197">
            <v>3.0000000000000002E-2</v>
          </cell>
          <cell r="AX197">
            <v>2.9812119541669319E-2</v>
          </cell>
          <cell r="AY197">
            <v>2.9812119541669329E-2</v>
          </cell>
          <cell r="AZ197">
            <v>2.9812119541669312E-2</v>
          </cell>
          <cell r="BA197">
            <v>2.9812119541669319E-2</v>
          </cell>
          <cell r="BB197">
            <v>2.9812119541669319E-2</v>
          </cell>
          <cell r="BC197">
            <v>2.9812119541669319E-2</v>
          </cell>
          <cell r="BD197">
            <v>2.9812119541669319E-2</v>
          </cell>
          <cell r="BE197">
            <v>2.9812119541669319E-2</v>
          </cell>
          <cell r="BF197">
            <v>2.9812119541669319E-2</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cell r="EA197"/>
          <cell r="EB197"/>
          <cell r="EC197"/>
          <cell r="ED197"/>
          <cell r="EE197"/>
          <cell r="EF197"/>
          <cell r="EG197"/>
          <cell r="EH197"/>
          <cell r="EI197"/>
          <cell r="EJ197"/>
          <cell r="EK197"/>
          <cell r="EL197"/>
          <cell r="EM197"/>
          <cell r="EN197"/>
          <cell r="EO197"/>
          <cell r="EP197"/>
          <cell r="EQ197"/>
          <cell r="ER197"/>
          <cell r="ES197"/>
          <cell r="ET197"/>
          <cell r="EU197"/>
          <cell r="EV197"/>
          <cell r="EW197"/>
          <cell r="EX197"/>
          <cell r="EY197"/>
          <cell r="EZ197"/>
          <cell r="FA197"/>
          <cell r="FB197"/>
          <cell r="FC197"/>
          <cell r="FD197"/>
          <cell r="FE197"/>
          <cell r="FF197"/>
          <cell r="FG197"/>
          <cell r="FH197"/>
          <cell r="FI197"/>
          <cell r="FJ197"/>
          <cell r="FK197"/>
          <cell r="FL197"/>
          <cell r="FM197"/>
          <cell r="FN197"/>
          <cell r="FO197"/>
          <cell r="FP197"/>
          <cell r="FQ197"/>
          <cell r="FR197"/>
          <cell r="FS197"/>
          <cell r="FT197"/>
          <cell r="FU197"/>
          <cell r="FV197"/>
          <cell r="FW197"/>
          <cell r="FX197"/>
          <cell r="FY197"/>
          <cell r="FZ197"/>
          <cell r="GA197"/>
          <cell r="GB197"/>
          <cell r="GC197"/>
          <cell r="GD197"/>
          <cell r="GE197"/>
          <cell r="GF197"/>
          <cell r="GG197"/>
          <cell r="GH197"/>
          <cell r="GI197"/>
          <cell r="GJ197"/>
          <cell r="GK197"/>
          <cell r="GL197"/>
          <cell r="GM197"/>
          <cell r="GN197"/>
          <cell r="GO197"/>
          <cell r="GP197"/>
          <cell r="GQ197"/>
          <cell r="GR197"/>
          <cell r="GS197"/>
          <cell r="GT197"/>
          <cell r="GU197"/>
          <cell r="GV197"/>
          <cell r="GW197"/>
          <cell r="GX197"/>
          <cell r="GY197"/>
          <cell r="GZ197"/>
          <cell r="HA197"/>
          <cell r="HB197"/>
          <cell r="HC197"/>
          <cell r="HD197"/>
          <cell r="HE197"/>
          <cell r="HF197"/>
          <cell r="HG197"/>
          <cell r="HH197"/>
          <cell r="HI197"/>
          <cell r="HJ197"/>
          <cell r="HK197"/>
          <cell r="HL197"/>
          <cell r="HM197"/>
        </row>
        <row r="198">
          <cell r="A198" t="str">
            <v>Solids: Zn_s wt %</v>
          </cell>
          <cell r="B198"/>
          <cell r="C198" t="str">
            <v>Solids: Zn_s</v>
          </cell>
          <cell r="D198" t="str">
            <v>wt %</v>
          </cell>
          <cell r="E198">
            <v>1.9999999999999997E-2</v>
          </cell>
          <cell r="F198">
            <v>1.9999999999999997E-2</v>
          </cell>
          <cell r="G198">
            <v>1.9999999999999997E-2</v>
          </cell>
          <cell r="H198">
            <v>1.9999999999999997E-2</v>
          </cell>
          <cell r="I198">
            <v>1.6160128079683152E-2</v>
          </cell>
          <cell r="J198">
            <v>1.6160128079716302E-2</v>
          </cell>
          <cell r="K198">
            <v>1.6166320005274411E-2</v>
          </cell>
          <cell r="L198">
            <v>1.6160128079683152E-2</v>
          </cell>
          <cell r="M198">
            <v>1.6160128079683152E-2</v>
          </cell>
          <cell r="N198">
            <v>0</v>
          </cell>
          <cell r="O198">
            <v>1.6160128079683152E-2</v>
          </cell>
          <cell r="P198">
            <v>1.6160128079683152E-2</v>
          </cell>
          <cell r="Q198">
            <v>1.6160128079683148E-2</v>
          </cell>
          <cell r="R198">
            <v>1.6160128079683152E-2</v>
          </cell>
          <cell r="S198">
            <v>1.8010346804057508E-2</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3.0000000000000002E-2</v>
          </cell>
          <cell r="AX198">
            <v>2.9812119541669319E-2</v>
          </cell>
          <cell r="AY198">
            <v>2.9812119541669329E-2</v>
          </cell>
          <cell r="AZ198">
            <v>2.9812119541669312E-2</v>
          </cell>
          <cell r="BA198">
            <v>2.9812119541669319E-2</v>
          </cell>
          <cell r="BB198">
            <v>2.9812119541669319E-2</v>
          </cell>
          <cell r="BC198">
            <v>2.9812119541669319E-2</v>
          </cell>
          <cell r="BD198">
            <v>2.9812119541669319E-2</v>
          </cell>
          <cell r="BE198">
            <v>2.9812119541669319E-2</v>
          </cell>
          <cell r="BF198">
            <v>2.9812119541669319E-2</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cell r="EA198"/>
          <cell r="EB198"/>
          <cell r="EC198"/>
          <cell r="ED198"/>
          <cell r="EE198"/>
          <cell r="EF198"/>
          <cell r="EG198"/>
          <cell r="EH198"/>
          <cell r="EI198"/>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cell r="FZ198"/>
          <cell r="GA198"/>
          <cell r="GB198"/>
          <cell r="GC198"/>
          <cell r="GD198"/>
          <cell r="GE198"/>
          <cell r="GF198"/>
          <cell r="GG198"/>
          <cell r="GH198"/>
          <cell r="GI198"/>
          <cell r="GJ198"/>
          <cell r="GK198"/>
          <cell r="GL198"/>
          <cell r="GM198"/>
          <cell r="GN198"/>
          <cell r="GO198"/>
          <cell r="GP198"/>
          <cell r="GQ198"/>
          <cell r="GR198"/>
          <cell r="GS198"/>
          <cell r="GT198"/>
          <cell r="GU198"/>
          <cell r="GV198"/>
          <cell r="GW198"/>
          <cell r="GX198"/>
          <cell r="GY198"/>
          <cell r="GZ198"/>
          <cell r="HA198"/>
          <cell r="HB198"/>
          <cell r="HC198"/>
          <cell r="HD198"/>
          <cell r="HE198"/>
          <cell r="HF198"/>
          <cell r="HG198"/>
          <cell r="HH198"/>
          <cell r="HI198"/>
          <cell r="HJ198"/>
          <cell r="HK198"/>
          <cell r="HL198"/>
          <cell r="HM198"/>
        </row>
        <row r="199">
          <cell r="A199" t="str">
            <v>Solids: Fe_S wt %</v>
          </cell>
          <cell r="B199"/>
          <cell r="C199" t="str">
            <v>Solids: Fe_S</v>
          </cell>
          <cell r="D199" t="str">
            <v>wt %</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cell r="EA199"/>
          <cell r="EB199"/>
          <cell r="EC199"/>
          <cell r="ED199"/>
          <cell r="EE199"/>
          <cell r="EF199"/>
          <cell r="EG199"/>
          <cell r="EH199"/>
          <cell r="EI199"/>
          <cell r="EJ199"/>
          <cell r="EK199"/>
          <cell r="EL199"/>
          <cell r="EM199"/>
          <cell r="EN199"/>
          <cell r="EO199"/>
          <cell r="EP199"/>
          <cell r="EQ199"/>
          <cell r="ER199"/>
          <cell r="ES199"/>
          <cell r="ET199"/>
          <cell r="EU199"/>
          <cell r="EV199"/>
          <cell r="EW199"/>
          <cell r="EX199"/>
          <cell r="EY199"/>
          <cell r="EZ199"/>
          <cell r="FA199"/>
          <cell r="FB199"/>
          <cell r="FC199"/>
          <cell r="FD199"/>
          <cell r="FE199"/>
          <cell r="FF199"/>
          <cell r="FG199"/>
          <cell r="FH199"/>
          <cell r="FI199"/>
          <cell r="FJ199"/>
          <cell r="FK199"/>
          <cell r="FL199"/>
          <cell r="FM199"/>
          <cell r="FN199"/>
          <cell r="FO199"/>
          <cell r="FP199"/>
          <cell r="FQ199"/>
          <cell r="FR199"/>
          <cell r="FS199"/>
          <cell r="FT199"/>
          <cell r="FU199"/>
          <cell r="FV199"/>
          <cell r="FW199"/>
          <cell r="FX199"/>
          <cell r="FY199"/>
          <cell r="FZ199"/>
          <cell r="GA199"/>
          <cell r="GB199"/>
          <cell r="GC199"/>
          <cell r="GD199"/>
          <cell r="GE199"/>
          <cell r="GF199"/>
          <cell r="GG199"/>
          <cell r="GH199"/>
          <cell r="GI199"/>
          <cell r="GJ199"/>
          <cell r="GK199"/>
          <cell r="GL199"/>
          <cell r="GM199"/>
          <cell r="GN199"/>
          <cell r="GO199"/>
          <cell r="GP199"/>
          <cell r="GQ199"/>
          <cell r="GR199"/>
          <cell r="GS199"/>
          <cell r="GT199"/>
          <cell r="GU199"/>
          <cell r="GV199"/>
          <cell r="GW199"/>
          <cell r="GX199"/>
          <cell r="GY199"/>
          <cell r="GZ199"/>
          <cell r="HA199"/>
          <cell r="HB199"/>
          <cell r="HC199"/>
          <cell r="HD199"/>
          <cell r="HE199"/>
          <cell r="HF199"/>
          <cell r="HG199"/>
          <cell r="HH199"/>
          <cell r="HI199"/>
          <cell r="HJ199"/>
          <cell r="HK199"/>
          <cell r="HL199"/>
          <cell r="HM199"/>
        </row>
        <row r="200">
          <cell r="A200" t="str">
            <v>Solids: MgSO4(s) wt %</v>
          </cell>
          <cell r="B200"/>
          <cell r="C200" t="str">
            <v>Solids: MgSO4(s)</v>
          </cell>
          <cell r="D200" t="str">
            <v>wt %</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cell r="EA200"/>
          <cell r="EB200"/>
          <cell r="EC200"/>
          <cell r="ED200"/>
          <cell r="EE200"/>
          <cell r="EF200"/>
          <cell r="EG200"/>
          <cell r="EH200"/>
          <cell r="EI200"/>
          <cell r="EJ200"/>
          <cell r="EK200"/>
          <cell r="EL200"/>
          <cell r="EM200"/>
          <cell r="EN200"/>
          <cell r="EO200"/>
          <cell r="EP200"/>
          <cell r="EQ200"/>
          <cell r="ER200"/>
          <cell r="ES200"/>
          <cell r="ET200"/>
          <cell r="EU200"/>
          <cell r="EV200"/>
          <cell r="EW200"/>
          <cell r="EX200"/>
          <cell r="EY200"/>
          <cell r="EZ200"/>
          <cell r="FA200"/>
          <cell r="FB200"/>
          <cell r="FC200"/>
          <cell r="FD200"/>
          <cell r="FE200"/>
          <cell r="FF200"/>
          <cell r="FG200"/>
          <cell r="FH200"/>
          <cell r="FI200"/>
          <cell r="FJ200"/>
          <cell r="FK200"/>
          <cell r="FL200"/>
          <cell r="FM200"/>
          <cell r="FN200"/>
          <cell r="FO200"/>
          <cell r="FP200"/>
          <cell r="FQ200"/>
          <cell r="FR200"/>
          <cell r="FS200"/>
          <cell r="FT200"/>
          <cell r="FU200"/>
          <cell r="FV200"/>
          <cell r="FW200"/>
          <cell r="FX200"/>
          <cell r="FY200"/>
          <cell r="FZ200"/>
          <cell r="GA200"/>
          <cell r="GB200"/>
          <cell r="GC200"/>
          <cell r="GD200"/>
          <cell r="GE200"/>
          <cell r="GF200"/>
          <cell r="GG200"/>
          <cell r="GH200"/>
          <cell r="GI200"/>
          <cell r="GJ200"/>
          <cell r="GK200"/>
          <cell r="GL200"/>
          <cell r="GM200"/>
          <cell r="GN200"/>
          <cell r="GO200"/>
          <cell r="GP200"/>
          <cell r="GQ200"/>
          <cell r="GR200"/>
          <cell r="GS200"/>
          <cell r="GT200"/>
          <cell r="GU200"/>
          <cell r="GV200"/>
          <cell r="GW200"/>
          <cell r="GX200"/>
          <cell r="GY200"/>
          <cell r="GZ200"/>
          <cell r="HA200"/>
          <cell r="HB200"/>
          <cell r="HC200"/>
          <cell r="HD200"/>
          <cell r="HE200"/>
          <cell r="HF200"/>
          <cell r="HG200"/>
          <cell r="HH200"/>
          <cell r="HI200"/>
          <cell r="HJ200"/>
          <cell r="HK200"/>
          <cell r="HL200"/>
          <cell r="HM200"/>
        </row>
        <row r="201">
          <cell r="A201" t="str">
            <v>Solids: MnSO4(s) wt %</v>
          </cell>
          <cell r="B201"/>
          <cell r="C201" t="str">
            <v>Solids: MnSO4(s)</v>
          </cell>
          <cell r="D201" t="str">
            <v>wt %</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cell r="EA201"/>
          <cell r="EB201"/>
          <cell r="EC201"/>
          <cell r="ED201"/>
          <cell r="EE201"/>
          <cell r="EF201"/>
          <cell r="EG201"/>
          <cell r="EH201"/>
          <cell r="EI201"/>
          <cell r="EJ201"/>
          <cell r="EK201"/>
          <cell r="EL201"/>
          <cell r="EM201"/>
          <cell r="EN201"/>
          <cell r="EO201"/>
          <cell r="EP201"/>
          <cell r="EQ201"/>
          <cell r="ER201"/>
          <cell r="ES201"/>
          <cell r="ET201"/>
          <cell r="EU201"/>
          <cell r="EV201"/>
          <cell r="EW201"/>
          <cell r="EX201"/>
          <cell r="EY201"/>
          <cell r="EZ201"/>
          <cell r="FA201"/>
          <cell r="FB201"/>
          <cell r="FC201"/>
          <cell r="FD201"/>
          <cell r="FE201"/>
          <cell r="FF201"/>
          <cell r="FG201"/>
          <cell r="FH201"/>
          <cell r="FI201"/>
          <cell r="FJ201"/>
          <cell r="FK201"/>
          <cell r="FL201"/>
          <cell r="FM201"/>
          <cell r="FN201"/>
          <cell r="FO201"/>
          <cell r="FP201"/>
          <cell r="FQ201"/>
          <cell r="FR201"/>
          <cell r="FS201"/>
          <cell r="FT201"/>
          <cell r="FU201"/>
          <cell r="FV201"/>
          <cell r="FW201"/>
          <cell r="FX201"/>
          <cell r="FY201"/>
          <cell r="FZ201"/>
          <cell r="GA201"/>
          <cell r="GB201"/>
          <cell r="GC201"/>
          <cell r="GD201"/>
          <cell r="GE201"/>
          <cell r="GF201"/>
          <cell r="GG201"/>
          <cell r="GH201"/>
          <cell r="GI201"/>
          <cell r="GJ201"/>
          <cell r="GK201"/>
          <cell r="GL201"/>
          <cell r="GM201"/>
          <cell r="GN201"/>
          <cell r="GO201"/>
          <cell r="GP201"/>
          <cell r="GQ201"/>
          <cell r="GR201"/>
          <cell r="GS201"/>
          <cell r="GT201"/>
          <cell r="GU201"/>
          <cell r="GV201"/>
          <cell r="GW201"/>
          <cell r="GX201"/>
          <cell r="GY201"/>
          <cell r="GZ201"/>
          <cell r="HA201"/>
          <cell r="HB201"/>
          <cell r="HC201"/>
          <cell r="HD201"/>
          <cell r="HE201"/>
          <cell r="HF201"/>
          <cell r="HG201"/>
          <cell r="HH201"/>
          <cell r="HI201"/>
          <cell r="HJ201"/>
          <cell r="HK201"/>
          <cell r="HL201"/>
          <cell r="HM201"/>
        </row>
        <row r="202">
          <cell r="A202"/>
          <cell r="B202"/>
          <cell r="C202"/>
          <cell r="D202"/>
          <cell r="E202"/>
          <cell r="F202"/>
          <cell r="G202"/>
          <cell r="H202"/>
          <cell r="I202"/>
          <cell r="J202"/>
          <cell r="K202"/>
          <cell r="L202"/>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O202"/>
          <cell r="AP202"/>
          <cell r="AQ202"/>
          <cell r="AR202"/>
          <cell r="AS202"/>
          <cell r="AT202"/>
          <cell r="AU202"/>
          <cell r="AV202"/>
          <cell r="AW202"/>
          <cell r="AX202"/>
          <cell r="AY202"/>
          <cell r="AZ202"/>
          <cell r="BA202"/>
          <cell r="BB202"/>
          <cell r="BC202"/>
          <cell r="BD202"/>
          <cell r="BE202"/>
          <cell r="BF202"/>
          <cell r="BG202"/>
          <cell r="BH202"/>
          <cell r="BI202"/>
          <cell r="BJ202"/>
          <cell r="BK202"/>
          <cell r="BL202"/>
          <cell r="BM202"/>
          <cell r="BN202"/>
          <cell r="BO202"/>
          <cell r="BP202"/>
          <cell r="BQ202"/>
          <cell r="BR202"/>
          <cell r="BS202"/>
          <cell r="BT202"/>
          <cell r="BU202"/>
          <cell r="BV202"/>
          <cell r="BW202"/>
          <cell r="BX202"/>
          <cell r="BY202"/>
          <cell r="BZ202"/>
          <cell r="CA202"/>
          <cell r="CB202"/>
          <cell r="CC202"/>
          <cell r="CD202"/>
          <cell r="CE202"/>
          <cell r="CF202"/>
          <cell r="CG202"/>
          <cell r="CH202"/>
          <cell r="CI202"/>
          <cell r="CJ202"/>
          <cell r="CK202"/>
          <cell r="CL202"/>
          <cell r="CM202"/>
          <cell r="CN202"/>
          <cell r="CO202"/>
          <cell r="CP202"/>
          <cell r="CQ202"/>
          <cell r="CR202"/>
          <cell r="CS202"/>
          <cell r="CT202"/>
          <cell r="CU202"/>
          <cell r="CV202"/>
          <cell r="CW202"/>
          <cell r="CX202"/>
          <cell r="CY202"/>
          <cell r="CZ202"/>
          <cell r="DA202"/>
          <cell r="DB202"/>
          <cell r="DC202"/>
          <cell r="DD202"/>
          <cell r="DE202"/>
          <cell r="DF202"/>
          <cell r="DG202"/>
          <cell r="DH202"/>
          <cell r="DI202"/>
          <cell r="DJ202"/>
          <cell r="DK202"/>
          <cell r="DL202"/>
          <cell r="DM202"/>
          <cell r="DN202"/>
          <cell r="DO202"/>
          <cell r="DP202"/>
          <cell r="DQ202"/>
          <cell r="DR202"/>
          <cell r="DS202"/>
          <cell r="DT202"/>
          <cell r="DU202"/>
          <cell r="DV202"/>
          <cell r="DW202"/>
          <cell r="DX202"/>
          <cell r="DY202"/>
          <cell r="DZ202"/>
          <cell r="EA202"/>
          <cell r="EB202"/>
          <cell r="EC202"/>
          <cell r="ED202"/>
          <cell r="EE202"/>
          <cell r="EF202"/>
          <cell r="EG202"/>
          <cell r="EH202"/>
          <cell r="EI202"/>
          <cell r="EJ202"/>
          <cell r="EK202"/>
          <cell r="EL202"/>
          <cell r="EM202"/>
          <cell r="EN202"/>
          <cell r="EO202"/>
          <cell r="EP202"/>
          <cell r="EQ202"/>
          <cell r="ER202"/>
          <cell r="ES202"/>
          <cell r="ET202"/>
          <cell r="EU202"/>
          <cell r="EV202"/>
          <cell r="EW202"/>
          <cell r="EX202"/>
          <cell r="EY202"/>
          <cell r="EZ202"/>
          <cell r="FA202"/>
          <cell r="FB202"/>
          <cell r="FC202"/>
          <cell r="FD202"/>
          <cell r="FE202"/>
          <cell r="FF202"/>
          <cell r="FG202"/>
          <cell r="FH202"/>
          <cell r="FI202"/>
          <cell r="FJ202"/>
          <cell r="FK202"/>
          <cell r="FL202"/>
          <cell r="FM202"/>
          <cell r="FN202"/>
          <cell r="FO202"/>
          <cell r="FP202"/>
          <cell r="FQ202"/>
          <cell r="FR202"/>
          <cell r="FS202"/>
          <cell r="FT202"/>
          <cell r="FU202"/>
          <cell r="FV202"/>
          <cell r="FW202"/>
          <cell r="FX202"/>
          <cell r="FY202"/>
          <cell r="FZ202"/>
          <cell r="GA202"/>
          <cell r="GB202"/>
          <cell r="GC202"/>
          <cell r="GD202"/>
          <cell r="GE202"/>
          <cell r="GF202"/>
          <cell r="GG202"/>
          <cell r="GH202"/>
          <cell r="GI202"/>
          <cell r="GJ202"/>
          <cell r="GK202"/>
          <cell r="GL202"/>
          <cell r="GM202"/>
          <cell r="GN202"/>
          <cell r="GO202"/>
          <cell r="GP202"/>
          <cell r="GQ202"/>
          <cell r="GR202"/>
          <cell r="GS202"/>
          <cell r="GT202"/>
          <cell r="GU202"/>
          <cell r="GV202"/>
          <cell r="GW202"/>
          <cell r="GX202"/>
          <cell r="GY202"/>
          <cell r="GZ202"/>
          <cell r="HA202"/>
          <cell r="HB202"/>
          <cell r="HC202"/>
          <cell r="HD202"/>
          <cell r="HE202"/>
          <cell r="HF202"/>
          <cell r="HG202"/>
          <cell r="HH202"/>
          <cell r="HI202"/>
          <cell r="HJ202"/>
          <cell r="HK202"/>
          <cell r="HL202"/>
          <cell r="HM202"/>
        </row>
        <row r="203">
          <cell r="A203" t="str">
            <v>Solids: Zn wt %</v>
          </cell>
          <cell r="B203"/>
          <cell r="C203" t="str">
            <v>Solids: Zn</v>
          </cell>
          <cell r="D203" t="str">
            <v>wt %</v>
          </cell>
          <cell r="E203">
            <v>4.9999999999999992E-3</v>
          </cell>
          <cell r="F203">
            <v>4.9999999999999992E-3</v>
          </cell>
          <cell r="G203">
            <v>4.9999999999999992E-3</v>
          </cell>
          <cell r="H203">
            <v>4.9999999999999992E-3</v>
          </cell>
          <cell r="I203">
            <v>4.0400320199207879E-3</v>
          </cell>
          <cell r="J203">
            <v>4.0400320199290756E-3</v>
          </cell>
          <cell r="K203">
            <v>4.0415800013186027E-3</v>
          </cell>
          <cell r="L203">
            <v>4.0400320199207879E-3</v>
          </cell>
          <cell r="M203">
            <v>4.0400320199207879E-3</v>
          </cell>
          <cell r="N203">
            <v>0</v>
          </cell>
          <cell r="O203">
            <v>4.0400320199207879E-3</v>
          </cell>
          <cell r="P203">
            <v>4.0400320199207879E-3</v>
          </cell>
          <cell r="Q203">
            <v>4.0400320199207871E-3</v>
          </cell>
          <cell r="R203">
            <v>4.0400320199207879E-3</v>
          </cell>
          <cell r="S203">
            <v>3.7592235206149191E-3</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2.0000000000000005E-3</v>
          </cell>
          <cell r="AX203">
            <v>1.9874746361112873E-3</v>
          </cell>
          <cell r="AY203">
            <v>1.9874746361112877E-3</v>
          </cell>
          <cell r="AZ203">
            <v>1.9874746361112868E-3</v>
          </cell>
          <cell r="BA203">
            <v>1.9874746361112873E-3</v>
          </cell>
          <cell r="BB203">
            <v>1.9874746361112873E-3</v>
          </cell>
          <cell r="BC203">
            <v>1.9874746361112873E-3</v>
          </cell>
          <cell r="BD203">
            <v>1.9874746361112873E-3</v>
          </cell>
          <cell r="BE203">
            <v>1.9874746361112868E-3</v>
          </cell>
          <cell r="BF203">
            <v>1.9874746361112873E-3</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2.9530511957311747</v>
          </cell>
          <cell r="DL203">
            <v>0</v>
          </cell>
          <cell r="DM203">
            <v>0</v>
          </cell>
          <cell r="DN203">
            <v>2.9530511957311747</v>
          </cell>
          <cell r="DO203">
            <v>2.9530511957311747</v>
          </cell>
          <cell r="DP203">
            <v>2.9530511957311747</v>
          </cell>
          <cell r="DQ203">
            <v>0</v>
          </cell>
          <cell r="DR203">
            <v>0</v>
          </cell>
          <cell r="DS203">
            <v>0</v>
          </cell>
          <cell r="DT203">
            <v>0</v>
          </cell>
          <cell r="DU203">
            <v>0</v>
          </cell>
          <cell r="DV203">
            <v>0</v>
          </cell>
          <cell r="DW203">
            <v>0</v>
          </cell>
          <cell r="DX203">
            <v>0</v>
          </cell>
          <cell r="DY203">
            <v>0</v>
          </cell>
          <cell r="DZ203"/>
          <cell r="EA203"/>
          <cell r="EB203"/>
          <cell r="EC203"/>
          <cell r="ED203"/>
          <cell r="EE203"/>
          <cell r="EF203"/>
          <cell r="EG203"/>
          <cell r="EH203"/>
          <cell r="EI203"/>
          <cell r="EJ203"/>
          <cell r="EK203"/>
          <cell r="EL203"/>
          <cell r="EM203"/>
          <cell r="EN203"/>
          <cell r="EO203"/>
          <cell r="EP203"/>
          <cell r="EQ203"/>
          <cell r="ER203"/>
          <cell r="ES203"/>
          <cell r="ET203"/>
          <cell r="EU203"/>
          <cell r="EV203"/>
          <cell r="EW203"/>
          <cell r="EX203"/>
          <cell r="EY203"/>
          <cell r="EZ203"/>
          <cell r="FA203"/>
          <cell r="FB203"/>
          <cell r="FC203"/>
          <cell r="FD203"/>
          <cell r="FE203"/>
          <cell r="FF203"/>
          <cell r="FG203"/>
          <cell r="FH203"/>
          <cell r="FI203"/>
          <cell r="FJ203"/>
          <cell r="FK203"/>
          <cell r="FL203"/>
          <cell r="FM203"/>
          <cell r="FN203"/>
          <cell r="FO203"/>
          <cell r="FP203"/>
          <cell r="FQ203"/>
          <cell r="FR203"/>
          <cell r="FS203"/>
          <cell r="FT203"/>
          <cell r="FU203"/>
          <cell r="FV203"/>
          <cell r="FW203"/>
          <cell r="FX203"/>
          <cell r="FY203"/>
          <cell r="FZ203"/>
          <cell r="GA203"/>
          <cell r="GB203"/>
          <cell r="GC203"/>
          <cell r="GD203"/>
          <cell r="GE203"/>
          <cell r="GF203"/>
          <cell r="GG203"/>
          <cell r="GH203"/>
          <cell r="GI203"/>
          <cell r="GJ203"/>
          <cell r="GK203"/>
          <cell r="GL203"/>
          <cell r="GM203"/>
          <cell r="GN203"/>
          <cell r="GO203"/>
          <cell r="GP203"/>
          <cell r="GQ203"/>
          <cell r="GR203"/>
          <cell r="GS203"/>
          <cell r="GT203"/>
          <cell r="GU203"/>
          <cell r="GV203"/>
          <cell r="GW203"/>
          <cell r="GX203"/>
          <cell r="GY203"/>
          <cell r="GZ203"/>
          <cell r="HA203"/>
          <cell r="HB203"/>
          <cell r="HC203"/>
          <cell r="HD203"/>
          <cell r="HE203"/>
          <cell r="HF203"/>
          <cell r="HG203"/>
          <cell r="HH203"/>
          <cell r="HI203"/>
          <cell r="HJ203"/>
          <cell r="HK203"/>
          <cell r="HL203"/>
          <cell r="HM203"/>
        </row>
        <row r="204">
          <cell r="A204" t="str">
            <v>Aq.Liq: Zn ppm</v>
          </cell>
          <cell r="B204"/>
          <cell r="C204" t="str">
            <v>Aq.Liq: Zn</v>
          </cell>
          <cell r="D204" t="str">
            <v>ppm</v>
          </cell>
          <cell r="E204">
            <v>0</v>
          </cell>
          <cell r="F204">
            <v>0</v>
          </cell>
          <cell r="G204">
            <v>0</v>
          </cell>
          <cell r="H204">
            <v>0</v>
          </cell>
          <cell r="I204">
            <v>4.2917954044317632</v>
          </cell>
          <cell r="J204">
            <v>4.2837719419269247</v>
          </cell>
          <cell r="K204">
            <v>4.3144660320714809</v>
          </cell>
          <cell r="L204">
            <v>4.2917954044317632</v>
          </cell>
          <cell r="M204">
            <v>4.2917954044317632</v>
          </cell>
          <cell r="N204">
            <v>0</v>
          </cell>
          <cell r="O204">
            <v>4.2917954044317632</v>
          </cell>
          <cell r="P204">
            <v>4.2917954044317632</v>
          </cell>
          <cell r="Q204">
            <v>4.2917954044317632</v>
          </cell>
          <cell r="R204">
            <v>4.2917954044317632</v>
          </cell>
          <cell r="S204">
            <v>3.7404082669106584</v>
          </cell>
          <cell r="T204">
            <v>3.9728702859196239</v>
          </cell>
          <cell r="U204">
            <v>3.9755124870843903</v>
          </cell>
          <cell r="V204">
            <v>3.9757346433952945</v>
          </cell>
          <cell r="W204">
            <v>3.9757346433952945</v>
          </cell>
          <cell r="X204">
            <v>0.19878673216974735</v>
          </cell>
          <cell r="Y204">
            <v>2.2087414685527575E-2</v>
          </cell>
          <cell r="Z204">
            <v>3.9757346433952945</v>
          </cell>
          <cell r="AA204">
            <v>3.9757346433952945</v>
          </cell>
          <cell r="AB204">
            <v>3.9757056183535799</v>
          </cell>
          <cell r="AC204">
            <v>4.3516005582988522E-2</v>
          </cell>
          <cell r="AD204">
            <v>4.3516005582988522E-2</v>
          </cell>
          <cell r="AE204">
            <v>0.3197615153220516</v>
          </cell>
          <cell r="AF204">
            <v>0.3197615153220516</v>
          </cell>
          <cell r="AG204">
            <v>0.30739410270854256</v>
          </cell>
          <cell r="AH204">
            <v>0</v>
          </cell>
          <cell r="AI204">
            <v>0</v>
          </cell>
          <cell r="AJ204">
            <v>0</v>
          </cell>
          <cell r="AK204">
            <v>0</v>
          </cell>
          <cell r="AL204">
            <v>0</v>
          </cell>
          <cell r="AM204">
            <v>0</v>
          </cell>
          <cell r="AN204">
            <v>0</v>
          </cell>
          <cell r="AO204">
            <v>8.8898424595130171E-2</v>
          </cell>
          <cell r="AP204">
            <v>8.6857224832950566E-2</v>
          </cell>
          <cell r="AQ204">
            <v>3.3209444060404114</v>
          </cell>
          <cell r="AR204">
            <v>2.1080170728000232</v>
          </cell>
          <cell r="AS204">
            <v>0</v>
          </cell>
          <cell r="AT204">
            <v>0</v>
          </cell>
          <cell r="AU204">
            <v>1.3982547894662896</v>
          </cell>
          <cell r="AV204">
            <v>1.3132643558567918</v>
          </cell>
          <cell r="AW204">
            <v>0</v>
          </cell>
          <cell r="AX204">
            <v>1.7397814004120842</v>
          </cell>
          <cell r="AY204">
            <v>1.7375581758641476</v>
          </cell>
          <cell r="AZ204">
            <v>1.7471642591735037</v>
          </cell>
          <cell r="BA204">
            <v>1.7397814004120842</v>
          </cell>
          <cell r="BB204">
            <v>1.7397814004120842</v>
          </cell>
          <cell r="BC204">
            <v>1.7397814004120842</v>
          </cell>
          <cell r="BD204">
            <v>1.7397814004120842</v>
          </cell>
          <cell r="BE204">
            <v>1.7397814004120842</v>
          </cell>
          <cell r="BF204">
            <v>1.7397814004120842</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0.50003002676946695</v>
          </cell>
          <cell r="CG204">
            <v>0.50003002676946695</v>
          </cell>
          <cell r="CH204">
            <v>0.50003002676946695</v>
          </cell>
          <cell r="CI204">
            <v>0.50003002676946695</v>
          </cell>
          <cell r="CJ204">
            <v>0.50003002676946695</v>
          </cell>
          <cell r="CK204">
            <v>86.171178646443494</v>
          </cell>
          <cell r="CL204">
            <v>99.90722646015405</v>
          </cell>
          <cell r="CM204">
            <v>99.90722646015405</v>
          </cell>
          <cell r="CN204">
            <v>99.90722646015405</v>
          </cell>
          <cell r="CO204">
            <v>146.2347970002991</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178.15980071525038</v>
          </cell>
          <cell r="DH204">
            <v>83.003740804116148</v>
          </cell>
          <cell r="DI204">
            <v>0</v>
          </cell>
          <cell r="DJ204">
            <v>0</v>
          </cell>
          <cell r="DK204">
            <v>0.97043180848729726</v>
          </cell>
          <cell r="DL204">
            <v>9.0828705711576682E-2</v>
          </cell>
          <cell r="DM204">
            <v>7.7249574520749126E-2</v>
          </cell>
          <cell r="DN204">
            <v>0.96347846282963512</v>
          </cell>
          <cell r="DO204">
            <v>0.80134221517779591</v>
          </cell>
          <cell r="DP204">
            <v>0.96347846282963512</v>
          </cell>
          <cell r="DQ204">
            <v>76.329690210014974</v>
          </cell>
          <cell r="DR204">
            <v>0</v>
          </cell>
          <cell r="DS204">
            <v>0</v>
          </cell>
          <cell r="DT204">
            <v>0.50003002676946695</v>
          </cell>
          <cell r="DU204">
            <v>0.50003002676946695</v>
          </cell>
          <cell r="DV204">
            <v>0</v>
          </cell>
          <cell r="DW204">
            <v>0</v>
          </cell>
          <cell r="DX204">
            <v>0</v>
          </cell>
          <cell r="DY204">
            <v>0</v>
          </cell>
          <cell r="DZ204"/>
          <cell r="EA204"/>
          <cell r="EB204"/>
          <cell r="EC204"/>
          <cell r="ED204"/>
          <cell r="EE204"/>
          <cell r="EF204"/>
          <cell r="EG204"/>
          <cell r="EH204"/>
          <cell r="EI204"/>
          <cell r="EJ204"/>
          <cell r="EK204"/>
          <cell r="EL204"/>
          <cell r="EM204"/>
          <cell r="EN204"/>
          <cell r="EO204"/>
          <cell r="EP204"/>
          <cell r="EQ204"/>
          <cell r="ER204"/>
          <cell r="ES204"/>
          <cell r="ET204"/>
          <cell r="EU204"/>
          <cell r="EV204"/>
          <cell r="EW204"/>
          <cell r="EX204"/>
          <cell r="EY204"/>
          <cell r="EZ204"/>
          <cell r="FA204"/>
          <cell r="FB204"/>
          <cell r="FC204"/>
          <cell r="FD204"/>
          <cell r="FE204"/>
          <cell r="FF204"/>
          <cell r="FG204"/>
          <cell r="FH204"/>
          <cell r="FI204"/>
          <cell r="FJ204"/>
          <cell r="FK204"/>
          <cell r="FL204"/>
          <cell r="FM204"/>
          <cell r="FN204"/>
          <cell r="FO204"/>
          <cell r="FP204"/>
          <cell r="FQ204"/>
          <cell r="FR204"/>
          <cell r="FS204"/>
          <cell r="FT204"/>
          <cell r="FU204"/>
          <cell r="FV204"/>
          <cell r="FW204"/>
          <cell r="FX204"/>
          <cell r="FY204"/>
          <cell r="FZ204"/>
          <cell r="GA204"/>
          <cell r="GB204"/>
          <cell r="GC204"/>
          <cell r="GD204"/>
          <cell r="GE204"/>
          <cell r="GF204"/>
          <cell r="GG204"/>
          <cell r="GH204"/>
          <cell r="GI204"/>
          <cell r="GJ204"/>
          <cell r="GK204"/>
          <cell r="GL204"/>
          <cell r="GM204"/>
          <cell r="GN204"/>
          <cell r="GO204"/>
          <cell r="GP204"/>
          <cell r="GQ204"/>
          <cell r="GR204"/>
          <cell r="GS204"/>
          <cell r="GT204"/>
          <cell r="GU204"/>
          <cell r="GV204"/>
          <cell r="GW204"/>
          <cell r="GX204"/>
          <cell r="GY204"/>
          <cell r="GZ204"/>
          <cell r="HA204"/>
          <cell r="HB204"/>
          <cell r="HC204"/>
          <cell r="HD204"/>
          <cell r="HE204"/>
          <cell r="HF204"/>
          <cell r="HG204"/>
          <cell r="HH204"/>
          <cell r="HI204"/>
          <cell r="HJ204"/>
          <cell r="HK204"/>
          <cell r="HL204"/>
          <cell r="HM204"/>
        </row>
        <row r="205">
          <cell r="A205" t="str">
            <v>Aq. Liq: Na2SO4_aq g/L</v>
          </cell>
          <cell r="B205"/>
          <cell r="C205" t="str">
            <v>Aq. Liq: Na2SO4_aq</v>
          </cell>
          <cell r="D205" t="str">
            <v>g/L</v>
          </cell>
          <cell r="E205">
            <v>0</v>
          </cell>
          <cell r="F205">
            <v>0</v>
          </cell>
          <cell r="G205">
            <v>0</v>
          </cell>
          <cell r="H205">
            <v>0</v>
          </cell>
          <cell r="I205">
            <v>1.5556265233881938</v>
          </cell>
          <cell r="J205">
            <v>1.5547590996073024</v>
          </cell>
          <cell r="K205">
            <v>1.5538372184340903</v>
          </cell>
          <cell r="L205">
            <v>1.5556265233881938</v>
          </cell>
          <cell r="M205">
            <v>1.5619503663281915</v>
          </cell>
          <cell r="N205">
            <v>0</v>
          </cell>
          <cell r="O205">
            <v>1.5554326392883182</v>
          </cell>
          <cell r="P205">
            <v>1.5554326392883182</v>
          </cell>
          <cell r="Q205">
            <v>1.5569082263149399</v>
          </cell>
          <cell r="R205">
            <v>1.5554326392883182</v>
          </cell>
          <cell r="S205">
            <v>1.340832676751851</v>
          </cell>
          <cell r="T205">
            <v>1.3382427572598055</v>
          </cell>
          <cell r="U205">
            <v>1.3381858395411654</v>
          </cell>
          <cell r="V205">
            <v>1.5476415299180726</v>
          </cell>
          <cell r="W205">
            <v>1.5476415299180724</v>
          </cell>
          <cell r="X205">
            <v>6.2547633007112788E-2</v>
          </cell>
          <cell r="Y205">
            <v>6.9247555462991625E-3</v>
          </cell>
          <cell r="Z205">
            <v>1.5480448680960519</v>
          </cell>
          <cell r="AA205">
            <v>1.5794336019902746</v>
          </cell>
          <cell r="AB205">
            <v>1.5796214778904483</v>
          </cell>
          <cell r="AC205">
            <v>0.19926983774403598</v>
          </cell>
          <cell r="AD205">
            <v>0.19936488220496745</v>
          </cell>
          <cell r="AE205">
            <v>1.7956869159681539</v>
          </cell>
          <cell r="AF205">
            <v>1.7956869159681539</v>
          </cell>
          <cell r="AG205">
            <v>1.7093927553003674</v>
          </cell>
          <cell r="AH205">
            <v>0</v>
          </cell>
          <cell r="AI205">
            <v>0</v>
          </cell>
          <cell r="AJ205">
            <v>0</v>
          </cell>
          <cell r="AK205">
            <v>8.5412239976300852E-4</v>
          </cell>
          <cell r="AL205">
            <v>0</v>
          </cell>
          <cell r="AM205">
            <v>0</v>
          </cell>
          <cell r="AN205">
            <v>0</v>
          </cell>
          <cell r="AO205">
            <v>25.489797110199074</v>
          </cell>
          <cell r="AP205">
            <v>24.79012686709196</v>
          </cell>
          <cell r="AQ205">
            <v>1.0780980954766985</v>
          </cell>
          <cell r="AR205">
            <v>10.015920885623451</v>
          </cell>
          <cell r="AS205">
            <v>0</v>
          </cell>
          <cell r="AT205">
            <v>0</v>
          </cell>
          <cell r="AU205">
            <v>0.40233916613100246</v>
          </cell>
          <cell r="AV205">
            <v>1.6361581907084215</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9.3481227984144619E-5</v>
          </cell>
          <cell r="DI205">
            <v>9.4752889328841101E-4</v>
          </cell>
          <cell r="DJ205">
            <v>1.163259830336689E-3</v>
          </cell>
          <cell r="DK205">
            <v>89.939573856002667</v>
          </cell>
          <cell r="DL205">
            <v>6.6901570523230517E-3</v>
          </cell>
          <cell r="DM205">
            <v>21.504099110897755</v>
          </cell>
          <cell r="DN205">
            <v>89.267158761363135</v>
          </cell>
          <cell r="DO205">
            <v>73.60110916225203</v>
          </cell>
          <cell r="DP205">
            <v>89.439770994157399</v>
          </cell>
          <cell r="DQ205">
            <v>86.025391897773488</v>
          </cell>
          <cell r="DR205">
            <v>0</v>
          </cell>
          <cell r="DS205">
            <v>0</v>
          </cell>
          <cell r="DT205">
            <v>0</v>
          </cell>
          <cell r="DU205">
            <v>0</v>
          </cell>
          <cell r="DV205">
            <v>0</v>
          </cell>
          <cell r="DW205">
            <v>0</v>
          </cell>
          <cell r="DX205">
            <v>0</v>
          </cell>
          <cell r="DY205">
            <v>0</v>
          </cell>
          <cell r="DZ205"/>
          <cell r="EA205"/>
          <cell r="EB205"/>
          <cell r="EC205"/>
          <cell r="ED205"/>
          <cell r="EE205"/>
          <cell r="EF205"/>
          <cell r="EG205"/>
          <cell r="EH205"/>
          <cell r="EI205"/>
          <cell r="EJ205"/>
          <cell r="EK205"/>
          <cell r="EL205"/>
          <cell r="EM205"/>
          <cell r="EN205"/>
          <cell r="EO205"/>
          <cell r="EP205"/>
          <cell r="EQ205"/>
          <cell r="ER205"/>
          <cell r="ES205"/>
          <cell r="ET205"/>
          <cell r="EU205"/>
          <cell r="EV205"/>
          <cell r="EW205"/>
          <cell r="EX205"/>
          <cell r="EY205"/>
          <cell r="EZ205"/>
          <cell r="FA205"/>
          <cell r="FB205"/>
          <cell r="FC205"/>
          <cell r="FD205"/>
          <cell r="FE205"/>
          <cell r="FF205"/>
          <cell r="FG205"/>
          <cell r="FH205"/>
          <cell r="FI205"/>
          <cell r="FJ205"/>
          <cell r="FK205"/>
          <cell r="FL205"/>
          <cell r="FM205"/>
          <cell r="FN205"/>
          <cell r="FO205"/>
          <cell r="FP205"/>
          <cell r="FQ205"/>
          <cell r="FR205"/>
          <cell r="FS205"/>
          <cell r="FT205"/>
          <cell r="FU205"/>
          <cell r="FV205"/>
          <cell r="FW205"/>
          <cell r="FX205"/>
          <cell r="FY205"/>
          <cell r="FZ205"/>
          <cell r="GA205"/>
          <cell r="GB205"/>
          <cell r="GC205"/>
          <cell r="GD205"/>
          <cell r="GE205"/>
          <cell r="GF205"/>
          <cell r="GG205"/>
          <cell r="GH205"/>
          <cell r="GI205"/>
          <cell r="GJ205"/>
          <cell r="GK205"/>
          <cell r="GL205"/>
          <cell r="GM205"/>
          <cell r="GN205"/>
          <cell r="GO205"/>
          <cell r="GP205"/>
          <cell r="GQ205"/>
          <cell r="GR205"/>
          <cell r="GS205"/>
          <cell r="GT205"/>
          <cell r="GU205"/>
          <cell r="GV205"/>
          <cell r="GW205"/>
          <cell r="GX205"/>
          <cell r="GY205"/>
          <cell r="GZ205"/>
          <cell r="HA205"/>
          <cell r="HB205"/>
          <cell r="HC205"/>
          <cell r="HD205"/>
          <cell r="HE205"/>
          <cell r="HF205"/>
          <cell r="HG205"/>
          <cell r="HH205"/>
          <cell r="HI205"/>
          <cell r="HJ205"/>
          <cell r="HK205"/>
          <cell r="HL205"/>
          <cell r="HM205"/>
        </row>
        <row r="206">
          <cell r="A206" t="str">
            <v>Aq. Liq: Water g/L</v>
          </cell>
          <cell r="B206"/>
          <cell r="C206" t="str">
            <v>Aq. Liq: Water</v>
          </cell>
          <cell r="D206" t="str">
            <v>g/L</v>
          </cell>
          <cell r="E206">
            <v>998.17462996707195</v>
          </cell>
          <cell r="F206">
            <v>998.17462996707195</v>
          </cell>
          <cell r="G206">
            <v>998.17462996707195</v>
          </cell>
          <cell r="H206">
            <v>998.17462996707195</v>
          </cell>
          <cell r="I206">
            <v>945.51876371167077</v>
          </cell>
          <cell r="J206">
            <v>945.54477824431319</v>
          </cell>
          <cell r="K206">
            <v>945.14908513534692</v>
          </cell>
          <cell r="L206">
            <v>945.51876371167077</v>
          </cell>
          <cell r="M206">
            <v>949.36243188564242</v>
          </cell>
          <cell r="N206">
            <v>998.17462996707195</v>
          </cell>
          <cell r="O206">
            <v>945.40091983869638</v>
          </cell>
          <cell r="P206">
            <v>945.40091983869638</v>
          </cell>
          <cell r="Q206">
            <v>946.29779013512314</v>
          </cell>
          <cell r="R206">
            <v>945.40091983869638</v>
          </cell>
          <cell r="S206">
            <v>953.1587011051887</v>
          </cell>
          <cell r="T206">
            <v>951.36580160782341</v>
          </cell>
          <cell r="U206">
            <v>951.37634373817787</v>
          </cell>
          <cell r="V206">
            <v>952.37629347500308</v>
          </cell>
          <cell r="W206">
            <v>952.37629347500297</v>
          </cell>
          <cell r="X206">
            <v>981.08009796258636</v>
          </cell>
          <cell r="Y206">
            <v>987.40233920214678</v>
          </cell>
          <cell r="Z206">
            <v>952.62449676467656</v>
          </cell>
          <cell r="AA206">
            <v>971.94026560724285</v>
          </cell>
          <cell r="AB206">
            <v>972.05726542186255</v>
          </cell>
          <cell r="AC206">
            <v>977.74059199942076</v>
          </cell>
          <cell r="AD206">
            <v>978.20693868063188</v>
          </cell>
          <cell r="AE206">
            <v>972.11642898501702</v>
          </cell>
          <cell r="AF206">
            <v>972.11642898501702</v>
          </cell>
          <cell r="AG206">
            <v>973.30834546680717</v>
          </cell>
          <cell r="AH206">
            <v>760.31834967393092</v>
          </cell>
          <cell r="AI206">
            <v>760.31834967393092</v>
          </cell>
          <cell r="AJ206">
            <v>760.31834967393092</v>
          </cell>
          <cell r="AK206">
            <v>992.6200129937713</v>
          </cell>
          <cell r="AL206">
            <v>760.31834967393092</v>
          </cell>
          <cell r="AM206">
            <v>760.31834967393092</v>
          </cell>
          <cell r="AN206">
            <v>760.31834967393092</v>
          </cell>
          <cell r="AO206">
            <v>938.44671728958417</v>
          </cell>
          <cell r="AP206">
            <v>939.99512086400807</v>
          </cell>
          <cell r="AQ206">
            <v>960.36192204275039</v>
          </cell>
          <cell r="AR206">
            <v>960.39736098589458</v>
          </cell>
          <cell r="AS206">
            <v>993.98600140596079</v>
          </cell>
          <cell r="AT206">
            <v>993.98600140596079</v>
          </cell>
          <cell r="AU206">
            <v>964.88377592653569</v>
          </cell>
          <cell r="AV206">
            <v>963.69233806666034</v>
          </cell>
          <cell r="AW206">
            <v>998.17462996707195</v>
          </cell>
          <cell r="AX206">
            <v>976.47830846330839</v>
          </cell>
          <cell r="AY206">
            <v>976.4344842517944</v>
          </cell>
          <cell r="AZ206">
            <v>976.39888183102642</v>
          </cell>
          <cell r="BA206">
            <v>976.47830846330839</v>
          </cell>
          <cell r="BB206">
            <v>980.32243587706012</v>
          </cell>
          <cell r="BC206">
            <v>976.35783969401496</v>
          </cell>
          <cell r="BD206">
            <v>976.35783969401496</v>
          </cell>
          <cell r="BE206">
            <v>977.07649870368118</v>
          </cell>
          <cell r="BF206">
            <v>976.35783969401496</v>
          </cell>
          <cell r="BG206">
            <v>993.98600140596079</v>
          </cell>
          <cell r="BH206">
            <v>993.98600140596079</v>
          </cell>
          <cell r="BI206">
            <v>994.37946097363806</v>
          </cell>
          <cell r="BJ206">
            <v>994.37946097363806</v>
          </cell>
          <cell r="BK206">
            <v>996.82936872212667</v>
          </cell>
          <cell r="BL206">
            <v>996.86015147034175</v>
          </cell>
          <cell r="BM206">
            <v>993.98600140596079</v>
          </cell>
          <cell r="BN206">
            <v>993.98600140596079</v>
          </cell>
          <cell r="BO206">
            <v>993.98600140596079</v>
          </cell>
          <cell r="BP206">
            <v>993.98600140596079</v>
          </cell>
          <cell r="BQ206">
            <v>993.98600140596079</v>
          </cell>
          <cell r="BR206">
            <v>993.98600140596079</v>
          </cell>
          <cell r="BS206">
            <v>993.98600140596079</v>
          </cell>
          <cell r="BT206">
            <v>994.37946097363806</v>
          </cell>
          <cell r="BU206">
            <v>994.37946097363806</v>
          </cell>
          <cell r="BV206">
            <v>994.37946097363806</v>
          </cell>
          <cell r="BW206">
            <v>993.98600140596079</v>
          </cell>
          <cell r="BX206">
            <v>905.53595536780779</v>
          </cell>
          <cell r="BY206">
            <v>905.53595536780779</v>
          </cell>
          <cell r="BZ206">
            <v>905.53595536780779</v>
          </cell>
          <cell r="CA206">
            <v>905.53595536780779</v>
          </cell>
          <cell r="CB206">
            <v>589.15527482277298</v>
          </cell>
          <cell r="CC206">
            <v>589.15527482277298</v>
          </cell>
          <cell r="CD206">
            <v>589.15527482277298</v>
          </cell>
          <cell r="CE206">
            <v>589.15527482277298</v>
          </cell>
          <cell r="CF206">
            <v>92.175794328010724</v>
          </cell>
          <cell r="CG206">
            <v>92.175794328010724</v>
          </cell>
          <cell r="CH206">
            <v>92.175794328010738</v>
          </cell>
          <cell r="CI206">
            <v>92.175794328010738</v>
          </cell>
          <cell r="CJ206">
            <v>92.175794328010738</v>
          </cell>
          <cell r="CK206">
            <v>868.98122987978002</v>
          </cell>
          <cell r="CL206">
            <v>932.70113933509049</v>
          </cell>
          <cell r="CM206">
            <v>932.70113933509049</v>
          </cell>
          <cell r="CN206">
            <v>932.70113933509049</v>
          </cell>
          <cell r="CO206">
            <v>944.16148486280133</v>
          </cell>
          <cell r="CP206">
            <v>997.02613057294923</v>
          </cell>
          <cell r="CQ206">
            <v>997.02613057294923</v>
          </cell>
          <cell r="CR206">
            <v>997.02613057294923</v>
          </cell>
          <cell r="CS206">
            <v>994.018808108651</v>
          </cell>
          <cell r="CT206">
            <v>994.01880784834236</v>
          </cell>
          <cell r="CU206">
            <v>994.01880792792099</v>
          </cell>
          <cell r="CV206">
            <v>996.5961640865653</v>
          </cell>
          <cell r="CW206">
            <v>996.72141821077662</v>
          </cell>
          <cell r="CX206">
            <v>996.94349752203004</v>
          </cell>
          <cell r="CY206">
            <v>996.80236494731412</v>
          </cell>
          <cell r="CZ206">
            <v>998.17462996707195</v>
          </cell>
          <cell r="DA206">
            <v>996.77991434204148</v>
          </cell>
          <cell r="DB206">
            <v>996.90045455158179</v>
          </cell>
          <cell r="DC206">
            <v>997.15256796109611</v>
          </cell>
          <cell r="DD206">
            <v>996.65294258210236</v>
          </cell>
          <cell r="DE206">
            <v>760.31834967393092</v>
          </cell>
          <cell r="DF206">
            <v>760.31834967393092</v>
          </cell>
          <cell r="DG206">
            <v>933.40276413422896</v>
          </cell>
          <cell r="DH206">
            <v>957.77587514888853</v>
          </cell>
          <cell r="DI206">
            <v>993.00058433822289</v>
          </cell>
          <cell r="DJ206">
            <v>992.24234140190447</v>
          </cell>
          <cell r="DK206">
            <v>940.38820758616816</v>
          </cell>
          <cell r="DL206">
            <v>940.66382941488769</v>
          </cell>
          <cell r="DM206">
            <v>943.70489416405019</v>
          </cell>
          <cell r="DN206">
            <v>940.73849291112674</v>
          </cell>
          <cell r="DO206">
            <v>947.48698150013342</v>
          </cell>
          <cell r="DP206">
            <v>942.55756023655817</v>
          </cell>
          <cell r="DQ206">
            <v>937.85221680856625</v>
          </cell>
          <cell r="DR206">
            <v>993.98600140596079</v>
          </cell>
          <cell r="DS206">
            <v>589.15527482277298</v>
          </cell>
          <cell r="DT206">
            <v>92.175794328010738</v>
          </cell>
          <cell r="DU206">
            <v>92.175794328010738</v>
          </cell>
          <cell r="DV206">
            <v>997.02613057294923</v>
          </cell>
          <cell r="DW206">
            <v>994.01880814114088</v>
          </cell>
          <cell r="DX206">
            <v>996.65988895513669</v>
          </cell>
          <cell r="DY206">
            <v>996.7274070171261</v>
          </cell>
          <cell r="DZ206"/>
          <cell r="EA206"/>
          <cell r="EB206"/>
          <cell r="EC206"/>
          <cell r="ED206"/>
          <cell r="EE206"/>
          <cell r="EF206"/>
          <cell r="EG206"/>
          <cell r="EH206"/>
          <cell r="EI206"/>
          <cell r="EJ206"/>
          <cell r="EK206"/>
          <cell r="EL206"/>
          <cell r="EM206"/>
          <cell r="EN206"/>
          <cell r="EO206"/>
          <cell r="EP206"/>
          <cell r="EQ206"/>
          <cell r="ER206"/>
          <cell r="ES206"/>
          <cell r="ET206"/>
          <cell r="EU206"/>
          <cell r="EV206"/>
          <cell r="EW206"/>
          <cell r="EX206"/>
          <cell r="EY206"/>
          <cell r="EZ206"/>
          <cell r="FA206"/>
          <cell r="FB206"/>
          <cell r="FC206"/>
          <cell r="FD206"/>
          <cell r="FE206"/>
          <cell r="FF206"/>
          <cell r="FG206"/>
          <cell r="FH206"/>
          <cell r="FI206"/>
          <cell r="FJ206"/>
          <cell r="FK206"/>
          <cell r="FL206"/>
          <cell r="FM206"/>
          <cell r="FN206"/>
          <cell r="FO206"/>
          <cell r="FP206"/>
          <cell r="FQ206"/>
          <cell r="FR206"/>
          <cell r="FS206"/>
          <cell r="FT206"/>
          <cell r="FU206"/>
          <cell r="FV206"/>
          <cell r="FW206"/>
          <cell r="FX206"/>
          <cell r="FY206"/>
          <cell r="FZ206"/>
          <cell r="GA206"/>
          <cell r="GB206"/>
          <cell r="GC206"/>
          <cell r="GD206"/>
          <cell r="GE206"/>
          <cell r="GF206"/>
          <cell r="GG206"/>
          <cell r="GH206"/>
          <cell r="GI206"/>
          <cell r="GJ206"/>
          <cell r="GK206"/>
          <cell r="GL206"/>
          <cell r="GM206"/>
          <cell r="GN206"/>
          <cell r="GO206"/>
          <cell r="GP206"/>
          <cell r="GQ206"/>
          <cell r="GR206"/>
          <cell r="GS206"/>
          <cell r="GT206"/>
          <cell r="GU206"/>
          <cell r="GV206"/>
          <cell r="GW206"/>
          <cell r="GX206"/>
          <cell r="GY206"/>
          <cell r="GZ206"/>
          <cell r="HA206"/>
          <cell r="HB206"/>
          <cell r="HC206"/>
          <cell r="HD206"/>
          <cell r="HE206"/>
          <cell r="HF206"/>
          <cell r="HG206"/>
          <cell r="HH206"/>
          <cell r="HI206"/>
          <cell r="HJ206"/>
          <cell r="HK206"/>
          <cell r="HL206"/>
          <cell r="HM206"/>
        </row>
        <row r="207">
          <cell r="A207" t="str">
            <v>Aq. Liq: H2SO4_l g/L</v>
          </cell>
          <cell r="B207"/>
          <cell r="C207" t="str">
            <v>Aq. Liq: H2SO4_l</v>
          </cell>
          <cell r="D207" t="str">
            <v>g/L</v>
          </cell>
          <cell r="E207">
            <v>0</v>
          </cell>
          <cell r="F207">
            <v>0</v>
          </cell>
          <cell r="G207">
            <v>0</v>
          </cell>
          <cell r="H207">
            <v>0</v>
          </cell>
          <cell r="I207">
            <v>10.546591333208708</v>
          </cell>
          <cell r="J207">
            <v>11.99999920723938</v>
          </cell>
          <cell r="K207">
            <v>10.623191514144667</v>
          </cell>
          <cell r="L207">
            <v>10.546591333208708</v>
          </cell>
          <cell r="M207">
            <v>10.589464726109139</v>
          </cell>
          <cell r="N207">
            <v>0</v>
          </cell>
          <cell r="O207">
            <v>10.545276868369847</v>
          </cell>
          <cell r="P207">
            <v>10.545276868369847</v>
          </cell>
          <cell r="Q207">
            <v>10.555280820547566</v>
          </cell>
          <cell r="R207">
            <v>10.545276868369847</v>
          </cell>
          <cell r="S207">
            <v>9.6354693613478428</v>
          </cell>
          <cell r="T207">
            <v>0.15330672294452186</v>
          </cell>
          <cell r="U207">
            <v>4.8479309461411997E-2</v>
          </cell>
          <cell r="V207">
            <v>4.847760685953813E-4</v>
          </cell>
          <cell r="W207">
            <v>4.8477606859538124E-4</v>
          </cell>
          <cell r="X207">
            <v>1.9592131021929852E-5</v>
          </cell>
          <cell r="Y207">
            <v>2.1690783717187254E-6</v>
          </cell>
          <cell r="Z207">
            <v>4.8490240837914609E-4</v>
          </cell>
          <cell r="AA207">
            <v>4.9473447008159565E-4</v>
          </cell>
          <cell r="AB207">
            <v>4.847503994279509E-3</v>
          </cell>
          <cell r="AC207">
            <v>5.3367662227790246E-4</v>
          </cell>
          <cell r="AD207">
            <v>5.3393116660558585E-4</v>
          </cell>
          <cell r="AE207">
            <v>4.8122308585688191E-3</v>
          </cell>
          <cell r="AF207">
            <v>4.8122308585688191E-3</v>
          </cell>
          <cell r="AG207">
            <v>4.5809726034759914E-3</v>
          </cell>
          <cell r="AH207">
            <v>0</v>
          </cell>
          <cell r="AI207">
            <v>0</v>
          </cell>
          <cell r="AJ207">
            <v>0</v>
          </cell>
          <cell r="AK207">
            <v>0</v>
          </cell>
          <cell r="AL207">
            <v>0</v>
          </cell>
          <cell r="AM207">
            <v>0</v>
          </cell>
          <cell r="AN207">
            <v>0</v>
          </cell>
          <cell r="AO207">
            <v>1.5088367115757145E-2</v>
          </cell>
          <cell r="AP207">
            <v>1.4674206051927135E-2</v>
          </cell>
          <cell r="AQ207">
            <v>0.12350501068183667</v>
          </cell>
          <cell r="AR207">
            <v>8.3513765771296863E-2</v>
          </cell>
          <cell r="AS207">
            <v>0</v>
          </cell>
          <cell r="AT207">
            <v>0</v>
          </cell>
          <cell r="AU207">
            <v>4.6091263141281327E-2</v>
          </cell>
          <cell r="AV207">
            <v>4.4142847716767825E-2</v>
          </cell>
          <cell r="AW207">
            <v>0</v>
          </cell>
          <cell r="AX207">
            <v>8.8623576533353603</v>
          </cell>
          <cell r="AY207">
            <v>10.000000385687896</v>
          </cell>
          <cell r="AZ207">
            <v>8.9102657909704046</v>
          </cell>
          <cell r="BA207">
            <v>8.8623576533353603</v>
          </cell>
          <cell r="BB207">
            <v>8.8972463259360577</v>
          </cell>
          <cell r="BC207">
            <v>8.8612642984596999</v>
          </cell>
          <cell r="BD207">
            <v>8.8612642984596999</v>
          </cell>
          <cell r="BE207">
            <v>8.8677867302631022</v>
          </cell>
          <cell r="BF207">
            <v>8.8612642984596999</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1751.9038696134423</v>
          </cell>
          <cell r="CG207">
            <v>1751.9038696134423</v>
          </cell>
          <cell r="CH207">
            <v>1751.9038696134428</v>
          </cell>
          <cell r="CI207">
            <v>1751.9038696134428</v>
          </cell>
          <cell r="CJ207">
            <v>1751.9038696134428</v>
          </cell>
          <cell r="CK207">
            <v>291.53917416979641</v>
          </cell>
          <cell r="CL207">
            <v>150.00000937994315</v>
          </cell>
          <cell r="CM207">
            <v>150.00000937994315</v>
          </cell>
          <cell r="CN207">
            <v>150.00000937994315</v>
          </cell>
          <cell r="CO207">
            <v>118.58045047764249</v>
          </cell>
          <cell r="CP207">
            <v>0</v>
          </cell>
          <cell r="CQ207">
            <v>0</v>
          </cell>
          <cell r="CR207">
            <v>0</v>
          </cell>
          <cell r="CS207">
            <v>0</v>
          </cell>
          <cell r="CT207">
            <v>0</v>
          </cell>
          <cell r="CU207">
            <v>0</v>
          </cell>
          <cell r="CV207">
            <v>0</v>
          </cell>
          <cell r="CW207">
            <v>0</v>
          </cell>
          <cell r="CX207">
            <v>0</v>
          </cell>
          <cell r="CY207">
            <v>0</v>
          </cell>
          <cell r="CZ207">
            <v>0</v>
          </cell>
          <cell r="DA207">
            <v>0</v>
          </cell>
          <cell r="DB207">
            <v>0</v>
          </cell>
          <cell r="DC207">
            <v>0</v>
          </cell>
          <cell r="DD207">
            <v>0</v>
          </cell>
          <cell r="DE207">
            <v>0</v>
          </cell>
          <cell r="DF207">
            <v>0</v>
          </cell>
          <cell r="DG207">
            <v>147.15380316944581</v>
          </cell>
          <cell r="DH207">
            <v>65.041900089045669</v>
          </cell>
          <cell r="DI207">
            <v>0</v>
          </cell>
          <cell r="DJ207">
            <v>0</v>
          </cell>
          <cell r="DK207">
            <v>0</v>
          </cell>
          <cell r="DL207">
            <v>4.802870347460896</v>
          </cell>
          <cell r="DM207">
            <v>1.2729082953313384E-2</v>
          </cell>
          <cell r="DN207">
            <v>0</v>
          </cell>
          <cell r="DO207">
            <v>0</v>
          </cell>
          <cell r="DP207">
            <v>0</v>
          </cell>
          <cell r="DQ207">
            <v>4.7476962256652984E-5</v>
          </cell>
          <cell r="DR207">
            <v>0</v>
          </cell>
          <cell r="DS207">
            <v>0</v>
          </cell>
          <cell r="DT207">
            <v>1751.9038696134428</v>
          </cell>
          <cell r="DU207">
            <v>1751.9038696134428</v>
          </cell>
          <cell r="DV207">
            <v>0</v>
          </cell>
          <cell r="DW207">
            <v>0</v>
          </cell>
          <cell r="DX207">
            <v>0</v>
          </cell>
          <cell r="DY207">
            <v>0</v>
          </cell>
          <cell r="DZ207"/>
          <cell r="EA207"/>
          <cell r="EB207"/>
          <cell r="EC207"/>
          <cell r="ED207"/>
          <cell r="EE207"/>
          <cell r="EF207"/>
          <cell r="EG207"/>
          <cell r="EH207"/>
          <cell r="EI207"/>
          <cell r="EJ207"/>
          <cell r="EK207"/>
          <cell r="EL207"/>
          <cell r="EM207"/>
          <cell r="EN207"/>
          <cell r="EO207"/>
          <cell r="EP207"/>
          <cell r="EQ207"/>
          <cell r="ER207"/>
          <cell r="ES207"/>
          <cell r="ET207"/>
          <cell r="EU207"/>
          <cell r="EV207"/>
          <cell r="EW207"/>
          <cell r="EX207"/>
          <cell r="EY207"/>
          <cell r="EZ207"/>
          <cell r="FA207"/>
          <cell r="FB207"/>
          <cell r="FC207"/>
          <cell r="FD207"/>
          <cell r="FE207"/>
          <cell r="FF207"/>
          <cell r="FG207"/>
          <cell r="FH207"/>
          <cell r="FI207"/>
          <cell r="FJ207"/>
          <cell r="FK207"/>
          <cell r="FL207"/>
          <cell r="FM207"/>
          <cell r="FN207"/>
          <cell r="FO207"/>
          <cell r="FP207"/>
          <cell r="FQ207"/>
          <cell r="FR207"/>
          <cell r="FS207"/>
          <cell r="FT207"/>
          <cell r="FU207"/>
          <cell r="FV207"/>
          <cell r="FW207"/>
          <cell r="FX207"/>
          <cell r="FY207"/>
          <cell r="FZ207"/>
          <cell r="GA207"/>
          <cell r="GB207"/>
          <cell r="GC207"/>
          <cell r="GD207"/>
          <cell r="GE207"/>
          <cell r="GF207"/>
          <cell r="GG207"/>
          <cell r="GH207"/>
          <cell r="GI207"/>
          <cell r="GJ207"/>
          <cell r="GK207"/>
          <cell r="GL207"/>
          <cell r="GM207"/>
          <cell r="GN207"/>
          <cell r="GO207"/>
          <cell r="GP207"/>
          <cell r="GQ207"/>
          <cell r="GR207"/>
          <cell r="GS207"/>
          <cell r="GT207"/>
          <cell r="GU207"/>
          <cell r="GV207"/>
          <cell r="GW207"/>
          <cell r="GX207"/>
          <cell r="GY207"/>
          <cell r="GZ207"/>
          <cell r="HA207"/>
          <cell r="HB207"/>
          <cell r="HC207"/>
          <cell r="HD207"/>
          <cell r="HE207"/>
          <cell r="HF207"/>
          <cell r="HG207"/>
          <cell r="HH207"/>
          <cell r="HI207"/>
          <cell r="HJ207"/>
          <cell r="HK207"/>
          <cell r="HL207"/>
          <cell r="HM207"/>
        </row>
        <row r="208">
          <cell r="A208" t="str">
            <v>Aq. Liq: CaSO4_aq g/L</v>
          </cell>
          <cell r="B208"/>
          <cell r="C208" t="str">
            <v>Aq. Liq: CaSO4_aq</v>
          </cell>
          <cell r="D208" t="str">
            <v>g/L</v>
          </cell>
          <cell r="E208">
            <v>0</v>
          </cell>
          <cell r="F208">
            <v>0</v>
          </cell>
          <cell r="G208">
            <v>0</v>
          </cell>
          <cell r="H208">
            <v>0</v>
          </cell>
          <cell r="I208">
            <v>7.1168442623792067E-3</v>
          </cell>
          <cell r="J208">
            <v>7.1128758820265016E-3</v>
          </cell>
          <cell r="K208">
            <v>7.1625838257200099E-3</v>
          </cell>
          <cell r="L208">
            <v>7.1168442623792067E-3</v>
          </cell>
          <cell r="M208">
            <v>7.1457752459199641E-3</v>
          </cell>
          <cell r="N208">
            <v>0</v>
          </cell>
          <cell r="O208">
            <v>7.1159572609537222E-3</v>
          </cell>
          <cell r="P208">
            <v>7.1159572609537222E-3</v>
          </cell>
          <cell r="Q208">
            <v>7.1227079320860072E-3</v>
          </cell>
          <cell r="R208">
            <v>7.1159572609537222E-3</v>
          </cell>
          <cell r="S208">
            <v>8.0108713505373848E-3</v>
          </cell>
          <cell r="T208">
            <v>8.4082930805878201E-3</v>
          </cell>
          <cell r="U208">
            <v>8.4120215497035297E-3</v>
          </cell>
          <cell r="V208">
            <v>8.4215966765990441E-3</v>
          </cell>
          <cell r="W208">
            <v>8.4215966765990441E-3</v>
          </cell>
          <cell r="X208">
            <v>3.4035720034582067E-4</v>
          </cell>
          <cell r="Y208">
            <v>3.7681528420900529E-5</v>
          </cell>
          <cell r="Z208">
            <v>8.4237914687350472E-3</v>
          </cell>
          <cell r="AA208">
            <v>8.5945953997075084E-3</v>
          </cell>
          <cell r="AB208">
            <v>8.5956177356819631E-3</v>
          </cell>
          <cell r="AC208">
            <v>7.5343594478891767E-4</v>
          </cell>
          <cell r="AD208">
            <v>7.5379530631612907E-4</v>
          </cell>
          <cell r="AE208">
            <v>6.7938289820387915E-3</v>
          </cell>
          <cell r="AF208">
            <v>6.7938289820387915E-3</v>
          </cell>
          <cell r="AG208">
            <v>6.4673423520410283E-3</v>
          </cell>
          <cell r="AH208">
            <v>0</v>
          </cell>
          <cell r="AI208">
            <v>0</v>
          </cell>
          <cell r="AJ208">
            <v>0</v>
          </cell>
          <cell r="AK208">
            <v>0</v>
          </cell>
          <cell r="AL208">
            <v>0</v>
          </cell>
          <cell r="AM208">
            <v>0</v>
          </cell>
          <cell r="AN208">
            <v>0</v>
          </cell>
          <cell r="AO208">
            <v>3.5412758383878983E-5</v>
          </cell>
          <cell r="AP208">
            <v>3.4440712464469598E-5</v>
          </cell>
          <cell r="AQ208">
            <v>6.7737820415730175E-3</v>
          </cell>
          <cell r="AR208">
            <v>4.29031238696536E-3</v>
          </cell>
          <cell r="AS208">
            <v>0</v>
          </cell>
          <cell r="AT208">
            <v>0</v>
          </cell>
          <cell r="AU208">
            <v>2.5279312055129701E-3</v>
          </cell>
          <cell r="AV208">
            <v>2.3819951025043275E-3</v>
          </cell>
          <cell r="AW208">
            <v>0</v>
          </cell>
          <cell r="AX208">
            <v>1.7814906078108015E-2</v>
          </cell>
          <cell r="AY208">
            <v>1.7806106957219729E-2</v>
          </cell>
          <cell r="AZ208">
            <v>1.7911209906697485E-2</v>
          </cell>
          <cell r="BA208">
            <v>1.7814906078108015E-2</v>
          </cell>
          <cell r="BB208">
            <v>1.7885038479652133E-2</v>
          </cell>
          <cell r="BC208">
            <v>1.7812708241462076E-2</v>
          </cell>
          <cell r="BD208">
            <v>1.7812708241462076E-2</v>
          </cell>
          <cell r="BE208">
            <v>1.7825819482795782E-2</v>
          </cell>
          <cell r="BF208">
            <v>1.7812708241462076E-2</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3.8394022223649502E-2</v>
          </cell>
          <cell r="CL208">
            <v>4.1594877780871634E-2</v>
          </cell>
          <cell r="CM208">
            <v>4.1594877780871634E-2</v>
          </cell>
          <cell r="CN208">
            <v>4.1594877780871634E-2</v>
          </cell>
          <cell r="CO208">
            <v>5.993571814458621E-2</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7.4377933589742332E-2</v>
          </cell>
          <cell r="DH208">
            <v>3.2875005750297621E-2</v>
          </cell>
          <cell r="DI208">
            <v>0</v>
          </cell>
          <cell r="DJ208">
            <v>0</v>
          </cell>
          <cell r="DK208">
            <v>3.003352838867112E-2</v>
          </cell>
          <cell r="DL208">
            <v>3.6404944755360775E-5</v>
          </cell>
          <cell r="DM208">
            <v>2.987546204408604E-5</v>
          </cell>
          <cell r="DN208">
            <v>2.9808988767589958E-2</v>
          </cell>
          <cell r="DO208">
            <v>2.4577623694340599E-2</v>
          </cell>
          <cell r="DP208">
            <v>2.9866629182944367E-2</v>
          </cell>
          <cell r="DQ208">
            <v>3.0023112478433124E-2</v>
          </cell>
          <cell r="DR208">
            <v>0</v>
          </cell>
          <cell r="DS208">
            <v>0</v>
          </cell>
          <cell r="DT208">
            <v>0</v>
          </cell>
          <cell r="DU208">
            <v>0</v>
          </cell>
          <cell r="DV208">
            <v>0</v>
          </cell>
          <cell r="DW208">
            <v>0</v>
          </cell>
          <cell r="DX208">
            <v>0</v>
          </cell>
          <cell r="DY208">
            <v>0</v>
          </cell>
          <cell r="DZ208"/>
          <cell r="EA208"/>
          <cell r="EB208"/>
          <cell r="EC208"/>
          <cell r="ED208"/>
          <cell r="EE208"/>
          <cell r="EF208"/>
          <cell r="EG208"/>
          <cell r="EH208"/>
          <cell r="EI208"/>
          <cell r="EJ208"/>
          <cell r="EK208"/>
          <cell r="EL208"/>
          <cell r="EM208"/>
          <cell r="EN208"/>
          <cell r="EO208"/>
          <cell r="EP208"/>
          <cell r="EQ208"/>
          <cell r="ER208"/>
          <cell r="ES208"/>
          <cell r="ET208"/>
          <cell r="EU208"/>
          <cell r="EV208"/>
          <cell r="EW208"/>
          <cell r="EX208"/>
          <cell r="EY208"/>
          <cell r="EZ208"/>
          <cell r="FA208"/>
          <cell r="FB208"/>
          <cell r="FC208"/>
          <cell r="FD208"/>
          <cell r="FE208"/>
          <cell r="FF208"/>
          <cell r="FG208"/>
          <cell r="FH208"/>
          <cell r="FI208"/>
          <cell r="FJ208"/>
          <cell r="FK208"/>
          <cell r="FL208"/>
          <cell r="FM208"/>
          <cell r="FN208"/>
          <cell r="FO208"/>
          <cell r="FP208"/>
          <cell r="FQ208"/>
          <cell r="FR208"/>
          <cell r="FS208"/>
          <cell r="FT208"/>
          <cell r="FU208"/>
          <cell r="FV208"/>
          <cell r="FW208"/>
          <cell r="FX208"/>
          <cell r="FY208"/>
          <cell r="FZ208"/>
          <cell r="GA208"/>
          <cell r="GB208"/>
          <cell r="GC208"/>
          <cell r="GD208"/>
          <cell r="GE208"/>
          <cell r="GF208"/>
          <cell r="GG208"/>
          <cell r="GH208"/>
          <cell r="GI208"/>
          <cell r="GJ208"/>
          <cell r="GK208"/>
          <cell r="GL208"/>
          <cell r="GM208"/>
          <cell r="GN208"/>
          <cell r="GO208"/>
          <cell r="GP208"/>
          <cell r="GQ208"/>
          <cell r="GR208"/>
          <cell r="GS208"/>
          <cell r="GT208"/>
          <cell r="GU208"/>
          <cell r="GV208"/>
          <cell r="GW208"/>
          <cell r="GX208"/>
          <cell r="GY208"/>
          <cell r="GZ208"/>
          <cell r="HA208"/>
          <cell r="HB208"/>
          <cell r="HC208"/>
          <cell r="HD208"/>
          <cell r="HE208"/>
          <cell r="HF208"/>
          <cell r="HG208"/>
          <cell r="HH208"/>
          <cell r="HI208"/>
          <cell r="HJ208"/>
          <cell r="HK208"/>
          <cell r="HL208"/>
          <cell r="HM208"/>
        </row>
        <row r="209">
          <cell r="A209" t="str">
            <v>Aq. Liq: CuSO4_aq g/L</v>
          </cell>
          <cell r="B209"/>
          <cell r="C209" t="str">
            <v>Aq. Liq: CuSO4_aq</v>
          </cell>
          <cell r="D209" t="str">
            <v>g/L</v>
          </cell>
          <cell r="E209">
            <v>0</v>
          </cell>
          <cell r="F209">
            <v>0</v>
          </cell>
          <cell r="G209">
            <v>0</v>
          </cell>
          <cell r="H209">
            <v>0</v>
          </cell>
          <cell r="I209">
            <v>1.5416671322703421E-2</v>
          </cell>
          <cell r="J209">
            <v>1.5410003967535351E-2</v>
          </cell>
          <cell r="K209">
            <v>1.5516698694368593E-2</v>
          </cell>
          <cell r="L209">
            <v>1.5416671322703421E-2</v>
          </cell>
          <cell r="M209">
            <v>1.547934228301207E-2</v>
          </cell>
          <cell r="N209">
            <v>0</v>
          </cell>
          <cell r="O209">
            <v>1.5414749879865092E-2</v>
          </cell>
          <cell r="P209">
            <v>1.5414749879865092E-2</v>
          </cell>
          <cell r="Q209">
            <v>1.5429373338552287E-2</v>
          </cell>
          <cell r="R209">
            <v>1.5414749879865092E-2</v>
          </cell>
          <cell r="S209">
            <v>8.1278180033982031E-2</v>
          </cell>
          <cell r="T209">
            <v>1.5398339072891936E-2</v>
          </cell>
          <cell r="U209">
            <v>1.5476272897811869E-2</v>
          </cell>
          <cell r="V209">
            <v>1.5493889107328979E-2</v>
          </cell>
          <cell r="W209">
            <v>1.5493889107328979E-2</v>
          </cell>
          <cell r="X209">
            <v>6.2618253064675579E-4</v>
          </cell>
          <cell r="Y209">
            <v>6.9325740137898863E-5</v>
          </cell>
          <cell r="Z209">
            <v>1.549792704304055E-2</v>
          </cell>
          <cell r="AA209">
            <v>1.5812168779757378E-2</v>
          </cell>
          <cell r="AB209">
            <v>1.5814059015941382E-2</v>
          </cell>
          <cell r="AC209">
            <v>1.1141894685080299E-4</v>
          </cell>
          <cell r="AD209">
            <v>1.1147208963377946E-4</v>
          </cell>
          <cell r="AE209">
            <v>1.0046789982594937E-3</v>
          </cell>
          <cell r="AF209">
            <v>1.0046789982594937E-3</v>
          </cell>
          <cell r="AG209">
            <v>9.5639779170594949E-4</v>
          </cell>
          <cell r="AH209">
            <v>0</v>
          </cell>
          <cell r="AI209">
            <v>0</v>
          </cell>
          <cell r="AJ209">
            <v>0</v>
          </cell>
          <cell r="AK209">
            <v>0</v>
          </cell>
          <cell r="AL209">
            <v>0</v>
          </cell>
          <cell r="AM209">
            <v>0</v>
          </cell>
          <cell r="AN209">
            <v>0</v>
          </cell>
          <cell r="AO209">
            <v>19.51348829888013</v>
          </cell>
          <cell r="AP209">
            <v>18.977861944424667</v>
          </cell>
          <cell r="AQ209">
            <v>1.2405013916893057E-2</v>
          </cell>
          <cell r="AR209">
            <v>7.1542743608605193</v>
          </cell>
          <cell r="AS209">
            <v>0</v>
          </cell>
          <cell r="AT209">
            <v>0</v>
          </cell>
          <cell r="AU209">
            <v>4.6294701531398004E-3</v>
          </cell>
          <cell r="AV209">
            <v>0.96689215505596648</v>
          </cell>
          <cell r="AW209">
            <v>0</v>
          </cell>
          <cell r="AX209">
            <v>7.9278933846740091E-2</v>
          </cell>
          <cell r="AY209">
            <v>7.92412861159833E-2</v>
          </cell>
          <cell r="AZ209">
            <v>7.9707499948770494E-2</v>
          </cell>
          <cell r="BA209">
            <v>7.9278933846740091E-2</v>
          </cell>
          <cell r="BB209">
            <v>7.9591033276181458E-2</v>
          </cell>
          <cell r="BC209">
            <v>7.9269153152679989E-2</v>
          </cell>
          <cell r="BD209">
            <v>7.9269153152679989E-2</v>
          </cell>
          <cell r="BE209">
            <v>7.9327500091461819E-2</v>
          </cell>
          <cell r="BF209">
            <v>7.9269153152679989E-2</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2.3158509457886912E-3</v>
          </cell>
          <cell r="CG209">
            <v>2.3158509457886912E-3</v>
          </cell>
          <cell r="CH209">
            <v>2.3158509457886921E-3</v>
          </cell>
          <cell r="CI209">
            <v>2.3158509457886921E-3</v>
          </cell>
          <cell r="CJ209">
            <v>2.3158509457886921E-3</v>
          </cell>
          <cell r="CK209">
            <v>0.32476893119384703</v>
          </cell>
          <cell r="CL209">
            <v>0.35162522907935678</v>
          </cell>
          <cell r="CM209">
            <v>0.35162522907935678</v>
          </cell>
          <cell r="CN209">
            <v>0.35162522907935678</v>
          </cell>
          <cell r="CO209">
            <v>0.50654184930888202</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0.62859905903579127</v>
          </cell>
          <cell r="DH209">
            <v>0.27784043846148621</v>
          </cell>
          <cell r="DI209">
            <v>0</v>
          </cell>
          <cell r="DJ209">
            <v>0</v>
          </cell>
          <cell r="DK209">
            <v>2.5117013347308206E-3</v>
          </cell>
          <cell r="DL209">
            <v>20.060212671976473</v>
          </cell>
          <cell r="DM209">
            <v>16.462272514933492</v>
          </cell>
          <cell r="DN209">
            <v>2.4929231059902294E-3</v>
          </cell>
          <cell r="DO209">
            <v>2.0554245055293785E-3</v>
          </cell>
          <cell r="DP209">
            <v>2.4977435688511534E-3</v>
          </cell>
          <cell r="DQ209">
            <v>0.25373789432450089</v>
          </cell>
          <cell r="DR209">
            <v>0</v>
          </cell>
          <cell r="DS209">
            <v>0</v>
          </cell>
          <cell r="DT209">
            <v>2.3158509457886921E-3</v>
          </cell>
          <cell r="DU209">
            <v>2.3158509457886921E-3</v>
          </cell>
          <cell r="DV209">
            <v>0</v>
          </cell>
          <cell r="DW209">
            <v>0</v>
          </cell>
          <cell r="DX209">
            <v>0</v>
          </cell>
          <cell r="DY209">
            <v>0</v>
          </cell>
          <cell r="DZ209"/>
          <cell r="EA209"/>
          <cell r="EB209"/>
          <cell r="EC209"/>
          <cell r="ED209"/>
          <cell r="EE209"/>
          <cell r="EF209"/>
          <cell r="EG209"/>
          <cell r="EH209"/>
          <cell r="EI209"/>
          <cell r="EJ209"/>
          <cell r="EK209"/>
          <cell r="EL209"/>
          <cell r="EM209"/>
          <cell r="EN209"/>
          <cell r="EO209"/>
          <cell r="EP209"/>
          <cell r="EQ209"/>
          <cell r="ER209"/>
          <cell r="ES209"/>
          <cell r="ET209"/>
          <cell r="EU209"/>
          <cell r="EV209"/>
          <cell r="EW209"/>
          <cell r="EX209"/>
          <cell r="EY209"/>
          <cell r="EZ209"/>
          <cell r="FA209"/>
          <cell r="FB209"/>
          <cell r="FC209"/>
          <cell r="FD209"/>
          <cell r="FE209"/>
          <cell r="FF209"/>
          <cell r="FG209"/>
          <cell r="FH209"/>
          <cell r="FI209"/>
          <cell r="FJ209"/>
          <cell r="FK209"/>
          <cell r="FL209"/>
          <cell r="FM209"/>
          <cell r="FN209"/>
          <cell r="FO209"/>
          <cell r="FP209"/>
          <cell r="FQ209"/>
          <cell r="FR209"/>
          <cell r="FS209"/>
          <cell r="FT209"/>
          <cell r="FU209"/>
          <cell r="FV209"/>
          <cell r="FW209"/>
          <cell r="FX209"/>
          <cell r="FY209"/>
          <cell r="FZ209"/>
          <cell r="GA209"/>
          <cell r="GB209"/>
          <cell r="GC209"/>
          <cell r="GD209"/>
          <cell r="GE209"/>
          <cell r="GF209"/>
          <cell r="GG209"/>
          <cell r="GH209"/>
          <cell r="GI209"/>
          <cell r="GJ209"/>
          <cell r="GK209"/>
          <cell r="GL209"/>
          <cell r="GM209"/>
          <cell r="GN209"/>
          <cell r="GO209"/>
          <cell r="GP209"/>
          <cell r="GQ209"/>
          <cell r="GR209"/>
          <cell r="GS209"/>
          <cell r="GT209"/>
          <cell r="GU209"/>
          <cell r="GV209"/>
          <cell r="GW209"/>
          <cell r="GX209"/>
          <cell r="GY209"/>
          <cell r="GZ209"/>
          <cell r="HA209"/>
          <cell r="HB209"/>
          <cell r="HC209"/>
          <cell r="HD209"/>
          <cell r="HE209"/>
          <cell r="HF209"/>
          <cell r="HG209"/>
          <cell r="HH209"/>
          <cell r="HI209"/>
          <cell r="HJ209"/>
          <cell r="HK209"/>
          <cell r="HL209"/>
          <cell r="HM209"/>
        </row>
        <row r="210">
          <cell r="A210" t="str">
            <v>Aq. Liq: Fe2(SO4)3_aq g/L</v>
          </cell>
          <cell r="B210"/>
          <cell r="C210" t="str">
            <v>Aq. Liq: Fe2(SO4)3_aq</v>
          </cell>
          <cell r="D210" t="str">
            <v>g/L</v>
          </cell>
          <cell r="E210">
            <v>0</v>
          </cell>
          <cell r="F210">
            <v>0</v>
          </cell>
          <cell r="G210">
            <v>0</v>
          </cell>
          <cell r="H210">
            <v>0</v>
          </cell>
          <cell r="I210">
            <v>7.6699077194443632E-2</v>
          </cell>
          <cell r="J210">
            <v>7.6656309487241156E-2</v>
          </cell>
          <cell r="K210">
            <v>7.7196966597630284E-2</v>
          </cell>
          <cell r="L210">
            <v>7.6699077194443632E-2</v>
          </cell>
          <cell r="M210">
            <v>7.7010869845525465E-2</v>
          </cell>
          <cell r="N210">
            <v>0</v>
          </cell>
          <cell r="O210">
            <v>7.6689517874568611E-2</v>
          </cell>
          <cell r="P210">
            <v>7.6689517874568611E-2</v>
          </cell>
          <cell r="Q210">
            <v>7.6762270660382173E-2</v>
          </cell>
          <cell r="R210">
            <v>7.6689517874568611E-2</v>
          </cell>
          <cell r="S210">
            <v>7.6330608477847714E-2</v>
          </cell>
          <cell r="T210">
            <v>3.5802471738434968E-2</v>
          </cell>
          <cell r="U210">
            <v>3.5800166326628545E-2</v>
          </cell>
          <cell r="V210">
            <v>3.5802439169893775E-3</v>
          </cell>
          <cell r="W210">
            <v>3.5802439169893762E-3</v>
          </cell>
          <cell r="X210">
            <v>1.4469486522996968E-4</v>
          </cell>
          <cell r="Y210">
            <v>1.6019416280841507E-5</v>
          </cell>
          <cell r="Z210">
            <v>3.5811769812877201E-3</v>
          </cell>
          <cell r="AA210">
            <v>3.6537902585966706E-3</v>
          </cell>
          <cell r="AB210">
            <v>3.6542248804342752E-3</v>
          </cell>
          <cell r="AC210">
            <v>1.5881419911811364E-4</v>
          </cell>
          <cell r="AD210">
            <v>1.5888994771165059E-4</v>
          </cell>
          <cell r="AE210">
            <v>1.4320480940555604E-3</v>
          </cell>
          <cell r="AF210">
            <v>1.4320480940555604E-3</v>
          </cell>
          <cell r="AG210">
            <v>1.3632290882402843E-3</v>
          </cell>
          <cell r="AH210">
            <v>0</v>
          </cell>
          <cell r="AI210">
            <v>0</v>
          </cell>
          <cell r="AJ210">
            <v>0</v>
          </cell>
          <cell r="AK210">
            <v>0</v>
          </cell>
          <cell r="AL210">
            <v>0</v>
          </cell>
          <cell r="AM210">
            <v>0</v>
          </cell>
          <cell r="AN210">
            <v>0</v>
          </cell>
          <cell r="AO210">
            <v>3.5802469085598712E-2</v>
          </cell>
          <cell r="AP210">
            <v>3.4819725984872631E-2</v>
          </cell>
          <cell r="AQ210">
            <v>2.8842731548646486E-2</v>
          </cell>
          <cell r="AR210">
            <v>3.1324874857886993E-2</v>
          </cell>
          <cell r="AS210">
            <v>0</v>
          </cell>
          <cell r="AT210">
            <v>0</v>
          </cell>
          <cell r="AU210">
            <v>1.0763918987438377E-2</v>
          </cell>
          <cell r="AV210">
            <v>1.1901098374165768E-2</v>
          </cell>
          <cell r="AW210">
            <v>0</v>
          </cell>
          <cell r="AX210">
            <v>0.11266107620877945</v>
          </cell>
          <cell r="AY210">
            <v>0.11260543076082595</v>
          </cell>
          <cell r="AZ210">
            <v>0.11327009951344051</v>
          </cell>
          <cell r="BA210">
            <v>0.11266107620877945</v>
          </cell>
          <cell r="BB210">
            <v>0.11310459198149385</v>
          </cell>
          <cell r="BC210">
            <v>0.11264717713792401</v>
          </cell>
          <cell r="BD210">
            <v>0.11264717713792401</v>
          </cell>
          <cell r="BE210">
            <v>0.11273009234121567</v>
          </cell>
          <cell r="BF210">
            <v>0.11264717713792401</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4.8467889331037059E-2</v>
          </cell>
          <cell r="CL210">
            <v>5.2508588997660574E-2</v>
          </cell>
          <cell r="CM210">
            <v>5.2508588997660574E-2</v>
          </cell>
          <cell r="CN210">
            <v>5.2508588997660574E-2</v>
          </cell>
          <cell r="CO210">
            <v>7.5661719857732845E-2</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9.3893300173503641E-2</v>
          </cell>
          <cell r="DH210">
            <v>4.1500787049884559E-2</v>
          </cell>
          <cell r="DI210">
            <v>0</v>
          </cell>
          <cell r="DJ210">
            <v>0</v>
          </cell>
          <cell r="DK210">
            <v>2.4081221023050732E-3</v>
          </cell>
          <cell r="DL210">
            <v>16.224265153665094</v>
          </cell>
          <cell r="DM210">
            <v>3.0204235847899736E-2</v>
          </cell>
          <cell r="DN210">
            <v>2.390118262817046E-3</v>
          </cell>
          <cell r="DO210">
            <v>1.9706615244981913E-3</v>
          </cell>
          <cell r="DP210">
            <v>2.3947399361817162E-3</v>
          </cell>
          <cell r="DQ210">
            <v>3.7900610786384584E-2</v>
          </cell>
          <cell r="DR210">
            <v>0</v>
          </cell>
          <cell r="DS210">
            <v>0</v>
          </cell>
          <cell r="DT210">
            <v>0</v>
          </cell>
          <cell r="DU210">
            <v>0</v>
          </cell>
          <cell r="DV210">
            <v>0</v>
          </cell>
          <cell r="DW210">
            <v>0</v>
          </cell>
          <cell r="DX210">
            <v>0</v>
          </cell>
          <cell r="DY210">
            <v>0</v>
          </cell>
          <cell r="DZ210"/>
          <cell r="EA210"/>
          <cell r="EB210"/>
          <cell r="EC210"/>
          <cell r="ED210"/>
          <cell r="EE210"/>
          <cell r="EF210"/>
          <cell r="EG210"/>
          <cell r="EH210"/>
          <cell r="EI210"/>
          <cell r="EJ210"/>
          <cell r="EK210"/>
          <cell r="EL210"/>
          <cell r="EM210"/>
          <cell r="EN210"/>
          <cell r="EO210"/>
          <cell r="EP210"/>
          <cell r="EQ210"/>
          <cell r="ER210"/>
          <cell r="ES210"/>
          <cell r="ET210"/>
          <cell r="EU210"/>
          <cell r="EV210"/>
          <cell r="EW210"/>
          <cell r="EX210"/>
          <cell r="EY210"/>
          <cell r="EZ210"/>
          <cell r="FA210"/>
          <cell r="FB210"/>
          <cell r="FC210"/>
          <cell r="FD210"/>
          <cell r="FE210"/>
          <cell r="FF210"/>
          <cell r="FG210"/>
          <cell r="FH210"/>
          <cell r="FI210"/>
          <cell r="FJ210"/>
          <cell r="FK210"/>
          <cell r="FL210"/>
          <cell r="FM210"/>
          <cell r="FN210"/>
          <cell r="FO210"/>
          <cell r="FP210"/>
          <cell r="FQ210"/>
          <cell r="FR210"/>
          <cell r="FS210"/>
          <cell r="FT210"/>
          <cell r="FU210"/>
          <cell r="FV210"/>
          <cell r="FW210"/>
          <cell r="FX210"/>
          <cell r="FY210"/>
          <cell r="FZ210"/>
          <cell r="GA210"/>
          <cell r="GB210"/>
          <cell r="GC210"/>
          <cell r="GD210"/>
          <cell r="GE210"/>
          <cell r="GF210"/>
          <cell r="GG210"/>
          <cell r="GH210"/>
          <cell r="GI210"/>
          <cell r="GJ210"/>
          <cell r="GK210"/>
          <cell r="GL210"/>
          <cell r="GM210"/>
          <cell r="GN210"/>
          <cell r="GO210"/>
          <cell r="GP210"/>
          <cell r="GQ210"/>
          <cell r="GR210"/>
          <cell r="GS210"/>
          <cell r="GT210"/>
          <cell r="GU210"/>
          <cell r="GV210"/>
          <cell r="GW210"/>
          <cell r="GX210"/>
          <cell r="GY210"/>
          <cell r="GZ210"/>
          <cell r="HA210"/>
          <cell r="HB210"/>
          <cell r="HC210"/>
          <cell r="HD210"/>
          <cell r="HE210"/>
          <cell r="HF210"/>
          <cell r="HG210"/>
          <cell r="HH210"/>
          <cell r="HI210"/>
          <cell r="HJ210"/>
          <cell r="HK210"/>
          <cell r="HL210"/>
          <cell r="HM210"/>
        </row>
        <row r="211">
          <cell r="A211" t="str">
            <v>Aq. Liq: CoSO4_aq g/L</v>
          </cell>
          <cell r="B211"/>
          <cell r="C211" t="str">
            <v>Aq. Liq: CoSO4_aq</v>
          </cell>
          <cell r="D211" t="str">
            <v>g/L</v>
          </cell>
          <cell r="E211">
            <v>0</v>
          </cell>
          <cell r="F211">
            <v>0</v>
          </cell>
          <cell r="G211">
            <v>0</v>
          </cell>
          <cell r="H211">
            <v>0</v>
          </cell>
          <cell r="I211">
            <v>0.7191518326997437</v>
          </cell>
          <cell r="J211">
            <v>0.7187508308092283</v>
          </cell>
          <cell r="K211">
            <v>0.72138307038403626</v>
          </cell>
          <cell r="L211">
            <v>0.7191518326997437</v>
          </cell>
          <cell r="M211">
            <v>0.72207528712253122</v>
          </cell>
          <cell r="N211">
            <v>0</v>
          </cell>
          <cell r="O211">
            <v>0.71906220186376824</v>
          </cell>
          <cell r="P211">
            <v>0.71906220186376824</v>
          </cell>
          <cell r="Q211">
            <v>0.71974435217333732</v>
          </cell>
          <cell r="R211">
            <v>0.71906220186376824</v>
          </cell>
          <cell r="S211">
            <v>34.941166276523489</v>
          </cell>
          <cell r="T211">
            <v>34.893746106471497</v>
          </cell>
          <cell r="U211">
            <v>34.89175060462631</v>
          </cell>
          <cell r="V211">
            <v>34.931466848585629</v>
          </cell>
          <cell r="W211">
            <v>34.931466848585629</v>
          </cell>
          <cell r="X211">
            <v>1.4117484744423485</v>
          </cell>
          <cell r="Y211">
            <v>0.15629709084694421</v>
          </cell>
          <cell r="Z211">
            <v>34.940570503353541</v>
          </cell>
          <cell r="AA211">
            <v>35.649038515001664</v>
          </cell>
          <cell r="AB211">
            <v>35.653279017563555</v>
          </cell>
          <cell r="AC211">
            <v>3.9221196419942919</v>
          </cell>
          <cell r="AD211">
            <v>3.9239903503328057</v>
          </cell>
          <cell r="AE211">
            <v>35.366258112718022</v>
          </cell>
          <cell r="AF211">
            <v>35.366258112718022</v>
          </cell>
          <cell r="AG211">
            <v>33.6666848003225</v>
          </cell>
          <cell r="AH211">
            <v>0</v>
          </cell>
          <cell r="AI211">
            <v>0</v>
          </cell>
          <cell r="AJ211">
            <v>0</v>
          </cell>
          <cell r="AK211">
            <v>0</v>
          </cell>
          <cell r="AL211">
            <v>0</v>
          </cell>
          <cell r="AM211">
            <v>0</v>
          </cell>
          <cell r="AN211">
            <v>0</v>
          </cell>
          <cell r="AO211">
            <v>1.3090343653489569</v>
          </cell>
          <cell r="AP211">
            <v>1.2731026398558258</v>
          </cell>
          <cell r="AQ211">
            <v>28.110655572284241</v>
          </cell>
          <cell r="AR211">
            <v>18.230041870435556</v>
          </cell>
          <cell r="AS211">
            <v>0</v>
          </cell>
          <cell r="AT211">
            <v>0</v>
          </cell>
          <cell r="AU211">
            <v>10.490713015634958</v>
          </cell>
          <cell r="AV211">
            <v>9.9424109380586607</v>
          </cell>
          <cell r="AW211">
            <v>0</v>
          </cell>
          <cell r="AX211">
            <v>274.66784387083072</v>
          </cell>
          <cell r="AY211">
            <v>274.53218019953499</v>
          </cell>
          <cell r="AZ211">
            <v>276.15264344480556</v>
          </cell>
          <cell r="BA211">
            <v>274.66784387083072</v>
          </cell>
          <cell r="BB211">
            <v>275.74913587614066</v>
          </cell>
          <cell r="BC211">
            <v>274.63395791880413</v>
          </cell>
          <cell r="BD211">
            <v>274.63395791880413</v>
          </cell>
          <cell r="BE211">
            <v>274.83610528751939</v>
          </cell>
          <cell r="BF211">
            <v>274.63395791880413</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0.60900492538273898</v>
          </cell>
          <cell r="CL211">
            <v>0.65977680848101239</v>
          </cell>
          <cell r="CM211">
            <v>0.65977680848101239</v>
          </cell>
          <cell r="CN211">
            <v>0.65977680848101239</v>
          </cell>
          <cell r="CO211">
            <v>0.95069871469090117</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1.1797807393339848</v>
          </cell>
          <cell r="DH211">
            <v>0.52146243808854775</v>
          </cell>
          <cell r="DI211">
            <v>0</v>
          </cell>
          <cell r="DJ211">
            <v>0</v>
          </cell>
          <cell r="DK211">
            <v>2.1040201598206638E-2</v>
          </cell>
          <cell r="DL211">
            <v>1.3593036198696531</v>
          </cell>
          <cell r="DM211">
            <v>1.104347932246655</v>
          </cell>
          <cell r="DN211">
            <v>2.0882898772072007E-2</v>
          </cell>
          <cell r="DO211">
            <v>1.7218028819046331E-2</v>
          </cell>
          <cell r="DP211">
            <v>2.0923279174386595E-2</v>
          </cell>
          <cell r="DQ211">
            <v>0.47622578535575483</v>
          </cell>
          <cell r="DR211">
            <v>0</v>
          </cell>
          <cell r="DS211">
            <v>0</v>
          </cell>
          <cell r="DT211">
            <v>0</v>
          </cell>
          <cell r="DU211">
            <v>0</v>
          </cell>
          <cell r="DV211">
            <v>0</v>
          </cell>
          <cell r="DW211">
            <v>0</v>
          </cell>
          <cell r="DX211">
            <v>0</v>
          </cell>
          <cell r="DY211">
            <v>0</v>
          </cell>
          <cell r="DZ211"/>
          <cell r="EA211"/>
          <cell r="EB211"/>
          <cell r="EC211"/>
          <cell r="ED211"/>
          <cell r="EE211"/>
          <cell r="EF211"/>
          <cell r="EG211"/>
          <cell r="EH211"/>
          <cell r="EI211"/>
          <cell r="EJ211"/>
          <cell r="EK211"/>
          <cell r="EL211"/>
          <cell r="EM211"/>
          <cell r="EN211"/>
          <cell r="EO211"/>
          <cell r="EP211"/>
          <cell r="EQ211"/>
          <cell r="ER211"/>
          <cell r="ES211"/>
          <cell r="ET211"/>
          <cell r="EU211"/>
          <cell r="EV211"/>
          <cell r="EW211"/>
          <cell r="EX211"/>
          <cell r="EY211"/>
          <cell r="EZ211"/>
          <cell r="FA211"/>
          <cell r="FB211"/>
          <cell r="FC211"/>
          <cell r="FD211"/>
          <cell r="FE211"/>
          <cell r="FF211"/>
          <cell r="FG211"/>
          <cell r="FH211"/>
          <cell r="FI211"/>
          <cell r="FJ211"/>
          <cell r="FK211"/>
          <cell r="FL211"/>
          <cell r="FM211"/>
          <cell r="FN211"/>
          <cell r="FO211"/>
          <cell r="FP211"/>
          <cell r="FQ211"/>
          <cell r="FR211"/>
          <cell r="FS211"/>
          <cell r="FT211"/>
          <cell r="FU211"/>
          <cell r="FV211"/>
          <cell r="FW211"/>
          <cell r="FX211"/>
          <cell r="FY211"/>
          <cell r="FZ211"/>
          <cell r="GA211"/>
          <cell r="GB211"/>
          <cell r="GC211"/>
          <cell r="GD211"/>
          <cell r="GE211"/>
          <cell r="GF211"/>
          <cell r="GG211"/>
          <cell r="GH211"/>
          <cell r="GI211"/>
          <cell r="GJ211"/>
          <cell r="GK211"/>
          <cell r="GL211"/>
          <cell r="GM211"/>
          <cell r="GN211"/>
          <cell r="GO211"/>
          <cell r="GP211"/>
          <cell r="GQ211"/>
          <cell r="GR211"/>
          <cell r="GS211"/>
          <cell r="GT211"/>
          <cell r="GU211"/>
          <cell r="GV211"/>
          <cell r="GW211"/>
          <cell r="GX211"/>
          <cell r="GY211"/>
          <cell r="GZ211"/>
          <cell r="HA211"/>
          <cell r="HB211"/>
          <cell r="HC211"/>
          <cell r="HD211"/>
          <cell r="HE211"/>
          <cell r="HF211"/>
          <cell r="HG211"/>
          <cell r="HH211"/>
          <cell r="HI211"/>
          <cell r="HJ211"/>
          <cell r="HK211"/>
          <cell r="HL211"/>
          <cell r="HM211"/>
        </row>
        <row r="212">
          <cell r="A212" t="str">
            <v>Aq. Liq: NiSO4_aq g/L</v>
          </cell>
          <cell r="B212"/>
          <cell r="C212" t="str">
            <v>Aq. Liq: NiSO4_aq</v>
          </cell>
          <cell r="D212" t="str">
            <v>g/L</v>
          </cell>
          <cell r="E212">
            <v>0</v>
          </cell>
          <cell r="F212">
            <v>0</v>
          </cell>
          <cell r="G212">
            <v>0</v>
          </cell>
          <cell r="H212">
            <v>0</v>
          </cell>
          <cell r="I212">
            <v>275.08136296220232</v>
          </cell>
          <cell r="J212">
            <v>274.92797651224964</v>
          </cell>
          <cell r="K212">
            <v>276.85074821904203</v>
          </cell>
          <cell r="L212">
            <v>275.08136296220232</v>
          </cell>
          <cell r="M212">
            <v>276.19960780371133</v>
          </cell>
          <cell r="N212">
            <v>0</v>
          </cell>
          <cell r="O212">
            <v>275.04707844618986</v>
          </cell>
          <cell r="P212">
            <v>275.04707844618986</v>
          </cell>
          <cell r="Q212">
            <v>275.30800642880644</v>
          </cell>
          <cell r="R212">
            <v>275.04707844618986</v>
          </cell>
          <cell r="S212">
            <v>224.24495898855423</v>
          </cell>
          <cell r="T212">
            <v>238.24768840388123</v>
          </cell>
          <cell r="U212">
            <v>238.39747524912988</v>
          </cell>
          <cell r="V212">
            <v>238.5555629806789</v>
          </cell>
          <cell r="W212">
            <v>238.55556298067884</v>
          </cell>
          <cell r="X212">
            <v>9.6411769241618668</v>
          </cell>
          <cell r="Y212">
            <v>1.0673912052091443</v>
          </cell>
          <cell r="Z212">
            <v>238.61773407408739</v>
          </cell>
          <cell r="AA212">
            <v>243.45603605851622</v>
          </cell>
          <cell r="AB212">
            <v>243.4893442605254</v>
          </cell>
          <cell r="AC212">
            <v>26.785104506375145</v>
          </cell>
          <cell r="AD212">
            <v>26.797880026482066</v>
          </cell>
          <cell r="AE212">
            <v>241.52473815585066</v>
          </cell>
          <cell r="AF212">
            <v>241.52473815585066</v>
          </cell>
          <cell r="AG212">
            <v>229.91794057085582</v>
          </cell>
          <cell r="AH212">
            <v>0</v>
          </cell>
          <cell r="AI212">
            <v>0</v>
          </cell>
          <cell r="AJ212">
            <v>0</v>
          </cell>
          <cell r="AK212">
            <v>0</v>
          </cell>
          <cell r="AL212">
            <v>0</v>
          </cell>
          <cell r="AM212">
            <v>0</v>
          </cell>
          <cell r="AN212">
            <v>0</v>
          </cell>
          <cell r="AO212">
            <v>209.99999953372657</v>
          </cell>
          <cell r="AP212">
            <v>204.2357029372869</v>
          </cell>
          <cell r="AQ212">
            <v>191.93407005309479</v>
          </cell>
          <cell r="AR212">
            <v>198.10633416446714</v>
          </cell>
          <cell r="AS212">
            <v>0</v>
          </cell>
          <cell r="AT212">
            <v>0</v>
          </cell>
          <cell r="AU212">
            <v>71.62854105882306</v>
          </cell>
          <cell r="AV212">
            <v>77.802545452715464</v>
          </cell>
          <cell r="AW212">
            <v>0</v>
          </cell>
          <cell r="AX212">
            <v>0.82969623666178871</v>
          </cell>
          <cell r="AY212">
            <v>0.82928643391262258</v>
          </cell>
          <cell r="AZ212">
            <v>0.83418140901164439</v>
          </cell>
          <cell r="BA212">
            <v>0.82969623666178871</v>
          </cell>
          <cell r="BB212">
            <v>0.83296252329692921</v>
          </cell>
          <cell r="BC212">
            <v>0.82959387649295369</v>
          </cell>
          <cell r="BD212">
            <v>0.82959387649295369</v>
          </cell>
          <cell r="BE212">
            <v>0.83020450826080272</v>
          </cell>
          <cell r="BF212">
            <v>0.82959387649295369</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4.2570188579243817</v>
          </cell>
          <cell r="CL212">
            <v>4.611920523809502</v>
          </cell>
          <cell r="CM212">
            <v>4.611920523809502</v>
          </cell>
          <cell r="CN212">
            <v>4.611920523809502</v>
          </cell>
          <cell r="CO212">
            <v>6.6455001994190264</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8.2468115475088251</v>
          </cell>
          <cell r="DH212">
            <v>3.64508616952708</v>
          </cell>
          <cell r="DI212">
            <v>0</v>
          </cell>
          <cell r="DJ212">
            <v>0</v>
          </cell>
          <cell r="DK212">
            <v>2.1093478222385907E-2</v>
          </cell>
          <cell r="DL212">
            <v>218.06437406482186</v>
          </cell>
          <cell r="DM212">
            <v>177.16346598360454</v>
          </cell>
          <cell r="DN212">
            <v>2.0935777084309676E-2</v>
          </cell>
          <cell r="DO212">
            <v>1.7261627186971537E-2</v>
          </cell>
          <cell r="DP212">
            <v>2.0976259735241427E-2</v>
          </cell>
          <cell r="DQ212">
            <v>3.3288764386087366</v>
          </cell>
          <cell r="DR212">
            <v>0</v>
          </cell>
          <cell r="DS212">
            <v>0</v>
          </cell>
          <cell r="DT212">
            <v>0</v>
          </cell>
          <cell r="DU212">
            <v>0</v>
          </cell>
          <cell r="DV212">
            <v>0</v>
          </cell>
          <cell r="DW212">
            <v>0</v>
          </cell>
          <cell r="DX212">
            <v>0</v>
          </cell>
          <cell r="DY212">
            <v>0</v>
          </cell>
          <cell r="DZ212"/>
          <cell r="EA212"/>
          <cell r="EB212"/>
          <cell r="EC212"/>
          <cell r="ED212"/>
          <cell r="EE212"/>
          <cell r="EF212"/>
          <cell r="EG212"/>
          <cell r="EH212"/>
          <cell r="EI212"/>
          <cell r="EJ212"/>
          <cell r="EK212"/>
          <cell r="EL212"/>
          <cell r="EM212"/>
          <cell r="EN212"/>
          <cell r="EO212"/>
          <cell r="EP212"/>
          <cell r="EQ212"/>
          <cell r="ER212"/>
          <cell r="ES212"/>
          <cell r="ET212"/>
          <cell r="EU212"/>
          <cell r="EV212"/>
          <cell r="EW212"/>
          <cell r="EX212"/>
          <cell r="EY212"/>
          <cell r="EZ212"/>
          <cell r="FA212"/>
          <cell r="FB212"/>
          <cell r="FC212"/>
          <cell r="FD212"/>
          <cell r="FE212"/>
          <cell r="FF212"/>
          <cell r="FG212"/>
          <cell r="FH212"/>
          <cell r="FI212"/>
          <cell r="FJ212"/>
          <cell r="FK212"/>
          <cell r="FL212"/>
          <cell r="FM212"/>
          <cell r="FN212"/>
          <cell r="FO212"/>
          <cell r="FP212"/>
          <cell r="FQ212"/>
          <cell r="FR212"/>
          <cell r="FS212"/>
          <cell r="FT212"/>
          <cell r="FU212"/>
          <cell r="FV212"/>
          <cell r="FW212"/>
          <cell r="FX212"/>
          <cell r="FY212"/>
          <cell r="FZ212"/>
          <cell r="GA212"/>
          <cell r="GB212"/>
          <cell r="GC212"/>
          <cell r="GD212"/>
          <cell r="GE212"/>
          <cell r="GF212"/>
          <cell r="GG212"/>
          <cell r="GH212"/>
          <cell r="GI212"/>
          <cell r="GJ212"/>
          <cell r="GK212"/>
          <cell r="GL212"/>
          <cell r="GM212"/>
          <cell r="GN212"/>
          <cell r="GO212"/>
          <cell r="GP212"/>
          <cell r="GQ212"/>
          <cell r="GR212"/>
          <cell r="GS212"/>
          <cell r="GT212"/>
          <cell r="GU212"/>
          <cell r="GV212"/>
          <cell r="GW212"/>
          <cell r="GX212"/>
          <cell r="GY212"/>
          <cell r="GZ212"/>
          <cell r="HA212"/>
          <cell r="HB212"/>
          <cell r="HC212"/>
          <cell r="HD212"/>
          <cell r="HE212"/>
          <cell r="HF212"/>
          <cell r="HG212"/>
          <cell r="HH212"/>
          <cell r="HI212"/>
          <cell r="HJ212"/>
          <cell r="HK212"/>
          <cell r="HL212"/>
          <cell r="HM212"/>
        </row>
        <row r="213">
          <cell r="A213" t="str">
            <v>Aq. Liq: MnSO4(a) g/L</v>
          </cell>
          <cell r="B213"/>
          <cell r="C213" t="str">
            <v>Aq. Liq: MnSO4(a)</v>
          </cell>
          <cell r="D213" t="str">
            <v>g/L</v>
          </cell>
          <cell r="E213">
            <v>0</v>
          </cell>
          <cell r="F213">
            <v>0</v>
          </cell>
          <cell r="G213">
            <v>0</v>
          </cell>
          <cell r="H213">
            <v>0</v>
          </cell>
          <cell r="I213">
            <v>1.4396529899273649E-2</v>
          </cell>
          <cell r="J213">
            <v>1.4388502337576603E-2</v>
          </cell>
          <cell r="K213">
            <v>1.448906310188334E-2</v>
          </cell>
          <cell r="L213">
            <v>1.4396529899273649E-2</v>
          </cell>
          <cell r="M213">
            <v>1.4455053839689435E-2</v>
          </cell>
          <cell r="N213">
            <v>0</v>
          </cell>
          <cell r="O213">
            <v>1.4394735600835762E-2</v>
          </cell>
          <cell r="P213">
            <v>1.4394735600835762E-2</v>
          </cell>
          <cell r="Q213">
            <v>1.4408391406023164E-2</v>
          </cell>
          <cell r="R213">
            <v>1.4394735600835762E-2</v>
          </cell>
          <cell r="S213">
            <v>1.3496962831263044E-2</v>
          </cell>
          <cell r="T213">
            <v>1.3441712408113234E-2</v>
          </cell>
          <cell r="U213">
            <v>1.3440848206821369E-2</v>
          </cell>
          <cell r="V213">
            <v>1.345614747138702E-2</v>
          </cell>
          <cell r="W213">
            <v>1.3456147471387018E-2</v>
          </cell>
          <cell r="X213">
            <v>5.4382759667508964E-4</v>
          </cell>
          <cell r="Y213">
            <v>6.0208084387112204E-5</v>
          </cell>
          <cell r="Z213">
            <v>1.3459654341614273E-2</v>
          </cell>
          <cell r="AA213">
            <v>1.3732567302436114E-2</v>
          </cell>
          <cell r="AB213">
            <v>1.3734200804134582E-2</v>
          </cell>
          <cell r="AC213">
            <v>1.5120404033677141E-3</v>
          </cell>
          <cell r="AD213">
            <v>1.5127615916151261E-3</v>
          </cell>
          <cell r="AE213">
            <v>1.363426311879924E-2</v>
          </cell>
          <cell r="AF213">
            <v>1.363426311879924E-2</v>
          </cell>
          <cell r="AG213">
            <v>1.2979050185131354E-2</v>
          </cell>
          <cell r="AH213">
            <v>0</v>
          </cell>
          <cell r="AI213">
            <v>0</v>
          </cell>
          <cell r="AJ213">
            <v>0</v>
          </cell>
          <cell r="AK213">
            <v>0</v>
          </cell>
          <cell r="AL213">
            <v>0</v>
          </cell>
          <cell r="AM213">
            <v>0</v>
          </cell>
          <cell r="AN213">
            <v>0</v>
          </cell>
          <cell r="AO213">
            <v>5.6583011207385514E-5</v>
          </cell>
          <cell r="AP213">
            <v>5.5029862351941562E-5</v>
          </cell>
          <cell r="AQ213">
            <v>1.0828741249312074E-2</v>
          </cell>
          <cell r="AR213">
            <v>6.8585926088280741E-3</v>
          </cell>
          <cell r="AS213">
            <v>0</v>
          </cell>
          <cell r="AT213">
            <v>0</v>
          </cell>
          <cell r="AU213">
            <v>4.0412154912212971E-3</v>
          </cell>
          <cell r="AV213">
            <v>3.8079168866502837E-3</v>
          </cell>
          <cell r="AW213">
            <v>0</v>
          </cell>
          <cell r="AX213">
            <v>1.4414550008177316E-2</v>
          </cell>
          <cell r="AY213">
            <v>1.4407430387814675E-2</v>
          </cell>
          <cell r="AZ213">
            <v>1.4492472190146478E-2</v>
          </cell>
          <cell r="BA213">
            <v>1.4414550008177316E-2</v>
          </cell>
          <cell r="BB213">
            <v>1.4471296140029986E-2</v>
          </cell>
          <cell r="BC213">
            <v>1.441277167568969E-2</v>
          </cell>
          <cell r="BD213">
            <v>1.441277167568969E-2</v>
          </cell>
          <cell r="BE213">
            <v>1.4423380356029926E-2</v>
          </cell>
          <cell r="BF213">
            <v>1.441277167568969E-2</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5.8168340770465403E-5</v>
          </cell>
          <cell r="DM213">
            <v>4.7735440016891951E-5</v>
          </cell>
          <cell r="DN213">
            <v>0</v>
          </cell>
          <cell r="DO213">
            <v>0</v>
          </cell>
          <cell r="DP213">
            <v>0</v>
          </cell>
          <cell r="DQ213">
            <v>0</v>
          </cell>
          <cell r="DR213">
            <v>0</v>
          </cell>
          <cell r="DS213">
            <v>0</v>
          </cell>
          <cell r="DT213">
            <v>0</v>
          </cell>
          <cell r="DU213">
            <v>0</v>
          </cell>
          <cell r="DV213">
            <v>0</v>
          </cell>
          <cell r="DW213">
            <v>0</v>
          </cell>
          <cell r="DX213">
            <v>0</v>
          </cell>
          <cell r="DY213">
            <v>0</v>
          </cell>
          <cell r="DZ213"/>
          <cell r="EA213"/>
          <cell r="EB213"/>
          <cell r="EC213"/>
          <cell r="ED213"/>
          <cell r="EE213"/>
          <cell r="EF213"/>
          <cell r="EG213"/>
          <cell r="EH213"/>
          <cell r="EI213"/>
          <cell r="EJ213"/>
          <cell r="EK213"/>
          <cell r="EL213"/>
          <cell r="EM213"/>
          <cell r="EN213"/>
          <cell r="EO213"/>
          <cell r="EP213"/>
          <cell r="EQ213"/>
          <cell r="ER213"/>
          <cell r="ES213"/>
          <cell r="ET213"/>
          <cell r="EU213"/>
          <cell r="EV213"/>
          <cell r="EW213"/>
          <cell r="EX213"/>
          <cell r="EY213"/>
          <cell r="EZ213"/>
          <cell r="FA213"/>
          <cell r="FB213"/>
          <cell r="FC213"/>
          <cell r="FD213"/>
          <cell r="FE213"/>
          <cell r="FF213"/>
          <cell r="FG213"/>
          <cell r="FH213"/>
          <cell r="FI213"/>
          <cell r="FJ213"/>
          <cell r="FK213"/>
          <cell r="FL213"/>
          <cell r="FM213"/>
          <cell r="FN213"/>
          <cell r="FO213"/>
          <cell r="FP213"/>
          <cell r="FQ213"/>
          <cell r="FR213"/>
          <cell r="FS213"/>
          <cell r="FT213"/>
          <cell r="FU213"/>
          <cell r="FV213"/>
          <cell r="FW213"/>
          <cell r="FX213"/>
          <cell r="FY213"/>
          <cell r="FZ213"/>
          <cell r="GA213"/>
          <cell r="GB213"/>
          <cell r="GC213"/>
          <cell r="GD213"/>
          <cell r="GE213"/>
          <cell r="GF213"/>
          <cell r="GG213"/>
          <cell r="GH213"/>
          <cell r="GI213"/>
          <cell r="GJ213"/>
          <cell r="GK213"/>
          <cell r="GL213"/>
          <cell r="GM213"/>
          <cell r="GN213"/>
          <cell r="GO213"/>
          <cell r="GP213"/>
          <cell r="GQ213"/>
          <cell r="GR213"/>
          <cell r="GS213"/>
          <cell r="GT213"/>
          <cell r="GU213"/>
          <cell r="GV213"/>
          <cell r="GW213"/>
          <cell r="GX213"/>
          <cell r="GY213"/>
          <cell r="GZ213"/>
          <cell r="HA213"/>
          <cell r="HB213"/>
          <cell r="HC213"/>
          <cell r="HD213"/>
          <cell r="HE213"/>
          <cell r="HF213"/>
          <cell r="HG213"/>
          <cell r="HH213"/>
          <cell r="HI213"/>
          <cell r="HJ213"/>
          <cell r="HK213"/>
          <cell r="HL213"/>
          <cell r="HM213"/>
        </row>
        <row r="214">
          <cell r="A214" t="str">
            <v>Aq. Liq: MgSO4(a) g/L</v>
          </cell>
          <cell r="B214"/>
          <cell r="C214" t="str">
            <v>Aq. Liq: MgSO4(a)</v>
          </cell>
          <cell r="D214" t="str">
            <v>g/L</v>
          </cell>
          <cell r="E214">
            <v>0</v>
          </cell>
          <cell r="F214">
            <v>0</v>
          </cell>
          <cell r="G214">
            <v>0</v>
          </cell>
          <cell r="H214">
            <v>0</v>
          </cell>
          <cell r="I214">
            <v>1.0372786880503542E-2</v>
          </cell>
          <cell r="J214">
            <v>1.036700297374016E-2</v>
          </cell>
          <cell r="K214">
            <v>1.0439481453082466E-2</v>
          </cell>
          <cell r="L214">
            <v>1.0372786880503542E-2</v>
          </cell>
          <cell r="M214">
            <v>1.0414953733598527E-2</v>
          </cell>
          <cell r="N214">
            <v>0</v>
          </cell>
          <cell r="O214">
            <v>1.03714940776249E-2</v>
          </cell>
          <cell r="P214">
            <v>1.03714940776249E-2</v>
          </cell>
          <cell r="Q214">
            <v>1.0381333167869674E-2</v>
          </cell>
          <cell r="R214">
            <v>1.03714940776249E-2</v>
          </cell>
          <cell r="S214">
            <v>8.7531354018440637E-3</v>
          </cell>
          <cell r="T214">
            <v>9.3376653969394693E-3</v>
          </cell>
          <cell r="U214">
            <v>9.3432894457272635E-3</v>
          </cell>
          <cell r="V214">
            <v>9.3539245959617223E-3</v>
          </cell>
          <cell r="W214">
            <v>9.3539245959617205E-3</v>
          </cell>
          <cell r="X214">
            <v>3.7803705282798359E-4</v>
          </cell>
          <cell r="Y214">
            <v>4.1853129405863792E-5</v>
          </cell>
          <cell r="Z214">
            <v>9.3563623664858122E-3</v>
          </cell>
          <cell r="AA214">
            <v>9.5460754520637174E-3</v>
          </cell>
          <cell r="AB214">
            <v>9.5472109664798271E-3</v>
          </cell>
          <cell r="AC214">
            <v>1.0510818158743563E-3</v>
          </cell>
          <cell r="AD214">
            <v>1.0515831436503792E-3</v>
          </cell>
          <cell r="AE214">
            <v>9.4777401484100222E-3</v>
          </cell>
          <cell r="AF214">
            <v>9.4777401484100222E-3</v>
          </cell>
          <cell r="AG214">
            <v>9.0222745414261559E-3</v>
          </cell>
          <cell r="AH214">
            <v>0</v>
          </cell>
          <cell r="AI214">
            <v>0</v>
          </cell>
          <cell r="AJ214">
            <v>0</v>
          </cell>
          <cell r="AK214">
            <v>0</v>
          </cell>
          <cell r="AL214">
            <v>0</v>
          </cell>
          <cell r="AM214">
            <v>0</v>
          </cell>
          <cell r="AN214">
            <v>0</v>
          </cell>
          <cell r="AO214">
            <v>3.9333191120445517E-5</v>
          </cell>
          <cell r="AP214">
            <v>3.8253533119464049E-5</v>
          </cell>
          <cell r="AQ214">
            <v>7.5224911369983416E-3</v>
          </cell>
          <cell r="AR214">
            <v>4.7645247810353302E-3</v>
          </cell>
          <cell r="AS214">
            <v>0</v>
          </cell>
          <cell r="AT214">
            <v>0</v>
          </cell>
          <cell r="AU214">
            <v>2.8073445486883186E-3</v>
          </cell>
          <cell r="AV214">
            <v>2.6452783723524115E-3</v>
          </cell>
          <cell r="AW214">
            <v>0</v>
          </cell>
          <cell r="AX214">
            <v>2.5972055607015715E-3</v>
          </cell>
          <cell r="AY214">
            <v>2.5959227514855054E-3</v>
          </cell>
          <cell r="AZ214">
            <v>2.6112455358792567E-3</v>
          </cell>
          <cell r="BA214">
            <v>2.5972055607015715E-3</v>
          </cell>
          <cell r="BB214">
            <v>2.6074300470096735E-3</v>
          </cell>
          <cell r="BC214">
            <v>2.5968851417482904E-3</v>
          </cell>
          <cell r="BD214">
            <v>2.5968851417482904E-3</v>
          </cell>
          <cell r="BE214">
            <v>2.5987966078402417E-3</v>
          </cell>
          <cell r="BF214">
            <v>2.5968851417482904E-3</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4.0435219262876805E-5</v>
          </cell>
          <cell r="DM214">
            <v>3.3182878488409392E-5</v>
          </cell>
          <cell r="DN214">
            <v>0</v>
          </cell>
          <cell r="DO214">
            <v>0</v>
          </cell>
          <cell r="DP214">
            <v>0</v>
          </cell>
          <cell r="DQ214">
            <v>0</v>
          </cell>
          <cell r="DR214">
            <v>0</v>
          </cell>
          <cell r="DS214">
            <v>0</v>
          </cell>
          <cell r="DT214">
            <v>0</v>
          </cell>
          <cell r="DU214">
            <v>0</v>
          </cell>
          <cell r="DV214">
            <v>0</v>
          </cell>
          <cell r="DW214">
            <v>0</v>
          </cell>
          <cell r="DX214">
            <v>0</v>
          </cell>
          <cell r="DY214">
            <v>0</v>
          </cell>
          <cell r="DZ214"/>
          <cell r="EA214"/>
          <cell r="EB214"/>
          <cell r="EC214"/>
          <cell r="ED214"/>
          <cell r="EE214"/>
          <cell r="EF214"/>
          <cell r="EG214"/>
          <cell r="EH214"/>
          <cell r="EI214"/>
          <cell r="EJ214"/>
          <cell r="EK214"/>
          <cell r="EL214"/>
          <cell r="EM214"/>
          <cell r="EN214"/>
          <cell r="EO214"/>
          <cell r="EP214"/>
          <cell r="EQ214"/>
          <cell r="ER214"/>
          <cell r="ES214"/>
          <cell r="ET214"/>
          <cell r="EU214"/>
          <cell r="EV214"/>
          <cell r="EW214"/>
          <cell r="EX214"/>
          <cell r="EY214"/>
          <cell r="EZ214"/>
          <cell r="FA214"/>
          <cell r="FB214"/>
          <cell r="FC214"/>
          <cell r="FD214"/>
          <cell r="FE214"/>
          <cell r="FF214"/>
          <cell r="FG214"/>
          <cell r="FH214"/>
          <cell r="FI214"/>
          <cell r="FJ214"/>
          <cell r="FK214"/>
          <cell r="FL214"/>
          <cell r="FM214"/>
          <cell r="FN214"/>
          <cell r="FO214"/>
          <cell r="FP214"/>
          <cell r="FQ214"/>
          <cell r="FR214"/>
          <cell r="FS214"/>
          <cell r="FT214"/>
          <cell r="FU214"/>
          <cell r="FV214"/>
          <cell r="FW214"/>
          <cell r="FX214"/>
          <cell r="FY214"/>
          <cell r="FZ214"/>
          <cell r="GA214"/>
          <cell r="GB214"/>
          <cell r="GC214"/>
          <cell r="GD214"/>
          <cell r="GE214"/>
          <cell r="GF214"/>
          <cell r="GG214"/>
          <cell r="GH214"/>
          <cell r="GI214"/>
          <cell r="GJ214"/>
          <cell r="GK214"/>
          <cell r="GL214"/>
          <cell r="GM214"/>
          <cell r="GN214"/>
          <cell r="GO214"/>
          <cell r="GP214"/>
          <cell r="GQ214"/>
          <cell r="GR214"/>
          <cell r="GS214"/>
          <cell r="GT214"/>
          <cell r="GU214"/>
          <cell r="GV214"/>
          <cell r="GW214"/>
          <cell r="GX214"/>
          <cell r="GY214"/>
          <cell r="GZ214"/>
          <cell r="HA214"/>
          <cell r="HB214"/>
          <cell r="HC214"/>
          <cell r="HD214"/>
          <cell r="HE214"/>
          <cell r="HF214"/>
          <cell r="HG214"/>
          <cell r="HH214"/>
          <cell r="HI214"/>
          <cell r="HJ214"/>
          <cell r="HK214"/>
          <cell r="HL214"/>
          <cell r="HM214"/>
        </row>
        <row r="215">
          <cell r="A215" t="str">
            <v>Aq. Liq: Al2(SO4)3(a) g/L</v>
          </cell>
          <cell r="B215"/>
          <cell r="C215" t="str">
            <v>Aq. Liq: Al2(SO4)3(a)</v>
          </cell>
          <cell r="D215" t="str">
            <v>g/L</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cell r="EA215"/>
          <cell r="EB215"/>
          <cell r="EC215"/>
          <cell r="ED215"/>
          <cell r="EE215"/>
          <cell r="EF215"/>
          <cell r="EG215"/>
          <cell r="EH215"/>
          <cell r="EI215"/>
          <cell r="EJ215"/>
          <cell r="EK215"/>
          <cell r="EL215"/>
          <cell r="EM215"/>
          <cell r="EN215"/>
          <cell r="EO215"/>
          <cell r="EP215"/>
          <cell r="EQ215"/>
          <cell r="ER215"/>
          <cell r="ES215"/>
          <cell r="ET215"/>
          <cell r="EU215"/>
          <cell r="EV215"/>
          <cell r="EW215"/>
          <cell r="EX215"/>
          <cell r="EY215"/>
          <cell r="EZ215"/>
          <cell r="FA215"/>
          <cell r="FB215"/>
          <cell r="FC215"/>
          <cell r="FD215"/>
          <cell r="FE215"/>
          <cell r="FF215"/>
          <cell r="FG215"/>
          <cell r="FH215"/>
          <cell r="FI215"/>
          <cell r="FJ215"/>
          <cell r="FK215"/>
          <cell r="FL215"/>
          <cell r="FM215"/>
          <cell r="FN215"/>
          <cell r="FO215"/>
          <cell r="FP215"/>
          <cell r="FQ215"/>
          <cell r="FR215"/>
          <cell r="FS215"/>
          <cell r="FT215"/>
          <cell r="FU215"/>
          <cell r="FV215"/>
          <cell r="FW215"/>
          <cell r="FX215"/>
          <cell r="FY215"/>
          <cell r="FZ215"/>
          <cell r="GA215"/>
          <cell r="GB215"/>
          <cell r="GC215"/>
          <cell r="GD215"/>
          <cell r="GE215"/>
          <cell r="GF215"/>
          <cell r="GG215"/>
          <cell r="GH215"/>
          <cell r="GI215"/>
          <cell r="GJ215"/>
          <cell r="GK215"/>
          <cell r="GL215"/>
          <cell r="GM215"/>
          <cell r="GN215"/>
          <cell r="GO215"/>
          <cell r="GP215"/>
          <cell r="GQ215"/>
          <cell r="GR215"/>
          <cell r="GS215"/>
          <cell r="GT215"/>
          <cell r="GU215"/>
          <cell r="GV215"/>
          <cell r="GW215"/>
          <cell r="GX215"/>
          <cell r="GY215"/>
          <cell r="GZ215"/>
          <cell r="HA215"/>
          <cell r="HB215"/>
          <cell r="HC215"/>
          <cell r="HD215"/>
          <cell r="HE215"/>
          <cell r="HF215"/>
          <cell r="HG215"/>
          <cell r="HH215"/>
          <cell r="HI215"/>
          <cell r="HJ215"/>
          <cell r="HK215"/>
          <cell r="HL215"/>
          <cell r="HM215"/>
        </row>
        <row r="216">
          <cell r="A216" t="str">
            <v>Aq. Liq: Contaminants (aq) g/L</v>
          </cell>
          <cell r="B216"/>
          <cell r="C216" t="str">
            <v>Aq. Liq: Contaminants (aq)</v>
          </cell>
          <cell r="D216" t="str">
            <v>g/L</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0</v>
          </cell>
          <cell r="CS216">
            <v>0</v>
          </cell>
          <cell r="CT216">
            <v>0</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cell r="EA216"/>
          <cell r="EB216"/>
          <cell r="EC216"/>
          <cell r="ED216"/>
          <cell r="EE216"/>
          <cell r="EF216"/>
          <cell r="EG216"/>
          <cell r="EH216"/>
          <cell r="EI216"/>
          <cell r="EJ216"/>
          <cell r="EK216"/>
          <cell r="EL216"/>
          <cell r="EM216"/>
          <cell r="EN216"/>
          <cell r="EO216"/>
          <cell r="EP216"/>
          <cell r="EQ216"/>
          <cell r="ER216"/>
          <cell r="ES216"/>
          <cell r="ET216"/>
          <cell r="EU216"/>
          <cell r="EV216"/>
          <cell r="EW216"/>
          <cell r="EX216"/>
          <cell r="EY216"/>
          <cell r="EZ216"/>
          <cell r="FA216"/>
          <cell r="FB216"/>
          <cell r="FC216"/>
          <cell r="FD216"/>
          <cell r="FE216"/>
          <cell r="FF216"/>
          <cell r="FG216"/>
          <cell r="FH216"/>
          <cell r="FI216"/>
          <cell r="FJ216"/>
          <cell r="FK216"/>
          <cell r="FL216"/>
          <cell r="FM216"/>
          <cell r="FN216"/>
          <cell r="FO216"/>
          <cell r="FP216"/>
          <cell r="FQ216"/>
          <cell r="FR216"/>
          <cell r="FS216"/>
          <cell r="FT216"/>
          <cell r="FU216"/>
          <cell r="FV216"/>
          <cell r="FW216"/>
          <cell r="FX216"/>
          <cell r="FY216"/>
          <cell r="FZ216"/>
          <cell r="GA216"/>
          <cell r="GB216"/>
          <cell r="GC216"/>
          <cell r="GD216"/>
          <cell r="GE216"/>
          <cell r="GF216"/>
          <cell r="GG216"/>
          <cell r="GH216"/>
          <cell r="GI216"/>
          <cell r="GJ216"/>
          <cell r="GK216"/>
          <cell r="GL216"/>
          <cell r="GM216"/>
          <cell r="GN216"/>
          <cell r="GO216"/>
          <cell r="GP216"/>
          <cell r="GQ216"/>
          <cell r="GR216"/>
          <cell r="GS216"/>
          <cell r="GT216"/>
          <cell r="GU216"/>
          <cell r="GV216"/>
          <cell r="GW216"/>
          <cell r="GX216"/>
          <cell r="GY216"/>
          <cell r="GZ216"/>
          <cell r="HA216"/>
          <cell r="HB216"/>
          <cell r="HC216"/>
          <cell r="HD216"/>
          <cell r="HE216"/>
          <cell r="HF216"/>
          <cell r="HG216"/>
          <cell r="HH216"/>
          <cell r="HI216"/>
          <cell r="HJ216"/>
          <cell r="HK216"/>
          <cell r="HL216"/>
          <cell r="HM216"/>
        </row>
        <row r="217">
          <cell r="A217" t="str">
            <v>Aq. Liq: NaCl(a) g/L</v>
          </cell>
          <cell r="C217" t="str">
            <v>Aq. Liq: NaCl(a)</v>
          </cell>
          <cell r="D217" t="str">
            <v>g/L</v>
          </cell>
          <cell r="E217">
            <v>0</v>
          </cell>
          <cell r="F217">
            <v>0</v>
          </cell>
          <cell r="G217">
            <v>0</v>
          </cell>
          <cell r="H217">
            <v>0</v>
          </cell>
          <cell r="I217">
            <v>2.311733999678477E-2</v>
          </cell>
          <cell r="J217">
            <v>2.3104449677374336E-2</v>
          </cell>
          <cell r="K217">
            <v>2.3085107531794179E-2</v>
          </cell>
          <cell r="L217">
            <v>2.311733999678477E-2</v>
          </cell>
          <cell r="M217">
            <v>2.3211315269854673E-2</v>
          </cell>
          <cell r="N217">
            <v>0</v>
          </cell>
          <cell r="O217">
            <v>2.3114458788095274E-2</v>
          </cell>
          <cell r="P217">
            <v>2.3114458788095274E-2</v>
          </cell>
          <cell r="Q217">
            <v>2.3136386703617669E-2</v>
          </cell>
          <cell r="R217">
            <v>2.3114458788095274E-2</v>
          </cell>
          <cell r="S217">
            <v>2.3529129789155001E-2</v>
          </cell>
          <cell r="T217">
            <v>2.3432812240277524E-2</v>
          </cell>
          <cell r="U217">
            <v>2.3431307028458793E-2</v>
          </cell>
          <cell r="V217">
            <v>2.3472480363484389E-2</v>
          </cell>
          <cell r="W217">
            <v>2.3472480363484385E-2</v>
          </cell>
          <cell r="X217">
            <v>2.7364669713841799E-2</v>
          </cell>
          <cell r="Y217">
            <v>2.7657499756449353E-2</v>
          </cell>
          <cell r="Z217">
            <v>2.3478597637594346E-2</v>
          </cell>
          <cell r="AA217">
            <v>2.3954658421518761E-2</v>
          </cell>
          <cell r="AB217">
            <v>2.3957507864699364E-2</v>
          </cell>
          <cell r="AC217">
            <v>2.6690374863371637E-2</v>
          </cell>
          <cell r="AD217">
            <v>2.670310520088617E-2</v>
          </cell>
          <cell r="AE217">
            <v>2.3983064640113218E-2</v>
          </cell>
          <cell r="AF217">
            <v>2.3983064640113218E-2</v>
          </cell>
          <cell r="AG217">
            <v>2.4173153175993854E-2</v>
          </cell>
          <cell r="AH217">
            <v>0</v>
          </cell>
          <cell r="AI217">
            <v>0</v>
          </cell>
          <cell r="AJ217">
            <v>0</v>
          </cell>
          <cell r="AK217">
            <v>2.4679289500222183E-2</v>
          </cell>
          <cell r="AL217">
            <v>0</v>
          </cell>
          <cell r="AM217">
            <v>0</v>
          </cell>
          <cell r="AN217">
            <v>0</v>
          </cell>
          <cell r="AO217">
            <v>2.7238589873302282E-2</v>
          </cell>
          <cell r="AP217">
            <v>2.7256218189707276E-2</v>
          </cell>
          <cell r="AQ217">
            <v>2.4312653888903236E-2</v>
          </cell>
          <cell r="AR217">
            <v>2.5616162314992485E-2</v>
          </cell>
          <cell r="AS217">
            <v>2.7856404299158779E-2</v>
          </cell>
          <cell r="AT217">
            <v>2.7856404299158779E-2</v>
          </cell>
          <cell r="AU217">
            <v>2.6069976553434765E-2</v>
          </cell>
          <cell r="AV217">
            <v>2.6139604861118593E-2</v>
          </cell>
          <cell r="AW217">
            <v>0</v>
          </cell>
          <cell r="AX217">
            <v>2.4180706194115616E-2</v>
          </cell>
          <cell r="AY217">
            <v>2.41687628834951E-2</v>
          </cell>
          <cell r="AZ217">
            <v>2.4160755470110921E-2</v>
          </cell>
          <cell r="BA217">
            <v>2.4180706194115616E-2</v>
          </cell>
          <cell r="BB217">
            <v>2.4275899005629226E-2</v>
          </cell>
          <cell r="BC217">
            <v>2.4177723004534645E-2</v>
          </cell>
          <cell r="BD217">
            <v>2.4177723004534645E-2</v>
          </cell>
          <cell r="BE217">
            <v>2.419551928553329E-2</v>
          </cell>
          <cell r="BF217">
            <v>2.4177723004534645E-2</v>
          </cell>
          <cell r="BG217">
            <v>2.7856404299158779E-2</v>
          </cell>
          <cell r="BH217">
            <v>2.7856404299158779E-2</v>
          </cell>
          <cell r="BI217">
            <v>2.7867430982408938E-2</v>
          </cell>
          <cell r="BJ217">
            <v>2.7867430982408938E-2</v>
          </cell>
          <cell r="BK217">
            <v>2.6416086166890299E-2</v>
          </cell>
          <cell r="BL217">
            <v>0</v>
          </cell>
          <cell r="BM217">
            <v>2.7856404299158779E-2</v>
          </cell>
          <cell r="BN217">
            <v>2.7856404299158779E-2</v>
          </cell>
          <cell r="BO217">
            <v>2.7856404299158779E-2</v>
          </cell>
          <cell r="BP217">
            <v>2.7856404299158779E-2</v>
          </cell>
          <cell r="BQ217">
            <v>2.7856404299158779E-2</v>
          </cell>
          <cell r="BR217">
            <v>2.7856404299158779E-2</v>
          </cell>
          <cell r="BS217">
            <v>2.7856404299158779E-2</v>
          </cell>
          <cell r="BT217">
            <v>2.7867430982408938E-2</v>
          </cell>
          <cell r="BU217">
            <v>2.7867430982408938E-2</v>
          </cell>
          <cell r="BV217">
            <v>2.7867430982408938E-2</v>
          </cell>
          <cell r="BW217">
            <v>2.7856404299158779E-2</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2.3918156379090581E-2</v>
          </cell>
          <cell r="CL217">
            <v>2.591217968608055E-2</v>
          </cell>
          <cell r="CM217">
            <v>2.591217968608055E-2</v>
          </cell>
          <cell r="CN217">
            <v>2.591217968608055E-2</v>
          </cell>
          <cell r="CO217">
            <v>2.6277240740054258E-2</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2.5931672130820382E-2</v>
          </cell>
          <cell r="DH217">
            <v>2.6486478817516187E-2</v>
          </cell>
          <cell r="DI217">
            <v>2.5245586402805106E-2</v>
          </cell>
          <cell r="DJ217">
            <v>2.4636199992569909E-2</v>
          </cell>
          <cell r="DK217">
            <v>2.4197179447629669E-2</v>
          </cell>
          <cell r="DL217">
            <v>2.8001754306829888E-2</v>
          </cell>
          <cell r="DM217">
            <v>2.7239175222622907E-2</v>
          </cell>
          <cell r="DN217">
            <v>2.4223123668901021E-2</v>
          </cell>
          <cell r="DO217">
            <v>2.4787990994413447E-2</v>
          </cell>
          <cell r="DP217">
            <v>2.4269962926694786E-2</v>
          </cell>
          <cell r="DQ217">
            <v>2.418878763812006E-2</v>
          </cell>
          <cell r="DR217">
            <v>2.7856404299158779E-2</v>
          </cell>
          <cell r="DS217">
            <v>0</v>
          </cell>
          <cell r="DT217">
            <v>0</v>
          </cell>
          <cell r="DU217">
            <v>0</v>
          </cell>
          <cell r="DV217">
            <v>0</v>
          </cell>
          <cell r="DW217">
            <v>0</v>
          </cell>
          <cell r="DX217">
            <v>0</v>
          </cell>
          <cell r="DY217">
            <v>0</v>
          </cell>
          <cell r="DZ217"/>
          <cell r="EA217"/>
          <cell r="EB217"/>
          <cell r="EC217"/>
          <cell r="ED217"/>
          <cell r="EE217"/>
          <cell r="EF217"/>
          <cell r="EG217"/>
          <cell r="EH217"/>
          <cell r="EI217"/>
          <cell r="EJ217"/>
          <cell r="EK217"/>
          <cell r="EL217"/>
          <cell r="EM217"/>
          <cell r="EN217"/>
          <cell r="EO217"/>
          <cell r="EP217"/>
          <cell r="EQ217"/>
          <cell r="ER217"/>
          <cell r="ES217"/>
          <cell r="ET217"/>
          <cell r="EU217"/>
          <cell r="EV217"/>
          <cell r="EW217"/>
          <cell r="EX217"/>
          <cell r="EY217"/>
          <cell r="EZ217"/>
          <cell r="FA217"/>
          <cell r="FB217"/>
          <cell r="FC217"/>
          <cell r="FD217"/>
          <cell r="FE217"/>
          <cell r="FF217"/>
          <cell r="FG217"/>
          <cell r="FH217"/>
        </row>
        <row r="218">
          <cell r="A218" t="str">
            <v>Aq. Liq: H2O2_aq g/L</v>
          </cell>
          <cell r="B218"/>
          <cell r="C218" t="str">
            <v>Aq. Liq: H2O2_aq</v>
          </cell>
          <cell r="D218" t="str">
            <v>g/L</v>
          </cell>
          <cell r="E218">
            <v>0</v>
          </cell>
          <cell r="F218">
            <v>0</v>
          </cell>
          <cell r="G218">
            <v>0</v>
          </cell>
          <cell r="H218">
            <v>0</v>
          </cell>
          <cell r="I218">
            <v>0.1895263194204265</v>
          </cell>
          <cell r="J218">
            <v>0.66588019092334427</v>
          </cell>
          <cell r="K218">
            <v>0.19075686690173874</v>
          </cell>
          <cell r="L218">
            <v>0.1895263194204265</v>
          </cell>
          <cell r="M218">
            <v>0.19029677084883245</v>
          </cell>
          <cell r="N218">
            <v>0</v>
          </cell>
          <cell r="O218">
            <v>0.18950269797961722</v>
          </cell>
          <cell r="P218">
            <v>0.18950269797961722</v>
          </cell>
          <cell r="Q218">
            <v>0.18968247286384265</v>
          </cell>
          <cell r="R218">
            <v>0.18950269797961722</v>
          </cell>
          <cell r="S218">
            <v>0.16731443915811259</v>
          </cell>
          <cell r="T218">
            <v>0.15702361336397211</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0.12649936462888139</v>
          </cell>
          <cell r="AR218">
            <v>7.9878742266542402E-2</v>
          </cell>
          <cell r="AS218">
            <v>0</v>
          </cell>
          <cell r="AT218">
            <v>0</v>
          </cell>
          <cell r="AU218">
            <v>4.7208736472520586E-2</v>
          </cell>
          <cell r="AV218">
            <v>4.4450780586828061E-2</v>
          </cell>
          <cell r="AW218">
            <v>0</v>
          </cell>
          <cell r="AX218">
            <v>0.10719643887208193</v>
          </cell>
          <cell r="AY218">
            <v>0.48553351261255795</v>
          </cell>
          <cell r="AZ218">
            <v>0.10777592143737172</v>
          </cell>
          <cell r="BA218">
            <v>0.10719643887208193</v>
          </cell>
          <cell r="BB218">
            <v>0.10761844186564891</v>
          </cell>
          <cell r="BC218">
            <v>0.10718321397711843</v>
          </cell>
          <cell r="BD218">
            <v>0.10718321397711843</v>
          </cell>
          <cell r="BE218">
            <v>0.10726210736976409</v>
          </cell>
          <cell r="BF218">
            <v>0.10718321397711843</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589.15527482277298</v>
          </cell>
          <cell r="CC218">
            <v>589.15527482277298</v>
          </cell>
          <cell r="CD218">
            <v>589.15527482277298</v>
          </cell>
          <cell r="CE218">
            <v>589.15527482277298</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1.0000007447822432</v>
          </cell>
          <cell r="DM218">
            <v>0</v>
          </cell>
          <cell r="DN218">
            <v>0</v>
          </cell>
          <cell r="DO218">
            <v>0</v>
          </cell>
          <cell r="DP218">
            <v>0</v>
          </cell>
          <cell r="DQ218">
            <v>0</v>
          </cell>
          <cell r="DR218">
            <v>0</v>
          </cell>
          <cell r="DS218">
            <v>589.15527482277298</v>
          </cell>
          <cell r="DT218">
            <v>0</v>
          </cell>
          <cell r="DU218">
            <v>0</v>
          </cell>
          <cell r="DV218">
            <v>0</v>
          </cell>
          <cell r="DW218">
            <v>0</v>
          </cell>
          <cell r="DX218">
            <v>0</v>
          </cell>
          <cell r="DY218">
            <v>0</v>
          </cell>
          <cell r="DZ218"/>
          <cell r="EA218"/>
          <cell r="EB218"/>
          <cell r="EC218"/>
          <cell r="ED218"/>
          <cell r="EE218"/>
          <cell r="EF218"/>
          <cell r="EG218"/>
          <cell r="EH218"/>
          <cell r="EI218"/>
          <cell r="EJ218"/>
          <cell r="EK218"/>
          <cell r="EL218"/>
          <cell r="EM218"/>
          <cell r="EN218"/>
          <cell r="EO218"/>
          <cell r="EP218"/>
          <cell r="EQ218"/>
          <cell r="ER218"/>
          <cell r="ES218"/>
          <cell r="ET218"/>
          <cell r="EU218"/>
          <cell r="EV218"/>
          <cell r="EW218"/>
          <cell r="EX218"/>
          <cell r="EY218"/>
          <cell r="EZ218"/>
          <cell r="FA218"/>
          <cell r="FB218"/>
          <cell r="FC218"/>
          <cell r="FD218"/>
          <cell r="FE218"/>
          <cell r="FF218"/>
          <cell r="FG218"/>
          <cell r="FH218"/>
          <cell r="FI218"/>
          <cell r="FJ218"/>
          <cell r="FK218"/>
          <cell r="FL218"/>
          <cell r="FM218"/>
          <cell r="FN218"/>
          <cell r="FO218"/>
          <cell r="FP218"/>
          <cell r="FQ218"/>
          <cell r="FR218"/>
          <cell r="FS218"/>
          <cell r="FT218"/>
          <cell r="FU218"/>
          <cell r="FV218"/>
          <cell r="FW218"/>
          <cell r="FX218"/>
          <cell r="FY218"/>
          <cell r="FZ218"/>
          <cell r="GA218"/>
          <cell r="GB218"/>
          <cell r="GC218"/>
          <cell r="GD218"/>
          <cell r="GE218"/>
          <cell r="GF218"/>
          <cell r="GG218"/>
          <cell r="GH218"/>
          <cell r="GI218"/>
          <cell r="GJ218"/>
          <cell r="GK218"/>
          <cell r="GL218"/>
          <cell r="GM218"/>
          <cell r="GN218"/>
          <cell r="GO218"/>
          <cell r="GP218"/>
          <cell r="GQ218"/>
          <cell r="GR218"/>
          <cell r="GS218"/>
          <cell r="GT218"/>
          <cell r="GU218"/>
          <cell r="GV218"/>
          <cell r="GW218"/>
          <cell r="GX218"/>
          <cell r="GY218"/>
          <cell r="GZ218"/>
          <cell r="HA218"/>
          <cell r="HB218"/>
          <cell r="HC218"/>
          <cell r="HD218"/>
          <cell r="HE218"/>
          <cell r="HF218"/>
          <cell r="HG218"/>
          <cell r="HH218"/>
          <cell r="HI218"/>
          <cell r="HJ218"/>
          <cell r="HK218"/>
          <cell r="HL218"/>
          <cell r="HM218"/>
        </row>
        <row r="219">
          <cell r="A219" t="str">
            <v>Solids: Mg wt %</v>
          </cell>
          <cell r="B219"/>
          <cell r="C219" t="str">
            <v>Solids: Mg</v>
          </cell>
          <cell r="D219" t="str">
            <v>wt %</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cell r="EA219"/>
          <cell r="EB219"/>
          <cell r="EC219"/>
          <cell r="ED219"/>
          <cell r="EE219"/>
          <cell r="EF219"/>
          <cell r="EG219"/>
          <cell r="EH219"/>
          <cell r="EI219"/>
          <cell r="EJ219"/>
          <cell r="EK219"/>
          <cell r="EL219"/>
          <cell r="EM219"/>
          <cell r="EN219"/>
          <cell r="EO219"/>
          <cell r="EP219"/>
          <cell r="EQ219"/>
          <cell r="ER219"/>
          <cell r="ES219"/>
          <cell r="ET219"/>
          <cell r="EU219"/>
          <cell r="EV219"/>
          <cell r="EW219"/>
          <cell r="EX219"/>
          <cell r="EY219"/>
          <cell r="EZ219"/>
          <cell r="FA219"/>
          <cell r="FB219"/>
          <cell r="FC219"/>
          <cell r="FD219"/>
          <cell r="FE219"/>
          <cell r="FF219"/>
          <cell r="FG219"/>
          <cell r="FH219"/>
          <cell r="FI219"/>
          <cell r="FJ219"/>
          <cell r="FK219"/>
          <cell r="FL219"/>
          <cell r="FM219"/>
          <cell r="FN219"/>
          <cell r="FO219"/>
          <cell r="FP219"/>
          <cell r="FQ219"/>
          <cell r="FR219"/>
          <cell r="FS219"/>
          <cell r="FT219"/>
          <cell r="FU219"/>
          <cell r="FV219"/>
          <cell r="FW219"/>
          <cell r="FX219"/>
          <cell r="FY219"/>
          <cell r="FZ219"/>
          <cell r="GA219"/>
          <cell r="GB219"/>
          <cell r="GC219"/>
          <cell r="GD219"/>
          <cell r="GE219"/>
          <cell r="GF219"/>
          <cell r="GG219"/>
          <cell r="GH219"/>
          <cell r="GI219"/>
          <cell r="GJ219"/>
          <cell r="GK219"/>
          <cell r="GL219"/>
          <cell r="GM219"/>
          <cell r="GN219"/>
          <cell r="GO219"/>
          <cell r="GP219"/>
          <cell r="GQ219"/>
          <cell r="GR219"/>
          <cell r="GS219"/>
          <cell r="GT219"/>
          <cell r="GU219"/>
          <cell r="GV219"/>
          <cell r="GW219"/>
          <cell r="GX219"/>
          <cell r="GY219"/>
          <cell r="GZ219"/>
          <cell r="HA219"/>
          <cell r="HB219"/>
          <cell r="HC219"/>
          <cell r="HD219"/>
          <cell r="HE219"/>
          <cell r="HF219"/>
          <cell r="HG219"/>
          <cell r="HH219"/>
          <cell r="HI219"/>
          <cell r="HJ219"/>
          <cell r="HK219"/>
          <cell r="HL219"/>
          <cell r="HM219"/>
        </row>
        <row r="220">
          <cell r="A220" t="str">
            <v>Solids: Mn wt %</v>
          </cell>
          <cell r="B220"/>
          <cell r="C220" t="str">
            <v>Solids: Mn</v>
          </cell>
          <cell r="D220" t="str">
            <v>wt %</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cell r="EA220"/>
          <cell r="EB220"/>
          <cell r="EC220"/>
          <cell r="ED220"/>
          <cell r="EE220"/>
          <cell r="EF220"/>
          <cell r="EG220"/>
          <cell r="EH220"/>
          <cell r="EI220"/>
          <cell r="EJ220"/>
          <cell r="EK220"/>
          <cell r="EL220"/>
          <cell r="EM220"/>
          <cell r="EN220"/>
          <cell r="EO220"/>
          <cell r="EP220"/>
          <cell r="EQ220"/>
          <cell r="ER220"/>
          <cell r="ES220"/>
          <cell r="ET220"/>
          <cell r="EU220"/>
          <cell r="EV220"/>
          <cell r="EW220"/>
          <cell r="EX220"/>
          <cell r="EY220"/>
          <cell r="EZ220"/>
          <cell r="FA220"/>
          <cell r="FB220"/>
          <cell r="FC220"/>
          <cell r="FD220"/>
          <cell r="FE220"/>
          <cell r="FF220"/>
          <cell r="FG220"/>
          <cell r="FH220"/>
          <cell r="FI220"/>
          <cell r="FJ220"/>
          <cell r="FK220"/>
          <cell r="FL220"/>
          <cell r="FM220"/>
          <cell r="FN220"/>
          <cell r="FO220"/>
          <cell r="FP220"/>
          <cell r="FQ220"/>
          <cell r="FR220"/>
          <cell r="FS220"/>
          <cell r="FT220"/>
          <cell r="FU220"/>
          <cell r="FV220"/>
          <cell r="FW220"/>
          <cell r="FX220"/>
          <cell r="FY220"/>
          <cell r="FZ220"/>
          <cell r="GA220"/>
          <cell r="GB220"/>
          <cell r="GC220"/>
          <cell r="GD220"/>
          <cell r="GE220"/>
          <cell r="GF220"/>
          <cell r="GG220"/>
          <cell r="GH220"/>
          <cell r="GI220"/>
          <cell r="GJ220"/>
          <cell r="GK220"/>
          <cell r="GL220"/>
          <cell r="GM220"/>
          <cell r="GN220"/>
          <cell r="GO220"/>
          <cell r="GP220"/>
          <cell r="GQ220"/>
          <cell r="GR220"/>
          <cell r="GS220"/>
          <cell r="GT220"/>
          <cell r="GU220"/>
          <cell r="GV220"/>
          <cell r="GW220"/>
          <cell r="GX220"/>
          <cell r="GY220"/>
          <cell r="GZ220"/>
          <cell r="HA220"/>
          <cell r="HB220"/>
          <cell r="HC220"/>
          <cell r="HD220"/>
          <cell r="HE220"/>
          <cell r="HF220"/>
          <cell r="HG220"/>
          <cell r="HH220"/>
          <cell r="HI220"/>
          <cell r="HJ220"/>
          <cell r="HK220"/>
          <cell r="HL220"/>
          <cell r="HM220"/>
        </row>
        <row r="221">
          <cell r="A221" t="str">
            <v>Solids: Al wt %</v>
          </cell>
          <cell r="B221"/>
          <cell r="C221" t="str">
            <v>Solids: Al</v>
          </cell>
          <cell r="D221" t="str">
            <v>wt %</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cell r="EA221"/>
          <cell r="EB221"/>
          <cell r="EC221"/>
          <cell r="ED221"/>
          <cell r="EE221"/>
          <cell r="EF221"/>
          <cell r="EG221"/>
          <cell r="EH221"/>
          <cell r="EI221"/>
          <cell r="EJ221"/>
          <cell r="EK221"/>
          <cell r="EL221"/>
          <cell r="EM221"/>
          <cell r="EN221"/>
          <cell r="EO221"/>
          <cell r="EP221"/>
          <cell r="EQ221"/>
          <cell r="ER221"/>
          <cell r="ES221"/>
          <cell r="ET221"/>
          <cell r="EU221"/>
          <cell r="EV221"/>
          <cell r="EW221"/>
          <cell r="EX221"/>
          <cell r="EY221"/>
          <cell r="EZ221"/>
          <cell r="FA221"/>
          <cell r="FB221"/>
          <cell r="FC221"/>
          <cell r="FD221"/>
          <cell r="FE221"/>
          <cell r="FF221"/>
          <cell r="FG221"/>
          <cell r="FH221"/>
          <cell r="FI221"/>
          <cell r="FJ221"/>
          <cell r="FK221"/>
          <cell r="FL221"/>
          <cell r="FM221"/>
          <cell r="FN221"/>
          <cell r="FO221"/>
          <cell r="FP221"/>
          <cell r="FQ221"/>
          <cell r="FR221"/>
          <cell r="FS221"/>
          <cell r="FT221"/>
          <cell r="FU221"/>
          <cell r="FV221"/>
          <cell r="FW221"/>
          <cell r="FX221"/>
          <cell r="FY221"/>
          <cell r="FZ221"/>
          <cell r="GA221"/>
          <cell r="GB221"/>
          <cell r="GC221"/>
          <cell r="GD221"/>
          <cell r="GE221"/>
          <cell r="GF221"/>
          <cell r="GG221"/>
          <cell r="GH221"/>
          <cell r="GI221"/>
          <cell r="GJ221"/>
          <cell r="GK221"/>
          <cell r="GL221"/>
          <cell r="GM221"/>
          <cell r="GN221"/>
          <cell r="GO221"/>
          <cell r="GP221"/>
          <cell r="GQ221"/>
          <cell r="GR221"/>
          <cell r="GS221"/>
          <cell r="GT221"/>
          <cell r="GU221"/>
          <cell r="GV221"/>
          <cell r="GW221"/>
          <cell r="GX221"/>
          <cell r="GY221"/>
          <cell r="GZ221"/>
          <cell r="HA221"/>
          <cell r="HB221"/>
          <cell r="HC221"/>
          <cell r="HD221"/>
          <cell r="HE221"/>
          <cell r="HF221"/>
          <cell r="HG221"/>
          <cell r="HH221"/>
          <cell r="HI221"/>
          <cell r="HJ221"/>
          <cell r="HK221"/>
          <cell r="HL221"/>
          <cell r="HM221"/>
        </row>
        <row r="222">
          <cell r="A222" t="str">
            <v>Solids: Pb wt %</v>
          </cell>
          <cell r="B222"/>
          <cell r="C222" t="str">
            <v>Solids: Pb</v>
          </cell>
          <cell r="D222" t="str">
            <v>wt %</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cell r="EA222"/>
          <cell r="EB222"/>
          <cell r="EC222"/>
          <cell r="ED222"/>
          <cell r="EE222"/>
          <cell r="EF222"/>
          <cell r="EG222"/>
          <cell r="EH222"/>
          <cell r="EI222"/>
          <cell r="EJ222"/>
          <cell r="EK222"/>
          <cell r="EL222"/>
          <cell r="EM222"/>
          <cell r="EN222"/>
          <cell r="EO222"/>
          <cell r="EP222"/>
          <cell r="EQ222"/>
          <cell r="ER222"/>
          <cell r="ES222"/>
          <cell r="ET222"/>
          <cell r="EU222"/>
          <cell r="EV222"/>
          <cell r="EW222"/>
          <cell r="EX222"/>
          <cell r="EY222"/>
          <cell r="EZ222"/>
          <cell r="FA222"/>
          <cell r="FB222"/>
          <cell r="FC222"/>
          <cell r="FD222"/>
          <cell r="FE222"/>
          <cell r="FF222"/>
          <cell r="FG222"/>
          <cell r="FH222"/>
          <cell r="FI222"/>
          <cell r="FJ222"/>
          <cell r="FK222"/>
          <cell r="FL222"/>
          <cell r="FM222"/>
          <cell r="FN222"/>
          <cell r="FO222"/>
          <cell r="FP222"/>
          <cell r="FQ222"/>
          <cell r="FR222"/>
          <cell r="FS222"/>
          <cell r="FT222"/>
          <cell r="FU222"/>
          <cell r="FV222"/>
          <cell r="FW222"/>
          <cell r="FX222"/>
          <cell r="FY222"/>
          <cell r="FZ222"/>
          <cell r="GA222"/>
          <cell r="GB222"/>
          <cell r="GC222"/>
          <cell r="GD222"/>
          <cell r="GE222"/>
          <cell r="GF222"/>
          <cell r="GG222"/>
          <cell r="GH222"/>
          <cell r="GI222"/>
          <cell r="GJ222"/>
          <cell r="GK222"/>
          <cell r="GL222"/>
          <cell r="GM222"/>
          <cell r="GN222"/>
          <cell r="GO222"/>
          <cell r="GP222"/>
          <cell r="GQ222"/>
          <cell r="GR222"/>
          <cell r="GS222"/>
          <cell r="GT222"/>
          <cell r="GU222"/>
          <cell r="GV222"/>
          <cell r="GW222"/>
          <cell r="GX222"/>
          <cell r="GY222"/>
          <cell r="GZ222"/>
          <cell r="HA222"/>
          <cell r="HB222"/>
          <cell r="HC222"/>
          <cell r="HD222"/>
          <cell r="HE222"/>
          <cell r="HF222"/>
          <cell r="HG222"/>
          <cell r="HH222"/>
          <cell r="HI222"/>
          <cell r="HJ222"/>
          <cell r="HK222"/>
          <cell r="HL222"/>
          <cell r="HM222"/>
        </row>
        <row r="223">
          <cell r="A223" t="str">
            <v>Solids: Ca wt %</v>
          </cell>
          <cell r="B223"/>
          <cell r="C223" t="str">
            <v>Solids: Ca</v>
          </cell>
          <cell r="D223" t="str">
            <v>wt %</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cell r="EA223"/>
          <cell r="EB223"/>
          <cell r="EC223"/>
          <cell r="ED223"/>
          <cell r="EE223"/>
          <cell r="EF223"/>
          <cell r="EG223"/>
          <cell r="EH223"/>
          <cell r="EI223"/>
          <cell r="EJ223"/>
          <cell r="EK223"/>
          <cell r="EL223"/>
          <cell r="EM223"/>
          <cell r="EN223"/>
          <cell r="EO223"/>
          <cell r="EP223"/>
          <cell r="EQ223"/>
          <cell r="ER223"/>
          <cell r="ES223"/>
          <cell r="ET223"/>
          <cell r="EU223"/>
          <cell r="EV223"/>
          <cell r="EW223"/>
          <cell r="EX223"/>
          <cell r="EY223"/>
          <cell r="EZ223"/>
          <cell r="FA223"/>
          <cell r="FB223"/>
          <cell r="FC223"/>
          <cell r="FD223"/>
          <cell r="FE223"/>
          <cell r="FF223"/>
          <cell r="FG223"/>
          <cell r="FH223"/>
          <cell r="FI223"/>
          <cell r="FJ223"/>
          <cell r="FK223"/>
          <cell r="FL223"/>
          <cell r="FM223"/>
          <cell r="FN223"/>
          <cell r="FO223"/>
          <cell r="FP223"/>
          <cell r="FQ223"/>
          <cell r="FR223"/>
          <cell r="FS223"/>
          <cell r="FT223"/>
          <cell r="FU223"/>
          <cell r="FV223"/>
          <cell r="FW223"/>
          <cell r="FX223"/>
          <cell r="FY223"/>
          <cell r="FZ223"/>
          <cell r="GA223"/>
          <cell r="GB223"/>
          <cell r="GC223"/>
          <cell r="GD223"/>
          <cell r="GE223"/>
          <cell r="GF223"/>
          <cell r="GG223"/>
          <cell r="GH223"/>
          <cell r="GI223"/>
          <cell r="GJ223"/>
          <cell r="GK223"/>
          <cell r="GL223"/>
          <cell r="GM223"/>
          <cell r="GN223"/>
          <cell r="GO223"/>
          <cell r="GP223"/>
          <cell r="GQ223"/>
          <cell r="GR223"/>
          <cell r="GS223"/>
          <cell r="GT223"/>
          <cell r="GU223"/>
          <cell r="GV223"/>
          <cell r="GW223"/>
          <cell r="GX223"/>
          <cell r="GY223"/>
          <cell r="GZ223"/>
          <cell r="HA223"/>
          <cell r="HB223"/>
          <cell r="HC223"/>
          <cell r="HD223"/>
          <cell r="HE223"/>
          <cell r="HF223"/>
          <cell r="HG223"/>
          <cell r="HH223"/>
          <cell r="HI223"/>
          <cell r="HJ223"/>
          <cell r="HK223"/>
          <cell r="HL223"/>
          <cell r="HM223"/>
        </row>
        <row r="224">
          <cell r="A224" t="str">
            <v>Solids: Ni(OH)2_s wt %</v>
          </cell>
          <cell r="B224"/>
          <cell r="C224" t="str">
            <v>Solids: Ni(OH)2_s</v>
          </cell>
          <cell r="D224" t="str">
            <v>wt %</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20.792876433493518</v>
          </cell>
          <cell r="W224">
            <v>20.792876433493518</v>
          </cell>
          <cell r="X224">
            <v>20.792876433493518</v>
          </cell>
          <cell r="Y224">
            <v>20.792876433493525</v>
          </cell>
          <cell r="Z224">
            <v>20.792876433493518</v>
          </cell>
          <cell r="AA224">
            <v>20.792876433493518</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13.076368842924859</v>
          </cell>
          <cell r="AP224">
            <v>13.076368842924859</v>
          </cell>
          <cell r="AQ224">
            <v>0</v>
          </cell>
          <cell r="AR224">
            <v>4.9042231394075051</v>
          </cell>
          <cell r="AS224">
            <v>0</v>
          </cell>
          <cell r="AT224">
            <v>0</v>
          </cell>
          <cell r="AU224">
            <v>0</v>
          </cell>
          <cell r="AV224">
            <v>0.84130345998954059</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75.513623564332306</v>
          </cell>
          <cell r="DL224">
            <v>0</v>
          </cell>
          <cell r="DM224">
            <v>13.076368842924857</v>
          </cell>
          <cell r="DN224">
            <v>75.513623564332306</v>
          </cell>
          <cell r="DO224">
            <v>75.513623564332292</v>
          </cell>
          <cell r="DP224">
            <v>75.513623564332306</v>
          </cell>
          <cell r="DQ224">
            <v>0</v>
          </cell>
          <cell r="DR224">
            <v>0</v>
          </cell>
          <cell r="DS224">
            <v>0</v>
          </cell>
          <cell r="DT224">
            <v>0</v>
          </cell>
          <cell r="DU224">
            <v>0</v>
          </cell>
          <cell r="DV224">
            <v>0</v>
          </cell>
          <cell r="DW224">
            <v>0</v>
          </cell>
          <cell r="DX224">
            <v>0</v>
          </cell>
          <cell r="DY224">
            <v>0</v>
          </cell>
          <cell r="DZ224"/>
          <cell r="EA224"/>
          <cell r="EB224"/>
          <cell r="EC224"/>
          <cell r="ED224"/>
          <cell r="EE224"/>
          <cell r="EF224"/>
          <cell r="EG224"/>
          <cell r="EH224"/>
          <cell r="EI224"/>
          <cell r="EJ224"/>
          <cell r="EK224"/>
          <cell r="EL224"/>
          <cell r="EM224"/>
          <cell r="EN224"/>
          <cell r="EO224"/>
          <cell r="EP224"/>
          <cell r="EQ224"/>
          <cell r="ER224"/>
          <cell r="ES224"/>
          <cell r="ET224"/>
          <cell r="EU224"/>
          <cell r="EV224"/>
          <cell r="EW224"/>
          <cell r="EX224"/>
          <cell r="EY224"/>
          <cell r="EZ224"/>
          <cell r="FA224"/>
          <cell r="FB224"/>
          <cell r="FC224"/>
          <cell r="FD224"/>
          <cell r="FE224"/>
          <cell r="FF224"/>
          <cell r="FG224"/>
          <cell r="FH224"/>
          <cell r="FI224"/>
          <cell r="FJ224"/>
          <cell r="FK224"/>
          <cell r="FL224"/>
          <cell r="FM224"/>
          <cell r="FN224"/>
          <cell r="FO224"/>
          <cell r="FP224"/>
          <cell r="FQ224"/>
          <cell r="FR224"/>
          <cell r="FS224"/>
          <cell r="FT224"/>
          <cell r="FU224"/>
          <cell r="FV224"/>
          <cell r="FW224"/>
          <cell r="FX224"/>
          <cell r="FY224"/>
          <cell r="FZ224"/>
          <cell r="GA224"/>
          <cell r="GB224"/>
          <cell r="GC224"/>
          <cell r="GD224"/>
          <cell r="GE224"/>
          <cell r="GF224"/>
          <cell r="GG224"/>
          <cell r="GH224"/>
          <cell r="GI224"/>
          <cell r="GJ224"/>
          <cell r="GK224"/>
          <cell r="GL224"/>
          <cell r="GM224"/>
          <cell r="GN224"/>
          <cell r="GO224"/>
          <cell r="GP224"/>
          <cell r="GQ224"/>
          <cell r="GR224"/>
          <cell r="GS224"/>
          <cell r="GT224"/>
          <cell r="GU224"/>
          <cell r="GV224"/>
          <cell r="GW224"/>
          <cell r="GX224"/>
          <cell r="GY224"/>
          <cell r="GZ224"/>
          <cell r="HA224"/>
          <cell r="HB224"/>
          <cell r="HC224"/>
          <cell r="HD224"/>
          <cell r="HE224"/>
          <cell r="HF224"/>
          <cell r="HG224"/>
          <cell r="HH224"/>
          <cell r="HI224"/>
          <cell r="HJ224"/>
          <cell r="HK224"/>
          <cell r="HL224"/>
          <cell r="HM224"/>
        </row>
        <row r="225">
          <cell r="A225" t="str">
            <v>Solids: SiO2_s wt %</v>
          </cell>
          <cell r="B225"/>
          <cell r="C225" t="str">
            <v>Solids: SiO2_s</v>
          </cell>
          <cell r="D225" t="str">
            <v>wt %</v>
          </cell>
          <cell r="E225">
            <v>2.1392999999999992E-2</v>
          </cell>
          <cell r="F225">
            <v>2.1392999999999992E-2</v>
          </cell>
          <cell r="G225">
            <v>2.1392999999999992E-2</v>
          </cell>
          <cell r="H225">
            <v>2.1392999999999992E-2</v>
          </cell>
          <cell r="I225">
            <v>1.7285681000433081E-2</v>
          </cell>
          <cell r="J225">
            <v>1.7285681000468532E-2</v>
          </cell>
          <cell r="K225">
            <v>1.7292304193641771E-2</v>
          </cell>
          <cell r="L225">
            <v>1.7285681000433081E-2</v>
          </cell>
          <cell r="M225">
            <v>1.7285681000433081E-2</v>
          </cell>
          <cell r="N225">
            <v>0</v>
          </cell>
          <cell r="O225">
            <v>1.7285681000433081E-2</v>
          </cell>
          <cell r="P225">
            <v>1.7285681000433081E-2</v>
          </cell>
          <cell r="Q225">
            <v>1.7285681000433081E-2</v>
          </cell>
          <cell r="R225">
            <v>1.7285681000433081E-2</v>
          </cell>
          <cell r="S225">
            <v>1.5795087376779586E-2</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6.4180100000000018E-3</v>
          </cell>
          <cell r="AX225">
            <v>6.3778160446543025E-3</v>
          </cell>
          <cell r="AY225">
            <v>6.3778160446543043E-3</v>
          </cell>
          <cell r="AZ225">
            <v>6.3778160446543025E-3</v>
          </cell>
          <cell r="BA225">
            <v>6.3778160446543025E-3</v>
          </cell>
          <cell r="BB225">
            <v>6.3778160446543025E-3</v>
          </cell>
          <cell r="BC225">
            <v>6.3778160446543025E-3</v>
          </cell>
          <cell r="BD225">
            <v>6.3778160446543025E-3</v>
          </cell>
          <cell r="BE225">
            <v>6.3778160446543025E-3</v>
          </cell>
          <cell r="BF225">
            <v>6.3778160446543025E-3</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cell r="EA225"/>
          <cell r="EB225"/>
          <cell r="EC225"/>
          <cell r="ED225"/>
          <cell r="EE225"/>
          <cell r="EF225"/>
          <cell r="EG225"/>
          <cell r="EH225"/>
          <cell r="EI225"/>
          <cell r="EJ225"/>
          <cell r="EK225"/>
          <cell r="EL225"/>
          <cell r="EM225"/>
          <cell r="EN225"/>
          <cell r="EO225"/>
          <cell r="EP225"/>
          <cell r="EQ225"/>
          <cell r="ER225"/>
          <cell r="ES225"/>
          <cell r="ET225"/>
          <cell r="EU225"/>
          <cell r="EV225"/>
          <cell r="EW225"/>
          <cell r="EX225"/>
          <cell r="EY225"/>
          <cell r="EZ225"/>
          <cell r="FA225"/>
          <cell r="FB225"/>
          <cell r="FC225"/>
          <cell r="FD225"/>
          <cell r="FE225"/>
          <cell r="FF225"/>
          <cell r="FG225"/>
          <cell r="FH225"/>
          <cell r="FI225"/>
          <cell r="FJ225"/>
          <cell r="FK225"/>
          <cell r="FL225"/>
          <cell r="FM225"/>
          <cell r="FN225"/>
          <cell r="FO225"/>
          <cell r="FP225"/>
          <cell r="FQ225"/>
          <cell r="FR225"/>
          <cell r="FS225"/>
          <cell r="FT225"/>
          <cell r="FU225"/>
          <cell r="FV225"/>
          <cell r="FW225"/>
          <cell r="FX225"/>
          <cell r="FY225"/>
          <cell r="FZ225"/>
          <cell r="GA225"/>
          <cell r="GB225"/>
          <cell r="GC225"/>
          <cell r="GD225"/>
          <cell r="GE225"/>
          <cell r="GF225"/>
          <cell r="GG225"/>
          <cell r="GH225"/>
          <cell r="GI225"/>
          <cell r="GJ225"/>
          <cell r="GK225"/>
          <cell r="GL225"/>
          <cell r="GM225"/>
          <cell r="GN225"/>
          <cell r="GO225"/>
          <cell r="GP225"/>
          <cell r="GQ225"/>
          <cell r="GR225"/>
          <cell r="GS225"/>
          <cell r="GT225"/>
          <cell r="GU225"/>
          <cell r="GV225"/>
          <cell r="GW225"/>
          <cell r="GX225"/>
          <cell r="GY225"/>
          <cell r="GZ225"/>
          <cell r="HA225"/>
          <cell r="HB225"/>
          <cell r="HC225"/>
          <cell r="HD225"/>
          <cell r="HE225"/>
          <cell r="HF225"/>
          <cell r="HG225"/>
          <cell r="HH225"/>
          <cell r="HI225"/>
          <cell r="HJ225"/>
          <cell r="HK225"/>
          <cell r="HL225"/>
          <cell r="HM225"/>
        </row>
        <row r="226">
          <cell r="A226" t="str">
            <v>Aq. Liq: ZnSO4_aq g/L</v>
          </cell>
          <cell r="C226" t="str">
            <v>Aq. Liq: ZnSO4_aq</v>
          </cell>
          <cell r="D226" t="str">
            <v>g/L</v>
          </cell>
          <cell r="E226">
            <v>0</v>
          </cell>
          <cell r="F226">
            <v>0</v>
          </cell>
          <cell r="G226">
            <v>0</v>
          </cell>
          <cell r="H226">
            <v>0</v>
          </cell>
          <cell r="I226">
            <v>1.3074853593281617E-2</v>
          </cell>
          <cell r="J226">
            <v>1.3069459479720843E-2</v>
          </cell>
          <cell r="K226">
            <v>1.3159677297406504E-2</v>
          </cell>
          <cell r="L226">
            <v>1.3074853593281617E-2</v>
          </cell>
          <cell r="M226">
            <v>1.3128004731645658E-2</v>
          </cell>
          <cell r="N226">
            <v>0</v>
          </cell>
          <cell r="O226">
            <v>1.307322402077059E-2</v>
          </cell>
          <cell r="P226">
            <v>1.307322402077059E-2</v>
          </cell>
          <cell r="Q226">
            <v>1.308562615203228E-2</v>
          </cell>
          <cell r="R226">
            <v>1.307322402077059E-2</v>
          </cell>
          <cell r="S226">
            <v>1.1302053745695612E-2</v>
          </cell>
          <cell r="T226">
            <v>1.2029614992985351E-2</v>
          </cell>
          <cell r="U226">
            <v>1.2036600009300454E-2</v>
          </cell>
          <cell r="V226">
            <v>1.2050300864772726E-2</v>
          </cell>
          <cell r="W226">
            <v>1.2050300864772724E-2</v>
          </cell>
          <cell r="X226">
            <v>4.8701057806002255E-4</v>
          </cell>
          <cell r="Y226">
            <v>5.3917774972299853E-5</v>
          </cell>
          <cell r="Z226">
            <v>1.2053441350667516E-2</v>
          </cell>
          <cell r="AA226">
            <v>1.2297841413522959E-2</v>
          </cell>
          <cell r="AB226">
            <v>1.2299313491773019E-2</v>
          </cell>
          <cell r="AC226">
            <v>1.0952815223029719E-4</v>
          </cell>
          <cell r="AD226">
            <v>1.0958039317304798E-4</v>
          </cell>
          <cell r="AE226">
            <v>9.876294595684849E-4</v>
          </cell>
          <cell r="AF226">
            <v>9.876294595684849E-4</v>
          </cell>
          <cell r="AG226">
            <v>9.4016759163016944E-4</v>
          </cell>
          <cell r="AH226">
            <v>0</v>
          </cell>
          <cell r="AI226">
            <v>0</v>
          </cell>
          <cell r="AJ226">
            <v>0</v>
          </cell>
          <cell r="AK226">
            <v>0</v>
          </cell>
          <cell r="AL226">
            <v>0</v>
          </cell>
          <cell r="AM226">
            <v>0</v>
          </cell>
          <cell r="AN226">
            <v>0</v>
          </cell>
          <cell r="AO226">
            <v>2.6226572352511577E-4</v>
          </cell>
          <cell r="AP226">
            <v>2.5506678342590014E-4</v>
          </cell>
          <cell r="AQ226">
            <v>9.69114530446708E-3</v>
          </cell>
          <cell r="AR226">
            <v>6.215578540116163E-3</v>
          </cell>
          <cell r="AS226">
            <v>0</v>
          </cell>
          <cell r="AT226">
            <v>0</v>
          </cell>
          <cell r="AU226">
            <v>3.6166721163992128E-3</v>
          </cell>
          <cell r="AV226">
            <v>3.418321148624314E-3</v>
          </cell>
          <cell r="AW226">
            <v>0</v>
          </cell>
          <cell r="AX226">
            <v>5.4178002418794153E-3</v>
          </cell>
          <cell r="AY226">
            <v>5.4166084445084672E-3</v>
          </cell>
          <cell r="AZ226">
            <v>5.4470877892590294E-3</v>
          </cell>
          <cell r="BA226">
            <v>5.4178002418794153E-3</v>
          </cell>
          <cell r="BB226">
            <v>5.4391286362242058E-3</v>
          </cell>
          <cell r="BC226">
            <v>5.4171318443105602E-3</v>
          </cell>
          <cell r="BD226">
            <v>5.4171318443105602E-3</v>
          </cell>
          <cell r="BE226">
            <v>5.4211191842469955E-3</v>
          </cell>
          <cell r="BF226">
            <v>5.4171318443105602E-3</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2.2767558278562654E-3</v>
          </cell>
          <cell r="CG226">
            <v>2.2767558278562654E-3</v>
          </cell>
          <cell r="CH226">
            <v>2.2767558278562658E-3</v>
          </cell>
          <cell r="CI226">
            <v>2.2767558278562658E-3</v>
          </cell>
          <cell r="CJ226">
            <v>2.2767558278562658E-3</v>
          </cell>
          <cell r="CK226">
            <v>0.24811478507951951</v>
          </cell>
          <cell r="CL226">
            <v>0.26858423562805395</v>
          </cell>
          <cell r="CM226">
            <v>0.26858423562805395</v>
          </cell>
          <cell r="CN226">
            <v>0.26858423562805395</v>
          </cell>
          <cell r="CO226">
            <v>0.38688694721692168</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0.4801119025123014</v>
          </cell>
          <cell r="DH226">
            <v>0.21220919692309131</v>
          </cell>
          <cell r="DI226">
            <v>0</v>
          </cell>
          <cell r="DJ226">
            <v>0</v>
          </cell>
          <cell r="DK226">
            <v>2.4690728982458936E-3</v>
          </cell>
          <cell r="DL226">
            <v>2.696138231712158E-4</v>
          </cell>
          <cell r="DM226">
            <v>2.2125668900749255E-4</v>
          </cell>
          <cell r="DN226">
            <v>2.4506133724179848E-3</v>
          </cell>
          <cell r="DO226">
            <v>2.0205399705841096E-3</v>
          </cell>
          <cell r="DP226">
            <v>2.4553520226875576E-3</v>
          </cell>
          <cell r="DQ226">
            <v>0.19380013608430335</v>
          </cell>
          <cell r="DR226">
            <v>0</v>
          </cell>
          <cell r="DS226">
            <v>0</v>
          </cell>
          <cell r="DT226">
            <v>2.2767558278562658E-3</v>
          </cell>
          <cell r="DU226">
            <v>2.2767558278562658E-3</v>
          </cell>
          <cell r="DV226">
            <v>0</v>
          </cell>
          <cell r="DW226">
            <v>0</v>
          </cell>
          <cell r="DX226">
            <v>0</v>
          </cell>
          <cell r="DY226">
            <v>0</v>
          </cell>
          <cell r="DZ226"/>
          <cell r="EA226"/>
          <cell r="EB226"/>
          <cell r="EC226"/>
          <cell r="ED226"/>
          <cell r="EE226"/>
          <cell r="EF226"/>
          <cell r="EG226"/>
          <cell r="EH226"/>
          <cell r="EI226"/>
          <cell r="EJ226"/>
          <cell r="EK226"/>
          <cell r="EL226"/>
          <cell r="EM226"/>
          <cell r="EN226"/>
          <cell r="EO226"/>
          <cell r="EP226"/>
          <cell r="EQ226"/>
          <cell r="ER226"/>
          <cell r="ES226"/>
          <cell r="ET226"/>
          <cell r="EU226"/>
          <cell r="EV226"/>
          <cell r="EW226"/>
          <cell r="EX226"/>
          <cell r="EY226"/>
          <cell r="EZ226"/>
          <cell r="FA226"/>
          <cell r="FB226"/>
          <cell r="FC226"/>
          <cell r="FD226"/>
          <cell r="FE226"/>
          <cell r="FF226"/>
          <cell r="FG226"/>
          <cell r="FH226"/>
          <cell r="FI226"/>
          <cell r="FJ226"/>
          <cell r="FK226"/>
          <cell r="FL226"/>
          <cell r="FM226"/>
          <cell r="FN226"/>
          <cell r="FO226"/>
          <cell r="FP226"/>
          <cell r="FQ226"/>
          <cell r="FR226"/>
          <cell r="FS226"/>
        </row>
        <row r="227">
          <cell r="A227" t="str">
            <v>Aq.Liq: Cl g/L</v>
          </cell>
          <cell r="B227"/>
          <cell r="C227" t="str">
            <v>Aq.Liq: Cl</v>
          </cell>
          <cell r="D227" t="str">
            <v>g/L</v>
          </cell>
          <cell r="E227">
            <v>0</v>
          </cell>
          <cell r="F227">
            <v>0</v>
          </cell>
          <cell r="G227">
            <v>0</v>
          </cell>
          <cell r="H227">
            <v>0</v>
          </cell>
          <cell r="I227">
            <v>1.4023617547662617E-2</v>
          </cell>
          <cell r="J227">
            <v>1.4015797923540452E-2</v>
          </cell>
          <cell r="K227">
            <v>1.4004064443295534E-2</v>
          </cell>
          <cell r="L227">
            <v>1.4023617547662617E-2</v>
          </cell>
          <cell r="M227">
            <v>1.4080625546361985E-2</v>
          </cell>
          <cell r="N227">
            <v>0</v>
          </cell>
          <cell r="O227">
            <v>1.4021869726817222E-2</v>
          </cell>
          <cell r="P227">
            <v>1.4021869726817222E-2</v>
          </cell>
          <cell r="Q227">
            <v>1.4035171806595704E-2</v>
          </cell>
          <cell r="R227">
            <v>1.4021869726817222E-2</v>
          </cell>
          <cell r="S227">
            <v>1.4273420620119685E-2</v>
          </cell>
          <cell r="T227">
            <v>1.4214991732160523E-2</v>
          </cell>
          <cell r="U227">
            <v>1.4214078629057958E-2</v>
          </cell>
          <cell r="V227">
            <v>1.4239055512368974E-2</v>
          </cell>
          <cell r="W227">
            <v>1.4239055512368971E-2</v>
          </cell>
          <cell r="X227">
            <v>1.6600165176373968E-2</v>
          </cell>
          <cell r="Y227">
            <v>1.6777803975845065E-2</v>
          </cell>
          <cell r="Z227">
            <v>1.4242766419963193E-2</v>
          </cell>
          <cell r="AA227">
            <v>1.4531558052742959E-2</v>
          </cell>
          <cell r="AB227">
            <v>1.4533286603752466E-2</v>
          </cell>
          <cell r="AC227">
            <v>1.6191119278417411E-2</v>
          </cell>
          <cell r="AD227">
            <v>1.6198841853098635E-2</v>
          </cell>
          <cell r="AE227">
            <v>1.4548790050265138E-2</v>
          </cell>
          <cell r="AF227">
            <v>1.4548790050265138E-2</v>
          </cell>
          <cell r="AG227">
            <v>1.4664103011347854E-2</v>
          </cell>
          <cell r="AH227">
            <v>0</v>
          </cell>
          <cell r="AI227">
            <v>0</v>
          </cell>
          <cell r="AJ227">
            <v>0</v>
          </cell>
          <cell r="AK227">
            <v>1.4971139298349088E-2</v>
          </cell>
          <cell r="AL227">
            <v>0</v>
          </cell>
          <cell r="AM227">
            <v>0</v>
          </cell>
          <cell r="AN227">
            <v>0</v>
          </cell>
          <cell r="AO227">
            <v>1.6523681659479622E-2</v>
          </cell>
          <cell r="AP227">
            <v>1.6534375483566094E-2</v>
          </cell>
          <cell r="AQ227">
            <v>1.4748728000457307E-2</v>
          </cell>
          <cell r="AR227">
            <v>1.5539472248721759E-2</v>
          </cell>
          <cell r="AS227">
            <v>1.689846497039884E-2</v>
          </cell>
          <cell r="AT227">
            <v>1.689846497039884E-2</v>
          </cell>
          <cell r="AU227">
            <v>1.5814768511980569E-2</v>
          </cell>
          <cell r="AV227">
            <v>1.5857006968376712E-2</v>
          </cell>
          <cell r="AW227">
            <v>0</v>
          </cell>
          <cell r="AX227">
            <v>1.4668684880952441E-2</v>
          </cell>
          <cell r="AY227">
            <v>1.4661439738543395E-2</v>
          </cell>
          <cell r="AZ227">
            <v>1.4656582220210344E-2</v>
          </cell>
          <cell r="BA227">
            <v>1.4668684880952441E-2</v>
          </cell>
          <cell r="BB227">
            <v>1.4726431472132017E-2</v>
          </cell>
          <cell r="BC227">
            <v>1.4666875195678896E-2</v>
          </cell>
          <cell r="BD227">
            <v>1.4666875195678896E-2</v>
          </cell>
          <cell r="BE227">
            <v>1.4677670911731455E-2</v>
          </cell>
          <cell r="BF227">
            <v>1.4666875195678896E-2</v>
          </cell>
          <cell r="BG227">
            <v>1.689846497039884E-2</v>
          </cell>
          <cell r="BH227">
            <v>1.689846497039884E-2</v>
          </cell>
          <cell r="BI227">
            <v>1.6905154061303801E-2</v>
          </cell>
          <cell r="BJ227">
            <v>1.6905154061303801E-2</v>
          </cell>
          <cell r="BK227">
            <v>1.6024728172103438E-2</v>
          </cell>
          <cell r="BL227">
            <v>0</v>
          </cell>
          <cell r="BM227">
            <v>1.689846497039884E-2</v>
          </cell>
          <cell r="BN227">
            <v>1.689846497039884E-2</v>
          </cell>
          <cell r="BO227">
            <v>1.689846497039884E-2</v>
          </cell>
          <cell r="BP227">
            <v>1.689846497039884E-2</v>
          </cell>
          <cell r="BQ227">
            <v>1.689846497039884E-2</v>
          </cell>
          <cell r="BR227">
            <v>1.689846497039884E-2</v>
          </cell>
          <cell r="BS227">
            <v>1.689846497039884E-2</v>
          </cell>
          <cell r="BT227">
            <v>1.6905154061303801E-2</v>
          </cell>
          <cell r="BU227">
            <v>1.6905154061303801E-2</v>
          </cell>
          <cell r="BV227">
            <v>1.6905154061303801E-2</v>
          </cell>
          <cell r="BW227">
            <v>1.689846497039884E-2</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1.4509414904664827E-2</v>
          </cell>
          <cell r="CL227">
            <v>1.571904456976652E-2</v>
          </cell>
          <cell r="CM227">
            <v>1.571904456976652E-2</v>
          </cell>
          <cell r="CN227">
            <v>1.571904456976652E-2</v>
          </cell>
          <cell r="CO227">
            <v>1.5940500697642215E-2</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0</v>
          </cell>
          <cell r="DE227">
            <v>0</v>
          </cell>
          <cell r="DF227">
            <v>0</v>
          </cell>
          <cell r="DG227">
            <v>1.5730869225636893E-2</v>
          </cell>
          <cell r="DH227">
            <v>1.6067430300059381E-2</v>
          </cell>
          <cell r="DI227">
            <v>1.5314670655389015E-2</v>
          </cell>
          <cell r="DJ227">
            <v>1.4945000011747919E-2</v>
          </cell>
          <cell r="DK227">
            <v>1.467867801195622E-2</v>
          </cell>
          <cell r="DL227">
            <v>1.698663830342128E-2</v>
          </cell>
          <cell r="DM227">
            <v>1.6524036748560171E-2</v>
          </cell>
          <cell r="DN227">
            <v>1.4694416493837438E-2</v>
          </cell>
          <cell r="DO227">
            <v>1.503708062990409E-2</v>
          </cell>
          <cell r="DP227">
            <v>1.4722830482540614E-2</v>
          </cell>
          <cell r="DQ227">
            <v>1.4673587308306408E-2</v>
          </cell>
          <cell r="DR227">
            <v>1.689846497039884E-2</v>
          </cell>
          <cell r="DS227">
            <v>0</v>
          </cell>
          <cell r="DT227">
            <v>0</v>
          </cell>
          <cell r="DU227">
            <v>0</v>
          </cell>
          <cell r="DV227">
            <v>0</v>
          </cell>
          <cell r="DW227">
            <v>0</v>
          </cell>
          <cell r="DX227">
            <v>0</v>
          </cell>
          <cell r="DY227">
            <v>0</v>
          </cell>
          <cell r="DZ227"/>
          <cell r="EA227"/>
          <cell r="EB227"/>
          <cell r="EC227"/>
          <cell r="ED227"/>
          <cell r="EE227"/>
          <cell r="EF227"/>
          <cell r="EG227"/>
          <cell r="EH227"/>
          <cell r="EI227"/>
          <cell r="EJ227"/>
          <cell r="EK227"/>
          <cell r="EL227"/>
          <cell r="EM227"/>
          <cell r="EN227"/>
          <cell r="EO227"/>
          <cell r="EP227"/>
          <cell r="EQ227"/>
          <cell r="ER227"/>
          <cell r="ES227"/>
          <cell r="ET227"/>
          <cell r="EU227"/>
          <cell r="EV227"/>
          <cell r="EW227"/>
          <cell r="EX227"/>
          <cell r="EY227"/>
          <cell r="EZ227"/>
          <cell r="FA227"/>
          <cell r="FB227"/>
          <cell r="FC227"/>
          <cell r="FD227"/>
          <cell r="FE227"/>
          <cell r="FF227"/>
          <cell r="FG227"/>
          <cell r="FH227"/>
          <cell r="FI227"/>
          <cell r="FJ227"/>
          <cell r="FK227"/>
          <cell r="FL227"/>
          <cell r="FM227"/>
          <cell r="FN227"/>
          <cell r="FO227"/>
          <cell r="FP227"/>
          <cell r="FQ227"/>
          <cell r="FR227"/>
          <cell r="FS227"/>
          <cell r="FT227"/>
          <cell r="FU227"/>
          <cell r="FV227"/>
          <cell r="FW227"/>
          <cell r="FX227"/>
          <cell r="FY227"/>
          <cell r="FZ227"/>
          <cell r="GA227"/>
          <cell r="GB227"/>
          <cell r="GC227"/>
          <cell r="GD227"/>
          <cell r="GE227"/>
          <cell r="GF227"/>
          <cell r="GG227"/>
          <cell r="GH227"/>
          <cell r="GI227"/>
          <cell r="GJ227"/>
          <cell r="GK227"/>
          <cell r="GL227"/>
          <cell r="GM227"/>
          <cell r="GN227"/>
          <cell r="GO227"/>
          <cell r="GP227"/>
          <cell r="GQ227"/>
          <cell r="GR227"/>
          <cell r="GS227"/>
          <cell r="GT227"/>
          <cell r="GU227"/>
          <cell r="GV227"/>
          <cell r="GW227"/>
          <cell r="GX227"/>
          <cell r="GY227"/>
          <cell r="GZ227"/>
          <cell r="HA227"/>
          <cell r="HB227"/>
          <cell r="HC227"/>
          <cell r="HD227"/>
          <cell r="HE227"/>
          <cell r="HF227"/>
          <cell r="HG227"/>
          <cell r="HH227"/>
          <cell r="HI227"/>
          <cell r="HJ227"/>
          <cell r="HK227"/>
          <cell r="HL227"/>
          <cell r="HM227"/>
        </row>
        <row r="228">
          <cell r="A228" t="str">
            <v>Aq.Liq: Cr g/L</v>
          </cell>
          <cell r="B228"/>
          <cell r="C228" t="str">
            <v>Aq.Liq: Cr</v>
          </cell>
          <cell r="D228" t="str">
            <v>g/L</v>
          </cell>
          <cell r="E228">
            <v>0</v>
          </cell>
          <cell r="F228">
            <v>0</v>
          </cell>
          <cell r="G228">
            <v>0</v>
          </cell>
          <cell r="H228">
            <v>0</v>
          </cell>
          <cell r="I228">
            <v>2.6991835376220628E-4</v>
          </cell>
          <cell r="J228">
            <v>2.6976784622861899E-4</v>
          </cell>
          <cell r="K228">
            <v>2.7036141832166436E-4</v>
          </cell>
          <cell r="L228">
            <v>2.6991835376220628E-4</v>
          </cell>
          <cell r="M228">
            <v>2.7101561023742834E-4</v>
          </cell>
          <cell r="N228">
            <v>0</v>
          </cell>
          <cell r="O228">
            <v>2.6988471273315957E-4</v>
          </cell>
          <cell r="P228">
            <v>2.6988471273315957E-4</v>
          </cell>
          <cell r="Q228">
            <v>2.7014074335173703E-4</v>
          </cell>
          <cell r="R228">
            <v>2.6988471273315957E-4</v>
          </cell>
          <cell r="S228">
            <v>2.7942422146885195E-4</v>
          </cell>
          <cell r="T228">
            <v>2.8459810399964202E-4</v>
          </cell>
          <cell r="U228">
            <v>2.8464266108008243E-4</v>
          </cell>
          <cell r="V228">
            <v>2.8507016022322212E-4</v>
          </cell>
          <cell r="W228">
            <v>2.8507016022322212E-4</v>
          </cell>
          <cell r="X228">
            <v>2.0004726250927234E-4</v>
          </cell>
          <cell r="Y228">
            <v>1.9791228395170686E-4</v>
          </cell>
          <cell r="Z228">
            <v>2.8514445370578765E-4</v>
          </cell>
          <cell r="AA228">
            <v>2.9092614877370424E-4</v>
          </cell>
          <cell r="AB228">
            <v>2.9096075482110774E-4</v>
          </cell>
          <cell r="AC228">
            <v>2.0369315703536476E-4</v>
          </cell>
          <cell r="AD228">
            <v>2.0379031125862822E-4</v>
          </cell>
          <cell r="AE228">
            <v>2.9027010321467294E-4</v>
          </cell>
          <cell r="AF228">
            <v>2.9027010321467294E-4</v>
          </cell>
          <cell r="AG228">
            <v>2.8590285540922516E-4</v>
          </cell>
          <cell r="AH228">
            <v>0</v>
          </cell>
          <cell r="AI228">
            <v>0</v>
          </cell>
          <cell r="AJ228">
            <v>0</v>
          </cell>
          <cell r="AK228">
            <v>1.761313924391739E-4</v>
          </cell>
          <cell r="AL228">
            <v>0</v>
          </cell>
          <cell r="AM228">
            <v>0</v>
          </cell>
          <cell r="AN228">
            <v>0</v>
          </cell>
          <cell r="AO228">
            <v>1.9489093556821795E-4</v>
          </cell>
          <cell r="AP228">
            <v>1.950031773572059E-4</v>
          </cell>
          <cell r="AQ228">
            <v>2.6806293368725794E-4</v>
          </cell>
          <cell r="AR228">
            <v>2.4270167079061005E-4</v>
          </cell>
          <cell r="AS228">
            <v>1.98805856121395E-4</v>
          </cell>
          <cell r="AT228">
            <v>1.98805856121395E-4</v>
          </cell>
          <cell r="AU228">
            <v>2.2134121311988405E-4</v>
          </cell>
          <cell r="AV228">
            <v>2.1980116811273388E-4</v>
          </cell>
          <cell r="AW228">
            <v>0</v>
          </cell>
          <cell r="AX228">
            <v>3.8235618370029259E-4</v>
          </cell>
          <cell r="AY228">
            <v>3.8216733071010485E-4</v>
          </cell>
          <cell r="AZ228">
            <v>3.8334784469278482E-4</v>
          </cell>
          <cell r="BA228">
            <v>3.8235618370029259E-4</v>
          </cell>
          <cell r="BB228">
            <v>3.8386141517839155E-4</v>
          </cell>
          <cell r="BC228">
            <v>3.8230901216715878E-4</v>
          </cell>
          <cell r="BD228">
            <v>3.8230901216715878E-4</v>
          </cell>
          <cell r="BE228">
            <v>3.8259041495300282E-4</v>
          </cell>
          <cell r="BF228">
            <v>3.8230901216715878E-4</v>
          </cell>
          <cell r="BG228">
            <v>1.98805856121395E-4</v>
          </cell>
          <cell r="BH228">
            <v>1.98805856121395E-4</v>
          </cell>
          <cell r="BI228">
            <v>1.9888455146125955E-4</v>
          </cell>
          <cell r="BJ228">
            <v>1.9888455146125955E-4</v>
          </cell>
          <cell r="BK228">
            <v>1.8852657971882387E-4</v>
          </cell>
          <cell r="BL228">
            <v>0</v>
          </cell>
          <cell r="BM228">
            <v>1.98805856121395E-4</v>
          </cell>
          <cell r="BN228">
            <v>1.98805856121395E-4</v>
          </cell>
          <cell r="BO228">
            <v>1.98805856121395E-4</v>
          </cell>
          <cell r="BP228">
            <v>1.98805856121395E-4</v>
          </cell>
          <cell r="BQ228">
            <v>1.98805856121395E-4</v>
          </cell>
          <cell r="BR228">
            <v>1.98805856121395E-4</v>
          </cell>
          <cell r="BS228">
            <v>1.98805856121395E-4</v>
          </cell>
          <cell r="BT228">
            <v>1.9888455146125955E-4</v>
          </cell>
          <cell r="BU228">
            <v>1.9888455146125955E-4</v>
          </cell>
          <cell r="BV228">
            <v>1.9888455146125955E-4</v>
          </cell>
          <cell r="BW228">
            <v>1.98805856121395E-4</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1.7069933020515878E-4</v>
          </cell>
          <cell r="CL228">
            <v>1.8493029506389777E-4</v>
          </cell>
          <cell r="CM228">
            <v>1.8493029506389777E-4</v>
          </cell>
          <cell r="CN228">
            <v>1.8493029506389777E-4</v>
          </cell>
          <cell r="CO228">
            <v>1.875356663312158E-4</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1.8506940893239232E-4</v>
          </cell>
          <cell r="DH228">
            <v>1.8902895866989249E-4</v>
          </cell>
          <cell r="DI228">
            <v>1.8017294566075362E-4</v>
          </cell>
          <cell r="DJ228">
            <v>1.7582387082343834E-4</v>
          </cell>
          <cell r="DK228">
            <v>1.7269066474434795E-4</v>
          </cell>
          <cell r="DL228">
            <v>2.0035134416991566E-4</v>
          </cell>
          <cell r="DM228">
            <v>1.9481782161338143E-4</v>
          </cell>
          <cell r="DN228">
            <v>1.7287582371410803E-4</v>
          </cell>
          <cell r="DO228">
            <v>1.7690717431619821E-4</v>
          </cell>
          <cell r="DP228">
            <v>1.732101065829872E-4</v>
          </cell>
          <cell r="DQ228">
            <v>1.7263077399692596E-4</v>
          </cell>
          <cell r="DR228">
            <v>1.98805856121395E-4</v>
          </cell>
          <cell r="DS228">
            <v>0</v>
          </cell>
          <cell r="DT228">
            <v>0</v>
          </cell>
          <cell r="DU228">
            <v>0</v>
          </cell>
          <cell r="DV228">
            <v>0</v>
          </cell>
          <cell r="DW228">
            <v>0</v>
          </cell>
          <cell r="DX228">
            <v>0</v>
          </cell>
          <cell r="DY228">
            <v>0</v>
          </cell>
          <cell r="DZ228"/>
          <cell r="EA228"/>
          <cell r="EB228"/>
          <cell r="EC228"/>
          <cell r="ED228"/>
          <cell r="EE228"/>
          <cell r="EF228"/>
          <cell r="EG228"/>
          <cell r="EH228"/>
          <cell r="EI228"/>
          <cell r="EJ228"/>
          <cell r="EK228"/>
          <cell r="EL228"/>
          <cell r="EM228"/>
          <cell r="EN228"/>
          <cell r="EO228"/>
          <cell r="EP228"/>
          <cell r="EQ228"/>
          <cell r="ER228"/>
          <cell r="ES228"/>
          <cell r="ET228"/>
          <cell r="EU228"/>
          <cell r="EV228"/>
          <cell r="EW228"/>
          <cell r="EX228"/>
          <cell r="EY228"/>
          <cell r="EZ228"/>
          <cell r="FA228"/>
          <cell r="FB228"/>
          <cell r="FC228"/>
          <cell r="FD228"/>
          <cell r="FE228"/>
          <cell r="FF228"/>
          <cell r="FG228"/>
          <cell r="FH228"/>
          <cell r="FI228"/>
          <cell r="FJ228"/>
          <cell r="FK228"/>
          <cell r="FL228"/>
          <cell r="FM228"/>
          <cell r="FN228"/>
          <cell r="FO228"/>
          <cell r="FP228"/>
          <cell r="FQ228"/>
          <cell r="FR228"/>
          <cell r="FS228"/>
          <cell r="FT228"/>
          <cell r="FU228"/>
          <cell r="FV228"/>
          <cell r="FW228"/>
          <cell r="FX228"/>
          <cell r="FY228"/>
          <cell r="FZ228"/>
          <cell r="GA228"/>
          <cell r="GB228"/>
          <cell r="GC228"/>
          <cell r="GD228"/>
          <cell r="GE228"/>
          <cell r="GF228"/>
          <cell r="GG228"/>
          <cell r="GH228"/>
          <cell r="GI228"/>
          <cell r="GJ228"/>
          <cell r="GK228"/>
          <cell r="GL228"/>
          <cell r="GM228"/>
          <cell r="GN228"/>
          <cell r="GO228"/>
          <cell r="GP228"/>
          <cell r="GQ228"/>
          <cell r="GR228"/>
          <cell r="GS228"/>
          <cell r="GT228"/>
          <cell r="GU228"/>
          <cell r="GV228"/>
          <cell r="GW228"/>
          <cell r="GX228"/>
          <cell r="GY228"/>
          <cell r="GZ228"/>
          <cell r="HA228"/>
          <cell r="HB228"/>
          <cell r="HC228"/>
          <cell r="HD228"/>
          <cell r="HE228"/>
          <cell r="HF228"/>
          <cell r="HG228"/>
          <cell r="HH228"/>
          <cell r="HI228"/>
          <cell r="HJ228"/>
          <cell r="HK228"/>
          <cell r="HL228"/>
          <cell r="HM228"/>
        </row>
        <row r="229">
          <cell r="A229" t="str">
            <v>Aq.Liq: Si g/L</v>
          </cell>
          <cell r="B229"/>
          <cell r="C229" t="str">
            <v>Aq.Liq: Si</v>
          </cell>
          <cell r="D229" t="str">
            <v>g/L</v>
          </cell>
          <cell r="E229">
            <v>0</v>
          </cell>
          <cell r="F229">
            <v>0</v>
          </cell>
          <cell r="G229">
            <v>0</v>
          </cell>
          <cell r="H229">
            <v>0</v>
          </cell>
          <cell r="I229">
            <v>1.5637347705099152E-2</v>
          </cell>
          <cell r="J229">
            <v>1.5628628258579715E-2</v>
          </cell>
          <cell r="K229">
            <v>1.5697484194977879E-2</v>
          </cell>
          <cell r="L229">
            <v>1.5637347705099152E-2</v>
          </cell>
          <cell r="M229">
            <v>1.5700915746269986E-2</v>
          </cell>
          <cell r="N229">
            <v>0</v>
          </cell>
          <cell r="O229">
            <v>1.5635398758460185E-2</v>
          </cell>
          <cell r="P229">
            <v>1.5635398758460185E-2</v>
          </cell>
          <cell r="Q229">
            <v>1.5650231539373539E-2</v>
          </cell>
          <cell r="R229">
            <v>1.5635398758460185E-2</v>
          </cell>
          <cell r="S229">
            <v>1.4159561604929179E-2</v>
          </cell>
          <cell r="T229">
            <v>1.4728094733730051E-2</v>
          </cell>
          <cell r="U229">
            <v>1.473343251575421E-2</v>
          </cell>
          <cell r="V229">
            <v>1.4753442626198786E-2</v>
          </cell>
          <cell r="W229">
            <v>1.4753442626198784E-2</v>
          </cell>
          <cell r="X229">
            <v>6.4971170683893447E-3</v>
          </cell>
          <cell r="Y229">
            <v>6.2207323295972831E-3</v>
          </cell>
          <cell r="Z229">
            <v>1.4757287590651301E-2</v>
          </cell>
          <cell r="AA229">
            <v>1.5056511846181555E-2</v>
          </cell>
          <cell r="AB229">
            <v>1.5058302835351905E-2</v>
          </cell>
          <cell r="AC229">
            <v>7.0307753777451316E-3</v>
          </cell>
          <cell r="AD229">
            <v>7.0341288017418246E-3</v>
          </cell>
          <cell r="AE229">
            <v>1.4993380889842442E-2</v>
          </cell>
          <cell r="AF229">
            <v>1.4993380889842442E-2</v>
          </cell>
          <cell r="AG229">
            <v>1.4572772090390235E-2</v>
          </cell>
          <cell r="AH229">
            <v>0</v>
          </cell>
          <cell r="AI229">
            <v>0</v>
          </cell>
          <cell r="AJ229">
            <v>0</v>
          </cell>
          <cell r="AK229">
            <v>5.5129025453834217E-3</v>
          </cell>
          <cell r="AL229">
            <v>0</v>
          </cell>
          <cell r="AM229">
            <v>0</v>
          </cell>
          <cell r="AN229">
            <v>0</v>
          </cell>
          <cell r="AO229">
            <v>6.124593495480158E-3</v>
          </cell>
          <cell r="AP229">
            <v>6.1274336529608536E-3</v>
          </cell>
          <cell r="AQ229">
            <v>1.3079142169367279E-2</v>
          </cell>
          <cell r="AR229">
            <v>1.0566289403144869E-2</v>
          </cell>
          <cell r="AS229">
            <v>6.2226119663890463E-3</v>
          </cell>
          <cell r="AT229">
            <v>6.2226119663890463E-3</v>
          </cell>
          <cell r="AU229">
            <v>8.6777922653802596E-3</v>
          </cell>
          <cell r="AV229">
            <v>8.528572780486729E-3</v>
          </cell>
          <cell r="AW229">
            <v>0</v>
          </cell>
          <cell r="AX229">
            <v>8.5482704625824135E-3</v>
          </cell>
          <cell r="AY229">
            <v>8.5440483092431678E-3</v>
          </cell>
          <cell r="AZ229">
            <v>8.5608244964976172E-3</v>
          </cell>
          <cell r="BA229">
            <v>8.5482704625824135E-3</v>
          </cell>
          <cell r="BB229">
            <v>8.5819226600153398E-3</v>
          </cell>
          <cell r="BC229">
            <v>8.5472158568494546E-3</v>
          </cell>
          <cell r="BD229">
            <v>8.5472158568494546E-3</v>
          </cell>
          <cell r="BE229">
            <v>8.5535071298165604E-3</v>
          </cell>
          <cell r="BF229">
            <v>8.5472158568494546E-3</v>
          </cell>
          <cell r="BG229">
            <v>6.2226119663890463E-3</v>
          </cell>
          <cell r="BH229">
            <v>6.2226119663890463E-3</v>
          </cell>
          <cell r="BI229">
            <v>6.225075126041855E-3</v>
          </cell>
          <cell r="BJ229">
            <v>6.225075126041855E-3</v>
          </cell>
          <cell r="BK229">
            <v>5.9008712008182312E-3</v>
          </cell>
          <cell r="BL229">
            <v>0</v>
          </cell>
          <cell r="BM229">
            <v>6.2226119663890463E-3</v>
          </cell>
          <cell r="BN229">
            <v>6.2226119663890463E-3</v>
          </cell>
          <cell r="BO229">
            <v>6.2226119663890463E-3</v>
          </cell>
          <cell r="BP229">
            <v>6.2226119663890463E-3</v>
          </cell>
          <cell r="BQ229">
            <v>6.2226119663890463E-3</v>
          </cell>
          <cell r="BR229">
            <v>6.2226119663890463E-3</v>
          </cell>
          <cell r="BS229">
            <v>6.2226119663890463E-3</v>
          </cell>
          <cell r="BT229">
            <v>6.225075126041855E-3</v>
          </cell>
          <cell r="BU229">
            <v>6.225075126041855E-3</v>
          </cell>
          <cell r="BV229">
            <v>6.225075126041855E-3</v>
          </cell>
          <cell r="BW229">
            <v>6.2226119663890463E-3</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5.3428793070392092E-3</v>
          </cell>
          <cell r="CL229">
            <v>5.7883076960760938E-3</v>
          </cell>
          <cell r="CM229">
            <v>5.7883076960760938E-3</v>
          </cell>
          <cell r="CN229">
            <v>5.7883076960760938E-3</v>
          </cell>
          <cell r="CO229">
            <v>5.8698556682595677E-3</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5.792661952231686E-3</v>
          </cell>
          <cell r="DH229">
            <v>5.9165956333554291E-3</v>
          </cell>
          <cell r="DI229">
            <v>5.6394029308853644E-3</v>
          </cell>
          <cell r="DJ229">
            <v>5.5032771363369669E-3</v>
          </cell>
          <cell r="DK229">
            <v>5.4052079646270236E-3</v>
          </cell>
          <cell r="DL229">
            <v>6.2961909220497388E-3</v>
          </cell>
          <cell r="DM229">
            <v>6.1184712394524738E-3</v>
          </cell>
          <cell r="DN229">
            <v>5.4110034298280579E-3</v>
          </cell>
          <cell r="DO229">
            <v>5.5371844739214582E-3</v>
          </cell>
          <cell r="DP229">
            <v>5.4214664645727498E-3</v>
          </cell>
          <cell r="DQ229">
            <v>5.4033333876459689E-3</v>
          </cell>
          <cell r="DR229">
            <v>6.2226119663890463E-3</v>
          </cell>
          <cell r="DS229">
            <v>0</v>
          </cell>
          <cell r="DT229">
            <v>0</v>
          </cell>
          <cell r="DU229">
            <v>0</v>
          </cell>
          <cell r="DV229">
            <v>0</v>
          </cell>
          <cell r="DW229">
            <v>0</v>
          </cell>
          <cell r="DX229">
            <v>0</v>
          </cell>
          <cell r="DY229">
            <v>0</v>
          </cell>
          <cell r="DZ229"/>
          <cell r="EA229"/>
          <cell r="EB229"/>
          <cell r="EC229"/>
          <cell r="ED229"/>
          <cell r="EE229"/>
          <cell r="EF229"/>
          <cell r="EG229"/>
          <cell r="EH229"/>
          <cell r="EI229"/>
          <cell r="EJ229"/>
          <cell r="EK229"/>
          <cell r="EL229"/>
          <cell r="EM229"/>
          <cell r="EN229"/>
          <cell r="EO229"/>
          <cell r="EP229"/>
          <cell r="EQ229"/>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cell r="FS229"/>
          <cell r="FT229"/>
          <cell r="FU229"/>
          <cell r="FV229"/>
          <cell r="FW229"/>
          <cell r="FX229"/>
          <cell r="FY229"/>
          <cell r="FZ229"/>
          <cell r="GA229"/>
          <cell r="GB229"/>
          <cell r="GC229"/>
          <cell r="GD229"/>
          <cell r="GE229"/>
          <cell r="GF229"/>
          <cell r="GG229"/>
          <cell r="GH229"/>
          <cell r="GI229"/>
          <cell r="GJ229"/>
          <cell r="GK229"/>
          <cell r="GL229"/>
          <cell r="GM229"/>
          <cell r="GN229"/>
          <cell r="GO229"/>
          <cell r="GP229"/>
          <cell r="GQ229"/>
          <cell r="GR229"/>
          <cell r="GS229"/>
          <cell r="GT229"/>
          <cell r="GU229"/>
          <cell r="GV229"/>
          <cell r="GW229"/>
          <cell r="GX229"/>
          <cell r="GY229"/>
          <cell r="GZ229"/>
          <cell r="HA229"/>
          <cell r="HB229"/>
          <cell r="HC229"/>
          <cell r="HD229"/>
          <cell r="HE229"/>
          <cell r="HF229"/>
          <cell r="HG229"/>
          <cell r="HH229"/>
          <cell r="HI229"/>
          <cell r="HJ229"/>
          <cell r="HK229"/>
          <cell r="HL229"/>
          <cell r="HM229"/>
        </row>
        <row r="230">
          <cell r="A230"/>
          <cell r="B230"/>
          <cell r="C230"/>
          <cell r="D230"/>
          <cell r="E230"/>
          <cell r="F230"/>
          <cell r="G230"/>
          <cell r="H230"/>
          <cell r="I230"/>
          <cell r="J230"/>
          <cell r="K230"/>
          <cell r="L230"/>
          <cell r="M230"/>
          <cell r="N230"/>
          <cell r="O230"/>
          <cell r="P230"/>
          <cell r="Q230"/>
          <cell r="R230"/>
          <cell r="S230"/>
          <cell r="T230"/>
          <cell r="U230"/>
          <cell r="V230"/>
          <cell r="W230"/>
          <cell r="X230"/>
          <cell r="Y230"/>
          <cell r="Z230"/>
          <cell r="AA230"/>
          <cell r="AB230"/>
          <cell r="AC230"/>
          <cell r="AD230"/>
          <cell r="AE230"/>
          <cell r="AF230"/>
          <cell r="AG230"/>
          <cell r="AH230"/>
          <cell r="AI230"/>
          <cell r="AJ230"/>
          <cell r="AK230"/>
          <cell r="AL230"/>
          <cell r="AM230"/>
          <cell r="AN230"/>
          <cell r="AO230"/>
          <cell r="AP230"/>
          <cell r="AQ230"/>
          <cell r="AR230"/>
          <cell r="AS230"/>
          <cell r="AT230"/>
          <cell r="AU230"/>
          <cell r="AV230"/>
          <cell r="AW230"/>
          <cell r="AX230"/>
          <cell r="AY230"/>
          <cell r="AZ230"/>
          <cell r="BA230"/>
          <cell r="BB230"/>
          <cell r="BC230"/>
          <cell r="BD230"/>
          <cell r="BE230"/>
          <cell r="BF230"/>
          <cell r="BG230"/>
          <cell r="BH230"/>
          <cell r="BI230"/>
          <cell r="BJ230"/>
          <cell r="BK230"/>
          <cell r="BL230"/>
          <cell r="BM230"/>
          <cell r="BN230"/>
          <cell r="BO230"/>
          <cell r="BP230"/>
          <cell r="BQ230"/>
          <cell r="BR230"/>
          <cell r="BS230"/>
          <cell r="BT230"/>
          <cell r="BU230"/>
          <cell r="BV230"/>
          <cell r="BW230"/>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cell r="DX230"/>
          <cell r="DY230"/>
          <cell r="DZ230"/>
          <cell r="EA230"/>
          <cell r="EB230"/>
          <cell r="EC230"/>
          <cell r="ED230"/>
          <cell r="EE230"/>
          <cell r="EF230"/>
          <cell r="EG230"/>
          <cell r="EH230"/>
          <cell r="EI230"/>
          <cell r="EJ230"/>
          <cell r="EK230"/>
          <cell r="EL230"/>
          <cell r="EM230"/>
          <cell r="EN230"/>
          <cell r="EO230"/>
          <cell r="EP230"/>
          <cell r="EQ230"/>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cell r="FZ230"/>
          <cell r="GA230"/>
          <cell r="GB230"/>
          <cell r="GC230"/>
          <cell r="GD230"/>
          <cell r="GE230"/>
          <cell r="GF230"/>
          <cell r="GG230"/>
          <cell r="GH230"/>
          <cell r="GI230"/>
          <cell r="GJ230"/>
          <cell r="GK230"/>
          <cell r="GL230"/>
          <cell r="GM230"/>
          <cell r="GN230"/>
          <cell r="GO230"/>
          <cell r="GP230"/>
          <cell r="GQ230"/>
          <cell r="GR230"/>
          <cell r="GS230"/>
          <cell r="GT230"/>
          <cell r="GU230"/>
          <cell r="GV230"/>
          <cell r="GW230"/>
          <cell r="GX230"/>
          <cell r="GY230"/>
          <cell r="GZ230"/>
          <cell r="HA230"/>
          <cell r="HB230"/>
          <cell r="HC230"/>
          <cell r="HD230"/>
          <cell r="HE230"/>
          <cell r="HF230"/>
          <cell r="HG230"/>
          <cell r="HH230"/>
          <cell r="HI230"/>
          <cell r="HJ230"/>
          <cell r="HK230"/>
          <cell r="HL230"/>
          <cell r="HM230"/>
        </row>
        <row r="231">
          <cell r="A231"/>
          <cell r="B231"/>
          <cell r="C231"/>
          <cell r="D231"/>
          <cell r="E231"/>
          <cell r="F231"/>
          <cell r="G231"/>
          <cell r="H231"/>
          <cell r="I231"/>
          <cell r="J231"/>
          <cell r="K231"/>
          <cell r="L231"/>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O231"/>
          <cell r="AP231"/>
          <cell r="AQ231"/>
          <cell r="AR231"/>
          <cell r="AS231"/>
          <cell r="AT231"/>
          <cell r="AU231"/>
          <cell r="AV231"/>
          <cell r="AW231"/>
          <cell r="AX231"/>
          <cell r="AY231"/>
          <cell r="AZ231"/>
          <cell r="BA231"/>
          <cell r="BB231"/>
          <cell r="BC231"/>
          <cell r="BD231"/>
          <cell r="BE231"/>
          <cell r="BF231"/>
          <cell r="BG231"/>
          <cell r="BH231"/>
          <cell r="BI231"/>
          <cell r="BJ231"/>
          <cell r="BK231"/>
          <cell r="BL231"/>
          <cell r="BM231"/>
          <cell r="BN231"/>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cell r="EK231"/>
          <cell r="EL231"/>
          <cell r="EM231"/>
          <cell r="EN231"/>
          <cell r="EO231"/>
          <cell r="EP231"/>
          <cell r="EQ231"/>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cell r="FZ231"/>
          <cell r="GA231"/>
          <cell r="GB231"/>
          <cell r="GC231"/>
          <cell r="GD231"/>
          <cell r="GE231"/>
          <cell r="GF231"/>
          <cell r="GG231"/>
          <cell r="GH231"/>
          <cell r="GI231"/>
          <cell r="GJ231"/>
          <cell r="GK231"/>
          <cell r="GL231"/>
          <cell r="GM231"/>
          <cell r="GN231"/>
          <cell r="GO231"/>
          <cell r="GP231"/>
          <cell r="GQ231"/>
          <cell r="GR231"/>
          <cell r="GS231"/>
          <cell r="GT231"/>
          <cell r="GU231"/>
          <cell r="GV231"/>
          <cell r="GW231"/>
          <cell r="GX231"/>
          <cell r="GY231"/>
          <cell r="GZ231"/>
          <cell r="HA231"/>
          <cell r="HB231"/>
          <cell r="HC231"/>
          <cell r="HD231"/>
          <cell r="HE231"/>
          <cell r="HF231"/>
          <cell r="HG231"/>
          <cell r="HH231"/>
          <cell r="HI231"/>
          <cell r="HJ231"/>
          <cell r="HK231"/>
          <cell r="HL231"/>
          <cell r="HM231"/>
        </row>
        <row r="232">
          <cell r="A232"/>
          <cell r="B232"/>
          <cell r="C232"/>
          <cell r="D232"/>
          <cell r="E232"/>
          <cell r="F232"/>
          <cell r="G232"/>
          <cell r="H232"/>
          <cell r="I232"/>
          <cell r="J232"/>
          <cell r="K232"/>
          <cell r="L232"/>
          <cell r="M232"/>
          <cell r="N232"/>
          <cell r="O232"/>
          <cell r="P232"/>
          <cell r="Q232"/>
          <cell r="R232"/>
          <cell r="S232"/>
          <cell r="T232"/>
          <cell r="U232"/>
          <cell r="V232"/>
          <cell r="W232"/>
          <cell r="X232"/>
          <cell r="Y232"/>
          <cell r="Z232"/>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cell r="FZ232"/>
          <cell r="GA232"/>
          <cell r="GB232"/>
          <cell r="GC232"/>
          <cell r="GD232"/>
          <cell r="GE232"/>
          <cell r="GF232"/>
          <cell r="GG232"/>
          <cell r="GH232"/>
          <cell r="GI232"/>
          <cell r="GJ232"/>
          <cell r="GK232"/>
          <cell r="GL232"/>
          <cell r="GM232"/>
          <cell r="GN232"/>
          <cell r="GO232"/>
          <cell r="GP232"/>
          <cell r="GQ232"/>
          <cell r="GR232"/>
          <cell r="GS232"/>
          <cell r="GT232"/>
          <cell r="GU232"/>
          <cell r="GV232"/>
          <cell r="GW232"/>
          <cell r="GX232"/>
          <cell r="GY232"/>
          <cell r="GZ232"/>
          <cell r="HA232"/>
          <cell r="HB232"/>
          <cell r="HC232"/>
          <cell r="HD232"/>
          <cell r="HE232"/>
          <cell r="HF232"/>
          <cell r="HG232"/>
          <cell r="HH232"/>
          <cell r="HI232"/>
          <cell r="HJ232"/>
          <cell r="HK232"/>
          <cell r="HL232"/>
          <cell r="HM232"/>
        </row>
        <row r="233">
          <cell r="A233"/>
          <cell r="B233"/>
          <cell r="C233"/>
          <cell r="D233"/>
          <cell r="E233"/>
          <cell r="F233"/>
          <cell r="G233"/>
          <cell r="H233"/>
          <cell r="I233"/>
          <cell r="J233"/>
          <cell r="K233"/>
          <cell r="L233"/>
          <cell r="M233"/>
          <cell r="N233"/>
          <cell r="O233"/>
          <cell r="P233"/>
          <cell r="Q233"/>
          <cell r="R233"/>
          <cell r="S233"/>
          <cell r="T233"/>
          <cell r="U233"/>
          <cell r="V233"/>
          <cell r="W233"/>
          <cell r="X233"/>
          <cell r="Y233"/>
          <cell r="Z233"/>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cell r="FZ233"/>
          <cell r="GA233"/>
          <cell r="GB233"/>
          <cell r="GC233"/>
          <cell r="GD233"/>
          <cell r="GE233"/>
          <cell r="GF233"/>
          <cell r="GG233"/>
          <cell r="GH233"/>
          <cell r="GI233"/>
          <cell r="GJ233"/>
          <cell r="GK233"/>
          <cell r="GL233"/>
          <cell r="GM233"/>
          <cell r="GN233"/>
          <cell r="GO233"/>
          <cell r="GP233"/>
          <cell r="GQ233"/>
          <cell r="GR233"/>
          <cell r="GS233"/>
          <cell r="GT233"/>
          <cell r="GU233"/>
          <cell r="GV233"/>
          <cell r="GW233"/>
          <cell r="GX233"/>
          <cell r="GY233"/>
          <cell r="GZ233"/>
          <cell r="HA233"/>
          <cell r="HB233"/>
          <cell r="HC233"/>
          <cell r="HD233"/>
          <cell r="HE233"/>
          <cell r="HF233"/>
          <cell r="HG233"/>
          <cell r="HH233"/>
          <cell r="HI233"/>
          <cell r="HJ233"/>
          <cell r="HK233"/>
          <cell r="HL233"/>
          <cell r="HM233"/>
        </row>
        <row r="234">
          <cell r="A234"/>
          <cell r="B234"/>
          <cell r="C234"/>
          <cell r="D234"/>
          <cell r="E234"/>
          <cell r="F234"/>
          <cell r="G234"/>
          <cell r="H234"/>
          <cell r="I234"/>
          <cell r="J234"/>
          <cell r="K234"/>
          <cell r="L234"/>
          <cell r="M234"/>
          <cell r="N234"/>
          <cell r="O234"/>
          <cell r="P234"/>
          <cell r="Q234"/>
          <cell r="R234"/>
          <cell r="S234"/>
          <cell r="T234"/>
          <cell r="U234"/>
          <cell r="V234"/>
          <cell r="W234"/>
          <cell r="X234"/>
          <cell r="Y234"/>
          <cell r="Z234"/>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cell r="FZ234"/>
          <cell r="GA234"/>
          <cell r="GB234"/>
          <cell r="GC234"/>
          <cell r="GD234"/>
          <cell r="GE234"/>
          <cell r="GF234"/>
          <cell r="GG234"/>
          <cell r="GH234"/>
          <cell r="GI234"/>
          <cell r="GJ234"/>
          <cell r="GK234"/>
          <cell r="GL234"/>
          <cell r="GM234"/>
          <cell r="GN234"/>
          <cell r="GO234"/>
          <cell r="GP234"/>
          <cell r="GQ234"/>
          <cell r="GR234"/>
          <cell r="GS234"/>
          <cell r="GT234"/>
          <cell r="GU234"/>
          <cell r="GV234"/>
          <cell r="GW234"/>
          <cell r="GX234"/>
          <cell r="GY234"/>
          <cell r="GZ234"/>
          <cell r="HA234"/>
          <cell r="HB234"/>
          <cell r="HC234"/>
          <cell r="HD234"/>
          <cell r="HE234"/>
          <cell r="HF234"/>
          <cell r="HG234"/>
          <cell r="HH234"/>
          <cell r="HI234"/>
          <cell r="HJ234"/>
          <cell r="HK234"/>
          <cell r="HL234"/>
          <cell r="HM234"/>
        </row>
        <row r="235">
          <cell r="A235"/>
          <cell r="B235"/>
          <cell r="C235"/>
          <cell r="D235"/>
          <cell r="E235"/>
          <cell r="F235"/>
          <cell r="G235"/>
          <cell r="H235"/>
          <cell r="I235"/>
          <cell r="J235"/>
          <cell r="K235"/>
          <cell r="L235"/>
          <cell r="M235"/>
          <cell r="N235"/>
          <cell r="O235"/>
          <cell r="P235"/>
          <cell r="Q235"/>
          <cell r="R235"/>
          <cell r="S235"/>
          <cell r="T235"/>
          <cell r="U235"/>
          <cell r="V235"/>
          <cell r="W235"/>
          <cell r="X235"/>
          <cell r="Y235"/>
          <cell r="Z235"/>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cell r="FZ235"/>
          <cell r="GA235"/>
          <cell r="GB235"/>
          <cell r="GC235"/>
          <cell r="GD235"/>
          <cell r="GE235"/>
          <cell r="GF235"/>
          <cell r="GG235"/>
          <cell r="GH235"/>
          <cell r="GI235"/>
          <cell r="GJ235"/>
          <cell r="GK235"/>
          <cell r="GL235"/>
          <cell r="GM235"/>
          <cell r="GN235"/>
          <cell r="GO235"/>
          <cell r="GP235"/>
          <cell r="GQ235"/>
          <cell r="GR235"/>
          <cell r="GS235"/>
          <cell r="GT235"/>
          <cell r="GU235"/>
          <cell r="GV235"/>
          <cell r="GW235"/>
          <cell r="GX235"/>
          <cell r="GY235"/>
          <cell r="GZ235"/>
          <cell r="HA235"/>
          <cell r="HB235"/>
          <cell r="HC235"/>
          <cell r="HD235"/>
          <cell r="HE235"/>
          <cell r="HF235"/>
          <cell r="HG235"/>
          <cell r="HH235"/>
          <cell r="HI235"/>
          <cell r="HJ235"/>
          <cell r="HK235"/>
          <cell r="HL235"/>
          <cell r="HM235"/>
        </row>
        <row r="236">
          <cell r="A236"/>
          <cell r="B236"/>
          <cell r="C236"/>
          <cell r="D236"/>
          <cell r="E236"/>
          <cell r="F236"/>
          <cell r="G236"/>
          <cell r="H236"/>
          <cell r="I236"/>
          <cell r="J236"/>
          <cell r="K236"/>
          <cell r="L236"/>
          <cell r="M236"/>
          <cell r="N236"/>
          <cell r="O236"/>
          <cell r="P236"/>
          <cell r="Q236"/>
          <cell r="R236"/>
          <cell r="S236"/>
          <cell r="T236"/>
          <cell r="U236"/>
          <cell r="V236"/>
          <cell r="W236"/>
          <cell r="X236"/>
          <cell r="Y236"/>
          <cell r="Z236"/>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cell r="FZ236"/>
          <cell r="GA236"/>
          <cell r="GB236"/>
          <cell r="GC236"/>
          <cell r="GD236"/>
          <cell r="GE236"/>
          <cell r="GF236"/>
          <cell r="GG236"/>
          <cell r="GH236"/>
          <cell r="GI236"/>
          <cell r="GJ236"/>
          <cell r="GK236"/>
          <cell r="GL236"/>
          <cell r="GM236"/>
          <cell r="GN236"/>
          <cell r="GO236"/>
          <cell r="GP236"/>
          <cell r="GQ236"/>
          <cell r="GR236"/>
          <cell r="GS236"/>
          <cell r="GT236"/>
          <cell r="GU236"/>
          <cell r="GV236"/>
          <cell r="GW236"/>
          <cell r="GX236"/>
          <cell r="GY236"/>
          <cell r="GZ236"/>
          <cell r="HA236"/>
          <cell r="HB236"/>
          <cell r="HC236"/>
          <cell r="HD236"/>
          <cell r="HE236"/>
          <cell r="HF236"/>
          <cell r="HG236"/>
          <cell r="HH236"/>
          <cell r="HI236"/>
          <cell r="HJ236"/>
          <cell r="HK236"/>
          <cell r="HL236"/>
          <cell r="HM236"/>
        </row>
        <row r="237">
          <cell r="A237"/>
          <cell r="B237"/>
          <cell r="C237"/>
          <cell r="D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cell r="FZ237"/>
          <cell r="GA237"/>
          <cell r="GB237"/>
          <cell r="GC237"/>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row>
        <row r="238">
          <cell r="A238"/>
          <cell r="B238"/>
          <cell r="C238"/>
          <cell r="D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cell r="HG238"/>
          <cell r="HH238"/>
          <cell r="HI238"/>
          <cell r="HJ238"/>
          <cell r="HK238"/>
          <cell r="HL238"/>
          <cell r="HM238"/>
        </row>
        <row r="239">
          <cell r="A239"/>
          <cell r="B239"/>
          <cell r="C239"/>
          <cell r="D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cell r="HG239"/>
          <cell r="HH239"/>
          <cell r="HI239"/>
          <cell r="HJ239"/>
          <cell r="HK239"/>
          <cell r="HL239"/>
          <cell r="HM239"/>
        </row>
        <row r="240">
          <cell r="A240"/>
          <cell r="B240"/>
          <cell r="C240"/>
          <cell r="D240"/>
          <cell r="E240"/>
          <cell r="F240"/>
          <cell r="G240"/>
          <cell r="H240"/>
          <cell r="I240"/>
          <cell r="J240"/>
          <cell r="K240"/>
          <cell r="L240"/>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O240"/>
          <cell r="AP240"/>
          <cell r="AQ240"/>
          <cell r="AR240"/>
          <cell r="AS240"/>
          <cell r="AT240"/>
          <cell r="AU240"/>
          <cell r="AV240"/>
          <cell r="AW240"/>
          <cell r="AX240"/>
          <cell r="AY240"/>
          <cell r="AZ240"/>
          <cell r="BA240"/>
          <cell r="BB240"/>
          <cell r="BC240"/>
          <cell r="BD240"/>
          <cell r="BE240"/>
          <cell r="BF240"/>
          <cell r="BG240"/>
          <cell r="BH240"/>
          <cell r="BI240"/>
          <cell r="BJ240"/>
          <cell r="BK240"/>
          <cell r="BL240"/>
          <cell r="BM240"/>
          <cell r="BN240"/>
          <cell r="BO240"/>
          <cell r="BP240"/>
          <cell r="BQ240"/>
          <cell r="BR240"/>
          <cell r="BS240"/>
          <cell r="BT240"/>
          <cell r="BU240"/>
          <cell r="BV240"/>
          <cell r="BW240"/>
          <cell r="BX240"/>
          <cell r="BY240"/>
          <cell r="BZ240"/>
          <cell r="CA240"/>
          <cell r="CB240"/>
          <cell r="CC240"/>
          <cell r="CD240"/>
          <cell r="CE240"/>
          <cell r="CF240"/>
          <cell r="CG240"/>
          <cell r="CH240"/>
          <cell r="CI240"/>
          <cell r="CJ240"/>
          <cell r="CK240"/>
          <cell r="CL240"/>
          <cell r="CM240"/>
          <cell r="CN240"/>
          <cell r="CO240"/>
          <cell r="CP240"/>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cell r="ED240"/>
          <cell r="EE240"/>
          <cell r="EF240"/>
          <cell r="EG240"/>
          <cell r="EH240"/>
          <cell r="EI240"/>
          <cell r="EJ240"/>
          <cell r="EK240"/>
          <cell r="EL240"/>
          <cell r="EM240"/>
          <cell r="EN240"/>
          <cell r="EO240"/>
          <cell r="EP240"/>
          <cell r="EQ240"/>
          <cell r="ER240"/>
          <cell r="ES240"/>
          <cell r="ET240"/>
          <cell r="EU240"/>
          <cell r="EV240"/>
          <cell r="EW240"/>
          <cell r="EX240"/>
          <cell r="EY240"/>
          <cell r="EZ240"/>
          <cell r="FA240"/>
          <cell r="FB240"/>
          <cell r="FC240"/>
          <cell r="FD240"/>
          <cell r="FE240"/>
          <cell r="FF240"/>
          <cell r="FG240"/>
          <cell r="FH240"/>
          <cell r="FI240"/>
          <cell r="FJ240"/>
          <cell r="FK240"/>
          <cell r="FL240"/>
          <cell r="FM240"/>
          <cell r="FN240"/>
          <cell r="FO240"/>
          <cell r="FP240"/>
          <cell r="FQ240"/>
          <cell r="FR240"/>
          <cell r="FS240"/>
          <cell r="FT240"/>
          <cell r="FU240"/>
          <cell r="FV240"/>
          <cell r="FW240"/>
          <cell r="FX240"/>
          <cell r="FY240"/>
          <cell r="FZ240"/>
          <cell r="GA240"/>
          <cell r="GB240"/>
          <cell r="GC240"/>
          <cell r="GD240"/>
          <cell r="GE240"/>
          <cell r="GF240"/>
          <cell r="GG240"/>
          <cell r="GH240"/>
          <cell r="GI240"/>
          <cell r="GJ240"/>
          <cell r="GK240"/>
          <cell r="GL240"/>
          <cell r="GM240"/>
          <cell r="GN240"/>
          <cell r="GO240"/>
          <cell r="GP240"/>
          <cell r="GQ240"/>
          <cell r="GR240"/>
          <cell r="GS240"/>
          <cell r="GT240"/>
          <cell r="GU240"/>
          <cell r="GV240"/>
          <cell r="GW240"/>
          <cell r="GX240"/>
          <cell r="GY240"/>
          <cell r="GZ240"/>
          <cell r="HA240"/>
          <cell r="HB240"/>
          <cell r="HC240"/>
          <cell r="HD240"/>
          <cell r="HE240"/>
          <cell r="HF240"/>
          <cell r="HG240"/>
          <cell r="HH240"/>
          <cell r="HI240"/>
          <cell r="HJ240"/>
          <cell r="HK240"/>
          <cell r="HL240"/>
          <cell r="HM240"/>
        </row>
        <row r="241">
          <cell r="C241"/>
          <cell r="D241"/>
          <cell r="E241"/>
          <cell r="F241"/>
          <cell r="G241"/>
          <cell r="H241"/>
          <cell r="I241"/>
          <cell r="J241"/>
          <cell r="K241"/>
          <cell r="L241"/>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O241"/>
          <cell r="AP241"/>
          <cell r="AQ241"/>
          <cell r="AR241"/>
          <cell r="AS241"/>
          <cell r="AT241"/>
          <cell r="AU241"/>
          <cell r="AV241"/>
          <cell r="AW241"/>
          <cell r="AX241"/>
          <cell r="AY241"/>
          <cell r="AZ241"/>
          <cell r="BA241"/>
          <cell r="BB241"/>
          <cell r="BC241"/>
          <cell r="BD241"/>
          <cell r="BE241"/>
          <cell r="BF241"/>
          <cell r="BG241"/>
          <cell r="BH241"/>
          <cell r="BI241"/>
          <cell r="BJ241"/>
          <cell r="BK241"/>
          <cell r="BL241"/>
          <cell r="BM241"/>
          <cell r="BN241"/>
          <cell r="BO241"/>
          <cell r="BP241"/>
          <cell r="BQ241"/>
          <cell r="BR241"/>
          <cell r="BS241"/>
          <cell r="BT241"/>
          <cell r="BU241"/>
          <cell r="BV241"/>
          <cell r="BW241"/>
          <cell r="BX241"/>
          <cell r="BY241"/>
          <cell r="BZ241"/>
          <cell r="CA241"/>
          <cell r="CB241"/>
          <cell r="CC241"/>
          <cell r="CD241"/>
          <cell r="CE241"/>
          <cell r="CF241"/>
          <cell r="CG241"/>
          <cell r="CH241"/>
          <cell r="CI241"/>
          <cell r="CJ241"/>
          <cell r="CK241"/>
          <cell r="CL241"/>
          <cell r="CM241"/>
          <cell r="CN241"/>
          <cell r="CO241"/>
          <cell r="CP241"/>
          <cell r="CQ241"/>
          <cell r="CR241"/>
          <cell r="CS241"/>
          <cell r="CT241"/>
          <cell r="CU241"/>
          <cell r="CV241"/>
          <cell r="CW241"/>
          <cell r="CX241"/>
          <cell r="CY241"/>
          <cell r="CZ241"/>
          <cell r="DA241"/>
          <cell r="DB241"/>
          <cell r="DC241"/>
          <cell r="DD241"/>
          <cell r="DE241"/>
          <cell r="DF241"/>
          <cell r="DG241"/>
          <cell r="DH241"/>
          <cell r="DI241"/>
          <cell r="DJ241"/>
          <cell r="DK241"/>
          <cell r="DL241"/>
          <cell r="DM241"/>
          <cell r="DN241"/>
          <cell r="DO241"/>
          <cell r="DP241"/>
          <cell r="DQ241"/>
          <cell r="DR241"/>
          <cell r="DS241"/>
          <cell r="DT241"/>
          <cell r="DU241"/>
          <cell r="DV241"/>
          <cell r="DW241"/>
          <cell r="DX241"/>
          <cell r="DY241"/>
          <cell r="DZ241"/>
          <cell r="EA241"/>
          <cell r="EB241"/>
          <cell r="EC241"/>
          <cell r="ED241"/>
          <cell r="EE241"/>
          <cell r="EF241"/>
          <cell r="EG241"/>
          <cell r="EH241"/>
          <cell r="EI241"/>
          <cell r="EJ241"/>
          <cell r="EK241"/>
          <cell r="EL241"/>
          <cell r="EM241"/>
          <cell r="EN241"/>
          <cell r="EO241"/>
          <cell r="EP241"/>
          <cell r="EQ241"/>
          <cell r="ER241"/>
          <cell r="ES241"/>
          <cell r="ET241"/>
          <cell r="EU241"/>
          <cell r="EV241"/>
          <cell r="EW241"/>
          <cell r="EX241"/>
          <cell r="EY241"/>
          <cell r="EZ241"/>
          <cell r="FA241"/>
          <cell r="FB241"/>
          <cell r="FC241"/>
          <cell r="FD241"/>
          <cell r="FE241"/>
          <cell r="FF241"/>
          <cell r="FG241"/>
          <cell r="FH241"/>
          <cell r="FI241"/>
          <cell r="FJ241"/>
          <cell r="FK241"/>
          <cell r="FL241"/>
          <cell r="FM241"/>
          <cell r="FN241"/>
          <cell r="FO241"/>
          <cell r="FP241"/>
          <cell r="FQ241"/>
          <cell r="FR241"/>
          <cell r="FS241"/>
          <cell r="FT241"/>
          <cell r="FU241"/>
          <cell r="FV241"/>
          <cell r="FW241"/>
          <cell r="FX241"/>
          <cell r="FY241"/>
          <cell r="FZ241"/>
          <cell r="GA241"/>
          <cell r="GB241"/>
          <cell r="GC241"/>
          <cell r="GD241"/>
          <cell r="GE241"/>
          <cell r="GF241"/>
          <cell r="GG241"/>
          <cell r="GH241"/>
          <cell r="GI241"/>
          <cell r="GJ241"/>
          <cell r="GK241"/>
          <cell r="GL241"/>
          <cell r="GM241"/>
          <cell r="GN241"/>
          <cell r="GO241"/>
          <cell r="GP241"/>
          <cell r="GQ241"/>
          <cell r="GR241"/>
          <cell r="GS241"/>
          <cell r="GT241"/>
          <cell r="GU241"/>
          <cell r="GV241"/>
          <cell r="GW241"/>
          <cell r="GX241"/>
          <cell r="GY241"/>
          <cell r="GZ241"/>
          <cell r="HA241"/>
          <cell r="HB241"/>
          <cell r="HC241"/>
          <cell r="HD241"/>
          <cell r="HE241"/>
          <cell r="HF241"/>
          <cell r="HG241"/>
          <cell r="HH241"/>
          <cell r="HI241"/>
          <cell r="HJ241"/>
          <cell r="HK241"/>
          <cell r="HL241"/>
          <cell r="HM241"/>
        </row>
        <row r="242">
          <cell r="C242"/>
          <cell r="D242"/>
          <cell r="E242"/>
          <cell r="F242"/>
          <cell r="G242"/>
          <cell r="H242"/>
          <cell r="I242"/>
          <cell r="J242"/>
          <cell r="K242"/>
          <cell r="L242"/>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O242"/>
          <cell r="AP242"/>
          <cell r="AQ242"/>
          <cell r="AR242"/>
          <cell r="AS242"/>
          <cell r="AT242"/>
          <cell r="AU242"/>
          <cell r="AV242"/>
          <cell r="AW242"/>
          <cell r="AX242"/>
          <cell r="AY242"/>
          <cell r="AZ242"/>
          <cell r="BA242"/>
          <cell r="BB242"/>
          <cell r="BC242"/>
          <cell r="BD242"/>
          <cell r="BE242"/>
          <cell r="BF242"/>
          <cell r="BG242"/>
          <cell r="BH242"/>
          <cell r="BI242"/>
          <cell r="BJ242"/>
          <cell r="BK242"/>
          <cell r="BL242"/>
          <cell r="BM242"/>
          <cell r="BN242"/>
          <cell r="BO242"/>
          <cell r="BP242"/>
          <cell r="BQ242"/>
          <cell r="BR242"/>
          <cell r="BS242"/>
          <cell r="BT242"/>
          <cell r="BU242"/>
          <cell r="BV242"/>
          <cell r="BW242"/>
          <cell r="BX242"/>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cell r="FJ242"/>
          <cell r="FK242"/>
          <cell r="FL242"/>
          <cell r="FM242"/>
          <cell r="FN242"/>
          <cell r="FO242"/>
          <cell r="FP242"/>
          <cell r="FQ242"/>
          <cell r="FR242"/>
          <cell r="FS242"/>
          <cell r="FT242"/>
          <cell r="FU242"/>
          <cell r="FV242"/>
          <cell r="FW242"/>
          <cell r="FX242"/>
          <cell r="FY242"/>
          <cell r="FZ242"/>
          <cell r="GA242"/>
          <cell r="GB242"/>
          <cell r="GC242"/>
          <cell r="GD242"/>
          <cell r="GE242"/>
          <cell r="GF242"/>
          <cell r="GG242"/>
          <cell r="GH242"/>
          <cell r="GI242"/>
          <cell r="GJ242"/>
          <cell r="GK242"/>
          <cell r="GL242"/>
          <cell r="GM242"/>
          <cell r="GN242"/>
          <cell r="GO242"/>
          <cell r="GP242"/>
          <cell r="GQ242"/>
          <cell r="GR242"/>
          <cell r="GS242"/>
          <cell r="GT242"/>
          <cell r="GU242"/>
          <cell r="GV242"/>
          <cell r="GW242"/>
          <cell r="GX242"/>
          <cell r="GY242"/>
          <cell r="GZ242"/>
          <cell r="HA242"/>
          <cell r="HB242"/>
          <cell r="HC242"/>
          <cell r="HD242"/>
          <cell r="HE242"/>
          <cell r="HF242"/>
          <cell r="HG242"/>
          <cell r="HH242"/>
          <cell r="HI242"/>
          <cell r="HJ242"/>
          <cell r="HK242"/>
          <cell r="HL242"/>
          <cell r="HM242"/>
        </row>
        <row r="243">
          <cell r="C243"/>
          <cell r="D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row>
        <row r="244">
          <cell r="C244"/>
          <cell r="D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row>
        <row r="245">
          <cell r="C245"/>
          <cell r="D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row>
        <row r="246">
          <cell r="C246"/>
          <cell r="D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row>
        <row r="247">
          <cell r="C247"/>
          <cell r="D247"/>
          <cell r="E247"/>
          <cell r="F247"/>
          <cell r="G247"/>
          <cell r="H247"/>
          <cell r="I247"/>
          <cell r="J247"/>
          <cell r="K247"/>
          <cell r="L247"/>
          <cell r="M247"/>
          <cell r="N247"/>
          <cell r="O247"/>
          <cell r="P247"/>
          <cell r="Q247"/>
          <cell r="R247"/>
          <cell r="S247"/>
          <cell r="T247"/>
          <cell r="U247"/>
          <cell r="V247"/>
          <cell r="W247"/>
          <cell r="X247"/>
          <cell r="Y247"/>
          <cell r="Z247"/>
          <cell r="AA247"/>
          <cell r="AB247"/>
          <cell r="AC247"/>
          <cell r="AD247"/>
          <cell r="AE247"/>
          <cell r="AF247"/>
          <cell r="AG247"/>
          <cell r="AH247"/>
          <cell r="AI247"/>
          <cell r="AJ247"/>
          <cell r="AK247"/>
          <cell r="AL247"/>
          <cell r="AM247"/>
          <cell r="AN247"/>
          <cell r="AO247"/>
          <cell r="AP247"/>
          <cell r="AQ247"/>
          <cell r="AR247"/>
          <cell r="AS247"/>
          <cell r="AT247"/>
          <cell r="AU247"/>
          <cell r="AV247"/>
          <cell r="AW247"/>
          <cell r="AX247"/>
          <cell r="AY247"/>
          <cell r="AZ247"/>
          <cell r="BA247"/>
          <cell r="BB247"/>
          <cell r="BC247"/>
          <cell r="BD247"/>
          <cell r="BE247"/>
          <cell r="BF247"/>
          <cell r="BG247"/>
          <cell r="BH247"/>
          <cell r="BI247"/>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cell r="FZ247"/>
          <cell r="GA247"/>
          <cell r="GB247"/>
          <cell r="GC247"/>
          <cell r="GD247"/>
          <cell r="GE247"/>
          <cell r="GF247"/>
          <cell r="GG247"/>
          <cell r="GH247"/>
          <cell r="GI247"/>
          <cell r="GJ247"/>
          <cell r="GK247"/>
          <cell r="GL247"/>
          <cell r="GM247"/>
          <cell r="GN247"/>
          <cell r="GO247"/>
          <cell r="GP247"/>
          <cell r="GQ247"/>
          <cell r="GR247"/>
          <cell r="GS247"/>
          <cell r="GT247"/>
          <cell r="GU247"/>
          <cell r="GV247"/>
          <cell r="GW247"/>
          <cell r="GX247"/>
          <cell r="GY247"/>
          <cell r="GZ247"/>
          <cell r="HA247"/>
          <cell r="HB247"/>
          <cell r="HC247"/>
          <cell r="HD247"/>
          <cell r="HE247"/>
          <cell r="HF247"/>
          <cell r="HG247"/>
          <cell r="HH247"/>
          <cell r="HI247"/>
          <cell r="HJ247"/>
          <cell r="HK247"/>
          <cell r="HL247"/>
          <cell r="HM247"/>
        </row>
        <row r="248">
          <cell r="C248"/>
          <cell r="D248"/>
          <cell r="E248"/>
          <cell r="F248"/>
          <cell r="G248"/>
          <cell r="H248"/>
          <cell r="I248"/>
          <cell r="J248"/>
          <cell r="K248"/>
          <cell r="L248"/>
          <cell r="M248"/>
          <cell r="N248"/>
          <cell r="O248"/>
          <cell r="P248"/>
          <cell r="Q248"/>
          <cell r="R248"/>
          <cell r="S248"/>
          <cell r="T248"/>
          <cell r="U248"/>
          <cell r="V248"/>
          <cell r="W248"/>
          <cell r="X248"/>
          <cell r="Y248"/>
          <cell r="Z248"/>
          <cell r="AA248"/>
          <cell r="AB248"/>
          <cell r="AC248"/>
          <cell r="AD248"/>
          <cell r="AE248"/>
          <cell r="AF248"/>
          <cell r="AG248"/>
          <cell r="AH248"/>
          <cell r="AI248"/>
          <cell r="AJ248"/>
          <cell r="AK248"/>
          <cell r="AL248"/>
          <cell r="AM248"/>
          <cell r="AN248"/>
          <cell r="AO248"/>
          <cell r="AP248"/>
          <cell r="AQ248"/>
          <cell r="AR248"/>
          <cell r="AS248"/>
          <cell r="AT248"/>
          <cell r="AU248"/>
          <cell r="AV248"/>
          <cell r="AW248"/>
          <cell r="AX248"/>
          <cell r="AY248"/>
          <cell r="AZ248"/>
          <cell r="BA248"/>
          <cell r="BB248"/>
          <cell r="BC248"/>
          <cell r="BD248"/>
          <cell r="BE248"/>
          <cell r="BF248"/>
          <cell r="BG248"/>
          <cell r="BH248"/>
          <cell r="BI248"/>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cell r="FZ248"/>
          <cell r="GA248"/>
          <cell r="GB248"/>
          <cell r="GC248"/>
          <cell r="GD248"/>
          <cell r="GE248"/>
          <cell r="GF248"/>
          <cell r="GG248"/>
          <cell r="GH248"/>
          <cell r="GI248"/>
          <cell r="GJ248"/>
          <cell r="GK248"/>
          <cell r="GL248"/>
          <cell r="GM248"/>
          <cell r="GN248"/>
          <cell r="GO248"/>
          <cell r="GP248"/>
          <cell r="GQ248"/>
          <cell r="GR248"/>
          <cell r="GS248"/>
          <cell r="GT248"/>
          <cell r="GU248"/>
          <cell r="GV248"/>
          <cell r="GW248"/>
          <cell r="GX248"/>
          <cell r="GY248"/>
          <cell r="GZ248"/>
          <cell r="HA248"/>
          <cell r="HB248"/>
          <cell r="HC248"/>
          <cell r="HD248"/>
          <cell r="HE248"/>
          <cell r="HF248"/>
          <cell r="HG248"/>
          <cell r="HH248"/>
          <cell r="HI248"/>
          <cell r="HJ248"/>
          <cell r="HK248"/>
          <cell r="HL248"/>
          <cell r="HM248"/>
        </row>
        <row r="249">
          <cell r="C249"/>
          <cell r="D249"/>
          <cell r="E249"/>
          <cell r="F249"/>
          <cell r="G249"/>
          <cell r="H249"/>
          <cell r="I249"/>
          <cell r="J249"/>
          <cell r="K249"/>
          <cell r="L249"/>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cell r="FZ249"/>
          <cell r="GA249"/>
          <cell r="GB249"/>
          <cell r="GC249"/>
          <cell r="GD249"/>
          <cell r="GE249"/>
          <cell r="GF249"/>
          <cell r="GG249"/>
          <cell r="GH249"/>
          <cell r="GI249"/>
          <cell r="GJ249"/>
          <cell r="GK249"/>
          <cell r="GL249"/>
          <cell r="GM249"/>
          <cell r="GN249"/>
          <cell r="GO249"/>
          <cell r="GP249"/>
          <cell r="GQ249"/>
          <cell r="GR249"/>
          <cell r="GS249"/>
          <cell r="GT249"/>
          <cell r="GU249"/>
          <cell r="GV249"/>
          <cell r="GW249"/>
          <cell r="GX249"/>
          <cell r="GY249"/>
          <cell r="GZ249"/>
          <cell r="HA249"/>
          <cell r="HB249"/>
          <cell r="HC249"/>
          <cell r="HD249"/>
          <cell r="HE249"/>
          <cell r="HF249"/>
          <cell r="HG249"/>
          <cell r="HH249"/>
          <cell r="HI249"/>
          <cell r="HJ249"/>
          <cell r="HK249"/>
          <cell r="HL249"/>
          <cell r="HM249"/>
        </row>
        <row r="250">
          <cell r="C250"/>
          <cell r="D250"/>
          <cell r="E250"/>
          <cell r="F250"/>
          <cell r="G250"/>
          <cell r="H250"/>
          <cell r="I250"/>
          <cell r="J250"/>
          <cell r="K250"/>
          <cell r="L250"/>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cell r="FZ250"/>
          <cell r="GA250"/>
          <cell r="GB250"/>
          <cell r="GC250"/>
          <cell r="GD250"/>
          <cell r="GE250"/>
          <cell r="GF250"/>
          <cell r="GG250"/>
          <cell r="GH250"/>
          <cell r="GI250"/>
          <cell r="GJ250"/>
          <cell r="GK250"/>
          <cell r="GL250"/>
          <cell r="GM250"/>
          <cell r="GN250"/>
          <cell r="GO250"/>
          <cell r="GP250"/>
          <cell r="GQ250"/>
          <cell r="GR250"/>
          <cell r="GS250"/>
          <cell r="GT250"/>
          <cell r="GU250"/>
          <cell r="GV250"/>
          <cell r="GW250"/>
          <cell r="GX250"/>
          <cell r="GY250"/>
          <cell r="GZ250"/>
          <cell r="HA250"/>
          <cell r="HB250"/>
          <cell r="HC250"/>
          <cell r="HD250"/>
          <cell r="HE250"/>
          <cell r="HF250"/>
          <cell r="HG250"/>
          <cell r="HH250"/>
          <cell r="HI250"/>
          <cell r="HJ250"/>
          <cell r="HK250"/>
          <cell r="HL250"/>
          <cell r="HM250"/>
        </row>
        <row r="251">
          <cell r="C251"/>
          <cell r="D251"/>
          <cell r="E251"/>
          <cell r="F251"/>
          <cell r="G251"/>
          <cell r="H251"/>
          <cell r="I251"/>
          <cell r="J251"/>
          <cell r="K251"/>
          <cell r="L251"/>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O251"/>
          <cell r="AP251"/>
          <cell r="AQ251"/>
          <cell r="AR251"/>
          <cell r="AS251"/>
          <cell r="AT251"/>
          <cell r="AU251"/>
          <cell r="AV251"/>
          <cell r="AW251"/>
          <cell r="AX251"/>
          <cell r="AY251"/>
          <cell r="AZ251"/>
          <cell r="BA251"/>
          <cell r="BB251"/>
          <cell r="BC251"/>
          <cell r="BD251"/>
          <cell r="BE251"/>
          <cell r="BF251"/>
          <cell r="BG251"/>
          <cell r="BH251"/>
          <cell r="BI251"/>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cell r="FZ251"/>
          <cell r="GA251"/>
          <cell r="GB251"/>
          <cell r="GC251"/>
          <cell r="GD251"/>
          <cell r="GE251"/>
          <cell r="GF251"/>
          <cell r="GG251"/>
          <cell r="GH251"/>
          <cell r="GI251"/>
          <cell r="GJ251"/>
          <cell r="GK251"/>
          <cell r="GL251"/>
          <cell r="GM251"/>
          <cell r="GN251"/>
          <cell r="GO251"/>
          <cell r="GP251"/>
          <cell r="GQ251"/>
          <cell r="GR251"/>
          <cell r="GS251"/>
          <cell r="GT251"/>
          <cell r="GU251"/>
          <cell r="GV251"/>
          <cell r="GW251"/>
          <cell r="GX251"/>
          <cell r="GY251"/>
          <cell r="GZ251"/>
          <cell r="HA251"/>
          <cell r="HB251"/>
          <cell r="HC251"/>
          <cell r="HD251"/>
          <cell r="HE251"/>
          <cell r="HF251"/>
          <cell r="HG251"/>
          <cell r="HH251"/>
          <cell r="HI251"/>
          <cell r="HJ251"/>
          <cell r="HK251"/>
          <cell r="HL251"/>
          <cell r="HM251"/>
        </row>
        <row r="252">
          <cell r="C252"/>
          <cell r="D252"/>
          <cell r="E252"/>
          <cell r="F252"/>
          <cell r="G252"/>
          <cell r="H252"/>
          <cell r="I252"/>
          <cell r="J252"/>
          <cell r="K252"/>
          <cell r="L252"/>
          <cell r="M252"/>
          <cell r="N252"/>
          <cell r="O252"/>
          <cell r="P252"/>
          <cell r="Q252"/>
          <cell r="R252"/>
          <cell r="S252"/>
          <cell r="T252"/>
          <cell r="U252"/>
          <cell r="V252"/>
          <cell r="W252"/>
          <cell r="X252"/>
          <cell r="Y252"/>
          <cell r="Z252"/>
          <cell r="AA252"/>
          <cell r="AB252"/>
          <cell r="AC252"/>
          <cell r="AD252"/>
          <cell r="AE252"/>
          <cell r="AF252"/>
          <cell r="AG252"/>
          <cell r="AH252"/>
          <cell r="AI252"/>
          <cell r="AJ252"/>
          <cell r="AK252"/>
          <cell r="AL252"/>
          <cell r="AM252"/>
          <cell r="AN252"/>
          <cell r="AO252"/>
          <cell r="AP252"/>
          <cell r="AQ252"/>
          <cell r="AR252"/>
          <cell r="AS252"/>
          <cell r="AT252"/>
          <cell r="AU252"/>
          <cell r="AV252"/>
          <cell r="AW252"/>
          <cell r="AX252"/>
          <cell r="AY252"/>
          <cell r="AZ252"/>
          <cell r="BA252"/>
          <cell r="BB252"/>
          <cell r="BC252"/>
          <cell r="BD252"/>
          <cell r="BE252"/>
          <cell r="BF252"/>
          <cell r="BG252"/>
          <cell r="BH252"/>
          <cell r="BI252"/>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cell r="FZ252"/>
          <cell r="GA252"/>
          <cell r="GB252"/>
          <cell r="GC252"/>
          <cell r="GD252"/>
          <cell r="GE252"/>
          <cell r="GF252"/>
          <cell r="GG252"/>
          <cell r="GH252"/>
          <cell r="GI252"/>
          <cell r="GJ252"/>
          <cell r="GK252"/>
          <cell r="GL252"/>
          <cell r="GM252"/>
          <cell r="GN252"/>
          <cell r="GO252"/>
          <cell r="GP252"/>
          <cell r="GQ252"/>
          <cell r="GR252"/>
          <cell r="GS252"/>
          <cell r="GT252"/>
          <cell r="GU252"/>
          <cell r="GV252"/>
          <cell r="GW252"/>
          <cell r="GX252"/>
          <cell r="GY252"/>
          <cell r="GZ252"/>
          <cell r="HA252"/>
          <cell r="HB252"/>
          <cell r="HC252"/>
          <cell r="HD252"/>
          <cell r="HE252"/>
          <cell r="HF252"/>
          <cell r="HG252"/>
          <cell r="HH252"/>
          <cell r="HI252"/>
          <cell r="HJ252"/>
          <cell r="HK252"/>
          <cell r="HL252"/>
          <cell r="HM252"/>
        </row>
        <row r="253">
          <cell r="C253"/>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cell r="FZ253"/>
          <cell r="GA253"/>
          <cell r="GB253"/>
          <cell r="GC253"/>
          <cell r="GD253"/>
          <cell r="GE253"/>
          <cell r="GF253"/>
          <cell r="GG253"/>
          <cell r="GH253"/>
          <cell r="GI253"/>
          <cell r="GJ253"/>
          <cell r="GK253"/>
          <cell r="GL253"/>
          <cell r="GM253"/>
          <cell r="GN253"/>
          <cell r="GO253"/>
          <cell r="GP253"/>
          <cell r="GQ253"/>
          <cell r="GR253"/>
          <cell r="GS253"/>
          <cell r="GT253"/>
          <cell r="GU253"/>
          <cell r="GV253"/>
          <cell r="GW253"/>
          <cell r="GX253"/>
          <cell r="GY253"/>
          <cell r="GZ253"/>
          <cell r="HA253"/>
          <cell r="HB253"/>
          <cell r="HC253"/>
          <cell r="HD253"/>
          <cell r="HE253"/>
          <cell r="HF253"/>
          <cell r="HG253"/>
          <cell r="HH253"/>
          <cell r="HI253"/>
          <cell r="HJ253"/>
          <cell r="HK253"/>
          <cell r="HL253"/>
          <cell r="HM253"/>
        </row>
        <row r="254">
          <cell r="C254"/>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cell r="FZ254"/>
          <cell r="GA254"/>
          <cell r="GB254"/>
          <cell r="GC254"/>
          <cell r="GD254"/>
          <cell r="GE254"/>
          <cell r="GF254"/>
          <cell r="GG254"/>
          <cell r="GH254"/>
          <cell r="GI254"/>
          <cell r="GJ254"/>
          <cell r="GK254"/>
          <cell r="GL254"/>
          <cell r="GM254"/>
          <cell r="GN254"/>
          <cell r="GO254"/>
          <cell r="GP254"/>
          <cell r="GQ254"/>
          <cell r="GR254"/>
          <cell r="GS254"/>
          <cell r="GT254"/>
          <cell r="GU254"/>
          <cell r="GV254"/>
          <cell r="GW254"/>
          <cell r="GX254"/>
          <cell r="GY254"/>
          <cell r="GZ254"/>
          <cell r="HA254"/>
          <cell r="HB254"/>
          <cell r="HC254"/>
          <cell r="HD254"/>
          <cell r="HE254"/>
          <cell r="HF254"/>
          <cell r="HG254"/>
          <cell r="HH254"/>
          <cell r="HI254"/>
          <cell r="HJ254"/>
          <cell r="HK254"/>
          <cell r="HL254"/>
          <cell r="HM254"/>
        </row>
        <row r="255">
          <cell r="C255"/>
          <cell r="D255"/>
          <cell r="E255"/>
          <cell r="F255"/>
          <cell r="G255"/>
          <cell r="H255"/>
          <cell r="I255"/>
          <cell r="J255"/>
          <cell r="K255"/>
          <cell r="L255"/>
          <cell r="M255"/>
          <cell r="N255"/>
          <cell r="O255"/>
          <cell r="P255"/>
          <cell r="Q255"/>
          <cell r="R255"/>
          <cell r="S255"/>
          <cell r="T255"/>
          <cell r="U255"/>
          <cell r="V255"/>
          <cell r="W255"/>
          <cell r="X255"/>
          <cell r="Y255"/>
          <cell r="Z255"/>
          <cell r="AA255"/>
          <cell r="AB255"/>
          <cell r="AC255"/>
          <cell r="AD255"/>
          <cell r="AE255"/>
          <cell r="AF255"/>
          <cell r="AG255"/>
          <cell r="AH255"/>
          <cell r="AI255"/>
          <cell r="AJ255"/>
          <cell r="AK255"/>
          <cell r="AL255"/>
          <cell r="AM255"/>
          <cell r="AN255"/>
          <cell r="AO255"/>
          <cell r="AP255"/>
          <cell r="AQ255"/>
          <cell r="AR255"/>
          <cell r="AS255"/>
          <cell r="AT255"/>
          <cell r="AU255"/>
          <cell r="AV255"/>
          <cell r="AW255"/>
          <cell r="AX255"/>
          <cell r="AY255"/>
          <cell r="AZ255"/>
          <cell r="BA255"/>
          <cell r="BB255"/>
          <cell r="BC255"/>
          <cell r="BD255"/>
          <cell r="BE255"/>
          <cell r="BF255"/>
          <cell r="BG255"/>
          <cell r="BH255"/>
          <cell r="BI255"/>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cell r="CJ255"/>
          <cell r="CK255"/>
          <cell r="CL255"/>
          <cell r="CM255"/>
          <cell r="CN255"/>
          <cell r="CO255"/>
          <cell r="CP255"/>
          <cell r="CQ255"/>
          <cell r="CR255"/>
          <cell r="CS255"/>
          <cell r="CT255"/>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cell r="EK255"/>
          <cell r="EL255"/>
          <cell r="EM255"/>
          <cell r="EN255"/>
          <cell r="EO255"/>
          <cell r="EP255"/>
          <cell r="EQ255"/>
          <cell r="ER255"/>
          <cell r="ES255"/>
          <cell r="ET255"/>
          <cell r="EU255"/>
          <cell r="EV255"/>
          <cell r="EW255"/>
          <cell r="EX255"/>
          <cell r="EY255"/>
          <cell r="EZ255"/>
          <cell r="FA255"/>
          <cell r="FB255"/>
          <cell r="FC255"/>
          <cell r="FD255"/>
          <cell r="FE255"/>
          <cell r="FF255"/>
          <cell r="FG255"/>
          <cell r="FH255"/>
          <cell r="FI255"/>
          <cell r="FJ255"/>
          <cell r="FK255"/>
          <cell r="FL255"/>
          <cell r="FM255"/>
          <cell r="FN255"/>
          <cell r="FO255"/>
          <cell r="FP255"/>
          <cell r="FQ255"/>
          <cell r="FR255"/>
          <cell r="FS255"/>
          <cell r="FT255"/>
          <cell r="FU255"/>
          <cell r="FV255"/>
          <cell r="FW255"/>
          <cell r="FX255"/>
          <cell r="FY255"/>
          <cell r="FZ255"/>
          <cell r="GA255"/>
          <cell r="GB255"/>
          <cell r="GC255"/>
          <cell r="GD255"/>
          <cell r="GE255"/>
          <cell r="GF255"/>
          <cell r="GG255"/>
          <cell r="GH255"/>
          <cell r="GI255"/>
          <cell r="GJ255"/>
          <cell r="GK255"/>
          <cell r="GL255"/>
          <cell r="GM255"/>
          <cell r="GN255"/>
          <cell r="GO255"/>
          <cell r="GP255"/>
          <cell r="GQ255"/>
          <cell r="GR255"/>
          <cell r="GS255"/>
          <cell r="GT255"/>
          <cell r="GU255"/>
          <cell r="GV255"/>
          <cell r="GW255"/>
          <cell r="GX255"/>
          <cell r="GY255"/>
          <cell r="GZ255"/>
          <cell r="HA255"/>
          <cell r="HB255"/>
          <cell r="HC255"/>
          <cell r="HD255"/>
          <cell r="HE255"/>
          <cell r="HF255"/>
          <cell r="HG255"/>
          <cell r="HH255"/>
          <cell r="HI255"/>
          <cell r="HJ255"/>
          <cell r="HK255"/>
          <cell r="HL255"/>
          <cell r="HM255"/>
        </row>
        <row r="256">
          <cell r="C256"/>
          <cell r="D256"/>
          <cell r="E256"/>
          <cell r="F256"/>
          <cell r="G256"/>
          <cell r="H256"/>
          <cell r="I256"/>
          <cell r="J256"/>
          <cell r="K256"/>
          <cell r="L256"/>
          <cell r="M256"/>
          <cell r="N256"/>
          <cell r="O256"/>
          <cell r="P256"/>
          <cell r="Q256"/>
          <cell r="R256"/>
          <cell r="S256"/>
          <cell r="T256"/>
          <cell r="U256"/>
          <cell r="V256"/>
          <cell r="W256"/>
          <cell r="X256"/>
          <cell r="Y256"/>
          <cell r="Z256"/>
          <cell r="AA256"/>
          <cell r="AB256"/>
          <cell r="AC256"/>
          <cell r="AD256"/>
          <cell r="AE256"/>
          <cell r="AF256"/>
          <cell r="AG256"/>
          <cell r="AH256"/>
          <cell r="AI256"/>
          <cell r="AJ256"/>
          <cell r="AK256"/>
          <cell r="AL256"/>
          <cell r="AM256"/>
          <cell r="AN256"/>
          <cell r="AO256"/>
          <cell r="AP256"/>
          <cell r="AQ256"/>
          <cell r="AR256"/>
          <cell r="AS256"/>
          <cell r="AT256"/>
          <cell r="AU256"/>
          <cell r="AV256"/>
          <cell r="AW256"/>
          <cell r="AX256"/>
          <cell r="AY256"/>
          <cell r="AZ256"/>
          <cell r="BA256"/>
          <cell r="BB256"/>
          <cell r="BC256"/>
          <cell r="BD256"/>
          <cell r="BE256"/>
          <cell r="BF256"/>
          <cell r="BG256"/>
          <cell r="BH256"/>
          <cell r="BI256"/>
          <cell r="BJ256"/>
          <cell r="BK256"/>
          <cell r="BL256"/>
          <cell r="BM256"/>
          <cell r="BN256"/>
          <cell r="BO256"/>
          <cell r="BP256"/>
          <cell r="BQ256"/>
          <cell r="BR256"/>
          <cell r="BS256"/>
          <cell r="BT256"/>
          <cell r="BU256"/>
          <cell r="BV256"/>
          <cell r="BW256"/>
          <cell r="BX256"/>
          <cell r="BY256"/>
          <cell r="BZ256"/>
          <cell r="CA256"/>
          <cell r="CB256"/>
          <cell r="CC256"/>
          <cell r="CD256"/>
          <cell r="CE256"/>
          <cell r="CF256"/>
          <cell r="CG256"/>
          <cell r="CH256"/>
          <cell r="CI256"/>
          <cell r="CJ256"/>
          <cell r="CK256"/>
          <cell r="CL256"/>
          <cell r="CM256"/>
          <cell r="CN256"/>
          <cell r="CO256"/>
          <cell r="CP256"/>
          <cell r="CQ256"/>
          <cell r="CR256"/>
          <cell r="CS256"/>
          <cell r="CT256"/>
          <cell r="CU256"/>
          <cell r="CV256"/>
          <cell r="CW256"/>
          <cell r="CX256"/>
          <cell r="CY256"/>
          <cell r="CZ256"/>
          <cell r="DA256"/>
          <cell r="DB256"/>
          <cell r="DC256"/>
          <cell r="DD256"/>
          <cell r="DE256"/>
          <cell r="DF256"/>
          <cell r="DG256"/>
          <cell r="DH256"/>
          <cell r="DI256"/>
          <cell r="DJ256"/>
          <cell r="DK256"/>
          <cell r="DL256"/>
          <cell r="DM256"/>
          <cell r="DN256"/>
          <cell r="DO256"/>
          <cell r="DP256"/>
          <cell r="DQ256"/>
          <cell r="DR256"/>
          <cell r="DS256"/>
          <cell r="DT256"/>
          <cell r="DU256"/>
          <cell r="DV256"/>
          <cell r="DW256"/>
          <cell r="DX256"/>
          <cell r="DY256"/>
          <cell r="DZ256"/>
          <cell r="EA256"/>
          <cell r="EB256"/>
          <cell r="EC256"/>
          <cell r="ED256"/>
          <cell r="EE256"/>
          <cell r="EF256"/>
          <cell r="EG256"/>
          <cell r="EH256"/>
          <cell r="EI256"/>
          <cell r="EJ256"/>
          <cell r="EK256"/>
          <cell r="EL256"/>
          <cell r="EM256"/>
          <cell r="EN256"/>
          <cell r="EO256"/>
          <cell r="EP256"/>
          <cell r="EQ256"/>
          <cell r="ER256"/>
          <cell r="ES256"/>
          <cell r="ET256"/>
          <cell r="EU256"/>
          <cell r="EV256"/>
          <cell r="EW256"/>
          <cell r="EX256"/>
          <cell r="EY256"/>
          <cell r="EZ256"/>
          <cell r="FA256"/>
          <cell r="FB256"/>
          <cell r="FC256"/>
          <cell r="FD256"/>
          <cell r="FE256"/>
          <cell r="FF256"/>
          <cell r="FG256"/>
          <cell r="FH256"/>
          <cell r="FI256"/>
          <cell r="FJ256"/>
          <cell r="FK256"/>
          <cell r="FL256"/>
          <cell r="FM256"/>
          <cell r="FN256"/>
          <cell r="FO256"/>
          <cell r="FP256"/>
          <cell r="FQ256"/>
          <cell r="FR256"/>
          <cell r="FS256"/>
          <cell r="FT256"/>
          <cell r="FU256"/>
          <cell r="FV256"/>
          <cell r="FW256"/>
          <cell r="FX256"/>
          <cell r="FY256"/>
          <cell r="FZ256"/>
          <cell r="GA256"/>
          <cell r="GB256"/>
          <cell r="GC256"/>
          <cell r="GD256"/>
          <cell r="GE256"/>
          <cell r="GF256"/>
          <cell r="GG256"/>
          <cell r="GH256"/>
          <cell r="GI256"/>
          <cell r="GJ256"/>
          <cell r="GK256"/>
          <cell r="GL256"/>
          <cell r="GM256"/>
          <cell r="GN256"/>
          <cell r="GO256"/>
          <cell r="GP256"/>
          <cell r="GQ256"/>
          <cell r="GR256"/>
          <cell r="GS256"/>
          <cell r="GT256"/>
          <cell r="GU256"/>
          <cell r="GV256"/>
          <cell r="GW256"/>
          <cell r="GX256"/>
          <cell r="GY256"/>
          <cell r="GZ256"/>
          <cell r="HA256"/>
          <cell r="HB256"/>
          <cell r="HC256"/>
          <cell r="HD256"/>
          <cell r="HE256"/>
          <cell r="HF256"/>
          <cell r="HG256"/>
          <cell r="HH256"/>
          <cell r="HI256"/>
          <cell r="HJ256"/>
          <cell r="HK256"/>
          <cell r="HL256"/>
          <cell r="HM256"/>
        </row>
        <row r="257">
          <cell r="C257"/>
          <cell r="D257"/>
          <cell r="E257"/>
          <cell r="F257"/>
          <cell r="G257"/>
          <cell r="H257"/>
          <cell r="I257"/>
          <cell r="J257"/>
          <cell r="K257"/>
          <cell r="L257"/>
          <cell r="M257"/>
          <cell r="N257"/>
          <cell r="O257"/>
          <cell r="P257"/>
          <cell r="Q257"/>
          <cell r="R257"/>
          <cell r="S257"/>
          <cell r="T257"/>
          <cell r="U257"/>
          <cell r="V257"/>
          <cell r="W257"/>
          <cell r="X257"/>
          <cell r="Y257"/>
          <cell r="Z257"/>
          <cell r="AA257"/>
          <cell r="AB257"/>
          <cell r="AC257"/>
          <cell r="AD257"/>
          <cell r="AE257"/>
          <cell r="AF257"/>
          <cell r="AG257"/>
          <cell r="AH257"/>
          <cell r="AI257"/>
          <cell r="AJ257"/>
          <cell r="AK257"/>
          <cell r="AL257"/>
          <cell r="AM257"/>
          <cell r="AN257"/>
          <cell r="AO257"/>
          <cell r="AP257"/>
          <cell r="AQ257"/>
          <cell r="AR257"/>
          <cell r="AS257"/>
          <cell r="AT257"/>
          <cell r="AU257"/>
          <cell r="AV257"/>
          <cell r="AW257"/>
          <cell r="AX257"/>
          <cell r="AY257"/>
          <cell r="AZ257"/>
          <cell r="BA257"/>
          <cell r="BB257"/>
          <cell r="BC257"/>
          <cell r="BD257"/>
          <cell r="BE257"/>
          <cell r="BF257"/>
          <cell r="BG257"/>
          <cell r="BH257"/>
          <cell r="BI257"/>
          <cell r="BJ257"/>
          <cell r="BK257"/>
          <cell r="BL257"/>
          <cell r="BM257"/>
          <cell r="BN257"/>
          <cell r="BO257"/>
          <cell r="BP257"/>
          <cell r="BQ257"/>
          <cell r="BR257"/>
          <cell r="BS257"/>
          <cell r="BT257"/>
          <cell r="BU257"/>
          <cell r="BV257"/>
          <cell r="BW257"/>
          <cell r="BX257"/>
          <cell r="BY257"/>
          <cell r="BZ257"/>
          <cell r="CA257"/>
          <cell r="CB257"/>
          <cell r="CC257"/>
          <cell r="CD257"/>
          <cell r="CE257"/>
          <cell r="CF257"/>
          <cell r="CG257"/>
          <cell r="CH257"/>
          <cell r="CI257"/>
          <cell r="CJ257"/>
          <cell r="CK257"/>
          <cell r="CL257"/>
          <cell r="CM257"/>
          <cell r="CN257"/>
          <cell r="CO257"/>
          <cell r="CP257"/>
          <cell r="CQ257"/>
          <cell r="CR257"/>
          <cell r="CS257"/>
          <cell r="CT257"/>
          <cell r="CU257"/>
          <cell r="CV257"/>
          <cell r="CW257"/>
          <cell r="CX257"/>
          <cell r="CY257"/>
          <cell r="CZ257"/>
          <cell r="DA257"/>
          <cell r="DB257"/>
          <cell r="DC257"/>
          <cell r="DD257"/>
          <cell r="DE257"/>
          <cell r="DF257"/>
          <cell r="DG257"/>
          <cell r="DH257"/>
          <cell r="DI257"/>
          <cell r="DJ257"/>
          <cell r="DK257"/>
          <cell r="DL257"/>
          <cell r="DM257"/>
          <cell r="DN257"/>
          <cell r="DO257"/>
          <cell r="DP257"/>
          <cell r="DQ257"/>
          <cell r="DR257"/>
          <cell r="DS257"/>
          <cell r="DT257"/>
          <cell r="DU257"/>
          <cell r="DV257"/>
          <cell r="DW257"/>
          <cell r="DX257"/>
          <cell r="DY257"/>
          <cell r="DZ257"/>
          <cell r="EA257"/>
          <cell r="EB257"/>
          <cell r="EC257"/>
          <cell r="ED257"/>
          <cell r="EE257"/>
          <cell r="EF257"/>
          <cell r="EG257"/>
          <cell r="EH257"/>
          <cell r="EI257"/>
          <cell r="EJ257"/>
          <cell r="EK257"/>
          <cell r="EL257"/>
          <cell r="EM257"/>
          <cell r="EN257"/>
          <cell r="EO257"/>
          <cell r="EP257"/>
          <cell r="EQ257"/>
          <cell r="ER257"/>
          <cell r="ES257"/>
          <cell r="ET257"/>
          <cell r="EU257"/>
          <cell r="EV257"/>
          <cell r="EW257"/>
          <cell r="EX257"/>
          <cell r="EY257"/>
          <cell r="EZ257"/>
          <cell r="FA257"/>
          <cell r="FB257"/>
          <cell r="FC257"/>
          <cell r="FD257"/>
          <cell r="FE257"/>
          <cell r="FF257"/>
          <cell r="FG257"/>
          <cell r="FH257"/>
          <cell r="FI257"/>
          <cell r="FJ257"/>
          <cell r="FK257"/>
          <cell r="FL257"/>
          <cell r="FM257"/>
          <cell r="FN257"/>
          <cell r="FO257"/>
          <cell r="FP257"/>
          <cell r="FQ257"/>
          <cell r="FR257"/>
          <cell r="FS257"/>
          <cell r="FT257"/>
          <cell r="FU257"/>
          <cell r="FV257"/>
          <cell r="FW257"/>
          <cell r="FX257"/>
          <cell r="FY257"/>
          <cell r="FZ257"/>
          <cell r="GA257"/>
          <cell r="GB257"/>
          <cell r="GC257"/>
          <cell r="GD257"/>
          <cell r="GE257"/>
          <cell r="GF257"/>
          <cell r="GG257"/>
          <cell r="GH257"/>
          <cell r="GI257"/>
          <cell r="GJ257"/>
          <cell r="GK257"/>
          <cell r="GL257"/>
          <cell r="GM257"/>
          <cell r="GN257"/>
          <cell r="GO257"/>
          <cell r="GP257"/>
          <cell r="GQ257"/>
          <cell r="GR257"/>
          <cell r="GS257"/>
          <cell r="GT257"/>
          <cell r="GU257"/>
          <cell r="GV257"/>
          <cell r="GW257"/>
          <cell r="GX257"/>
          <cell r="GY257"/>
          <cell r="GZ257"/>
          <cell r="HA257"/>
          <cell r="HB257"/>
          <cell r="HC257"/>
          <cell r="HD257"/>
          <cell r="HE257"/>
          <cell r="HF257"/>
          <cell r="HG257"/>
          <cell r="HH257"/>
          <cell r="HI257"/>
          <cell r="HJ257"/>
          <cell r="HK257"/>
          <cell r="HL257"/>
          <cell r="HM257"/>
        </row>
        <row r="258">
          <cell r="C258"/>
          <cell r="D258"/>
          <cell r="E258"/>
          <cell r="F258"/>
          <cell r="G258"/>
          <cell r="H258"/>
          <cell r="I258"/>
          <cell r="J258"/>
          <cell r="K258"/>
          <cell r="L258"/>
          <cell r="M258"/>
          <cell r="N258"/>
          <cell r="O258"/>
          <cell r="P258"/>
          <cell r="Q258"/>
          <cell r="R258"/>
          <cell r="S258"/>
          <cell r="T258"/>
          <cell r="U258"/>
          <cell r="V258"/>
          <cell r="W258"/>
          <cell r="X258"/>
          <cell r="Y258"/>
          <cell r="Z258"/>
          <cell r="AA258"/>
          <cell r="AB258"/>
          <cell r="AC258"/>
          <cell r="AD258"/>
          <cell r="AE258"/>
          <cell r="AF258"/>
          <cell r="AG258"/>
          <cell r="AH258"/>
          <cell r="AI258"/>
          <cell r="AJ258"/>
          <cell r="AK258"/>
          <cell r="AL258"/>
          <cell r="AM258"/>
          <cell r="AN258"/>
          <cell r="AO258"/>
          <cell r="AP258"/>
          <cell r="AQ258"/>
          <cell r="AR258"/>
          <cell r="AS258"/>
          <cell r="AT258"/>
          <cell r="AU258"/>
          <cell r="AV258"/>
          <cell r="AW258"/>
          <cell r="AX258"/>
          <cell r="AY258"/>
          <cell r="AZ258"/>
          <cell r="BA258"/>
          <cell r="BB258"/>
          <cell r="BC258"/>
          <cell r="BD258"/>
          <cell r="BE258"/>
          <cell r="BF258"/>
          <cell r="BG258"/>
          <cell r="BH258"/>
          <cell r="BI258"/>
          <cell r="BJ258"/>
          <cell r="BK258"/>
          <cell r="BL258"/>
          <cell r="BM258"/>
          <cell r="BN258"/>
          <cell r="BO258"/>
          <cell r="BP258"/>
          <cell r="BQ258"/>
          <cell r="BR258"/>
          <cell r="BS258"/>
          <cell r="BT258"/>
          <cell r="BU258"/>
          <cell r="BV258"/>
          <cell r="BW258"/>
          <cell r="BX258"/>
          <cell r="BY258"/>
          <cell r="BZ258"/>
          <cell r="CA258"/>
          <cell r="CB258"/>
          <cell r="CC258"/>
          <cell r="CD258"/>
          <cell r="CE258"/>
          <cell r="CF258"/>
          <cell r="CG258"/>
          <cell r="CH258"/>
          <cell r="CI258"/>
          <cell r="CJ258"/>
          <cell r="CK258"/>
          <cell r="CL258"/>
          <cell r="CM258"/>
          <cell r="CN258"/>
          <cell r="CO258"/>
          <cell r="CP258"/>
          <cell r="CQ258"/>
          <cell r="CR258"/>
          <cell r="CS258"/>
          <cell r="CT258"/>
          <cell r="CU258"/>
          <cell r="CV258"/>
          <cell r="CW258"/>
          <cell r="CX258"/>
          <cell r="CY258"/>
          <cell r="CZ258"/>
          <cell r="DA258"/>
          <cell r="DB258"/>
          <cell r="DC258"/>
          <cell r="DD258"/>
          <cell r="DE258"/>
          <cell r="DF258"/>
          <cell r="DG258"/>
          <cell r="DH258"/>
          <cell r="DI258"/>
          <cell r="DJ258"/>
          <cell r="DK258"/>
          <cell r="DL258"/>
          <cell r="DM258"/>
          <cell r="DN258"/>
          <cell r="DO258"/>
          <cell r="DP258"/>
          <cell r="DQ258"/>
          <cell r="DR258"/>
          <cell r="DS258"/>
          <cell r="DT258"/>
          <cell r="DU258"/>
          <cell r="DV258"/>
          <cell r="DW258"/>
          <cell r="DX258"/>
          <cell r="DY258"/>
          <cell r="DZ258"/>
          <cell r="EA258"/>
          <cell r="EB258"/>
          <cell r="EC258"/>
          <cell r="ED258"/>
          <cell r="EE258"/>
          <cell r="EF258"/>
          <cell r="EG258"/>
          <cell r="EH258"/>
          <cell r="EI258"/>
          <cell r="EJ258"/>
          <cell r="EK258"/>
          <cell r="EL258"/>
          <cell r="EM258"/>
          <cell r="EN258"/>
          <cell r="EO258"/>
          <cell r="EP258"/>
          <cell r="EQ258"/>
          <cell r="ER258"/>
          <cell r="ES258"/>
          <cell r="ET258"/>
          <cell r="EU258"/>
          <cell r="EV258"/>
          <cell r="EW258"/>
          <cell r="EX258"/>
          <cell r="EY258"/>
          <cell r="EZ258"/>
          <cell r="FA258"/>
          <cell r="FB258"/>
          <cell r="FC258"/>
          <cell r="FD258"/>
          <cell r="FE258"/>
          <cell r="FF258"/>
          <cell r="FG258"/>
          <cell r="FH258"/>
          <cell r="FI258"/>
          <cell r="FJ258"/>
          <cell r="FK258"/>
          <cell r="FL258"/>
          <cell r="FM258"/>
          <cell r="FN258"/>
          <cell r="FO258"/>
          <cell r="FP258"/>
          <cell r="FQ258"/>
          <cell r="FR258"/>
          <cell r="FS258"/>
          <cell r="FT258"/>
          <cell r="FU258"/>
          <cell r="FV258"/>
          <cell r="FW258"/>
          <cell r="FX258"/>
          <cell r="FY258"/>
          <cell r="FZ258"/>
          <cell r="GA258"/>
          <cell r="GB258"/>
          <cell r="GC258"/>
          <cell r="GD258"/>
          <cell r="GE258"/>
          <cell r="GF258"/>
          <cell r="GG258"/>
          <cell r="GH258"/>
          <cell r="GI258"/>
          <cell r="GJ258"/>
          <cell r="GK258"/>
          <cell r="GL258"/>
          <cell r="GM258"/>
          <cell r="GN258"/>
          <cell r="GO258"/>
          <cell r="GP258"/>
          <cell r="GQ258"/>
          <cell r="GR258"/>
          <cell r="GS258"/>
          <cell r="GT258"/>
          <cell r="GU258"/>
          <cell r="GV258"/>
          <cell r="GW258"/>
          <cell r="GX258"/>
          <cell r="GY258"/>
          <cell r="GZ258"/>
          <cell r="HA258"/>
          <cell r="HB258"/>
          <cell r="HC258"/>
          <cell r="HD258"/>
          <cell r="HE258"/>
          <cell r="HF258"/>
          <cell r="HG258"/>
          <cell r="HH258"/>
          <cell r="HI258"/>
          <cell r="HJ258"/>
          <cell r="HK258"/>
          <cell r="HL258"/>
          <cell r="HM258"/>
        </row>
        <row r="259">
          <cell r="C259"/>
          <cell r="D259"/>
          <cell r="E259"/>
          <cell r="F259"/>
          <cell r="G259"/>
          <cell r="H259"/>
          <cell r="I259"/>
          <cell r="J259"/>
          <cell r="K259"/>
          <cell r="L259"/>
          <cell r="M259"/>
          <cell r="N259"/>
          <cell r="O259"/>
          <cell r="P259"/>
          <cell r="Q259"/>
          <cell r="R259"/>
          <cell r="S259"/>
          <cell r="T259"/>
          <cell r="U259"/>
          <cell r="V259"/>
          <cell r="W259"/>
          <cell r="X259"/>
          <cell r="Y259"/>
          <cell r="Z259"/>
          <cell r="AA259"/>
          <cell r="AB259"/>
          <cell r="AC259"/>
          <cell r="AD259"/>
          <cell r="AE259"/>
          <cell r="AF259"/>
          <cell r="AG259"/>
          <cell r="AH259"/>
          <cell r="AI259"/>
          <cell r="AJ259"/>
          <cell r="AK259"/>
          <cell r="AL259"/>
          <cell r="AM259"/>
          <cell r="AN259"/>
          <cell r="AO259"/>
          <cell r="AP259"/>
          <cell r="AQ259"/>
          <cell r="AR259"/>
          <cell r="AS259"/>
          <cell r="AT259"/>
          <cell r="AU259"/>
          <cell r="AV259"/>
          <cell r="AW259"/>
          <cell r="AX259"/>
          <cell r="AY259"/>
          <cell r="AZ259"/>
          <cell r="BA259"/>
          <cell r="BB259"/>
          <cell r="BC259"/>
          <cell r="BD259"/>
          <cell r="BE259"/>
          <cell r="BF259"/>
          <cell r="BG259"/>
          <cell r="BH259"/>
          <cell r="BI259"/>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cell r="DX259"/>
          <cell r="DY259"/>
          <cell r="DZ259"/>
          <cell r="EA259"/>
          <cell r="EB259"/>
          <cell r="EC259"/>
          <cell r="ED259"/>
          <cell r="EE259"/>
          <cell r="EF259"/>
          <cell r="EG259"/>
          <cell r="EH259"/>
          <cell r="EI259"/>
          <cell r="EJ259"/>
          <cell r="EK259"/>
          <cell r="EL259"/>
          <cell r="EM259"/>
          <cell r="EN259"/>
          <cell r="EO259"/>
          <cell r="EP259"/>
          <cell r="EQ259"/>
          <cell r="ER259"/>
          <cell r="ES259"/>
          <cell r="ET259"/>
          <cell r="EU259"/>
          <cell r="EV259"/>
          <cell r="EW259"/>
          <cell r="EX259"/>
          <cell r="EY259"/>
          <cell r="EZ259"/>
          <cell r="FA259"/>
          <cell r="FB259"/>
          <cell r="FC259"/>
          <cell r="FD259"/>
          <cell r="FE259"/>
          <cell r="FF259"/>
          <cell r="FG259"/>
          <cell r="FH259"/>
          <cell r="FI259"/>
          <cell r="FJ259"/>
          <cell r="FK259"/>
          <cell r="FL259"/>
          <cell r="FM259"/>
          <cell r="FN259"/>
          <cell r="FO259"/>
          <cell r="FP259"/>
          <cell r="FQ259"/>
          <cell r="FR259"/>
          <cell r="FS259"/>
          <cell r="FT259"/>
          <cell r="FU259"/>
          <cell r="FV259"/>
          <cell r="FW259"/>
          <cell r="FX259"/>
          <cell r="FY259"/>
          <cell r="FZ259"/>
          <cell r="GA259"/>
          <cell r="GB259"/>
          <cell r="GC259"/>
          <cell r="GD259"/>
          <cell r="GE259"/>
          <cell r="GF259"/>
          <cell r="GG259"/>
          <cell r="GH259"/>
          <cell r="GI259"/>
          <cell r="GJ259"/>
          <cell r="GK259"/>
          <cell r="GL259"/>
          <cell r="GM259"/>
          <cell r="GN259"/>
          <cell r="GO259"/>
          <cell r="GP259"/>
          <cell r="GQ259"/>
          <cell r="GR259"/>
          <cell r="GS259"/>
          <cell r="GT259"/>
          <cell r="GU259"/>
          <cell r="GV259"/>
          <cell r="GW259"/>
          <cell r="GX259"/>
          <cell r="GY259"/>
          <cell r="GZ259"/>
          <cell r="HA259"/>
          <cell r="HB259"/>
          <cell r="HC259"/>
          <cell r="HD259"/>
          <cell r="HE259"/>
          <cell r="HF259"/>
          <cell r="HG259"/>
          <cell r="HH259"/>
          <cell r="HI259"/>
          <cell r="HJ259"/>
          <cell r="HK259"/>
          <cell r="HL259"/>
          <cell r="HM259"/>
        </row>
        <row r="260">
          <cell r="C260"/>
          <cell r="D260"/>
          <cell r="E260"/>
          <cell r="F260"/>
          <cell r="G260"/>
          <cell r="H260"/>
          <cell r="I260"/>
          <cell r="J260"/>
          <cell r="K260"/>
          <cell r="L260"/>
          <cell r="M260"/>
          <cell r="N260"/>
          <cell r="O260"/>
          <cell r="P260"/>
          <cell r="Q260"/>
          <cell r="R260"/>
          <cell r="S260"/>
          <cell r="T260"/>
          <cell r="U260"/>
          <cell r="V260"/>
          <cell r="W260"/>
          <cell r="X260"/>
          <cell r="Y260"/>
          <cell r="Z260"/>
          <cell r="AA260"/>
          <cell r="AB260"/>
          <cell r="AC260"/>
          <cell r="AD260"/>
          <cell r="AE260"/>
          <cell r="AF260"/>
          <cell r="AG260"/>
          <cell r="AH260"/>
          <cell r="AI260"/>
          <cell r="AJ260"/>
          <cell r="AK260"/>
          <cell r="AL260"/>
          <cell r="AM260"/>
          <cell r="AN260"/>
          <cell r="AO260"/>
          <cell r="AP260"/>
          <cell r="AQ260"/>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cell r="EF260"/>
          <cell r="EG260"/>
          <cell r="EH260"/>
          <cell r="EI260"/>
          <cell r="EJ260"/>
          <cell r="EK260"/>
          <cell r="EL260"/>
          <cell r="EM260"/>
          <cell r="EN260"/>
          <cell r="EO260"/>
          <cell r="EP260"/>
          <cell r="EQ260"/>
          <cell r="ER260"/>
          <cell r="ES260"/>
          <cell r="ET260"/>
          <cell r="EU260"/>
          <cell r="EV260"/>
          <cell r="EW260"/>
          <cell r="EX260"/>
          <cell r="EY260"/>
          <cell r="EZ260"/>
          <cell r="FA260"/>
          <cell r="FB260"/>
          <cell r="FC260"/>
          <cell r="FD260"/>
          <cell r="FE260"/>
          <cell r="FF260"/>
          <cell r="FG260"/>
          <cell r="FH260"/>
          <cell r="FI260"/>
          <cell r="FJ260"/>
          <cell r="FK260"/>
          <cell r="FL260"/>
          <cell r="FM260"/>
          <cell r="FN260"/>
          <cell r="FO260"/>
          <cell r="FP260"/>
          <cell r="FQ260"/>
          <cell r="FR260"/>
          <cell r="FS260"/>
          <cell r="FT260"/>
          <cell r="FU260"/>
          <cell r="FV260"/>
          <cell r="FW260"/>
          <cell r="FX260"/>
          <cell r="FY260"/>
          <cell r="FZ260"/>
          <cell r="GA260"/>
          <cell r="GB260"/>
          <cell r="GC260"/>
          <cell r="GD260"/>
          <cell r="GE260"/>
          <cell r="GF260"/>
          <cell r="GG260"/>
          <cell r="GH260"/>
          <cell r="GI260"/>
          <cell r="GJ260"/>
          <cell r="GK260"/>
          <cell r="GL260"/>
          <cell r="GM260"/>
          <cell r="GN260"/>
          <cell r="GO260"/>
          <cell r="GP260"/>
          <cell r="GQ260"/>
          <cell r="GR260"/>
          <cell r="GS260"/>
          <cell r="GT260"/>
          <cell r="GU260"/>
          <cell r="GV260"/>
          <cell r="GW260"/>
          <cell r="GX260"/>
          <cell r="GY260"/>
          <cell r="GZ260"/>
          <cell r="HA260"/>
          <cell r="HB260"/>
          <cell r="HC260"/>
          <cell r="HD260"/>
          <cell r="HE260"/>
          <cell r="HF260"/>
          <cell r="HG260"/>
          <cell r="HH260"/>
          <cell r="HI260"/>
          <cell r="HJ260"/>
          <cell r="HK260"/>
          <cell r="HL260"/>
          <cell r="HM260"/>
        </row>
        <row r="261">
          <cell r="C261"/>
          <cell r="D261"/>
          <cell r="E261"/>
          <cell r="F261"/>
          <cell r="G261"/>
          <cell r="H261"/>
          <cell r="I261"/>
          <cell r="J261"/>
          <cell r="K261"/>
          <cell r="L261"/>
          <cell r="M261"/>
          <cell r="N261"/>
          <cell r="O261"/>
          <cell r="P261"/>
          <cell r="Q261"/>
          <cell r="R261"/>
          <cell r="S261"/>
          <cell r="T261"/>
          <cell r="U261"/>
          <cell r="V261"/>
          <cell r="W261"/>
          <cell r="X261"/>
          <cell r="Y261"/>
          <cell r="Z261"/>
          <cell r="AA261"/>
          <cell r="AB261"/>
          <cell r="AC261"/>
          <cell r="AD261"/>
          <cell r="AE261"/>
          <cell r="AF261"/>
          <cell r="AG261"/>
          <cell r="AH261"/>
          <cell r="AI261"/>
          <cell r="AJ261"/>
          <cell r="AK261"/>
          <cell r="AL261"/>
          <cell r="AM261"/>
          <cell r="AN261"/>
          <cell r="AO261"/>
          <cell r="AP261"/>
          <cell r="AQ261"/>
          <cell r="AR261"/>
          <cell r="AS261"/>
          <cell r="AT261"/>
          <cell r="AU261"/>
          <cell r="AV261"/>
          <cell r="AW261"/>
          <cell r="AX261"/>
          <cell r="AY261"/>
          <cell r="AZ261"/>
          <cell r="BA261"/>
          <cell r="BB261"/>
          <cell r="BC261"/>
          <cell r="BD261"/>
          <cell r="BE261"/>
          <cell r="BF261"/>
          <cell r="BG261"/>
          <cell r="BH261"/>
          <cell r="BI261"/>
          <cell r="BJ261"/>
          <cell r="BK261"/>
          <cell r="BL261"/>
          <cell r="BM261"/>
          <cell r="BN261"/>
          <cell r="BO261"/>
          <cell r="BP261"/>
          <cell r="BQ261"/>
          <cell r="BR261"/>
          <cell r="BS261"/>
          <cell r="BT261"/>
          <cell r="BU261"/>
          <cell r="BV261"/>
          <cell r="BW261"/>
          <cell r="BX261"/>
          <cell r="BY261"/>
          <cell r="BZ261"/>
          <cell r="CA261"/>
          <cell r="CB261"/>
          <cell r="CC261"/>
          <cell r="CD261"/>
          <cell r="CE261"/>
          <cell r="CF261"/>
          <cell r="CG261"/>
          <cell r="CH261"/>
          <cell r="CI261"/>
          <cell r="CJ261"/>
          <cell r="CK261"/>
          <cell r="CL261"/>
          <cell r="CM261"/>
          <cell r="CN261"/>
          <cell r="CO261"/>
          <cell r="CP261"/>
          <cell r="CQ261"/>
          <cell r="CR261"/>
          <cell r="CS261"/>
          <cell r="CT261"/>
          <cell r="CU261"/>
          <cell r="CV261"/>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cell r="EK261"/>
          <cell r="EL261"/>
          <cell r="EM261"/>
          <cell r="EN261"/>
          <cell r="EO261"/>
          <cell r="EP261"/>
          <cell r="EQ261"/>
          <cell r="ER261"/>
          <cell r="ES261"/>
          <cell r="ET261"/>
          <cell r="EU261"/>
          <cell r="EV261"/>
          <cell r="EW261"/>
          <cell r="EX261"/>
          <cell r="EY261"/>
          <cell r="EZ261"/>
          <cell r="FA261"/>
          <cell r="FB261"/>
          <cell r="FC261"/>
          <cell r="FD261"/>
          <cell r="FE261"/>
          <cell r="FF261"/>
          <cell r="FG261"/>
          <cell r="FH261"/>
          <cell r="FI261"/>
          <cell r="FJ261"/>
          <cell r="FK261"/>
          <cell r="FL261"/>
          <cell r="FM261"/>
          <cell r="FN261"/>
          <cell r="FO261"/>
          <cell r="FP261"/>
          <cell r="FQ261"/>
          <cell r="FR261"/>
          <cell r="FS261"/>
          <cell r="FT261"/>
          <cell r="FU261"/>
          <cell r="FV261"/>
          <cell r="FW261"/>
          <cell r="FX261"/>
          <cell r="FY261"/>
          <cell r="FZ261"/>
          <cell r="GA261"/>
          <cell r="GB261"/>
          <cell r="GC261"/>
          <cell r="GD261"/>
          <cell r="GE261"/>
          <cell r="GF261"/>
          <cell r="GG261"/>
          <cell r="GH261"/>
          <cell r="GI261"/>
          <cell r="GJ261"/>
          <cell r="GK261"/>
          <cell r="GL261"/>
          <cell r="GM261"/>
          <cell r="GN261"/>
          <cell r="GO261"/>
          <cell r="GP261"/>
          <cell r="GQ261"/>
          <cell r="GR261"/>
          <cell r="GS261"/>
          <cell r="GT261"/>
          <cell r="GU261"/>
          <cell r="GV261"/>
          <cell r="GW261"/>
          <cell r="GX261"/>
          <cell r="GY261"/>
          <cell r="GZ261"/>
          <cell r="HA261"/>
          <cell r="HB261"/>
          <cell r="HC261"/>
          <cell r="HD261"/>
          <cell r="HE261"/>
          <cell r="HF261"/>
          <cell r="HG261"/>
          <cell r="HH261"/>
          <cell r="HI261"/>
          <cell r="HJ261"/>
          <cell r="HK261"/>
          <cell r="HL261"/>
          <cell r="HM261"/>
        </row>
        <row r="262">
          <cell r="C262"/>
          <cell r="D262"/>
          <cell r="E262"/>
          <cell r="F262"/>
          <cell r="G262"/>
          <cell r="H262"/>
          <cell r="I262"/>
          <cell r="J262"/>
          <cell r="K262"/>
          <cell r="L262"/>
          <cell r="M262"/>
          <cell r="N262"/>
          <cell r="O262"/>
          <cell r="P262"/>
          <cell r="Q262"/>
          <cell r="R262"/>
          <cell r="S262"/>
          <cell r="T262"/>
          <cell r="U262"/>
          <cell r="V262"/>
          <cell r="W262"/>
          <cell r="X262"/>
          <cell r="Y262"/>
          <cell r="Z262"/>
          <cell r="AA262"/>
          <cell r="AB262"/>
          <cell r="AC262"/>
          <cell r="AD262"/>
          <cell r="AE262"/>
          <cell r="AF262"/>
          <cell r="AG262"/>
          <cell r="AH262"/>
          <cell r="AI262"/>
          <cell r="AJ262"/>
          <cell r="AK262"/>
          <cell r="AL262"/>
          <cell r="AM262"/>
          <cell r="AN262"/>
          <cell r="AO262"/>
          <cell r="AP262"/>
          <cell r="AQ262"/>
          <cell r="AR262"/>
          <cell r="AS262"/>
          <cell r="AT262"/>
          <cell r="AU262"/>
          <cell r="AV262"/>
          <cell r="AW262"/>
          <cell r="AX262"/>
          <cell r="AY262"/>
          <cell r="AZ262"/>
          <cell r="BA262"/>
          <cell r="BB262"/>
          <cell r="BC262"/>
          <cell r="BD262"/>
          <cell r="BE262"/>
          <cell r="BF262"/>
          <cell r="BG262"/>
          <cell r="BH262"/>
          <cell r="BI262"/>
          <cell r="BJ262"/>
          <cell r="BK262"/>
          <cell r="BL262"/>
          <cell r="BM262"/>
          <cell r="BN262"/>
          <cell r="BO262"/>
          <cell r="BP262"/>
          <cell r="BQ262"/>
          <cell r="BR262"/>
          <cell r="BS262"/>
          <cell r="BT262"/>
          <cell r="BU262"/>
          <cell r="BV262"/>
          <cell r="BW262"/>
          <cell r="BX262"/>
          <cell r="BY262"/>
          <cell r="BZ262"/>
          <cell r="CA262"/>
          <cell r="CB262"/>
          <cell r="CC262"/>
          <cell r="CD262"/>
          <cell r="CE262"/>
          <cell r="CF262"/>
          <cell r="CG262"/>
          <cell r="CH262"/>
          <cell r="CI262"/>
          <cell r="CJ262"/>
          <cell r="CK262"/>
          <cell r="CL262"/>
          <cell r="CM262"/>
          <cell r="CN262"/>
          <cell r="CO262"/>
          <cell r="CP262"/>
          <cell r="CQ262"/>
          <cell r="CR262"/>
          <cell r="CS262"/>
          <cell r="CT262"/>
          <cell r="CU262"/>
          <cell r="CV262"/>
          <cell r="CW262"/>
          <cell r="CX262"/>
          <cell r="CY262"/>
          <cell r="CZ262"/>
          <cell r="DA262"/>
          <cell r="DB262"/>
          <cell r="DC262"/>
          <cell r="DD262"/>
          <cell r="DE262"/>
          <cell r="DF262"/>
          <cell r="DG262"/>
          <cell r="DH262"/>
          <cell r="DI262"/>
          <cell r="DJ262"/>
          <cell r="DK262"/>
          <cell r="DL262"/>
          <cell r="DM262"/>
          <cell r="DN262"/>
          <cell r="DO262"/>
          <cell r="DP262"/>
          <cell r="DQ262"/>
          <cell r="DR262"/>
          <cell r="DS262"/>
          <cell r="DT262"/>
          <cell r="DU262"/>
          <cell r="DV262"/>
          <cell r="DW262"/>
          <cell r="DX262"/>
          <cell r="DY262"/>
          <cell r="DZ262"/>
          <cell r="EA262"/>
          <cell r="EB262"/>
          <cell r="EC262"/>
          <cell r="ED262"/>
          <cell r="EE262"/>
          <cell r="EF262"/>
          <cell r="EG262"/>
          <cell r="EH262"/>
          <cell r="EI262"/>
          <cell r="EJ262"/>
          <cell r="EK262"/>
          <cell r="EL262"/>
          <cell r="EM262"/>
          <cell r="EN262"/>
          <cell r="EO262"/>
          <cell r="EP262"/>
          <cell r="EQ262"/>
          <cell r="ER262"/>
          <cell r="ES262"/>
          <cell r="ET262"/>
          <cell r="EU262"/>
          <cell r="EV262"/>
          <cell r="EW262"/>
          <cell r="EX262"/>
          <cell r="EY262"/>
          <cell r="EZ262"/>
          <cell r="FA262"/>
          <cell r="FB262"/>
          <cell r="FC262"/>
          <cell r="FD262"/>
          <cell r="FE262"/>
          <cell r="FF262"/>
          <cell r="FG262"/>
          <cell r="FH262"/>
          <cell r="FI262"/>
          <cell r="FJ262"/>
          <cell r="FK262"/>
          <cell r="FL262"/>
          <cell r="FM262"/>
          <cell r="FN262"/>
          <cell r="FO262"/>
          <cell r="FP262"/>
          <cell r="FQ262"/>
          <cell r="FR262"/>
          <cell r="FS262"/>
          <cell r="FT262"/>
          <cell r="FU262"/>
          <cell r="FV262"/>
          <cell r="FW262"/>
          <cell r="FX262"/>
          <cell r="FY262"/>
          <cell r="FZ262"/>
          <cell r="GA262"/>
          <cell r="GB262"/>
          <cell r="GC262"/>
          <cell r="GD262"/>
          <cell r="GE262"/>
          <cell r="GF262"/>
          <cell r="GG262"/>
          <cell r="GH262"/>
          <cell r="GI262"/>
          <cell r="GJ262"/>
          <cell r="GK262"/>
          <cell r="GL262"/>
          <cell r="GM262"/>
          <cell r="GN262"/>
          <cell r="GO262"/>
          <cell r="GP262"/>
          <cell r="GQ262"/>
          <cell r="GR262"/>
          <cell r="GS262"/>
          <cell r="GT262"/>
          <cell r="GU262"/>
          <cell r="GV262"/>
          <cell r="GW262"/>
          <cell r="GX262"/>
          <cell r="GY262"/>
          <cell r="GZ262"/>
          <cell r="HA262"/>
          <cell r="HB262"/>
          <cell r="HC262"/>
          <cell r="HD262"/>
          <cell r="HE262"/>
          <cell r="HF262"/>
          <cell r="HG262"/>
          <cell r="HH262"/>
          <cell r="HI262"/>
          <cell r="HJ262"/>
          <cell r="HK262"/>
          <cell r="HL262"/>
          <cell r="HM262"/>
        </row>
        <row r="263">
          <cell r="C263"/>
          <cell r="D263"/>
          <cell r="E263"/>
          <cell r="F263"/>
          <cell r="G263"/>
          <cell r="H263"/>
          <cell r="I263"/>
          <cell r="J263"/>
          <cell r="K263"/>
          <cell r="L263"/>
          <cell r="M263"/>
          <cell r="N263"/>
          <cell r="O263"/>
          <cell r="P263"/>
          <cell r="Q263"/>
          <cell r="R263"/>
          <cell r="S263"/>
          <cell r="T263"/>
          <cell r="U263"/>
          <cell r="V263"/>
          <cell r="W263"/>
          <cell r="X263"/>
          <cell r="Y263"/>
          <cell r="Z263"/>
          <cell r="AA263"/>
          <cell r="AB263"/>
          <cell r="AC263"/>
          <cell r="AD263"/>
          <cell r="AE263"/>
          <cell r="AF263"/>
          <cell r="AG263"/>
          <cell r="AH263"/>
          <cell r="AI263"/>
          <cell r="AJ263"/>
          <cell r="AK263"/>
          <cell r="AL263"/>
          <cell r="AM263"/>
          <cell r="AN263"/>
          <cell r="AO263"/>
          <cell r="AP263"/>
          <cell r="AQ263"/>
          <cell r="AR263"/>
          <cell r="AS263"/>
          <cell r="AT263"/>
          <cell r="AU263"/>
          <cell r="AV263"/>
          <cell r="AW263"/>
          <cell r="AX263"/>
          <cell r="AY263"/>
          <cell r="AZ263"/>
          <cell r="BA263"/>
          <cell r="BB263"/>
          <cell r="BC263"/>
          <cell r="BD263"/>
          <cell r="BE263"/>
          <cell r="BF263"/>
          <cell r="BG263"/>
          <cell r="BH263"/>
          <cell r="BI263"/>
          <cell r="BJ263"/>
          <cell r="BK263"/>
          <cell r="BL263"/>
          <cell r="BM263"/>
          <cell r="BN263"/>
          <cell r="BO263"/>
          <cell r="BP263"/>
          <cell r="BQ263"/>
          <cell r="BR263"/>
          <cell r="BS263"/>
          <cell r="BT263"/>
          <cell r="BU263"/>
          <cell r="BV263"/>
          <cell r="BW263"/>
          <cell r="BX263"/>
          <cell r="BY263"/>
          <cell r="BZ263"/>
          <cell r="CA263"/>
          <cell r="CB263"/>
          <cell r="CC263"/>
          <cell r="CD263"/>
          <cell r="CE263"/>
          <cell r="CF263"/>
          <cell r="CG263"/>
          <cell r="CH263"/>
          <cell r="CI263"/>
          <cell r="CJ263"/>
          <cell r="CK263"/>
          <cell r="CL263"/>
          <cell r="CM263"/>
          <cell r="CN263"/>
          <cell r="CO263"/>
          <cell r="CP263"/>
          <cell r="CQ263"/>
          <cell r="CR263"/>
          <cell r="CS263"/>
          <cell r="CT263"/>
          <cell r="CU263"/>
          <cell r="CV263"/>
          <cell r="CW263"/>
          <cell r="CX263"/>
          <cell r="CY263"/>
          <cell r="CZ263"/>
          <cell r="DA263"/>
          <cell r="DB263"/>
          <cell r="DC263"/>
          <cell r="DD263"/>
          <cell r="DE263"/>
          <cell r="DF263"/>
          <cell r="DG263"/>
          <cell r="DH263"/>
          <cell r="DI263"/>
          <cell r="DJ263"/>
          <cell r="DK263"/>
          <cell r="DL263"/>
          <cell r="DM263"/>
          <cell r="DN263"/>
          <cell r="DO263"/>
          <cell r="DP263"/>
          <cell r="DQ263"/>
          <cell r="DR263"/>
          <cell r="DS263"/>
          <cell r="DT263"/>
          <cell r="DU263"/>
          <cell r="DV263"/>
          <cell r="DW263"/>
          <cell r="DX263"/>
          <cell r="DY263"/>
          <cell r="DZ263"/>
          <cell r="EA263"/>
          <cell r="EB263"/>
          <cell r="EC263"/>
          <cell r="ED263"/>
          <cell r="EE263"/>
          <cell r="EF263"/>
          <cell r="EG263"/>
          <cell r="EH263"/>
          <cell r="EI263"/>
          <cell r="EJ263"/>
          <cell r="EK263"/>
          <cell r="EL263"/>
          <cell r="EM263"/>
          <cell r="EN263"/>
          <cell r="EO263"/>
          <cell r="EP263"/>
          <cell r="EQ263"/>
          <cell r="ER263"/>
          <cell r="ES263"/>
          <cell r="ET263"/>
          <cell r="EU263"/>
          <cell r="EV263"/>
          <cell r="EW263"/>
          <cell r="EX263"/>
          <cell r="EY263"/>
          <cell r="EZ263"/>
          <cell r="FA263"/>
          <cell r="FB263"/>
          <cell r="FC263"/>
          <cell r="FD263"/>
          <cell r="FE263"/>
          <cell r="FF263"/>
          <cell r="FG263"/>
          <cell r="FH263"/>
          <cell r="FI263"/>
          <cell r="FJ263"/>
          <cell r="FK263"/>
          <cell r="FL263"/>
          <cell r="FM263"/>
          <cell r="FN263"/>
          <cell r="FO263"/>
          <cell r="FP263"/>
          <cell r="FQ263"/>
          <cell r="FR263"/>
          <cell r="FS263"/>
          <cell r="FT263"/>
          <cell r="FU263"/>
          <cell r="FV263"/>
          <cell r="FW263"/>
          <cell r="FX263"/>
          <cell r="FY263"/>
          <cell r="FZ263"/>
          <cell r="GA263"/>
          <cell r="GB263"/>
          <cell r="GC263"/>
          <cell r="GD263"/>
          <cell r="GE263"/>
          <cell r="GF263"/>
          <cell r="GG263"/>
          <cell r="GH263"/>
          <cell r="GI263"/>
          <cell r="GJ263"/>
          <cell r="GK263"/>
          <cell r="GL263"/>
          <cell r="GM263"/>
          <cell r="GN263"/>
          <cell r="GO263"/>
          <cell r="GP263"/>
          <cell r="GQ263"/>
          <cell r="GR263"/>
          <cell r="GS263"/>
          <cell r="GT263"/>
          <cell r="GU263"/>
          <cell r="GV263"/>
          <cell r="GW263"/>
          <cell r="GX263"/>
          <cell r="GY263"/>
          <cell r="GZ263"/>
          <cell r="HA263"/>
          <cell r="HB263"/>
          <cell r="HC263"/>
          <cell r="HD263"/>
          <cell r="HE263"/>
          <cell r="HF263"/>
          <cell r="HG263"/>
          <cell r="HH263"/>
          <cell r="HI263"/>
          <cell r="HJ263"/>
          <cell r="HK263"/>
          <cell r="HL263"/>
          <cell r="HM263"/>
        </row>
        <row r="264">
          <cell r="C264"/>
          <cell r="D264"/>
          <cell r="E264"/>
          <cell r="F264"/>
          <cell r="G264"/>
          <cell r="H264"/>
          <cell r="I264"/>
          <cell r="J264"/>
          <cell r="K264"/>
          <cell r="L264"/>
          <cell r="M264"/>
          <cell r="N264"/>
          <cell r="O264"/>
          <cell r="P264"/>
          <cell r="Q264"/>
          <cell r="R264"/>
          <cell r="S264"/>
          <cell r="T264"/>
          <cell r="U264"/>
          <cell r="V264"/>
          <cell r="W264"/>
          <cell r="X264"/>
          <cell r="Y264"/>
          <cell r="Z264"/>
          <cell r="AA264"/>
          <cell r="AB264"/>
          <cell r="AC264"/>
          <cell r="AD264"/>
          <cell r="AE264"/>
          <cell r="AF264"/>
          <cell r="AG264"/>
          <cell r="AH264"/>
          <cell r="AI264"/>
          <cell r="AJ264"/>
          <cell r="AK264"/>
          <cell r="AL264"/>
          <cell r="AM264"/>
          <cell r="AN264"/>
          <cell r="AO264"/>
          <cell r="AP264"/>
          <cell r="AQ264"/>
          <cell r="AR264"/>
          <cell r="AS264"/>
          <cell r="AT264"/>
          <cell r="AU264"/>
          <cell r="AV264"/>
          <cell r="AW264"/>
          <cell r="AX264"/>
          <cell r="AY264"/>
          <cell r="AZ264"/>
          <cell r="BA264"/>
          <cell r="BB264"/>
          <cell r="BC264"/>
          <cell r="BD264"/>
          <cell r="BE264"/>
          <cell r="BF264"/>
          <cell r="BG264"/>
          <cell r="BH264"/>
          <cell r="BI264"/>
          <cell r="BJ264"/>
          <cell r="BK264"/>
          <cell r="BL264"/>
          <cell r="BM264"/>
          <cell r="BN264"/>
          <cell r="BO264"/>
          <cell r="BP264"/>
          <cell r="BQ264"/>
          <cell r="BR264"/>
          <cell r="BS264"/>
          <cell r="BT264"/>
          <cell r="BU264"/>
          <cell r="BV264"/>
          <cell r="BW264"/>
          <cell r="BX264"/>
          <cell r="BY264"/>
          <cell r="BZ264"/>
          <cell r="CA264"/>
          <cell r="CB264"/>
          <cell r="CC264"/>
          <cell r="CD264"/>
          <cell r="CE264"/>
          <cell r="CF264"/>
          <cell r="CG264"/>
          <cell r="CH264"/>
          <cell r="CI264"/>
          <cell r="CJ264"/>
          <cell r="CK264"/>
          <cell r="CL264"/>
          <cell r="CM264"/>
          <cell r="CN264"/>
          <cell r="CO264"/>
          <cell r="CP264"/>
          <cell r="CQ264"/>
          <cell r="CR264"/>
          <cell r="CS264"/>
          <cell r="CT264"/>
          <cell r="CU264"/>
          <cell r="CV264"/>
          <cell r="CW264"/>
          <cell r="CX264"/>
          <cell r="CY264"/>
          <cell r="CZ264"/>
          <cell r="DA264"/>
          <cell r="DB264"/>
          <cell r="DC264"/>
          <cell r="DD264"/>
          <cell r="DE264"/>
          <cell r="DF264"/>
          <cell r="DG264"/>
          <cell r="DH264"/>
          <cell r="DI264"/>
          <cell r="DJ264"/>
          <cell r="DK264"/>
          <cell r="DL264"/>
          <cell r="DM264"/>
          <cell r="DN264"/>
          <cell r="DO264"/>
          <cell r="DP264"/>
          <cell r="DQ264"/>
          <cell r="DR264"/>
          <cell r="DS264"/>
          <cell r="DT264"/>
          <cell r="DU264"/>
          <cell r="DV264"/>
          <cell r="DW264"/>
          <cell r="DX264"/>
          <cell r="DY264"/>
          <cell r="DZ264"/>
          <cell r="EA264"/>
          <cell r="EB264"/>
          <cell r="EC264"/>
          <cell r="ED264"/>
          <cell r="EE264"/>
          <cell r="EF264"/>
          <cell r="EG264"/>
          <cell r="EH264"/>
          <cell r="EI264"/>
          <cell r="EJ264"/>
          <cell r="EK264"/>
          <cell r="EL264"/>
          <cell r="EM264"/>
          <cell r="EN264"/>
          <cell r="EO264"/>
          <cell r="EP264"/>
          <cell r="EQ264"/>
          <cell r="ER264"/>
          <cell r="ES264"/>
          <cell r="ET264"/>
          <cell r="EU264"/>
          <cell r="EV264"/>
          <cell r="EW264"/>
          <cell r="EX264"/>
          <cell r="EY264"/>
          <cell r="EZ264"/>
          <cell r="FA264"/>
          <cell r="FB264"/>
          <cell r="FC264"/>
          <cell r="FD264"/>
          <cell r="FE264"/>
          <cell r="FF264"/>
          <cell r="FG264"/>
          <cell r="FH264"/>
          <cell r="FI264"/>
          <cell r="FJ264"/>
          <cell r="FK264"/>
          <cell r="FL264"/>
          <cell r="FM264"/>
          <cell r="FN264"/>
          <cell r="FO264"/>
          <cell r="FP264"/>
          <cell r="FQ264"/>
          <cell r="FR264"/>
          <cell r="FS264"/>
          <cell r="FT264"/>
          <cell r="FU264"/>
          <cell r="FV264"/>
          <cell r="FW264"/>
          <cell r="FX264"/>
          <cell r="FY264"/>
          <cell r="FZ264"/>
          <cell r="GA264"/>
          <cell r="GB264"/>
          <cell r="GC264"/>
          <cell r="GD264"/>
          <cell r="GE264"/>
          <cell r="GF264"/>
          <cell r="GG264"/>
          <cell r="GH264"/>
          <cell r="GI264"/>
          <cell r="GJ264"/>
          <cell r="GK264"/>
          <cell r="GL264"/>
          <cell r="GM264"/>
          <cell r="GN264"/>
          <cell r="GO264"/>
          <cell r="GP264"/>
          <cell r="GQ264"/>
          <cell r="GR264"/>
          <cell r="GS264"/>
          <cell r="GT264"/>
          <cell r="GU264"/>
          <cell r="GV264"/>
          <cell r="GW264"/>
          <cell r="GX264"/>
          <cell r="GY264"/>
          <cell r="GZ264"/>
          <cell r="HA264"/>
          <cell r="HB264"/>
          <cell r="HC264"/>
          <cell r="HD264"/>
          <cell r="HE264"/>
          <cell r="HF264"/>
          <cell r="HG264"/>
          <cell r="HH264"/>
          <cell r="HI264"/>
          <cell r="HJ264"/>
          <cell r="HK264"/>
          <cell r="HL264"/>
          <cell r="HM264"/>
        </row>
        <row r="265">
          <cell r="C265"/>
          <cell r="D265"/>
          <cell r="E265"/>
          <cell r="F265"/>
          <cell r="G265"/>
          <cell r="H265"/>
          <cell r="I265"/>
          <cell r="J265"/>
          <cell r="K265"/>
          <cell r="L265"/>
          <cell r="M265"/>
          <cell r="N265"/>
          <cell r="O265"/>
          <cell r="P265"/>
          <cell r="Q265"/>
          <cell r="R265"/>
          <cell r="S265"/>
          <cell r="T265"/>
          <cell r="U265"/>
          <cell r="V265"/>
          <cell r="W265"/>
          <cell r="X265"/>
          <cell r="Y265"/>
          <cell r="Z265"/>
          <cell r="AA265"/>
          <cell r="AB265"/>
          <cell r="AC265"/>
          <cell r="AD265"/>
          <cell r="AE265"/>
          <cell r="AF265"/>
          <cell r="AG265"/>
          <cell r="AH265"/>
          <cell r="AI265"/>
          <cell r="AJ265"/>
          <cell r="AK265"/>
          <cell r="AL265"/>
          <cell r="AM265"/>
          <cell r="AN265"/>
          <cell r="AO265"/>
          <cell r="AP265"/>
          <cell r="AQ265"/>
          <cell r="AR265"/>
          <cell r="AS265"/>
          <cell r="AT265"/>
          <cell r="AU265"/>
          <cell r="AV265"/>
          <cell r="AW265"/>
          <cell r="AX265"/>
          <cell r="AY265"/>
          <cell r="AZ265"/>
          <cell r="BA265"/>
          <cell r="BB265"/>
          <cell r="BC265"/>
          <cell r="BD265"/>
          <cell r="BE265"/>
          <cell r="BF265"/>
          <cell r="BG265"/>
          <cell r="BH265"/>
          <cell r="BI265"/>
          <cell r="BJ265"/>
          <cell r="BK265"/>
          <cell r="BL265"/>
          <cell r="BM265"/>
          <cell r="BN265"/>
          <cell r="BO265"/>
          <cell r="BP265"/>
          <cell r="BQ265"/>
          <cell r="BR265"/>
          <cell r="BS265"/>
          <cell r="BT265"/>
          <cell r="BU265"/>
          <cell r="BV265"/>
          <cell r="BW265"/>
          <cell r="BX265"/>
          <cell r="BY265"/>
          <cell r="BZ265"/>
          <cell r="CA265"/>
          <cell r="CB265"/>
          <cell r="CC265"/>
          <cell r="CD265"/>
          <cell r="CE265"/>
          <cell r="CF265"/>
          <cell r="CG265"/>
          <cell r="CH265"/>
          <cell r="CI265"/>
          <cell r="CJ265"/>
          <cell r="CK265"/>
          <cell r="CL265"/>
          <cell r="CM265"/>
          <cell r="CN265"/>
          <cell r="CO265"/>
          <cell r="CP265"/>
          <cell r="CQ265"/>
          <cell r="CR265"/>
          <cell r="CS265"/>
          <cell r="CT265"/>
          <cell r="CU265"/>
          <cell r="CV265"/>
          <cell r="CW265"/>
          <cell r="CX265"/>
          <cell r="CY265"/>
          <cell r="CZ265"/>
          <cell r="DA265"/>
          <cell r="DB265"/>
          <cell r="DC265"/>
          <cell r="DD265"/>
          <cell r="DE265"/>
          <cell r="DF265"/>
          <cell r="DG265"/>
          <cell r="DH265"/>
          <cell r="DI265"/>
          <cell r="DJ265"/>
          <cell r="DK265"/>
          <cell r="DL265"/>
          <cell r="DM265"/>
          <cell r="DN265"/>
          <cell r="DO265"/>
          <cell r="DP265"/>
          <cell r="DQ265"/>
          <cell r="DR265"/>
          <cell r="DS265"/>
          <cell r="DT265"/>
          <cell r="DU265"/>
          <cell r="DV265"/>
          <cell r="DW265"/>
          <cell r="DX265"/>
          <cell r="DY265"/>
          <cell r="DZ265"/>
          <cell r="EA265"/>
          <cell r="EB265"/>
          <cell r="EC265"/>
          <cell r="ED265"/>
          <cell r="EE265"/>
          <cell r="EF265"/>
          <cell r="EG265"/>
          <cell r="EH265"/>
          <cell r="EI265"/>
          <cell r="EJ265"/>
          <cell r="EK265"/>
          <cell r="EL265"/>
          <cell r="EM265"/>
          <cell r="EN265"/>
          <cell r="EO265"/>
          <cell r="EP265"/>
          <cell r="EQ265"/>
          <cell r="ER265"/>
          <cell r="ES265"/>
          <cell r="ET265"/>
          <cell r="EU265"/>
          <cell r="EV265"/>
          <cell r="EW265"/>
          <cell r="EX265"/>
          <cell r="EY265"/>
          <cell r="EZ265"/>
          <cell r="FA265"/>
          <cell r="FB265"/>
          <cell r="FC265"/>
          <cell r="FD265"/>
          <cell r="FE265"/>
          <cell r="FF265"/>
          <cell r="FG265"/>
          <cell r="FH265"/>
          <cell r="FI265"/>
          <cell r="FJ265"/>
          <cell r="FK265"/>
          <cell r="FL265"/>
          <cell r="FM265"/>
          <cell r="FN265"/>
          <cell r="FO265"/>
          <cell r="FP265"/>
          <cell r="FQ265"/>
          <cell r="FR265"/>
          <cell r="FS265"/>
          <cell r="FT265"/>
          <cell r="FU265"/>
          <cell r="FV265"/>
          <cell r="FW265"/>
          <cell r="FX265"/>
          <cell r="FY265"/>
          <cell r="FZ265"/>
          <cell r="GA265"/>
          <cell r="GB265"/>
          <cell r="GC265"/>
          <cell r="GD265"/>
          <cell r="GE265"/>
          <cell r="GF265"/>
          <cell r="GG265"/>
          <cell r="GH265"/>
          <cell r="GI265"/>
          <cell r="GJ265"/>
          <cell r="GK265"/>
          <cell r="GL265"/>
          <cell r="GM265"/>
          <cell r="GN265"/>
          <cell r="GO265"/>
          <cell r="GP265"/>
          <cell r="GQ265"/>
          <cell r="GR265"/>
          <cell r="GS265"/>
          <cell r="GT265"/>
          <cell r="GU265"/>
          <cell r="GV265"/>
          <cell r="GW265"/>
          <cell r="GX265"/>
          <cell r="GY265"/>
          <cell r="GZ265"/>
          <cell r="HA265"/>
          <cell r="HB265"/>
          <cell r="HC265"/>
          <cell r="HD265"/>
          <cell r="HE265"/>
          <cell r="HF265"/>
          <cell r="HG265"/>
          <cell r="HH265"/>
          <cell r="HI265"/>
          <cell r="HJ265"/>
          <cell r="HK265"/>
          <cell r="HL265"/>
          <cell r="HM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cell r="AA266"/>
          <cell r="AB266"/>
          <cell r="AC266"/>
          <cell r="AD266"/>
          <cell r="AE266"/>
          <cell r="AF266"/>
          <cell r="AG266"/>
          <cell r="AH266"/>
          <cell r="AI266"/>
          <cell r="AJ266"/>
          <cell r="AK266"/>
          <cell r="AL266"/>
          <cell r="AM266"/>
          <cell r="AN266"/>
          <cell r="AO266"/>
          <cell r="AP266"/>
          <cell r="AQ266"/>
          <cell r="AR266"/>
          <cell r="AS266"/>
          <cell r="AT266"/>
          <cell r="AU266"/>
          <cell r="AV266"/>
          <cell r="AW266"/>
          <cell r="AX266"/>
          <cell r="AY266"/>
          <cell r="AZ266"/>
          <cell r="BA266"/>
          <cell r="BB266"/>
          <cell r="BC266"/>
          <cell r="BD266"/>
          <cell r="BE266"/>
          <cell r="BF266"/>
          <cell r="BG266"/>
          <cell r="BH266"/>
          <cell r="BI266"/>
          <cell r="BJ266"/>
          <cell r="BK266"/>
          <cell r="BL266"/>
          <cell r="BM266"/>
          <cell r="BN266"/>
          <cell r="BO266"/>
          <cell r="BP266"/>
          <cell r="BQ266"/>
          <cell r="BR266"/>
          <cell r="BS266"/>
          <cell r="BT266"/>
          <cell r="BU266"/>
          <cell r="BV266"/>
          <cell r="BW266"/>
          <cell r="BX266"/>
          <cell r="BY266"/>
          <cell r="BZ266"/>
          <cell r="CA266"/>
          <cell r="CB266"/>
          <cell r="CC266"/>
          <cell r="CD266"/>
          <cell r="CE266"/>
          <cell r="CF266"/>
          <cell r="CG266"/>
          <cell r="CH266"/>
          <cell r="CI266"/>
          <cell r="CJ266"/>
          <cell r="CK266"/>
          <cell r="CL266"/>
          <cell r="CM266"/>
          <cell r="CN266"/>
          <cell r="CO266"/>
          <cell r="CP266"/>
          <cell r="CQ266"/>
          <cell r="CR266"/>
          <cell r="CS266"/>
          <cell r="CT266"/>
          <cell r="CU266"/>
          <cell r="CV266"/>
          <cell r="CW266"/>
          <cell r="CX266"/>
          <cell r="CY266"/>
          <cell r="CZ266"/>
          <cell r="DA266"/>
          <cell r="DB266"/>
          <cell r="DC266"/>
          <cell r="DD266"/>
          <cell r="DE266"/>
          <cell r="DF266"/>
          <cell r="DG266"/>
          <cell r="DH266"/>
          <cell r="DI266"/>
          <cell r="DJ266"/>
          <cell r="DK266"/>
          <cell r="DL266"/>
          <cell r="DM266"/>
          <cell r="DN266"/>
          <cell r="DO266"/>
          <cell r="DP266"/>
          <cell r="DQ266"/>
          <cell r="DR266"/>
          <cell r="DS266"/>
          <cell r="DT266"/>
          <cell r="DU266"/>
          <cell r="DV266"/>
          <cell r="DW266"/>
          <cell r="DX266"/>
          <cell r="DY266"/>
          <cell r="DZ266"/>
          <cell r="EA266"/>
          <cell r="EB266"/>
          <cell r="EC266"/>
          <cell r="ED266"/>
          <cell r="EE266"/>
          <cell r="EF266"/>
          <cell r="EG266"/>
          <cell r="EH266"/>
          <cell r="EI266"/>
          <cell r="EJ266"/>
          <cell r="EK266"/>
          <cell r="EL266"/>
          <cell r="EM266"/>
          <cell r="EN266"/>
          <cell r="EO266"/>
          <cell r="EP266"/>
          <cell r="EQ266"/>
          <cell r="ER266"/>
          <cell r="ES266"/>
          <cell r="ET266"/>
          <cell r="EU266"/>
          <cell r="EV266"/>
          <cell r="EW266"/>
          <cell r="EX266"/>
          <cell r="EY266"/>
          <cell r="EZ266"/>
          <cell r="FA266"/>
          <cell r="FB266"/>
          <cell r="FC266"/>
          <cell r="FD266"/>
          <cell r="FE266"/>
          <cell r="FF266"/>
          <cell r="FG266"/>
          <cell r="FH266"/>
          <cell r="FI266"/>
          <cell r="FJ266"/>
          <cell r="FK266"/>
          <cell r="FL266"/>
          <cell r="FM266"/>
          <cell r="FN266"/>
          <cell r="FO266"/>
          <cell r="FP266"/>
          <cell r="FQ266"/>
          <cell r="FR266"/>
          <cell r="FS266"/>
          <cell r="FT266"/>
          <cell r="FU266"/>
          <cell r="FV266"/>
          <cell r="FW266"/>
          <cell r="FX266"/>
          <cell r="FY266"/>
          <cell r="FZ266"/>
          <cell r="GA266"/>
          <cell r="GB266"/>
          <cell r="GC266"/>
          <cell r="GD266"/>
          <cell r="GE266"/>
          <cell r="GF266"/>
          <cell r="GG266"/>
          <cell r="GH266"/>
          <cell r="GI266"/>
          <cell r="GJ266"/>
          <cell r="GK266"/>
          <cell r="GL266"/>
          <cell r="GM266"/>
          <cell r="GN266"/>
          <cell r="GO266"/>
          <cell r="GP266"/>
          <cell r="GQ266"/>
          <cell r="GR266"/>
          <cell r="GS266"/>
          <cell r="GT266"/>
          <cell r="GU266"/>
          <cell r="GV266"/>
          <cell r="GW266"/>
          <cell r="GX266"/>
          <cell r="GY266"/>
          <cell r="GZ266"/>
          <cell r="HA266"/>
          <cell r="HB266"/>
          <cell r="HC266"/>
          <cell r="HD266"/>
          <cell r="HE266"/>
          <cell r="HF266"/>
          <cell r="HG266"/>
          <cell r="HH266"/>
          <cell r="HI266"/>
          <cell r="HJ266"/>
          <cell r="HK266"/>
          <cell r="HL266"/>
          <cell r="HM266"/>
        </row>
        <row r="267">
          <cell r="C267"/>
          <cell r="D267"/>
          <cell r="E267"/>
          <cell r="F267"/>
          <cell r="G267"/>
          <cell r="H267"/>
          <cell r="I267"/>
          <cell r="J267"/>
          <cell r="K267"/>
          <cell r="L267"/>
          <cell r="M267"/>
          <cell r="N267"/>
          <cell r="O267"/>
          <cell r="P267"/>
          <cell r="Q267"/>
          <cell r="R267"/>
          <cell r="S267"/>
          <cell r="T267"/>
          <cell r="U267"/>
          <cell r="V267"/>
          <cell r="W267"/>
          <cell r="X267"/>
          <cell r="Y267"/>
          <cell r="Z267"/>
          <cell r="AA267"/>
          <cell r="AB267"/>
          <cell r="AC267"/>
          <cell r="AD267"/>
          <cell r="AE267"/>
          <cell r="AF267"/>
          <cell r="AG267"/>
          <cell r="AH267"/>
          <cell r="AI267"/>
          <cell r="AJ267"/>
          <cell r="AK267"/>
          <cell r="AL267"/>
          <cell r="AM267"/>
          <cell r="AN267"/>
          <cell r="AO267"/>
          <cell r="AP267"/>
          <cell r="AQ267"/>
          <cell r="AR267"/>
          <cell r="AS267"/>
          <cell r="AT267"/>
          <cell r="AU267"/>
          <cell r="AV267"/>
          <cell r="AW267"/>
          <cell r="AX267"/>
          <cell r="AY267"/>
          <cell r="AZ267"/>
          <cell r="BA267"/>
          <cell r="BB267"/>
          <cell r="BC267"/>
          <cell r="BD267"/>
          <cell r="BE267"/>
          <cell r="BF267"/>
          <cell r="BG267"/>
          <cell r="BH267"/>
          <cell r="BI267"/>
          <cell r="BJ267"/>
          <cell r="BK267"/>
          <cell r="BL267"/>
          <cell r="BM267"/>
          <cell r="BN267"/>
          <cell r="BO267"/>
          <cell r="BP267"/>
          <cell r="BQ267"/>
          <cell r="BR267"/>
          <cell r="BS267"/>
          <cell r="BT267"/>
          <cell r="BU267"/>
          <cell r="BV267"/>
          <cell r="BW267"/>
          <cell r="BX267"/>
          <cell r="BY267"/>
          <cell r="BZ267"/>
          <cell r="CA267"/>
          <cell r="CB267"/>
          <cell r="CC267"/>
          <cell r="CD267"/>
          <cell r="CE267"/>
          <cell r="CF267"/>
          <cell r="CG267"/>
          <cell r="CH267"/>
          <cell r="CI267"/>
          <cell r="CJ267"/>
          <cell r="CK267"/>
          <cell r="CL267"/>
          <cell r="CM267"/>
          <cell r="CN267"/>
          <cell r="CO267"/>
          <cell r="CP267"/>
          <cell r="CQ267"/>
          <cell r="CR267"/>
          <cell r="CS267"/>
          <cell r="CT267"/>
          <cell r="CU267"/>
          <cell r="CV267"/>
          <cell r="CW267"/>
          <cell r="CX267"/>
          <cell r="CY267"/>
          <cell r="CZ267"/>
          <cell r="DA267"/>
          <cell r="DB267"/>
          <cell r="DC267"/>
          <cell r="DD267"/>
          <cell r="DE267"/>
          <cell r="DF267"/>
          <cell r="DG267"/>
          <cell r="DH267"/>
          <cell r="DI267"/>
          <cell r="DJ267"/>
          <cell r="DK267"/>
          <cell r="DL267"/>
          <cell r="DM267"/>
          <cell r="DN267"/>
          <cell r="DO267"/>
          <cell r="DP267"/>
          <cell r="DQ267"/>
          <cell r="DR267"/>
          <cell r="DS267"/>
          <cell r="DT267"/>
          <cell r="DU267"/>
          <cell r="DV267"/>
          <cell r="DW267"/>
          <cell r="DX267"/>
          <cell r="DY267"/>
          <cell r="DZ267"/>
          <cell r="EA267"/>
          <cell r="EB267"/>
          <cell r="EC267"/>
          <cell r="ED267"/>
          <cell r="EE267"/>
          <cell r="EF267"/>
          <cell r="EG267"/>
          <cell r="EH267"/>
          <cell r="EI267"/>
          <cell r="EJ267"/>
          <cell r="EK267"/>
          <cell r="EL267"/>
          <cell r="EM267"/>
          <cell r="EN267"/>
          <cell r="EO267"/>
          <cell r="EP267"/>
          <cell r="EQ267"/>
          <cell r="ER267"/>
          <cell r="ES267"/>
          <cell r="ET267"/>
          <cell r="EU267"/>
          <cell r="EV267"/>
          <cell r="EW267"/>
          <cell r="EX267"/>
          <cell r="EY267"/>
          <cell r="EZ267"/>
          <cell r="FA267"/>
          <cell r="FB267"/>
          <cell r="FC267"/>
          <cell r="FD267"/>
          <cell r="FE267"/>
          <cell r="FF267"/>
          <cell r="FG267"/>
          <cell r="FH267"/>
          <cell r="FI267"/>
          <cell r="FJ267"/>
          <cell r="FK267"/>
          <cell r="FL267"/>
          <cell r="FM267"/>
          <cell r="FN267"/>
          <cell r="FO267"/>
          <cell r="FP267"/>
          <cell r="FQ267"/>
          <cell r="FR267"/>
          <cell r="FS267"/>
          <cell r="FT267"/>
          <cell r="FU267"/>
          <cell r="FV267"/>
          <cell r="FW267"/>
          <cell r="FX267"/>
          <cell r="FY267"/>
          <cell r="FZ267"/>
          <cell r="GA267"/>
          <cell r="GB267"/>
          <cell r="GC267"/>
          <cell r="GD267"/>
          <cell r="GE267"/>
          <cell r="GF267"/>
          <cell r="GG267"/>
          <cell r="GH267"/>
          <cell r="GI267"/>
          <cell r="GJ267"/>
          <cell r="GK267"/>
          <cell r="GL267"/>
          <cell r="GM267"/>
          <cell r="GN267"/>
          <cell r="GO267"/>
          <cell r="GP267"/>
          <cell r="GQ267"/>
          <cell r="GR267"/>
          <cell r="GS267"/>
          <cell r="GT267"/>
          <cell r="GU267"/>
          <cell r="GV267"/>
          <cell r="GW267"/>
          <cell r="GX267"/>
          <cell r="GY267"/>
          <cell r="GZ267"/>
          <cell r="HA267"/>
          <cell r="HB267"/>
          <cell r="HC267"/>
          <cell r="HD267"/>
          <cell r="HE267"/>
          <cell r="HF267"/>
          <cell r="HG267"/>
          <cell r="HH267"/>
          <cell r="HI267"/>
          <cell r="HJ267"/>
          <cell r="HK267"/>
          <cell r="HL267"/>
          <cell r="HM267"/>
        </row>
        <row r="268">
          <cell r="C268"/>
          <cell r="D268"/>
          <cell r="E268"/>
          <cell r="F268"/>
          <cell r="G268"/>
          <cell r="H268"/>
          <cell r="I268"/>
          <cell r="J268"/>
          <cell r="K268"/>
          <cell r="L268"/>
          <cell r="M268"/>
          <cell r="N268"/>
          <cell r="O268"/>
          <cell r="P268"/>
          <cell r="Q268"/>
          <cell r="R268"/>
          <cell r="S268"/>
          <cell r="T268"/>
          <cell r="U268"/>
          <cell r="V268"/>
          <cell r="W268"/>
          <cell r="X268"/>
          <cell r="Y268"/>
          <cell r="Z268"/>
          <cell r="AA268"/>
          <cell r="AB268"/>
          <cell r="AC268"/>
          <cell r="AD268"/>
          <cell r="AE268"/>
          <cell r="AF268"/>
          <cell r="AG268"/>
          <cell r="AH268"/>
          <cell r="AI268"/>
          <cell r="AJ268"/>
          <cell r="AK268"/>
          <cell r="AL268"/>
          <cell r="AM268"/>
          <cell r="AN268"/>
          <cell r="AO268"/>
          <cell r="AP268"/>
          <cell r="AQ268"/>
          <cell r="AR268"/>
          <cell r="AS268"/>
          <cell r="AT268"/>
          <cell r="AU268"/>
          <cell r="AV268"/>
          <cell r="AW268"/>
          <cell r="AX268"/>
          <cell r="AY268"/>
          <cell r="AZ268"/>
          <cell r="BA268"/>
          <cell r="BB268"/>
          <cell r="BC268"/>
          <cell r="BD268"/>
          <cell r="BE268"/>
          <cell r="BF268"/>
          <cell r="BG268"/>
          <cell r="BH268"/>
          <cell r="BI268"/>
          <cell r="BJ268"/>
          <cell r="BK268"/>
          <cell r="BL268"/>
          <cell r="BM268"/>
          <cell r="BN268"/>
          <cell r="BO268"/>
          <cell r="BP268"/>
          <cell r="BQ268"/>
          <cell r="BR268"/>
          <cell r="BS268"/>
          <cell r="BT268"/>
          <cell r="BU268"/>
          <cell r="BV268"/>
          <cell r="BW268"/>
          <cell r="BX268"/>
          <cell r="BY268"/>
          <cell r="BZ268"/>
          <cell r="CA268"/>
          <cell r="CB268"/>
          <cell r="CC268"/>
          <cell r="CD268"/>
          <cell r="CE268"/>
          <cell r="CF268"/>
          <cell r="CG268"/>
          <cell r="CH268"/>
          <cell r="CI268"/>
          <cell r="CJ268"/>
          <cell r="CK268"/>
          <cell r="CL268"/>
          <cell r="CM268"/>
          <cell r="CN268"/>
          <cell r="CO268"/>
          <cell r="CP268"/>
          <cell r="CQ268"/>
          <cell r="CR268"/>
          <cell r="CS268"/>
          <cell r="CT268"/>
          <cell r="CU268"/>
          <cell r="CV268"/>
          <cell r="CW268"/>
          <cell r="CX268"/>
          <cell r="CY268"/>
          <cell r="CZ268"/>
          <cell r="DA268"/>
          <cell r="DB268"/>
          <cell r="DC268"/>
          <cell r="DD268"/>
          <cell r="DE268"/>
          <cell r="DF268"/>
          <cell r="DG268"/>
          <cell r="DH268"/>
          <cell r="DI268"/>
          <cell r="DJ268"/>
          <cell r="DK268"/>
          <cell r="DL268"/>
          <cell r="DM268"/>
          <cell r="DN268"/>
          <cell r="DO268"/>
          <cell r="DP268"/>
          <cell r="DQ268"/>
          <cell r="DR268"/>
          <cell r="DS268"/>
          <cell r="DT268"/>
          <cell r="DU268"/>
          <cell r="DV268"/>
          <cell r="DW268"/>
          <cell r="DX268"/>
          <cell r="DY268"/>
          <cell r="DZ268"/>
          <cell r="EA268"/>
          <cell r="EB268"/>
          <cell r="EC268"/>
          <cell r="ED268"/>
          <cell r="EE268"/>
          <cell r="EF268"/>
          <cell r="EG268"/>
          <cell r="EH268"/>
          <cell r="EI268"/>
          <cell r="EJ268"/>
          <cell r="EK268"/>
          <cell r="EL268"/>
          <cell r="EM268"/>
          <cell r="EN268"/>
          <cell r="EO268"/>
          <cell r="EP268"/>
          <cell r="EQ268"/>
          <cell r="ER268"/>
          <cell r="ES268"/>
          <cell r="ET268"/>
          <cell r="EU268"/>
          <cell r="EV268"/>
          <cell r="EW268"/>
          <cell r="EX268"/>
          <cell r="EY268"/>
          <cell r="EZ268"/>
          <cell r="FA268"/>
          <cell r="FB268"/>
          <cell r="FC268"/>
          <cell r="FD268"/>
          <cell r="FE268"/>
          <cell r="FF268"/>
          <cell r="FG268"/>
          <cell r="FH268"/>
          <cell r="FI268"/>
          <cell r="FJ268"/>
          <cell r="FK268"/>
          <cell r="FL268"/>
          <cell r="FM268"/>
          <cell r="FN268"/>
          <cell r="FO268"/>
          <cell r="FP268"/>
          <cell r="FQ268"/>
          <cell r="FR268"/>
          <cell r="FS268"/>
          <cell r="FT268"/>
          <cell r="FU268"/>
          <cell r="FV268"/>
          <cell r="FW268"/>
          <cell r="FX268"/>
          <cell r="FY268"/>
          <cell r="FZ268"/>
          <cell r="GA268"/>
          <cell r="GB268"/>
          <cell r="GC268"/>
          <cell r="GD268"/>
          <cell r="GE268"/>
          <cell r="GF268"/>
          <cell r="GG268"/>
          <cell r="GH268"/>
          <cell r="GI268"/>
          <cell r="GJ268"/>
          <cell r="GK268"/>
          <cell r="GL268"/>
          <cell r="GM268"/>
          <cell r="GN268"/>
          <cell r="GO268"/>
          <cell r="GP268"/>
          <cell r="GQ268"/>
          <cell r="GR268"/>
          <cell r="GS268"/>
          <cell r="GT268"/>
          <cell r="GU268"/>
          <cell r="GV268"/>
          <cell r="GW268"/>
          <cell r="GX268"/>
          <cell r="GY268"/>
          <cell r="GZ268"/>
          <cell r="HA268"/>
          <cell r="HB268"/>
          <cell r="HC268"/>
          <cell r="HD268"/>
          <cell r="HE268"/>
          <cell r="HF268"/>
          <cell r="HG268"/>
          <cell r="HH268"/>
          <cell r="HI268"/>
          <cell r="HJ268"/>
          <cell r="HK268"/>
          <cell r="HL268"/>
          <cell r="HM268"/>
        </row>
        <row r="269">
          <cell r="C269"/>
          <cell r="D269"/>
          <cell r="E269"/>
          <cell r="F269"/>
          <cell r="G269"/>
          <cell r="H269"/>
          <cell r="I269"/>
          <cell r="J269"/>
          <cell r="K269"/>
          <cell r="L269"/>
          <cell r="M269"/>
          <cell r="N269"/>
          <cell r="O269"/>
          <cell r="P269"/>
          <cell r="Q269"/>
          <cell r="R269"/>
          <cell r="S269"/>
          <cell r="T269"/>
          <cell r="U269"/>
          <cell r="V269"/>
          <cell r="W269"/>
          <cell r="X269"/>
          <cell r="Y269"/>
          <cell r="Z269"/>
          <cell r="AA269"/>
          <cell r="AB269"/>
          <cell r="AC269"/>
          <cell r="AD269"/>
          <cell r="AE269"/>
          <cell r="AF269"/>
          <cell r="AG269"/>
          <cell r="AH269"/>
          <cell r="AI269"/>
          <cell r="AJ269"/>
          <cell r="AK269"/>
          <cell r="AL269"/>
          <cell r="AM269"/>
          <cell r="AN269"/>
          <cell r="AO269"/>
          <cell r="AP269"/>
          <cell r="AQ269"/>
          <cell r="AR269"/>
          <cell r="AS269"/>
          <cell r="AT269"/>
          <cell r="AU269"/>
          <cell r="AV269"/>
          <cell r="AW269"/>
          <cell r="AX269"/>
          <cell r="AY269"/>
          <cell r="AZ269"/>
          <cell r="BA269"/>
          <cell r="BB269"/>
          <cell r="BC269"/>
          <cell r="BD269"/>
          <cell r="BE269"/>
          <cell r="BF269"/>
          <cell r="BG269"/>
          <cell r="BH269"/>
          <cell r="BI269"/>
          <cell r="BJ269"/>
          <cell r="BK269"/>
          <cell r="BL269"/>
          <cell r="BM269"/>
          <cell r="BN269"/>
          <cell r="BO269"/>
          <cell r="BP269"/>
          <cell r="BQ269"/>
          <cell r="BR269"/>
          <cell r="BS269"/>
          <cell r="BT269"/>
          <cell r="BU269"/>
          <cell r="BV269"/>
          <cell r="BW269"/>
          <cell r="BX269"/>
          <cell r="BY269"/>
          <cell r="BZ269"/>
          <cell r="CA269"/>
          <cell r="CB269"/>
          <cell r="CC269"/>
          <cell r="CD269"/>
          <cell r="CE269"/>
          <cell r="CF269"/>
          <cell r="CG269"/>
          <cell r="CH269"/>
          <cell r="CI269"/>
          <cell r="CJ269"/>
          <cell r="CK269"/>
          <cell r="CL269"/>
          <cell r="CM269"/>
          <cell r="CN269"/>
          <cell r="CO269"/>
          <cell r="CP269"/>
          <cell r="CQ269"/>
          <cell r="CR269"/>
          <cell r="CS269"/>
          <cell r="CT269"/>
          <cell r="CU269"/>
          <cell r="CV269"/>
          <cell r="CW269"/>
          <cell r="CX269"/>
          <cell r="CY269"/>
          <cell r="CZ269"/>
          <cell r="DA269"/>
          <cell r="DB269"/>
          <cell r="DC269"/>
          <cell r="DD269"/>
          <cell r="DE269"/>
          <cell r="DF269"/>
          <cell r="DG269"/>
          <cell r="DH269"/>
          <cell r="DI269"/>
          <cell r="DJ269"/>
          <cell r="DK269"/>
          <cell r="DL269"/>
          <cell r="DM269"/>
          <cell r="DN269"/>
          <cell r="DO269"/>
          <cell r="DP269"/>
          <cell r="DQ269"/>
          <cell r="DR269"/>
          <cell r="DS269"/>
          <cell r="DT269"/>
          <cell r="DU269"/>
          <cell r="DV269"/>
          <cell r="DW269"/>
          <cell r="DX269"/>
          <cell r="DY269"/>
          <cell r="DZ269"/>
          <cell r="EA269"/>
          <cell r="EB269"/>
          <cell r="EC269"/>
          <cell r="ED269"/>
          <cell r="EE269"/>
          <cell r="EF269"/>
          <cell r="EG269"/>
          <cell r="EH269"/>
          <cell r="EI269"/>
          <cell r="EJ269"/>
          <cell r="EK269"/>
          <cell r="EL269"/>
          <cell r="EM269"/>
          <cell r="EN269"/>
          <cell r="EO269"/>
          <cell r="EP269"/>
          <cell r="EQ269"/>
          <cell r="ER269"/>
          <cell r="ES269"/>
          <cell r="ET269"/>
          <cell r="EU269"/>
          <cell r="EV269"/>
          <cell r="EW269"/>
          <cell r="EX269"/>
          <cell r="EY269"/>
          <cell r="EZ269"/>
          <cell r="FA269"/>
          <cell r="FB269"/>
          <cell r="FC269"/>
          <cell r="FD269"/>
          <cell r="FE269"/>
          <cell r="FF269"/>
          <cell r="FG269"/>
          <cell r="FH269"/>
          <cell r="FI269"/>
          <cell r="FJ269"/>
          <cell r="FK269"/>
          <cell r="FL269"/>
          <cell r="FM269"/>
          <cell r="FN269"/>
          <cell r="FO269"/>
          <cell r="FP269"/>
          <cell r="FQ269"/>
          <cell r="FR269"/>
          <cell r="FS269"/>
          <cell r="FT269"/>
          <cell r="FU269"/>
          <cell r="FV269"/>
          <cell r="FW269"/>
          <cell r="FX269"/>
          <cell r="FY269"/>
          <cell r="FZ269"/>
          <cell r="GA269"/>
          <cell r="GB269"/>
          <cell r="GC269"/>
          <cell r="GD269"/>
          <cell r="GE269"/>
          <cell r="GF269"/>
          <cell r="GG269"/>
          <cell r="GH269"/>
          <cell r="GI269"/>
          <cell r="GJ269"/>
          <cell r="GK269"/>
          <cell r="GL269"/>
          <cell r="GM269"/>
          <cell r="GN269"/>
          <cell r="GO269"/>
          <cell r="GP269"/>
          <cell r="GQ269"/>
          <cell r="GR269"/>
          <cell r="GS269"/>
          <cell r="GT269"/>
          <cell r="GU269"/>
          <cell r="GV269"/>
          <cell r="GW269"/>
          <cell r="GX269"/>
          <cell r="GY269"/>
          <cell r="GZ269"/>
          <cell r="HA269"/>
          <cell r="HB269"/>
          <cell r="HC269"/>
          <cell r="HD269"/>
          <cell r="HE269"/>
          <cell r="HF269"/>
          <cell r="HG269"/>
          <cell r="HH269"/>
          <cell r="HI269"/>
          <cell r="HJ269"/>
          <cell r="HK269"/>
          <cell r="HL269"/>
          <cell r="HM269"/>
        </row>
        <row r="270">
          <cell r="C270"/>
          <cell r="D270"/>
          <cell r="E270"/>
          <cell r="F270"/>
          <cell r="G270"/>
          <cell r="H270"/>
          <cell r="I270"/>
          <cell r="J270"/>
          <cell r="K270"/>
          <cell r="L270"/>
          <cell r="M270"/>
          <cell r="N270"/>
          <cell r="O270"/>
          <cell r="P270"/>
          <cell r="Q270"/>
          <cell r="R270"/>
          <cell r="S270"/>
          <cell r="T270"/>
          <cell r="U270"/>
          <cell r="V270"/>
          <cell r="W270"/>
          <cell r="X270"/>
          <cell r="Y270"/>
          <cell r="Z270"/>
          <cell r="AA270"/>
          <cell r="AB270"/>
          <cell r="AC270"/>
          <cell r="AD270"/>
          <cell r="AE270"/>
          <cell r="AF270"/>
          <cell r="AG270"/>
          <cell r="AH270"/>
          <cell r="AI270"/>
          <cell r="AJ270"/>
          <cell r="AK270"/>
          <cell r="AL270"/>
          <cell r="AM270"/>
          <cell r="AN270"/>
          <cell r="AO270"/>
          <cell r="AP270"/>
          <cell r="AQ270"/>
          <cell r="AR270"/>
          <cell r="AS270"/>
          <cell r="AT270"/>
          <cell r="AU270"/>
          <cell r="AV270"/>
          <cell r="AW270"/>
          <cell r="AX270"/>
          <cell r="AY270"/>
          <cell r="AZ270"/>
          <cell r="BA270"/>
          <cell r="BB270"/>
          <cell r="BC270"/>
          <cell r="BD270"/>
          <cell r="BE270"/>
          <cell r="BF270"/>
          <cell r="BG270"/>
          <cell r="BH270"/>
          <cell r="BI270"/>
          <cell r="BJ270"/>
          <cell r="BK270"/>
          <cell r="BL270"/>
          <cell r="BM270"/>
          <cell r="BN270"/>
          <cell r="BO270"/>
          <cell r="BP270"/>
          <cell r="BQ270"/>
          <cell r="BR270"/>
          <cell r="BS270"/>
          <cell r="BT270"/>
          <cell r="BU270"/>
          <cell r="BV270"/>
          <cell r="BW270"/>
          <cell r="BX270"/>
          <cell r="BY270"/>
          <cell r="BZ270"/>
          <cell r="CA270"/>
          <cell r="CB270"/>
          <cell r="CC270"/>
          <cell r="CD270"/>
          <cell r="CE270"/>
          <cell r="CF270"/>
          <cell r="CG270"/>
          <cell r="CH270"/>
          <cell r="CI270"/>
          <cell r="CJ270"/>
          <cell r="CK270"/>
          <cell r="CL270"/>
          <cell r="CM270"/>
          <cell r="CN270"/>
          <cell r="CO270"/>
          <cell r="CP270"/>
          <cell r="CQ270"/>
          <cell r="CR270"/>
          <cell r="CS270"/>
          <cell r="CT270"/>
          <cell r="CU270"/>
          <cell r="CV270"/>
          <cell r="CW270"/>
          <cell r="CX270"/>
          <cell r="CY270"/>
          <cell r="CZ270"/>
          <cell r="DA270"/>
          <cell r="DB270"/>
          <cell r="DC270"/>
          <cell r="DD270"/>
          <cell r="DE270"/>
          <cell r="DF270"/>
          <cell r="DG270"/>
          <cell r="DH270"/>
          <cell r="DI270"/>
          <cell r="DJ270"/>
          <cell r="DK270"/>
          <cell r="DL270"/>
          <cell r="DM270"/>
          <cell r="DN270"/>
          <cell r="DO270"/>
          <cell r="DP270"/>
          <cell r="DQ270"/>
          <cell r="DR270"/>
          <cell r="DS270"/>
          <cell r="DT270"/>
          <cell r="DU270"/>
          <cell r="DV270"/>
          <cell r="DW270"/>
          <cell r="DX270"/>
          <cell r="DY270"/>
          <cell r="DZ270"/>
          <cell r="EA270"/>
          <cell r="EB270"/>
          <cell r="EC270"/>
          <cell r="ED270"/>
          <cell r="EE270"/>
          <cell r="EF270"/>
          <cell r="EG270"/>
          <cell r="EH270"/>
          <cell r="EI270"/>
          <cell r="EJ270"/>
          <cell r="EK270"/>
          <cell r="EL270"/>
          <cell r="EM270"/>
          <cell r="EN270"/>
          <cell r="EO270"/>
          <cell r="EP270"/>
          <cell r="EQ270"/>
          <cell r="ER270"/>
          <cell r="ES270"/>
          <cell r="ET270"/>
          <cell r="EU270"/>
          <cell r="EV270"/>
          <cell r="EW270"/>
          <cell r="EX270"/>
          <cell r="EY270"/>
          <cell r="EZ270"/>
          <cell r="FA270"/>
          <cell r="FB270"/>
          <cell r="FC270"/>
          <cell r="FD270"/>
          <cell r="FE270"/>
          <cell r="FF270"/>
          <cell r="FG270"/>
          <cell r="FH270"/>
          <cell r="FI270"/>
          <cell r="FJ270"/>
          <cell r="FK270"/>
          <cell r="FL270"/>
          <cell r="FM270"/>
          <cell r="FN270"/>
          <cell r="FO270"/>
          <cell r="FP270"/>
          <cell r="FQ270"/>
          <cell r="FR270"/>
          <cell r="FS270"/>
          <cell r="FT270"/>
          <cell r="FU270"/>
          <cell r="FV270"/>
          <cell r="FW270"/>
          <cell r="FX270"/>
          <cell r="FY270"/>
          <cell r="FZ270"/>
          <cell r="GA270"/>
          <cell r="GB270"/>
          <cell r="GC270"/>
          <cell r="GD270"/>
          <cell r="GE270"/>
          <cell r="GF270"/>
          <cell r="GG270"/>
          <cell r="GH270"/>
          <cell r="GI270"/>
          <cell r="GJ270"/>
          <cell r="GK270"/>
          <cell r="GL270"/>
          <cell r="GM270"/>
          <cell r="GN270"/>
          <cell r="GO270"/>
          <cell r="GP270"/>
          <cell r="GQ270"/>
          <cell r="GR270"/>
          <cell r="GS270"/>
          <cell r="GT270"/>
          <cell r="GU270"/>
          <cell r="GV270"/>
          <cell r="GW270"/>
          <cell r="GX270"/>
          <cell r="GY270"/>
          <cell r="GZ270"/>
          <cell r="HA270"/>
          <cell r="HB270"/>
          <cell r="HC270"/>
          <cell r="HD270"/>
          <cell r="HE270"/>
          <cell r="HF270"/>
          <cell r="HG270"/>
          <cell r="HH270"/>
          <cell r="HI270"/>
          <cell r="HJ270"/>
          <cell r="HK270"/>
          <cell r="HL270"/>
          <cell r="HM270"/>
        </row>
        <row r="271">
          <cell r="C271"/>
          <cell r="D271"/>
          <cell r="E271"/>
          <cell r="F271"/>
          <cell r="G271"/>
          <cell r="H271"/>
          <cell r="I271"/>
          <cell r="J271"/>
          <cell r="K271"/>
          <cell r="L271"/>
          <cell r="M271"/>
          <cell r="N271"/>
          <cell r="O271"/>
          <cell r="P271"/>
          <cell r="Q271"/>
          <cell r="R271"/>
          <cell r="S271"/>
          <cell r="T271"/>
          <cell r="U271"/>
          <cell r="V271"/>
          <cell r="W271"/>
          <cell r="X271"/>
          <cell r="Y271"/>
          <cell r="Z271"/>
          <cell r="AA271"/>
          <cell r="AB271"/>
          <cell r="AC271"/>
          <cell r="AD271"/>
          <cell r="AE271"/>
          <cell r="AF271"/>
          <cell r="AG271"/>
          <cell r="AH271"/>
          <cell r="AI271"/>
          <cell r="AJ271"/>
          <cell r="AK271"/>
          <cell r="AL271"/>
          <cell r="AM271"/>
          <cell r="AN271"/>
          <cell r="AO271"/>
          <cell r="AP271"/>
          <cell r="AQ271"/>
          <cell r="AR271"/>
          <cell r="AS271"/>
          <cell r="AT271"/>
          <cell r="AU271"/>
          <cell r="AV271"/>
          <cell r="AW271"/>
          <cell r="AX271"/>
          <cell r="AY271"/>
          <cell r="AZ271"/>
          <cell r="BA271"/>
          <cell r="BB271"/>
          <cell r="BC271"/>
          <cell r="BD271"/>
          <cell r="BE271"/>
          <cell r="BF271"/>
          <cell r="BG271"/>
          <cell r="BH271"/>
          <cell r="BI271"/>
          <cell r="BJ271"/>
          <cell r="BK271"/>
          <cell r="BL271"/>
          <cell r="BM271"/>
          <cell r="BN271"/>
          <cell r="BO271"/>
          <cell r="BP271"/>
          <cell r="BQ271"/>
          <cell r="BR271"/>
          <cell r="BS271"/>
          <cell r="BT271"/>
          <cell r="BU271"/>
          <cell r="BV271"/>
          <cell r="BW271"/>
          <cell r="BX271"/>
          <cell r="BY271"/>
          <cell r="BZ271"/>
          <cell r="CA271"/>
          <cell r="CB271"/>
          <cell r="CC271"/>
          <cell r="CD271"/>
          <cell r="CE271"/>
          <cell r="CF271"/>
          <cell r="CG271"/>
          <cell r="CH271"/>
          <cell r="CI271"/>
          <cell r="CJ271"/>
          <cell r="CK271"/>
          <cell r="CL271"/>
          <cell r="CM271"/>
          <cell r="CN271"/>
          <cell r="CO271"/>
          <cell r="CP271"/>
          <cell r="CQ271"/>
          <cell r="CR271"/>
          <cell r="CS271"/>
          <cell r="CT271"/>
          <cell r="CU271"/>
          <cell r="CV271"/>
          <cell r="CW271"/>
          <cell r="CX271"/>
          <cell r="CY271"/>
          <cell r="CZ271"/>
          <cell r="DA271"/>
          <cell r="DB271"/>
          <cell r="DC271"/>
          <cell r="DD271"/>
          <cell r="DE271"/>
          <cell r="DF271"/>
          <cell r="DG271"/>
          <cell r="DH271"/>
          <cell r="DI271"/>
          <cell r="DJ271"/>
          <cell r="DK271"/>
          <cell r="DL271"/>
          <cell r="DM271"/>
          <cell r="DN271"/>
          <cell r="DO271"/>
          <cell r="DP271"/>
          <cell r="DQ271"/>
          <cell r="DR271"/>
          <cell r="DS271"/>
          <cell r="DT271"/>
          <cell r="DU271"/>
          <cell r="DV271"/>
          <cell r="DW271"/>
          <cell r="DX271"/>
          <cell r="DY271"/>
          <cell r="DZ271"/>
          <cell r="EA271"/>
          <cell r="EB271"/>
          <cell r="EC271"/>
          <cell r="ED271"/>
          <cell r="EE271"/>
          <cell r="EF271"/>
          <cell r="EG271"/>
          <cell r="EH271"/>
          <cell r="EI271"/>
          <cell r="EJ271"/>
          <cell r="EK271"/>
          <cell r="EL271"/>
          <cell r="EM271"/>
          <cell r="EN271"/>
          <cell r="EO271"/>
          <cell r="EP271"/>
          <cell r="EQ271"/>
          <cell r="ER271"/>
          <cell r="ES271"/>
          <cell r="ET271"/>
          <cell r="EU271"/>
          <cell r="EV271"/>
          <cell r="EW271"/>
          <cell r="EX271"/>
          <cell r="EY271"/>
          <cell r="EZ271"/>
          <cell r="FA271"/>
          <cell r="FB271"/>
          <cell r="FC271"/>
          <cell r="FD271"/>
          <cell r="FE271"/>
          <cell r="FF271"/>
          <cell r="FG271"/>
          <cell r="FH271"/>
          <cell r="FI271"/>
          <cell r="FJ271"/>
          <cell r="FK271"/>
          <cell r="FL271"/>
          <cell r="FM271"/>
          <cell r="FN271"/>
          <cell r="FO271"/>
          <cell r="FP271"/>
          <cell r="FQ271"/>
          <cell r="FR271"/>
          <cell r="FS271"/>
          <cell r="FT271"/>
          <cell r="FU271"/>
          <cell r="FV271"/>
          <cell r="FW271"/>
          <cell r="FX271"/>
          <cell r="FY271"/>
          <cell r="FZ271"/>
          <cell r="GA271"/>
          <cell r="GB271"/>
          <cell r="GC271"/>
          <cell r="GD271"/>
          <cell r="GE271"/>
          <cell r="GF271"/>
          <cell r="GG271"/>
          <cell r="GH271"/>
          <cell r="GI271"/>
          <cell r="GJ271"/>
          <cell r="GK271"/>
          <cell r="GL271"/>
          <cell r="GM271"/>
          <cell r="GN271"/>
          <cell r="GO271"/>
          <cell r="GP271"/>
          <cell r="GQ271"/>
          <cell r="GR271"/>
          <cell r="GS271"/>
          <cell r="GT271"/>
          <cell r="GU271"/>
          <cell r="GV271"/>
          <cell r="GW271"/>
          <cell r="GX271"/>
          <cell r="GY271"/>
          <cell r="GZ271"/>
          <cell r="HA271"/>
          <cell r="HB271"/>
          <cell r="HC271"/>
          <cell r="HD271"/>
          <cell r="HE271"/>
          <cell r="HF271"/>
          <cell r="HG271"/>
          <cell r="HH271"/>
          <cell r="HI271"/>
          <cell r="HJ271"/>
          <cell r="HK271"/>
          <cell r="HL271"/>
          <cell r="HM271"/>
        </row>
        <row r="272">
          <cell r="C272"/>
          <cell r="D272"/>
          <cell r="E272"/>
          <cell r="F272"/>
          <cell r="G272"/>
          <cell r="H272"/>
          <cell r="I272"/>
          <cell r="J272"/>
          <cell r="K272"/>
          <cell r="L272"/>
          <cell r="M272"/>
          <cell r="N272"/>
          <cell r="O272"/>
          <cell r="P272"/>
          <cell r="Q272"/>
          <cell r="R272"/>
          <cell r="S272"/>
          <cell r="T272"/>
          <cell r="U272"/>
          <cell r="V272"/>
          <cell r="W272"/>
          <cell r="X272"/>
          <cell r="Y272"/>
          <cell r="Z272"/>
          <cell r="AA272"/>
          <cell r="AB272"/>
          <cell r="AC272"/>
          <cell r="AD272"/>
          <cell r="AE272"/>
          <cell r="AF272"/>
          <cell r="AG272"/>
          <cell r="AH272"/>
          <cell r="AI272"/>
          <cell r="AJ272"/>
          <cell r="AK272"/>
          <cell r="AL272"/>
          <cell r="AM272"/>
          <cell r="AN272"/>
          <cell r="AO272"/>
          <cell r="AP272"/>
          <cell r="AQ272"/>
          <cell r="AR272"/>
          <cell r="AS272"/>
          <cell r="AT272"/>
          <cell r="AU272"/>
          <cell r="AV272"/>
          <cell r="AW272"/>
          <cell r="AX272"/>
          <cell r="AY272"/>
          <cell r="AZ272"/>
          <cell r="BA272"/>
          <cell r="BB272"/>
          <cell r="BC272"/>
          <cell r="BD272"/>
          <cell r="BE272"/>
          <cell r="BF272"/>
          <cell r="BG272"/>
          <cell r="BH272"/>
          <cell r="BI272"/>
          <cell r="BJ272"/>
          <cell r="BK272"/>
          <cell r="BL272"/>
          <cell r="BM272"/>
          <cell r="BN272"/>
          <cell r="BO272"/>
          <cell r="BP272"/>
          <cell r="BQ272"/>
          <cell r="BR272"/>
          <cell r="BS272"/>
          <cell r="BT272"/>
          <cell r="BU272"/>
          <cell r="BV272"/>
          <cell r="BW272"/>
          <cell r="BX272"/>
          <cell r="BY272"/>
          <cell r="BZ272"/>
          <cell r="CA272"/>
          <cell r="CB272"/>
          <cell r="CC272"/>
          <cell r="CD272"/>
          <cell r="CE272"/>
          <cell r="CF272"/>
          <cell r="CG272"/>
          <cell r="CH272"/>
          <cell r="CI272"/>
          <cell r="CJ272"/>
          <cell r="CK272"/>
          <cell r="CL272"/>
          <cell r="CM272"/>
          <cell r="CN272"/>
          <cell r="CO272"/>
          <cell r="CP272"/>
          <cell r="CQ272"/>
          <cell r="CR272"/>
          <cell r="CS272"/>
          <cell r="CT272"/>
          <cell r="CU272"/>
          <cell r="CV272"/>
          <cell r="CW272"/>
          <cell r="CX272"/>
          <cell r="CY272"/>
          <cell r="CZ272"/>
          <cell r="DA272"/>
          <cell r="DB272"/>
          <cell r="DC272"/>
          <cell r="DD272"/>
          <cell r="DE272"/>
          <cell r="DF272"/>
          <cell r="DG272"/>
          <cell r="DH272"/>
          <cell r="DI272"/>
          <cell r="DJ272"/>
          <cell r="DK272"/>
          <cell r="DL272"/>
          <cell r="DM272"/>
          <cell r="DN272"/>
          <cell r="DO272"/>
          <cell r="DP272"/>
          <cell r="DQ272"/>
          <cell r="DR272"/>
          <cell r="DS272"/>
          <cell r="DT272"/>
          <cell r="DU272"/>
          <cell r="DV272"/>
          <cell r="DW272"/>
          <cell r="DX272"/>
          <cell r="DY272"/>
          <cell r="DZ272"/>
          <cell r="EA272"/>
          <cell r="EB272"/>
          <cell r="EC272"/>
          <cell r="ED272"/>
          <cell r="EE272"/>
          <cell r="EF272"/>
          <cell r="EG272"/>
          <cell r="EH272"/>
          <cell r="EI272"/>
          <cell r="EJ272"/>
          <cell r="EK272"/>
          <cell r="EL272"/>
          <cell r="EM272"/>
          <cell r="EN272"/>
          <cell r="EO272"/>
          <cell r="EP272"/>
          <cell r="EQ272"/>
          <cell r="ER272"/>
          <cell r="ES272"/>
          <cell r="ET272"/>
          <cell r="EU272"/>
          <cell r="EV272"/>
          <cell r="EW272"/>
          <cell r="EX272"/>
          <cell r="EY272"/>
          <cell r="EZ272"/>
          <cell r="FA272"/>
          <cell r="FB272"/>
          <cell r="FC272"/>
          <cell r="FD272"/>
          <cell r="FE272"/>
          <cell r="FF272"/>
          <cell r="FG272"/>
          <cell r="FH272"/>
          <cell r="FI272"/>
          <cell r="FJ272"/>
          <cell r="FK272"/>
          <cell r="FL272"/>
          <cell r="FM272"/>
          <cell r="FN272"/>
          <cell r="FO272"/>
          <cell r="FP272"/>
          <cell r="FQ272"/>
          <cell r="FR272"/>
          <cell r="FS272"/>
          <cell r="FT272"/>
          <cell r="FU272"/>
          <cell r="FV272"/>
          <cell r="FW272"/>
          <cell r="FX272"/>
          <cell r="FY272"/>
          <cell r="FZ272"/>
          <cell r="GA272"/>
          <cell r="GB272"/>
          <cell r="GC272"/>
          <cell r="GD272"/>
          <cell r="GE272"/>
          <cell r="GF272"/>
          <cell r="GG272"/>
          <cell r="GH272"/>
          <cell r="GI272"/>
          <cell r="GJ272"/>
          <cell r="GK272"/>
          <cell r="GL272"/>
          <cell r="GM272"/>
          <cell r="GN272"/>
          <cell r="GO272"/>
          <cell r="GP272"/>
          <cell r="GQ272"/>
          <cell r="GR272"/>
          <cell r="GS272"/>
          <cell r="GT272"/>
          <cell r="GU272"/>
          <cell r="GV272"/>
          <cell r="GW272"/>
          <cell r="GX272"/>
          <cell r="GY272"/>
          <cell r="GZ272"/>
          <cell r="HA272"/>
          <cell r="HB272"/>
          <cell r="HC272"/>
          <cell r="HD272"/>
          <cell r="HE272"/>
          <cell r="HF272"/>
          <cell r="HG272"/>
          <cell r="HH272"/>
          <cell r="HI272"/>
          <cell r="HJ272"/>
          <cell r="HK272"/>
          <cell r="HL272"/>
          <cell r="HM272"/>
        </row>
        <row r="273">
          <cell r="EQ273"/>
          <cell r="ER273"/>
          <cell r="ES273"/>
          <cell r="ET273"/>
          <cell r="EU273"/>
          <cell r="EV273"/>
          <cell r="EW273"/>
          <cell r="EX273"/>
          <cell r="EY273"/>
          <cell r="EZ273"/>
          <cell r="FA273"/>
          <cell r="FB273"/>
          <cell r="FC273"/>
          <cell r="FD273"/>
          <cell r="FE273"/>
          <cell r="FF273"/>
          <cell r="FG273"/>
          <cell r="FH273"/>
          <cell r="FI273"/>
          <cell r="FJ273"/>
          <cell r="FK273"/>
          <cell r="FL273"/>
          <cell r="FM273"/>
          <cell r="FN273"/>
          <cell r="FO273"/>
          <cell r="FP273"/>
          <cell r="FQ273"/>
          <cell r="FR273"/>
          <cell r="FS273"/>
        </row>
        <row r="274">
          <cell r="EQ274"/>
          <cell r="ER274"/>
          <cell r="ES274"/>
          <cell r="ET274"/>
          <cell r="EU274"/>
          <cell r="EV274"/>
          <cell r="EW274"/>
          <cell r="EX274"/>
          <cell r="EY274"/>
          <cell r="EZ274"/>
          <cell r="FA274"/>
          <cell r="FB274"/>
          <cell r="FC274"/>
          <cell r="FD274"/>
          <cell r="FE274"/>
          <cell r="FF274"/>
          <cell r="FG274"/>
          <cell r="FH274"/>
          <cell r="FI274"/>
          <cell r="FJ274"/>
          <cell r="FK274"/>
          <cell r="FL274"/>
          <cell r="FM274"/>
          <cell r="FN274"/>
          <cell r="FO274"/>
          <cell r="FP274"/>
          <cell r="FQ274"/>
          <cell r="FR274"/>
          <cell r="FS274"/>
        </row>
        <row r="275">
          <cell r="EQ275"/>
          <cell r="ER275"/>
          <cell r="ES275"/>
          <cell r="ET275"/>
          <cell r="EU275"/>
          <cell r="EV275"/>
          <cell r="EW275"/>
          <cell r="EX275"/>
          <cell r="EY275"/>
          <cell r="EZ275"/>
          <cell r="FA275"/>
          <cell r="FB275"/>
          <cell r="FC275"/>
          <cell r="FD275"/>
          <cell r="FE275"/>
          <cell r="FF275"/>
          <cell r="FG275"/>
          <cell r="FH275"/>
          <cell r="FI275"/>
          <cell r="FJ275"/>
          <cell r="FK275"/>
          <cell r="FL275"/>
          <cell r="FM275"/>
          <cell r="FN275"/>
          <cell r="FO275"/>
          <cell r="FP275"/>
          <cell r="FQ275"/>
          <cell r="FR275"/>
          <cell r="FS275"/>
        </row>
        <row r="276">
          <cell r="EQ276"/>
          <cell r="ER276"/>
          <cell r="ES276"/>
          <cell r="ET276"/>
          <cell r="EU276"/>
          <cell r="EV276"/>
          <cell r="EW276"/>
          <cell r="EX276"/>
          <cell r="EY276"/>
          <cell r="EZ276"/>
          <cell r="FA276"/>
          <cell r="FB276"/>
          <cell r="FC276"/>
          <cell r="FD276"/>
          <cell r="FE276"/>
          <cell r="FF276"/>
          <cell r="FG276"/>
          <cell r="FH276"/>
          <cell r="FI276"/>
          <cell r="FJ276"/>
          <cell r="FK276"/>
          <cell r="FL276"/>
          <cell r="FM276"/>
          <cell r="FN276"/>
          <cell r="FO276"/>
          <cell r="FP276"/>
          <cell r="FQ276"/>
          <cell r="FR276"/>
          <cell r="FS276"/>
        </row>
        <row r="277">
          <cell r="EQ277"/>
          <cell r="ER277"/>
          <cell r="ES277"/>
          <cell r="ET277"/>
          <cell r="EU277"/>
          <cell r="EV277"/>
          <cell r="EW277"/>
          <cell r="EX277"/>
          <cell r="EY277"/>
          <cell r="EZ277"/>
          <cell r="FA277"/>
          <cell r="FB277"/>
          <cell r="FC277"/>
          <cell r="FD277"/>
          <cell r="FE277"/>
          <cell r="FF277"/>
          <cell r="FG277"/>
          <cell r="FH277"/>
          <cell r="FI277"/>
          <cell r="FJ277"/>
          <cell r="FK277"/>
          <cell r="FL277"/>
          <cell r="FM277"/>
          <cell r="FN277"/>
          <cell r="FO277"/>
          <cell r="FP277"/>
          <cell r="FQ277"/>
          <cell r="FR277"/>
          <cell r="FS277"/>
        </row>
        <row r="278">
          <cell r="EQ278"/>
          <cell r="ER278"/>
          <cell r="ES278"/>
          <cell r="ET278"/>
          <cell r="EU278"/>
          <cell r="EV278"/>
          <cell r="EW278"/>
          <cell r="EX278"/>
          <cell r="EY278"/>
          <cell r="EZ278"/>
          <cell r="FA278"/>
          <cell r="FB278"/>
          <cell r="FC278"/>
          <cell r="FD278"/>
          <cell r="FE278"/>
          <cell r="FF278"/>
          <cell r="FG278"/>
          <cell r="FH278"/>
          <cell r="FI278"/>
          <cell r="FJ278"/>
          <cell r="FK278"/>
          <cell r="FL278"/>
          <cell r="FM278"/>
          <cell r="FN278"/>
          <cell r="FO278"/>
          <cell r="FP278"/>
          <cell r="FQ278"/>
          <cell r="FR278"/>
          <cell r="FS278"/>
        </row>
        <row r="279">
          <cell r="EQ279"/>
          <cell r="ER279"/>
          <cell r="ES279"/>
          <cell r="ET279"/>
          <cell r="EU279"/>
          <cell r="EV279"/>
          <cell r="EW279"/>
          <cell r="EX279"/>
          <cell r="EY279"/>
          <cell r="EZ279"/>
          <cell r="FA279"/>
          <cell r="FB279"/>
          <cell r="FC279"/>
          <cell r="FD279"/>
          <cell r="FE279"/>
          <cell r="FF279"/>
          <cell r="FG279"/>
          <cell r="FH279"/>
          <cell r="FI279"/>
          <cell r="FJ279"/>
          <cell r="FK279"/>
          <cell r="FL279"/>
          <cell r="FM279"/>
          <cell r="FN279"/>
          <cell r="FO279"/>
          <cell r="FP279"/>
          <cell r="FQ279"/>
          <cell r="FR279"/>
          <cell r="FS279"/>
        </row>
        <row r="280">
          <cell r="EQ280"/>
          <cell r="ER280"/>
          <cell r="ES280"/>
          <cell r="ET280"/>
          <cell r="EU280"/>
          <cell r="EV280"/>
          <cell r="EW280"/>
          <cell r="EX280"/>
          <cell r="EY280"/>
          <cell r="EZ280"/>
          <cell r="FA280"/>
          <cell r="FB280"/>
          <cell r="FC280"/>
          <cell r="FD280"/>
          <cell r="FE280"/>
          <cell r="FF280"/>
          <cell r="FG280"/>
          <cell r="FH280"/>
          <cell r="FI280"/>
          <cell r="FJ280"/>
          <cell r="FK280"/>
          <cell r="FL280"/>
          <cell r="FM280"/>
          <cell r="FN280"/>
          <cell r="FO280"/>
          <cell r="FP280"/>
          <cell r="FQ280"/>
          <cell r="FR280"/>
          <cell r="FS280"/>
        </row>
        <row r="281">
          <cell r="EQ281"/>
          <cell r="ER281"/>
          <cell r="ES281"/>
          <cell r="ET281"/>
          <cell r="EU281"/>
          <cell r="EV281"/>
          <cell r="EW281"/>
          <cell r="EX281"/>
          <cell r="EY281"/>
          <cell r="EZ281"/>
          <cell r="FA281"/>
          <cell r="FB281"/>
          <cell r="FC281"/>
          <cell r="FD281"/>
          <cell r="FE281"/>
          <cell r="FF281"/>
          <cell r="FG281"/>
          <cell r="FH281"/>
          <cell r="FI281"/>
          <cell r="FJ281"/>
          <cell r="FK281"/>
          <cell r="FL281"/>
          <cell r="FM281"/>
          <cell r="FN281"/>
          <cell r="FO281"/>
          <cell r="FP281"/>
          <cell r="FQ281"/>
          <cell r="FR281"/>
          <cell r="FS281"/>
        </row>
        <row r="282">
          <cell r="EQ282"/>
          <cell r="ER282"/>
          <cell r="ES282"/>
          <cell r="ET282"/>
          <cell r="EU282"/>
          <cell r="EV282"/>
          <cell r="EW282"/>
          <cell r="EX282"/>
          <cell r="EY282"/>
          <cell r="EZ282"/>
          <cell r="FA282"/>
          <cell r="FB282"/>
          <cell r="FC282"/>
          <cell r="FD282"/>
          <cell r="FE282"/>
          <cell r="FF282"/>
          <cell r="FG282"/>
          <cell r="FH282"/>
          <cell r="FI282"/>
          <cell r="FJ282"/>
          <cell r="FK282"/>
          <cell r="FL282"/>
          <cell r="FM282"/>
          <cell r="FN282"/>
          <cell r="FO282"/>
          <cell r="FP282"/>
          <cell r="FQ282"/>
          <cell r="FR282"/>
          <cell r="FS282"/>
        </row>
        <row r="283">
          <cell r="EQ283"/>
          <cell r="ER283"/>
          <cell r="ES283"/>
          <cell r="ET283"/>
          <cell r="EU283"/>
          <cell r="EV283"/>
          <cell r="EW283"/>
          <cell r="EX283"/>
          <cell r="EY283"/>
          <cell r="EZ283"/>
          <cell r="FA283"/>
          <cell r="FB283"/>
          <cell r="FC283"/>
          <cell r="FD283"/>
          <cell r="FE283"/>
          <cell r="FF283"/>
          <cell r="FG283"/>
          <cell r="FH283"/>
          <cell r="FI283"/>
          <cell r="FJ283"/>
          <cell r="FK283"/>
          <cell r="FL283"/>
          <cell r="FM283"/>
          <cell r="FN283"/>
          <cell r="FO283"/>
          <cell r="FP283"/>
          <cell r="FQ283"/>
          <cell r="FR283"/>
          <cell r="FS283"/>
        </row>
        <row r="284">
          <cell r="EQ284"/>
          <cell r="ER284"/>
          <cell r="ES284"/>
          <cell r="ET284"/>
          <cell r="EU284"/>
          <cell r="EV284"/>
          <cell r="EW284"/>
          <cell r="EX284"/>
          <cell r="EY284"/>
          <cell r="EZ284"/>
          <cell r="FA284"/>
          <cell r="FB284"/>
          <cell r="FC284"/>
          <cell r="FD284"/>
          <cell r="FE284"/>
          <cell r="FF284"/>
          <cell r="FG284"/>
          <cell r="FH284"/>
          <cell r="FI284"/>
          <cell r="FJ284"/>
          <cell r="FK284"/>
          <cell r="FL284"/>
          <cell r="FM284"/>
          <cell r="FN284"/>
          <cell r="FO284"/>
          <cell r="FP284"/>
          <cell r="FQ284"/>
          <cell r="FR284"/>
          <cell r="FS284"/>
        </row>
        <row r="285">
          <cell r="EQ285"/>
          <cell r="ER285"/>
          <cell r="ES285"/>
          <cell r="ET285"/>
          <cell r="EU285"/>
          <cell r="EV285"/>
          <cell r="EW285"/>
          <cell r="EX285"/>
          <cell r="EY285"/>
          <cell r="EZ285"/>
          <cell r="FA285"/>
          <cell r="FB285"/>
          <cell r="FC285"/>
          <cell r="FD285"/>
          <cell r="FE285"/>
          <cell r="FF285"/>
          <cell r="FG285"/>
          <cell r="FH285"/>
          <cell r="FI285"/>
          <cell r="FJ285"/>
          <cell r="FK285"/>
          <cell r="FL285"/>
          <cell r="FM285"/>
          <cell r="FN285"/>
          <cell r="FO285"/>
          <cell r="FP285"/>
          <cell r="FQ285"/>
          <cell r="FR285"/>
          <cell r="FS285"/>
        </row>
        <row r="286">
          <cell r="EQ286"/>
          <cell r="ER286"/>
          <cell r="ES286"/>
          <cell r="ET286"/>
          <cell r="EU286"/>
          <cell r="EV286"/>
          <cell r="EW286"/>
          <cell r="EX286"/>
          <cell r="EY286"/>
          <cell r="EZ286"/>
          <cell r="FA286"/>
          <cell r="FB286"/>
          <cell r="FC286"/>
          <cell r="FD286"/>
          <cell r="FE286"/>
          <cell r="FF286"/>
          <cell r="FG286"/>
          <cell r="FH286"/>
          <cell r="FI286"/>
          <cell r="FJ286"/>
          <cell r="FK286"/>
          <cell r="FL286"/>
          <cell r="FM286"/>
          <cell r="FN286"/>
          <cell r="FO286"/>
          <cell r="FP286"/>
          <cell r="FQ286"/>
          <cell r="FR286"/>
          <cell r="FS286"/>
        </row>
        <row r="287">
          <cell r="EQ287"/>
          <cell r="ER287"/>
          <cell r="ES287"/>
          <cell r="ET287"/>
          <cell r="EU287"/>
          <cell r="EV287"/>
          <cell r="EW287"/>
          <cell r="EX287"/>
          <cell r="EY287"/>
          <cell r="EZ287"/>
          <cell r="FA287"/>
          <cell r="FB287"/>
          <cell r="FC287"/>
          <cell r="FD287"/>
          <cell r="FE287"/>
          <cell r="FF287"/>
          <cell r="FG287"/>
          <cell r="FH287"/>
          <cell r="FI287"/>
          <cell r="FJ287"/>
          <cell r="FK287"/>
          <cell r="FL287"/>
          <cell r="FM287"/>
          <cell r="FN287"/>
          <cell r="FO287"/>
          <cell r="FP287"/>
          <cell r="FQ287"/>
          <cell r="FR287"/>
          <cell r="FS287"/>
        </row>
        <row r="288">
          <cell r="EQ288"/>
          <cell r="ER288"/>
          <cell r="ES288"/>
          <cell r="ET288"/>
          <cell r="EU288"/>
          <cell r="EV288"/>
          <cell r="EW288"/>
          <cell r="EX288"/>
          <cell r="EY288"/>
          <cell r="EZ288"/>
          <cell r="FA288"/>
          <cell r="FB288"/>
          <cell r="FC288"/>
          <cell r="FD288"/>
          <cell r="FE288"/>
          <cell r="FF288"/>
          <cell r="FG288"/>
          <cell r="FH288"/>
          <cell r="FI288"/>
          <cell r="FJ288"/>
          <cell r="FK288"/>
          <cell r="FL288"/>
          <cell r="FM288"/>
          <cell r="FN288"/>
          <cell r="FO288"/>
          <cell r="FP288"/>
          <cell r="FQ288"/>
          <cell r="FR288"/>
          <cell r="FS288"/>
        </row>
        <row r="289">
          <cell r="EQ289"/>
          <cell r="ER289"/>
          <cell r="ES289"/>
          <cell r="ET289"/>
          <cell r="EU289"/>
          <cell r="EV289"/>
          <cell r="EW289"/>
          <cell r="EX289"/>
          <cell r="EY289"/>
          <cell r="EZ289"/>
          <cell r="FA289"/>
          <cell r="FB289"/>
          <cell r="FC289"/>
          <cell r="FD289"/>
          <cell r="FE289"/>
          <cell r="FF289"/>
          <cell r="FG289"/>
          <cell r="FH289"/>
          <cell r="FI289"/>
          <cell r="FJ289"/>
          <cell r="FK289"/>
          <cell r="FL289"/>
          <cell r="FM289"/>
          <cell r="FN289"/>
          <cell r="FO289"/>
          <cell r="FP289"/>
          <cell r="FQ289"/>
          <cell r="FR289"/>
          <cell r="FS289"/>
        </row>
        <row r="290">
          <cell r="EQ290"/>
          <cell r="ER290"/>
          <cell r="ES290"/>
          <cell r="ET290"/>
          <cell r="EU290"/>
          <cell r="EV290"/>
          <cell r="EW290"/>
          <cell r="EX290"/>
          <cell r="EY290"/>
          <cell r="EZ290"/>
          <cell r="FA290"/>
          <cell r="FB290"/>
          <cell r="FC290"/>
          <cell r="FD290"/>
          <cell r="FE290"/>
          <cell r="FF290"/>
          <cell r="FG290"/>
          <cell r="FH290"/>
          <cell r="FI290"/>
          <cell r="FJ290"/>
          <cell r="FK290"/>
          <cell r="FL290"/>
          <cell r="FM290"/>
          <cell r="FN290"/>
          <cell r="FO290"/>
          <cell r="FP290"/>
          <cell r="FQ290"/>
          <cell r="FR290"/>
          <cell r="FS290"/>
        </row>
        <row r="291">
          <cell r="EQ291"/>
          <cell r="ER291"/>
          <cell r="ES291"/>
          <cell r="ET291"/>
          <cell r="EU291"/>
          <cell r="EV291"/>
          <cell r="EW291"/>
          <cell r="EX291"/>
          <cell r="EY291"/>
          <cell r="EZ291"/>
          <cell r="FA291"/>
          <cell r="FB291"/>
          <cell r="FC291"/>
          <cell r="FD291"/>
          <cell r="FE291"/>
          <cell r="FF291"/>
          <cell r="FG291"/>
          <cell r="FH291"/>
          <cell r="FI291"/>
          <cell r="FJ291"/>
          <cell r="FK291"/>
          <cell r="FL291"/>
          <cell r="FM291"/>
          <cell r="FN291"/>
          <cell r="FO291"/>
          <cell r="FP291"/>
          <cell r="FQ291"/>
          <cell r="FR291"/>
          <cell r="FS291"/>
        </row>
        <row r="292">
          <cell r="EQ292"/>
          <cell r="ER292"/>
          <cell r="ES292"/>
          <cell r="ET292"/>
          <cell r="EU292"/>
          <cell r="EV292"/>
          <cell r="EW292"/>
          <cell r="EX292"/>
          <cell r="EY292"/>
          <cell r="EZ292"/>
          <cell r="FA292"/>
          <cell r="FB292"/>
          <cell r="FC292"/>
          <cell r="FD292"/>
          <cell r="FE292"/>
          <cell r="FF292"/>
          <cell r="FG292"/>
          <cell r="FH292"/>
          <cell r="FI292"/>
          <cell r="FJ292"/>
          <cell r="FK292"/>
          <cell r="FL292"/>
          <cell r="FM292"/>
          <cell r="FN292"/>
          <cell r="FO292"/>
          <cell r="FP292"/>
          <cell r="FQ292"/>
          <cell r="FR292"/>
          <cell r="FS292"/>
        </row>
      </sheetData>
      <sheetData sheetId="14">
        <row r="1">
          <cell r="A1" t="str">
            <v>SEARCH TAG</v>
          </cell>
          <cell r="B1"/>
          <cell r="C1" t="str">
            <v>Stream No.</v>
          </cell>
          <cell r="D1"/>
          <cell r="E1" t="str">
            <v>0100</v>
          </cell>
          <cell r="F1" t="str">
            <v>0103</v>
          </cell>
          <cell r="G1" t="str">
            <v>0104</v>
          </cell>
          <cell r="H1" t="str">
            <v>0105</v>
          </cell>
          <cell r="I1" t="str">
            <v>0201</v>
          </cell>
          <cell r="J1" t="str">
            <v>0202</v>
          </cell>
          <cell r="K1" t="str">
            <v>0203</v>
          </cell>
          <cell r="L1" t="str">
            <v>0204</v>
          </cell>
          <cell r="M1" t="str">
            <v>0206</v>
          </cell>
          <cell r="N1" t="str">
            <v>0207</v>
          </cell>
          <cell r="O1" t="str">
            <v>0208</v>
          </cell>
          <cell r="P1" t="str">
            <v>0209</v>
          </cell>
          <cell r="Q1" t="str">
            <v>0210</v>
          </cell>
          <cell r="R1" t="str">
            <v>0211</v>
          </cell>
          <cell r="S1" t="str">
            <v>0300</v>
          </cell>
          <cell r="T1" t="str">
            <v>0301</v>
          </cell>
          <cell r="U1" t="str">
            <v>0302</v>
          </cell>
          <cell r="V1" t="str">
            <v>0304</v>
          </cell>
          <cell r="W1" t="str">
            <v>0306</v>
          </cell>
          <cell r="X1" t="str">
            <v>0309</v>
          </cell>
          <cell r="Y1" t="str">
            <v>0310</v>
          </cell>
          <cell r="Z1" t="str">
            <v>0315</v>
          </cell>
          <cell r="AA1" t="str">
            <v>0318</v>
          </cell>
          <cell r="AB1" t="str">
            <v>0400</v>
          </cell>
          <cell r="AC1" t="str">
            <v>0401</v>
          </cell>
          <cell r="AD1" t="str">
            <v>0402</v>
          </cell>
          <cell r="AE1" t="str">
            <v>0404</v>
          </cell>
          <cell r="AF1" t="str">
            <v>0405</v>
          </cell>
          <cell r="AG1" t="str">
            <v>0408</v>
          </cell>
          <cell r="AH1" t="str">
            <v>0500</v>
          </cell>
          <cell r="AI1" t="str">
            <v>0506</v>
          </cell>
          <cell r="AJ1" t="str">
            <v>0507</v>
          </cell>
          <cell r="AK1" t="str">
            <v>0508</v>
          </cell>
          <cell r="AL1" t="str">
            <v>0509</v>
          </cell>
          <cell r="AM1" t="str">
            <v>0510</v>
          </cell>
          <cell r="AN1" t="str">
            <v>0511</v>
          </cell>
          <cell r="AO1" t="str">
            <v>0600</v>
          </cell>
          <cell r="AP1" t="str">
            <v>0601</v>
          </cell>
          <cell r="AQ1" t="str">
            <v>0603</v>
          </cell>
          <cell r="AR1" t="str">
            <v>0604</v>
          </cell>
          <cell r="AS1" t="str">
            <v>0605</v>
          </cell>
          <cell r="AT1" t="str">
            <v>0606</v>
          </cell>
          <cell r="AU1" t="str">
            <v>0607</v>
          </cell>
          <cell r="AV1" t="str">
            <v>0608</v>
          </cell>
          <cell r="AW1" t="str">
            <v>2100</v>
          </cell>
          <cell r="AX1" t="str">
            <v>2201</v>
          </cell>
          <cell r="AY1" t="str">
            <v>2202</v>
          </cell>
          <cell r="AZ1" t="str">
            <v>2203</v>
          </cell>
          <cell r="BA1" t="str">
            <v>2204</v>
          </cell>
          <cell r="BB1" t="str">
            <v>2206</v>
          </cell>
          <cell r="BC1" t="str">
            <v>2208</v>
          </cell>
          <cell r="BD1" t="str">
            <v>2209</v>
          </cell>
          <cell r="BE1" t="str">
            <v>2210</v>
          </cell>
          <cell r="BF1" t="str">
            <v>2211</v>
          </cell>
          <cell r="BG1" t="str">
            <v>6000</v>
          </cell>
          <cell r="BH1" t="str">
            <v>6002</v>
          </cell>
          <cell r="BI1" t="str">
            <v>6003</v>
          </cell>
          <cell r="BJ1" t="str">
            <v>6007</v>
          </cell>
          <cell r="BK1" t="str">
            <v>6008</v>
          </cell>
          <cell r="BL1" t="str">
            <v>6010</v>
          </cell>
          <cell r="BM1" t="str">
            <v>6013</v>
          </cell>
          <cell r="BN1" t="str">
            <v>6014</v>
          </cell>
          <cell r="BO1" t="str">
            <v>6015</v>
          </cell>
          <cell r="BP1" t="str">
            <v>6016</v>
          </cell>
          <cell r="BQ1" t="str">
            <v>6017</v>
          </cell>
          <cell r="BR1" t="str">
            <v>6018</v>
          </cell>
          <cell r="BS1" t="str">
            <v>6023</v>
          </cell>
          <cell r="BT1" t="str">
            <v>6024</v>
          </cell>
          <cell r="BU1" t="str">
            <v>6025</v>
          </cell>
          <cell r="BV1" t="str">
            <v>6030</v>
          </cell>
          <cell r="BW1" t="str">
            <v>6031</v>
          </cell>
          <cell r="BX1" t="str">
            <v>6100</v>
          </cell>
          <cell r="BY1" t="str">
            <v>6101</v>
          </cell>
          <cell r="BZ1" t="str">
            <v>6102</v>
          </cell>
          <cell r="CA1" t="str">
            <v>6104</v>
          </cell>
          <cell r="CB1" t="str">
            <v>6200</v>
          </cell>
          <cell r="CC1" t="str">
            <v>6201</v>
          </cell>
          <cell r="CD1" t="str">
            <v>6202</v>
          </cell>
          <cell r="CE1" t="str">
            <v>6203</v>
          </cell>
          <cell r="CF1" t="str">
            <v>6300</v>
          </cell>
          <cell r="CG1" t="str">
            <v>6302</v>
          </cell>
          <cell r="CH1" t="str">
            <v>6303</v>
          </cell>
          <cell r="CI1" t="str">
            <v>6304</v>
          </cell>
          <cell r="CJ1" t="str">
            <v>6305</v>
          </cell>
          <cell r="CK1" t="str">
            <v>6306</v>
          </cell>
          <cell r="CL1" t="str">
            <v>6307</v>
          </cell>
          <cell r="CM1" t="str">
            <v>6309</v>
          </cell>
          <cell r="CN1" t="str">
            <v>6310</v>
          </cell>
          <cell r="CO1" t="str">
            <v>6311</v>
          </cell>
          <cell r="CP1" t="str">
            <v>6500</v>
          </cell>
          <cell r="CQ1" t="str">
            <v>6501</v>
          </cell>
          <cell r="CR1" t="str">
            <v>6504</v>
          </cell>
          <cell r="CS1" t="str">
            <v>6505</v>
          </cell>
          <cell r="CT1" t="str">
            <v>6506</v>
          </cell>
          <cell r="CU1" t="str">
            <v>6510</v>
          </cell>
          <cell r="CV1" t="str">
            <v>6601</v>
          </cell>
          <cell r="CW1" t="str">
            <v>6605</v>
          </cell>
          <cell r="CX1" t="str">
            <v>6607</v>
          </cell>
          <cell r="CY1" t="str">
            <v>6608</v>
          </cell>
          <cell r="CZ1" t="str">
            <v>6609</v>
          </cell>
          <cell r="DA1" t="str">
            <v>6610</v>
          </cell>
          <cell r="DB1" t="str">
            <v>6611</v>
          </cell>
          <cell r="DC1" t="str">
            <v>6612</v>
          </cell>
          <cell r="DD1" t="str">
            <v>6613</v>
          </cell>
          <cell r="DE1" t="str">
            <v>7001</v>
          </cell>
          <cell r="DF1" t="str">
            <v>7002</v>
          </cell>
          <cell r="DG1" t="str">
            <v>7003</v>
          </cell>
          <cell r="DH1" t="str">
            <v>7004</v>
          </cell>
          <cell r="DI1" t="str">
            <v>7005</v>
          </cell>
          <cell r="DJ1" t="str">
            <v>7006</v>
          </cell>
          <cell r="DK1" t="str">
            <v>7009</v>
          </cell>
          <cell r="DL1" t="str">
            <v>7011</v>
          </cell>
          <cell r="DM1" t="str">
            <v>7013</v>
          </cell>
          <cell r="DN1" t="str">
            <v>7014</v>
          </cell>
          <cell r="DO1" t="str">
            <v>7015</v>
          </cell>
          <cell r="DP1" t="str">
            <v>7016</v>
          </cell>
          <cell r="DQ1" t="str">
            <v>7017</v>
          </cell>
          <cell r="DR1" t="str">
            <v>8000</v>
          </cell>
          <cell r="DS1" t="str">
            <v>8200</v>
          </cell>
          <cell r="DT1" t="str">
            <v>8300</v>
          </cell>
          <cell r="DU1" t="str">
            <v>8308</v>
          </cell>
          <cell r="DV1" t="str">
            <v>8500</v>
          </cell>
          <cell r="DW1" t="str">
            <v>8501</v>
          </cell>
          <cell r="DX1" t="str">
            <v>8601</v>
          </cell>
          <cell r="DY1" t="str">
            <v>8613</v>
          </cell>
          <cell r="DZ1" t="str">
            <v>7017</v>
          </cell>
          <cell r="EA1" t="str">
            <v>8000</v>
          </cell>
          <cell r="EB1" t="str">
            <v>8200</v>
          </cell>
          <cell r="EC1" t="str">
            <v>8300</v>
          </cell>
          <cell r="ED1" t="str">
            <v>8308</v>
          </cell>
          <cell r="EE1" t="str">
            <v>8500</v>
          </cell>
          <cell r="EF1" t="str">
            <v>8501</v>
          </cell>
          <cell r="EG1" t="str">
            <v>8601</v>
          </cell>
          <cell r="EH1" t="str">
            <v>8613</v>
          </cell>
          <cell r="EI1" t="str">
            <v>6202</v>
          </cell>
          <cell r="EJ1"/>
          <cell r="EK1"/>
          <cell r="EL1"/>
          <cell r="EM1"/>
          <cell r="EN1"/>
          <cell r="EO1"/>
          <cell r="EP1"/>
          <cell r="EQ1"/>
          <cell r="ER1"/>
          <cell r="ES1"/>
          <cell r="ET1"/>
          <cell r="EU1"/>
          <cell r="EV1"/>
          <cell r="EW1"/>
          <cell r="EX1"/>
          <cell r="EY1"/>
          <cell r="EZ1"/>
          <cell r="FA1"/>
          <cell r="FB1"/>
          <cell r="FC1"/>
          <cell r="FD1"/>
          <cell r="FE1"/>
          <cell r="FF1"/>
          <cell r="FG1"/>
          <cell r="FH1"/>
          <cell r="FI1"/>
          <cell r="FJ1"/>
          <cell r="FK1"/>
          <cell r="FL1"/>
          <cell r="FM1"/>
          <cell r="FN1"/>
          <cell r="FO1"/>
          <cell r="FP1"/>
          <cell r="FQ1"/>
          <cell r="FR1"/>
          <cell r="FS1"/>
          <cell r="FT1"/>
          <cell r="FU1"/>
          <cell r="FV1"/>
          <cell r="FW1"/>
          <cell r="FX1"/>
          <cell r="FY1"/>
          <cell r="FZ1"/>
          <cell r="GA1"/>
          <cell r="GB1"/>
          <cell r="GC1"/>
          <cell r="GD1"/>
          <cell r="GE1"/>
          <cell r="GF1"/>
          <cell r="GG1"/>
          <cell r="GH1"/>
          <cell r="GI1"/>
          <cell r="GJ1"/>
          <cell r="GK1"/>
          <cell r="GL1"/>
          <cell r="GM1"/>
          <cell r="GN1"/>
          <cell r="GO1"/>
          <cell r="GP1"/>
          <cell r="GQ1"/>
          <cell r="GR1"/>
          <cell r="GS1"/>
          <cell r="GT1"/>
          <cell r="GU1"/>
          <cell r="GV1"/>
          <cell r="GW1"/>
          <cell r="GX1"/>
          <cell r="GY1"/>
          <cell r="GZ1"/>
          <cell r="HA1"/>
          <cell r="HB1"/>
          <cell r="HC1"/>
          <cell r="HD1"/>
          <cell r="HE1"/>
          <cell r="HF1"/>
          <cell r="HG1"/>
          <cell r="HH1"/>
          <cell r="HI1"/>
          <cell r="HJ1"/>
          <cell r="HK1"/>
          <cell r="HL1"/>
          <cell r="HM1"/>
        </row>
        <row r="2">
          <cell r="A2" t="str">
            <v xml:space="preserve">Stream Name </v>
          </cell>
          <cell r="C2" t="str">
            <v>Stream Name</v>
          </cell>
          <cell r="D2"/>
          <cell r="E2" t="str">
            <v>Fresh nickel cathode/briquette_x000D_
Fresh nickel cathode/briquette_x000D_
Fresh nickel cathode/briquette</v>
          </cell>
          <cell r="F2" t="str">
            <v>Fresh nickel powder</v>
          </cell>
          <cell r="G2" t="str">
            <v>Nickel powder to powder leach (bulk)</v>
          </cell>
          <cell r="H2" t="str">
            <v>Nickel powder to powder leach (trim)</v>
          </cell>
          <cell r="I2" t="str">
            <v>Nickel dissolver acid solution to leach (pre-acid mixing)</v>
          </cell>
          <cell r="J2" t="str">
            <v>Nickel dissolver leach acid after peroxide addition</v>
          </cell>
          <cell r="K2" t="str">
            <v>Nickel dissolvers overflow to recirculation tank</v>
          </cell>
          <cell r="L2" t="str">
            <v>Nickel dissolvers leach liquor to powder leach</v>
          </cell>
          <cell r="M2" t="str">
            <v>Nickel dissolver solution after cooling</v>
          </cell>
          <cell r="N2" t="str">
            <v>Air to nickel dissolvers</v>
          </cell>
          <cell r="O2" t="str">
            <v>Ni dissolver solution heat exchanger bypass</v>
          </cell>
          <cell r="P2" t="str">
            <v>Ni dissolver solution to heat exchanger</v>
          </cell>
          <cell r="Q2" t="str">
            <v>Ni dissolver solution recombined after heat exchange</v>
          </cell>
          <cell r="R2" t="str">
            <v>Ni dissolver recirculation (after pump)</v>
          </cell>
          <cell r="S2" t="str">
            <v>Powder leach surge tank discharge</v>
          </cell>
          <cell r="T2" t="str">
            <v>Powder leach solids to Fe Releach filter (Cu removal)</v>
          </cell>
          <cell r="U2" t="str">
            <v>Powder leach discharge</v>
          </cell>
          <cell r="V2" t="str">
            <v>Neutralization tanks discharge</v>
          </cell>
          <cell r="W2" t="str">
            <v>Polishing filter filtrate</v>
          </cell>
          <cell r="X2" t="str">
            <v>Polish filtration discharge solids</v>
          </cell>
          <cell r="Y2" t="str">
            <v>Repulped impurity removal cake to re-leach</v>
          </cell>
          <cell r="Z2" t="str">
            <v>Impurity removal filtrate to IX feed cooler</v>
          </cell>
          <cell r="AA2" t="str">
            <v>Cooled impurity removal filtrate to IX</v>
          </cell>
          <cell r="AB2" t="str">
            <v>Ion exchange feed</v>
          </cell>
          <cell r="AC2" t="str">
            <v>Ion exchange PLS wash solution to recycle</v>
          </cell>
          <cell r="AD2" t="str">
            <v>IX wash recycle solution</v>
          </cell>
          <cell r="AE2" t="str">
            <v>IX product solution</v>
          </cell>
          <cell r="AF2" t="str">
            <v>IX discharge tank solution</v>
          </cell>
          <cell r="AG2" t="str">
            <v>Product storage tank discharge</v>
          </cell>
          <cell r="AH2" t="str">
            <v>Total caustic flow (conc.)</v>
          </cell>
          <cell r="AI2" t="str">
            <v>Causic to impurity removal neutralisation</v>
          </cell>
          <cell r="AJ2" t="str">
            <v>Caustic to iron releach precip</v>
          </cell>
          <cell r="AK2" t="str">
            <v xml:space="preserve">Pre-load solution to IX </v>
          </cell>
          <cell r="AL2" t="str">
            <v>Caustic to IX feed</v>
          </cell>
          <cell r="AM2" t="str">
            <v>Total caustic flow</v>
          </cell>
          <cell r="AN2" t="str">
            <v>NaOH to IX preload tank</v>
          </cell>
          <cell r="AO2" t="str">
            <v>Iron residue releach discharge</v>
          </cell>
          <cell r="AP2" t="str">
            <v>Iron releach filtrate recycle</v>
          </cell>
          <cell r="AQ2" t="str">
            <v>Fe Releach filtrate (Cu removal)</v>
          </cell>
          <cell r="AR2" t="str">
            <v>Total Fe Releach filtrate</v>
          </cell>
          <cell r="AS2" t="str">
            <v>Wash water to Fe Releach</v>
          </cell>
          <cell r="AT2" t="str">
            <v>Wash water to Fe Releach (Cu removal)</v>
          </cell>
          <cell r="AU2" t="str">
            <v>Fe Releach cake (Cu removal)</v>
          </cell>
          <cell r="AV2" t="str">
            <v>Fe Releach cakes (total)</v>
          </cell>
          <cell r="AW2" t="str">
            <v>Fresh cobalt cathode/briquette</v>
          </cell>
          <cell r="AX2" t="str">
            <v>Cobalt dissolvers recirculation tank to acid mixer</v>
          </cell>
          <cell r="AY2" t="str">
            <v>Cobalt dissolver leach feed after peroxide addition</v>
          </cell>
          <cell r="AZ2" t="str">
            <v>Cobalt dissolvers overflow to recirculation tank</v>
          </cell>
          <cell r="BA2" t="str">
            <v>Cobalt dissolvers leach liquor to powder leach</v>
          </cell>
          <cell r="BB2" t="str">
            <v>Cobalt dissolver feed after cooling</v>
          </cell>
          <cell r="BC2" t="str">
            <v>Cobalt dissolver liquor cooler bypass</v>
          </cell>
          <cell r="BD2" t="str">
            <v>Cobalt dissolver liquor to cooler (direct)</v>
          </cell>
          <cell r="BE2" t="str">
            <v>Cobalt dissolver liquor (combined from cooler) to peroxide injection</v>
          </cell>
          <cell r="BF2" t="str">
            <v>Cobalt dissolver solution (after recirculation pump)</v>
          </cell>
          <cell r="BG2" t="str">
            <v>Total demineralised water</v>
          </cell>
          <cell r="BH2" t="str">
            <v>Polishing filter demin wash water</v>
          </cell>
          <cell r="BI2" t="str">
            <v>Deionized water to IX wash stages</v>
          </cell>
          <cell r="BJ2" t="str">
            <v>IX sulfuric acid demineralised water</v>
          </cell>
          <cell r="BK2" t="str">
            <v>Leach offgas scrubber bleed</v>
          </cell>
          <cell r="BL2" t="str">
            <v>Off-gas from leach scrubber to stack</v>
          </cell>
          <cell r="BM2" t="str">
            <v>Water to iron releach</v>
          </cell>
          <cell r="BN2" t="str">
            <v>Water to iron releach filter wash</v>
          </cell>
          <cell r="BO2" t="str">
            <v>Demin water to nickel dissolvers recirculation tank</v>
          </cell>
          <cell r="BP2" t="str">
            <v>Water to effluent filter wash</v>
          </cell>
          <cell r="BQ2" t="str">
            <v>Water to final product tank adjustment</v>
          </cell>
          <cell r="BR2" t="str">
            <v>Water to impurity removal cake repulp</v>
          </cell>
          <cell r="BS2" t="str">
            <v>Water to offgas scrubber</v>
          </cell>
          <cell r="BT2" t="str">
            <v>Water to WESP (deferred)</v>
          </cell>
          <cell r="BU2" t="str">
            <v>Demin water to IX preload tank</v>
          </cell>
          <cell r="BV2" t="str">
            <v>Seal water allowance (sent to powder leach)</v>
          </cell>
          <cell r="BW2" t="str">
            <v>Deionized water to holding tank</v>
          </cell>
          <cell r="BX2" t="str">
            <v>Total steam inlet</v>
          </cell>
          <cell r="BY2" t="str">
            <v>Total Leach Steam</v>
          </cell>
          <cell r="BZ2" t="str">
            <v>Steam to IX Feed Tank</v>
          </cell>
          <cell r="CA2" t="str">
            <v>Steam to powder leach surge tank</v>
          </cell>
          <cell r="CB2" t="str">
            <v>Total hydrogen peroxide</v>
          </cell>
          <cell r="CC2" t="str">
            <v>Hydrogen peroxide  to nickel dissolver</v>
          </cell>
          <cell r="CD2" t="str">
            <v>Hydrogen peroxide to powder leach</v>
          </cell>
          <cell r="CE2" t="str">
            <v>Hydrogen peroxide to iron releach tank</v>
          </cell>
          <cell r="CF2" t="str">
            <v>Total Sulfuric Acid (Conc.)</v>
          </cell>
          <cell r="CG2" t="str">
            <v>Sulfuric acid to IX reagent preparation</v>
          </cell>
          <cell r="CH2" t="str">
            <v xml:space="preserve">Sulfuric acid to iron releach </v>
          </cell>
          <cell r="CI2" t="str">
            <v>Sulfuric acid to nickel dissolvers mixer</v>
          </cell>
          <cell r="CJ2" t="str">
            <v>Sulfuric acid to IX feed tank</v>
          </cell>
          <cell r="CK2" t="str">
            <v>IX Acid Mixer Discharge</v>
          </cell>
          <cell r="CL2" t="str">
            <v>IX acid preparation recycle</v>
          </cell>
          <cell r="CM2" t="str">
            <v>Total dilute sulfuric acid flow</v>
          </cell>
          <cell r="CN2" t="str">
            <v>Sulfuric acid acid to IX elution</v>
          </cell>
          <cell r="CO2" t="str">
            <v>IX regeneration waste solution</v>
          </cell>
          <cell r="CP2" t="str">
            <v>Total cooling water supply</v>
          </cell>
          <cell r="CQ2" t="str">
            <v>Nickel dissolvers cooling water supply</v>
          </cell>
          <cell r="CR2" t="str">
            <v>Cooling water to IX feed cooler</v>
          </cell>
          <cell r="CS2" t="str">
            <v>Cooling water return from IX feed cooler (combined)</v>
          </cell>
          <cell r="CT2" t="str">
            <v>Nickel dissolvers cooling water return</v>
          </cell>
          <cell r="CU2" t="str">
            <v>Total cooling water return out</v>
          </cell>
          <cell r="CV2" t="str">
            <v>Nickel dissolvers off-gas</v>
          </cell>
          <cell r="CW2" t="str">
            <v>Powder leach tank vents</v>
          </cell>
          <cell r="CX2" t="str">
            <v>Impurity removal off-gas</v>
          </cell>
          <cell r="CY2" t="str">
            <v>Totalized vent from powder leach and impurity removal</v>
          </cell>
          <cell r="CZ2" t="str">
            <v>Powder receiving bin off-gas</v>
          </cell>
          <cell r="DA2" t="str">
            <v>Powder leach off-gas</v>
          </cell>
          <cell r="DB2" t="str">
            <v>Total off-gas to scrubber package</v>
          </cell>
          <cell r="DC2" t="str">
            <v>Residue leach off-gas</v>
          </cell>
          <cell r="DD2" t="str">
            <v>Nickel dissolver recirculation tank offgas</v>
          </cell>
          <cell r="DE2" t="str">
            <v>Caustic to effluent neutralisation</v>
          </cell>
          <cell r="DF2" t="str">
            <v>NaOH to Effluent Feed Surge Tank</v>
          </cell>
          <cell r="DG2" t="str">
            <v>IX acid preparation bleed</v>
          </cell>
          <cell r="DH2" t="str">
            <v>IX Elution Wash to Waste</v>
          </cell>
          <cell r="DI2" t="str">
            <v>IX preload discharge</v>
          </cell>
          <cell r="DJ2" t="str">
            <v>Caustic regeneration liquor bleed</v>
          </cell>
          <cell r="DK2" t="str">
            <v>Total plant effluent to filter</v>
          </cell>
          <cell r="DL2" t="str">
            <v>Fe releach (prior to precip and including gas volume)</v>
          </cell>
          <cell r="DM2" t="str">
            <v>Iron releach filter residue</v>
          </cell>
          <cell r="DN2" t="str">
            <v>Neutralised effluent liquor</v>
          </cell>
          <cell r="DO2" t="str">
            <v>Effluent treatment filtercake</v>
          </cell>
          <cell r="DP2" t="str">
            <v>Effluent liquor transfer to Northvolt</v>
          </cell>
          <cell r="DQ2" t="str">
            <v>Effluent surge tank discharge</v>
          </cell>
          <cell r="DR2" t="str">
            <v>Demin water to cobalt dissolvers recirculation tank</v>
          </cell>
          <cell r="DS2" t="str">
            <v>Hydrogen peroxide to cobalt dissolver mixer</v>
          </cell>
          <cell r="DT2" t="str">
            <v>Sulfuric acid to cobalt dissolvers mixer</v>
          </cell>
          <cell r="DU2" t="str">
            <v>Sulfuric acid to cobalt dissolvers</v>
          </cell>
          <cell r="DV2" t="str">
            <v>Cobalt dissolvers cooling water supply</v>
          </cell>
          <cell r="DW2" t="str">
            <v>Cobalt dissolvers cooling water return</v>
          </cell>
          <cell r="DX2" t="str">
            <v>Cobalt dissolvers off-gas</v>
          </cell>
          <cell r="DY2" t="str">
            <v>Cobalt dissolver recirculation tank offgas</v>
          </cell>
          <cell r="DZ2" t="str">
            <v>Effluent surge tank discharge</v>
          </cell>
          <cell r="EA2" t="str">
            <v>Demin water to cobalt dissolvers recirculation tank</v>
          </cell>
          <cell r="EB2" t="str">
            <v>Hydrogen peroxide to cobalt dissolver mixer</v>
          </cell>
          <cell r="EC2" t="str">
            <v>Sulfuric acid to cobalt dissolvers mixer</v>
          </cell>
          <cell r="ED2" t="str">
            <v>Sulfuric acid to cobalt dissolvers</v>
          </cell>
          <cell r="EE2" t="str">
            <v>Cobalt dissolvers cooling water supply</v>
          </cell>
          <cell r="EF2" t="str">
            <v>Cobalt dissolvers cooling water return</v>
          </cell>
          <cell r="EG2" t="str">
            <v>Cobalt dissolvers off-gas</v>
          </cell>
          <cell r="EH2" t="str">
            <v>Cobalt dissolver recirculation tank offgas</v>
          </cell>
          <cell r="EI2" t="str">
            <v>Hydrogen peroxide to powder leach</v>
          </cell>
          <cell r="EJ2"/>
          <cell r="EK2"/>
          <cell r="EL2"/>
          <cell r="EM2"/>
          <cell r="EN2"/>
          <cell r="EO2"/>
          <cell r="EP2"/>
          <cell r="EQ2"/>
          <cell r="ER2"/>
          <cell r="ES2"/>
          <cell r="ET2"/>
          <cell r="EU2"/>
          <cell r="EV2"/>
          <cell r="EW2"/>
          <cell r="EX2"/>
          <cell r="EY2"/>
          <cell r="EZ2"/>
          <cell r="FA2"/>
          <cell r="FB2"/>
          <cell r="FC2"/>
          <cell r="FD2"/>
          <cell r="FE2"/>
          <cell r="FF2"/>
          <cell r="FG2"/>
          <cell r="FH2"/>
          <cell r="FI2"/>
          <cell r="FJ2"/>
          <cell r="FK2"/>
          <cell r="FL2"/>
          <cell r="FM2"/>
          <cell r="FN2"/>
          <cell r="FO2"/>
          <cell r="FP2"/>
          <cell r="FQ2"/>
          <cell r="FR2"/>
          <cell r="FS2"/>
          <cell r="FT2"/>
          <cell r="FU2"/>
          <cell r="FV2"/>
          <cell r="FW2"/>
          <cell r="FX2"/>
          <cell r="FY2"/>
        </row>
        <row r="3">
          <cell r="A3" t="str">
            <v xml:space="preserve">From Block </v>
          </cell>
          <cell r="B3"/>
          <cell r="C3" t="str">
            <v>From Block</v>
          </cell>
          <cell r="D3"/>
          <cell r="E3"/>
          <cell r="F3"/>
          <cell r="G3"/>
          <cell r="H3"/>
          <cell r="I3"/>
          <cell r="J3"/>
          <cell r="K3"/>
          <cell r="L3"/>
          <cell r="M3"/>
          <cell r="N3"/>
          <cell r="O3"/>
          <cell r="P3"/>
          <cell r="Q3"/>
          <cell r="R3"/>
          <cell r="S3"/>
          <cell r="T3" t="str">
            <v>SET to 1</v>
          </cell>
          <cell r="U3"/>
          <cell r="V3"/>
          <cell r="W3"/>
          <cell r="X3"/>
          <cell r="Y3" t="str">
            <v>Fixed at 20 deg C</v>
          </cell>
          <cell r="Z3"/>
          <cell r="AA3" t="str">
            <v>Set to 40</v>
          </cell>
          <cell r="AB3"/>
          <cell r="AC3"/>
          <cell r="AD3"/>
          <cell r="AE3"/>
          <cell r="AF3"/>
          <cell r="AG3"/>
          <cell r="AH3"/>
          <cell r="AI3"/>
          <cell r="AJ3"/>
          <cell r="AK3"/>
          <cell r="AL3"/>
          <cell r="AM3"/>
          <cell r="AN3"/>
          <cell r="AO3" t="str">
            <v>SET TO 1</v>
          </cell>
          <cell r="AP3"/>
          <cell r="AQ3"/>
          <cell r="AR3" t="str">
            <v>HEAT_LOSS</v>
          </cell>
          <cell r="AS3"/>
          <cell r="AT3"/>
          <cell r="AU3"/>
          <cell r="AV3"/>
          <cell r="AW3"/>
          <cell r="AX3"/>
          <cell r="AY3"/>
          <cell r="AZ3"/>
          <cell r="BA3"/>
          <cell r="BB3"/>
          <cell r="BC3"/>
          <cell r="BD3"/>
          <cell r="BE3"/>
          <cell r="BF3"/>
          <cell r="BG3"/>
          <cell r="BH3"/>
          <cell r="BI3"/>
          <cell r="BJ3"/>
          <cell r="BK3"/>
          <cell r="BL3"/>
          <cell r="BM3"/>
          <cell r="BN3"/>
          <cell r="BO3"/>
          <cell r="BP3"/>
          <cell r="BQ3"/>
          <cell r="BR3"/>
          <cell r="BS3"/>
          <cell r="BT3"/>
          <cell r="BU3"/>
          <cell r="BV3" t="str">
            <v>0.5 m3/h</v>
          </cell>
          <cell r="BW3"/>
          <cell r="BX3"/>
          <cell r="BY3"/>
          <cell r="BZ3"/>
          <cell r="CA3"/>
          <cell r="CB3"/>
          <cell r="CC3"/>
          <cell r="CD3"/>
          <cell r="CE3"/>
          <cell r="CF3"/>
          <cell r="CG3"/>
          <cell r="CH3"/>
          <cell r="CI3"/>
          <cell r="CJ3"/>
          <cell r="CK3"/>
          <cell r="CL3"/>
          <cell r="CM3" t="str">
            <v>HEATLOSS2</v>
          </cell>
          <cell r="CN3"/>
          <cell r="CO3"/>
          <cell r="CP3" t="str">
            <v xml:space="preserve">COOLING WATER </v>
          </cell>
          <cell r="CQ3"/>
          <cell r="CR3"/>
          <cell r="CS3"/>
          <cell r="CT3"/>
          <cell r="CU3"/>
          <cell r="CV3"/>
          <cell r="CW3"/>
          <cell r="CX3"/>
          <cell r="CY3"/>
          <cell r="CZ3"/>
          <cell r="DA3"/>
          <cell r="DB3"/>
          <cell r="DC3"/>
          <cell r="DD3"/>
          <cell r="DE3"/>
          <cell r="DF3"/>
          <cell r="DG3"/>
          <cell r="DH3"/>
          <cell r="DI3"/>
          <cell r="DJ3"/>
          <cell r="DK3" t="str">
            <v>HEAT_LOSS</v>
          </cell>
          <cell r="DL3"/>
          <cell r="DM3"/>
          <cell r="DN3" t="str">
            <v>DE to 33% for overall WE 70%</v>
          </cell>
          <cell r="DO3" t="str">
            <v>DE to 33% for overall WE 70%</v>
          </cell>
          <cell r="DP3"/>
          <cell r="DQ3" t="str">
            <v>HEAT_LOSS</v>
          </cell>
          <cell r="DR3"/>
          <cell r="DS3"/>
          <cell r="DT3"/>
          <cell r="DU3"/>
          <cell r="DV3"/>
          <cell r="DW3"/>
          <cell r="DX3"/>
          <cell r="DY3"/>
          <cell r="DZ3" t="str">
            <v>HEAT_LOSS</v>
          </cell>
          <cell r="EA3"/>
          <cell r="EB3"/>
          <cell r="EC3"/>
          <cell r="ED3"/>
          <cell r="EE3"/>
          <cell r="EF3"/>
          <cell r="EG3"/>
          <cell r="EH3"/>
          <cell r="EI3"/>
          <cell r="EJ3"/>
          <cell r="EK3"/>
          <cell r="EL3"/>
          <cell r="EM3"/>
          <cell r="EN3"/>
          <cell r="EO3"/>
          <cell r="EP3"/>
          <cell r="EQ3"/>
          <cell r="ER3"/>
          <cell r="ES3"/>
          <cell r="ET3"/>
          <cell r="EU3"/>
          <cell r="EV3"/>
          <cell r="EW3"/>
          <cell r="EX3"/>
          <cell r="EY3"/>
          <cell r="EZ3"/>
          <cell r="FA3"/>
          <cell r="FB3"/>
          <cell r="FC3"/>
          <cell r="FD3"/>
          <cell r="FE3"/>
          <cell r="FF3"/>
          <cell r="FG3"/>
          <cell r="FH3"/>
          <cell r="FI3"/>
          <cell r="FJ3"/>
          <cell r="FK3"/>
          <cell r="FL3"/>
          <cell r="FM3"/>
          <cell r="FN3"/>
          <cell r="FO3"/>
          <cell r="FP3"/>
          <cell r="FQ3"/>
          <cell r="FR3"/>
          <cell r="FS3"/>
          <cell r="FT3"/>
          <cell r="FU3"/>
          <cell r="FV3"/>
          <cell r="FW3"/>
          <cell r="FX3"/>
          <cell r="FY3"/>
          <cell r="FZ3"/>
          <cell r="GA3"/>
          <cell r="GB3"/>
          <cell r="GC3"/>
          <cell r="GD3"/>
          <cell r="GE3"/>
          <cell r="GF3"/>
          <cell r="GG3"/>
          <cell r="GH3"/>
          <cell r="GI3"/>
          <cell r="GJ3"/>
          <cell r="GK3"/>
          <cell r="GL3"/>
          <cell r="GM3"/>
          <cell r="GN3"/>
          <cell r="GO3"/>
          <cell r="GP3"/>
          <cell r="GQ3"/>
          <cell r="GR3"/>
          <cell r="GS3"/>
          <cell r="GT3"/>
          <cell r="GU3"/>
          <cell r="GV3"/>
          <cell r="GW3"/>
          <cell r="GX3"/>
          <cell r="GY3"/>
          <cell r="GZ3"/>
          <cell r="HA3"/>
          <cell r="HB3"/>
          <cell r="HC3"/>
          <cell r="HD3"/>
          <cell r="HE3"/>
          <cell r="HF3"/>
          <cell r="HG3"/>
          <cell r="HH3"/>
          <cell r="HI3"/>
          <cell r="HJ3"/>
          <cell r="HK3"/>
          <cell r="HL3"/>
          <cell r="HM3"/>
        </row>
        <row r="4">
          <cell r="A4" t="str">
            <v xml:space="preserve">To Block </v>
          </cell>
          <cell r="B4"/>
          <cell r="C4" t="str">
            <v>To Block</v>
          </cell>
          <cell r="D4"/>
          <cell r="E4"/>
          <cell r="F4"/>
          <cell r="G4"/>
          <cell r="H4"/>
          <cell r="I4"/>
          <cell r="J4"/>
          <cell r="K4"/>
          <cell r="L4"/>
          <cell r="M4"/>
          <cell r="N4"/>
          <cell r="O4"/>
          <cell r="P4"/>
          <cell r="Q4"/>
          <cell r="R4"/>
          <cell r="S4"/>
          <cell r="T4"/>
          <cell r="U4"/>
          <cell r="V4"/>
          <cell r="W4"/>
          <cell r="X4"/>
          <cell r="Y4"/>
          <cell r="Z4"/>
          <cell r="AA4"/>
          <cell r="AB4"/>
          <cell r="AC4"/>
          <cell r="AD4"/>
          <cell r="AE4"/>
          <cell r="AF4"/>
          <cell r="AG4" t="str">
            <v>Product Soln</v>
          </cell>
          <cell r="AH4"/>
          <cell r="AI4"/>
          <cell r="AJ4"/>
          <cell r="AK4"/>
          <cell r="AL4"/>
          <cell r="AM4"/>
          <cell r="AN4"/>
          <cell r="AO4"/>
          <cell r="AP4"/>
          <cell r="AQ4"/>
          <cell r="AR4"/>
          <cell r="AS4"/>
          <cell r="AT4"/>
          <cell r="AU4"/>
          <cell r="AV4" t="str">
            <v>Fe Releach Residue</v>
          </cell>
          <cell r="AW4"/>
          <cell r="AX4"/>
          <cell r="AY4"/>
          <cell r="AZ4"/>
          <cell r="BA4"/>
          <cell r="BB4"/>
          <cell r="BC4"/>
          <cell r="BD4"/>
          <cell r="BE4"/>
          <cell r="BF4"/>
          <cell r="BG4"/>
          <cell r="BH4"/>
          <cell r="BI4"/>
          <cell r="BJ4"/>
          <cell r="BK4"/>
          <cell r="BL4" t="str">
            <v>VENT</v>
          </cell>
          <cell r="BM4"/>
          <cell r="BN4"/>
          <cell r="BO4"/>
          <cell r="BP4" t="str">
            <v>DE to 33% for overall WE 70%</v>
          </cell>
          <cell r="BQ4"/>
          <cell r="BR4"/>
          <cell r="BS4"/>
          <cell r="BT4"/>
          <cell r="BU4"/>
          <cell r="BV4"/>
          <cell r="BW4"/>
          <cell r="BX4"/>
          <cell r="BY4"/>
          <cell r="BZ4"/>
          <cell r="CA4"/>
          <cell r="CB4"/>
          <cell r="CC4"/>
          <cell r="CD4"/>
          <cell r="CE4"/>
          <cell r="CF4"/>
          <cell r="CG4"/>
          <cell r="CH4"/>
          <cell r="CI4"/>
          <cell r="CJ4"/>
          <cell r="CK4"/>
          <cell r="CL4"/>
          <cell r="CM4"/>
          <cell r="CN4"/>
          <cell r="CO4"/>
          <cell r="CP4"/>
          <cell r="CQ4"/>
          <cell r="CR4"/>
          <cell r="CS4"/>
          <cell r="CT4"/>
          <cell r="CU4" t="str">
            <v>CWR</v>
          </cell>
          <cell r="CV4"/>
          <cell r="CW4"/>
          <cell r="CX4"/>
          <cell r="CY4"/>
          <cell r="CZ4"/>
          <cell r="DA4"/>
          <cell r="DB4"/>
          <cell r="DC4"/>
          <cell r="DD4"/>
          <cell r="DE4"/>
          <cell r="DF4"/>
          <cell r="DG4"/>
          <cell r="DH4"/>
          <cell r="DI4"/>
          <cell r="DJ4"/>
          <cell r="DK4" t="str">
            <v>DE to 33% for overall WE 70%</v>
          </cell>
          <cell r="DL4"/>
          <cell r="DM4"/>
          <cell r="DN4"/>
          <cell r="DO4" t="str">
            <v>Effluent Cake</v>
          </cell>
          <cell r="DP4" t="str">
            <v>Effluent Liquor</v>
          </cell>
          <cell r="DQ4"/>
          <cell r="DR4"/>
          <cell r="DS4"/>
          <cell r="DT4"/>
          <cell r="DU4"/>
          <cell r="DV4"/>
          <cell r="DW4"/>
          <cell r="DX4"/>
          <cell r="DY4"/>
          <cell r="DZ4"/>
          <cell r="EA4"/>
          <cell r="EB4"/>
          <cell r="EC4"/>
          <cell r="ED4"/>
          <cell r="EE4"/>
          <cell r="EF4"/>
          <cell r="EG4"/>
          <cell r="EH4"/>
          <cell r="EI4"/>
          <cell r="EJ4"/>
          <cell r="EK4"/>
          <cell r="EL4"/>
          <cell r="EM4"/>
          <cell r="EN4"/>
          <cell r="EO4"/>
          <cell r="EP4"/>
          <cell r="EQ4"/>
          <cell r="ER4"/>
          <cell r="ES4"/>
          <cell r="ET4"/>
          <cell r="EU4"/>
          <cell r="EV4"/>
          <cell r="EW4"/>
          <cell r="EX4"/>
          <cell r="EY4"/>
          <cell r="EZ4"/>
          <cell r="FA4"/>
          <cell r="FB4"/>
          <cell r="FC4"/>
          <cell r="FD4"/>
          <cell r="FE4"/>
          <cell r="FF4"/>
          <cell r="FG4"/>
          <cell r="FH4"/>
          <cell r="FI4"/>
          <cell r="FJ4"/>
          <cell r="FK4"/>
          <cell r="FL4"/>
          <cell r="FM4"/>
          <cell r="FN4"/>
          <cell r="FO4"/>
          <cell r="FP4"/>
          <cell r="FQ4"/>
          <cell r="FR4"/>
          <cell r="FS4"/>
          <cell r="FT4"/>
          <cell r="FU4"/>
          <cell r="FV4"/>
          <cell r="FW4"/>
          <cell r="FX4"/>
          <cell r="FY4"/>
          <cell r="FZ4"/>
          <cell r="GA4"/>
          <cell r="GB4"/>
          <cell r="GC4"/>
          <cell r="GD4"/>
          <cell r="GE4"/>
          <cell r="GF4"/>
          <cell r="GG4"/>
          <cell r="GH4"/>
          <cell r="GI4"/>
          <cell r="GJ4"/>
          <cell r="GK4"/>
          <cell r="GL4"/>
          <cell r="GM4"/>
          <cell r="GN4"/>
          <cell r="GO4"/>
          <cell r="GP4"/>
          <cell r="GQ4"/>
          <cell r="GR4"/>
          <cell r="GS4"/>
          <cell r="GT4"/>
          <cell r="GU4"/>
          <cell r="GV4"/>
          <cell r="GW4"/>
          <cell r="GX4"/>
          <cell r="GY4"/>
          <cell r="GZ4"/>
          <cell r="HA4"/>
          <cell r="HB4"/>
          <cell r="HC4"/>
          <cell r="HD4"/>
          <cell r="HE4"/>
          <cell r="HF4"/>
          <cell r="HG4"/>
          <cell r="HH4"/>
          <cell r="HI4"/>
          <cell r="HJ4"/>
          <cell r="HK4"/>
          <cell r="HL4"/>
          <cell r="HM4"/>
        </row>
        <row r="5">
          <cell r="A5" t="str">
            <v>Flow t/h</v>
          </cell>
          <cell r="B5"/>
          <cell r="C5" t="str">
            <v>Flow</v>
          </cell>
          <cell r="D5" t="str">
            <v>t/h</v>
          </cell>
          <cell r="E5">
            <v>1.5616230949069847</v>
          </cell>
          <cell r="F5">
            <v>0.20238305105672003</v>
          </cell>
          <cell r="G5">
            <v>0.20120192699663153</v>
          </cell>
          <cell r="H5">
            <v>1.1811240600884867E-3</v>
          </cell>
          <cell r="I5">
            <v>2479.228174223218</v>
          </cell>
          <cell r="J5">
            <v>2484.0993419097117</v>
          </cell>
          <cell r="K5">
            <v>2485.4492539155667</v>
          </cell>
          <cell r="L5">
            <v>18.609174554862708</v>
          </cell>
          <cell r="M5">
            <v>527.96483072481146</v>
          </cell>
          <cell r="N5">
            <v>17.40992964400106</v>
          </cell>
          <cell r="O5">
            <v>1951.2633434984666</v>
          </cell>
          <cell r="P5">
            <v>527.96483072481146</v>
          </cell>
          <cell r="Q5">
            <v>2479.2281742232785</v>
          </cell>
          <cell r="R5">
            <v>2479.2281742232785</v>
          </cell>
          <cell r="S5">
            <v>23.031313285661941</v>
          </cell>
          <cell r="T5">
            <v>0.11213211479318839</v>
          </cell>
          <cell r="U5">
            <v>23.175126483984982</v>
          </cell>
          <cell r="V5">
            <v>23.171859352964688</v>
          </cell>
          <cell r="W5">
            <v>23.160018200501224</v>
          </cell>
          <cell r="X5">
            <v>1.1841152463465942E-2</v>
          </cell>
          <cell r="Y5">
            <v>5.9205762317329713E-2</v>
          </cell>
          <cell r="Z5">
            <v>23.160018200501224</v>
          </cell>
          <cell r="AA5">
            <v>23.160018200501224</v>
          </cell>
          <cell r="AB5">
            <v>23.16015663687876</v>
          </cell>
          <cell r="AC5">
            <v>1.2184966442936025</v>
          </cell>
          <cell r="AD5">
            <v>1.2184966442936025</v>
          </cell>
          <cell r="AE5">
            <v>23.12397730239293</v>
          </cell>
          <cell r="AF5">
            <v>23.12397730239293</v>
          </cell>
          <cell r="AG5">
            <v>24.853518101480976</v>
          </cell>
          <cell r="AH5">
            <v>0.14696632650508523</v>
          </cell>
          <cell r="AI5">
            <v>4.3975362973078637E-3</v>
          </cell>
          <cell r="AJ5">
            <v>1.6573654573092398E-3</v>
          </cell>
          <cell r="AK5">
            <v>0.85757728288443524</v>
          </cell>
          <cell r="AL5">
            <v>6.7512829488696068E-10</v>
          </cell>
          <cell r="AM5">
            <v>0.14696632641858642</v>
          </cell>
          <cell r="AN5">
            <v>4.5502120697027297E-2</v>
          </cell>
          <cell r="AO5">
            <v>6.9151115568971175E-2</v>
          </cell>
          <cell r="AP5">
            <v>6.9714848663583642E-2</v>
          </cell>
          <cell r="AQ5">
            <v>0.12054443428507088</v>
          </cell>
          <cell r="AR5">
            <v>0.19025928294865452</v>
          </cell>
          <cell r="AS5">
            <v>1.6870164139572974E-3</v>
          </cell>
          <cell r="AT5">
            <v>2.5229725828467383E-2</v>
          </cell>
          <cell r="AU5">
            <v>1.6817406330292682E-2</v>
          </cell>
          <cell r="AV5">
            <v>1.7940689642624373E-2</v>
          </cell>
          <cell r="AW5">
            <v>0.2555471025917963</v>
          </cell>
          <cell r="AX5">
            <v>494.61358185259803</v>
          </cell>
          <cell r="AY5">
            <v>495.40522778663757</v>
          </cell>
          <cell r="AZ5">
            <v>495.61723233898755</v>
          </cell>
          <cell r="BA5">
            <v>3.0840681053588015</v>
          </cell>
          <cell r="BB5">
            <v>88.604527139489377</v>
          </cell>
          <cell r="BC5">
            <v>406.0090547131087</v>
          </cell>
          <cell r="BD5">
            <v>88.604527139489377</v>
          </cell>
          <cell r="BE5">
            <v>494.61358185259803</v>
          </cell>
          <cell r="BF5">
            <v>494.61358185259803</v>
          </cell>
          <cell r="BG5">
            <v>18.311679894719134</v>
          </cell>
          <cell r="BH5">
            <v>1.5380441034344957E-2</v>
          </cell>
          <cell r="BI5">
            <v>1.7556217121948949</v>
          </cell>
          <cell r="BJ5">
            <v>0.27707754799946965</v>
          </cell>
          <cell r="BK5">
            <v>0.65769597119549417</v>
          </cell>
          <cell r="BL5">
            <v>40.405770877693222</v>
          </cell>
          <cell r="BM5">
            <v>2.615436031576393E-3</v>
          </cell>
          <cell r="BN5">
            <v>2.6916742229119307E-2</v>
          </cell>
          <cell r="BO5">
            <v>11.201380424313891</v>
          </cell>
          <cell r="BP5">
            <v>8.7281712545754092E-3</v>
          </cell>
          <cell r="BQ5">
            <v>1.7295407992771958</v>
          </cell>
          <cell r="BR5">
            <v>4.7364609853863773E-2</v>
          </cell>
          <cell r="BS5">
            <v>0.60863564610005183</v>
          </cell>
          <cell r="BT5">
            <v>2.8042635895957345E-4</v>
          </cell>
          <cell r="BU5">
            <v>5.3721021360446035E-2</v>
          </cell>
          <cell r="BV5">
            <v>0.49721638985514144</v>
          </cell>
          <cell r="BW5">
            <v>2.5837265045017168</v>
          </cell>
          <cell r="BX5">
            <v>0</v>
          </cell>
          <cell r="BY5">
            <v>0</v>
          </cell>
          <cell r="BZ5">
            <v>0</v>
          </cell>
          <cell r="CA5">
            <v>0</v>
          </cell>
          <cell r="CB5">
            <v>2.3388158007046216</v>
          </cell>
          <cell r="CC5">
            <v>1.8249989501628916</v>
          </cell>
          <cell r="CD5">
            <v>0.2113328346330218</v>
          </cell>
          <cell r="CE5">
            <v>5.0365766657095622E-3</v>
          </cell>
          <cell r="CF5">
            <v>3.6217024286983888</v>
          </cell>
          <cell r="CG5">
            <v>7.1368172591130555E-2</v>
          </cell>
          <cell r="CH5">
            <v>9.8297581479309566E-3</v>
          </cell>
          <cell r="CI5">
            <v>3.0461687387965148</v>
          </cell>
          <cell r="CJ5">
            <v>1.3726445922539177E-4</v>
          </cell>
          <cell r="CK5">
            <v>0.51643369826756524</v>
          </cell>
          <cell r="CL5">
            <v>0.4450655256764347</v>
          </cell>
          <cell r="CM5">
            <v>1.5130781523389227</v>
          </cell>
          <cell r="CN5">
            <v>1.0680126266624881</v>
          </cell>
          <cell r="CO5">
            <v>0.71956689927938011</v>
          </cell>
          <cell r="CP5">
            <v>412.59563320269825</v>
          </cell>
          <cell r="CQ5">
            <v>282.97126427816903</v>
          </cell>
          <cell r="CR5">
            <v>83.205430831813061</v>
          </cell>
          <cell r="CS5">
            <v>83.205430831813061</v>
          </cell>
          <cell r="CT5">
            <v>282.97126427816903</v>
          </cell>
          <cell r="CU5">
            <v>412.59563320269825</v>
          </cell>
          <cell r="CV5">
            <v>17.621640737919815</v>
          </cell>
          <cell r="CW5">
            <v>7.9992552009015734</v>
          </cell>
          <cell r="CX5">
            <v>1.4300298982857524</v>
          </cell>
          <cell r="CY5">
            <v>10.38920265213399</v>
          </cell>
          <cell r="CZ5">
            <v>0.53831832625129106</v>
          </cell>
          <cell r="DA5">
            <v>8.9591727538482377</v>
          </cell>
          <cell r="DB5">
            <v>40.454742423053581</v>
          </cell>
          <cell r="DC5">
            <v>1.0703503257726004</v>
          </cell>
          <cell r="DD5">
            <v>2.7178707270861637</v>
          </cell>
          <cell r="DE5">
            <v>4.8977047724011978E-3</v>
          </cell>
          <cell r="DF5">
            <v>9.0511598796359186E-2</v>
          </cell>
          <cell r="DG5">
            <v>0.33751419964992679</v>
          </cell>
          <cell r="DH5">
            <v>1.0209734552860044</v>
          </cell>
          <cell r="DI5">
            <v>0.75835413830281373</v>
          </cell>
          <cell r="DJ5">
            <v>8.547530929422871E-2</v>
          </cell>
          <cell r="DK5">
            <v>1.1163827586705684</v>
          </cell>
          <cell r="DL5">
            <v>9.7910664018269089E-2</v>
          </cell>
          <cell r="DM5">
            <v>1.123283312331691E-3</v>
          </cell>
          <cell r="DN5">
            <v>1.11933692301932</v>
          </cell>
          <cell r="DO5">
            <v>5.7740073594658176E-3</v>
          </cell>
          <cell r="DP5">
            <v>1.11933692301932</v>
          </cell>
          <cell r="DQ5">
            <v>1.1114850539252812</v>
          </cell>
          <cell r="DR5">
            <v>2.0874807892725742</v>
          </cell>
          <cell r="DS5">
            <v>0.29744743924299843</v>
          </cell>
          <cell r="DT5">
            <v>0.49419849479652073</v>
          </cell>
          <cell r="DU5">
            <v>0.49419849479652073</v>
          </cell>
          <cell r="DV5">
            <v>46.418938092716175</v>
          </cell>
          <cell r="DW5">
            <v>46.418938092716175</v>
          </cell>
          <cell r="DX5">
            <v>3.7138199743546494</v>
          </cell>
          <cell r="DY5">
            <v>0.623844565733634</v>
          </cell>
          <cell r="DZ5">
            <v>1.0506563072009318</v>
          </cell>
          <cell r="EA5">
            <v>0.77621344752178112</v>
          </cell>
          <cell r="EB5">
            <v>0.29511923682680713</v>
          </cell>
          <cell r="EC5">
            <v>0.46879179133735494</v>
          </cell>
          <cell r="ED5">
            <v>0.46879179133735494</v>
          </cell>
          <cell r="EE5">
            <v>46.019255340996402</v>
          </cell>
          <cell r="EF5">
            <v>46.019255340996402</v>
          </cell>
          <cell r="EG5">
            <v>3.7139934145616369</v>
          </cell>
          <cell r="EH5">
            <v>0.6238460137385986</v>
          </cell>
          <cell r="EI5">
            <v>0.21134857524885917</v>
          </cell>
          <cell r="EJ5"/>
          <cell r="EK5"/>
          <cell r="EL5"/>
          <cell r="EM5"/>
          <cell r="EN5"/>
          <cell r="EO5"/>
          <cell r="EP5"/>
          <cell r="EQ5"/>
          <cell r="ER5"/>
          <cell r="ES5"/>
          <cell r="ET5"/>
          <cell r="EU5"/>
          <cell r="EV5"/>
          <cell r="EW5"/>
          <cell r="EX5"/>
          <cell r="EY5"/>
          <cell r="EZ5"/>
          <cell r="FA5"/>
          <cell r="FB5"/>
          <cell r="FC5"/>
          <cell r="FD5"/>
          <cell r="FE5"/>
          <cell r="FF5"/>
          <cell r="FG5"/>
          <cell r="FH5"/>
          <cell r="FI5"/>
          <cell r="FJ5"/>
          <cell r="FK5"/>
          <cell r="FL5"/>
          <cell r="FM5"/>
          <cell r="FN5"/>
          <cell r="FO5"/>
          <cell r="FP5"/>
          <cell r="FQ5"/>
          <cell r="FR5"/>
          <cell r="FS5"/>
          <cell r="FT5"/>
          <cell r="FU5"/>
          <cell r="FV5"/>
          <cell r="FW5"/>
          <cell r="FX5"/>
          <cell r="FY5"/>
          <cell r="FZ5"/>
          <cell r="GA5"/>
          <cell r="GB5"/>
          <cell r="GC5"/>
          <cell r="GD5"/>
          <cell r="GE5"/>
          <cell r="GF5"/>
          <cell r="GG5"/>
          <cell r="GH5"/>
          <cell r="GI5"/>
          <cell r="GJ5"/>
          <cell r="GK5"/>
          <cell r="GL5"/>
          <cell r="GM5"/>
          <cell r="GN5"/>
          <cell r="GO5"/>
          <cell r="GP5"/>
          <cell r="GQ5"/>
          <cell r="GR5"/>
          <cell r="GS5"/>
          <cell r="GT5"/>
          <cell r="GU5"/>
          <cell r="GV5"/>
          <cell r="GW5"/>
          <cell r="GX5"/>
          <cell r="GY5"/>
          <cell r="GZ5"/>
          <cell r="HA5"/>
          <cell r="HB5"/>
          <cell r="HC5"/>
          <cell r="HD5"/>
          <cell r="HE5"/>
          <cell r="HF5"/>
          <cell r="HG5"/>
          <cell r="HH5"/>
          <cell r="HI5"/>
          <cell r="HJ5"/>
          <cell r="HK5"/>
          <cell r="HL5"/>
          <cell r="HM5"/>
        </row>
        <row r="6">
          <cell r="A6" t="str">
            <v>Temperature C</v>
          </cell>
          <cell r="C6" t="str">
            <v>Temperature</v>
          </cell>
          <cell r="D6" t="str">
            <v>C</v>
          </cell>
          <cell r="E6">
            <v>20</v>
          </cell>
          <cell r="F6">
            <v>20</v>
          </cell>
          <cell r="G6">
            <v>20</v>
          </cell>
          <cell r="H6">
            <v>20</v>
          </cell>
          <cell r="I6">
            <v>81.222051023171772</v>
          </cell>
          <cell r="J6">
            <v>80.149574091844201</v>
          </cell>
          <cell r="K6">
            <v>81.52771356230997</v>
          </cell>
          <cell r="L6">
            <v>81.222051023171772</v>
          </cell>
          <cell r="M6">
            <v>74.762094825978792</v>
          </cell>
          <cell r="N6">
            <v>20</v>
          </cell>
          <cell r="O6">
            <v>81.415913253620616</v>
          </cell>
          <cell r="P6">
            <v>81.415913253620616</v>
          </cell>
          <cell r="Q6">
            <v>80.00000008168783</v>
          </cell>
          <cell r="R6">
            <v>81.415913253620616</v>
          </cell>
          <cell r="S6">
            <v>75.09713957776728</v>
          </cell>
          <cell r="T6">
            <v>86.823123286128066</v>
          </cell>
          <cell r="U6">
            <v>87.04042623863333</v>
          </cell>
          <cell r="V6">
            <v>84.978725640802452</v>
          </cell>
          <cell r="W6">
            <v>84.978725640802452</v>
          </cell>
          <cell r="X6">
            <v>40.967408975217467</v>
          </cell>
          <cell r="Y6">
            <v>20</v>
          </cell>
          <cell r="Z6">
            <v>84.55103693073174</v>
          </cell>
          <cell r="AA6">
            <v>40</v>
          </cell>
          <cell r="AB6">
            <v>39.670600100212283</v>
          </cell>
          <cell r="AC6">
            <v>34.340266240267617</v>
          </cell>
          <cell r="AD6">
            <v>32.855844668440611</v>
          </cell>
          <cell r="AE6">
            <v>39.629059789630773</v>
          </cell>
          <cell r="AF6">
            <v>39.629059789630773</v>
          </cell>
          <cell r="AG6">
            <v>38.292975169235575</v>
          </cell>
          <cell r="AH6">
            <v>20</v>
          </cell>
          <cell r="AI6">
            <v>20.000000000001044</v>
          </cell>
          <cell r="AJ6">
            <v>20.000000000001044</v>
          </cell>
          <cell r="AK6">
            <v>30.861562350977518</v>
          </cell>
          <cell r="AL6">
            <v>20.000000000001044</v>
          </cell>
          <cell r="AM6">
            <v>20.000000000001044</v>
          </cell>
          <cell r="AN6">
            <v>20.000000000001044</v>
          </cell>
          <cell r="AO6">
            <v>77.095034005229493</v>
          </cell>
          <cell r="AP6">
            <v>75.876993691139788</v>
          </cell>
          <cell r="AQ6">
            <v>74.951499072560878</v>
          </cell>
          <cell r="AR6">
            <v>60.439180534223119</v>
          </cell>
          <cell r="AS6">
            <v>35</v>
          </cell>
          <cell r="AT6">
            <v>35</v>
          </cell>
          <cell r="AU6">
            <v>74.951499072560878</v>
          </cell>
          <cell r="AV6">
            <v>75.009544628769831</v>
          </cell>
          <cell r="AW6">
            <v>20</v>
          </cell>
          <cell r="AX6">
            <v>80.96321587760518</v>
          </cell>
          <cell r="AY6">
            <v>80.120683578605906</v>
          </cell>
          <cell r="AZ6">
            <v>81.230356033119605</v>
          </cell>
          <cell r="BA6">
            <v>80.96321587760518</v>
          </cell>
          <cell r="BB6">
            <v>74.699446887806857</v>
          </cell>
          <cell r="BC6">
            <v>81.155656395126812</v>
          </cell>
          <cell r="BD6">
            <v>81.155656395126812</v>
          </cell>
          <cell r="BE6">
            <v>79.999999974606595</v>
          </cell>
          <cell r="BF6">
            <v>81.155656395126812</v>
          </cell>
          <cell r="BG6">
            <v>35</v>
          </cell>
          <cell r="BH6">
            <v>35</v>
          </cell>
          <cell r="BI6">
            <v>33.804721150190808</v>
          </cell>
          <cell r="BJ6">
            <v>33.804721150190808</v>
          </cell>
          <cell r="BK6">
            <v>26.747825023451181</v>
          </cell>
          <cell r="BL6">
            <v>26.749478000548109</v>
          </cell>
          <cell r="BM6">
            <v>35</v>
          </cell>
          <cell r="BN6">
            <v>35</v>
          </cell>
          <cell r="BO6">
            <v>35</v>
          </cell>
          <cell r="BP6">
            <v>35</v>
          </cell>
          <cell r="BQ6">
            <v>35</v>
          </cell>
          <cell r="BR6">
            <v>35</v>
          </cell>
          <cell r="BS6">
            <v>35</v>
          </cell>
          <cell r="BT6">
            <v>33.804721150190808</v>
          </cell>
          <cell r="BU6">
            <v>33.804721150190808</v>
          </cell>
          <cell r="BV6">
            <v>33.804721150190808</v>
          </cell>
          <cell r="BW6">
            <v>35</v>
          </cell>
          <cell r="BX6">
            <v>162.00325225830704</v>
          </cell>
          <cell r="BY6">
            <v>162.00325225830704</v>
          </cell>
          <cell r="BZ6">
            <v>162.00325225830704</v>
          </cell>
          <cell r="CA6">
            <v>162.00325225830704</v>
          </cell>
          <cell r="CB6">
            <v>20</v>
          </cell>
          <cell r="CC6">
            <v>20</v>
          </cell>
          <cell r="CD6">
            <v>20</v>
          </cell>
          <cell r="CE6">
            <v>20</v>
          </cell>
          <cell r="CF6">
            <v>20</v>
          </cell>
          <cell r="CG6">
            <v>20</v>
          </cell>
          <cell r="CH6">
            <v>19.999999999998963</v>
          </cell>
          <cell r="CI6">
            <v>19.999999999998963</v>
          </cell>
          <cell r="CJ6">
            <v>19.999999999998963</v>
          </cell>
          <cell r="CK6">
            <v>65.684302050731688</v>
          </cell>
          <cell r="CL6">
            <v>45.654054526970711</v>
          </cell>
          <cell r="CM6">
            <v>45.654054526970711</v>
          </cell>
          <cell r="CN6">
            <v>45.654054526970711</v>
          </cell>
          <cell r="CO6">
            <v>43.50979712229573</v>
          </cell>
          <cell r="CP6">
            <v>25</v>
          </cell>
          <cell r="CQ6">
            <v>25</v>
          </cell>
          <cell r="CR6">
            <v>25</v>
          </cell>
          <cell r="CS6">
            <v>35.00000018597315</v>
          </cell>
          <cell r="CT6">
            <v>34.999999221695596</v>
          </cell>
          <cell r="CU6">
            <v>34.999999417973925</v>
          </cell>
          <cell r="CV6">
            <v>26.588971656127683</v>
          </cell>
          <cell r="CW6">
            <v>30.758038022742578</v>
          </cell>
          <cell r="CX6">
            <v>29.05173412463089</v>
          </cell>
          <cell r="CY6">
            <v>30.038953350812132</v>
          </cell>
          <cell r="CZ6">
            <v>20</v>
          </cell>
          <cell r="DA6">
            <v>30.192720118799603</v>
          </cell>
          <cell r="DB6">
            <v>26.621910818681833</v>
          </cell>
          <cell r="DC6">
            <v>24.299561585935251</v>
          </cell>
          <cell r="DD6">
            <v>26.389361654054174</v>
          </cell>
          <cell r="DE6">
            <v>20.000000000001044</v>
          </cell>
          <cell r="DF6">
            <v>20.000000000001044</v>
          </cell>
          <cell r="DG6">
            <v>45.649449433254198</v>
          </cell>
          <cell r="DH6">
            <v>39.332697273905801</v>
          </cell>
          <cell r="DI6">
            <v>32.907078160348121</v>
          </cell>
          <cell r="DJ6">
            <v>32.713335851576886</v>
          </cell>
          <cell r="DK6">
            <v>51.738985759637714</v>
          </cell>
          <cell r="DL6">
            <v>77.71326011390947</v>
          </cell>
          <cell r="DM6">
            <v>75.876993691139788</v>
          </cell>
          <cell r="DN6">
            <v>51.599231378177691</v>
          </cell>
          <cell r="DO6">
            <v>51.599231378177691</v>
          </cell>
          <cell r="DP6">
            <v>47.045363328301015</v>
          </cell>
          <cell r="DQ6">
            <v>55.053414132123798</v>
          </cell>
          <cell r="DR6">
            <v>35</v>
          </cell>
          <cell r="DS6">
            <v>20</v>
          </cell>
          <cell r="DT6">
            <v>19.999999999998963</v>
          </cell>
          <cell r="DU6">
            <v>19.999999999998963</v>
          </cell>
          <cell r="DV6">
            <v>25</v>
          </cell>
          <cell r="DW6">
            <v>34.999999237863193</v>
          </cell>
          <cell r="DX6">
            <v>26.404932215538828</v>
          </cell>
          <cell r="DY6">
            <v>26.152153471274016</v>
          </cell>
          <cell r="DZ6">
            <v>39.168373197689505</v>
          </cell>
          <cell r="EA6">
            <v>35</v>
          </cell>
          <cell r="EB6">
            <v>20</v>
          </cell>
          <cell r="EC6">
            <v>20.000000000000142</v>
          </cell>
          <cell r="ED6">
            <v>20.000000000000142</v>
          </cell>
          <cell r="EE6">
            <v>25</v>
          </cell>
          <cell r="EF6">
            <v>35.000000844864516</v>
          </cell>
          <cell r="EG6">
            <v>26.311097312029815</v>
          </cell>
          <cell r="EH6">
            <v>26.14764312931047</v>
          </cell>
          <cell r="EI6">
            <v>20</v>
          </cell>
          <cell r="EJ6"/>
          <cell r="EK6"/>
          <cell r="EL6"/>
          <cell r="EM6"/>
          <cell r="EN6"/>
          <cell r="EO6"/>
          <cell r="EP6"/>
          <cell r="EQ6"/>
          <cell r="ER6"/>
          <cell r="ES6"/>
          <cell r="ET6"/>
          <cell r="EU6"/>
          <cell r="EV6"/>
          <cell r="EW6"/>
          <cell r="EX6"/>
          <cell r="EY6"/>
          <cell r="EZ6"/>
          <cell r="FA6"/>
          <cell r="FB6"/>
          <cell r="FC6"/>
          <cell r="FD6"/>
          <cell r="FE6"/>
          <cell r="FF6"/>
          <cell r="FG6"/>
          <cell r="FH6"/>
          <cell r="FI6"/>
          <cell r="FJ6"/>
          <cell r="FK6"/>
          <cell r="FL6"/>
          <cell r="FM6"/>
          <cell r="FN6"/>
          <cell r="FO6"/>
          <cell r="FP6"/>
          <cell r="FQ6"/>
          <cell r="FR6"/>
          <cell r="FS6"/>
          <cell r="FT6"/>
          <cell r="FU6"/>
          <cell r="FV6"/>
          <cell r="FW6"/>
          <cell r="FX6"/>
          <cell r="FY6"/>
          <cell r="FZ6"/>
          <cell r="GA6"/>
          <cell r="GB6"/>
          <cell r="GC6"/>
          <cell r="GD6"/>
          <cell r="GE6"/>
          <cell r="GF6"/>
          <cell r="GG6"/>
          <cell r="GH6"/>
          <cell r="GI6"/>
          <cell r="GJ6"/>
          <cell r="GK6"/>
          <cell r="GL6"/>
          <cell r="GM6"/>
          <cell r="GN6"/>
          <cell r="GO6"/>
          <cell r="GP6"/>
          <cell r="GQ6"/>
          <cell r="GR6"/>
          <cell r="GS6"/>
          <cell r="GT6"/>
          <cell r="GU6"/>
          <cell r="GV6"/>
          <cell r="GW6"/>
          <cell r="GX6"/>
          <cell r="GY6"/>
          <cell r="GZ6"/>
          <cell r="HA6"/>
          <cell r="HB6"/>
          <cell r="HC6"/>
          <cell r="HD6"/>
          <cell r="HE6"/>
          <cell r="HF6"/>
          <cell r="HG6"/>
          <cell r="HH6"/>
          <cell r="HI6"/>
          <cell r="HJ6"/>
          <cell r="HK6"/>
          <cell r="HL6"/>
          <cell r="HM6"/>
        </row>
        <row r="7">
          <cell r="A7" t="str">
            <v>Pressure kPa</v>
          </cell>
          <cell r="C7" t="str">
            <v>Pressure</v>
          </cell>
          <cell r="D7" t="str">
            <v>kPa</v>
          </cell>
          <cell r="E7">
            <v>100.7</v>
          </cell>
          <cell r="F7">
            <v>100.7</v>
          </cell>
          <cell r="G7">
            <v>100.7</v>
          </cell>
          <cell r="H7">
            <v>100.7</v>
          </cell>
          <cell r="I7">
            <v>100.7</v>
          </cell>
          <cell r="J7">
            <v>100.7</v>
          </cell>
          <cell r="K7">
            <v>100.7</v>
          </cell>
          <cell r="L7">
            <v>100.7</v>
          </cell>
          <cell r="M7">
            <v>100.7</v>
          </cell>
          <cell r="N7">
            <v>100.7</v>
          </cell>
          <cell r="O7">
            <v>100.7</v>
          </cell>
          <cell r="P7">
            <v>100.7</v>
          </cell>
          <cell r="Q7">
            <v>100.7</v>
          </cell>
          <cell r="R7">
            <v>100.7</v>
          </cell>
          <cell r="S7">
            <v>100.7</v>
          </cell>
          <cell r="T7">
            <v>100.7</v>
          </cell>
          <cell r="U7">
            <v>100.7</v>
          </cell>
          <cell r="V7">
            <v>100.7</v>
          </cell>
          <cell r="W7">
            <v>100.7</v>
          </cell>
          <cell r="X7">
            <v>100.7</v>
          </cell>
          <cell r="Y7">
            <v>100.7</v>
          </cell>
          <cell r="Z7">
            <v>100.7</v>
          </cell>
          <cell r="AA7">
            <v>100.7</v>
          </cell>
          <cell r="AB7">
            <v>100.7</v>
          </cell>
          <cell r="AC7">
            <v>100.7</v>
          </cell>
          <cell r="AD7">
            <v>100.7</v>
          </cell>
          <cell r="AE7">
            <v>100.7</v>
          </cell>
          <cell r="AF7">
            <v>100.7</v>
          </cell>
          <cell r="AG7">
            <v>100.7</v>
          </cell>
          <cell r="AH7">
            <v>100.7</v>
          </cell>
          <cell r="AI7">
            <v>100.7</v>
          </cell>
          <cell r="AJ7">
            <v>100.7</v>
          </cell>
          <cell r="AK7">
            <v>100.7</v>
          </cell>
          <cell r="AL7">
            <v>100.7</v>
          </cell>
          <cell r="AM7">
            <v>100.7</v>
          </cell>
          <cell r="AN7">
            <v>100.7</v>
          </cell>
          <cell r="AO7">
            <v>100.7</v>
          </cell>
          <cell r="AP7">
            <v>100.7</v>
          </cell>
          <cell r="AQ7">
            <v>100.7</v>
          </cell>
          <cell r="AR7">
            <v>100.7</v>
          </cell>
          <cell r="AS7">
            <v>100.7</v>
          </cell>
          <cell r="AT7">
            <v>100.7</v>
          </cell>
          <cell r="AU7">
            <v>100.7</v>
          </cell>
          <cell r="AV7">
            <v>100.7</v>
          </cell>
          <cell r="AW7">
            <v>100.7</v>
          </cell>
          <cell r="AX7">
            <v>100.7</v>
          </cell>
          <cell r="AY7">
            <v>100.7</v>
          </cell>
          <cell r="AZ7">
            <v>100.7</v>
          </cell>
          <cell r="BA7">
            <v>100.7</v>
          </cell>
          <cell r="BB7">
            <v>100.7</v>
          </cell>
          <cell r="BC7">
            <v>100.7</v>
          </cell>
          <cell r="BD7">
            <v>100.7</v>
          </cell>
          <cell r="BE7">
            <v>100.7</v>
          </cell>
          <cell r="BF7">
            <v>100.7</v>
          </cell>
          <cell r="BG7">
            <v>100.7</v>
          </cell>
          <cell r="BH7">
            <v>100.7</v>
          </cell>
          <cell r="BI7">
            <v>100.7</v>
          </cell>
          <cell r="BJ7">
            <v>100.7</v>
          </cell>
          <cell r="BK7">
            <v>100.7</v>
          </cell>
          <cell r="BL7">
            <v>100.7</v>
          </cell>
          <cell r="BM7">
            <v>100.7</v>
          </cell>
          <cell r="BN7">
            <v>100.7</v>
          </cell>
          <cell r="BO7">
            <v>100.7</v>
          </cell>
          <cell r="BP7">
            <v>100.7</v>
          </cell>
          <cell r="BQ7">
            <v>100.7</v>
          </cell>
          <cell r="BR7">
            <v>100.7</v>
          </cell>
          <cell r="BS7">
            <v>100.7</v>
          </cell>
          <cell r="BT7">
            <v>100.7</v>
          </cell>
          <cell r="BU7">
            <v>100.7</v>
          </cell>
          <cell r="BV7">
            <v>100.7</v>
          </cell>
          <cell r="BW7">
            <v>100.7</v>
          </cell>
          <cell r="BX7">
            <v>650</v>
          </cell>
          <cell r="BY7">
            <v>650</v>
          </cell>
          <cell r="BZ7">
            <v>650</v>
          </cell>
          <cell r="CA7">
            <v>650</v>
          </cell>
          <cell r="CB7">
            <v>100.7</v>
          </cell>
          <cell r="CC7">
            <v>100.7</v>
          </cell>
          <cell r="CD7">
            <v>100.7</v>
          </cell>
          <cell r="CE7">
            <v>100.7</v>
          </cell>
          <cell r="CF7">
            <v>100.7</v>
          </cell>
          <cell r="CG7">
            <v>100.7</v>
          </cell>
          <cell r="CH7">
            <v>100.7</v>
          </cell>
          <cell r="CI7">
            <v>100.7</v>
          </cell>
          <cell r="CJ7">
            <v>100.7</v>
          </cell>
          <cell r="CK7">
            <v>100.7</v>
          </cell>
          <cell r="CL7">
            <v>100.7</v>
          </cell>
          <cell r="CM7">
            <v>100.7</v>
          </cell>
          <cell r="CN7">
            <v>100.7</v>
          </cell>
          <cell r="CO7">
            <v>100.7</v>
          </cell>
          <cell r="CP7">
            <v>100.7</v>
          </cell>
          <cell r="CQ7">
            <v>100.7</v>
          </cell>
          <cell r="CR7">
            <v>100.7</v>
          </cell>
          <cell r="CS7">
            <v>100.7</v>
          </cell>
          <cell r="CT7">
            <v>100.7</v>
          </cell>
          <cell r="CU7">
            <v>100.7</v>
          </cell>
          <cell r="CV7">
            <v>100.7</v>
          </cell>
          <cell r="CW7">
            <v>100.7</v>
          </cell>
          <cell r="CX7">
            <v>100.7</v>
          </cell>
          <cell r="CY7">
            <v>100.7</v>
          </cell>
          <cell r="CZ7">
            <v>101.325</v>
          </cell>
          <cell r="DA7">
            <v>100.7</v>
          </cell>
          <cell r="DB7">
            <v>100.7</v>
          </cell>
          <cell r="DC7">
            <v>100.7</v>
          </cell>
          <cell r="DD7">
            <v>100.7</v>
          </cell>
          <cell r="DE7">
            <v>100.7</v>
          </cell>
          <cell r="DF7">
            <v>100.7</v>
          </cell>
          <cell r="DG7">
            <v>100.7</v>
          </cell>
          <cell r="DH7">
            <v>100.7</v>
          </cell>
          <cell r="DI7">
            <v>100.7</v>
          </cell>
          <cell r="DJ7">
            <v>100.7</v>
          </cell>
          <cell r="DK7">
            <v>101.325</v>
          </cell>
          <cell r="DL7">
            <v>100.7</v>
          </cell>
          <cell r="DM7">
            <v>100.7</v>
          </cell>
          <cell r="DN7">
            <v>100.7</v>
          </cell>
          <cell r="DO7">
            <v>100.7</v>
          </cell>
          <cell r="DP7">
            <v>100.7</v>
          </cell>
          <cell r="DQ7">
            <v>100.7</v>
          </cell>
          <cell r="DR7">
            <v>100.7</v>
          </cell>
          <cell r="DS7">
            <v>100.7</v>
          </cell>
          <cell r="DT7">
            <v>100.7</v>
          </cell>
          <cell r="DU7">
            <v>100.7</v>
          </cell>
          <cell r="DV7">
            <v>100.7</v>
          </cell>
          <cell r="DW7">
            <v>100.7</v>
          </cell>
          <cell r="DX7">
            <v>100.7</v>
          </cell>
          <cell r="DY7">
            <v>100.7</v>
          </cell>
          <cell r="DZ7">
            <v>100.7</v>
          </cell>
          <cell r="EA7">
            <v>100.7</v>
          </cell>
          <cell r="EB7">
            <v>100.7</v>
          </cell>
          <cell r="EC7">
            <v>100.7</v>
          </cell>
          <cell r="ED7">
            <v>100.7</v>
          </cell>
          <cell r="EE7">
            <v>100.7</v>
          </cell>
          <cell r="EF7">
            <v>100.7</v>
          </cell>
          <cell r="EG7">
            <v>100.7</v>
          </cell>
          <cell r="EH7">
            <v>100.7</v>
          </cell>
          <cell r="EI7">
            <v>100.7</v>
          </cell>
          <cell r="EJ7"/>
          <cell r="EK7"/>
          <cell r="EL7"/>
          <cell r="EM7"/>
          <cell r="EN7"/>
          <cell r="EO7"/>
          <cell r="EP7"/>
          <cell r="EQ7"/>
          <cell r="ER7"/>
          <cell r="ES7"/>
          <cell r="ET7"/>
          <cell r="EU7"/>
          <cell r="EV7"/>
          <cell r="EW7"/>
          <cell r="EX7"/>
          <cell r="EY7"/>
          <cell r="EZ7"/>
          <cell r="FA7"/>
          <cell r="FB7"/>
          <cell r="FC7"/>
          <cell r="FD7"/>
          <cell r="FE7"/>
          <cell r="FF7"/>
          <cell r="FG7"/>
          <cell r="FH7"/>
          <cell r="FI7"/>
          <cell r="FJ7"/>
          <cell r="FK7"/>
          <cell r="FL7"/>
          <cell r="FM7"/>
          <cell r="FN7"/>
          <cell r="FO7"/>
          <cell r="FP7"/>
          <cell r="FQ7"/>
          <cell r="FR7"/>
          <cell r="FS7"/>
          <cell r="FT7"/>
          <cell r="FU7"/>
          <cell r="FV7"/>
          <cell r="FW7"/>
          <cell r="FX7"/>
          <cell r="FY7"/>
          <cell r="FZ7"/>
          <cell r="GA7"/>
          <cell r="GB7"/>
          <cell r="GC7"/>
          <cell r="GD7"/>
          <cell r="GE7"/>
          <cell r="GF7"/>
          <cell r="GG7"/>
          <cell r="GH7"/>
          <cell r="GI7"/>
          <cell r="GJ7"/>
          <cell r="GK7"/>
          <cell r="GL7"/>
          <cell r="GM7"/>
          <cell r="GN7"/>
          <cell r="GO7"/>
          <cell r="GP7"/>
          <cell r="GQ7"/>
          <cell r="GR7"/>
          <cell r="GS7"/>
          <cell r="GT7"/>
          <cell r="GU7"/>
          <cell r="GV7"/>
          <cell r="GW7"/>
          <cell r="GX7"/>
          <cell r="GY7"/>
          <cell r="GZ7"/>
          <cell r="HA7"/>
          <cell r="HB7"/>
          <cell r="HC7"/>
          <cell r="HD7"/>
          <cell r="HE7"/>
          <cell r="HF7"/>
          <cell r="HG7"/>
          <cell r="HH7"/>
          <cell r="HI7"/>
          <cell r="HJ7"/>
          <cell r="HK7"/>
          <cell r="HL7"/>
          <cell r="HM7"/>
        </row>
        <row r="8">
          <cell r="A8" t="str">
            <v>Density kg/m3</v>
          </cell>
          <cell r="C8" t="str">
            <v>Density</v>
          </cell>
          <cell r="D8" t="str">
            <v>kg/m3</v>
          </cell>
          <cell r="E8">
            <v>8854.2231780375223</v>
          </cell>
          <cell r="F8">
            <v>8854.2231780375223</v>
          </cell>
          <cell r="G8">
            <v>8854.2231780375223</v>
          </cell>
          <cell r="H8">
            <v>8854.2231780375223</v>
          </cell>
          <cell r="I8">
            <v>1240.315003560715</v>
          </cell>
          <cell r="J8">
            <v>1242.0496709718623</v>
          </cell>
          <cell r="K8">
            <v>1241.7548188507217</v>
          </cell>
          <cell r="L8">
            <v>1240.315003560715</v>
          </cell>
          <cell r="M8">
            <v>1245.3476565516612</v>
          </cell>
          <cell r="N8">
            <v>1.184529517689539</v>
          </cell>
          <cell r="O8">
            <v>1240.1599027194275</v>
          </cell>
          <cell r="P8">
            <v>1240.1599027194275</v>
          </cell>
          <cell r="Q8">
            <v>1241.2873034889242</v>
          </cell>
          <cell r="R8">
            <v>1240.1599027194275</v>
          </cell>
          <cell r="S8">
            <v>1229.5063123604036</v>
          </cell>
          <cell r="T8">
            <v>1316.3261891669151</v>
          </cell>
          <cell r="U8">
            <v>1232.3179235814125</v>
          </cell>
          <cell r="V8">
            <v>1234.1806708556376</v>
          </cell>
          <cell r="W8">
            <v>1233.9232542083789</v>
          </cell>
          <cell r="X8">
            <v>1729.234816481686</v>
          </cell>
          <cell r="Y8">
            <v>1080.8947953508248</v>
          </cell>
          <cell r="Z8">
            <v>1234.2737853233184</v>
          </cell>
          <cell r="AA8">
            <v>1263.9354878920865</v>
          </cell>
          <cell r="AB8">
            <v>1264.1004493874557</v>
          </cell>
          <cell r="AC8">
            <v>1020.7908862360093</v>
          </cell>
          <cell r="AD8">
            <v>1021.2975272925601</v>
          </cell>
          <cell r="AE8">
            <v>1261.9999597672613</v>
          </cell>
          <cell r="AF8">
            <v>1261.9999597672613</v>
          </cell>
          <cell r="AG8">
            <v>1238.7619243186159</v>
          </cell>
          <cell r="AH8">
            <v>1520.6366993478618</v>
          </cell>
          <cell r="AI8">
            <v>1520.6366993478618</v>
          </cell>
          <cell r="AJ8">
            <v>1520.6366993478618</v>
          </cell>
          <cell r="AK8">
            <v>1092.9498811046021</v>
          </cell>
          <cell r="AL8">
            <v>1520.6366993478618</v>
          </cell>
          <cell r="AM8">
            <v>1520.6366993478618</v>
          </cell>
          <cell r="AN8">
            <v>1520.6366993478618</v>
          </cell>
          <cell r="AO8">
            <v>1201.0180421823509</v>
          </cell>
          <cell r="AP8">
            <v>1189.3457203527605</v>
          </cell>
          <cell r="AQ8">
            <v>1187.0734557217979</v>
          </cell>
          <cell r="AR8">
            <v>1197.7741907340483</v>
          </cell>
          <cell r="AS8">
            <v>994.02736886882417</v>
          </cell>
          <cell r="AT8">
            <v>994.02736886882417</v>
          </cell>
          <cell r="AU8">
            <v>1861.097685219127</v>
          </cell>
          <cell r="AV8">
            <v>1850.6428554353547</v>
          </cell>
          <cell r="AW8">
            <v>8843.5728387799682</v>
          </cell>
          <cell r="AX8">
            <v>1268.9070275507509</v>
          </cell>
          <cell r="AY8">
            <v>1270.2698148375321</v>
          </cell>
          <cell r="AZ8">
            <v>1270.4012272936445</v>
          </cell>
          <cell r="BA8">
            <v>1268.9070275507509</v>
          </cell>
          <cell r="BB8">
            <v>1273.8956210067527</v>
          </cell>
          <cell r="BC8">
            <v>1268.749745756166</v>
          </cell>
          <cell r="BD8">
            <v>1268.749745756166</v>
          </cell>
          <cell r="BE8">
            <v>1269.6906991155647</v>
          </cell>
          <cell r="BF8">
            <v>1268.749745756166</v>
          </cell>
          <cell r="BG8">
            <v>994.02736886882417</v>
          </cell>
          <cell r="BH8">
            <v>994.02736886882417</v>
          </cell>
          <cell r="BI8">
            <v>994.43277971028317</v>
          </cell>
          <cell r="BJ8">
            <v>994.43277971028317</v>
          </cell>
          <cell r="BK8">
            <v>996.57396328629807</v>
          </cell>
          <cell r="BL8">
            <v>1.150668511520706</v>
          </cell>
          <cell r="BM8">
            <v>994.02736886882417</v>
          </cell>
          <cell r="BN8">
            <v>994.02736886882417</v>
          </cell>
          <cell r="BO8">
            <v>994.02736886882417</v>
          </cell>
          <cell r="BP8">
            <v>994.02736886882417</v>
          </cell>
          <cell r="BQ8">
            <v>994.02736886882417</v>
          </cell>
          <cell r="BR8">
            <v>994.02736886882417</v>
          </cell>
          <cell r="BS8">
            <v>994.02736886882417</v>
          </cell>
          <cell r="BT8">
            <v>994.43277971028317</v>
          </cell>
          <cell r="BU8">
            <v>994.43277971028317</v>
          </cell>
          <cell r="BV8">
            <v>994.43277971028317</v>
          </cell>
          <cell r="BW8">
            <v>994.02736886882417</v>
          </cell>
          <cell r="BX8">
            <v>3.4162166132800125</v>
          </cell>
          <cell r="BY8">
            <v>3.4162166132800125</v>
          </cell>
          <cell r="BZ8">
            <v>3.4162166132800125</v>
          </cell>
          <cell r="CA8">
            <v>3.4162166132800125</v>
          </cell>
          <cell r="CB8">
            <v>1178.310549645546</v>
          </cell>
          <cell r="CC8">
            <v>1178.310549645546</v>
          </cell>
          <cell r="CD8">
            <v>1178.310549645546</v>
          </cell>
          <cell r="CE8">
            <v>1178.310549645546</v>
          </cell>
          <cell r="CF8">
            <v>1844.1093364352025</v>
          </cell>
          <cell r="CG8">
            <v>1844.1093364352025</v>
          </cell>
          <cell r="CH8">
            <v>1844.1093364352027</v>
          </cell>
          <cell r="CI8">
            <v>1844.1093364352027</v>
          </cell>
          <cell r="CJ8">
            <v>1844.1093364352027</v>
          </cell>
          <cell r="CK8">
            <v>1166.3110190322434</v>
          </cell>
          <cell r="CL8">
            <v>1088.9134321523138</v>
          </cell>
          <cell r="CM8">
            <v>1088.9134321523138</v>
          </cell>
          <cell r="CN8">
            <v>1088.9134321523138</v>
          </cell>
          <cell r="CO8">
            <v>1071.4117714251913</v>
          </cell>
          <cell r="CP8">
            <v>997.02613057294923</v>
          </cell>
          <cell r="CQ8">
            <v>997.02613057294923</v>
          </cell>
          <cell r="CR8">
            <v>997.02613057294923</v>
          </cell>
          <cell r="CS8">
            <v>994.01880808971634</v>
          </cell>
          <cell r="CT8">
            <v>994.01880842153832</v>
          </cell>
          <cell r="CU8">
            <v>994.01880835399606</v>
          </cell>
          <cell r="CV8">
            <v>1.1529606839859317</v>
          </cell>
          <cell r="CW8">
            <v>1.13433987494662</v>
          </cell>
          <cell r="CX8">
            <v>1.1418374802779885</v>
          </cell>
          <cell r="CY8">
            <v>1.1376107008797249</v>
          </cell>
          <cell r="CZ8">
            <v>1.1918814746411319</v>
          </cell>
          <cell r="DA8">
            <v>1.1369397213724806</v>
          </cell>
          <cell r="DB8">
            <v>1.1528626101965886</v>
          </cell>
          <cell r="DC8">
            <v>1.1629042409650001</v>
          </cell>
          <cell r="DD8">
            <v>1.1536841312525146</v>
          </cell>
          <cell r="DE8">
            <v>1520.6366993478618</v>
          </cell>
          <cell r="DF8">
            <v>1520.6366993478618</v>
          </cell>
          <cell r="DG8">
            <v>1091.6469219604764</v>
          </cell>
          <cell r="DH8">
            <v>1036.0059579406541</v>
          </cell>
          <cell r="DI8">
            <v>1072.1073915136924</v>
          </cell>
          <cell r="DJ8">
            <v>1089.3506184632347</v>
          </cell>
          <cell r="DK8">
            <v>1033.0494012767253</v>
          </cell>
          <cell r="DL8">
            <v>2.660280990359722</v>
          </cell>
          <cell r="DM8">
            <v>1705.7823001920726</v>
          </cell>
          <cell r="DN8">
            <v>1030.7213254426424</v>
          </cell>
          <cell r="DO8">
            <v>1632.1157080860542</v>
          </cell>
          <cell r="DP8">
            <v>1032.7715516276696</v>
          </cell>
          <cell r="DQ8">
            <v>1028.8971135543761</v>
          </cell>
          <cell r="DR8">
            <v>994.02736886882417</v>
          </cell>
          <cell r="DS8">
            <v>1178.310549645546</v>
          </cell>
          <cell r="DT8">
            <v>1844.1093364352027</v>
          </cell>
          <cell r="DU8">
            <v>1844.1093364352027</v>
          </cell>
          <cell r="DV8">
            <v>997.02613057294923</v>
          </cell>
          <cell r="DW8">
            <v>994.01880841597483</v>
          </cell>
          <cell r="DX8">
            <v>1.1537992059115338</v>
          </cell>
          <cell r="DY8">
            <v>1.1547310444228305</v>
          </cell>
          <cell r="DZ8">
            <v>1034.3072543443361</v>
          </cell>
          <cell r="EA8">
            <v>994.02736886882417</v>
          </cell>
          <cell r="EB8">
            <v>1178.310549645546</v>
          </cell>
          <cell r="EC8">
            <v>1844.1093364352025</v>
          </cell>
          <cell r="ED8">
            <v>1844.1093364352025</v>
          </cell>
          <cell r="EE8">
            <v>997.02613057294923</v>
          </cell>
          <cell r="EF8">
            <v>994.01880786298216</v>
          </cell>
          <cell r="EG8">
            <v>1.1542147749095635</v>
          </cell>
          <cell r="EH8">
            <v>1.1547833164444834</v>
          </cell>
          <cell r="EI8">
            <v>1178.310549645546</v>
          </cell>
          <cell r="EJ8"/>
          <cell r="EK8"/>
          <cell r="EL8"/>
          <cell r="EM8"/>
          <cell r="EN8"/>
          <cell r="EO8"/>
          <cell r="EP8"/>
          <cell r="EQ8"/>
          <cell r="ER8"/>
          <cell r="ES8"/>
          <cell r="ET8"/>
          <cell r="EU8"/>
          <cell r="EV8"/>
          <cell r="EW8"/>
          <cell r="EX8"/>
          <cell r="EY8"/>
          <cell r="EZ8"/>
          <cell r="FA8"/>
          <cell r="FB8"/>
          <cell r="FC8"/>
          <cell r="FD8"/>
          <cell r="FE8"/>
          <cell r="FF8"/>
          <cell r="FG8"/>
          <cell r="FH8"/>
          <cell r="FI8"/>
          <cell r="FJ8"/>
          <cell r="FK8"/>
          <cell r="FL8"/>
          <cell r="FM8"/>
          <cell r="FN8"/>
          <cell r="FO8"/>
          <cell r="FP8"/>
          <cell r="FQ8"/>
          <cell r="FR8"/>
          <cell r="FS8"/>
          <cell r="FT8"/>
          <cell r="FU8"/>
          <cell r="FV8"/>
          <cell r="FW8"/>
          <cell r="FX8"/>
          <cell r="FY8"/>
          <cell r="FZ8"/>
          <cell r="GA8"/>
          <cell r="GB8"/>
          <cell r="GC8"/>
          <cell r="GD8"/>
          <cell r="GE8"/>
          <cell r="GF8"/>
          <cell r="GG8"/>
          <cell r="GH8"/>
          <cell r="GI8"/>
          <cell r="GJ8"/>
          <cell r="GK8"/>
          <cell r="GL8"/>
          <cell r="GM8"/>
          <cell r="GN8"/>
          <cell r="GO8"/>
          <cell r="GP8"/>
          <cell r="GQ8"/>
          <cell r="GR8"/>
          <cell r="GS8"/>
          <cell r="GT8"/>
          <cell r="GU8"/>
          <cell r="GV8"/>
          <cell r="GW8"/>
          <cell r="GX8"/>
          <cell r="GY8"/>
          <cell r="GZ8"/>
          <cell r="HA8"/>
          <cell r="HB8"/>
          <cell r="HC8"/>
          <cell r="HD8"/>
          <cell r="HE8"/>
          <cell r="HF8"/>
          <cell r="HG8"/>
          <cell r="HH8"/>
          <cell r="HI8"/>
          <cell r="HJ8"/>
          <cell r="HK8"/>
          <cell r="HL8"/>
          <cell r="HM8"/>
        </row>
        <row r="9">
          <cell r="A9" t="str">
            <v>Enthalpy kJ/kg</v>
          </cell>
          <cell r="B9"/>
          <cell r="C9" t="str">
            <v>Enthalpy</v>
          </cell>
          <cell r="D9" t="str">
            <v>kJ/kg</v>
          </cell>
          <cell r="E9">
            <v>-10.015820988134166</v>
          </cell>
          <cell r="F9">
            <v>-10.015820988134166</v>
          </cell>
          <cell r="G9">
            <v>-10.015820988134166</v>
          </cell>
          <cell r="H9">
            <v>-10.015820988134166</v>
          </cell>
          <cell r="I9">
            <v>-13419.824228507838</v>
          </cell>
          <cell r="J9">
            <v>-13416.252003472155</v>
          </cell>
          <cell r="K9">
            <v>-13407.879723333284</v>
          </cell>
          <cell r="L9">
            <v>-13419.824228507838</v>
          </cell>
          <cell r="M9">
            <v>-13441.589698157502</v>
          </cell>
          <cell r="N9">
            <v>-156.1682928413216</v>
          </cell>
          <cell r="O9">
            <v>-13419.170428507838</v>
          </cell>
          <cell r="P9">
            <v>-13419.170428507838</v>
          </cell>
          <cell r="Q9">
            <v>-13423.944731264082</v>
          </cell>
          <cell r="R9">
            <v>-13419.170428507838</v>
          </cell>
          <cell r="S9">
            <v>-13562.890012285208</v>
          </cell>
          <cell r="T9">
            <v>-12449.542213006756</v>
          </cell>
          <cell r="U9">
            <v>-13434.422528327912</v>
          </cell>
          <cell r="V9">
            <v>-13440.352582738034</v>
          </cell>
          <cell r="W9">
            <v>-13443.308112146935</v>
          </cell>
          <cell r="X9">
            <v>-8795.6589968036533</v>
          </cell>
          <cell r="Y9">
            <v>-14486.800823878348</v>
          </cell>
          <cell r="Z9">
            <v>-13444.758452486109</v>
          </cell>
          <cell r="AA9">
            <v>-13595.03698255955</v>
          </cell>
          <cell r="AB9">
            <v>-13596.121901040735</v>
          </cell>
          <cell r="AC9">
            <v>-15488.895711865865</v>
          </cell>
          <cell r="AD9">
            <v>-15494.910260512032</v>
          </cell>
          <cell r="AE9">
            <v>-13609.787244910194</v>
          </cell>
          <cell r="AF9">
            <v>-13609.787244910194</v>
          </cell>
          <cell r="AG9">
            <v>-13767.864312517117</v>
          </cell>
          <cell r="AH9">
            <v>-13826.642460691219</v>
          </cell>
          <cell r="AI9">
            <v>-13826.642460691217</v>
          </cell>
          <cell r="AJ9">
            <v>-13826.642460691217</v>
          </cell>
          <cell r="AK9">
            <v>-15471.042154700508</v>
          </cell>
          <cell r="AL9">
            <v>-13826.642460691217</v>
          </cell>
          <cell r="AM9">
            <v>-13826.642460691217</v>
          </cell>
          <cell r="AN9">
            <v>-13826.642460691217</v>
          </cell>
          <cell r="AO9">
            <v>-13636.95676625393</v>
          </cell>
          <cell r="AP9">
            <v>-13737.795260736511</v>
          </cell>
          <cell r="AQ9">
            <v>-13836.475193414735</v>
          </cell>
          <cell r="AR9">
            <v>-13852.144428168785</v>
          </cell>
          <cell r="AS9">
            <v>-15835.009989970969</v>
          </cell>
          <cell r="AT9">
            <v>-15835.009989970969</v>
          </cell>
          <cell r="AU9">
            <v>-7587.1616505930351</v>
          </cell>
          <cell r="AV9">
            <v>-7780.7910725935017</v>
          </cell>
          <cell r="AW9">
            <v>-2.6172726248473674</v>
          </cell>
          <cell r="AX9">
            <v>-13483.778647757474</v>
          </cell>
          <cell r="AY9">
            <v>-13480.684183786811</v>
          </cell>
          <cell r="AZ9">
            <v>-13473.809327812711</v>
          </cell>
          <cell r="BA9">
            <v>-13483.778647757474</v>
          </cell>
          <cell r="BB9">
            <v>-13505.038936134795</v>
          </cell>
          <cell r="BC9">
            <v>-13483.124847757474</v>
          </cell>
          <cell r="BD9">
            <v>-13483.124847757474</v>
          </cell>
          <cell r="BE9">
            <v>-13487.050513185208</v>
          </cell>
          <cell r="BF9">
            <v>-13483.124847757474</v>
          </cell>
          <cell r="BG9">
            <v>-15835.009989970969</v>
          </cell>
          <cell r="BH9">
            <v>-15835.009989970969</v>
          </cell>
          <cell r="BI9">
            <v>-15840.008313986516</v>
          </cell>
          <cell r="BJ9">
            <v>-15840.008313986516</v>
          </cell>
          <cell r="BK9">
            <v>-15869.544451364467</v>
          </cell>
          <cell r="BL9">
            <v>-295.05489136275054</v>
          </cell>
          <cell r="BM9">
            <v>-15835.009989970969</v>
          </cell>
          <cell r="BN9">
            <v>-15835.009989970969</v>
          </cell>
          <cell r="BO9">
            <v>-15835.009989970969</v>
          </cell>
          <cell r="BP9">
            <v>-15835.009989970969</v>
          </cell>
          <cell r="BQ9">
            <v>-15835.009989970969</v>
          </cell>
          <cell r="BR9">
            <v>-15835.009989970969</v>
          </cell>
          <cell r="BS9">
            <v>-15835.009989970969</v>
          </cell>
          <cell r="BT9">
            <v>-15840.008313986516</v>
          </cell>
          <cell r="BU9">
            <v>-15840.008313986516</v>
          </cell>
          <cell r="BV9">
            <v>-15840.008313986516</v>
          </cell>
          <cell r="BW9">
            <v>-15835.009989970969</v>
          </cell>
          <cell r="BX9">
            <v>-13218.530112311746</v>
          </cell>
          <cell r="BY9">
            <v>-13218.530112311746</v>
          </cell>
          <cell r="BZ9">
            <v>-13218.530112311746</v>
          </cell>
          <cell r="CA9">
            <v>-13218.530112311746</v>
          </cell>
          <cell r="CB9">
            <v>-10713.166959591548</v>
          </cell>
          <cell r="CC9">
            <v>-10713.166959591548</v>
          </cell>
          <cell r="CD9">
            <v>-10713.166959591548</v>
          </cell>
          <cell r="CE9">
            <v>-10713.166959591548</v>
          </cell>
          <cell r="CF9">
            <v>-8774.7166422342871</v>
          </cell>
          <cell r="CG9">
            <v>-8774.7166422342871</v>
          </cell>
          <cell r="CH9">
            <v>-8774.7166422342871</v>
          </cell>
          <cell r="CI9">
            <v>-8774.7166422342871</v>
          </cell>
          <cell r="CJ9">
            <v>-8774.7166422342871</v>
          </cell>
          <cell r="CK9">
            <v>-13968.106210707103</v>
          </cell>
          <cell r="CL9">
            <v>-14800.888568826351</v>
          </cell>
          <cell r="CM9">
            <v>-14800.888568826351</v>
          </cell>
          <cell r="CN9">
            <v>-14800.888568826351</v>
          </cell>
          <cell r="CO9">
            <v>-14970.867972616292</v>
          </cell>
          <cell r="CP9">
            <v>-15877.099999999966</v>
          </cell>
          <cell r="CQ9">
            <v>-15877.099999999966</v>
          </cell>
          <cell r="CR9">
            <v>-15877.099999999966</v>
          </cell>
          <cell r="CS9">
            <v>-15835.270356708043</v>
          </cell>
          <cell r="CT9">
            <v>-15835.270360740471</v>
          </cell>
          <cell r="CU9">
            <v>-15835.270359919672</v>
          </cell>
          <cell r="CV9">
            <v>-313.34877649104675</v>
          </cell>
          <cell r="CW9">
            <v>-408.21821720667197</v>
          </cell>
          <cell r="CX9">
            <v>-367.27331817959652</v>
          </cell>
          <cell r="CY9">
            <v>-390.57462433828937</v>
          </cell>
          <cell r="CZ9">
            <v>-156.1682928413216</v>
          </cell>
          <cell r="DA9">
            <v>-394.29389233228227</v>
          </cell>
          <cell r="DB9">
            <v>-314.43658697269848</v>
          </cell>
          <cell r="DC9">
            <v>-268.07607526838478</v>
          </cell>
          <cell r="DD9">
            <v>-309.17784564710456</v>
          </cell>
          <cell r="DE9">
            <v>-13826.642460691217</v>
          </cell>
          <cell r="DF9">
            <v>-13826.642460691217</v>
          </cell>
          <cell r="DG9">
            <v>-14777.967498550461</v>
          </cell>
          <cell r="DH9">
            <v>-15308.982771063831</v>
          </cell>
          <cell r="DI9">
            <v>-15536.591317451941</v>
          </cell>
          <cell r="DJ9">
            <v>-15473.41123227489</v>
          </cell>
          <cell r="DK9">
            <v>-15208.437099078768</v>
          </cell>
          <cell r="DL9">
            <v>-10648.921256007803</v>
          </cell>
          <cell r="DM9">
            <v>-10679.743306222013</v>
          </cell>
          <cell r="DN9">
            <v>-15237.616293607543</v>
          </cell>
          <cell r="DO9">
            <v>-10498.967168109986</v>
          </cell>
          <cell r="DP9">
            <v>-15255.348740359894</v>
          </cell>
          <cell r="DQ9">
            <v>-15201.092227219735</v>
          </cell>
          <cell r="DR9">
            <v>-15835.009989970969</v>
          </cell>
          <cell r="DS9">
            <v>-10713.166959591548</v>
          </cell>
          <cell r="DT9">
            <v>-8774.7166422342871</v>
          </cell>
          <cell r="DU9">
            <v>-8774.7166422342871</v>
          </cell>
          <cell r="DV9">
            <v>-15877.099999999966</v>
          </cell>
          <cell r="DW9">
            <v>-15835.270360672861</v>
          </cell>
          <cell r="DX9">
            <v>-309.5375465052287</v>
          </cell>
          <cell r="DY9">
            <v>-304.28798363607609</v>
          </cell>
          <cell r="DZ9">
            <v>-15327.051608958274</v>
          </cell>
          <cell r="EA9">
            <v>-15835.009989970969</v>
          </cell>
          <cell r="EB9">
            <v>-10713.166959591548</v>
          </cell>
          <cell r="EC9">
            <v>-8774.7166422342871</v>
          </cell>
          <cell r="ED9">
            <v>-8774.7166422342871</v>
          </cell>
          <cell r="EE9">
            <v>-15877.099999999966</v>
          </cell>
          <cell r="EF9">
            <v>-15835.270353952683</v>
          </cell>
          <cell r="EG9">
            <v>-307.60938732408408</v>
          </cell>
          <cell r="EH9">
            <v>-304.19579274731854</v>
          </cell>
          <cell r="EI9">
            <v>-10713.166959591548</v>
          </cell>
          <cell r="EJ9"/>
          <cell r="EK9"/>
          <cell r="EL9"/>
          <cell r="EM9"/>
          <cell r="EN9"/>
          <cell r="EO9"/>
          <cell r="EP9"/>
          <cell r="EQ9"/>
          <cell r="ER9"/>
          <cell r="ES9"/>
          <cell r="ET9"/>
          <cell r="EU9"/>
          <cell r="EV9"/>
          <cell r="EW9"/>
          <cell r="EX9"/>
          <cell r="EY9"/>
          <cell r="EZ9"/>
          <cell r="FA9"/>
          <cell r="FB9"/>
          <cell r="FC9"/>
          <cell r="FD9"/>
          <cell r="FE9"/>
          <cell r="FF9"/>
          <cell r="FG9"/>
          <cell r="FH9"/>
          <cell r="FI9"/>
          <cell r="FJ9"/>
          <cell r="FK9"/>
          <cell r="FL9"/>
          <cell r="FM9"/>
          <cell r="FN9"/>
          <cell r="FO9"/>
          <cell r="FP9"/>
          <cell r="FQ9"/>
          <cell r="FR9"/>
          <cell r="FS9"/>
          <cell r="FT9"/>
          <cell r="FU9"/>
          <cell r="FV9"/>
          <cell r="FW9"/>
          <cell r="FX9"/>
          <cell r="FY9"/>
          <cell r="FZ9"/>
          <cell r="GA9"/>
          <cell r="GB9"/>
          <cell r="GC9"/>
          <cell r="GD9"/>
          <cell r="GE9"/>
          <cell r="GF9"/>
          <cell r="GG9"/>
          <cell r="GH9"/>
          <cell r="GI9"/>
          <cell r="GJ9"/>
          <cell r="GK9"/>
          <cell r="GL9"/>
          <cell r="GM9"/>
          <cell r="GN9"/>
          <cell r="GO9"/>
          <cell r="GP9"/>
          <cell r="GQ9"/>
          <cell r="GR9"/>
          <cell r="GS9"/>
          <cell r="GT9"/>
          <cell r="GU9"/>
          <cell r="GV9"/>
          <cell r="GW9"/>
          <cell r="GX9"/>
          <cell r="GY9"/>
          <cell r="GZ9"/>
          <cell r="HA9"/>
          <cell r="HB9"/>
          <cell r="HC9"/>
          <cell r="HD9"/>
          <cell r="HE9"/>
          <cell r="HF9"/>
          <cell r="HG9"/>
          <cell r="HH9"/>
          <cell r="HI9"/>
          <cell r="HJ9"/>
          <cell r="HK9"/>
          <cell r="HL9"/>
          <cell r="HM9"/>
        </row>
        <row r="10">
          <cell r="A10" t="str">
            <v>Water wt %</v>
          </cell>
          <cell r="B10"/>
          <cell r="C10" t="str">
            <v>Water</v>
          </cell>
          <cell r="D10" t="str">
            <v>wt %</v>
          </cell>
          <cell r="E10">
            <v>0</v>
          </cell>
          <cell r="F10">
            <v>0</v>
          </cell>
          <cell r="G10">
            <v>0</v>
          </cell>
          <cell r="H10">
            <v>0</v>
          </cell>
          <cell r="I10">
            <v>76.040082472755927</v>
          </cell>
          <cell r="J10">
            <v>75.933835471817019</v>
          </cell>
          <cell r="K10">
            <v>75.922518644705619</v>
          </cell>
          <cell r="L10">
            <v>76.040082472755927</v>
          </cell>
          <cell r="M10">
            <v>76.040082472755927</v>
          </cell>
          <cell r="N10">
            <v>0</v>
          </cell>
          <cell r="O10">
            <v>76.040082472755927</v>
          </cell>
          <cell r="P10">
            <v>76.040082472755927</v>
          </cell>
          <cell r="Q10">
            <v>76.040082472755913</v>
          </cell>
          <cell r="R10">
            <v>76.040082472755927</v>
          </cell>
          <cell r="S10">
            <v>77.357930245635686</v>
          </cell>
          <cell r="T10">
            <v>71.079019929543676</v>
          </cell>
          <cell r="U10">
            <v>76.840846568750607</v>
          </cell>
          <cell r="V10">
            <v>76.824253499851807</v>
          </cell>
          <cell r="W10">
            <v>76.843887467809196</v>
          </cell>
          <cell r="X10">
            <v>49.419139636909634</v>
          </cell>
          <cell r="Y10">
            <v>89.880498645781927</v>
          </cell>
          <cell r="Z10">
            <v>76.843887467809196</v>
          </cell>
          <cell r="AA10">
            <v>76.843887467809196</v>
          </cell>
          <cell r="AB10">
            <v>76.843543200989899</v>
          </cell>
          <cell r="AC10">
            <v>95.777917459025318</v>
          </cell>
          <cell r="AD10">
            <v>95.777917459025318</v>
          </cell>
          <cell r="AE10">
            <v>76.976893053464693</v>
          </cell>
          <cell r="AF10">
            <v>76.976893053464693</v>
          </cell>
          <cell r="AG10">
            <v>78.578767080425038</v>
          </cell>
          <cell r="AH10">
            <v>50</v>
          </cell>
          <cell r="AI10">
            <v>50</v>
          </cell>
          <cell r="AJ10">
            <v>50</v>
          </cell>
          <cell r="AK10">
            <v>90.822604452136758</v>
          </cell>
          <cell r="AL10">
            <v>50</v>
          </cell>
          <cell r="AM10">
            <v>50</v>
          </cell>
          <cell r="AN10">
            <v>50</v>
          </cell>
          <cell r="AO10">
            <v>77.918471255545839</v>
          </cell>
          <cell r="AP10">
            <v>79.052464606251107</v>
          </cell>
          <cell r="AQ10">
            <v>80.643989997145013</v>
          </cell>
          <cell r="AR10">
            <v>80.060822910362901</v>
          </cell>
          <cell r="AS10">
            <v>99.995838397999989</v>
          </cell>
          <cell r="AT10">
            <v>99.995838397999989</v>
          </cell>
          <cell r="AU10">
            <v>45.900315447560239</v>
          </cell>
          <cell r="AV10">
            <v>45.574473228326788</v>
          </cell>
          <cell r="AW10">
            <v>0</v>
          </cell>
          <cell r="AX10">
            <v>76.717731405533982</v>
          </cell>
          <cell r="AY10">
            <v>76.630145105567408</v>
          </cell>
          <cell r="AZ10">
            <v>76.620018591351297</v>
          </cell>
          <cell r="BA10">
            <v>76.717731405533982</v>
          </cell>
          <cell r="BB10">
            <v>76.717731405533982</v>
          </cell>
          <cell r="BC10">
            <v>76.717731405533982</v>
          </cell>
          <cell r="BD10">
            <v>76.717731405533982</v>
          </cell>
          <cell r="BE10">
            <v>76.717731405533982</v>
          </cell>
          <cell r="BF10">
            <v>76.717731405533982</v>
          </cell>
          <cell r="BG10">
            <v>99.995838397999989</v>
          </cell>
          <cell r="BH10">
            <v>99.995838397999989</v>
          </cell>
          <cell r="BI10">
            <v>99.995838397999989</v>
          </cell>
          <cell r="BJ10">
            <v>99.995838397999989</v>
          </cell>
          <cell r="BK10">
            <v>99.996148832446437</v>
          </cell>
          <cell r="BL10">
            <v>0</v>
          </cell>
          <cell r="BM10">
            <v>99.995838397999989</v>
          </cell>
          <cell r="BN10">
            <v>99.995838397999989</v>
          </cell>
          <cell r="BO10">
            <v>99.995838397999989</v>
          </cell>
          <cell r="BP10">
            <v>99.995838397999989</v>
          </cell>
          <cell r="BQ10">
            <v>99.995838397999989</v>
          </cell>
          <cell r="BR10">
            <v>99.995838397999989</v>
          </cell>
          <cell r="BS10">
            <v>99.995838397999989</v>
          </cell>
          <cell r="BT10">
            <v>99.995838397999989</v>
          </cell>
          <cell r="BU10">
            <v>99.995838397999989</v>
          </cell>
          <cell r="BV10">
            <v>99.995838397999989</v>
          </cell>
          <cell r="BW10">
            <v>99.995838397999989</v>
          </cell>
          <cell r="BX10">
            <v>0</v>
          </cell>
          <cell r="BY10">
            <v>0</v>
          </cell>
          <cell r="BZ10">
            <v>0</v>
          </cell>
          <cell r="CA10">
            <v>0</v>
          </cell>
          <cell r="CB10">
            <v>50</v>
          </cell>
          <cell r="CC10">
            <v>50</v>
          </cell>
          <cell r="CD10">
            <v>50</v>
          </cell>
          <cell r="CE10">
            <v>50</v>
          </cell>
          <cell r="CF10">
            <v>4.9983909579999874</v>
          </cell>
          <cell r="CG10">
            <v>4.9983909579999874</v>
          </cell>
          <cell r="CH10">
            <v>4.9983909579999874</v>
          </cell>
          <cell r="CI10">
            <v>4.9983909579999874</v>
          </cell>
          <cell r="CJ10">
            <v>4.9983909579999874</v>
          </cell>
          <cell r="CK10">
            <v>74.516821141534294</v>
          </cell>
          <cell r="CL10">
            <v>85.664400166858201</v>
          </cell>
          <cell r="CM10">
            <v>85.664400166858201</v>
          </cell>
          <cell r="CN10">
            <v>85.664400166858201</v>
          </cell>
          <cell r="CO10">
            <v>88.146540580501693</v>
          </cell>
          <cell r="CP10">
            <v>100</v>
          </cell>
          <cell r="CQ10">
            <v>100</v>
          </cell>
          <cell r="CR10">
            <v>100</v>
          </cell>
          <cell r="CS10">
            <v>100</v>
          </cell>
          <cell r="CT10">
            <v>100</v>
          </cell>
          <cell r="CU10">
            <v>100</v>
          </cell>
          <cell r="CV10">
            <v>0.1345141790292971</v>
          </cell>
          <cell r="CW10">
            <v>0.24486669998045224</v>
          </cell>
          <cell r="CX10">
            <v>0.19987320260729491</v>
          </cell>
          <cell r="CY10">
            <v>0.22585264596736432</v>
          </cell>
          <cell r="CZ10">
            <v>0</v>
          </cell>
          <cell r="DA10">
            <v>0.22988457463559187</v>
          </cell>
          <cell r="DB10">
            <v>0.13812713138750371</v>
          </cell>
          <cell r="DC10">
            <v>7.3717049863451095E-2</v>
          </cell>
          <cell r="DD10">
            <v>0.1292428820376928</v>
          </cell>
          <cell r="DE10">
            <v>50</v>
          </cell>
          <cell r="DF10">
            <v>50</v>
          </cell>
          <cell r="DG10">
            <v>85.516660160109168</v>
          </cell>
          <cell r="DH10">
            <v>92.428743346868487</v>
          </cell>
          <cell r="DI10">
            <v>92.622185293420571</v>
          </cell>
          <cell r="DJ10">
            <v>91.086780103420679</v>
          </cell>
          <cell r="DK10">
            <v>90.934656613665453</v>
          </cell>
          <cell r="DL10">
            <v>53.632339638222859</v>
          </cell>
          <cell r="DM10">
            <v>40.696077065707584</v>
          </cell>
          <cell r="DN10">
            <v>91.235221134997886</v>
          </cell>
          <cell r="DO10">
            <v>46.365018931770599</v>
          </cell>
          <cell r="DP10">
            <v>91.235221134997886</v>
          </cell>
          <cell r="DQ10">
            <v>91.115031467352679</v>
          </cell>
          <cell r="DR10">
            <v>99.995838397999989</v>
          </cell>
          <cell r="DS10">
            <v>50</v>
          </cell>
          <cell r="DT10">
            <v>4.9983909579999874</v>
          </cell>
          <cell r="DU10">
            <v>4.9983909579999874</v>
          </cell>
          <cell r="DV10">
            <v>100</v>
          </cell>
          <cell r="DW10">
            <v>100</v>
          </cell>
          <cell r="DX10">
            <v>0.12961531983537894</v>
          </cell>
          <cell r="DY10">
            <v>0.12272364194876248</v>
          </cell>
          <cell r="DZ10">
            <v>92.829155856240533</v>
          </cell>
          <cell r="EA10">
            <v>99.995838397999989</v>
          </cell>
          <cell r="EB10">
            <v>50</v>
          </cell>
          <cell r="EC10">
            <v>4.9983909579999874</v>
          </cell>
          <cell r="ED10">
            <v>4.9983909579999874</v>
          </cell>
          <cell r="EE10">
            <v>100</v>
          </cell>
          <cell r="EF10">
            <v>100</v>
          </cell>
          <cell r="EG10">
            <v>0.12712371751429294</v>
          </cell>
          <cell r="EH10">
            <v>0.12260116094726693</v>
          </cell>
          <cell r="EI10">
            <v>50</v>
          </cell>
          <cell r="EJ10"/>
          <cell r="EK10"/>
          <cell r="EL10"/>
          <cell r="EM10"/>
          <cell r="EN10"/>
          <cell r="EO10"/>
          <cell r="EP10"/>
          <cell r="EQ10"/>
          <cell r="ER10"/>
          <cell r="ES10"/>
          <cell r="ET10"/>
          <cell r="EU10"/>
          <cell r="EV10"/>
          <cell r="EW10"/>
          <cell r="EX10"/>
          <cell r="EY10"/>
          <cell r="EZ10"/>
          <cell r="FA10"/>
          <cell r="FB10"/>
          <cell r="FC10"/>
          <cell r="FD10"/>
          <cell r="FE10"/>
          <cell r="FF10"/>
          <cell r="FG10"/>
          <cell r="FH10"/>
          <cell r="FI10"/>
          <cell r="FJ10"/>
          <cell r="FK10"/>
          <cell r="FL10"/>
          <cell r="FM10"/>
          <cell r="FN10"/>
          <cell r="FO10"/>
          <cell r="FP10"/>
          <cell r="FQ10"/>
          <cell r="FR10"/>
          <cell r="FS10"/>
          <cell r="FT10"/>
          <cell r="FU10"/>
          <cell r="FV10"/>
          <cell r="FW10"/>
          <cell r="FX10"/>
          <cell r="FY10"/>
          <cell r="FZ10"/>
          <cell r="GA10"/>
          <cell r="GB10"/>
          <cell r="GC10"/>
          <cell r="GD10"/>
          <cell r="GE10"/>
          <cell r="GF10"/>
          <cell r="GG10"/>
          <cell r="GH10"/>
          <cell r="GI10"/>
          <cell r="GJ10"/>
          <cell r="GK10"/>
          <cell r="GL10"/>
          <cell r="GM10"/>
          <cell r="GN10"/>
          <cell r="GO10"/>
          <cell r="GP10"/>
          <cell r="GQ10"/>
          <cell r="GR10"/>
          <cell r="GS10"/>
          <cell r="GT10"/>
          <cell r="GU10"/>
          <cell r="GV10"/>
          <cell r="GW10"/>
          <cell r="GX10"/>
          <cell r="GY10"/>
          <cell r="GZ10"/>
          <cell r="HA10"/>
          <cell r="HB10"/>
          <cell r="HC10"/>
          <cell r="HD10"/>
          <cell r="HE10"/>
          <cell r="HF10"/>
          <cell r="HG10"/>
          <cell r="HH10"/>
          <cell r="HI10"/>
          <cell r="HJ10"/>
          <cell r="HK10"/>
          <cell r="HL10"/>
          <cell r="HM10"/>
        </row>
        <row r="11">
          <cell r="A11" t="str">
            <v>Gases: Steam wt %</v>
          </cell>
          <cell r="B11"/>
          <cell r="C11" t="str">
            <v>Gases: Steam</v>
          </cell>
          <cell r="D11" t="str">
            <v>wt %</v>
          </cell>
          <cell r="E11">
            <v>0</v>
          </cell>
          <cell r="F11">
            <v>0</v>
          </cell>
          <cell r="G11">
            <v>0</v>
          </cell>
          <cell r="H11">
            <v>0</v>
          </cell>
          <cell r="I11">
            <v>0</v>
          </cell>
          <cell r="J11">
            <v>0</v>
          </cell>
          <cell r="K11">
            <v>0</v>
          </cell>
          <cell r="L11">
            <v>0</v>
          </cell>
          <cell r="M11">
            <v>0</v>
          </cell>
          <cell r="N11">
            <v>1.1310459698657289</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2.2076684820236991</v>
          </cell>
          <cell r="BM11">
            <v>0</v>
          </cell>
          <cell r="BN11">
            <v>0</v>
          </cell>
          <cell r="BO11">
            <v>0</v>
          </cell>
          <cell r="BP11">
            <v>0</v>
          </cell>
          <cell r="BQ11">
            <v>0</v>
          </cell>
          <cell r="BR11">
            <v>0</v>
          </cell>
          <cell r="BS11">
            <v>0</v>
          </cell>
          <cell r="BT11">
            <v>0</v>
          </cell>
          <cell r="BU11">
            <v>0</v>
          </cell>
          <cell r="BV11">
            <v>0</v>
          </cell>
          <cell r="BW11">
            <v>0</v>
          </cell>
          <cell r="BX11">
            <v>100</v>
          </cell>
          <cell r="BY11">
            <v>100</v>
          </cell>
          <cell r="BZ11">
            <v>100</v>
          </cell>
          <cell r="CA11">
            <v>100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2.1866735793242675</v>
          </cell>
          <cell r="CW11">
            <v>2.7942236501073663</v>
          </cell>
          <cell r="CX11">
            <v>2.5295088252103142</v>
          </cell>
          <cell r="CY11">
            <v>2.6797573559021681</v>
          </cell>
          <cell r="CZ11">
            <v>1.1310459698657289</v>
          </cell>
          <cell r="DA11">
            <v>2.7038586769647917</v>
          </cell>
          <cell r="DB11">
            <v>2.1909478712678601</v>
          </cell>
          <cell r="DC11">
            <v>1.9055166097037728</v>
          </cell>
          <cell r="DD11">
            <v>2.1607483622803461</v>
          </cell>
          <cell r="DE11">
            <v>0</v>
          </cell>
          <cell r="DF11">
            <v>0</v>
          </cell>
          <cell r="DG11">
            <v>0</v>
          </cell>
          <cell r="DH11">
            <v>0</v>
          </cell>
          <cell r="DI11">
            <v>0</v>
          </cell>
          <cell r="DJ11">
            <v>0</v>
          </cell>
          <cell r="DK11">
            <v>0</v>
          </cell>
          <cell r="DL11">
            <v>31.881994729526852</v>
          </cell>
          <cell r="DM11">
            <v>0</v>
          </cell>
          <cell r="DN11">
            <v>0</v>
          </cell>
          <cell r="DO11">
            <v>0</v>
          </cell>
          <cell r="DP11">
            <v>0</v>
          </cell>
          <cell r="DQ11">
            <v>0</v>
          </cell>
          <cell r="DR11">
            <v>0</v>
          </cell>
          <cell r="DS11">
            <v>0</v>
          </cell>
          <cell r="DT11">
            <v>0</v>
          </cell>
          <cell r="DU11">
            <v>0</v>
          </cell>
          <cell r="DV11">
            <v>0</v>
          </cell>
          <cell r="DW11">
            <v>0</v>
          </cell>
          <cell r="DX11">
            <v>2.162805509512264</v>
          </cell>
          <cell r="DY11">
            <v>2.1303313832818813</v>
          </cell>
          <cell r="DZ11">
            <v>0</v>
          </cell>
          <cell r="EA11">
            <v>0</v>
          </cell>
          <cell r="EB11">
            <v>0</v>
          </cell>
          <cell r="EC11">
            <v>0</v>
          </cell>
          <cell r="ED11">
            <v>0</v>
          </cell>
          <cell r="EE11">
            <v>0</v>
          </cell>
          <cell r="EF11">
            <v>0</v>
          </cell>
          <cell r="EG11">
            <v>2.1507172512208865</v>
          </cell>
          <cell r="EH11">
            <v>2.1297567196920451</v>
          </cell>
          <cell r="EI11">
            <v>0</v>
          </cell>
          <cell r="EJ11"/>
          <cell r="EK11"/>
          <cell r="EL11"/>
          <cell r="EM11"/>
          <cell r="EN11"/>
          <cell r="EO11"/>
          <cell r="EP11"/>
          <cell r="EQ11"/>
          <cell r="ER11"/>
          <cell r="ES11"/>
          <cell r="ET11"/>
          <cell r="EU11"/>
          <cell r="EV11"/>
          <cell r="EW11"/>
          <cell r="EX11"/>
          <cell r="EY11"/>
          <cell r="EZ11"/>
          <cell r="FA11"/>
          <cell r="FB11"/>
          <cell r="FC11"/>
          <cell r="FD11"/>
          <cell r="FE11"/>
          <cell r="FF11"/>
          <cell r="FG11"/>
          <cell r="FH11"/>
          <cell r="FI11"/>
          <cell r="FJ11"/>
          <cell r="FK11"/>
          <cell r="FL11"/>
          <cell r="FM11"/>
          <cell r="FN11"/>
          <cell r="FO11"/>
          <cell r="FP11"/>
          <cell r="FQ11"/>
          <cell r="FR11"/>
          <cell r="FS11"/>
          <cell r="FT11"/>
          <cell r="FU11"/>
          <cell r="FV11"/>
          <cell r="FW11"/>
          <cell r="FX11"/>
          <cell r="FY11"/>
          <cell r="FZ11"/>
          <cell r="GA11"/>
          <cell r="GB11"/>
          <cell r="GC11"/>
          <cell r="GD11"/>
          <cell r="GE11"/>
          <cell r="GF11"/>
          <cell r="GG11"/>
          <cell r="GH11"/>
          <cell r="GI11"/>
          <cell r="GJ11"/>
          <cell r="GK11"/>
          <cell r="GL11"/>
          <cell r="GM11"/>
          <cell r="GN11"/>
          <cell r="GO11"/>
          <cell r="GP11"/>
          <cell r="GQ11"/>
          <cell r="GR11"/>
          <cell r="GS11"/>
          <cell r="GT11"/>
          <cell r="GU11"/>
          <cell r="GV11"/>
          <cell r="GW11"/>
          <cell r="GX11"/>
          <cell r="GY11"/>
          <cell r="GZ11"/>
          <cell r="HA11"/>
          <cell r="HB11"/>
          <cell r="HC11"/>
          <cell r="HD11"/>
          <cell r="HE11"/>
          <cell r="HF11"/>
          <cell r="HG11"/>
          <cell r="HH11"/>
          <cell r="HI11"/>
          <cell r="HJ11"/>
          <cell r="HK11"/>
          <cell r="HL11"/>
          <cell r="HM11"/>
        </row>
        <row r="12">
          <cell r="A12" t="str">
            <v>Ni_s wt %</v>
          </cell>
          <cell r="B12"/>
          <cell r="C12" t="str">
            <v>Ni_s</v>
          </cell>
          <cell r="D12" t="str">
            <v>wt %</v>
          </cell>
          <cell r="E12">
            <v>99.63919300000002</v>
          </cell>
          <cell r="F12">
            <v>99.63919300000002</v>
          </cell>
          <cell r="G12">
            <v>99.63919300000002</v>
          </cell>
          <cell r="H12">
            <v>99.63919300000002</v>
          </cell>
          <cell r="I12">
            <v>1.6056448152811181E-2</v>
          </cell>
          <cell r="J12">
            <v>1.6024962435215423E-2</v>
          </cell>
          <cell r="K12">
            <v>1.6130466490946134E-2</v>
          </cell>
          <cell r="L12">
            <v>1.6056448152811181E-2</v>
          </cell>
          <cell r="M12">
            <v>1.6056448152811181E-2</v>
          </cell>
          <cell r="N12">
            <v>0</v>
          </cell>
          <cell r="O12">
            <v>1.6056448152811181E-2</v>
          </cell>
          <cell r="P12">
            <v>1.6056448152811181E-2</v>
          </cell>
          <cell r="Q12">
            <v>1.6056448152811181E-2</v>
          </cell>
          <cell r="R12">
            <v>1.6056448152811181E-2</v>
          </cell>
          <cell r="S12">
            <v>1.2985953793322527E-2</v>
          </cell>
          <cell r="T12">
            <v>6.420921776374934</v>
          </cell>
          <cell r="U12">
            <v>1.712449421381327E-2</v>
          </cell>
          <cell r="V12">
            <v>1.7126908689927934E-2</v>
          </cell>
          <cell r="W12">
            <v>6.4507629922294499E-4</v>
          </cell>
          <cell r="X12">
            <v>32.253814961147256</v>
          </cell>
          <cell r="Y12">
            <v>6.4507629922294516</v>
          </cell>
          <cell r="Z12">
            <v>6.4507629922294499E-4</v>
          </cell>
          <cell r="AA12">
            <v>6.4507629922294499E-4</v>
          </cell>
          <cell r="AB12">
            <v>6.4507247566210433E-4</v>
          </cell>
          <cell r="AC12">
            <v>1.2260993617372359E-2</v>
          </cell>
          <cell r="AD12">
            <v>1.2260993617372359E-2</v>
          </cell>
          <cell r="AE12">
            <v>0</v>
          </cell>
          <cell r="AF12">
            <v>0</v>
          </cell>
          <cell r="AG12">
            <v>0</v>
          </cell>
          <cell r="AH12">
            <v>0</v>
          </cell>
          <cell r="AI12">
            <v>0</v>
          </cell>
          <cell r="AJ12">
            <v>0</v>
          </cell>
          <cell r="AK12">
            <v>0</v>
          </cell>
          <cell r="AL12">
            <v>0</v>
          </cell>
          <cell r="AM12">
            <v>0</v>
          </cell>
          <cell r="AN12">
            <v>0</v>
          </cell>
          <cell r="AO12">
            <v>0</v>
          </cell>
          <cell r="AP12">
            <v>0</v>
          </cell>
          <cell r="AQ12">
            <v>8.5612290347079813E-4</v>
          </cell>
          <cell r="AR12">
            <v>5.4242215926584051E-4</v>
          </cell>
          <cell r="AS12">
            <v>0</v>
          </cell>
          <cell r="AT12">
            <v>0</v>
          </cell>
          <cell r="AU12">
            <v>42.806145175832903</v>
          </cell>
          <cell r="AV12">
            <v>40.126012499827965</v>
          </cell>
          <cell r="AW12">
            <v>0.3</v>
          </cell>
          <cell r="AX12">
            <v>5.9377002918031184E-5</v>
          </cell>
          <cell r="AY12">
            <v>5.9282119860083812E-5</v>
          </cell>
          <cell r="AZ12">
            <v>5.9626245589536549E-5</v>
          </cell>
          <cell r="BA12">
            <v>5.9377002918031184E-5</v>
          </cell>
          <cell r="BB12">
            <v>5.9377002918031184E-5</v>
          </cell>
          <cell r="BC12">
            <v>5.9377002918031184E-5</v>
          </cell>
          <cell r="BD12">
            <v>5.9377002918031184E-5</v>
          </cell>
          <cell r="BE12">
            <v>5.9377002918031184E-5</v>
          </cell>
          <cell r="BF12">
            <v>5.9377002918031184E-5</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cell r="EK12"/>
          <cell r="EL12"/>
          <cell r="EM12"/>
          <cell r="EN12"/>
          <cell r="EO12"/>
          <cell r="EP12"/>
          <cell r="EQ12"/>
          <cell r="ER12"/>
          <cell r="ES12"/>
          <cell r="ET12"/>
          <cell r="EU12"/>
          <cell r="EV12"/>
          <cell r="EW12"/>
          <cell r="EX12"/>
          <cell r="EY12"/>
          <cell r="EZ12"/>
          <cell r="FA12"/>
          <cell r="FB12"/>
          <cell r="FC12"/>
          <cell r="FD12"/>
          <cell r="FE12"/>
          <cell r="FF12"/>
          <cell r="FG12"/>
          <cell r="FH12"/>
          <cell r="FI12"/>
          <cell r="FJ12"/>
          <cell r="FK12"/>
          <cell r="FL12"/>
          <cell r="FM12"/>
          <cell r="FN12"/>
          <cell r="FO12"/>
          <cell r="FP12"/>
          <cell r="FQ12"/>
          <cell r="FR12"/>
          <cell r="FS12"/>
          <cell r="FT12"/>
          <cell r="FU12"/>
          <cell r="FV12"/>
          <cell r="FW12"/>
          <cell r="FX12"/>
          <cell r="FY12"/>
          <cell r="FZ12"/>
          <cell r="GA12"/>
          <cell r="GB12"/>
          <cell r="GC12"/>
          <cell r="GD12"/>
          <cell r="GE12"/>
          <cell r="GF12"/>
          <cell r="GG12"/>
          <cell r="GH12"/>
          <cell r="GI12"/>
          <cell r="GJ12"/>
          <cell r="GK12"/>
          <cell r="GL12"/>
          <cell r="GM12"/>
          <cell r="GN12"/>
          <cell r="GO12"/>
          <cell r="GP12"/>
          <cell r="GQ12"/>
          <cell r="GR12"/>
          <cell r="GS12"/>
          <cell r="GT12"/>
          <cell r="GU12"/>
          <cell r="GV12"/>
          <cell r="GW12"/>
          <cell r="GX12"/>
          <cell r="GY12"/>
          <cell r="GZ12"/>
          <cell r="HA12"/>
          <cell r="HB12"/>
          <cell r="HC12"/>
          <cell r="HD12"/>
          <cell r="HE12"/>
          <cell r="HF12"/>
          <cell r="HG12"/>
          <cell r="HH12"/>
          <cell r="HI12"/>
          <cell r="HJ12"/>
          <cell r="HK12"/>
          <cell r="HL12"/>
          <cell r="HM12"/>
        </row>
        <row r="13">
          <cell r="A13" t="str">
            <v>S_s wt %</v>
          </cell>
          <cell r="B13"/>
          <cell r="C13" t="str">
            <v>S_s</v>
          </cell>
          <cell r="D13" t="str">
            <v>wt %</v>
          </cell>
          <cell r="E13">
            <v>1.9540999999999999E-2</v>
          </cell>
          <cell r="F13">
            <v>1.9540999999999999E-2</v>
          </cell>
          <cell r="G13">
            <v>1.9540999999999999E-2</v>
          </cell>
          <cell r="H13">
            <v>1.9540999999999999E-2</v>
          </cell>
          <cell r="I13">
            <v>3.1474792046280486E-6</v>
          </cell>
          <cell r="J13">
            <v>3.1413071895191711E-6</v>
          </cell>
          <cell r="K13">
            <v>3.1631670207857487E-6</v>
          </cell>
          <cell r="L13">
            <v>3.1474792046280486E-6</v>
          </cell>
          <cell r="M13">
            <v>3.1474792046280486E-6</v>
          </cell>
          <cell r="N13">
            <v>0</v>
          </cell>
          <cell r="O13">
            <v>3.1474792046280486E-6</v>
          </cell>
          <cell r="P13">
            <v>3.1474792046280486E-6</v>
          </cell>
          <cell r="Q13">
            <v>3.1474792046280481E-6</v>
          </cell>
          <cell r="R13">
            <v>3.1474792046280486E-6</v>
          </cell>
          <cell r="S13">
            <v>3.6032835692800679E-6</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0.04</v>
          </cell>
          <cell r="AX13">
            <v>7.9169337224041623E-6</v>
          </cell>
          <cell r="AY13">
            <v>7.9042826480111796E-6</v>
          </cell>
          <cell r="AZ13">
            <v>7.9501660786048769E-6</v>
          </cell>
          <cell r="BA13">
            <v>7.9169337224041623E-6</v>
          </cell>
          <cell r="BB13">
            <v>7.9169337224041623E-6</v>
          </cell>
          <cell r="BC13">
            <v>7.9169337224041623E-6</v>
          </cell>
          <cell r="BD13">
            <v>7.9169337224041623E-6</v>
          </cell>
          <cell r="BE13">
            <v>7.9169337224041623E-6</v>
          </cell>
          <cell r="BF13">
            <v>7.9169337224041623E-6</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cell r="EK13"/>
          <cell r="EL13"/>
          <cell r="EM13"/>
          <cell r="EN13"/>
          <cell r="EO13"/>
          <cell r="EP13"/>
          <cell r="EQ13"/>
          <cell r="ER13"/>
          <cell r="ES13"/>
          <cell r="ET13"/>
          <cell r="EU13"/>
          <cell r="EV13"/>
          <cell r="EW13"/>
          <cell r="EX13"/>
          <cell r="EY13"/>
          <cell r="EZ13"/>
          <cell r="FA13"/>
          <cell r="FB13"/>
          <cell r="FC13"/>
          <cell r="FD13"/>
          <cell r="FE13"/>
          <cell r="FF13"/>
          <cell r="FG13"/>
          <cell r="FH13"/>
          <cell r="FI13"/>
          <cell r="FJ13"/>
          <cell r="FK13"/>
          <cell r="FL13"/>
          <cell r="FM13"/>
          <cell r="FN13"/>
          <cell r="FO13"/>
          <cell r="FP13"/>
          <cell r="FQ13"/>
          <cell r="FR13"/>
          <cell r="FS13"/>
          <cell r="FT13"/>
          <cell r="FU13"/>
          <cell r="FV13"/>
          <cell r="FW13"/>
          <cell r="FX13"/>
          <cell r="FY13"/>
          <cell r="FZ13"/>
          <cell r="GA13"/>
          <cell r="GB13"/>
          <cell r="GC13"/>
          <cell r="GD13"/>
          <cell r="GE13"/>
          <cell r="GF13"/>
          <cell r="GG13"/>
          <cell r="GH13"/>
          <cell r="GI13"/>
          <cell r="GJ13"/>
          <cell r="GK13"/>
          <cell r="GL13"/>
          <cell r="GM13"/>
          <cell r="GN13"/>
          <cell r="GO13"/>
          <cell r="GP13"/>
          <cell r="GQ13"/>
          <cell r="GR13"/>
          <cell r="GS13"/>
          <cell r="GT13"/>
          <cell r="GU13"/>
          <cell r="GV13"/>
          <cell r="GW13"/>
          <cell r="GX13"/>
          <cell r="GY13"/>
          <cell r="GZ13"/>
          <cell r="HA13"/>
          <cell r="HB13"/>
          <cell r="HC13"/>
          <cell r="HD13"/>
          <cell r="HE13"/>
          <cell r="HF13"/>
          <cell r="HG13"/>
          <cell r="HH13"/>
          <cell r="HI13"/>
          <cell r="HJ13"/>
          <cell r="HK13"/>
          <cell r="HL13"/>
          <cell r="HM13"/>
        </row>
        <row r="14">
          <cell r="A14" t="str">
            <v>SiO2_s wt %</v>
          </cell>
          <cell r="B14"/>
          <cell r="C14" t="str">
            <v>SiO2_s</v>
          </cell>
          <cell r="D14" t="str">
            <v>wt %</v>
          </cell>
          <cell r="E14">
            <v>2.1392999999999999E-2</v>
          </cell>
          <cell r="F14">
            <v>2.1392999999999999E-2</v>
          </cell>
          <cell r="G14">
            <v>2.1392999999999999E-2</v>
          </cell>
          <cell r="H14">
            <v>2.1392999999999999E-2</v>
          </cell>
          <cell r="I14">
            <v>3.4457818240933344E-6</v>
          </cell>
          <cell r="J14">
            <v>3.4390248557076711E-6</v>
          </cell>
          <cell r="K14">
            <v>3.4629564544122373E-6</v>
          </cell>
          <cell r="L14">
            <v>3.4457818240933344E-6</v>
          </cell>
          <cell r="M14">
            <v>3.4457818240933344E-6</v>
          </cell>
          <cell r="N14">
            <v>0</v>
          </cell>
          <cell r="O14">
            <v>3.4457818240933344E-6</v>
          </cell>
          <cell r="P14">
            <v>3.4457818240933344E-6</v>
          </cell>
          <cell r="Q14">
            <v>3.4457818240933344E-6</v>
          </cell>
          <cell r="R14">
            <v>3.4457818240933344E-6</v>
          </cell>
          <cell r="S14">
            <v>2.9542721313069445E-6</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6.4180100000000009E-3</v>
          </cell>
          <cell r="AX14">
            <v>1.2702739949931777E-6</v>
          </cell>
          <cell r="AY14">
            <v>1.268244126944055E-6</v>
          </cell>
          <cell r="AZ14">
            <v>1.2756061348536715E-6</v>
          </cell>
          <cell r="BA14">
            <v>1.2702739949931777E-6</v>
          </cell>
          <cell r="BB14">
            <v>1.2702739949931777E-6</v>
          </cell>
          <cell r="BC14">
            <v>1.2702739949931777E-6</v>
          </cell>
          <cell r="BD14">
            <v>1.2702739949931777E-6</v>
          </cell>
          <cell r="BE14">
            <v>1.2702739949931779E-6</v>
          </cell>
          <cell r="BF14">
            <v>1.2702739949931777E-6</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cell r="EK14"/>
          <cell r="EL14"/>
          <cell r="EM14"/>
          <cell r="EN14"/>
          <cell r="EO14"/>
          <cell r="EP14"/>
          <cell r="EQ14"/>
          <cell r="ER14"/>
          <cell r="ES14"/>
          <cell r="ET14"/>
          <cell r="EU14"/>
          <cell r="EV14"/>
          <cell r="EW14"/>
          <cell r="EX14"/>
          <cell r="EY14"/>
          <cell r="EZ14"/>
          <cell r="FA14"/>
          <cell r="FB14"/>
          <cell r="FC14"/>
          <cell r="FD14"/>
          <cell r="FE14"/>
          <cell r="FF14"/>
          <cell r="FG14"/>
          <cell r="FH14"/>
          <cell r="FI14"/>
          <cell r="FJ14"/>
          <cell r="FK14"/>
          <cell r="FL14"/>
          <cell r="FM14"/>
          <cell r="FN14"/>
          <cell r="FO14"/>
          <cell r="FP14"/>
          <cell r="FQ14"/>
          <cell r="FR14"/>
          <cell r="FS14"/>
          <cell r="FT14"/>
          <cell r="FU14"/>
          <cell r="FV14"/>
          <cell r="FW14"/>
          <cell r="FX14"/>
          <cell r="FY14"/>
          <cell r="FZ14"/>
          <cell r="GA14"/>
          <cell r="GB14"/>
          <cell r="GC14"/>
          <cell r="GD14"/>
          <cell r="GE14"/>
          <cell r="GF14"/>
          <cell r="GG14"/>
          <cell r="GH14"/>
          <cell r="GI14"/>
          <cell r="GJ14"/>
          <cell r="GK14"/>
          <cell r="GL14"/>
          <cell r="GM14"/>
          <cell r="GN14"/>
          <cell r="GO14"/>
          <cell r="GP14"/>
          <cell r="GQ14"/>
          <cell r="GR14"/>
          <cell r="GS14"/>
          <cell r="GT14"/>
          <cell r="GU14"/>
          <cell r="GV14"/>
          <cell r="GW14"/>
          <cell r="GX14"/>
          <cell r="GY14"/>
          <cell r="GZ14"/>
          <cell r="HA14"/>
          <cell r="HB14"/>
          <cell r="HC14"/>
          <cell r="HD14"/>
          <cell r="HE14"/>
          <cell r="HF14"/>
          <cell r="HG14"/>
          <cell r="HH14"/>
          <cell r="HI14"/>
          <cell r="HJ14"/>
          <cell r="HK14"/>
          <cell r="HL14"/>
          <cell r="HM14"/>
        </row>
        <row r="15">
          <cell r="A15" t="str">
            <v>H2SO4_l wt %</v>
          </cell>
          <cell r="B15"/>
          <cell r="C15" t="str">
            <v>H2SO4_l</v>
          </cell>
          <cell r="D15" t="str">
            <v>wt %</v>
          </cell>
          <cell r="E15">
            <v>0</v>
          </cell>
          <cell r="F15">
            <v>0</v>
          </cell>
          <cell r="G15">
            <v>0</v>
          </cell>
          <cell r="H15">
            <v>0</v>
          </cell>
          <cell r="I15">
            <v>1.4966361704028011</v>
          </cell>
          <cell r="J15">
            <v>1.610196711149299</v>
          </cell>
          <cell r="K15">
            <v>1.5047226562734435</v>
          </cell>
          <cell r="L15">
            <v>1.4966361704028011</v>
          </cell>
          <cell r="M15">
            <v>1.4966361704028011</v>
          </cell>
          <cell r="N15">
            <v>0</v>
          </cell>
          <cell r="O15">
            <v>1.4966361704028011</v>
          </cell>
          <cell r="P15">
            <v>1.4966361704028011</v>
          </cell>
          <cell r="Q15">
            <v>1.4966361704028011</v>
          </cell>
          <cell r="R15">
            <v>1.4966361704028011</v>
          </cell>
          <cell r="S15">
            <v>1.4077856827849045</v>
          </cell>
          <cell r="T15">
            <v>1.1500100318256819E-2</v>
          </cell>
          <cell r="U15">
            <v>3.9311684308846176E-3</v>
          </cell>
          <cell r="V15">
            <v>3.9250770366173568E-5</v>
          </cell>
          <cell r="W15">
            <v>3.926080168223021E-5</v>
          </cell>
          <cell r="X15">
            <v>9.8152985735462245E-7</v>
          </cell>
          <cell r="Y15">
            <v>1.963059714709245E-7</v>
          </cell>
          <cell r="Z15">
            <v>3.926080168223021E-5</v>
          </cell>
          <cell r="AA15">
            <v>3.926080168223021E-5</v>
          </cell>
          <cell r="AB15">
            <v>3.8321356851534247E-4</v>
          </cell>
          <cell r="AC15">
            <v>5.2245907832329553E-5</v>
          </cell>
          <cell r="AD15">
            <v>5.2245907832329553E-5</v>
          </cell>
          <cell r="AE15">
            <v>3.8106008748266755E-4</v>
          </cell>
          <cell r="AF15">
            <v>3.8106008748266755E-4</v>
          </cell>
          <cell r="AG15">
            <v>3.5454235403687182E-4</v>
          </cell>
          <cell r="AH15">
            <v>0</v>
          </cell>
          <cell r="AI15">
            <v>0</v>
          </cell>
          <cell r="AJ15">
            <v>0</v>
          </cell>
          <cell r="AK15">
            <v>0</v>
          </cell>
          <cell r="AL15">
            <v>0</v>
          </cell>
          <cell r="AM15">
            <v>0</v>
          </cell>
          <cell r="AN15">
            <v>0</v>
          </cell>
          <cell r="AO15">
            <v>1.2524144079586838E-3</v>
          </cell>
          <cell r="AP15">
            <v>1.2334596626631311E-3</v>
          </cell>
          <cell r="AQ15">
            <v>1.0390593520972777E-2</v>
          </cell>
          <cell r="AR15">
            <v>7.0352345012685072E-3</v>
          </cell>
          <cell r="AS15">
            <v>0</v>
          </cell>
          <cell r="AT15">
            <v>0</v>
          </cell>
          <cell r="AU15">
            <v>2.2002412513229723E-3</v>
          </cell>
          <cell r="AV15">
            <v>2.0967839947800232E-3</v>
          </cell>
          <cell r="AW15">
            <v>0</v>
          </cell>
          <cell r="AX15">
            <v>1.4820231710372926</v>
          </cell>
          <cell r="AY15">
            <v>1.5744235269896929</v>
          </cell>
          <cell r="AZ15">
            <v>1.4882441555300954</v>
          </cell>
          <cell r="BA15">
            <v>1.4820231710372926</v>
          </cell>
          <cell r="BB15">
            <v>1.4820231710372926</v>
          </cell>
          <cell r="BC15">
            <v>1.4820231710372926</v>
          </cell>
          <cell r="BD15">
            <v>1.4820231710372926</v>
          </cell>
          <cell r="BE15">
            <v>1.4820231710372924</v>
          </cell>
          <cell r="BF15">
            <v>1.4820231710372926</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95</v>
          </cell>
          <cell r="CG15">
            <v>95</v>
          </cell>
          <cell r="CH15">
            <v>95</v>
          </cell>
          <cell r="CI15">
            <v>95</v>
          </cell>
          <cell r="CJ15">
            <v>95</v>
          </cell>
          <cell r="CK15">
            <v>25.0000001216459</v>
          </cell>
          <cell r="CL15">
            <v>13.775199296424997</v>
          </cell>
          <cell r="CM15">
            <v>13.775199296424997</v>
          </cell>
          <cell r="CN15">
            <v>13.775199296424997</v>
          </cell>
          <cell r="CO15">
            <v>11.023450535978975</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13.470039116689902</v>
          </cell>
          <cell r="DH15">
            <v>6.3458219062345487</v>
          </cell>
          <cell r="DI15">
            <v>0</v>
          </cell>
          <cell r="DJ15">
            <v>0</v>
          </cell>
          <cell r="DK15">
            <v>0</v>
          </cell>
          <cell r="DL15">
            <v>0.27363543662321438</v>
          </cell>
          <cell r="DM15">
            <v>5.4785800077723225E-4</v>
          </cell>
          <cell r="DN15">
            <v>0</v>
          </cell>
          <cell r="DO15">
            <v>0</v>
          </cell>
          <cell r="DP15">
            <v>0</v>
          </cell>
          <cell r="DQ15">
            <v>4.6727198981098789E-6</v>
          </cell>
          <cell r="DR15">
            <v>0</v>
          </cell>
          <cell r="DS15">
            <v>0</v>
          </cell>
          <cell r="DT15">
            <v>95</v>
          </cell>
          <cell r="DU15">
            <v>95</v>
          </cell>
          <cell r="DV15">
            <v>0</v>
          </cell>
          <cell r="DW15">
            <v>0</v>
          </cell>
          <cell r="DX15">
            <v>0</v>
          </cell>
          <cell r="DY15">
            <v>0</v>
          </cell>
          <cell r="DZ15">
            <v>5.367409807734572</v>
          </cell>
          <cell r="EA15">
            <v>0</v>
          </cell>
          <cell r="EB15">
            <v>0</v>
          </cell>
          <cell r="EC15">
            <v>95</v>
          </cell>
          <cell r="ED15">
            <v>95</v>
          </cell>
          <cell r="EE15">
            <v>0</v>
          </cell>
          <cell r="EF15">
            <v>0</v>
          </cell>
          <cell r="EG15">
            <v>0</v>
          </cell>
          <cell r="EH15">
            <v>0</v>
          </cell>
          <cell r="EI15">
            <v>0</v>
          </cell>
          <cell r="EJ15"/>
          <cell r="EK15"/>
          <cell r="EL15"/>
          <cell r="EM15"/>
          <cell r="EN15"/>
          <cell r="EO15"/>
          <cell r="EP15"/>
          <cell r="EQ15"/>
          <cell r="ER15"/>
          <cell r="ES15"/>
          <cell r="ET15"/>
          <cell r="EU15"/>
          <cell r="EV15"/>
          <cell r="EW15"/>
          <cell r="EX15"/>
          <cell r="EY15"/>
          <cell r="EZ15"/>
          <cell r="FA15"/>
          <cell r="FB15"/>
          <cell r="FC15"/>
          <cell r="FD15"/>
          <cell r="FE15"/>
          <cell r="FF15"/>
          <cell r="FG15"/>
          <cell r="FH15"/>
          <cell r="FI15"/>
          <cell r="FJ15"/>
          <cell r="FK15"/>
          <cell r="FL15"/>
          <cell r="FM15"/>
          <cell r="FN15"/>
          <cell r="FO15"/>
          <cell r="FP15"/>
          <cell r="FQ15"/>
          <cell r="FR15"/>
          <cell r="FS15"/>
          <cell r="FT15"/>
          <cell r="FU15"/>
          <cell r="FV15"/>
          <cell r="FW15"/>
          <cell r="FX15"/>
          <cell r="FY15"/>
          <cell r="FZ15"/>
          <cell r="GA15"/>
          <cell r="GB15"/>
          <cell r="GC15"/>
          <cell r="GD15"/>
          <cell r="GE15"/>
          <cell r="GF15"/>
          <cell r="GG15"/>
          <cell r="GH15"/>
          <cell r="GI15"/>
          <cell r="GJ15"/>
          <cell r="GK15"/>
          <cell r="GL15"/>
          <cell r="GM15"/>
          <cell r="GN15"/>
          <cell r="GO15"/>
          <cell r="GP15"/>
          <cell r="GQ15"/>
          <cell r="GR15"/>
          <cell r="GS15"/>
          <cell r="GT15"/>
          <cell r="GU15"/>
          <cell r="GV15"/>
          <cell r="GW15"/>
          <cell r="GX15"/>
          <cell r="GY15"/>
          <cell r="GZ15"/>
          <cell r="HA15"/>
          <cell r="HB15"/>
          <cell r="HC15"/>
          <cell r="HD15"/>
          <cell r="HE15"/>
          <cell r="HF15"/>
          <cell r="HG15"/>
          <cell r="HH15"/>
          <cell r="HI15"/>
          <cell r="HJ15"/>
          <cell r="HK15"/>
          <cell r="HL15"/>
          <cell r="HM15"/>
        </row>
        <row r="16">
          <cell r="A16" t="str">
            <v>Gases: O2_g wt %</v>
          </cell>
          <cell r="B16"/>
          <cell r="C16" t="str">
            <v>Gases: O2_g</v>
          </cell>
          <cell r="D16" t="str">
            <v>wt %</v>
          </cell>
          <cell r="E16">
            <v>0</v>
          </cell>
          <cell r="F16">
            <v>0</v>
          </cell>
          <cell r="G16">
            <v>0</v>
          </cell>
          <cell r="H16">
            <v>0</v>
          </cell>
          <cell r="I16">
            <v>0</v>
          </cell>
          <cell r="J16">
            <v>0</v>
          </cell>
          <cell r="K16">
            <v>0</v>
          </cell>
          <cell r="L16">
            <v>0</v>
          </cell>
          <cell r="M16">
            <v>0</v>
          </cell>
          <cell r="N16">
            <v>23.437955304587398</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-1.1288690829737503E-15</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23.186554662170234</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23.18755600605936</v>
          </cell>
          <cell r="CW16">
            <v>23.043645633758885</v>
          </cell>
          <cell r="CX16">
            <v>23.106434553506105</v>
          </cell>
          <cell r="CY16">
            <v>23.085839831732237</v>
          </cell>
          <cell r="CZ16">
            <v>23.437955304587398</v>
          </cell>
          <cell r="DA16">
            <v>23.082525023100963</v>
          </cell>
          <cell r="DB16">
            <v>23.190519117759511</v>
          </cell>
          <cell r="DC16">
            <v>23.256231301315154</v>
          </cell>
          <cell r="DD16">
            <v>23.193853211193296</v>
          </cell>
          <cell r="DE16">
            <v>0</v>
          </cell>
          <cell r="DF16">
            <v>0</v>
          </cell>
          <cell r="DG16">
            <v>0</v>
          </cell>
          <cell r="DH16">
            <v>0</v>
          </cell>
          <cell r="DI16">
            <v>0</v>
          </cell>
          <cell r="DJ16">
            <v>0</v>
          </cell>
          <cell r="DK16">
            <v>0</v>
          </cell>
          <cell r="DL16">
            <v>16.148110179059717</v>
          </cell>
          <cell r="DM16">
            <v>0</v>
          </cell>
          <cell r="DN16">
            <v>0</v>
          </cell>
          <cell r="DO16">
            <v>0</v>
          </cell>
          <cell r="DP16">
            <v>0</v>
          </cell>
          <cell r="DQ16">
            <v>0</v>
          </cell>
          <cell r="DR16">
            <v>0</v>
          </cell>
          <cell r="DS16">
            <v>0</v>
          </cell>
          <cell r="DT16">
            <v>0</v>
          </cell>
          <cell r="DU16">
            <v>0</v>
          </cell>
          <cell r="DV16">
            <v>0</v>
          </cell>
          <cell r="DW16">
            <v>0</v>
          </cell>
          <cell r="DX16">
            <v>23.193219824128988</v>
          </cell>
          <cell r="DY16">
            <v>23.201063885173419</v>
          </cell>
          <cell r="DZ16">
            <v>0</v>
          </cell>
          <cell r="EA16">
            <v>0</v>
          </cell>
          <cell r="EB16">
            <v>0</v>
          </cell>
          <cell r="EC16">
            <v>0</v>
          </cell>
          <cell r="ED16">
            <v>0</v>
          </cell>
          <cell r="EE16">
            <v>0</v>
          </cell>
          <cell r="EF16">
            <v>0</v>
          </cell>
          <cell r="EG16">
            <v>23.196085477888602</v>
          </cell>
          <cell r="EH16">
            <v>23.201200115395189</v>
          </cell>
          <cell r="EI16">
            <v>0</v>
          </cell>
          <cell r="EJ16"/>
          <cell r="EK16"/>
          <cell r="EL16"/>
          <cell r="EM16"/>
          <cell r="EN16"/>
          <cell r="EO16"/>
          <cell r="EP16"/>
          <cell r="EQ16"/>
          <cell r="ER16"/>
          <cell r="ES16"/>
          <cell r="ET16"/>
          <cell r="EU16"/>
          <cell r="EV16"/>
          <cell r="EW16"/>
          <cell r="EX16"/>
          <cell r="EY16"/>
          <cell r="EZ16"/>
          <cell r="FA16"/>
          <cell r="FB16"/>
          <cell r="FC16"/>
          <cell r="FD16"/>
          <cell r="FE16"/>
          <cell r="FF16"/>
          <cell r="FG16"/>
          <cell r="FH16"/>
          <cell r="FI16"/>
          <cell r="FJ16"/>
          <cell r="FK16"/>
          <cell r="FL16"/>
          <cell r="FM16"/>
          <cell r="FN16"/>
          <cell r="FO16"/>
          <cell r="FP16"/>
          <cell r="FQ16"/>
          <cell r="FR16"/>
          <cell r="FS16"/>
          <cell r="FT16"/>
          <cell r="FU16"/>
          <cell r="FV16"/>
          <cell r="FW16"/>
          <cell r="FX16"/>
          <cell r="FY16"/>
          <cell r="FZ16"/>
          <cell r="GA16"/>
          <cell r="GB16"/>
          <cell r="GC16"/>
          <cell r="GD16"/>
          <cell r="GE16"/>
          <cell r="GF16"/>
          <cell r="GG16"/>
          <cell r="GH16"/>
          <cell r="GI16"/>
          <cell r="GJ16"/>
          <cell r="GK16"/>
          <cell r="GL16"/>
          <cell r="GM16"/>
          <cell r="GN16"/>
          <cell r="GO16"/>
          <cell r="GP16"/>
          <cell r="GQ16"/>
          <cell r="GR16"/>
          <cell r="GS16"/>
          <cell r="GT16"/>
          <cell r="GU16"/>
          <cell r="GV16"/>
          <cell r="GW16"/>
          <cell r="GX16"/>
          <cell r="GY16"/>
          <cell r="GZ16"/>
          <cell r="HA16"/>
          <cell r="HB16"/>
          <cell r="HC16"/>
          <cell r="HD16"/>
          <cell r="HE16"/>
          <cell r="HF16"/>
          <cell r="HG16"/>
          <cell r="HH16"/>
          <cell r="HI16"/>
          <cell r="HJ16"/>
          <cell r="HK16"/>
          <cell r="HL16"/>
          <cell r="HM16"/>
        </row>
        <row r="17">
          <cell r="A17" t="str">
            <v>Gases: N2_g wt %</v>
          </cell>
          <cell r="B17"/>
          <cell r="C17" t="str">
            <v>Gases: N2_g</v>
          </cell>
          <cell r="D17" t="str">
            <v>wt %</v>
          </cell>
          <cell r="E17">
            <v>0</v>
          </cell>
          <cell r="F17">
            <v>0</v>
          </cell>
          <cell r="G17">
            <v>0</v>
          </cell>
          <cell r="H17">
            <v>0</v>
          </cell>
          <cell r="I17">
            <v>0</v>
          </cell>
          <cell r="J17">
            <v>0</v>
          </cell>
          <cell r="K17">
            <v>0</v>
          </cell>
          <cell r="L17">
            <v>0</v>
          </cell>
          <cell r="M17">
            <v>0</v>
          </cell>
          <cell r="N17">
            <v>75.430998725546871</v>
          </cell>
          <cell r="O17">
            <v>0</v>
          </cell>
          <cell r="P17">
            <v>0</v>
          </cell>
          <cell r="Q17">
            <v>0</v>
          </cell>
          <cell r="R17">
            <v>0</v>
          </cell>
          <cell r="S17">
            <v>0</v>
          </cell>
          <cell r="T17">
            <v>0</v>
          </cell>
          <cell r="U17">
            <v>0</v>
          </cell>
          <cell r="V17">
            <v>100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-4.5154763318950013E-15</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74.60541265950134</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74.625131962738877</v>
          </cell>
          <cell r="CW17">
            <v>74.161981360712375</v>
          </cell>
          <cell r="CX17">
            <v>74.364056621283581</v>
          </cell>
          <cell r="CY17">
            <v>74.234287015421543</v>
          </cell>
          <cell r="CZ17">
            <v>75.430998725546871</v>
          </cell>
          <cell r="DA17">
            <v>74.213482014485265</v>
          </cell>
          <cell r="DB17">
            <v>74.618168752397324</v>
          </cell>
          <cell r="DC17">
            <v>74.838252088981079</v>
          </cell>
          <cell r="DD17">
            <v>74.645398426526356</v>
          </cell>
          <cell r="DE17">
            <v>0</v>
          </cell>
          <cell r="DF17">
            <v>0</v>
          </cell>
          <cell r="DG17">
            <v>0</v>
          </cell>
          <cell r="DH17">
            <v>0</v>
          </cell>
          <cell r="DI17">
            <v>0</v>
          </cell>
          <cell r="DJ17">
            <v>0</v>
          </cell>
          <cell r="DK17">
            <v>0</v>
          </cell>
          <cell r="DL17">
            <v>51.969895091413434</v>
          </cell>
          <cell r="DM17">
            <v>0</v>
          </cell>
          <cell r="DN17">
            <v>0</v>
          </cell>
          <cell r="DO17">
            <v>0</v>
          </cell>
          <cell r="DP17">
            <v>0</v>
          </cell>
          <cell r="DQ17">
            <v>0</v>
          </cell>
          <cell r="DR17">
            <v>0</v>
          </cell>
          <cell r="DS17">
            <v>0</v>
          </cell>
          <cell r="DT17">
            <v>0</v>
          </cell>
          <cell r="DU17">
            <v>0</v>
          </cell>
          <cell r="DV17">
            <v>0</v>
          </cell>
          <cell r="DW17">
            <v>0</v>
          </cell>
          <cell r="DX17">
            <v>74.643359979988659</v>
          </cell>
          <cell r="DY17">
            <v>74.668604731544704</v>
          </cell>
          <cell r="DZ17">
            <v>0</v>
          </cell>
          <cell r="EA17">
            <v>0</v>
          </cell>
          <cell r="EB17">
            <v>0</v>
          </cell>
          <cell r="EC17">
            <v>0</v>
          </cell>
          <cell r="ED17">
            <v>0</v>
          </cell>
          <cell r="EE17">
            <v>0</v>
          </cell>
          <cell r="EF17">
            <v>0</v>
          </cell>
          <cell r="EG17">
            <v>74.652582590164357</v>
          </cell>
          <cell r="EH17">
            <v>74.669043164912779</v>
          </cell>
          <cell r="EI17">
            <v>0</v>
          </cell>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row>
        <row r="18">
          <cell r="A18" t="str">
            <v>Frother_aq wt %</v>
          </cell>
          <cell r="B18"/>
          <cell r="C18" t="str">
            <v>Frother_aq</v>
          </cell>
          <cell r="D18" t="str">
            <v>wt %</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row>
        <row r="19">
          <cell r="A19" t="str">
            <v>Guar_aq wt %</v>
          </cell>
          <cell r="B19"/>
          <cell r="C19" t="str">
            <v>Guar_aq</v>
          </cell>
          <cell r="D19" t="str">
            <v>wt %</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row>
        <row r="20">
          <cell r="A20" t="str">
            <v>Guar_s wt %</v>
          </cell>
          <cell r="B20"/>
          <cell r="C20" t="str">
            <v>Guar_s</v>
          </cell>
          <cell r="D20" t="str">
            <v>wt %</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row>
        <row r="21">
          <cell r="A21" t="str">
            <v>SodiumDithionite_aq wt %</v>
          </cell>
          <cell r="B21"/>
          <cell r="C21" t="str">
            <v>SodiumDithionite_aq</v>
          </cell>
          <cell r="D21" t="str">
            <v>wt %</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row>
        <row r="22">
          <cell r="A22" t="str">
            <v>SodiumDithionite_s wt %</v>
          </cell>
          <cell r="B22"/>
          <cell r="C22" t="str">
            <v>SodiumDithionite_s</v>
          </cell>
          <cell r="D22" t="str">
            <v>wt %</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row>
        <row r="23">
          <cell r="A23" t="str">
            <v>CitricAcid_aq wt %</v>
          </cell>
          <cell r="B23"/>
          <cell r="C23" t="str">
            <v>CitricAcid_aq</v>
          </cell>
          <cell r="D23" t="str">
            <v>wt %</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row>
        <row r="24">
          <cell r="A24" t="str">
            <v>Fe(OH)2_s wt %</v>
          </cell>
          <cell r="B24"/>
          <cell r="C24" t="str">
            <v>Fe(OH)2_s</v>
          </cell>
          <cell r="D24" t="str">
            <v>wt %</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row>
        <row r="25">
          <cell r="A25" t="str">
            <v>Floc_aq wt %</v>
          </cell>
          <cell r="B25"/>
          <cell r="C25" t="str">
            <v>Floc_aq</v>
          </cell>
          <cell r="D25" t="str">
            <v>wt %</v>
          </cell>
          <cell r="E25">
            <v>0</v>
          </cell>
          <cell r="F25">
            <v>0</v>
          </cell>
          <cell r="G25">
            <v>0</v>
          </cell>
          <cell r="H25">
            <v>0</v>
          </cell>
          <cell r="I25">
            <v>2.6949787117034217E-3</v>
          </cell>
          <cell r="J25">
            <v>2.6896940224462006E-3</v>
          </cell>
          <cell r="K25">
            <v>2.70164873421056E-3</v>
          </cell>
          <cell r="L25">
            <v>2.6949787117034217E-3</v>
          </cell>
          <cell r="M25">
            <v>2.6949787117034217E-3</v>
          </cell>
          <cell r="N25">
            <v>0</v>
          </cell>
          <cell r="O25">
            <v>2.6949787117034217E-3</v>
          </cell>
          <cell r="P25">
            <v>2.6949787117034217E-3</v>
          </cell>
          <cell r="Q25">
            <v>2.6949787117034217E-3</v>
          </cell>
          <cell r="R25">
            <v>2.6949787117034217E-3</v>
          </cell>
          <cell r="S25">
            <v>2.4501705733674102E-3</v>
          </cell>
          <cell r="T25">
            <v>2.4162413687012149E-3</v>
          </cell>
          <cell r="U25">
            <v>2.6130312196345775E-3</v>
          </cell>
          <cell r="V25">
            <v>2.6145982972803103E-3</v>
          </cell>
          <cell r="W25">
            <v>2.6152665099456029E-3</v>
          </cell>
          <cell r="X25">
            <v>7.0151371657182343E-4</v>
          </cell>
          <cell r="Y25">
            <v>1.2116819433143648E-3</v>
          </cell>
          <cell r="Z25">
            <v>2.6152665099456029E-3</v>
          </cell>
          <cell r="AA25">
            <v>2.6152665099456029E-3</v>
          </cell>
          <cell r="AB25">
            <v>2.6152509469211526E-3</v>
          </cell>
          <cell r="AC25">
            <v>1.482558019474489E-3</v>
          </cell>
          <cell r="AD25">
            <v>1.482558019474489E-3</v>
          </cell>
          <cell r="AE25">
            <v>2.6081237289549784E-3</v>
          </cell>
          <cell r="AF25">
            <v>2.6081237289549784E-3</v>
          </cell>
          <cell r="AG25">
            <v>2.5198217894783041E-3</v>
          </cell>
          <cell r="AH25">
            <v>0</v>
          </cell>
          <cell r="AI25">
            <v>0</v>
          </cell>
          <cell r="AJ25">
            <v>0</v>
          </cell>
          <cell r="AK25">
            <v>1.0785624841267779E-3</v>
          </cell>
          <cell r="AL25">
            <v>0</v>
          </cell>
          <cell r="AM25">
            <v>0</v>
          </cell>
          <cell r="AN25">
            <v>0</v>
          </cell>
          <cell r="AO25">
            <v>1.0880693265503723E-3</v>
          </cell>
          <cell r="AP25">
            <v>1.1025828330642475E-3</v>
          </cell>
          <cell r="AQ25">
            <v>2.4030708586218245E-3</v>
          </cell>
          <cell r="AR25">
            <v>1.9265457478075648E-3</v>
          </cell>
          <cell r="AS25">
            <v>1.339224E-3</v>
          </cell>
          <cell r="AT25">
            <v>1.339224E-3</v>
          </cell>
          <cell r="AU25">
            <v>8.9488779438694525E-4</v>
          </cell>
          <cell r="AV25">
            <v>8.742025659222055E-4</v>
          </cell>
          <cell r="AW25">
            <v>0</v>
          </cell>
          <cell r="AX25">
            <v>1.4369950563751217E-3</v>
          </cell>
          <cell r="AY25">
            <v>1.4346987719804315E-3</v>
          </cell>
          <cell r="AZ25">
            <v>1.4373863774359463E-3</v>
          </cell>
          <cell r="BA25">
            <v>1.4369950563751217E-3</v>
          </cell>
          <cell r="BB25">
            <v>1.4369950563751217E-3</v>
          </cell>
          <cell r="BC25">
            <v>1.4369950563751217E-3</v>
          </cell>
          <cell r="BD25">
            <v>1.4369950563751217E-3</v>
          </cell>
          <cell r="BE25">
            <v>1.4369950563751215E-3</v>
          </cell>
          <cell r="BF25">
            <v>1.4369950563751217E-3</v>
          </cell>
          <cell r="BG25">
            <v>1.339224E-3</v>
          </cell>
          <cell r="BH25">
            <v>1.339224E-3</v>
          </cell>
          <cell r="BI25">
            <v>1.339224E-3</v>
          </cell>
          <cell r="BJ25">
            <v>1.339224E-3</v>
          </cell>
          <cell r="BK25">
            <v>1.2393246677611396E-3</v>
          </cell>
          <cell r="BL25">
            <v>0</v>
          </cell>
          <cell r="BM25">
            <v>1.339224E-3</v>
          </cell>
          <cell r="BN25">
            <v>1.339224E-3</v>
          </cell>
          <cell r="BO25">
            <v>1.339224E-3</v>
          </cell>
          <cell r="BP25">
            <v>1.339224E-3</v>
          </cell>
          <cell r="BQ25">
            <v>1.339224E-3</v>
          </cell>
          <cell r="BR25">
            <v>1.339224E-3</v>
          </cell>
          <cell r="BS25">
            <v>1.339224E-3</v>
          </cell>
          <cell r="BT25">
            <v>1.339224E-3</v>
          </cell>
          <cell r="BU25">
            <v>1.339224E-3</v>
          </cell>
          <cell r="BV25">
            <v>1.339224E-3</v>
          </cell>
          <cell r="BW25">
            <v>1.339224E-3</v>
          </cell>
          <cell r="BX25">
            <v>0</v>
          </cell>
          <cell r="BY25">
            <v>0</v>
          </cell>
          <cell r="BZ25">
            <v>0</v>
          </cell>
          <cell r="CA25">
            <v>0</v>
          </cell>
          <cell r="CB25">
            <v>0</v>
          </cell>
          <cell r="CC25">
            <v>0</v>
          </cell>
          <cell r="CD25">
            <v>0</v>
          </cell>
          <cell r="CE25">
            <v>0</v>
          </cell>
          <cell r="CF25">
            <v>0</v>
          </cell>
          <cell r="CG25">
            <v>0</v>
          </cell>
          <cell r="CH25">
            <v>0</v>
          </cell>
          <cell r="CI25">
            <v>0</v>
          </cell>
          <cell r="CJ25">
            <v>0</v>
          </cell>
          <cell r="CK25">
            <v>9.8016267349110568E-4</v>
          </cell>
          <cell r="CL25">
            <v>1.1373359703010946E-3</v>
          </cell>
          <cell r="CM25">
            <v>1.1373359703010946E-3</v>
          </cell>
          <cell r="CN25">
            <v>1.1373359703010946E-3</v>
          </cell>
          <cell r="CO25">
            <v>1.1724000513692566E-3</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1.1353744788067477E-3</v>
          </cell>
          <cell r="DH25">
            <v>1.2215009853299374E-3</v>
          </cell>
          <cell r="DI25">
            <v>1.124812482245659E-3</v>
          </cell>
          <cell r="DJ25">
            <v>1.0801658800138132E-3</v>
          </cell>
          <cell r="DK25">
            <v>1.1171079738930077E-3</v>
          </cell>
          <cell r="DL25">
            <v>7.6846795595200039E-4</v>
          </cell>
          <cell r="DM25">
            <v>5.645105333713453E-4</v>
          </cell>
          <cell r="DN25">
            <v>1.1216138662351624E-3</v>
          </cell>
          <cell r="DO25">
            <v>5.793627544268548E-4</v>
          </cell>
          <cell r="DP25">
            <v>1.1216138662351624E-3</v>
          </cell>
          <cell r="DQ25">
            <v>1.1220304557612178E-3</v>
          </cell>
          <cell r="DR25">
            <v>1.339224E-3</v>
          </cell>
          <cell r="DS25">
            <v>0</v>
          </cell>
          <cell r="DT25">
            <v>0</v>
          </cell>
          <cell r="DU25">
            <v>0</v>
          </cell>
          <cell r="DV25">
            <v>0</v>
          </cell>
          <cell r="DW25">
            <v>0</v>
          </cell>
          <cell r="DX25">
            <v>0</v>
          </cell>
          <cell r="DY25">
            <v>0</v>
          </cell>
          <cell r="DZ25">
            <v>1.2223250547724581E-3</v>
          </cell>
          <cell r="EA25">
            <v>1.339224E-3</v>
          </cell>
          <cell r="EB25">
            <v>0</v>
          </cell>
          <cell r="EC25">
            <v>0</v>
          </cell>
          <cell r="ED25">
            <v>0</v>
          </cell>
          <cell r="EE25">
            <v>0</v>
          </cell>
          <cell r="EF25">
            <v>0</v>
          </cell>
          <cell r="EG25">
            <v>0</v>
          </cell>
          <cell r="EH25">
            <v>0</v>
          </cell>
          <cell r="EI25">
            <v>0</v>
          </cell>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row>
        <row r="26">
          <cell r="A26" t="str">
            <v>Floc_s wt %</v>
          </cell>
          <cell r="B26"/>
          <cell r="C26" t="str">
            <v>Floc_s</v>
          </cell>
          <cell r="D26" t="str">
            <v>wt %</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row>
        <row r="27">
          <cell r="A27" t="str">
            <v>Talc_s wt %</v>
          </cell>
          <cell r="B27"/>
          <cell r="C27" t="str">
            <v>Talc_s</v>
          </cell>
          <cell r="D27" t="str">
            <v>wt %</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row>
        <row r="28">
          <cell r="A28" t="str">
            <v>MgSO4_aq wt %</v>
          </cell>
          <cell r="B28"/>
          <cell r="C28" t="str">
            <v>MgSO4_aq</v>
          </cell>
          <cell r="D28" t="str">
            <v>wt %</v>
          </cell>
          <cell r="E28">
            <v>0</v>
          </cell>
          <cell r="F28">
            <v>0</v>
          </cell>
          <cell r="G28">
            <v>0</v>
          </cell>
          <cell r="H28">
            <v>0</v>
          </cell>
          <cell r="I28">
            <v>1.2492464195433613E-3</v>
          </cell>
          <cell r="J28">
            <v>1.2469507191769161E-3</v>
          </cell>
          <cell r="K28">
            <v>1.2554676220685439E-3</v>
          </cell>
          <cell r="L28">
            <v>1.2492464195433613E-3</v>
          </cell>
          <cell r="M28">
            <v>1.2492464195433613E-3</v>
          </cell>
          <cell r="N28">
            <v>0</v>
          </cell>
          <cell r="O28">
            <v>1.2492464195433613E-3</v>
          </cell>
          <cell r="P28">
            <v>1.2492464195433613E-3</v>
          </cell>
          <cell r="Q28">
            <v>1.2492464195433613E-3</v>
          </cell>
          <cell r="R28">
            <v>1.2492464195433613E-3</v>
          </cell>
          <cell r="S28">
            <v>6.6822030172351355E-3</v>
          </cell>
          <cell r="T28">
            <v>1.161509340944893E-3</v>
          </cell>
          <cell r="U28">
            <v>1.2619843690777027E-3</v>
          </cell>
          <cell r="V28">
            <v>1.2624688295457959E-3</v>
          </cell>
          <cell r="W28">
            <v>1.2627914785975896E-3</v>
          </cell>
          <cell r="X28">
            <v>3.1570102665975857E-5</v>
          </cell>
          <cell r="Y28">
            <v>6.3140205331951707E-6</v>
          </cell>
          <cell r="Z28">
            <v>1.2627914785975896E-3</v>
          </cell>
          <cell r="AA28">
            <v>1.2627914785975896E-3</v>
          </cell>
          <cell r="AB28">
            <v>1.2627846751685947E-3</v>
          </cell>
          <cell r="AC28">
            <v>1.0915070918088105E-5</v>
          </cell>
          <cell r="AD28">
            <v>1.0915070918088105E-5</v>
          </cell>
          <cell r="AE28">
            <v>7.9610022133684078E-5</v>
          </cell>
          <cell r="AF28">
            <v>7.9610022133684078E-5</v>
          </cell>
          <cell r="AG28">
            <v>7.407001042450459E-5</v>
          </cell>
          <cell r="AH28">
            <v>0</v>
          </cell>
          <cell r="AI28">
            <v>0</v>
          </cell>
          <cell r="AJ28">
            <v>0</v>
          </cell>
          <cell r="AK28">
            <v>0</v>
          </cell>
          <cell r="AL28">
            <v>0</v>
          </cell>
          <cell r="AM28">
            <v>0</v>
          </cell>
          <cell r="AN28">
            <v>0</v>
          </cell>
          <cell r="AO28">
            <v>1.6203694183411907</v>
          </cell>
          <cell r="AP28">
            <v>1.5958458346023063</v>
          </cell>
          <cell r="AQ28">
            <v>1.0494492307525144E-3</v>
          </cell>
          <cell r="AR28">
            <v>0.58541509453496932</v>
          </cell>
          <cell r="AS28">
            <v>0</v>
          </cell>
          <cell r="AT28">
            <v>0</v>
          </cell>
          <cell r="AU28">
            <v>2.2222421500852488E-4</v>
          </cell>
          <cell r="AV28">
            <v>4.4587990388501683E-2</v>
          </cell>
          <cell r="AW28">
            <v>0</v>
          </cell>
          <cell r="AX28">
            <v>6.2488276951487703E-3</v>
          </cell>
          <cell r="AY28">
            <v>6.2389674901646057E-3</v>
          </cell>
          <cell r="AZ28">
            <v>6.2750579599310068E-3</v>
          </cell>
          <cell r="BA28">
            <v>6.2488276951487703E-3</v>
          </cell>
          <cell r="BB28">
            <v>6.2488276951487703E-3</v>
          </cell>
          <cell r="BC28">
            <v>6.2488276951487703E-3</v>
          </cell>
          <cell r="BD28">
            <v>6.2488276951487703E-3</v>
          </cell>
          <cell r="BE28">
            <v>6.2488276951487703E-3</v>
          </cell>
          <cell r="BF28">
            <v>6.2488276951487703E-3</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1.2558099999999999E-4</v>
          </cell>
          <cell r="CG28">
            <v>1.2558099999999999E-4</v>
          </cell>
          <cell r="CH28">
            <v>1.2558099999999999E-4</v>
          </cell>
          <cell r="CI28">
            <v>1.2558099999999999E-4</v>
          </cell>
          <cell r="CJ28">
            <v>1.2558099999999999E-4</v>
          </cell>
          <cell r="CK28">
            <v>2.7094485405430944E-2</v>
          </cell>
          <cell r="CL28">
            <v>3.1419066754489106E-2</v>
          </cell>
          <cell r="CM28">
            <v>3.1419066754489106E-2</v>
          </cell>
          <cell r="CN28">
            <v>3.1419066754489106E-2</v>
          </cell>
          <cell r="CO28">
            <v>4.6621095287946175E-2</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5.696836713167977E-2</v>
          </cell>
          <cell r="DH28">
            <v>2.6838163495657517E-2</v>
          </cell>
          <cell r="DI28">
            <v>0</v>
          </cell>
          <cell r="DJ28">
            <v>0</v>
          </cell>
          <cell r="DK28">
            <v>2.4297320453619634E-4</v>
          </cell>
          <cell r="DL28">
            <v>1.1444141847397626</v>
          </cell>
          <cell r="DM28">
            <v>0.70881678173911156</v>
          </cell>
          <cell r="DN28">
            <v>2.4181455879202272E-4</v>
          </cell>
          <cell r="DO28">
            <v>1.0029986932048797E-4</v>
          </cell>
          <cell r="DP28">
            <v>2.4181455879202272E-4</v>
          </cell>
          <cell r="DQ28">
            <v>2.4652650452584645E-2</v>
          </cell>
          <cell r="DR28">
            <v>0</v>
          </cell>
          <cell r="DS28">
            <v>0</v>
          </cell>
          <cell r="DT28">
            <v>1.2558099999999999E-4</v>
          </cell>
          <cell r="DU28">
            <v>1.2558099999999999E-4</v>
          </cell>
          <cell r="DV28">
            <v>0</v>
          </cell>
          <cell r="DW28">
            <v>0</v>
          </cell>
          <cell r="DX28">
            <v>0</v>
          </cell>
          <cell r="DY28">
            <v>0</v>
          </cell>
          <cell r="DZ28">
            <v>2.683856688355403E-2</v>
          </cell>
          <cell r="EA28">
            <v>0</v>
          </cell>
          <cell r="EB28">
            <v>0</v>
          </cell>
          <cell r="EC28">
            <v>1.2558099999999999E-4</v>
          </cell>
          <cell r="ED28">
            <v>1.2558099999999999E-4</v>
          </cell>
          <cell r="EE28">
            <v>0</v>
          </cell>
          <cell r="EF28">
            <v>0</v>
          </cell>
          <cell r="EG28">
            <v>0</v>
          </cell>
          <cell r="EH28">
            <v>0</v>
          </cell>
          <cell r="EI28">
            <v>0</v>
          </cell>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row>
        <row r="29">
          <cell r="A29" t="str">
            <v>CuSO4_aq wt %</v>
          </cell>
          <cell r="B29"/>
          <cell r="C29" t="str">
            <v>CuSO4_aq</v>
          </cell>
          <cell r="D29" t="str">
            <v>wt %</v>
          </cell>
          <cell r="E29">
            <v>0</v>
          </cell>
          <cell r="F29">
            <v>0</v>
          </cell>
          <cell r="G29">
            <v>0</v>
          </cell>
          <cell r="H29">
            <v>0</v>
          </cell>
          <cell r="I29">
            <v>1.2492464195433613E-3</v>
          </cell>
          <cell r="J29">
            <v>1.2469507191769161E-3</v>
          </cell>
          <cell r="K29">
            <v>1.2554676220685439E-3</v>
          </cell>
          <cell r="L29">
            <v>1.2492464195433613E-3</v>
          </cell>
          <cell r="M29">
            <v>1.2492464195433613E-3</v>
          </cell>
          <cell r="N29">
            <v>0</v>
          </cell>
          <cell r="O29">
            <v>1.2492464195433613E-3</v>
          </cell>
          <cell r="P29">
            <v>1.2492464195433613E-3</v>
          </cell>
          <cell r="Q29">
            <v>1.2492464195433613E-3</v>
          </cell>
          <cell r="R29">
            <v>1.2492464195433613E-3</v>
          </cell>
          <cell r="S29">
            <v>6.6822030172351355E-3</v>
          </cell>
          <cell r="T29">
            <v>1.161509340944893E-3</v>
          </cell>
          <cell r="U29">
            <v>1.2619843690777027E-3</v>
          </cell>
          <cell r="V29">
            <v>1.2624688295457959E-3</v>
          </cell>
          <cell r="W29">
            <v>1.2627914785975896E-3</v>
          </cell>
          <cell r="X29">
            <v>3.1570102665975857E-5</v>
          </cell>
          <cell r="Y29">
            <v>6.3140205331951707E-6</v>
          </cell>
          <cell r="Z29">
            <v>1.2627914785975896E-3</v>
          </cell>
          <cell r="AA29">
            <v>1.2627914785975896E-3</v>
          </cell>
          <cell r="AB29">
            <v>1.2627846751685947E-3</v>
          </cell>
          <cell r="AC29">
            <v>1.0915070918088105E-5</v>
          </cell>
          <cell r="AD29">
            <v>1.0915070918088105E-5</v>
          </cell>
          <cell r="AE29">
            <v>7.9610022133684078E-5</v>
          </cell>
          <cell r="AF29">
            <v>7.9610022133684078E-5</v>
          </cell>
          <cell r="AG29">
            <v>7.407001042450459E-5</v>
          </cell>
          <cell r="AH29">
            <v>0</v>
          </cell>
          <cell r="AI29">
            <v>0</v>
          </cell>
          <cell r="AJ29">
            <v>0</v>
          </cell>
          <cell r="AK29">
            <v>0</v>
          </cell>
          <cell r="AL29">
            <v>0</v>
          </cell>
          <cell r="AM29">
            <v>0</v>
          </cell>
          <cell r="AN29">
            <v>0</v>
          </cell>
          <cell r="AO29">
            <v>1.6203694183411907</v>
          </cell>
          <cell r="AP29">
            <v>1.5958458346023063</v>
          </cell>
          <cell r="AQ29">
            <v>1.0494492307525144E-3</v>
          </cell>
          <cell r="AR29">
            <v>0.58541509453496932</v>
          </cell>
          <cell r="AS29">
            <v>0</v>
          </cell>
          <cell r="AT29">
            <v>0</v>
          </cell>
          <cell r="AU29">
            <v>2.2222421500852488E-4</v>
          </cell>
          <cell r="AV29">
            <v>4.4587990388501683E-2</v>
          </cell>
          <cell r="AW29">
            <v>0</v>
          </cell>
          <cell r="AX29">
            <v>6.2488276951487703E-3</v>
          </cell>
          <cell r="AY29">
            <v>6.2389674901646057E-3</v>
          </cell>
          <cell r="AZ29">
            <v>6.2750579599310068E-3</v>
          </cell>
          <cell r="BA29">
            <v>6.2488276951487703E-3</v>
          </cell>
          <cell r="BB29">
            <v>6.2488276951487703E-3</v>
          </cell>
          <cell r="BC29">
            <v>6.2488276951487703E-3</v>
          </cell>
          <cell r="BD29">
            <v>6.2488276951487703E-3</v>
          </cell>
          <cell r="BE29">
            <v>6.2488276951487703E-3</v>
          </cell>
          <cell r="BF29">
            <v>6.2488276951487703E-3</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1.2558099999999999E-4</v>
          </cell>
          <cell r="CG29">
            <v>1.2558099999999999E-4</v>
          </cell>
          <cell r="CH29">
            <v>1.2558099999999999E-4</v>
          </cell>
          <cell r="CI29">
            <v>1.2558099999999999E-4</v>
          </cell>
          <cell r="CJ29">
            <v>1.2558099999999999E-4</v>
          </cell>
          <cell r="CK29">
            <v>2.7094485405430944E-2</v>
          </cell>
          <cell r="CL29">
            <v>3.1419066754489106E-2</v>
          </cell>
          <cell r="CM29">
            <v>3.1419066754489106E-2</v>
          </cell>
          <cell r="CN29">
            <v>3.1419066754489106E-2</v>
          </cell>
          <cell r="CO29">
            <v>4.6621095287946175E-2</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5.696836713167977E-2</v>
          </cell>
          <cell r="DH29">
            <v>2.6838163495657517E-2</v>
          </cell>
          <cell r="DI29">
            <v>0</v>
          </cell>
          <cell r="DJ29">
            <v>0</v>
          </cell>
          <cell r="DK29">
            <v>2.4297320453619634E-4</v>
          </cell>
          <cell r="DL29">
            <v>1.1444141847397626</v>
          </cell>
          <cell r="DM29">
            <v>0.70881678173911156</v>
          </cell>
          <cell r="DN29">
            <v>2.4181455879202272E-4</v>
          </cell>
          <cell r="DO29">
            <v>1.0029986932048797E-4</v>
          </cell>
          <cell r="DP29">
            <v>2.4181455879202272E-4</v>
          </cell>
          <cell r="DQ29">
            <v>2.4652650452584645E-2</v>
          </cell>
          <cell r="DR29">
            <v>0</v>
          </cell>
          <cell r="DS29">
            <v>0</v>
          </cell>
          <cell r="DT29">
            <v>1.2558099999999999E-4</v>
          </cell>
          <cell r="DU29">
            <v>1.2558099999999999E-4</v>
          </cell>
          <cell r="DV29">
            <v>0</v>
          </cell>
          <cell r="DW29">
            <v>0</v>
          </cell>
          <cell r="DX29">
            <v>0</v>
          </cell>
          <cell r="DY29">
            <v>0</v>
          </cell>
          <cell r="DZ29">
            <v>2.683856688355403E-2</v>
          </cell>
          <cell r="EA29">
            <v>0</v>
          </cell>
          <cell r="EB29">
            <v>0</v>
          </cell>
          <cell r="EC29">
            <v>1.2558099999999999E-4</v>
          </cell>
          <cell r="ED29">
            <v>1.2558099999999999E-4</v>
          </cell>
          <cell r="EE29">
            <v>0</v>
          </cell>
          <cell r="EF29">
            <v>0</v>
          </cell>
          <cell r="EG29">
            <v>0</v>
          </cell>
          <cell r="EH29">
            <v>0</v>
          </cell>
          <cell r="EI29">
            <v>0</v>
          </cell>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row>
        <row r="30">
          <cell r="A30" t="str">
            <v>Gases: CO_g wt %</v>
          </cell>
          <cell r="B30"/>
          <cell r="C30" t="str">
            <v>Gases: CO_g</v>
          </cell>
          <cell r="D30" t="str">
            <v>wt %</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row>
        <row r="31">
          <cell r="A31" t="str">
            <v>Gases: CO2_g wt %</v>
          </cell>
          <cell r="B31"/>
          <cell r="C31" t="str">
            <v>Gases: CO2_g</v>
          </cell>
          <cell r="D31" t="str">
            <v>wt %</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2.9442024576939815E-4</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5.1523651478556126E-4</v>
          </cell>
          <cell r="CW31">
            <v>1.493554213773999E-4</v>
          </cell>
          <cell r="CX31">
            <v>0</v>
          </cell>
          <cell r="CY31">
            <v>1.1563842553183063E-4</v>
          </cell>
          <cell r="CZ31">
            <v>0</v>
          </cell>
          <cell r="DA31">
            <v>1.3410162088328741E-4</v>
          </cell>
          <cell r="DB31">
            <v>2.9447058597758982E-4</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4.3960549091430452E-4</v>
          </cell>
          <cell r="DY31">
            <v>0</v>
          </cell>
          <cell r="DZ31">
            <v>0</v>
          </cell>
          <cell r="EA31">
            <v>0</v>
          </cell>
          <cell r="EB31">
            <v>0</v>
          </cell>
          <cell r="EC31">
            <v>0</v>
          </cell>
          <cell r="ED31">
            <v>0</v>
          </cell>
          <cell r="EE31">
            <v>0</v>
          </cell>
          <cell r="EF31">
            <v>0</v>
          </cell>
          <cell r="EG31">
            <v>4.396014545345147E-4</v>
          </cell>
          <cell r="EH31">
            <v>0</v>
          </cell>
          <cell r="EI31">
            <v>0</v>
          </cell>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row>
        <row r="32">
          <cell r="A32" t="str">
            <v>CH4_g wt %</v>
          </cell>
          <cell r="B32"/>
          <cell r="C32" t="str">
            <v>CH4_g</v>
          </cell>
          <cell r="D32" t="str">
            <v>wt %</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row>
        <row r="33">
          <cell r="A33" t="str">
            <v>Al(OH)3_s wt %</v>
          </cell>
          <cell r="B33"/>
          <cell r="C33" t="str">
            <v>Al(OH)3_s</v>
          </cell>
          <cell r="D33" t="str">
            <v>wt %</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row>
        <row r="34">
          <cell r="A34" t="str">
            <v>Ca(OH)2_s wt %</v>
          </cell>
          <cell r="B34"/>
          <cell r="C34" t="str">
            <v>Ca(OH)2_s</v>
          </cell>
          <cell r="D34" t="str">
            <v>wt %</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row>
        <row r="35">
          <cell r="A35" t="str">
            <v>Co(OH)2_s wt %</v>
          </cell>
          <cell r="B35"/>
          <cell r="C35" t="str">
            <v>Co(OH)2_s</v>
          </cell>
          <cell r="D35" t="str">
            <v>wt %</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2.3800561143979709E-7</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4.8285819326758452E-4</v>
          </cell>
          <cell r="AP35">
            <v>5.9377340577398516E-7</v>
          </cell>
          <cell r="AQ35">
            <v>0</v>
          </cell>
          <cell r="AR35">
            <v>2.1759068913379186E-7</v>
          </cell>
          <cell r="AS35">
            <v>0</v>
          </cell>
          <cell r="AT35">
            <v>0</v>
          </cell>
          <cell r="AU35">
            <v>1.5867040762653144E-6</v>
          </cell>
          <cell r="AV35">
            <v>1.86032269745243E-3</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2.7171148985473896E-2</v>
          </cell>
          <cell r="DL35">
            <v>0</v>
          </cell>
          <cell r="DM35">
            <v>2.9688670290776917E-2</v>
          </cell>
          <cell r="DN35">
            <v>2.0852067202094778E-4</v>
          </cell>
          <cell r="DO35">
            <v>5.2130168008707232</v>
          </cell>
          <cell r="DP35">
            <v>2.0852067202094778E-4</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row>
        <row r="36">
          <cell r="A36" t="str">
            <v>Cu(OH)2_s wt %</v>
          </cell>
          <cell r="B36"/>
          <cell r="C36" t="str">
            <v>Cu(OH)2_s</v>
          </cell>
          <cell r="D36" t="str">
            <v>wt %</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1.4854294321774875E-2</v>
          </cell>
          <cell r="DL36">
            <v>0</v>
          </cell>
          <cell r="DM36">
            <v>0</v>
          </cell>
          <cell r="DN36">
            <v>1.1399692504830683E-4</v>
          </cell>
          <cell r="DO36">
            <v>2.849923126397389</v>
          </cell>
          <cell r="DP36">
            <v>1.1399692504830683E-4</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row>
        <row r="37">
          <cell r="A37" t="str">
            <v>Fe(OH)3_s wt %</v>
          </cell>
          <cell r="B37"/>
          <cell r="C37" t="str">
            <v>Fe(OH)3_s</v>
          </cell>
          <cell r="D37" t="str">
            <v>wt %</v>
          </cell>
          <cell r="E37">
            <v>0</v>
          </cell>
          <cell r="F37">
            <v>0</v>
          </cell>
          <cell r="G37">
            <v>0</v>
          </cell>
          <cell r="H37">
            <v>0</v>
          </cell>
          <cell r="I37">
            <v>3.480653870222638E-7</v>
          </cell>
          <cell r="J37">
            <v>3.4738283912376364E-7</v>
          </cell>
          <cell r="K37">
            <v>0</v>
          </cell>
          <cell r="L37">
            <v>3.480653870222638E-7</v>
          </cell>
          <cell r="M37">
            <v>3.480653870222638E-7</v>
          </cell>
          <cell r="N37">
            <v>0</v>
          </cell>
          <cell r="O37">
            <v>3.480653870222638E-7</v>
          </cell>
          <cell r="P37">
            <v>3.480653870222638E-7</v>
          </cell>
          <cell r="Q37">
            <v>3.480653870222638E-7</v>
          </cell>
          <cell r="R37">
            <v>3.480653870222638E-7</v>
          </cell>
          <cell r="S37">
            <v>3.1138124509463918E-6</v>
          </cell>
          <cell r="T37">
            <v>0.296833158304594</v>
          </cell>
          <cell r="U37">
            <v>7.9359994874280684E-4</v>
          </cell>
          <cell r="V37">
            <v>7.9371184139236475E-4</v>
          </cell>
          <cell r="W37">
            <v>2.989475255367699E-5</v>
          </cell>
          <cell r="X37">
            <v>1.4947376276838498</v>
          </cell>
          <cell r="Y37">
            <v>0.29894752553676995</v>
          </cell>
          <cell r="Z37">
            <v>2.989475255367699E-5</v>
          </cell>
          <cell r="AA37">
            <v>2.989475255367699E-5</v>
          </cell>
          <cell r="AB37">
            <v>2.9894575476581802E-5</v>
          </cell>
          <cell r="AC37">
            <v>5.6821088008166974E-4</v>
          </cell>
          <cell r="AD37">
            <v>5.6821088008166974E-4</v>
          </cell>
          <cell r="AE37">
            <v>0</v>
          </cell>
          <cell r="AF37">
            <v>0</v>
          </cell>
          <cell r="AG37">
            <v>0</v>
          </cell>
          <cell r="AH37">
            <v>0</v>
          </cell>
          <cell r="AI37">
            <v>0</v>
          </cell>
          <cell r="AJ37">
            <v>0</v>
          </cell>
          <cell r="AK37">
            <v>0</v>
          </cell>
          <cell r="AL37">
            <v>0</v>
          </cell>
          <cell r="AM37">
            <v>0</v>
          </cell>
          <cell r="AN37">
            <v>0</v>
          </cell>
          <cell r="AO37">
            <v>0.70533060982041651</v>
          </cell>
          <cell r="AP37">
            <v>8.6734897373403654E-4</v>
          </cell>
          <cell r="AQ37">
            <v>3.9577754438492484E-5</v>
          </cell>
          <cell r="AR37">
            <v>3.4288986823865152E-4</v>
          </cell>
          <cell r="AS37">
            <v>0</v>
          </cell>
          <cell r="AT37">
            <v>0</v>
          </cell>
          <cell r="AU37">
            <v>1.9788877220306273</v>
          </cell>
          <cell r="AV37">
            <v>4.5702641285424086</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1.8280730259527909E-3</v>
          </cell>
          <cell r="DL37">
            <v>0</v>
          </cell>
          <cell r="DM37">
            <v>43.367448689736747</v>
          </cell>
          <cell r="DN37">
            <v>1.4029256402768758E-5</v>
          </cell>
          <cell r="DO37">
            <v>0.35073141009256698</v>
          </cell>
          <cell r="DP37">
            <v>1.4029256402768758E-5</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row>
        <row r="38">
          <cell r="A38" t="str">
            <v>Mg(OH)2_s wt %</v>
          </cell>
          <cell r="B38"/>
          <cell r="C38" t="str">
            <v>Mg(OH)2_s</v>
          </cell>
          <cell r="D38" t="str">
            <v>wt %</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row>
        <row r="39">
          <cell r="A39" t="str">
            <v>Ni(OH)2_s wt %</v>
          </cell>
          <cell r="B39"/>
          <cell r="C39" t="str">
            <v>Ni(OH)2_s</v>
          </cell>
          <cell r="D39" t="str">
            <v>wt %</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5.4985418704409945E-3</v>
          </cell>
          <cell r="W39">
            <v>2.0709978111767529E-4</v>
          </cell>
          <cell r="X39">
            <v>10.354989055883767</v>
          </cell>
          <cell r="Y39">
            <v>2.0709978111767535</v>
          </cell>
          <cell r="Z39">
            <v>2.0709978111767529E-4</v>
          </cell>
          <cell r="AA39">
            <v>2.0709978111767529E-4</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0.10548403532013129</v>
          </cell>
          <cell r="AP39">
            <v>1.2971430490381708E-4</v>
          </cell>
          <cell r="AQ39">
            <v>0</v>
          </cell>
          <cell r="AR39">
            <v>4.7529944377599699E-5</v>
          </cell>
          <cell r="AS39">
            <v>0</v>
          </cell>
          <cell r="AT39">
            <v>0</v>
          </cell>
          <cell r="AU39">
            <v>0</v>
          </cell>
          <cell r="AV39">
            <v>0.40607668094648941</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0.19703847587228085</v>
          </cell>
          <cell r="DL39">
            <v>0</v>
          </cell>
          <cell r="DM39">
            <v>6.4857152456447338</v>
          </cell>
          <cell r="DN39">
            <v>1.5121405217290156E-3</v>
          </cell>
          <cell r="DO39">
            <v>37.803513045741951</v>
          </cell>
          <cell r="DP39">
            <v>1.5121405217290156E-3</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row>
        <row r="40">
          <cell r="A40" t="str">
            <v>Zn(OH)2_s wt %</v>
          </cell>
          <cell r="B40"/>
          <cell r="C40" t="str">
            <v>Zn(OH)2_s</v>
          </cell>
          <cell r="D40" t="str">
            <v>wt %</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1.1806057846190187E-2</v>
          </cell>
          <cell r="DL40">
            <v>0</v>
          </cell>
          <cell r="DM40">
            <v>0</v>
          </cell>
          <cell r="DN40">
            <v>9.060371783769174E-5</v>
          </cell>
          <cell r="DO40">
            <v>2.26509294609308</v>
          </cell>
          <cell r="DP40">
            <v>9.060371783769174E-5</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row>
        <row r="41">
          <cell r="A41" t="str">
            <v>Cr2O3_s wt %</v>
          </cell>
          <cell r="B41"/>
          <cell r="C41" t="str">
            <v>Cr2O3_s</v>
          </cell>
          <cell r="D41" t="str">
            <v>wt %</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row>
        <row r="42">
          <cell r="A42" t="str">
            <v>Mn(OH)2 wt %</v>
          </cell>
          <cell r="B42"/>
          <cell r="C42" t="str">
            <v>Mn(OH)2</v>
          </cell>
          <cell r="D42" t="str">
            <v>wt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row>
        <row r="43">
          <cell r="A43" t="str">
            <v>CaSO4_aq wt %</v>
          </cell>
          <cell r="B43"/>
          <cell r="C43" t="str">
            <v>CaSO4_aq</v>
          </cell>
          <cell r="D43" t="str">
            <v>wt %</v>
          </cell>
          <cell r="E43">
            <v>0</v>
          </cell>
          <cell r="F43">
            <v>0</v>
          </cell>
          <cell r="G43">
            <v>0</v>
          </cell>
          <cell r="H43">
            <v>0</v>
          </cell>
          <cell r="I43">
            <v>5.7378657430821704E-4</v>
          </cell>
          <cell r="J43">
            <v>5.7266141376240414E-4</v>
          </cell>
          <cell r="K43">
            <v>5.7661028334063098E-4</v>
          </cell>
          <cell r="L43">
            <v>5.7378657430821704E-4</v>
          </cell>
          <cell r="M43">
            <v>5.7378657430821704E-4</v>
          </cell>
          <cell r="N43">
            <v>0</v>
          </cell>
          <cell r="O43">
            <v>5.7378657430821704E-4</v>
          </cell>
          <cell r="P43">
            <v>5.7378657430821704E-4</v>
          </cell>
          <cell r="Q43">
            <v>5.7378657430821704E-4</v>
          </cell>
          <cell r="R43">
            <v>5.7378657430821704E-4</v>
          </cell>
          <cell r="S43">
            <v>6.5472165962748299E-4</v>
          </cell>
          <cell r="T43">
            <v>6.5476094473252778E-4</v>
          </cell>
          <cell r="U43">
            <v>7.0813845332117506E-4</v>
          </cell>
          <cell r="V43">
            <v>7.0841029597720772E-4</v>
          </cell>
          <cell r="W43">
            <v>7.0859134433652474E-4</v>
          </cell>
          <cell r="X43">
            <v>1.7714960758026003E-5</v>
          </cell>
          <cell r="Y43">
            <v>3.5429921516052002E-6</v>
          </cell>
          <cell r="Z43">
            <v>7.0859134433652474E-4</v>
          </cell>
          <cell r="AA43">
            <v>7.0859134433652474E-4</v>
          </cell>
          <cell r="AB43">
            <v>7.0858711163260962E-4</v>
          </cell>
          <cell r="AC43">
            <v>7.3809809735884353E-5</v>
          </cell>
          <cell r="AD43">
            <v>7.3809809735884353E-5</v>
          </cell>
          <cell r="AE43">
            <v>5.3833828757074269E-4</v>
          </cell>
          <cell r="AF43">
            <v>5.3833828757074269E-4</v>
          </cell>
          <cell r="AG43">
            <v>5.0087566242998599E-4</v>
          </cell>
          <cell r="AH43">
            <v>0</v>
          </cell>
          <cell r="AI43">
            <v>0</v>
          </cell>
          <cell r="AJ43">
            <v>0</v>
          </cell>
          <cell r="AK43">
            <v>0</v>
          </cell>
          <cell r="AL43">
            <v>0</v>
          </cell>
          <cell r="AM43">
            <v>0</v>
          </cell>
          <cell r="AN43">
            <v>0</v>
          </cell>
          <cell r="AO43">
            <v>3.0334368358193163E-6</v>
          </cell>
          <cell r="AP43">
            <v>2.9875270936223868E-6</v>
          </cell>
          <cell r="AQ43">
            <v>5.9159091154389757E-4</v>
          </cell>
          <cell r="AR43">
            <v>3.7591472884274612E-4</v>
          </cell>
          <cell r="AS43">
            <v>0</v>
          </cell>
          <cell r="AT43">
            <v>0</v>
          </cell>
          <cell r="AU43">
            <v>1.2527125855316695E-4</v>
          </cell>
          <cell r="AV43">
            <v>1.1751098985523969E-4</v>
          </cell>
          <cell r="AW43">
            <v>0</v>
          </cell>
          <cell r="AX43">
            <v>1.4039520914656193E-3</v>
          </cell>
          <cell r="AY43">
            <v>1.4017086089538164E-3</v>
          </cell>
          <cell r="AZ43">
            <v>1.4098453624753651E-3</v>
          </cell>
          <cell r="BA43">
            <v>1.4039520914656193E-3</v>
          </cell>
          <cell r="BB43">
            <v>1.4039520914656193E-3</v>
          </cell>
          <cell r="BC43">
            <v>1.4039520914656193E-3</v>
          </cell>
          <cell r="BD43">
            <v>1.4039520914656193E-3</v>
          </cell>
          <cell r="BE43">
            <v>1.4039520914656193E-3</v>
          </cell>
          <cell r="BF43">
            <v>1.4039520914656193E-3</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3.8257278568846528E-3</v>
          </cell>
          <cell r="CL43">
            <v>4.4391999958609341E-3</v>
          </cell>
          <cell r="CM43">
            <v>4.4391999958609341E-3</v>
          </cell>
          <cell r="CN43">
            <v>4.4391999958609341E-3</v>
          </cell>
          <cell r="CO43">
            <v>6.5888544562295245E-3</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8.0512110949211377E-3</v>
          </cell>
          <cell r="DH43">
            <v>3.7929772360174355E-3</v>
          </cell>
          <cell r="DI43">
            <v>0</v>
          </cell>
          <cell r="DJ43">
            <v>0</v>
          </cell>
          <cell r="DK43">
            <v>3.468818417698815E-3</v>
          </cell>
          <cell r="DL43">
            <v>2.1424178185632778E-6</v>
          </cell>
          <cell r="DM43">
            <v>1.3269510713029179E-6</v>
          </cell>
          <cell r="DN43">
            <v>3.4522769570688263E-3</v>
          </cell>
          <cell r="DO43">
            <v>1.4319358163622574E-3</v>
          </cell>
          <cell r="DP43">
            <v>3.4522769570688263E-3</v>
          </cell>
          <cell r="DQ43">
            <v>3.4841035970765346E-3</v>
          </cell>
          <cell r="DR43">
            <v>0</v>
          </cell>
          <cell r="DS43">
            <v>0</v>
          </cell>
          <cell r="DT43">
            <v>0</v>
          </cell>
          <cell r="DU43">
            <v>0</v>
          </cell>
          <cell r="DV43">
            <v>0</v>
          </cell>
          <cell r="DW43">
            <v>0</v>
          </cell>
          <cell r="DX43">
            <v>0</v>
          </cell>
          <cell r="DY43">
            <v>0</v>
          </cell>
          <cell r="DZ43">
            <v>3.2328036315858902E-3</v>
          </cell>
          <cell r="EA43">
            <v>0</v>
          </cell>
          <cell r="EB43">
            <v>0</v>
          </cell>
          <cell r="EC43">
            <v>0</v>
          </cell>
          <cell r="ED43">
            <v>0</v>
          </cell>
          <cell r="EE43">
            <v>0</v>
          </cell>
          <cell r="EF43">
            <v>0</v>
          </cell>
          <cell r="EG43">
            <v>0</v>
          </cell>
          <cell r="EH43">
            <v>0</v>
          </cell>
          <cell r="EI43">
            <v>0</v>
          </cell>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row>
        <row r="44">
          <cell r="A44" t="str">
            <v>Fe2(SO4)3_aq wt %</v>
          </cell>
          <cell r="B44"/>
          <cell r="C44" t="str">
            <v>Fe2(SO4)3_aq</v>
          </cell>
          <cell r="D44" t="str">
            <v>wt %</v>
          </cell>
          <cell r="E44">
            <v>0</v>
          </cell>
          <cell r="F44">
            <v>0</v>
          </cell>
          <cell r="G44">
            <v>0</v>
          </cell>
          <cell r="H44">
            <v>0</v>
          </cell>
          <cell r="I44">
            <v>6.1887620564485312E-3</v>
          </cell>
          <cell r="J44">
            <v>6.176626270782872E-3</v>
          </cell>
          <cell r="K44">
            <v>6.2196007524243993E-3</v>
          </cell>
          <cell r="L44">
            <v>6.1887620564485312E-3</v>
          </cell>
          <cell r="M44">
            <v>6.1887620564485312E-3</v>
          </cell>
          <cell r="N44">
            <v>0</v>
          </cell>
          <cell r="O44">
            <v>6.1887620564485312E-3</v>
          </cell>
          <cell r="P44">
            <v>6.1887620564485312E-3</v>
          </cell>
          <cell r="Q44">
            <v>6.1887620564485312E-3</v>
          </cell>
          <cell r="R44">
            <v>6.1887620564485312E-3</v>
          </cell>
          <cell r="S44">
            <v>6.2109618795855876E-3</v>
          </cell>
          <cell r="T44">
            <v>2.6875139681865443E-3</v>
          </cell>
          <cell r="U44">
            <v>2.9051845157606611E-3</v>
          </cell>
          <cell r="V44">
            <v>2.9007698551083711E-4</v>
          </cell>
          <cell r="W44">
            <v>2.9015112046144496E-4</v>
          </cell>
          <cell r="X44">
            <v>7.2538505500437964E-6</v>
          </cell>
          <cell r="Y44">
            <v>1.4507701100087591E-6</v>
          </cell>
          <cell r="Z44">
            <v>2.9015112046144496E-4</v>
          </cell>
          <cell r="AA44">
            <v>2.9015112046144496E-4</v>
          </cell>
          <cell r="AB44">
            <v>2.9014938757148116E-4</v>
          </cell>
          <cell r="AC44">
            <v>1.5558132186949784E-5</v>
          </cell>
          <cell r="AD44">
            <v>1.5558132186949784E-5</v>
          </cell>
          <cell r="AE44">
            <v>1.1347459462762765E-4</v>
          </cell>
          <cell r="AF44">
            <v>1.1347459462762765E-4</v>
          </cell>
          <cell r="AG44">
            <v>1.0557796847324975E-4</v>
          </cell>
          <cell r="AH44">
            <v>0</v>
          </cell>
          <cell r="AI44">
            <v>0</v>
          </cell>
          <cell r="AJ44">
            <v>0</v>
          </cell>
          <cell r="AK44">
            <v>0</v>
          </cell>
          <cell r="AL44">
            <v>0</v>
          </cell>
          <cell r="AM44">
            <v>0</v>
          </cell>
          <cell r="AN44">
            <v>0</v>
          </cell>
          <cell r="AO44">
            <v>2.9719774644050342E-3</v>
          </cell>
          <cell r="AP44">
            <v>2.926997882963028E-3</v>
          </cell>
          <cell r="AQ44">
            <v>2.4282279678057433E-3</v>
          </cell>
          <cell r="AR44">
            <v>2.6109873507606475E-3</v>
          </cell>
          <cell r="AS44">
            <v>0</v>
          </cell>
          <cell r="AT44">
            <v>0</v>
          </cell>
          <cell r="AU44">
            <v>5.1418500123197547E-4</v>
          </cell>
          <cell r="AV44">
            <v>5.6338975569252101E-4</v>
          </cell>
          <cell r="AW44">
            <v>0</v>
          </cell>
          <cell r="AX44">
            <v>8.8785623048807574E-3</v>
          </cell>
          <cell r="AY44">
            <v>8.8643745705684271E-3</v>
          </cell>
          <cell r="AZ44">
            <v>8.915831221788708E-3</v>
          </cell>
          <cell r="BA44">
            <v>8.8785623048807574E-3</v>
          </cell>
          <cell r="BB44">
            <v>8.8785623048807574E-3</v>
          </cell>
          <cell r="BC44">
            <v>8.8785623048807574E-3</v>
          </cell>
          <cell r="BD44">
            <v>8.8785623048807574E-3</v>
          </cell>
          <cell r="BE44">
            <v>8.8785623048807574E-3</v>
          </cell>
          <cell r="BF44">
            <v>8.8785623048807574E-3</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4.027691794904426E-3</v>
          </cell>
          <cell r="CL44">
            <v>4.6735497335957032E-3</v>
          </cell>
          <cell r="CM44">
            <v>4.6735497335957032E-3</v>
          </cell>
          <cell r="CN44">
            <v>4.6735497335957032E-3</v>
          </cell>
          <cell r="CO44">
            <v>6.9366865691014275E-3</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8.476242454306589E-3</v>
          </cell>
          <cell r="DH44">
            <v>3.9932122381476772E-3</v>
          </cell>
          <cell r="DI44">
            <v>0</v>
          </cell>
          <cell r="DJ44">
            <v>0</v>
          </cell>
          <cell r="DK44">
            <v>2.3177511599886674E-4</v>
          </cell>
          <cell r="DL44">
            <v>0.93409817862221478</v>
          </cell>
          <cell r="DM44">
            <v>1.3000661934716735E-3</v>
          </cell>
          <cell r="DN44">
            <v>2.3066986963118583E-4</v>
          </cell>
          <cell r="DO44">
            <v>9.5677273923282032E-5</v>
          </cell>
          <cell r="DP44">
            <v>2.3066986963118583E-4</v>
          </cell>
          <cell r="DQ44">
            <v>3.6680328557491004E-3</v>
          </cell>
          <cell r="DR44">
            <v>0</v>
          </cell>
          <cell r="DS44">
            <v>0</v>
          </cell>
          <cell r="DT44">
            <v>0</v>
          </cell>
          <cell r="DU44">
            <v>0</v>
          </cell>
          <cell r="DV44">
            <v>0</v>
          </cell>
          <cell r="DW44">
            <v>0</v>
          </cell>
          <cell r="DX44">
            <v>0</v>
          </cell>
          <cell r="DY44">
            <v>0</v>
          </cell>
          <cell r="DZ44">
            <v>4.0041753694119398E-3</v>
          </cell>
          <cell r="EA44">
            <v>0</v>
          </cell>
          <cell r="EB44">
            <v>0</v>
          </cell>
          <cell r="EC44">
            <v>0</v>
          </cell>
          <cell r="ED44">
            <v>0</v>
          </cell>
          <cell r="EE44">
            <v>0</v>
          </cell>
          <cell r="EF44">
            <v>0</v>
          </cell>
          <cell r="EG44">
            <v>0</v>
          </cell>
          <cell r="EH44">
            <v>0</v>
          </cell>
          <cell r="EI44">
            <v>0</v>
          </cell>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row>
        <row r="45">
          <cell r="A45" t="str">
            <v>Al2(SO4)3_aq wt %</v>
          </cell>
          <cell r="B45"/>
          <cell r="C45" t="str">
            <v>Al2(SO4)3_aq</v>
          </cell>
          <cell r="D45" t="str">
            <v>wt %</v>
          </cell>
          <cell r="E45">
            <v>0</v>
          </cell>
          <cell r="F45">
            <v>0</v>
          </cell>
          <cell r="G45">
            <v>0</v>
          </cell>
          <cell r="H45">
            <v>0</v>
          </cell>
          <cell r="I45">
            <v>1.0549071165208508E-3</v>
          </cell>
          <cell r="J45">
            <v>1.0529899040126536E-3</v>
          </cell>
          <cell r="K45">
            <v>1.0601597746177174E-3</v>
          </cell>
          <cell r="L45">
            <v>1.0549071165208508E-3</v>
          </cell>
          <cell r="M45">
            <v>1.0549071165208508E-3</v>
          </cell>
          <cell r="N45">
            <v>0</v>
          </cell>
          <cell r="O45">
            <v>1.0549071165208508E-3</v>
          </cell>
          <cell r="P45">
            <v>1.0549071165208508E-3</v>
          </cell>
          <cell r="Q45">
            <v>1.0549071165208508E-3</v>
          </cell>
          <cell r="R45">
            <v>1.0549071165208508E-3</v>
          </cell>
          <cell r="S45">
            <v>9.1416551447616316E-4</v>
          </cell>
          <cell r="T45">
            <v>9.369769618032299E-4</v>
          </cell>
          <cell r="U45">
            <v>1.013495075215791E-3</v>
          </cell>
          <cell r="V45">
            <v>1.0138841387036374E-3</v>
          </cell>
          <cell r="W45">
            <v>1.0141432569870561E-3</v>
          </cell>
          <cell r="X45">
            <v>2.5353834963033615E-5</v>
          </cell>
          <cell r="Y45">
            <v>5.0707669926067233E-6</v>
          </cell>
          <cell r="Z45">
            <v>1.0141432569870561E-3</v>
          </cell>
          <cell r="AA45">
            <v>1.0141432569870561E-3</v>
          </cell>
          <cell r="AB45">
            <v>1.0141379319452836E-3</v>
          </cell>
          <cell r="AC45">
            <v>1.0729847087956198E-5</v>
          </cell>
          <cell r="AD45">
            <v>1.0729847087956198E-5</v>
          </cell>
          <cell r="AE45">
            <v>7.8259075966944023E-5</v>
          </cell>
          <cell r="AF45">
            <v>7.8259075966944023E-5</v>
          </cell>
          <cell r="AG45">
            <v>7.281307575759358E-5</v>
          </cell>
          <cell r="AH45">
            <v>0</v>
          </cell>
          <cell r="AI45">
            <v>0</v>
          </cell>
          <cell r="AJ45">
            <v>0</v>
          </cell>
          <cell r="AK45">
            <v>0</v>
          </cell>
          <cell r="AL45">
            <v>0</v>
          </cell>
          <cell r="AM45">
            <v>0</v>
          </cell>
          <cell r="AN45">
            <v>0</v>
          </cell>
          <cell r="AO45">
            <v>2.1891337103910762E-5</v>
          </cell>
          <cell r="AP45">
            <v>2.156002127398508E-5</v>
          </cell>
          <cell r="AQ45">
            <v>8.4657928880477271E-4</v>
          </cell>
          <cell r="AR45">
            <v>5.4427554578072583E-4</v>
          </cell>
          <cell r="AS45">
            <v>0</v>
          </cell>
          <cell r="AT45">
            <v>0</v>
          </cell>
          <cell r="AU45">
            <v>1.79265859066108E-4</v>
          </cell>
          <cell r="AV45">
            <v>1.6864142990399944E-4</v>
          </cell>
          <cell r="AW45">
            <v>0</v>
          </cell>
          <cell r="AX45">
            <v>4.2798283234779598E-4</v>
          </cell>
          <cell r="AY45">
            <v>4.2742208608772538E-4</v>
          </cell>
          <cell r="AZ45">
            <v>4.2977934579998308E-4</v>
          </cell>
          <cell r="BA45">
            <v>4.2798283234779598E-4</v>
          </cell>
          <cell r="BB45">
            <v>4.2798283234779598E-4</v>
          </cell>
          <cell r="BC45">
            <v>4.2798283234779598E-4</v>
          </cell>
          <cell r="BD45">
            <v>4.2798283234779598E-4</v>
          </cell>
          <cell r="BE45">
            <v>4.2798283234779598E-4</v>
          </cell>
          <cell r="BF45">
            <v>4.2798283234779598E-4</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1.23461E-4</v>
          </cell>
          <cell r="CG45">
            <v>1.23461E-4</v>
          </cell>
          <cell r="CH45">
            <v>1.23461E-4</v>
          </cell>
          <cell r="CI45">
            <v>1.23461E-4</v>
          </cell>
          <cell r="CJ45">
            <v>1.23461E-4</v>
          </cell>
          <cell r="CK45">
            <v>2.1435904433598052E-2</v>
          </cell>
          <cell r="CL45">
            <v>2.4853447660619685E-2</v>
          </cell>
          <cell r="CM45">
            <v>2.4853447660619685E-2</v>
          </cell>
          <cell r="CN45">
            <v>2.4853447660619685E-2</v>
          </cell>
          <cell r="CO45">
            <v>3.6876327033696581E-2</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4.5060806142550439E-2</v>
          </cell>
          <cell r="DH45">
            <v>2.1228435066508778E-2</v>
          </cell>
          <cell r="DI45">
            <v>0</v>
          </cell>
          <cell r="DJ45">
            <v>0</v>
          </cell>
          <cell r="DK45">
            <v>2.3884953613270989E-4</v>
          </cell>
          <cell r="DL45">
            <v>1.5461139102785348E-5</v>
          </cell>
          <cell r="DM45">
            <v>9.5761787024128692E-6</v>
          </cell>
          <cell r="DN45">
            <v>2.3771055457683722E-4</v>
          </cell>
          <cell r="DO45">
            <v>9.8597610000246256E-5</v>
          </cell>
          <cell r="DP45">
            <v>2.3771055457683722E-4</v>
          </cell>
          <cell r="DQ45">
            <v>1.9499739221527167E-2</v>
          </cell>
          <cell r="DR45">
            <v>0</v>
          </cell>
          <cell r="DS45">
            <v>0</v>
          </cell>
          <cell r="DT45">
            <v>1.23461E-4</v>
          </cell>
          <cell r="DU45">
            <v>1.23461E-4</v>
          </cell>
          <cell r="DV45">
            <v>0</v>
          </cell>
          <cell r="DW45">
            <v>0</v>
          </cell>
          <cell r="DX45">
            <v>0</v>
          </cell>
          <cell r="DY45">
            <v>0</v>
          </cell>
          <cell r="DZ45">
            <v>2.0562830904607081E-2</v>
          </cell>
          <cell r="EA45">
            <v>0</v>
          </cell>
          <cell r="EB45">
            <v>0</v>
          </cell>
          <cell r="EC45">
            <v>1.23461E-4</v>
          </cell>
          <cell r="ED45">
            <v>1.23461E-4</v>
          </cell>
          <cell r="EE45">
            <v>0</v>
          </cell>
          <cell r="EF45">
            <v>0</v>
          </cell>
          <cell r="EG45">
            <v>0</v>
          </cell>
          <cell r="EH45">
            <v>0</v>
          </cell>
          <cell r="EI45">
            <v>0</v>
          </cell>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row>
        <row r="46">
          <cell r="A46" t="str">
            <v>ZnSO4_aq wt %</v>
          </cell>
          <cell r="B46"/>
          <cell r="C46" t="str">
            <v>ZnSO4_aq</v>
          </cell>
          <cell r="D46" t="str">
            <v>wt %</v>
          </cell>
          <cell r="E46">
            <v>0</v>
          </cell>
          <cell r="F46">
            <v>0</v>
          </cell>
          <cell r="G46">
            <v>0</v>
          </cell>
          <cell r="H46">
            <v>0</v>
          </cell>
          <cell r="I46">
            <v>1.0549071165208508E-3</v>
          </cell>
          <cell r="J46">
            <v>1.0529899040126536E-3</v>
          </cell>
          <cell r="K46">
            <v>1.0601597746177174E-3</v>
          </cell>
          <cell r="L46">
            <v>1.0549071165208508E-3</v>
          </cell>
          <cell r="M46">
            <v>1.0549071165208508E-3</v>
          </cell>
          <cell r="N46">
            <v>0</v>
          </cell>
          <cell r="O46">
            <v>1.0549071165208508E-3</v>
          </cell>
          <cell r="P46">
            <v>1.0549071165208508E-3</v>
          </cell>
          <cell r="Q46">
            <v>1.0549071165208508E-3</v>
          </cell>
          <cell r="R46">
            <v>1.0549071165208508E-3</v>
          </cell>
          <cell r="S46">
            <v>9.1416551447616316E-4</v>
          </cell>
          <cell r="T46">
            <v>9.369769618032299E-4</v>
          </cell>
          <cell r="U46">
            <v>1.013495075215791E-3</v>
          </cell>
          <cell r="V46">
            <v>1.0138841387036374E-3</v>
          </cell>
          <cell r="W46">
            <v>1.0141432569870561E-3</v>
          </cell>
          <cell r="X46">
            <v>2.5353834963033615E-5</v>
          </cell>
          <cell r="Y46">
            <v>5.0707669926067233E-6</v>
          </cell>
          <cell r="Z46">
            <v>1.0141432569870561E-3</v>
          </cell>
          <cell r="AA46">
            <v>1.0141432569870561E-3</v>
          </cell>
          <cell r="AB46">
            <v>1.0141379319452836E-3</v>
          </cell>
          <cell r="AC46">
            <v>1.0729847087956198E-5</v>
          </cell>
          <cell r="AD46">
            <v>1.0729847087956198E-5</v>
          </cell>
          <cell r="AE46">
            <v>7.8259075966944023E-5</v>
          </cell>
          <cell r="AF46">
            <v>7.8259075966944023E-5</v>
          </cell>
          <cell r="AG46">
            <v>7.281307575759358E-5</v>
          </cell>
          <cell r="AH46">
            <v>0</v>
          </cell>
          <cell r="AI46">
            <v>0</v>
          </cell>
          <cell r="AJ46">
            <v>0</v>
          </cell>
          <cell r="AK46">
            <v>0</v>
          </cell>
          <cell r="AL46">
            <v>0</v>
          </cell>
          <cell r="AM46">
            <v>0</v>
          </cell>
          <cell r="AN46">
            <v>0</v>
          </cell>
          <cell r="AO46">
            <v>2.1891337103910762E-5</v>
          </cell>
          <cell r="AP46">
            <v>2.156002127398508E-5</v>
          </cell>
          <cell r="AQ46">
            <v>8.4657928880477271E-4</v>
          </cell>
          <cell r="AR46">
            <v>5.4427554578072583E-4</v>
          </cell>
          <cell r="AS46">
            <v>0</v>
          </cell>
          <cell r="AT46">
            <v>0</v>
          </cell>
          <cell r="AU46">
            <v>1.79265859066108E-4</v>
          </cell>
          <cell r="AV46">
            <v>1.6864142990399944E-4</v>
          </cell>
          <cell r="AW46">
            <v>0</v>
          </cell>
          <cell r="AX46">
            <v>4.2798283234779598E-4</v>
          </cell>
          <cell r="AY46">
            <v>4.2742208608772538E-4</v>
          </cell>
          <cell r="AZ46">
            <v>4.2977934579998308E-4</v>
          </cell>
          <cell r="BA46">
            <v>4.2798283234779598E-4</v>
          </cell>
          <cell r="BB46">
            <v>4.2798283234779598E-4</v>
          </cell>
          <cell r="BC46">
            <v>4.2798283234779598E-4</v>
          </cell>
          <cell r="BD46">
            <v>4.2798283234779598E-4</v>
          </cell>
          <cell r="BE46">
            <v>4.2798283234779598E-4</v>
          </cell>
          <cell r="BF46">
            <v>4.2798283234779598E-4</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1.23461E-4</v>
          </cell>
          <cell r="CG46">
            <v>1.23461E-4</v>
          </cell>
          <cell r="CH46">
            <v>1.23461E-4</v>
          </cell>
          <cell r="CI46">
            <v>1.23461E-4</v>
          </cell>
          <cell r="CJ46">
            <v>1.23461E-4</v>
          </cell>
          <cell r="CK46">
            <v>2.1435904433598052E-2</v>
          </cell>
          <cell r="CL46">
            <v>2.4853447660619685E-2</v>
          </cell>
          <cell r="CM46">
            <v>2.4853447660619685E-2</v>
          </cell>
          <cell r="CN46">
            <v>2.4853447660619685E-2</v>
          </cell>
          <cell r="CO46">
            <v>3.6876327033696581E-2</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4.5060806142550439E-2</v>
          </cell>
          <cell r="DH46">
            <v>2.1228435066508778E-2</v>
          </cell>
          <cell r="DI46">
            <v>0</v>
          </cell>
          <cell r="DJ46">
            <v>0</v>
          </cell>
          <cell r="DK46">
            <v>2.3884953613270989E-4</v>
          </cell>
          <cell r="DL46">
            <v>1.5461139102785348E-5</v>
          </cell>
          <cell r="DM46">
            <v>9.5761787024128692E-6</v>
          </cell>
          <cell r="DN46">
            <v>2.3771055457683722E-4</v>
          </cell>
          <cell r="DO46">
            <v>9.8597610000246256E-5</v>
          </cell>
          <cell r="DP46">
            <v>2.3771055457683722E-4</v>
          </cell>
          <cell r="DQ46">
            <v>1.9499739221527167E-2</v>
          </cell>
          <cell r="DR46">
            <v>0</v>
          </cell>
          <cell r="DS46">
            <v>0</v>
          </cell>
          <cell r="DT46">
            <v>1.23461E-4</v>
          </cell>
          <cell r="DU46">
            <v>1.23461E-4</v>
          </cell>
          <cell r="DV46">
            <v>0</v>
          </cell>
          <cell r="DW46">
            <v>0</v>
          </cell>
          <cell r="DX46">
            <v>0</v>
          </cell>
          <cell r="DY46">
            <v>0</v>
          </cell>
          <cell r="DZ46">
            <v>2.0562830904607081E-2</v>
          </cell>
          <cell r="EA46">
            <v>0</v>
          </cell>
          <cell r="EB46">
            <v>0</v>
          </cell>
          <cell r="EC46">
            <v>1.23461E-4</v>
          </cell>
          <cell r="ED46">
            <v>1.23461E-4</v>
          </cell>
          <cell r="EE46">
            <v>0</v>
          </cell>
          <cell r="EF46">
            <v>0</v>
          </cell>
          <cell r="EG46">
            <v>0</v>
          </cell>
          <cell r="EH46">
            <v>0</v>
          </cell>
          <cell r="EI46">
            <v>0</v>
          </cell>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row>
        <row r="47">
          <cell r="A47" t="str">
            <v>CoSO4_aq wt %</v>
          </cell>
          <cell r="B47"/>
          <cell r="C47" t="str">
            <v>CoSO4_aq</v>
          </cell>
          <cell r="D47" t="str">
            <v>wt %</v>
          </cell>
          <cell r="E47">
            <v>0</v>
          </cell>
          <cell r="F47">
            <v>0</v>
          </cell>
          <cell r="G47">
            <v>0</v>
          </cell>
          <cell r="H47">
            <v>0</v>
          </cell>
          <cell r="I47">
            <v>5.9274146456588253E-2</v>
          </cell>
          <cell r="J47">
            <v>5.9157913463367448E-2</v>
          </cell>
          <cell r="K47">
            <v>5.9373249904135332E-2</v>
          </cell>
          <cell r="L47">
            <v>5.9274146456588253E-2</v>
          </cell>
          <cell r="M47">
            <v>5.9274146456588253E-2</v>
          </cell>
          <cell r="N47">
            <v>0</v>
          </cell>
          <cell r="O47">
            <v>5.9274146456588253E-2</v>
          </cell>
          <cell r="P47">
            <v>5.9274146456588253E-2</v>
          </cell>
          <cell r="Q47">
            <v>5.9274146456588253E-2</v>
          </cell>
          <cell r="R47">
            <v>5.9274146456588253E-2</v>
          </cell>
          <cell r="S47">
            <v>2.959539594226543</v>
          </cell>
          <cell r="T47">
            <v>2.7176902824762532</v>
          </cell>
          <cell r="U47">
            <v>2.9378253157311343</v>
          </cell>
          <cell r="V47">
            <v>2.9389531046899355</v>
          </cell>
          <cell r="W47">
            <v>2.9397042126858746</v>
          </cell>
          <cell r="X47">
            <v>7.349334025057136E-2</v>
          </cell>
          <cell r="Y47">
            <v>1.469866805011427E-2</v>
          </cell>
          <cell r="Z47">
            <v>2.9397042126858746</v>
          </cell>
          <cell r="AA47">
            <v>2.9397042126858746</v>
          </cell>
          <cell r="AB47">
            <v>2.9396866414556251</v>
          </cell>
          <cell r="AC47">
            <v>0.40047476676908533</v>
          </cell>
          <cell r="AD47">
            <v>0.40047476676908533</v>
          </cell>
          <cell r="AE47">
            <v>2.9208976547862235</v>
          </cell>
          <cell r="AF47">
            <v>2.9208976547862235</v>
          </cell>
          <cell r="AG47">
            <v>2.7176342116275531</v>
          </cell>
          <cell r="AH47">
            <v>0</v>
          </cell>
          <cell r="AI47">
            <v>0</v>
          </cell>
          <cell r="AJ47">
            <v>0</v>
          </cell>
          <cell r="AK47">
            <v>0</v>
          </cell>
          <cell r="AL47">
            <v>0</v>
          </cell>
          <cell r="AM47">
            <v>0</v>
          </cell>
          <cell r="AN47">
            <v>0</v>
          </cell>
          <cell r="AO47">
            <v>7.971411723704E-2</v>
          </cell>
          <cell r="AP47">
            <v>7.8507678873598719E-2</v>
          </cell>
          <cell r="AQ47">
            <v>2.4554929313337328</v>
          </cell>
          <cell r="AR47">
            <v>1.5845174678366425</v>
          </cell>
          <cell r="AS47">
            <v>0</v>
          </cell>
          <cell r="AT47">
            <v>0</v>
          </cell>
          <cell r="AU47">
            <v>0.5199584440434013</v>
          </cell>
          <cell r="AV47">
            <v>0.48958662042796952</v>
          </cell>
          <cell r="AW47">
            <v>0</v>
          </cell>
          <cell r="AX47">
            <v>21.645945938197809</v>
          </cell>
          <cell r="AY47">
            <v>21.611356224304448</v>
          </cell>
          <cell r="AZ47">
            <v>21.736807603956603</v>
          </cell>
          <cell r="BA47">
            <v>21.645945938197809</v>
          </cell>
          <cell r="BB47">
            <v>21.645945938197809</v>
          </cell>
          <cell r="BC47">
            <v>21.645945938197809</v>
          </cell>
          <cell r="BD47">
            <v>21.645945938197809</v>
          </cell>
          <cell r="BE47">
            <v>21.645945938197809</v>
          </cell>
          <cell r="BF47">
            <v>21.645945938197809</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5.2216110816933128E-2</v>
          </cell>
          <cell r="CL47">
            <v>6.0589191710159813E-2</v>
          </cell>
          <cell r="CM47">
            <v>6.0589191710159813E-2</v>
          </cell>
          <cell r="CN47">
            <v>6.0589191710159813E-2</v>
          </cell>
          <cell r="CO47">
            <v>8.9929123756528895E-2</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0.10988835217942161</v>
          </cell>
          <cell r="DH47">
            <v>5.1769108200745248E-2</v>
          </cell>
          <cell r="DI47">
            <v>0</v>
          </cell>
          <cell r="DJ47">
            <v>0</v>
          </cell>
          <cell r="DK47">
            <v>2.0353563158567083E-3</v>
          </cell>
          <cell r="DL47">
            <v>5.6868168994155553E-2</v>
          </cell>
          <cell r="DM47">
            <v>3.4870260694611285E-2</v>
          </cell>
          <cell r="DN47">
            <v>2.025650484558373E-3</v>
          </cell>
          <cell r="DO47">
            <v>8.4019953101719552E-4</v>
          </cell>
          <cell r="DP47">
            <v>2.025650484558373E-3</v>
          </cell>
          <cell r="DQ47">
            <v>4.7553392724562014E-2</v>
          </cell>
          <cell r="DR47">
            <v>0</v>
          </cell>
          <cell r="DS47">
            <v>0</v>
          </cell>
          <cell r="DT47">
            <v>0</v>
          </cell>
          <cell r="DU47">
            <v>0</v>
          </cell>
          <cell r="DV47">
            <v>0</v>
          </cell>
          <cell r="DW47">
            <v>0</v>
          </cell>
          <cell r="DX47">
            <v>0</v>
          </cell>
          <cell r="DY47">
            <v>0</v>
          </cell>
          <cell r="DZ47">
            <v>5.0492037951332613E-2</v>
          </cell>
          <cell r="EA47">
            <v>0</v>
          </cell>
          <cell r="EB47">
            <v>0</v>
          </cell>
          <cell r="EC47">
            <v>0</v>
          </cell>
          <cell r="ED47">
            <v>0</v>
          </cell>
          <cell r="EE47">
            <v>0</v>
          </cell>
          <cell r="EF47">
            <v>0</v>
          </cell>
          <cell r="EG47">
            <v>0</v>
          </cell>
          <cell r="EH47">
            <v>0</v>
          </cell>
          <cell r="EI47">
            <v>0</v>
          </cell>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row>
        <row r="48">
          <cell r="A48" t="str">
            <v>NiSO4_aq wt %</v>
          </cell>
          <cell r="B48"/>
          <cell r="C48" t="str">
            <v>NiSO4_aq</v>
          </cell>
          <cell r="D48" t="str">
            <v>wt %</v>
          </cell>
          <cell r="E48">
            <v>0</v>
          </cell>
          <cell r="F48">
            <v>0</v>
          </cell>
          <cell r="G48">
            <v>0</v>
          </cell>
          <cell r="H48">
            <v>0</v>
          </cell>
          <cell r="I48">
            <v>22.185261949061243</v>
          </cell>
          <cell r="J48">
            <v>22.141758000794525</v>
          </cell>
          <cell r="K48">
            <v>22.2944979151052</v>
          </cell>
          <cell r="L48">
            <v>22.185261949061243</v>
          </cell>
          <cell r="M48">
            <v>22.185261949061243</v>
          </cell>
          <cell r="N48">
            <v>0</v>
          </cell>
          <cell r="O48">
            <v>22.185261949061243</v>
          </cell>
          <cell r="P48">
            <v>22.185261949061243</v>
          </cell>
          <cell r="Q48">
            <v>22.185261949061243</v>
          </cell>
          <cell r="R48">
            <v>22.185261949061243</v>
          </cell>
          <cell r="S48">
            <v>18.074049366660226</v>
          </cell>
          <cell r="T48">
            <v>18.556934422505929</v>
          </cell>
          <cell r="U48">
            <v>20.07331266457842</v>
          </cell>
          <cell r="V48">
            <v>20.071837614130448</v>
          </cell>
          <cell r="W48">
            <v>20.076967371968738</v>
          </cell>
          <cell r="X48">
            <v>0.50192920359140458</v>
          </cell>
          <cell r="Y48">
            <v>0.10038584071828092</v>
          </cell>
          <cell r="Z48">
            <v>20.076967371968738</v>
          </cell>
          <cell r="AA48">
            <v>20.076967371968738</v>
          </cell>
          <cell r="AB48">
            <v>20.077193178602002</v>
          </cell>
          <cell r="AC48">
            <v>2.7350746393863496</v>
          </cell>
          <cell r="AD48">
            <v>2.7350746393863496</v>
          </cell>
          <cell r="AE48">
            <v>19.948505530824782</v>
          </cell>
          <cell r="AF48">
            <v>19.948505530824782</v>
          </cell>
          <cell r="AG48">
            <v>18.560301492446044</v>
          </cell>
          <cell r="AH48">
            <v>0</v>
          </cell>
          <cell r="AI48">
            <v>0</v>
          </cell>
          <cell r="AJ48">
            <v>0</v>
          </cell>
          <cell r="AK48">
            <v>0</v>
          </cell>
          <cell r="AL48">
            <v>0</v>
          </cell>
          <cell r="AM48">
            <v>0</v>
          </cell>
          <cell r="AN48">
            <v>0</v>
          </cell>
          <cell r="AO48">
            <v>17.43218551856776</v>
          </cell>
          <cell r="AP48">
            <v>17.168357001146092</v>
          </cell>
          <cell r="AQ48">
            <v>16.766598311625337</v>
          </cell>
          <cell r="AR48">
            <v>16.913810819762336</v>
          </cell>
          <cell r="AS48">
            <v>0</v>
          </cell>
          <cell r="AT48">
            <v>0</v>
          </cell>
          <cell r="AU48">
            <v>3.5503805605655567</v>
          </cell>
          <cell r="AV48">
            <v>3.8055314010306249</v>
          </cell>
          <cell r="AW48">
            <v>0</v>
          </cell>
          <cell r="AX48">
            <v>6.5386466907836838E-2</v>
          </cell>
          <cell r="AY48">
            <v>6.5281980867388567E-2</v>
          </cell>
          <cell r="AZ48">
            <v>6.5660935083923525E-2</v>
          </cell>
          <cell r="BA48">
            <v>6.5386466907836838E-2</v>
          </cell>
          <cell r="BB48">
            <v>6.5386466907836838E-2</v>
          </cell>
          <cell r="BC48">
            <v>6.5386466907836838E-2</v>
          </cell>
          <cell r="BD48">
            <v>6.5386466907836838E-2</v>
          </cell>
          <cell r="BE48">
            <v>6.5386466907836838E-2</v>
          </cell>
          <cell r="BF48">
            <v>6.5386466907836838E-2</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0.36500550004051008</v>
          </cell>
          <cell r="CL48">
            <v>0.42353572335794348</v>
          </cell>
          <cell r="CM48">
            <v>0.42353572335794348</v>
          </cell>
          <cell r="CN48">
            <v>0.42353572335794348</v>
          </cell>
          <cell r="CO48">
            <v>0.62863021283061726</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0.76815090965612176</v>
          </cell>
          <cell r="DH48">
            <v>0.36188082510837388</v>
          </cell>
          <cell r="DI48">
            <v>0</v>
          </cell>
          <cell r="DJ48">
            <v>0</v>
          </cell>
          <cell r="DK48">
            <v>2.0405102978147591E-3</v>
          </cell>
          <cell r="DL48">
            <v>12.436146805515335</v>
          </cell>
          <cell r="DM48">
            <v>7.6255608740133649</v>
          </cell>
          <cell r="DN48">
            <v>2.0307798891591278E-3</v>
          </cell>
          <cell r="DO48">
            <v>8.4232710602226489E-4</v>
          </cell>
          <cell r="DP48">
            <v>2.0307798891591278E-3</v>
          </cell>
          <cell r="DQ48">
            <v>0.33241177207721956</v>
          </cell>
          <cell r="DR48">
            <v>0</v>
          </cell>
          <cell r="DS48">
            <v>0</v>
          </cell>
          <cell r="DT48">
            <v>0</v>
          </cell>
          <cell r="DU48">
            <v>0</v>
          </cell>
          <cell r="DV48">
            <v>0</v>
          </cell>
          <cell r="DW48">
            <v>0</v>
          </cell>
          <cell r="DX48">
            <v>0</v>
          </cell>
          <cell r="DY48">
            <v>0</v>
          </cell>
          <cell r="DZ48">
            <v>0.35295972247997831</v>
          </cell>
          <cell r="EA48">
            <v>0</v>
          </cell>
          <cell r="EB48">
            <v>0</v>
          </cell>
          <cell r="EC48">
            <v>0</v>
          </cell>
          <cell r="ED48">
            <v>0</v>
          </cell>
          <cell r="EE48">
            <v>0</v>
          </cell>
          <cell r="EF48">
            <v>0</v>
          </cell>
          <cell r="EG48">
            <v>0</v>
          </cell>
          <cell r="EH48">
            <v>0</v>
          </cell>
          <cell r="EI48">
            <v>0</v>
          </cell>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row>
        <row r="49">
          <cell r="A49" t="str">
            <v>CaSO4.2H2O_s wt %</v>
          </cell>
          <cell r="B49"/>
          <cell r="C49" t="str">
            <v>CaSO4.2H2O_s</v>
          </cell>
          <cell r="D49" t="str">
            <v>wt %</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row>
        <row r="50">
          <cell r="A50" t="str">
            <v>MnSO4_aq wt %</v>
          </cell>
          <cell r="B50"/>
          <cell r="C50" t="str">
            <v>MnSO4_aq</v>
          </cell>
          <cell r="D50" t="str">
            <v>wt %</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row>
        <row r="51">
          <cell r="A51" t="str">
            <v>H2S_g wt %</v>
          </cell>
          <cell r="B51"/>
          <cell r="C51" t="str">
            <v>H2S_g</v>
          </cell>
          <cell r="D51" t="str">
            <v>wt %</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row>
        <row r="52">
          <cell r="A52" t="str">
            <v>FeSO4_aq wt %</v>
          </cell>
          <cell r="B52"/>
          <cell r="C52" t="str">
            <v>FeSO4_aq</v>
          </cell>
          <cell r="D52" t="str">
            <v>wt %</v>
          </cell>
          <cell r="E52">
            <v>0</v>
          </cell>
          <cell r="F52">
            <v>0</v>
          </cell>
          <cell r="G52">
            <v>0</v>
          </cell>
          <cell r="H52">
            <v>0</v>
          </cell>
          <cell r="I52">
            <v>2.2262083755453046E-4</v>
          </cell>
          <cell r="J52">
            <v>2.2385201459400105E-4</v>
          </cell>
          <cell r="K52">
            <v>2.2373043475230501E-4</v>
          </cell>
          <cell r="L52">
            <v>2.2262083755453046E-4</v>
          </cell>
          <cell r="M52">
            <v>2.2262083755453046E-4</v>
          </cell>
          <cell r="N52">
            <v>0</v>
          </cell>
          <cell r="O52">
            <v>2.2262083755453046E-4</v>
          </cell>
          <cell r="P52">
            <v>2.2262083755453046E-4</v>
          </cell>
          <cell r="Q52">
            <v>2.226208375545304E-4</v>
          </cell>
          <cell r="R52">
            <v>2.2262083755453046E-4</v>
          </cell>
          <cell r="S52">
            <v>2.0905885482853787E-4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2.1792967274470793E-4</v>
          </cell>
          <cell r="AY52">
            <v>2.1893811348284948E-4</v>
          </cell>
          <cell r="AZ52">
            <v>2.1884446081358647E-4</v>
          </cell>
          <cell r="BA52">
            <v>2.1792967274470793E-4</v>
          </cell>
          <cell r="BB52">
            <v>2.1792967274470793E-4</v>
          </cell>
          <cell r="BC52">
            <v>2.1792967274470793E-4</v>
          </cell>
          <cell r="BD52">
            <v>2.1792967274470793E-4</v>
          </cell>
          <cell r="BE52">
            <v>2.1792967274470793E-4</v>
          </cell>
          <cell r="BF52">
            <v>2.1792967274470793E-4</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1.3600000000000001E-3</v>
          </cell>
          <cell r="CG52">
            <v>1.3600000000000001E-3</v>
          </cell>
          <cell r="CH52">
            <v>1.3600000000000001E-3</v>
          </cell>
          <cell r="CI52">
            <v>1.3600000000000001E-3</v>
          </cell>
          <cell r="CJ52">
            <v>1.3600000000000001E-3</v>
          </cell>
          <cell r="CK52">
            <v>3.6226446101867967E-4</v>
          </cell>
          <cell r="CL52">
            <v>2.0227327955415017E-4</v>
          </cell>
          <cell r="CM52">
            <v>2.0227327955415017E-4</v>
          </cell>
          <cell r="CN52">
            <v>2.0227327955415017E-4</v>
          </cell>
          <cell r="CO52">
            <v>1.6533514549441688E-4</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2.0203028715052237E-4</v>
          </cell>
          <cell r="DH52">
            <v>9.5177765321715615E-5</v>
          </cell>
          <cell r="DI52">
            <v>0</v>
          </cell>
          <cell r="DJ52">
            <v>0</v>
          </cell>
          <cell r="DK52">
            <v>8.7043597880919401E-5</v>
          </cell>
          <cell r="DL52">
            <v>0</v>
          </cell>
          <cell r="DM52">
            <v>0</v>
          </cell>
          <cell r="DN52">
            <v>8.6628520447031972E-5</v>
          </cell>
          <cell r="DO52">
            <v>3.5931787249160398E-5</v>
          </cell>
          <cell r="DP52">
            <v>8.6628520447031972E-5</v>
          </cell>
          <cell r="DQ52">
            <v>8.7427151254743622E-5</v>
          </cell>
          <cell r="DR52">
            <v>0</v>
          </cell>
          <cell r="DS52">
            <v>0</v>
          </cell>
          <cell r="DT52">
            <v>1.3600000000000001E-3</v>
          </cell>
          <cell r="DU52">
            <v>1.3600000000000001E-3</v>
          </cell>
          <cell r="DV52">
            <v>0</v>
          </cell>
          <cell r="DW52">
            <v>0</v>
          </cell>
          <cell r="DX52">
            <v>0</v>
          </cell>
          <cell r="DY52">
            <v>0</v>
          </cell>
          <cell r="DZ52">
            <v>9.4241927934979935E-5</v>
          </cell>
          <cell r="EA52">
            <v>0</v>
          </cell>
          <cell r="EB52">
            <v>0</v>
          </cell>
          <cell r="EC52">
            <v>1.3600000000000001E-3</v>
          </cell>
          <cell r="ED52">
            <v>1.3600000000000001E-3</v>
          </cell>
          <cell r="EE52">
            <v>0</v>
          </cell>
          <cell r="EF52">
            <v>0</v>
          </cell>
          <cell r="EG52">
            <v>0</v>
          </cell>
          <cell r="EH52">
            <v>0</v>
          </cell>
          <cell r="EI52">
            <v>0</v>
          </cell>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row>
        <row r="53">
          <cell r="A53" t="str">
            <v>CuS_s wt %</v>
          </cell>
          <cell r="B53"/>
          <cell r="C53" t="str">
            <v>CuS_s</v>
          </cell>
          <cell r="D53" t="str">
            <v>wt %</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row>
        <row r="54">
          <cell r="A54" t="str">
            <v>H2S_aq wt %</v>
          </cell>
          <cell r="B54"/>
          <cell r="C54" t="str">
            <v>H2S_aq</v>
          </cell>
          <cell r="D54" t="str">
            <v>wt %</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row>
        <row r="55">
          <cell r="A55" t="str">
            <v>MgCO3_s wt %</v>
          </cell>
          <cell r="B55"/>
          <cell r="C55" t="str">
            <v>MgCO3_s</v>
          </cell>
          <cell r="D55" t="str">
            <v>wt %</v>
          </cell>
          <cell r="E55">
            <v>6.9380000000000006E-3</v>
          </cell>
          <cell r="F55">
            <v>6.9380000000000006E-3</v>
          </cell>
          <cell r="G55">
            <v>6.9380000000000006E-3</v>
          </cell>
          <cell r="H55">
            <v>6.9380000000000006E-3</v>
          </cell>
          <cell r="I55">
            <v>1.1175073292927381E-6</v>
          </cell>
          <cell r="J55">
            <v>1.1153159654513078E-6</v>
          </cell>
          <cell r="K55">
            <v>1.1230772626892955E-6</v>
          </cell>
          <cell r="L55">
            <v>1.1175073292927381E-6</v>
          </cell>
          <cell r="M55">
            <v>1.1175073292927381E-6</v>
          </cell>
          <cell r="N55">
            <v>0</v>
          </cell>
          <cell r="O55">
            <v>1.1175073292927381E-6</v>
          </cell>
          <cell r="P55">
            <v>1.1175073292927381E-6</v>
          </cell>
          <cell r="Q55">
            <v>1.1175073292927381E-6</v>
          </cell>
          <cell r="R55">
            <v>1.1175073292927381E-6</v>
          </cell>
          <cell r="S55">
            <v>9.4891000038252113E-7</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1.7345000000000001E-3</v>
          </cell>
          <cell r="AX55">
            <v>3.4329803853775018E-7</v>
          </cell>
          <cell r="AY55">
            <v>3.427494563243844E-7</v>
          </cell>
          <cell r="AZ55">
            <v>3.4473907658350367E-7</v>
          </cell>
          <cell r="BA55">
            <v>3.4329803853775018E-7</v>
          </cell>
          <cell r="BB55">
            <v>3.4329803853775018E-7</v>
          </cell>
          <cell r="BC55">
            <v>3.4329803853775018E-7</v>
          </cell>
          <cell r="BD55">
            <v>3.4329803853775018E-7</v>
          </cell>
          <cell r="BE55">
            <v>3.4329803853775013E-7</v>
          </cell>
          <cell r="BF55">
            <v>3.4329803853775018E-7</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row>
        <row r="56">
          <cell r="A56" t="str">
            <v>CaCO3_s wt %</v>
          </cell>
          <cell r="B56"/>
          <cell r="C56" t="str">
            <v>CaCO3_s</v>
          </cell>
          <cell r="D56" t="str">
            <v>wt %</v>
          </cell>
          <cell r="E56">
            <v>4.9940000000000002E-3</v>
          </cell>
          <cell r="F56">
            <v>4.9940000000000002E-3</v>
          </cell>
          <cell r="G56">
            <v>4.9940000000000002E-3</v>
          </cell>
          <cell r="H56">
            <v>4.9940000000000002E-3</v>
          </cell>
          <cell r="I56">
            <v>8.0438622117150995E-7</v>
          </cell>
          <cell r="J56">
            <v>8.0280886876100145E-7</v>
          </cell>
          <cell r="K56">
            <v>8.0839548138805754E-7</v>
          </cell>
          <cell r="L56">
            <v>8.0438622117150995E-7</v>
          </cell>
          <cell r="M56">
            <v>8.0438622117150995E-7</v>
          </cell>
          <cell r="N56">
            <v>0</v>
          </cell>
          <cell r="O56">
            <v>8.0438622117150995E-7</v>
          </cell>
          <cell r="P56">
            <v>8.0438622117150995E-7</v>
          </cell>
          <cell r="Q56">
            <v>8.0438622117150995E-7</v>
          </cell>
          <cell r="R56">
            <v>8.0438622117150995E-7</v>
          </cell>
          <cell r="S56">
            <v>9.8086692025833729E-7</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1.2486199999999999E-2</v>
          </cell>
          <cell r="AX56">
            <v>2.4713104461170701E-6</v>
          </cell>
          <cell r="AY56">
            <v>2.4673613499899288E-6</v>
          </cell>
          <cell r="AZ56">
            <v>2.4816840922669045E-6</v>
          </cell>
          <cell r="BA56">
            <v>2.4713104461170701E-6</v>
          </cell>
          <cell r="BB56">
            <v>2.4713104461170701E-6</v>
          </cell>
          <cell r="BC56">
            <v>2.4713104461170701E-6</v>
          </cell>
          <cell r="BD56">
            <v>2.4713104461170701E-6</v>
          </cell>
          <cell r="BE56">
            <v>2.4713104461170705E-6</v>
          </cell>
          <cell r="BF56">
            <v>2.4713104461170701E-6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row>
        <row r="57">
          <cell r="A57" t="str">
            <v>MgS_s wt %</v>
          </cell>
          <cell r="B57"/>
          <cell r="C57" t="str">
            <v>MgS_s</v>
          </cell>
          <cell r="D57" t="str">
            <v>wt %</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row>
        <row r="58">
          <cell r="A58" t="str">
            <v>CoS_s wt %</v>
          </cell>
          <cell r="B58"/>
          <cell r="C58" t="str">
            <v>CoS_s</v>
          </cell>
          <cell r="D58" t="str">
            <v>wt %</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row>
        <row r="59">
          <cell r="A59" t="str">
            <v>ZnS_s wt %</v>
          </cell>
          <cell r="B59"/>
          <cell r="C59" t="str">
            <v>ZnS_s</v>
          </cell>
          <cell r="D59" t="str">
            <v>wt %</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row>
        <row r="60">
          <cell r="A60" t="str">
            <v>FeS_s wt %</v>
          </cell>
          <cell r="B60"/>
          <cell r="C60" t="str">
            <v>FeS_s</v>
          </cell>
          <cell r="D60" t="str">
            <v>wt %</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row>
        <row r="61">
          <cell r="A61" t="str">
            <v>NiS_s wt %</v>
          </cell>
          <cell r="B61"/>
          <cell r="C61" t="str">
            <v>NiS_s</v>
          </cell>
          <cell r="D61" t="str">
            <v>wt %</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row>
        <row r="62">
          <cell r="A62" t="str">
            <v>Al2S3 wt %</v>
          </cell>
          <cell r="B62"/>
          <cell r="C62" t="str">
            <v>Al2S3</v>
          </cell>
          <cell r="D62" t="str">
            <v>wt %</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row>
        <row r="63">
          <cell r="A63" t="str">
            <v>Al2S3_l wt %</v>
          </cell>
          <cell r="B63"/>
          <cell r="C63" t="str">
            <v>Al2S3_l</v>
          </cell>
          <cell r="D63" t="str">
            <v>wt %</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row>
        <row r="64">
          <cell r="A64" t="str">
            <v>CaS wt %</v>
          </cell>
          <cell r="B64"/>
          <cell r="C64" t="str">
            <v>CaS</v>
          </cell>
          <cell r="D64" t="str">
            <v>wt %</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row>
        <row r="65">
          <cell r="A65" t="str">
            <v>CaS_l wt %</v>
          </cell>
          <cell r="B65"/>
          <cell r="C65" t="str">
            <v>CaS_l</v>
          </cell>
          <cell r="D65" t="str">
            <v>wt %</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row>
        <row r="66">
          <cell r="A66" t="str">
            <v>H2O2_aq wt %</v>
          </cell>
          <cell r="B66"/>
          <cell r="C66" t="str">
            <v>H2O2_aq</v>
          </cell>
          <cell r="D66" t="str">
            <v>wt %</v>
          </cell>
          <cell r="E66">
            <v>0</v>
          </cell>
          <cell r="F66">
            <v>0</v>
          </cell>
          <cell r="G66">
            <v>0</v>
          </cell>
          <cell r="H66">
            <v>0</v>
          </cell>
          <cell r="I66">
            <v>5.2718692164013953E-2</v>
          </cell>
          <cell r="J66">
            <v>8.9348928481721199E-2</v>
          </cell>
          <cell r="K66">
            <v>5.2981455187047555E-2</v>
          </cell>
          <cell r="L66">
            <v>5.2718692164013953E-2</v>
          </cell>
          <cell r="M66">
            <v>5.2718692164013953E-2</v>
          </cell>
          <cell r="N66">
            <v>0</v>
          </cell>
          <cell r="O66">
            <v>5.2718692164013953E-2</v>
          </cell>
          <cell r="P66">
            <v>5.2718692164013953E-2</v>
          </cell>
          <cell r="Q66">
            <v>5.2718692164013953E-2</v>
          </cell>
          <cell r="R66">
            <v>5.2718692164013953E-2</v>
          </cell>
          <cell r="S66">
            <v>4.8917819058095301E-2</v>
          </cell>
          <cell r="T66">
            <v>2.0084715517713621E-2</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1.8146982126549832E-2</v>
          </cell>
          <cell r="AR66">
            <v>1.149756091016379E-2</v>
          </cell>
          <cell r="AS66">
            <v>0</v>
          </cell>
          <cell r="AT66">
            <v>0</v>
          </cell>
          <cell r="AU66">
            <v>3.8426812271372024E-3</v>
          </cell>
          <cell r="AV66">
            <v>3.6020873713247521E-3</v>
          </cell>
          <cell r="AW66">
            <v>0</v>
          </cell>
          <cell r="AX66">
            <v>4.6497920271951917E-2</v>
          </cell>
          <cell r="AY66">
            <v>7.6444237429135309E-2</v>
          </cell>
          <cell r="AZ66">
            <v>4.6693101323511954E-2</v>
          </cell>
          <cell r="BA66">
            <v>4.6497920271951917E-2</v>
          </cell>
          <cell r="BB66">
            <v>4.6497920271951917E-2</v>
          </cell>
          <cell r="BC66">
            <v>4.6497920271951917E-2</v>
          </cell>
          <cell r="BD66">
            <v>4.6497920271951917E-2</v>
          </cell>
          <cell r="BE66">
            <v>4.6497920271951911E-2</v>
          </cell>
          <cell r="BF66">
            <v>4.6497920271951917E-2</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50</v>
          </cell>
          <cell r="CC66">
            <v>50</v>
          </cell>
          <cell r="CD66">
            <v>50</v>
          </cell>
          <cell r="CE66">
            <v>50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5.7003706744367839E-2</v>
          </cell>
          <cell r="DM66">
            <v>0</v>
          </cell>
          <cell r="DN66">
            <v>0</v>
          </cell>
          <cell r="DO66">
            <v>0</v>
          </cell>
          <cell r="DP66">
            <v>0</v>
          </cell>
          <cell r="DQ66">
            <v>0</v>
          </cell>
          <cell r="DR66">
            <v>0</v>
          </cell>
          <cell r="DS66">
            <v>50</v>
          </cell>
          <cell r="DT66">
            <v>0</v>
          </cell>
          <cell r="DU66">
            <v>0</v>
          </cell>
          <cell r="DV66">
            <v>0</v>
          </cell>
          <cell r="DW66">
            <v>0</v>
          </cell>
          <cell r="DX66">
            <v>0</v>
          </cell>
          <cell r="DY66">
            <v>0</v>
          </cell>
          <cell r="DZ66">
            <v>0</v>
          </cell>
          <cell r="EA66">
            <v>0</v>
          </cell>
          <cell r="EB66">
            <v>50</v>
          </cell>
          <cell r="EC66">
            <v>0</v>
          </cell>
          <cell r="ED66">
            <v>0</v>
          </cell>
          <cell r="EE66">
            <v>0</v>
          </cell>
          <cell r="EF66">
            <v>0</v>
          </cell>
          <cell r="EG66">
            <v>0</v>
          </cell>
          <cell r="EH66">
            <v>0</v>
          </cell>
          <cell r="EI66">
            <v>50</v>
          </cell>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row>
        <row r="67">
          <cell r="A67" t="str">
            <v>Fe2O3_s wt %</v>
          </cell>
          <cell r="B67"/>
          <cell r="C67" t="str">
            <v>Fe2O3_s</v>
          </cell>
          <cell r="D67" t="str">
            <v>wt %</v>
          </cell>
          <cell r="E67">
            <v>0</v>
          </cell>
          <cell r="F67">
            <v>0</v>
          </cell>
          <cell r="G67">
            <v>0</v>
          </cell>
          <cell r="H67">
            <v>0</v>
          </cell>
          <cell r="I67">
            <v>4.5804988106935103E-7</v>
          </cell>
          <cell r="J67">
            <v>4.5715165589582941E-7</v>
          </cell>
          <cell r="K67">
            <v>0</v>
          </cell>
          <cell r="L67">
            <v>4.5804988106935103E-7</v>
          </cell>
          <cell r="M67">
            <v>4.5804988106935103E-7</v>
          </cell>
          <cell r="N67">
            <v>0</v>
          </cell>
          <cell r="O67">
            <v>4.5804988106935103E-7</v>
          </cell>
          <cell r="P67">
            <v>4.5804988106935103E-7</v>
          </cell>
          <cell r="Q67">
            <v>4.5804988106935103E-7</v>
          </cell>
          <cell r="R67">
            <v>4.5804988106935103E-7</v>
          </cell>
          <cell r="S67">
            <v>3.7010178905304808E-7</v>
          </cell>
          <cell r="T67">
            <v>0</v>
          </cell>
          <cell r="U67">
            <v>0</v>
          </cell>
          <cell r="V67">
            <v>1.0445152776589336E-3</v>
          </cell>
          <cell r="W67">
            <v>3.9341136336547319E-5</v>
          </cell>
          <cell r="X67">
            <v>1.9670568168273661</v>
          </cell>
          <cell r="Y67">
            <v>0.39341136336547322</v>
          </cell>
          <cell r="Z67">
            <v>3.9341136336547319E-5</v>
          </cell>
          <cell r="AA67">
            <v>3.9341136336547319E-5</v>
          </cell>
          <cell r="AB67">
            <v>3.9340903332017064E-5</v>
          </cell>
          <cell r="AC67">
            <v>7.4775871371729192E-4</v>
          </cell>
          <cell r="AD67">
            <v>7.4775871371729192E-4</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row>
        <row r="68">
          <cell r="A68" t="str">
            <v>Cr2(SO4)3_aq wt %</v>
          </cell>
          <cell r="B68"/>
          <cell r="C68" t="str">
            <v>Cr2(SO4)3_aq</v>
          </cell>
          <cell r="D68" t="str">
            <v>wt %</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row>
        <row r="69">
          <cell r="A69" t="str">
            <v>Ni3S2_s wt %</v>
          </cell>
          <cell r="B69"/>
          <cell r="C69" t="str">
            <v>Ni3S2_s</v>
          </cell>
          <cell r="D69" t="str">
            <v>wt %</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row>
        <row r="70">
          <cell r="A70" t="str">
            <v>Fe3O4_s wt %</v>
          </cell>
          <cell r="B70"/>
          <cell r="C70" t="str">
            <v>Fe3O4_s</v>
          </cell>
          <cell r="D70" t="str">
            <v>wt %</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row>
        <row r="71">
          <cell r="A71" t="str">
            <v>Cu2S wt %</v>
          </cell>
          <cell r="B71"/>
          <cell r="C71" t="str">
            <v>Cu2S</v>
          </cell>
          <cell r="D71" t="str">
            <v>wt %</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row>
        <row r="72">
          <cell r="A72" t="str">
            <v>Cu2S_S wt %</v>
          </cell>
          <cell r="B72"/>
          <cell r="C72" t="str">
            <v>Cu2S_S</v>
          </cell>
          <cell r="D72" t="str">
            <v>wt %</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row>
        <row r="73">
          <cell r="A73" t="str">
            <v>NH4OH_aq wt %</v>
          </cell>
          <cell r="B73"/>
          <cell r="C73" t="str">
            <v>NH4OH_aq</v>
          </cell>
          <cell r="D73" t="str">
            <v>wt %</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row>
        <row r="74">
          <cell r="A74" t="str">
            <v>NH3_g wt %</v>
          </cell>
          <cell r="B74"/>
          <cell r="C74" t="str">
            <v>NH3_g</v>
          </cell>
          <cell r="D74" t="str">
            <v>wt %</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row>
        <row r="75">
          <cell r="A75" t="str">
            <v>Fe2O3*H2O wt %</v>
          </cell>
          <cell r="B75"/>
          <cell r="C75" t="str">
            <v>Fe2O3*H2O</v>
          </cell>
          <cell r="D75" t="str">
            <v>wt %</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row>
        <row r="76">
          <cell r="A76" t="str">
            <v>NiS(A) wt %</v>
          </cell>
          <cell r="B76"/>
          <cell r="C76" t="str">
            <v>NiS(A)</v>
          </cell>
          <cell r="D76" t="str">
            <v>wt %</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row>
        <row r="77">
          <cell r="A77" t="str">
            <v>CoS.H2O_s wt %</v>
          </cell>
          <cell r="B77"/>
          <cell r="C77" t="str">
            <v>CoS.H2O_s</v>
          </cell>
          <cell r="D77" t="str">
            <v>wt %</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row>
        <row r="78">
          <cell r="A78" t="str">
            <v>NiS.H2O_s wt %</v>
          </cell>
          <cell r="B78"/>
          <cell r="C78" t="str">
            <v>NiS.H2O_s</v>
          </cell>
          <cell r="D78" t="str">
            <v>wt %</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row>
        <row r="79">
          <cell r="A79" t="str">
            <v>(NH4)2SO4 wt %</v>
          </cell>
          <cell r="B79"/>
          <cell r="C79" t="str">
            <v>(NH4)2SO4</v>
          </cell>
          <cell r="D79" t="str">
            <v>wt %</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row>
        <row r="80">
          <cell r="A80" t="str">
            <v>Fe2O3.2H2O_s wt %</v>
          </cell>
          <cell r="B80"/>
          <cell r="C80" t="str">
            <v>Fe2O3.2H2O_s</v>
          </cell>
          <cell r="D80" t="str">
            <v>wt %</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row>
        <row r="81">
          <cell r="A81" t="str">
            <v>Cu(NH3)2SO4 wt %</v>
          </cell>
          <cell r="B81"/>
          <cell r="C81" t="str">
            <v>Cu(NH3)2SO4</v>
          </cell>
          <cell r="D81" t="str">
            <v>wt %</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row>
        <row r="82">
          <cell r="A82" t="str">
            <v>Co(NH3)2SO4 wt %</v>
          </cell>
          <cell r="B82"/>
          <cell r="C82" t="str">
            <v>Co(NH3)2SO4</v>
          </cell>
          <cell r="D82" t="str">
            <v>wt %</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row>
        <row r="83">
          <cell r="A83" t="str">
            <v>Fe(NH3)2SO4 wt %</v>
          </cell>
          <cell r="B83"/>
          <cell r="C83" t="str">
            <v>Fe(NH3)2SO4</v>
          </cell>
          <cell r="D83" t="str">
            <v>wt %</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row>
        <row r="84">
          <cell r="A84" t="str">
            <v>Ni(NH3)2SO4 wt %</v>
          </cell>
          <cell r="B84"/>
          <cell r="C84" t="str">
            <v>Ni(NH3)2SO4</v>
          </cell>
          <cell r="D84" t="str">
            <v>wt %</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row>
        <row r="85">
          <cell r="A85" t="str">
            <v>Zn(NH3)2SO4 wt %</v>
          </cell>
          <cell r="B85"/>
          <cell r="C85" t="str">
            <v>Zn(NH3)2SO4</v>
          </cell>
          <cell r="D85" t="str">
            <v>wt %</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cell r="EK85"/>
          <cell r="EL85"/>
          <cell r="EM85"/>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row>
        <row r="86">
          <cell r="A86" t="str">
            <v>NH3_aq wt %</v>
          </cell>
          <cell r="B86"/>
          <cell r="C86" t="str">
            <v>NH3_aq</v>
          </cell>
          <cell r="D86" t="str">
            <v>wt %</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row>
        <row r="87">
          <cell r="A87" t="str">
            <v>NaOH_aq wt %</v>
          </cell>
          <cell r="B87"/>
          <cell r="C87" t="str">
            <v>NaOH_aq</v>
          </cell>
          <cell r="D87" t="str">
            <v>wt %</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1.0429605456310194</v>
          </cell>
          <cell r="AD87">
            <v>1.0429605456310194</v>
          </cell>
          <cell r="AE87">
            <v>0</v>
          </cell>
          <cell r="AF87">
            <v>0</v>
          </cell>
          <cell r="AG87">
            <v>0</v>
          </cell>
          <cell r="AH87">
            <v>50</v>
          </cell>
          <cell r="AI87">
            <v>50</v>
          </cell>
          <cell r="AJ87">
            <v>50</v>
          </cell>
          <cell r="AK87">
            <v>9.1495497965240968</v>
          </cell>
          <cell r="AL87">
            <v>50</v>
          </cell>
          <cell r="AM87">
            <v>50</v>
          </cell>
          <cell r="AN87">
            <v>50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50</v>
          </cell>
          <cell r="DF87">
            <v>50</v>
          </cell>
          <cell r="DG87">
            <v>0</v>
          </cell>
          <cell r="DH87">
            <v>0.74312681043278495</v>
          </cell>
          <cell r="DI87">
            <v>7.3466204175286371</v>
          </cell>
          <cell r="DJ87">
            <v>8.8763966299500279</v>
          </cell>
          <cell r="DK87">
            <v>2.2178731352381974E-3</v>
          </cell>
          <cell r="DL87">
            <v>0</v>
          </cell>
          <cell r="DM87">
            <v>0</v>
          </cell>
          <cell r="DN87">
            <v>2.207296951439799E-3</v>
          </cell>
          <cell r="DO87">
            <v>9.1554287255026336E-4</v>
          </cell>
          <cell r="DP87">
            <v>2.207296951439799E-3</v>
          </cell>
          <cell r="DQ87">
            <v>0</v>
          </cell>
          <cell r="DR87">
            <v>0</v>
          </cell>
          <cell r="DS87">
            <v>0</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row>
        <row r="88">
          <cell r="A88" t="str">
            <v>MnO2_s wt %</v>
          </cell>
          <cell r="B88"/>
          <cell r="C88" t="str">
            <v>MnO2_s</v>
          </cell>
          <cell r="D88" t="str">
            <v>wt %</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row>
        <row r="89">
          <cell r="A89" t="str">
            <v>CaOH2_aq wt %</v>
          </cell>
          <cell r="B89"/>
          <cell r="C89" t="str">
            <v>CaOH2_aq</v>
          </cell>
          <cell r="D89" t="str">
            <v>wt %</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row>
        <row r="90">
          <cell r="A90" t="str">
            <v>Steam50 wt %</v>
          </cell>
          <cell r="B90"/>
          <cell r="C90" t="str">
            <v>Steam50</v>
          </cell>
          <cell r="D90" t="str">
            <v>wt %</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row>
        <row r="91">
          <cell r="A91" t="str">
            <v>NaCl_aq wt %</v>
          </cell>
          <cell r="B91"/>
          <cell r="C91" t="str">
            <v>NaCl_aq</v>
          </cell>
          <cell r="D91" t="str">
            <v>wt %</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row>
        <row r="92">
          <cell r="A92" t="str">
            <v>MgSO4_s wt %</v>
          </cell>
          <cell r="B92"/>
          <cell r="C92" t="str">
            <v>MgSO4_s</v>
          </cell>
          <cell r="D92" t="str">
            <v>wt %</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row>
        <row r="93">
          <cell r="A93" t="str">
            <v>NaCl_s wt %</v>
          </cell>
          <cell r="B93"/>
          <cell r="C93" t="str">
            <v>NaCl_s</v>
          </cell>
          <cell r="D93" t="str">
            <v>wt %</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row>
        <row r="94">
          <cell r="A94" t="str">
            <v>MgCO3_aq wt %</v>
          </cell>
          <cell r="B94"/>
          <cell r="C94" t="str">
            <v>MgCO3_aq</v>
          </cell>
          <cell r="D94" t="str">
            <v>wt %</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cell r="EK94"/>
          <cell r="EL94"/>
          <cell r="EM94"/>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row>
        <row r="95">
          <cell r="A95" t="str">
            <v>(NH4)2SO4_s wt %</v>
          </cell>
          <cell r="B95"/>
          <cell r="C95" t="str">
            <v>(NH4)2SO4_s</v>
          </cell>
          <cell r="D95" t="str">
            <v>wt %</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cell r="EK95"/>
          <cell r="EL95"/>
          <cell r="EM95"/>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row>
        <row r="96">
          <cell r="A96" t="str">
            <v>Gases: H2_g wt %</v>
          </cell>
          <cell r="B96"/>
          <cell r="C96" t="str">
            <v>Gases: H2_g</v>
          </cell>
          <cell r="D96" t="str">
            <v>wt %</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100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6.9776058964000963E-5</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1.232153627048317E-4</v>
          </cell>
          <cell r="CW96">
            <v>0</v>
          </cell>
          <cell r="CX96">
            <v>0</v>
          </cell>
          <cell r="CY96">
            <v>1.5851853893469533E-7</v>
          </cell>
          <cell r="CZ96">
            <v>0</v>
          </cell>
          <cell r="DA96">
            <v>1.8382810829036913E-7</v>
          </cell>
          <cell r="DB96">
            <v>6.9787989330154476E-5</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1.7508087916331475E-4</v>
          </cell>
          <cell r="DY96">
            <v>0</v>
          </cell>
          <cell r="DZ96">
            <v>0</v>
          </cell>
          <cell r="EA96">
            <v>0</v>
          </cell>
          <cell r="EB96">
            <v>0</v>
          </cell>
          <cell r="EC96">
            <v>0</v>
          </cell>
          <cell r="ED96">
            <v>0</v>
          </cell>
          <cell r="EE96">
            <v>0</v>
          </cell>
          <cell r="EF96">
            <v>0</v>
          </cell>
          <cell r="EG96">
            <v>1.7507927160167837E-4</v>
          </cell>
          <cell r="EH96">
            <v>0</v>
          </cell>
          <cell r="EI96">
            <v>0</v>
          </cell>
          <cell r="EJ96"/>
          <cell r="EK96"/>
          <cell r="EL96"/>
          <cell r="EM96"/>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row>
        <row r="97">
          <cell r="A97" t="str">
            <v>NiO_s wt %</v>
          </cell>
          <cell r="B97"/>
          <cell r="C97" t="str">
            <v>NiO_s</v>
          </cell>
          <cell r="D97" t="str">
            <v>wt %</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cell r="EK97"/>
          <cell r="EL97"/>
          <cell r="EM97"/>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row>
        <row r="98">
          <cell r="A98" t="str">
            <v>C2H6_g wt %</v>
          </cell>
          <cell r="B98"/>
          <cell r="C98" t="str">
            <v>C2H6_g</v>
          </cell>
          <cell r="D98" t="str">
            <v>wt %</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row>
        <row r="99">
          <cell r="A99" t="str">
            <v>C3H8_g wt %</v>
          </cell>
          <cell r="B99"/>
          <cell r="C99" t="str">
            <v>C3H8_g</v>
          </cell>
          <cell r="D99" t="str">
            <v>wt %</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cell r="EK99"/>
          <cell r="EL99"/>
          <cell r="EM99"/>
          <cell r="EN99"/>
          <cell r="EO99"/>
          <cell r="EP99"/>
          <cell r="EQ99"/>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row>
        <row r="100">
          <cell r="A100" t="str">
            <v>CuSO4 wt %</v>
          </cell>
          <cell r="B100"/>
          <cell r="C100" t="str">
            <v>CuSO4</v>
          </cell>
          <cell r="D100" t="str">
            <v>wt %</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cell r="EK100"/>
          <cell r="EL100"/>
          <cell r="EM100"/>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row>
        <row r="101">
          <cell r="A101" t="str">
            <v>NiSO4*6H2O wt %</v>
          </cell>
          <cell r="B101"/>
          <cell r="C101" t="str">
            <v>NiSO4*6H2O</v>
          </cell>
          <cell r="D101" t="str">
            <v>wt %</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cell r="ED101">
            <v>0</v>
          </cell>
          <cell r="EE101">
            <v>0</v>
          </cell>
          <cell r="EF101">
            <v>0</v>
          </cell>
          <cell r="EG101">
            <v>0</v>
          </cell>
          <cell r="EH101">
            <v>0</v>
          </cell>
          <cell r="EI101">
            <v>0</v>
          </cell>
          <cell r="EJ101"/>
          <cell r="EK101"/>
          <cell r="EL101"/>
          <cell r="EM101"/>
          <cell r="EN101"/>
          <cell r="EO101"/>
          <cell r="EP101"/>
          <cell r="EQ101"/>
          <cell r="ER101"/>
          <cell r="ES101"/>
          <cell r="ET101"/>
          <cell r="EU101"/>
          <cell r="EV101"/>
          <cell r="EW101"/>
          <cell r="EX101"/>
          <cell r="EY101"/>
          <cell r="EZ101"/>
          <cell r="FA101"/>
          <cell r="FB101"/>
          <cell r="FC101"/>
          <cell r="FD101"/>
          <cell r="FE101"/>
          <cell r="FF101"/>
          <cell r="FG101"/>
          <cell r="FH101"/>
          <cell r="FI101"/>
          <cell r="FJ101"/>
          <cell r="FK101"/>
          <cell r="FL101"/>
          <cell r="FM101"/>
          <cell r="FN101"/>
          <cell r="FO101"/>
          <cell r="FP101"/>
          <cell r="FQ101"/>
          <cell r="FR101"/>
          <cell r="FS101"/>
          <cell r="FT101"/>
          <cell r="FU101"/>
          <cell r="FV101"/>
          <cell r="FW101"/>
          <cell r="FX101"/>
          <cell r="FY101"/>
        </row>
        <row r="102">
          <cell r="A102" t="str">
            <v>Co wt %</v>
          </cell>
          <cell r="B102"/>
          <cell r="C102" t="str">
            <v>Co</v>
          </cell>
          <cell r="D102" t="str">
            <v>wt %</v>
          </cell>
          <cell r="E102">
            <v>0.15</v>
          </cell>
          <cell r="F102">
            <v>0.15</v>
          </cell>
          <cell r="G102">
            <v>0.15</v>
          </cell>
          <cell r="H102">
            <v>0.15</v>
          </cell>
          <cell r="I102">
            <v>2.4195705621086143E-5</v>
          </cell>
          <cell r="J102">
            <v>2.4148259314183228E-5</v>
          </cell>
          <cell r="K102">
            <v>2.4288190449854538E-5</v>
          </cell>
          <cell r="L102">
            <v>2.4195705621086143E-5</v>
          </cell>
          <cell r="M102">
            <v>2.4195705621086143E-5</v>
          </cell>
          <cell r="N102">
            <v>0</v>
          </cell>
          <cell r="O102">
            <v>2.4195705621086143E-5</v>
          </cell>
          <cell r="P102">
            <v>2.4195705621086143E-5</v>
          </cell>
          <cell r="Q102">
            <v>2.4195705621086139E-5</v>
          </cell>
          <cell r="R102">
            <v>2.4195705621086143E-5</v>
          </cell>
          <cell r="S102">
            <v>2.6583957050288504E-3</v>
          </cell>
          <cell r="T102">
            <v>3.0029818809960532E-2</v>
          </cell>
          <cell r="U102">
            <v>8.0089039605580221E-5</v>
          </cell>
          <cell r="V102">
            <v>8.0100331808850004E-5</v>
          </cell>
          <cell r="W102">
            <v>3.0169382312506698E-6</v>
          </cell>
          <cell r="X102">
            <v>0.15084691156253349</v>
          </cell>
          <cell r="Y102">
            <v>3.0169382312506699E-2</v>
          </cell>
          <cell r="Z102">
            <v>3.0169382312506698E-6</v>
          </cell>
          <cell r="AA102">
            <v>3.0169382312506698E-6</v>
          </cell>
          <cell r="AB102">
            <v>3.0169203487722802E-6</v>
          </cell>
          <cell r="AC102">
            <v>5.7343077771921081E-5</v>
          </cell>
          <cell r="AD102">
            <v>5.7343077771921081E-5</v>
          </cell>
          <cell r="AE102">
            <v>0</v>
          </cell>
          <cell r="AF102">
            <v>0</v>
          </cell>
          <cell r="AG102">
            <v>0</v>
          </cell>
          <cell r="AH102">
            <v>0</v>
          </cell>
          <cell r="AI102">
            <v>0</v>
          </cell>
          <cell r="AJ102">
            <v>0</v>
          </cell>
          <cell r="AK102">
            <v>0</v>
          </cell>
          <cell r="AL102">
            <v>0</v>
          </cell>
          <cell r="AM102">
            <v>0</v>
          </cell>
          <cell r="AN102">
            <v>0</v>
          </cell>
          <cell r="AO102">
            <v>0</v>
          </cell>
          <cell r="AP102">
            <v>0</v>
          </cell>
          <cell r="AQ102">
            <v>4.0039758411135906E-6</v>
          </cell>
          <cell r="AR102">
            <v>2.5368381252040343E-6</v>
          </cell>
          <cell r="AS102">
            <v>0</v>
          </cell>
          <cell r="AT102">
            <v>0</v>
          </cell>
          <cell r="AU102">
            <v>0.20019879206640362</v>
          </cell>
          <cell r="AV102">
            <v>0.18766415896384592</v>
          </cell>
          <cell r="AW102">
            <v>99.565361289999984</v>
          </cell>
          <cell r="AX102">
            <v>1.9706309159503863E-2</v>
          </cell>
          <cell r="AY102">
            <v>1.9674818939687762E-2</v>
          </cell>
          <cell r="AZ102">
            <v>1.9789028948294915E-2</v>
          </cell>
          <cell r="BA102">
            <v>1.9706309159503863E-2</v>
          </cell>
          <cell r="BB102">
            <v>1.9706309159503863E-2</v>
          </cell>
          <cell r="BC102">
            <v>1.9706309159503863E-2</v>
          </cell>
          <cell r="BD102">
            <v>1.9706309159503863E-2</v>
          </cell>
          <cell r="BE102">
            <v>1.9706309159503863E-2</v>
          </cell>
          <cell r="BF102">
            <v>1.9706309159503863E-2</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cell r="EK102"/>
          <cell r="EL102"/>
          <cell r="EM102"/>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row>
        <row r="103">
          <cell r="A103" t="str">
            <v>Cu wt %</v>
          </cell>
          <cell r="B103"/>
          <cell r="C103" t="str">
            <v>Cu</v>
          </cell>
          <cell r="D103" t="str">
            <v>wt %</v>
          </cell>
          <cell r="E103">
            <v>0.05</v>
          </cell>
          <cell r="F103">
            <v>0.05</v>
          </cell>
          <cell r="G103">
            <v>0.05</v>
          </cell>
          <cell r="H103">
            <v>0.05</v>
          </cell>
          <cell r="I103">
            <v>3.8007152131127511E-3</v>
          </cell>
          <cell r="J103">
            <v>3.7932622419055502E-3</v>
          </cell>
          <cell r="K103">
            <v>3.8189568032228447E-3</v>
          </cell>
          <cell r="L103">
            <v>3.8007152131127511E-3</v>
          </cell>
          <cell r="M103">
            <v>3.8007152131127511E-3</v>
          </cell>
          <cell r="N103">
            <v>0</v>
          </cell>
          <cell r="O103">
            <v>3.8007152131127511E-3</v>
          </cell>
          <cell r="P103">
            <v>3.8007152131127511E-3</v>
          </cell>
          <cell r="Q103">
            <v>3.8007152131127511E-3</v>
          </cell>
          <cell r="R103">
            <v>3.8007152131127511E-3</v>
          </cell>
          <cell r="S103">
            <v>3.0722755019734304E-3</v>
          </cell>
          <cell r="T103">
            <v>0.74999996123373469</v>
          </cell>
          <cell r="U103">
            <v>2.0002377296381834E-3</v>
          </cell>
          <cell r="V103">
            <v>2.0005197534675159E-3</v>
          </cell>
          <cell r="W103">
            <v>7.5348558368162441E-5</v>
          </cell>
          <cell r="X103">
            <v>3.7674279184081234</v>
          </cell>
          <cell r="Y103">
            <v>0.75348558368162466</v>
          </cell>
          <cell r="Z103">
            <v>7.5348558368162441E-5</v>
          </cell>
          <cell r="AA103">
            <v>7.5348558368162441E-5</v>
          </cell>
          <cell r="AB103">
            <v>7.5348111993962631E-5</v>
          </cell>
          <cell r="AC103">
            <v>1.4321533705042965E-3</v>
          </cell>
          <cell r="AD103">
            <v>1.4321533705042965E-3</v>
          </cell>
          <cell r="AE103">
            <v>0</v>
          </cell>
          <cell r="AF103">
            <v>0</v>
          </cell>
          <cell r="AG103">
            <v>0</v>
          </cell>
          <cell r="AH103">
            <v>0</v>
          </cell>
          <cell r="AI103">
            <v>0</v>
          </cell>
          <cell r="AJ103">
            <v>0</v>
          </cell>
          <cell r="AK103">
            <v>0</v>
          </cell>
          <cell r="AL103">
            <v>0</v>
          </cell>
          <cell r="AM103">
            <v>0</v>
          </cell>
          <cell r="AN103">
            <v>0</v>
          </cell>
          <cell r="AO103">
            <v>0</v>
          </cell>
          <cell r="AP103">
            <v>0</v>
          </cell>
          <cell r="AQ103">
            <v>9.999999482580797E-5</v>
          </cell>
          <cell r="AR103">
            <v>6.3357974538567883E-5</v>
          </cell>
          <cell r="AS103">
            <v>0</v>
          </cell>
          <cell r="AT103">
            <v>0</v>
          </cell>
          <cell r="AU103">
            <v>4.9999997415582333</v>
          </cell>
          <cell r="AV103">
            <v>4.6869450940929891</v>
          </cell>
          <cell r="AW103">
            <v>0.03</v>
          </cell>
          <cell r="AX103">
            <v>5.9377002918031179E-6</v>
          </cell>
          <cell r="AY103">
            <v>5.92821198600838E-6</v>
          </cell>
          <cell r="AZ103">
            <v>5.9626245589536539E-6</v>
          </cell>
          <cell r="BA103">
            <v>5.9377002918031179E-6</v>
          </cell>
          <cell r="BB103">
            <v>5.9377002918031179E-6</v>
          </cell>
          <cell r="BC103">
            <v>5.9377002918031179E-6</v>
          </cell>
          <cell r="BD103">
            <v>5.9377002918031179E-6</v>
          </cell>
          <cell r="BE103">
            <v>5.9377002918031179E-6</v>
          </cell>
          <cell r="BF103">
            <v>5.9377002918031179E-6</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cell r="EJ103"/>
          <cell r="EK103"/>
          <cell r="EL103"/>
          <cell r="EM103"/>
          <cell r="EN103"/>
          <cell r="EO103"/>
          <cell r="EP103"/>
          <cell r="EQ103"/>
          <cell r="ER103"/>
          <cell r="ES103"/>
          <cell r="ET103"/>
          <cell r="EU103"/>
          <cell r="EV103"/>
          <cell r="EW103"/>
          <cell r="EX103"/>
          <cell r="EY103"/>
          <cell r="EZ103"/>
          <cell r="FA103"/>
          <cell r="FB103"/>
          <cell r="FC103"/>
          <cell r="FD103"/>
          <cell r="FE103"/>
          <cell r="FF103"/>
          <cell r="FG103"/>
          <cell r="FH103"/>
          <cell r="FI103"/>
          <cell r="FJ103"/>
          <cell r="FK103"/>
          <cell r="FL103"/>
          <cell r="FM103"/>
          <cell r="FN103"/>
          <cell r="FO103"/>
          <cell r="FP103"/>
          <cell r="FQ103"/>
          <cell r="FR103"/>
          <cell r="FS103"/>
          <cell r="FT103"/>
          <cell r="FU103"/>
          <cell r="FV103"/>
          <cell r="FW103"/>
          <cell r="FX103"/>
          <cell r="FY103"/>
        </row>
        <row r="104">
          <cell r="A104" t="str">
            <v>CoO*OH_s wt %</v>
          </cell>
          <cell r="B104"/>
          <cell r="C104" t="str">
            <v>CoO*OH_s</v>
          </cell>
          <cell r="D104" t="str">
            <v>wt %</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cell r="EK104"/>
          <cell r="EL104"/>
          <cell r="EM104"/>
          <cell r="EN104"/>
          <cell r="EO104"/>
          <cell r="EP104"/>
          <cell r="EQ104"/>
          <cell r="ER104"/>
          <cell r="ES104"/>
          <cell r="ET104"/>
          <cell r="EU104"/>
          <cell r="EV104"/>
          <cell r="EW104"/>
          <cell r="EX104"/>
          <cell r="EY104"/>
          <cell r="EZ104"/>
          <cell r="FA104"/>
          <cell r="FB104"/>
          <cell r="FC104"/>
          <cell r="FD104"/>
          <cell r="FE104"/>
          <cell r="FF104"/>
          <cell r="FG104"/>
          <cell r="FH104"/>
          <cell r="FI104"/>
          <cell r="FJ104"/>
          <cell r="FK104"/>
          <cell r="FL104"/>
          <cell r="FM104"/>
          <cell r="FN104"/>
          <cell r="FO104"/>
          <cell r="FP104"/>
          <cell r="FQ104"/>
          <cell r="FR104"/>
          <cell r="FS104"/>
          <cell r="FT104"/>
          <cell r="FU104"/>
          <cell r="FV104"/>
          <cell r="FW104"/>
          <cell r="FX104"/>
          <cell r="FY104"/>
        </row>
        <row r="105">
          <cell r="A105" t="str">
            <v>MnO*OH_s wt %</v>
          </cell>
          <cell r="B105"/>
          <cell r="C105" t="str">
            <v>MnO*OH_s</v>
          </cell>
          <cell r="D105" t="str">
            <v>wt %</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cell r="EJ105"/>
          <cell r="EK105"/>
          <cell r="EL105"/>
          <cell r="EM105"/>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row>
        <row r="106">
          <cell r="A106" t="str">
            <v>FeO*OH_s wt %</v>
          </cell>
          <cell r="B106"/>
          <cell r="C106" t="str">
            <v>FeO*OH_s</v>
          </cell>
          <cell r="D106" t="str">
            <v>wt %</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0</v>
          </cell>
          <cell r="EF106">
            <v>0</v>
          </cell>
          <cell r="EG106">
            <v>0</v>
          </cell>
          <cell r="EH106">
            <v>0</v>
          </cell>
          <cell r="EI106">
            <v>0</v>
          </cell>
          <cell r="EJ106"/>
          <cell r="EK106"/>
          <cell r="EL106"/>
          <cell r="EM106"/>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row>
        <row r="107">
          <cell r="A107" t="str">
            <v>MgCl2_s wt %</v>
          </cell>
          <cell r="B107"/>
          <cell r="C107" t="str">
            <v>MgCl2_s</v>
          </cell>
          <cell r="D107" t="str">
            <v>wt %</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0</v>
          </cell>
          <cell r="EG107">
            <v>0</v>
          </cell>
          <cell r="EH107">
            <v>0</v>
          </cell>
          <cell r="EI107">
            <v>0</v>
          </cell>
          <cell r="EJ107"/>
          <cell r="EK107"/>
          <cell r="EL107"/>
          <cell r="EM107"/>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row>
        <row r="108">
          <cell r="A108" t="str">
            <v>(NH4)2S2O8_s wt %</v>
          </cell>
          <cell r="B108"/>
          <cell r="C108" t="str">
            <v>(NH4)2S2O8_s</v>
          </cell>
          <cell r="D108" t="str">
            <v>wt %</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cell r="EK108"/>
          <cell r="EL108"/>
          <cell r="EM108"/>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row>
        <row r="109">
          <cell r="A109" t="str">
            <v>(NH4)2S2O8_aq wt %</v>
          </cell>
          <cell r="B109"/>
          <cell r="C109" t="str">
            <v>(NH4)2S2O8_aq</v>
          </cell>
          <cell r="D109" t="str">
            <v>wt %</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cell r="ED109">
            <v>0</v>
          </cell>
          <cell r="EE109">
            <v>0</v>
          </cell>
          <cell r="EF109">
            <v>0</v>
          </cell>
          <cell r="EG109">
            <v>0</v>
          </cell>
          <cell r="EH109">
            <v>0</v>
          </cell>
          <cell r="EI109">
            <v>0</v>
          </cell>
          <cell r="EJ109"/>
          <cell r="EK109"/>
          <cell r="EL109"/>
          <cell r="EM109"/>
          <cell r="EN109"/>
          <cell r="EO109"/>
          <cell r="EP109"/>
          <cell r="EQ109"/>
          <cell r="ER109"/>
          <cell r="ES109"/>
          <cell r="ET109"/>
          <cell r="EU109"/>
          <cell r="EV109"/>
          <cell r="EW109"/>
          <cell r="EX109"/>
          <cell r="EY109"/>
          <cell r="EZ109"/>
          <cell r="FA109"/>
          <cell r="FB109"/>
          <cell r="FC109"/>
          <cell r="FD109"/>
          <cell r="FE109"/>
          <cell r="FF109"/>
          <cell r="FG109"/>
          <cell r="FH109"/>
          <cell r="FI109"/>
          <cell r="FJ109"/>
          <cell r="FK109"/>
          <cell r="FL109"/>
          <cell r="FM109"/>
          <cell r="FN109"/>
          <cell r="FO109"/>
          <cell r="FP109"/>
          <cell r="FQ109"/>
          <cell r="FR109"/>
          <cell r="FS109"/>
          <cell r="FT109"/>
          <cell r="FU109"/>
          <cell r="FV109"/>
          <cell r="FW109"/>
          <cell r="FX109"/>
          <cell r="FY109"/>
        </row>
        <row r="110">
          <cell r="A110" t="str">
            <v>MgCl2_aq wt %</v>
          </cell>
          <cell r="B110"/>
          <cell r="C110" t="str">
            <v>MgCl2_aq</v>
          </cell>
          <cell r="D110" t="str">
            <v>wt %</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cell r="EJ110"/>
          <cell r="EK110"/>
          <cell r="EL110"/>
          <cell r="EM110"/>
          <cell r="EN110"/>
          <cell r="EO110"/>
          <cell r="EP110"/>
          <cell r="EQ110"/>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row>
        <row r="111">
          <cell r="A111" t="str">
            <v>NiSO4_s wt %</v>
          </cell>
          <cell r="B111"/>
          <cell r="C111" t="str">
            <v>NiSO4_s</v>
          </cell>
          <cell r="D111" t="str">
            <v>wt %</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cell r="EK111"/>
          <cell r="EL111"/>
          <cell r="EM111"/>
          <cell r="EN111"/>
          <cell r="EO111"/>
          <cell r="EP111"/>
          <cell r="EQ111"/>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row>
        <row r="112">
          <cell r="A112" t="str">
            <v>NiSO4*(NH4)2SO4*6H2O_s wt %</v>
          </cell>
          <cell r="B112"/>
          <cell r="C112" t="str">
            <v>NiSO4*(NH4)2SO4*6H2O_s</v>
          </cell>
          <cell r="D112" t="str">
            <v>wt %</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cell r="EK112"/>
          <cell r="EL112"/>
          <cell r="EM112"/>
          <cell r="EN112"/>
          <cell r="EO112"/>
          <cell r="EP112"/>
          <cell r="EQ112"/>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row>
        <row r="113">
          <cell r="A113" t="str">
            <v>Mn(NH3)2SO4_aq wt %</v>
          </cell>
          <cell r="B113"/>
          <cell r="C113" t="str">
            <v>Mn(NH3)2SO4_aq</v>
          </cell>
          <cell r="D113" t="str">
            <v>wt %</v>
          </cell>
          <cell r="E113">
            <v>5.0000000000000001E-3</v>
          </cell>
          <cell r="F113">
            <v>5.0000000000000001E-3</v>
          </cell>
          <cell r="G113">
            <v>5.0000000000000001E-3</v>
          </cell>
          <cell r="H113">
            <v>5.0000000000000001E-3</v>
          </cell>
          <cell r="I113">
            <v>8.0535264434472367E-7</v>
          </cell>
          <cell r="J113">
            <v>8.0377339683720682E-7</v>
          </cell>
          <cell r="K113">
            <v>8.0936672145380215E-7</v>
          </cell>
          <cell r="L113">
            <v>8.0535264434472367E-7</v>
          </cell>
          <cell r="M113">
            <v>8.0535264434472367E-7</v>
          </cell>
          <cell r="N113">
            <v>0</v>
          </cell>
          <cell r="O113">
            <v>8.0535264434472367E-7</v>
          </cell>
          <cell r="P113">
            <v>8.0535264434472367E-7</v>
          </cell>
          <cell r="Q113">
            <v>8.0535264434472367E-7</v>
          </cell>
          <cell r="R113">
            <v>8.0535264434472367E-7</v>
          </cell>
          <cell r="S113">
            <v>7.0372739419947646E-7</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2E-3</v>
          </cell>
          <cell r="AX113">
            <v>3.9584668612020809E-7</v>
          </cell>
          <cell r="AY113">
            <v>3.9521413240055887E-7</v>
          </cell>
          <cell r="AZ113">
            <v>3.9750830393024377E-7</v>
          </cell>
          <cell r="BA113">
            <v>3.9584668612020809E-7</v>
          </cell>
          <cell r="BB113">
            <v>3.9584668612020809E-7</v>
          </cell>
          <cell r="BC113">
            <v>3.9584668612020809E-7</v>
          </cell>
          <cell r="BD113">
            <v>3.9584668612020809E-7</v>
          </cell>
          <cell r="BE113">
            <v>3.9584668612020809E-7</v>
          </cell>
          <cell r="BF113">
            <v>3.9584668612020809E-7</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cell r="EJ113"/>
          <cell r="EK113"/>
          <cell r="EL113"/>
          <cell r="EM113"/>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row>
        <row r="114">
          <cell r="A114" t="str">
            <v>Zn_s wt %</v>
          </cell>
          <cell r="B114"/>
          <cell r="C114" t="str">
            <v>Zn_s</v>
          </cell>
          <cell r="D114" t="str">
            <v>wt %</v>
          </cell>
          <cell r="E114">
            <v>0.02</v>
          </cell>
          <cell r="F114">
            <v>0.02</v>
          </cell>
          <cell r="G114">
            <v>0.02</v>
          </cell>
          <cell r="H114">
            <v>0.02</v>
          </cell>
          <cell r="I114">
            <v>3.2214105773788947E-6</v>
          </cell>
          <cell r="J114">
            <v>3.2150935873488273E-6</v>
          </cell>
          <cell r="K114">
            <v>3.2374668858152086E-6</v>
          </cell>
          <cell r="L114">
            <v>3.2214105773788947E-6</v>
          </cell>
          <cell r="M114">
            <v>3.2214105773788947E-6</v>
          </cell>
          <cell r="N114">
            <v>0</v>
          </cell>
          <cell r="O114">
            <v>3.2214105773788947E-6</v>
          </cell>
          <cell r="P114">
            <v>3.2214105773788947E-6</v>
          </cell>
          <cell r="Q114">
            <v>3.2214105773788947E-6</v>
          </cell>
          <cell r="R114">
            <v>3.2214105773788947E-6</v>
          </cell>
          <cell r="S114">
            <v>3.3979852948634071E-6</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0.03</v>
          </cell>
          <cell r="AX114">
            <v>5.9377002918031179E-6</v>
          </cell>
          <cell r="AY114">
            <v>5.92821198600838E-6</v>
          </cell>
          <cell r="AZ114">
            <v>5.9626245589536539E-6</v>
          </cell>
          <cell r="BA114">
            <v>5.9377002918031179E-6</v>
          </cell>
          <cell r="BB114">
            <v>5.9377002918031179E-6</v>
          </cell>
          <cell r="BC114">
            <v>5.9377002918031179E-6</v>
          </cell>
          <cell r="BD114">
            <v>5.9377002918031179E-6</v>
          </cell>
          <cell r="BE114">
            <v>5.9377002918031179E-6</v>
          </cell>
          <cell r="BF114">
            <v>5.9377002918031179E-6</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0</v>
          </cell>
          <cell r="EE114">
            <v>0</v>
          </cell>
          <cell r="EF114">
            <v>0</v>
          </cell>
          <cell r="EG114">
            <v>0</v>
          </cell>
          <cell r="EH114">
            <v>0</v>
          </cell>
          <cell r="EI114">
            <v>0</v>
          </cell>
          <cell r="EJ114"/>
          <cell r="EK114"/>
          <cell r="EL114"/>
          <cell r="EM114"/>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row>
        <row r="115">
          <cell r="A115" t="str">
            <v>Fe_S wt %</v>
          </cell>
          <cell r="B115"/>
          <cell r="C115" t="str">
            <v>Fe_S</v>
          </cell>
          <cell r="D115" t="str">
            <v>wt %</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cell r="ED115">
            <v>0</v>
          </cell>
          <cell r="EE115">
            <v>0</v>
          </cell>
          <cell r="EF115">
            <v>0</v>
          </cell>
          <cell r="EG115">
            <v>0</v>
          </cell>
          <cell r="EH115">
            <v>0</v>
          </cell>
          <cell r="EI115">
            <v>0</v>
          </cell>
          <cell r="EJ115"/>
          <cell r="EK115"/>
          <cell r="EL115"/>
          <cell r="EM115"/>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row>
        <row r="116">
          <cell r="A116" t="str">
            <v>MnSO4(s) wt %</v>
          </cell>
          <cell r="B116"/>
          <cell r="C116" t="str">
            <v>MnSO4(s)</v>
          </cell>
          <cell r="D116" t="str">
            <v>wt %</v>
          </cell>
          <cell r="E116">
            <v>0</v>
          </cell>
          <cell r="F116">
            <v>0</v>
          </cell>
          <cell r="G116">
            <v>0</v>
          </cell>
          <cell r="H116">
            <v>0</v>
          </cell>
          <cell r="I116">
            <v>1.1606768244372251E-3</v>
          </cell>
          <cell r="J116">
            <v>1.1584008078348122E-3</v>
          </cell>
          <cell r="K116">
            <v>1.1663894894602487E-3</v>
          </cell>
          <cell r="L116">
            <v>1.1606768244372251E-3</v>
          </cell>
          <cell r="M116">
            <v>1.1606768244372251E-3</v>
          </cell>
          <cell r="N116">
            <v>0</v>
          </cell>
          <cell r="O116">
            <v>1.1606768244372251E-3</v>
          </cell>
          <cell r="P116">
            <v>1.1606768244372251E-3</v>
          </cell>
          <cell r="Q116">
            <v>1.1606768244372251E-3</v>
          </cell>
          <cell r="R116">
            <v>1.1606768244372251E-3</v>
          </cell>
          <cell r="S116">
            <v>1.0946883600264092E-3</v>
          </cell>
          <cell r="T116">
            <v>1.0019003154813821E-3</v>
          </cell>
          <cell r="U116">
            <v>1.0830476074104314E-3</v>
          </cell>
          <cell r="V116">
            <v>1.0834633708590858E-3</v>
          </cell>
          <cell r="W116">
            <v>1.0837402715009707E-3</v>
          </cell>
          <cell r="X116">
            <v>2.7093777725309636E-5</v>
          </cell>
          <cell r="Y116">
            <v>5.4187555450619271E-6</v>
          </cell>
          <cell r="Z116">
            <v>1.0837402715009707E-3</v>
          </cell>
          <cell r="AA116">
            <v>1.0837402715009707E-3</v>
          </cell>
          <cell r="AB116">
            <v>1.0837337992324805E-3</v>
          </cell>
          <cell r="AC116">
            <v>1.4775222184548934E-4</v>
          </cell>
          <cell r="AD116">
            <v>1.4775222184548934E-4</v>
          </cell>
          <cell r="AE116">
            <v>1.077643722124414E-3</v>
          </cell>
          <cell r="AF116">
            <v>1.077643722124414E-3</v>
          </cell>
          <cell r="AG116">
            <v>1.0026511686885198E-3</v>
          </cell>
          <cell r="AH116">
            <v>0</v>
          </cell>
          <cell r="AI116">
            <v>0</v>
          </cell>
          <cell r="AJ116">
            <v>0</v>
          </cell>
          <cell r="AK116">
            <v>0</v>
          </cell>
          <cell r="AL116">
            <v>0</v>
          </cell>
          <cell r="AM116">
            <v>0</v>
          </cell>
          <cell r="AN116">
            <v>0</v>
          </cell>
          <cell r="AO116">
            <v>4.6394267872581653E-6</v>
          </cell>
          <cell r="AP116">
            <v>4.5692110882762477E-6</v>
          </cell>
          <cell r="AQ116">
            <v>9.052389664962004E-4</v>
          </cell>
          <cell r="AR116">
            <v>5.7521535492253788E-4</v>
          </cell>
          <cell r="AS116">
            <v>0</v>
          </cell>
          <cell r="AT116">
            <v>0</v>
          </cell>
          <cell r="AU116">
            <v>1.9168723253101005E-4</v>
          </cell>
          <cell r="AV116">
            <v>1.7981258360031031E-4</v>
          </cell>
          <cell r="AW116">
            <v>0</v>
          </cell>
          <cell r="AX116">
            <v>1.1359777897669682E-3</v>
          </cell>
          <cell r="AY116">
            <v>1.1341625239038159E-3</v>
          </cell>
          <cell r="AZ116">
            <v>1.1407462038865413E-3</v>
          </cell>
          <cell r="BA116">
            <v>1.1359777897669682E-3</v>
          </cell>
          <cell r="BB116">
            <v>1.1359777897669682E-3</v>
          </cell>
          <cell r="BC116">
            <v>1.1359777897669682E-3</v>
          </cell>
          <cell r="BD116">
            <v>1.1359777897669682E-3</v>
          </cell>
          <cell r="BE116">
            <v>1.1359777897669682E-3</v>
          </cell>
          <cell r="BF116">
            <v>1.1359777897669682E-3</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3.2766763056247578E-6</v>
          </cell>
          <cell r="DM116">
            <v>2.0294776778896972E-6</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cell r="EK116"/>
          <cell r="EL116"/>
          <cell r="EM116"/>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row>
        <row r="117">
          <cell r="A117" t="str">
            <v>MnSO4(a) wt %</v>
          </cell>
          <cell r="B117"/>
          <cell r="C117" t="str">
            <v>MnSO4(a)</v>
          </cell>
          <cell r="D117" t="str">
            <v>wt %</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row>
        <row r="118">
          <cell r="A118" t="str">
            <v>MgSO4(s) wt %</v>
          </cell>
          <cell r="B118"/>
          <cell r="C118" t="str">
            <v>MgSO4(s)</v>
          </cell>
          <cell r="D118" t="str">
            <v>wt %</v>
          </cell>
          <cell r="E118">
            <v>0</v>
          </cell>
          <cell r="F118">
            <v>0</v>
          </cell>
          <cell r="G118">
            <v>0</v>
          </cell>
          <cell r="H118">
            <v>0</v>
          </cell>
          <cell r="I118">
            <v>8.365755023149636E-4</v>
          </cell>
          <cell r="J118">
            <v>8.349350286772101E-4</v>
          </cell>
          <cell r="K118">
            <v>8.4069258356497248E-4</v>
          </cell>
          <cell r="L118">
            <v>8.365755023149636E-4</v>
          </cell>
          <cell r="M118">
            <v>8.365755023149636E-4</v>
          </cell>
          <cell r="N118">
            <v>0</v>
          </cell>
          <cell r="O118">
            <v>8.365755023149636E-4</v>
          </cell>
          <cell r="P118">
            <v>8.365755023149636E-4</v>
          </cell>
          <cell r="Q118">
            <v>8.3657550231496349E-4</v>
          </cell>
          <cell r="R118">
            <v>8.365755023149636E-4</v>
          </cell>
          <cell r="S118">
            <v>7.0680615297766388E-4</v>
          </cell>
          <cell r="T118">
            <v>7.2732629358082483E-4</v>
          </cell>
          <cell r="U118">
            <v>7.8673968532195257E-4</v>
          </cell>
          <cell r="V118">
            <v>7.8704170123939407E-4</v>
          </cell>
          <cell r="W118">
            <v>7.8724284542029113E-4</v>
          </cell>
          <cell r="X118">
            <v>1.9681267948192649E-5</v>
          </cell>
          <cell r="Y118">
            <v>3.9362535896385299E-6</v>
          </cell>
          <cell r="Z118">
            <v>7.8724284542029113E-4</v>
          </cell>
          <cell r="AA118">
            <v>7.8724284542029113E-4</v>
          </cell>
          <cell r="AB118">
            <v>7.8723814385829735E-4</v>
          </cell>
          <cell r="AC118">
            <v>1.0732911067179005E-4</v>
          </cell>
          <cell r="AD118">
            <v>1.0732911067179005E-4</v>
          </cell>
          <cell r="AE118">
            <v>7.8281423366752549E-4</v>
          </cell>
          <cell r="AF118">
            <v>7.8281423366752549E-4</v>
          </cell>
          <cell r="AG118">
            <v>7.2833868015809492E-4</v>
          </cell>
          <cell r="AH118">
            <v>0</v>
          </cell>
          <cell r="AI118">
            <v>0</v>
          </cell>
          <cell r="AJ118">
            <v>0</v>
          </cell>
          <cell r="AK118">
            <v>0</v>
          </cell>
          <cell r="AL118">
            <v>0</v>
          </cell>
          <cell r="AM118">
            <v>0</v>
          </cell>
          <cell r="AN118">
            <v>0</v>
          </cell>
          <cell r="AO118">
            <v>3.3701391754637815E-6</v>
          </cell>
          <cell r="AP118">
            <v>3.3191335903511038E-6</v>
          </cell>
          <cell r="AQ118">
            <v>6.5715529991651424E-4</v>
          </cell>
          <cell r="AR118">
            <v>4.1757650680970197E-4</v>
          </cell>
          <cell r="AS118">
            <v>0</v>
          </cell>
          <cell r="AT118">
            <v>0</v>
          </cell>
          <cell r="AU118">
            <v>1.3915472648250296E-4</v>
          </cell>
          <cell r="AV118">
            <v>1.3053442271993343E-4</v>
          </cell>
          <cell r="AW118">
            <v>0</v>
          </cell>
          <cell r="AX118">
            <v>2.0467984298799111E-4</v>
          </cell>
          <cell r="AY118">
            <v>2.0435276939975862E-4</v>
          </cell>
          <cell r="AZ118">
            <v>2.0553901317783802E-4</v>
          </cell>
          <cell r="BA118">
            <v>2.0467984298799111E-4</v>
          </cell>
          <cell r="BB118">
            <v>2.0467984298799111E-4</v>
          </cell>
          <cell r="BC118">
            <v>2.0467984298799111E-4</v>
          </cell>
          <cell r="BD118">
            <v>2.0467984298799111E-4</v>
          </cell>
          <cell r="BE118">
            <v>2.0467984298799111E-4</v>
          </cell>
          <cell r="BF118">
            <v>2.0467984298799111E-4</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2.3802197317892791E-6</v>
          </cell>
          <cell r="DM118">
            <v>1.4742386380080059E-6</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cell r="ED118">
            <v>0</v>
          </cell>
          <cell r="EE118">
            <v>0</v>
          </cell>
          <cell r="EF118">
            <v>0</v>
          </cell>
          <cell r="EG118">
            <v>0</v>
          </cell>
          <cell r="EH118">
            <v>0</v>
          </cell>
          <cell r="EI118">
            <v>0</v>
          </cell>
          <cell r="EJ118"/>
          <cell r="EK118"/>
          <cell r="EL118"/>
          <cell r="EM118"/>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row>
        <row r="119">
          <cell r="A119" t="str">
            <v>MgSO4(a) wt %</v>
          </cell>
          <cell r="B119"/>
          <cell r="C119" t="str">
            <v>MgSO4(a)</v>
          </cell>
          <cell r="D119" t="str">
            <v>wt %</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row>
        <row r="120">
          <cell r="A120" t="str">
            <v>Al2(SO4)3 wt %</v>
          </cell>
          <cell r="B120"/>
          <cell r="C120" t="str">
            <v>Al2(SO4)3</v>
          </cell>
          <cell r="D120" t="str">
            <v>wt %</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cell r="ED120">
            <v>0</v>
          </cell>
          <cell r="EE120">
            <v>0</v>
          </cell>
          <cell r="EF120">
            <v>0</v>
          </cell>
          <cell r="EG120">
            <v>0</v>
          </cell>
          <cell r="EH120">
            <v>0</v>
          </cell>
          <cell r="EI120">
            <v>0</v>
          </cell>
          <cell r="EJ120"/>
          <cell r="EK120"/>
          <cell r="EL120"/>
          <cell r="EM120"/>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row>
        <row r="121">
          <cell r="A121" t="str">
            <v>Al2(SO4)3(a) wt %</v>
          </cell>
          <cell r="B121"/>
          <cell r="C121" t="str">
            <v>Al2(SO4)3(a)</v>
          </cell>
          <cell r="D121" t="str">
            <v>wt %</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cell r="EJ121"/>
          <cell r="EK121"/>
          <cell r="EL121"/>
          <cell r="EM121"/>
          <cell r="EN121"/>
          <cell r="EO121"/>
          <cell r="EP121"/>
          <cell r="EQ121"/>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row>
        <row r="122">
          <cell r="A122" t="str">
            <v>PbSO4_s wt %</v>
          </cell>
          <cell r="B122"/>
          <cell r="C122" t="str">
            <v>PbSO4_s</v>
          </cell>
          <cell r="D122" t="str">
            <v>wt %</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cell r="EK122"/>
          <cell r="EL122"/>
          <cell r="EM122"/>
          <cell r="EN122"/>
          <cell r="EO122"/>
          <cell r="EP122"/>
          <cell r="EQ122"/>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row>
        <row r="123">
          <cell r="A123" t="str">
            <v>Ca wt %</v>
          </cell>
          <cell r="B123"/>
          <cell r="C123" t="str">
            <v>Ca</v>
          </cell>
          <cell r="D123" t="str">
            <v>wt %</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cell r="ED123">
            <v>0</v>
          </cell>
          <cell r="EE123">
            <v>0</v>
          </cell>
          <cell r="EF123">
            <v>0</v>
          </cell>
          <cell r="EG123">
            <v>0</v>
          </cell>
          <cell r="EH123">
            <v>0</v>
          </cell>
          <cell r="EI123">
            <v>0</v>
          </cell>
          <cell r="EJ123"/>
          <cell r="EK123"/>
          <cell r="EL123"/>
          <cell r="EM123"/>
          <cell r="EN123"/>
          <cell r="EO123"/>
          <cell r="EP123"/>
          <cell r="EQ123"/>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row>
        <row r="124">
          <cell r="A124" t="str">
            <v>CaSO4 wt %</v>
          </cell>
          <cell r="B124"/>
          <cell r="C124" t="str">
            <v>CaSO4</v>
          </cell>
          <cell r="D124" t="str">
            <v>wt %</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cell r="EK124"/>
          <cell r="EL124"/>
          <cell r="EM124"/>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row>
        <row r="125">
          <cell r="A125" t="str">
            <v>Contaminants (aq) wt %</v>
          </cell>
          <cell r="B125"/>
          <cell r="C125" t="str">
            <v>Contaminants (aq)</v>
          </cell>
          <cell r="D125" t="str">
            <v>wt %</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cell r="EK125"/>
          <cell r="EL125"/>
          <cell r="EM125"/>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row>
        <row r="126">
          <cell r="A126" t="str">
            <v>Contaminants (s) wt %</v>
          </cell>
          <cell r="B126"/>
          <cell r="C126" t="str">
            <v>Contaminants (s)</v>
          </cell>
          <cell r="D126" t="str">
            <v>wt %</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cell r="EK126"/>
          <cell r="EL126"/>
          <cell r="EM126"/>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row>
        <row r="127">
          <cell r="A127" t="str">
            <v>AlCl3(a) wt %</v>
          </cell>
          <cell r="B127"/>
          <cell r="C127" t="str">
            <v>AlCl3(a)</v>
          </cell>
          <cell r="D127" t="str">
            <v>wt %</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cell r="EJ127"/>
          <cell r="EK127"/>
          <cell r="EL127"/>
          <cell r="EM127"/>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row>
        <row r="128">
          <cell r="A128" t="str">
            <v>FeCl3(a) wt %</v>
          </cell>
          <cell r="B128"/>
          <cell r="C128" t="str">
            <v>FeCl3(a)</v>
          </cell>
          <cell r="D128" t="str">
            <v>wt %</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cell r="EK128"/>
          <cell r="EL128"/>
          <cell r="EM128"/>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row>
        <row r="129">
          <cell r="A129" t="str">
            <v>CoCl2(a) wt %</v>
          </cell>
          <cell r="B129"/>
          <cell r="C129" t="str">
            <v>CoCl2(a)</v>
          </cell>
          <cell r="D129" t="str">
            <v>wt %</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cell r="EK129"/>
          <cell r="EL129"/>
          <cell r="EM129"/>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row>
        <row r="130">
          <cell r="A130" t="str">
            <v>MgCl2(a) wt %</v>
          </cell>
          <cell r="B130"/>
          <cell r="C130" t="str">
            <v>MgCl2(a)</v>
          </cell>
          <cell r="D130" t="str">
            <v>wt %</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cell r="ED130">
            <v>0</v>
          </cell>
          <cell r="EE130">
            <v>0</v>
          </cell>
          <cell r="EF130">
            <v>0</v>
          </cell>
          <cell r="EG130">
            <v>0</v>
          </cell>
          <cell r="EH130">
            <v>0</v>
          </cell>
          <cell r="EI130">
            <v>0</v>
          </cell>
          <cell r="EJ130"/>
          <cell r="EK130"/>
          <cell r="EL130"/>
          <cell r="EM130"/>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row>
        <row r="131">
          <cell r="A131" t="str">
            <v>MnCl2(a) wt %</v>
          </cell>
          <cell r="B131"/>
          <cell r="C131" t="str">
            <v>MnCl2(a)</v>
          </cell>
          <cell r="D131" t="str">
            <v>wt %</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0</v>
          </cell>
          <cell r="EJ131"/>
          <cell r="EK131"/>
          <cell r="EL131"/>
          <cell r="EM131"/>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row>
        <row r="132">
          <cell r="A132" t="str">
            <v>NiCl2(a) wt %</v>
          </cell>
          <cell r="B132"/>
          <cell r="C132" t="str">
            <v>NiCl2(a)</v>
          </cell>
          <cell r="D132" t="str">
            <v>wt %</v>
          </cell>
          <cell r="E132">
            <v>0</v>
          </cell>
          <cell r="F132">
            <v>0</v>
          </cell>
          <cell r="G132">
            <v>0</v>
          </cell>
          <cell r="H132">
            <v>0</v>
          </cell>
          <cell r="I132">
            <v>0.12642849390205119</v>
          </cell>
          <cell r="J132">
            <v>0.12618057533730548</v>
          </cell>
          <cell r="K132">
            <v>0.12614110232623221</v>
          </cell>
          <cell r="L132">
            <v>0.12642849390205119</v>
          </cell>
          <cell r="M132">
            <v>0.12642849390205119</v>
          </cell>
          <cell r="N132">
            <v>0</v>
          </cell>
          <cell r="O132">
            <v>0.12642849390205119</v>
          </cell>
          <cell r="P132">
            <v>0.12642849390205119</v>
          </cell>
          <cell r="Q132">
            <v>0.12642849390205119</v>
          </cell>
          <cell r="R132">
            <v>0.12642849390205119</v>
          </cell>
          <cell r="S132">
            <v>0.1089720825664644</v>
          </cell>
          <cell r="T132">
            <v>0.10011140556017312</v>
          </cell>
          <cell r="U132">
            <v>0.10822212819547891</v>
          </cell>
          <cell r="V132">
            <v>0.1251168818878978</v>
          </cell>
          <cell r="W132">
            <v>0.12514885799880035</v>
          </cell>
          <cell r="X132">
            <v>3.1287527374983201E-3</v>
          </cell>
          <cell r="Y132">
            <v>6.2575054749966399E-4</v>
          </cell>
          <cell r="Z132">
            <v>0.12514885799880035</v>
          </cell>
          <cell r="AA132">
            <v>0.12514885799880035</v>
          </cell>
          <cell r="AB132">
            <v>0.12514811057394046</v>
          </cell>
          <cell r="AC132">
            <v>1.9634794876306524E-2</v>
          </cell>
          <cell r="AD132">
            <v>1.9634794876306524E-2</v>
          </cell>
          <cell r="AE132">
            <v>0.14316445079379664</v>
          </cell>
          <cell r="AF132">
            <v>0.14316445079379664</v>
          </cell>
          <cell r="AG132">
            <v>0.13320172609559186</v>
          </cell>
          <cell r="AH132">
            <v>0</v>
          </cell>
          <cell r="AI132">
            <v>0</v>
          </cell>
          <cell r="AJ132">
            <v>0</v>
          </cell>
          <cell r="AK132">
            <v>3.7269262681999598E-5</v>
          </cell>
          <cell r="AL132">
            <v>0</v>
          </cell>
          <cell r="AM132">
            <v>0</v>
          </cell>
          <cell r="AN132">
            <v>0</v>
          </cell>
          <cell r="AO132">
            <v>2.1284185118985866</v>
          </cell>
          <cell r="AP132">
            <v>2.0962058269286543</v>
          </cell>
          <cell r="AQ132">
            <v>9.0452856340533933E-2</v>
          </cell>
          <cell r="AR132">
            <v>0.82540130476299756</v>
          </cell>
          <cell r="AS132">
            <v>0</v>
          </cell>
          <cell r="AT132">
            <v>0</v>
          </cell>
          <cell r="AU132">
            <v>1.9153680241530704E-2</v>
          </cell>
          <cell r="AV132">
            <v>7.6248893101397708E-2</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4.2631178186113985E-6</v>
          </cell>
          <cell r="DI132">
            <v>4.2145577267358552E-5</v>
          </cell>
          <cell r="DJ132">
            <v>5.0921490258390859E-5</v>
          </cell>
          <cell r="DK132">
            <v>8.7904622346858758</v>
          </cell>
          <cell r="DL132">
            <v>3.7838613961693973E-4</v>
          </cell>
          <cell r="DM132">
            <v>0.93105852450755067</v>
          </cell>
          <cell r="DN132">
            <v>8.7485439018516882</v>
          </cell>
          <cell r="DO132">
            <v>3.628722002859079</v>
          </cell>
          <cell r="DP132">
            <v>8.7485439018516882</v>
          </cell>
          <cell r="DQ132">
            <v>8.4419356373396148</v>
          </cell>
          <cell r="DR132">
            <v>0</v>
          </cell>
          <cell r="DS132">
            <v>0</v>
          </cell>
          <cell r="DT132">
            <v>0</v>
          </cell>
          <cell r="DU132">
            <v>0</v>
          </cell>
          <cell r="DV132">
            <v>0</v>
          </cell>
          <cell r="DW132">
            <v>0</v>
          </cell>
          <cell r="DX132">
            <v>0</v>
          </cell>
          <cell r="DY132">
            <v>0</v>
          </cell>
          <cell r="DZ132">
            <v>1.3327934650372975</v>
          </cell>
          <cell r="EA132">
            <v>0</v>
          </cell>
          <cell r="EB132">
            <v>0</v>
          </cell>
          <cell r="EC132">
            <v>0</v>
          </cell>
          <cell r="ED132">
            <v>0</v>
          </cell>
          <cell r="EE132">
            <v>0</v>
          </cell>
          <cell r="EF132">
            <v>0</v>
          </cell>
          <cell r="EG132">
            <v>0</v>
          </cell>
          <cell r="EH132">
            <v>0</v>
          </cell>
          <cell r="EI132">
            <v>0</v>
          </cell>
          <cell r="EJ132"/>
          <cell r="EK132"/>
          <cell r="EL132"/>
          <cell r="EM132"/>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row>
        <row r="133">
          <cell r="A133" t="str">
            <v>HCl(a) wt %</v>
          </cell>
          <cell r="B133"/>
          <cell r="C133" t="str">
            <v>HCl(a)</v>
          </cell>
          <cell r="D133" t="str">
            <v>wt %</v>
          </cell>
          <cell r="E133">
            <v>0</v>
          </cell>
          <cell r="F133">
            <v>0</v>
          </cell>
          <cell r="G133">
            <v>0</v>
          </cell>
          <cell r="H133">
            <v>0</v>
          </cell>
          <cell r="I133">
            <v>1.8579773472885987E-3</v>
          </cell>
          <cell r="J133">
            <v>1.8543339667077463E-3</v>
          </cell>
          <cell r="K133">
            <v>1.8533268298076427E-3</v>
          </cell>
          <cell r="L133">
            <v>1.8579773472885987E-3</v>
          </cell>
          <cell r="M133">
            <v>1.8579773472885987E-3</v>
          </cell>
          <cell r="N133">
            <v>0</v>
          </cell>
          <cell r="O133">
            <v>1.8579773472885987E-3</v>
          </cell>
          <cell r="P133">
            <v>1.8579773472885987E-3</v>
          </cell>
          <cell r="Q133">
            <v>1.8579773472885983E-3</v>
          </cell>
          <cell r="R133">
            <v>1.8579773472885987E-3</v>
          </cell>
          <cell r="S133">
            <v>1.9073925506202646E-3</v>
          </cell>
          <cell r="T133">
            <v>1.7457180216725588E-3</v>
          </cell>
          <cell r="U133">
            <v>1.8871096236859973E-3</v>
          </cell>
          <cell r="V133">
            <v>1.8890142019257956E-3</v>
          </cell>
          <cell r="W133">
            <v>1.8894969771253195E-3</v>
          </cell>
          <cell r="X133">
            <v>1.378367446807111E-3</v>
          </cell>
          <cell r="Y133">
            <v>2.5175758893614224E-3</v>
          </cell>
          <cell r="Z133">
            <v>1.8894969771253195E-3</v>
          </cell>
          <cell r="AA133">
            <v>1.8894969771253195E-3</v>
          </cell>
          <cell r="AB133">
            <v>1.8894858096640361E-3</v>
          </cell>
          <cell r="AC133">
            <v>2.6138133232981855E-3</v>
          </cell>
          <cell r="AD133">
            <v>2.6138133232981855E-3</v>
          </cell>
          <cell r="AE133">
            <v>1.8947067716541437E-3</v>
          </cell>
          <cell r="AF133">
            <v>1.8947067716541437E-3</v>
          </cell>
          <cell r="AG133">
            <v>1.9578710454270778E-3</v>
          </cell>
          <cell r="AH133">
            <v>0</v>
          </cell>
          <cell r="AI133">
            <v>0</v>
          </cell>
          <cell r="AJ133">
            <v>0</v>
          </cell>
          <cell r="AK133">
            <v>2.2569336997710853E-3</v>
          </cell>
          <cell r="AL133">
            <v>0</v>
          </cell>
          <cell r="AM133">
            <v>0</v>
          </cell>
          <cell r="AN133">
            <v>0</v>
          </cell>
          <cell r="AO133">
            <v>2.2614883169565429E-3</v>
          </cell>
          <cell r="AP133">
            <v>2.2920905368060364E-3</v>
          </cell>
          <cell r="AQ133">
            <v>2.0375352111732556E-3</v>
          </cell>
          <cell r="AR133">
            <v>2.1308094300600561E-3</v>
          </cell>
          <cell r="AS133">
            <v>2.8023779999999999E-3</v>
          </cell>
          <cell r="AT133">
            <v>2.8023779999999999E-3</v>
          </cell>
          <cell r="AU133">
            <v>1.2392370390961161E-3</v>
          </cell>
          <cell r="AV133">
            <v>1.2351869409141013E-3</v>
          </cell>
          <cell r="AW133">
            <v>0</v>
          </cell>
          <cell r="AX133">
            <v>1.8968161659968542E-3</v>
          </cell>
          <cell r="AY133">
            <v>1.8937850982543099E-3</v>
          </cell>
          <cell r="AZ133">
            <v>1.8929750153197278E-3</v>
          </cell>
          <cell r="BA133">
            <v>1.8968161659968542E-3</v>
          </cell>
          <cell r="BB133">
            <v>1.8968161659968542E-3</v>
          </cell>
          <cell r="BC133">
            <v>1.8968161659968542E-3</v>
          </cell>
          <cell r="BD133">
            <v>1.8968161659968542E-3</v>
          </cell>
          <cell r="BE133">
            <v>1.8968161659968542E-3</v>
          </cell>
          <cell r="BF133">
            <v>1.8968161659968542E-3</v>
          </cell>
          <cell r="BG133">
            <v>2.8023779999999999E-3</v>
          </cell>
          <cell r="BH133">
            <v>2.8023779999999999E-3</v>
          </cell>
          <cell r="BI133">
            <v>2.8023779999999999E-3</v>
          </cell>
          <cell r="BJ133">
            <v>2.8023779999999999E-3</v>
          </cell>
          <cell r="BK133">
            <v>2.5933347847642541E-3</v>
          </cell>
          <cell r="BL133">
            <v>0</v>
          </cell>
          <cell r="BM133">
            <v>2.8023779999999999E-3</v>
          </cell>
          <cell r="BN133">
            <v>2.8023779999999999E-3</v>
          </cell>
          <cell r="BO133">
            <v>2.8023779999999999E-3</v>
          </cell>
          <cell r="BP133">
            <v>2.8023779999999999E-3</v>
          </cell>
          <cell r="BQ133">
            <v>2.8023779999999999E-3</v>
          </cell>
          <cell r="BR133">
            <v>2.8023779999999999E-3</v>
          </cell>
          <cell r="BS133">
            <v>2.8023779999999999E-3</v>
          </cell>
          <cell r="BT133">
            <v>2.8023779999999999E-3</v>
          </cell>
          <cell r="BU133">
            <v>2.8023779999999999E-3</v>
          </cell>
          <cell r="BV133">
            <v>2.8023779999999999E-3</v>
          </cell>
          <cell r="BW133">
            <v>2.8023779999999999E-3</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2.051028291467789E-3</v>
          </cell>
          <cell r="CL133">
            <v>2.3799194920195881E-3</v>
          </cell>
          <cell r="CM133">
            <v>2.3799194920195881E-3</v>
          </cell>
          <cell r="CN133">
            <v>2.3799194920195881E-3</v>
          </cell>
          <cell r="CO133">
            <v>2.4532924373787167E-3</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2.3758149952282041E-3</v>
          </cell>
          <cell r="DH133">
            <v>2.5560380401388715E-3</v>
          </cell>
          <cell r="DI133">
            <v>2.3537136090531719E-3</v>
          </cell>
          <cell r="DJ133">
            <v>2.2602888676586962E-3</v>
          </cell>
          <cell r="DK133">
            <v>2.3375916274367393E-3</v>
          </cell>
          <cell r="DL133">
            <v>1.5972156014332582E-3</v>
          </cell>
          <cell r="DM133">
            <v>1.1745502822396866E-3</v>
          </cell>
          <cell r="DN133">
            <v>2.3470203813793383E-3</v>
          </cell>
          <cell r="DO133">
            <v>1.2123389642249649E-3</v>
          </cell>
          <cell r="DP133">
            <v>2.3470203813793383E-3</v>
          </cell>
          <cell r="DQ133">
            <v>2.3478921110697019E-3</v>
          </cell>
          <cell r="DR133">
            <v>2.8023779999999999E-3</v>
          </cell>
          <cell r="DS133">
            <v>0</v>
          </cell>
          <cell r="DT133">
            <v>0</v>
          </cell>
          <cell r="DU133">
            <v>0</v>
          </cell>
          <cell r="DV133">
            <v>0</v>
          </cell>
          <cell r="DW133">
            <v>0</v>
          </cell>
          <cell r="DX133">
            <v>0</v>
          </cell>
          <cell r="DY133">
            <v>0</v>
          </cell>
          <cell r="DZ133">
            <v>2.5577624373093158E-3</v>
          </cell>
          <cell r="EA133">
            <v>2.8023779999999999E-3</v>
          </cell>
          <cell r="EB133">
            <v>0</v>
          </cell>
          <cell r="EC133">
            <v>0</v>
          </cell>
          <cell r="ED133">
            <v>0</v>
          </cell>
          <cell r="EE133">
            <v>0</v>
          </cell>
          <cell r="EF133">
            <v>0</v>
          </cell>
          <cell r="EG133">
            <v>0</v>
          </cell>
          <cell r="EH133">
            <v>0</v>
          </cell>
          <cell r="EI133">
            <v>0</v>
          </cell>
          <cell r="EJ133"/>
          <cell r="EK133"/>
          <cell r="EL133"/>
          <cell r="EM133"/>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row>
        <row r="134">
          <cell r="A134" t="str">
            <v>CaCl2(a) wt %</v>
          </cell>
          <cell r="B134"/>
          <cell r="C134" t="str">
            <v>CaCl2(a)</v>
          </cell>
          <cell r="D134" t="str">
            <v>wt %</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cell r="EJ134"/>
          <cell r="EK134"/>
          <cell r="EL134"/>
          <cell r="EM134"/>
          <cell r="EN134"/>
          <cell r="EO134"/>
          <cell r="EP134"/>
          <cell r="EQ134"/>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row>
        <row r="135">
          <cell r="A135" t="str">
            <v>Na2SO4_aq wt %</v>
          </cell>
          <cell r="B135"/>
          <cell r="C135" t="str">
            <v>Na2SO4_aq</v>
          </cell>
          <cell r="D135" t="str">
            <v>wt %</v>
          </cell>
          <cell r="E135">
            <v>4.6337000000000003E-2</v>
          </cell>
          <cell r="F135">
            <v>4.6337000000000003E-2</v>
          </cell>
          <cell r="G135">
            <v>4.6337000000000003E-2</v>
          </cell>
          <cell r="H135">
            <v>4.6337000000000003E-2</v>
          </cell>
          <cell r="I135">
            <v>7.4635250962002862E-6</v>
          </cell>
          <cell r="J135">
            <v>7.4488895778491333E-6</v>
          </cell>
          <cell r="K135">
            <v>7.5007251544009596E-6</v>
          </cell>
          <cell r="L135">
            <v>7.4635250962002862E-6</v>
          </cell>
          <cell r="M135">
            <v>7.4635250962002862E-6</v>
          </cell>
          <cell r="N135">
            <v>0</v>
          </cell>
          <cell r="O135">
            <v>7.4635250962002862E-6</v>
          </cell>
          <cell r="P135">
            <v>7.4635250962002862E-6</v>
          </cell>
          <cell r="Q135">
            <v>7.4635250962002845E-6</v>
          </cell>
          <cell r="R135">
            <v>7.4635250962002862E-6</v>
          </cell>
          <cell r="S135">
            <v>6.030487261222388E-6</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cell r="EJ135"/>
          <cell r="EK135"/>
          <cell r="EL135"/>
          <cell r="EM135"/>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row>
        <row r="136">
          <cell r="A136" t="str">
            <v>NaCl(a) wt %</v>
          </cell>
          <cell r="B136"/>
          <cell r="C136" t="str">
            <v>NaCl(a)</v>
          </cell>
          <cell r="D136" t="str">
            <v>wt %</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cell r="EJ136"/>
          <cell r="EK136"/>
          <cell r="EL136"/>
          <cell r="EM136"/>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row>
        <row r="137">
          <cell r="A137" t="str">
            <v xml:space="preserve"> </v>
          </cell>
          <cell r="B137"/>
          <cell r="C137"/>
          <cell r="D137"/>
          <cell r="E137"/>
          <cell r="F137"/>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cell r="CO137"/>
          <cell r="CP137"/>
          <cell r="CQ137"/>
          <cell r="CR137"/>
          <cell r="CS137"/>
          <cell r="CT137"/>
          <cell r="CU137"/>
          <cell r="CV137"/>
          <cell r="CW137"/>
          <cell r="CX137"/>
          <cell r="CY137"/>
          <cell r="CZ137"/>
          <cell r="DA137"/>
          <cell r="DB137"/>
          <cell r="DC137"/>
          <cell r="DD137"/>
          <cell r="DE137"/>
          <cell r="DF137"/>
          <cell r="DG137"/>
          <cell r="DH137"/>
          <cell r="DI137"/>
          <cell r="DJ137"/>
          <cell r="DK137"/>
          <cell r="DL137"/>
          <cell r="DM137"/>
          <cell r="DN137"/>
          <cell r="DO137"/>
          <cell r="DP137"/>
          <cell r="DQ137"/>
          <cell r="DR137"/>
          <cell r="DS137"/>
          <cell r="DT137"/>
          <cell r="DU137"/>
          <cell r="DV137"/>
          <cell r="DW137"/>
          <cell r="DX137"/>
          <cell r="DY137"/>
          <cell r="DZ137"/>
          <cell r="EA137"/>
          <cell r="EB137"/>
          <cell r="EC137"/>
          <cell r="ED137"/>
          <cell r="EE137"/>
          <cell r="EF137"/>
          <cell r="EG137"/>
          <cell r="EH137"/>
          <cell r="EI137"/>
          <cell r="EJ137"/>
          <cell r="EK137"/>
          <cell r="EL137"/>
          <cell r="EM137"/>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row>
        <row r="138">
          <cell r="A138" t="str">
            <v>Aq.Liq: Ni g/L</v>
          </cell>
          <cell r="B138"/>
          <cell r="C138" t="str">
            <v>Aq.Liq: Ni</v>
          </cell>
          <cell r="D138" t="str">
            <v>g/L</v>
          </cell>
          <cell r="E138">
            <v>0</v>
          </cell>
          <cell r="F138">
            <v>0</v>
          </cell>
          <cell r="G138">
            <v>0</v>
          </cell>
          <cell r="H138">
            <v>0</v>
          </cell>
          <cell r="I138">
            <v>104.36436647592029</v>
          </cell>
          <cell r="J138">
            <v>104.30538732204492</v>
          </cell>
          <cell r="K138">
            <v>105.00000086604285</v>
          </cell>
          <cell r="L138">
            <v>104.36436647592029</v>
          </cell>
          <cell r="M138">
            <v>104.78784302391918</v>
          </cell>
          <cell r="N138">
            <v>0</v>
          </cell>
          <cell r="O138">
            <v>104.35131539504236</v>
          </cell>
          <cell r="P138">
            <v>104.35131539504236</v>
          </cell>
          <cell r="Q138">
            <v>104.4461814113926</v>
          </cell>
          <cell r="R138">
            <v>104.35131539504236</v>
          </cell>
          <cell r="S138">
            <v>84.283220966024899</v>
          </cell>
          <cell r="T138">
            <v>93.758812159072036</v>
          </cell>
          <cell r="U138">
            <v>93.820625639861703</v>
          </cell>
          <cell r="V138">
            <v>93.957329526642027</v>
          </cell>
          <cell r="W138">
            <v>93.957329526642027</v>
          </cell>
          <cell r="X138">
            <v>3.7781222624140165</v>
          </cell>
          <cell r="Y138">
            <v>0.41825797343518234</v>
          </cell>
          <cell r="Z138">
            <v>93.984020836556525</v>
          </cell>
          <cell r="AA138">
            <v>96.242621278807022</v>
          </cell>
          <cell r="AB138">
            <v>96.256203445605706</v>
          </cell>
          <cell r="AC138">
            <v>10.589070993582292</v>
          </cell>
          <cell r="AD138">
            <v>10.594326683667434</v>
          </cell>
          <cell r="AE138">
            <v>95.480198412067992</v>
          </cell>
          <cell r="AF138">
            <v>95.480198412067992</v>
          </cell>
          <cell r="AG138">
            <v>87.199999189512681</v>
          </cell>
          <cell r="AH138">
            <v>0</v>
          </cell>
          <cell r="AI138">
            <v>0</v>
          </cell>
          <cell r="AJ138">
            <v>0</v>
          </cell>
          <cell r="AK138">
            <v>0</v>
          </cell>
          <cell r="AL138">
            <v>0</v>
          </cell>
          <cell r="AM138">
            <v>0</v>
          </cell>
          <cell r="AN138">
            <v>0</v>
          </cell>
          <cell r="AO138">
            <v>79.645469594948707</v>
          </cell>
          <cell r="AP138">
            <v>77.442654950301318</v>
          </cell>
          <cell r="AQ138">
            <v>75.486063654410543</v>
          </cell>
          <cell r="AR138">
            <v>76.835219124158186</v>
          </cell>
          <cell r="AS138">
            <v>0</v>
          </cell>
          <cell r="AT138">
            <v>0</v>
          </cell>
          <cell r="AU138">
            <v>28.226180420089189</v>
          </cell>
          <cell r="AV138">
            <v>30.439931743260122</v>
          </cell>
          <cell r="AW138">
            <v>0</v>
          </cell>
          <cell r="AX138">
            <v>0.31468201073093893</v>
          </cell>
          <cell r="AY138">
            <v>0.31451657525495991</v>
          </cell>
          <cell r="AZ138">
            <v>0.31637508698341454</v>
          </cell>
          <cell r="BA138">
            <v>0.31468201073093893</v>
          </cell>
          <cell r="BB138">
            <v>0.31591919031873983</v>
          </cell>
          <cell r="BC138">
            <v>0.31464300458524863</v>
          </cell>
          <cell r="BD138">
            <v>0.31464300458524863</v>
          </cell>
          <cell r="BE138">
            <v>0.3148763625817807</v>
          </cell>
          <cell r="BF138">
            <v>0.31464300458524863</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1.6145650959561497</v>
          </cell>
          <cell r="CL138">
            <v>1.7491424275225353</v>
          </cell>
          <cell r="CM138">
            <v>1.7491424275225353</v>
          </cell>
          <cell r="CN138">
            <v>1.7491424275225353</v>
          </cell>
          <cell r="CO138">
            <v>2.5544266456356546</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3.1803177706497232</v>
          </cell>
          <cell r="DH138">
            <v>1.4219017772432563</v>
          </cell>
          <cell r="DI138">
            <v>0</v>
          </cell>
          <cell r="DJ138">
            <v>0</v>
          </cell>
          <cell r="DK138">
            <v>7.9999997009745361E-3</v>
          </cell>
          <cell r="DL138">
            <v>82.741648606669415</v>
          </cell>
          <cell r="DM138">
            <v>67.083335420265612</v>
          </cell>
          <cell r="DN138">
            <v>7.9386763136915662E-3</v>
          </cell>
          <cell r="DO138">
            <v>6.5270453942046806E-3</v>
          </cell>
          <cell r="DP138">
            <v>7.9544673568427045E-3</v>
          </cell>
          <cell r="DQ138">
            <v>1.2971497509549239</v>
          </cell>
          <cell r="DR138">
            <v>0</v>
          </cell>
          <cell r="DS138">
            <v>0</v>
          </cell>
          <cell r="DT138">
            <v>0</v>
          </cell>
          <cell r="DU138">
            <v>0</v>
          </cell>
          <cell r="DV138">
            <v>0</v>
          </cell>
          <cell r="DW138">
            <v>0</v>
          </cell>
          <cell r="DX138">
            <v>0</v>
          </cell>
          <cell r="DY138">
            <v>0</v>
          </cell>
          <cell r="DZ138">
            <v>1.3845750207530951</v>
          </cell>
          <cell r="EA138">
            <v>0</v>
          </cell>
          <cell r="EB138">
            <v>0</v>
          </cell>
          <cell r="EC138">
            <v>0</v>
          </cell>
          <cell r="ED138">
            <v>0</v>
          </cell>
          <cell r="EE138">
            <v>0</v>
          </cell>
          <cell r="EF138">
            <v>0</v>
          </cell>
          <cell r="EG138">
            <v>0</v>
          </cell>
          <cell r="EH138">
            <v>0</v>
          </cell>
          <cell r="EI138">
            <v>0</v>
          </cell>
          <cell r="EJ138"/>
          <cell r="EK138"/>
          <cell r="EL138"/>
          <cell r="EM138"/>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row>
        <row r="139">
          <cell r="A139" t="str">
            <v>Aq. Liq: H2SO4_l g/L</v>
          </cell>
          <cell r="B139"/>
          <cell r="C139" t="str">
            <v>Aq. Liq: H2SO4_l</v>
          </cell>
          <cell r="D139" t="str">
            <v>g/L</v>
          </cell>
          <cell r="E139">
            <v>0</v>
          </cell>
          <cell r="F139">
            <v>0</v>
          </cell>
          <cell r="G139">
            <v>0</v>
          </cell>
          <cell r="H139">
            <v>0</v>
          </cell>
          <cell r="I139">
            <v>18.563519529082647</v>
          </cell>
          <cell r="J139">
            <v>19.999999169472197</v>
          </cell>
          <cell r="K139">
            <v>18.685489032995175</v>
          </cell>
          <cell r="L139">
            <v>18.563519529082647</v>
          </cell>
          <cell r="M139">
            <v>18.638844234576833</v>
          </cell>
          <cell r="N139">
            <v>0</v>
          </cell>
          <cell r="O139">
            <v>18.561198104606706</v>
          </cell>
          <cell r="P139">
            <v>18.561198104606706</v>
          </cell>
          <cell r="Q139">
            <v>18.578072131696889</v>
          </cell>
          <cell r="R139">
            <v>18.561198104606706</v>
          </cell>
          <cell r="S139">
            <v>17.30926442026119</v>
          </cell>
          <cell r="T139">
            <v>0.1532018072109588</v>
          </cell>
          <cell r="U139">
            <v>4.8445932861272759E-2</v>
          </cell>
          <cell r="V139">
            <v>4.8444905159351399E-4</v>
          </cell>
          <cell r="W139">
            <v>4.8444905159351399E-4</v>
          </cell>
          <cell r="X139">
            <v>1.9480201875169504E-5</v>
          </cell>
          <cell r="Y139">
            <v>2.1565606384613564E-6</v>
          </cell>
          <cell r="Z139">
            <v>4.845866734250306E-4</v>
          </cell>
          <cell r="AA139">
            <v>4.962321389537916E-4</v>
          </cell>
          <cell r="AB139">
            <v>4.8442104641100618E-3</v>
          </cell>
          <cell r="AC139">
            <v>5.3333164249193341E-4</v>
          </cell>
          <cell r="AD139">
            <v>5.3359635181603161E-4</v>
          </cell>
          <cell r="AE139">
            <v>4.8089781507203548E-3</v>
          </cell>
          <cell r="AF139">
            <v>4.8089781507203548E-3</v>
          </cell>
          <cell r="AG139">
            <v>4.3919356873916736E-3</v>
          </cell>
          <cell r="AH139">
            <v>0</v>
          </cell>
          <cell r="AI139">
            <v>0</v>
          </cell>
          <cell r="AJ139">
            <v>0</v>
          </cell>
          <cell r="AK139">
            <v>0</v>
          </cell>
          <cell r="AL139">
            <v>0</v>
          </cell>
          <cell r="AM139">
            <v>0</v>
          </cell>
          <cell r="AN139">
            <v>0</v>
          </cell>
          <cell r="AO139">
            <v>1.5087438471985118E-2</v>
          </cell>
          <cell r="AP139">
            <v>1.467015384066426E-2</v>
          </cell>
          <cell r="AQ139">
            <v>0.12334415405643752</v>
          </cell>
          <cell r="AR139">
            <v>8.4266414928695077E-2</v>
          </cell>
          <cell r="AS139">
            <v>0</v>
          </cell>
          <cell r="AT139">
            <v>0</v>
          </cell>
          <cell r="AU139">
            <v>4.6121551152798271E-2</v>
          </cell>
          <cell r="AV139">
            <v>4.422203072470924E-2</v>
          </cell>
          <cell r="AW139">
            <v>0</v>
          </cell>
          <cell r="AX139">
            <v>18.806036157823566</v>
          </cell>
          <cell r="AY139">
            <v>20.000000792875905</v>
          </cell>
          <cell r="AZ139">
            <v>18.907217833725696</v>
          </cell>
          <cell r="BA139">
            <v>18.806036157823566</v>
          </cell>
          <cell r="BB139">
            <v>18.879972523006508</v>
          </cell>
          <cell r="BC139">
            <v>18.803705071326043</v>
          </cell>
          <cell r="BD139">
            <v>18.803705071326043</v>
          </cell>
          <cell r="BE139">
            <v>18.81765101920627</v>
          </cell>
          <cell r="BF139">
            <v>18.803705071326043</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1751.9038696134423</v>
          </cell>
          <cell r="CG139">
            <v>1751.9038696134423</v>
          </cell>
          <cell r="CH139">
            <v>1751.9038696134428</v>
          </cell>
          <cell r="CI139">
            <v>1751.9038696134428</v>
          </cell>
          <cell r="CJ139">
            <v>1751.9038696134428</v>
          </cell>
          <cell r="CK139">
            <v>291.57775617683035</v>
          </cell>
          <cell r="CL139">
            <v>149.99999544452282</v>
          </cell>
          <cell r="CM139">
            <v>149.99999544452282</v>
          </cell>
          <cell r="CN139">
            <v>149.99999544452282</v>
          </cell>
          <cell r="CO139">
            <v>118.10654665971208</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147.04526740421747</v>
          </cell>
          <cell r="DH139">
            <v>65.743093028893114</v>
          </cell>
          <cell r="DI139">
            <v>0</v>
          </cell>
          <cell r="DJ139">
            <v>0</v>
          </cell>
          <cell r="DK139">
            <v>0</v>
          </cell>
          <cell r="DL139">
            <v>4.8003056127294785</v>
          </cell>
          <cell r="DM139">
            <v>1.2707762297040785E-2</v>
          </cell>
          <cell r="DN139">
            <v>0</v>
          </cell>
          <cell r="DO139">
            <v>0</v>
          </cell>
          <cell r="DP139">
            <v>0</v>
          </cell>
          <cell r="DQ139">
            <v>4.8077480156133536E-5</v>
          </cell>
          <cell r="DR139">
            <v>0</v>
          </cell>
          <cell r="DS139">
            <v>0</v>
          </cell>
          <cell r="DT139">
            <v>1751.9038696134428</v>
          </cell>
          <cell r="DU139">
            <v>1751.9038696134428</v>
          </cell>
          <cell r="DV139">
            <v>0</v>
          </cell>
          <cell r="DW139">
            <v>0</v>
          </cell>
          <cell r="DX139">
            <v>0</v>
          </cell>
          <cell r="DY139">
            <v>0</v>
          </cell>
          <cell r="DZ139">
            <v>55.515509011788062</v>
          </cell>
          <cell r="EA139">
            <v>0</v>
          </cell>
          <cell r="EB139">
            <v>0</v>
          </cell>
          <cell r="EC139">
            <v>1751.9038696134423</v>
          </cell>
          <cell r="ED139">
            <v>1751.9038696134423</v>
          </cell>
          <cell r="EE139">
            <v>0</v>
          </cell>
          <cell r="EF139">
            <v>0</v>
          </cell>
          <cell r="EG139">
            <v>0</v>
          </cell>
          <cell r="EH139">
            <v>0</v>
          </cell>
          <cell r="EI139">
            <v>0</v>
          </cell>
          <cell r="EJ139"/>
          <cell r="EK139"/>
          <cell r="EL139"/>
          <cell r="EM139"/>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row>
        <row r="140">
          <cell r="A140" t="str">
            <v>Ni t/h</v>
          </cell>
          <cell r="B140"/>
          <cell r="C140" t="str">
            <v>Ni</v>
          </cell>
          <cell r="D140" t="str">
            <v>t/h</v>
          </cell>
          <cell r="E140">
            <v>1.5559951910256082</v>
          </cell>
          <cell r="F140">
            <v>0.20165368661386465</v>
          </cell>
          <cell r="G140">
            <v>0.2004768191843958</v>
          </cell>
          <cell r="H140">
            <v>1.1768674294688202E-3</v>
          </cell>
          <cell r="I140">
            <v>209.00305065385285</v>
          </cell>
          <cell r="J140">
            <v>209.00305066092841</v>
          </cell>
          <cell r="K140">
            <v>210.55904585014059</v>
          </cell>
          <cell r="L140">
            <v>1.5687843065654754</v>
          </cell>
          <cell r="M140">
            <v>44.508311661956611</v>
          </cell>
          <cell r="N140">
            <v>0</v>
          </cell>
          <cell r="O140">
            <v>164.49473899190136</v>
          </cell>
          <cell r="P140">
            <v>44.508311661956611</v>
          </cell>
          <cell r="Q140">
            <v>209.00305065385797</v>
          </cell>
          <cell r="R140">
            <v>209.00305065385797</v>
          </cell>
          <cell r="S140">
            <v>1.5817568262520822</v>
          </cell>
          <cell r="T140">
            <v>1.5091784056371519E-2</v>
          </cell>
          <cell r="U140">
            <v>1.7683187230990285</v>
          </cell>
          <cell r="V140">
            <v>1.7687470048108356</v>
          </cell>
          <cell r="W140">
            <v>1.7637006798198254</v>
          </cell>
          <cell r="X140">
            <v>4.6180392223398011E-3</v>
          </cell>
          <cell r="Y140">
            <v>4.6180392223398019E-3</v>
          </cell>
          <cell r="Z140">
            <v>1.7637006798198254</v>
          </cell>
          <cell r="AA140">
            <v>1.7637006798198254</v>
          </cell>
          <cell r="AB140">
            <v>1.7637006892856555</v>
          </cell>
          <cell r="AC140">
            <v>1.278911027778879E-2</v>
          </cell>
          <cell r="AD140">
            <v>1.278911027778879E-2</v>
          </cell>
          <cell r="AE140">
            <v>1.7495103100604001</v>
          </cell>
          <cell r="AF140">
            <v>1.7495103100604001</v>
          </cell>
          <cell r="AG140">
            <v>1.7495103100604004</v>
          </cell>
          <cell r="AH140">
            <v>0</v>
          </cell>
          <cell r="AI140">
            <v>0</v>
          </cell>
          <cell r="AJ140">
            <v>0</v>
          </cell>
          <cell r="AK140">
            <v>0</v>
          </cell>
          <cell r="AL140">
            <v>0</v>
          </cell>
          <cell r="AM140">
            <v>0</v>
          </cell>
          <cell r="AN140">
            <v>0</v>
          </cell>
          <cell r="AO140">
            <v>4.6180392138086886E-3</v>
          </cell>
          <cell r="AP140">
            <v>4.5394295771226025E-3</v>
          </cell>
          <cell r="AQ140">
            <v>7.6664479746337659E-3</v>
          </cell>
          <cell r="AR140">
            <v>1.2205877551756365E-2</v>
          </cell>
          <cell r="AS140">
            <v>0</v>
          </cell>
          <cell r="AT140">
            <v>0</v>
          </cell>
          <cell r="AU140">
            <v>7.4253360817377496E-3</v>
          </cell>
          <cell r="AV140">
            <v>7.5039457184238358E-3</v>
          </cell>
          <cell r="AW140">
            <v>7.6664130777538881E-4</v>
          </cell>
          <cell r="AX140">
            <v>0.12295163085927359</v>
          </cell>
          <cell r="AY140">
            <v>0.12295163085927359</v>
          </cell>
          <cell r="AZ140">
            <v>0.12371827216704898</v>
          </cell>
          <cell r="BA140">
            <v>7.6664130777536778E-4</v>
          </cell>
          <cell r="BB140">
            <v>2.2025418453959028E-2</v>
          </cell>
          <cell r="BC140">
            <v>0.10092621240531456</v>
          </cell>
          <cell r="BD140">
            <v>2.2025418453959028E-2</v>
          </cell>
          <cell r="BE140">
            <v>0.12295163085927362</v>
          </cell>
          <cell r="BF140">
            <v>0.12295163085927359</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7.149172133263617E-4</v>
          </cell>
          <cell r="CL140">
            <v>7.1491724778299966E-4</v>
          </cell>
          <cell r="CM140">
            <v>2.4304863125641186E-3</v>
          </cell>
          <cell r="CN140">
            <v>1.7155690647811192E-3</v>
          </cell>
          <cell r="CO140">
            <v>1.7155690369088084E-3</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9.8328716492468958E-4</v>
          </cell>
          <cell r="DH140">
            <v>1.4012699053150789E-3</v>
          </cell>
          <cell r="DI140">
            <v>0</v>
          </cell>
          <cell r="DJ140">
            <v>0</v>
          </cell>
          <cell r="DK140">
            <v>1.4012699053150791E-3</v>
          </cell>
          <cell r="DL140">
            <v>4.6180392223398011E-3</v>
          </cell>
          <cell r="DM140">
            <v>7.860963668608747E-5</v>
          </cell>
          <cell r="DN140">
            <v>1.9336956616116131E-5</v>
          </cell>
          <cell r="DO140">
            <v>1.3819329486989629E-3</v>
          </cell>
          <cell r="DP140">
            <v>1.9336956616116131E-5</v>
          </cell>
          <cell r="DQ140">
            <v>1.4012699053150789E-3</v>
          </cell>
          <cell r="DR140">
            <v>0</v>
          </cell>
          <cell r="DS140">
            <v>0</v>
          </cell>
          <cell r="DT140">
            <v>0</v>
          </cell>
          <cell r="DU140">
            <v>0</v>
          </cell>
          <cell r="DV140">
            <v>0</v>
          </cell>
          <cell r="DW140">
            <v>0</v>
          </cell>
          <cell r="DX140">
            <v>0</v>
          </cell>
          <cell r="DY140">
            <v>0</v>
          </cell>
          <cell r="DZ140">
            <v>1.4064606742696258E-3</v>
          </cell>
          <cell r="EA140">
            <v>0</v>
          </cell>
          <cell r="EB140">
            <v>0</v>
          </cell>
          <cell r="EC140">
            <v>0</v>
          </cell>
          <cell r="ED140">
            <v>0</v>
          </cell>
          <cell r="EE140">
            <v>0</v>
          </cell>
          <cell r="EF140">
            <v>0</v>
          </cell>
          <cell r="EG140">
            <v>0</v>
          </cell>
          <cell r="EH140">
            <v>0</v>
          </cell>
          <cell r="EI140">
            <v>0</v>
          </cell>
          <cell r="EJ140"/>
          <cell r="EK140"/>
          <cell r="EL140"/>
          <cell r="EM140"/>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row>
        <row r="141">
          <cell r="A141" t="str">
            <v xml:space="preserve"> </v>
          </cell>
          <cell r="B141"/>
          <cell r="C141"/>
          <cell r="D141"/>
          <cell r="E141"/>
          <cell r="F141"/>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cell r="CO141"/>
          <cell r="CP141"/>
          <cell r="CQ141"/>
          <cell r="CR141"/>
          <cell r="CS141"/>
          <cell r="CT141"/>
          <cell r="CU141"/>
          <cell r="CV141"/>
          <cell r="CW141"/>
          <cell r="CX141"/>
          <cell r="CY141"/>
          <cell r="CZ141"/>
          <cell r="DA141"/>
          <cell r="DB141"/>
          <cell r="DC141"/>
          <cell r="DD141"/>
          <cell r="DE141"/>
          <cell r="DF141"/>
          <cell r="DG141"/>
          <cell r="DH141"/>
          <cell r="DI141"/>
          <cell r="DJ141"/>
          <cell r="DK141"/>
          <cell r="DL141"/>
          <cell r="DM141"/>
          <cell r="DN141"/>
          <cell r="DO141"/>
          <cell r="DP141"/>
          <cell r="DQ141"/>
          <cell r="DR141"/>
          <cell r="DS141"/>
          <cell r="DT141"/>
          <cell r="DU141"/>
          <cell r="DV141"/>
          <cell r="DW141"/>
          <cell r="DX141"/>
          <cell r="DY141"/>
          <cell r="DZ141"/>
          <cell r="EA141"/>
          <cell r="EB141"/>
          <cell r="EC141"/>
          <cell r="ED141"/>
          <cell r="EE141"/>
          <cell r="EF141"/>
          <cell r="EG141"/>
          <cell r="EH141"/>
          <cell r="EI141"/>
          <cell r="EJ141"/>
          <cell r="EK141"/>
          <cell r="EL141"/>
          <cell r="EM141"/>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row>
        <row r="142">
          <cell r="A142" t="str">
            <v>Fe t/h</v>
          </cell>
          <cell r="B142"/>
          <cell r="C142" t="str">
            <v>Fe</v>
          </cell>
          <cell r="D142" t="str">
            <v>t/h</v>
          </cell>
          <cell r="E142">
            <v>3.1232461898139695E-4</v>
          </cell>
          <cell r="F142">
            <v>4.0476610211344003E-5</v>
          </cell>
          <cell r="G142">
            <v>4.0240385399326304E-5</v>
          </cell>
          <cell r="H142">
            <v>2.3622481201769734E-7</v>
          </cell>
          <cell r="I142">
            <v>4.4976912382805621E-2</v>
          </cell>
          <cell r="J142">
            <v>4.4992142305252086E-2</v>
          </cell>
          <cell r="K142">
            <v>4.5304466923915765E-2</v>
          </cell>
          <cell r="L142">
            <v>3.3759829860461964E-4</v>
          </cell>
          <cell r="M142">
            <v>9.5780727968504658E-3</v>
          </cell>
          <cell r="N142">
            <v>0</v>
          </cell>
          <cell r="O142">
            <v>3.539883958595625E-2</v>
          </cell>
          <cell r="P142">
            <v>9.5780727968504658E-3</v>
          </cell>
          <cell r="Q142">
            <v>4.4976912382806718E-2</v>
          </cell>
          <cell r="R142">
            <v>4.4976912382806718E-2</v>
          </cell>
          <cell r="S142">
            <v>4.1846169823971411E-4</v>
          </cell>
          <cell r="T142">
            <v>1.7477513440412889E-4</v>
          </cell>
          <cell r="U142">
            <v>2.8416317285221636E-4</v>
          </cell>
          <cell r="V142">
            <v>2.8416773056743895E-4</v>
          </cell>
          <cell r="W142">
            <v>2.8760194099010772E-5</v>
          </cell>
          <cell r="X142">
            <v>2.5540297816559437E-4</v>
          </cell>
          <cell r="Y142">
            <v>2.5540297816559443E-4</v>
          </cell>
          <cell r="Z142">
            <v>2.8760194099010772E-5</v>
          </cell>
          <cell r="AA142">
            <v>2.8760194099010772E-5</v>
          </cell>
          <cell r="AB142">
            <v>2.8760881017065257E-5</v>
          </cell>
          <cell r="AC142">
            <v>1.0043757494475216E-5</v>
          </cell>
          <cell r="AD142">
            <v>1.0043757494475216E-5</v>
          </cell>
          <cell r="AE142">
            <v>7.3293261916786124E-6</v>
          </cell>
          <cell r="AF142">
            <v>7.3293261916786124E-6</v>
          </cell>
          <cell r="AG142">
            <v>7.3293261916786124E-6</v>
          </cell>
          <cell r="AH142">
            <v>0</v>
          </cell>
          <cell r="AI142">
            <v>0</v>
          </cell>
          <cell r="AJ142">
            <v>0</v>
          </cell>
          <cell r="AK142">
            <v>0</v>
          </cell>
          <cell r="AL142">
            <v>0</v>
          </cell>
          <cell r="AM142">
            <v>0</v>
          </cell>
          <cell r="AN142">
            <v>0</v>
          </cell>
          <cell r="AO142">
            <v>2.554521246811663E-4</v>
          </cell>
          <cell r="AP142">
            <v>8.8592740728267825E-7</v>
          </cell>
          <cell r="AQ142">
            <v>8.4249845067737243E-7</v>
          </cell>
          <cell r="AR142">
            <v>1.728425857960051E-6</v>
          </cell>
          <cell r="AS142">
            <v>0</v>
          </cell>
          <cell r="AT142">
            <v>0</v>
          </cell>
          <cell r="AU142">
            <v>1.7393263595345154E-4</v>
          </cell>
          <cell r="AV142">
            <v>4.2849883322733514E-4</v>
          </cell>
          <cell r="AW142">
            <v>7.6664130777538887E-5</v>
          </cell>
          <cell r="AX142">
            <v>1.269142943838761E-2</v>
          </cell>
          <cell r="AY142">
            <v>1.2693900281210552E-2</v>
          </cell>
          <cell r="AZ142">
            <v>1.2770564411988089E-2</v>
          </cell>
          <cell r="BA142">
            <v>7.9134973600477574E-5</v>
          </cell>
          <cell r="BB142">
            <v>2.2735285592049349E-3</v>
          </cell>
          <cell r="BC142">
            <v>1.0417900879182677E-2</v>
          </cell>
          <cell r="BD142">
            <v>2.2735285592049349E-3</v>
          </cell>
          <cell r="BE142">
            <v>1.269142943838761E-2</v>
          </cell>
          <cell r="BF142">
            <v>1.269142943838761E-2</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1.8107415435284323E-5</v>
          </cell>
          <cell r="CG142">
            <v>3.5681925155543849E-7</v>
          </cell>
          <cell r="CH142">
            <v>4.9145814134963479E-8</v>
          </cell>
          <cell r="CI142">
            <v>1.5229921266388534E-5</v>
          </cell>
          <cell r="CJ142">
            <v>6.8628073029928219E-10</v>
          </cell>
          <cell r="CK142">
            <v>6.4975277154834871E-6</v>
          </cell>
          <cell r="CL142">
            <v>6.1407087533023808E-6</v>
          </cell>
          <cell r="CM142">
            <v>2.0876414187274303E-5</v>
          </cell>
          <cell r="CN142">
            <v>1.473570543397192E-5</v>
          </cell>
          <cell r="CO142">
            <v>1.4378885941831487E-5</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8.2413319944235529E-6</v>
          </cell>
          <cell r="DH142">
            <v>1.1744616339399195E-5</v>
          </cell>
          <cell r="DI142">
            <v>0</v>
          </cell>
          <cell r="DJ142">
            <v>0</v>
          </cell>
          <cell r="DK142">
            <v>1.1744616339399192E-5</v>
          </cell>
          <cell r="DL142">
            <v>2.5545212397972929E-4</v>
          </cell>
          <cell r="DM142">
            <v>2.545661972738836E-4</v>
          </cell>
          <cell r="DN142">
            <v>1.1597054979698773E-6</v>
          </cell>
          <cell r="DO142">
            <v>1.0584910841429314E-5</v>
          </cell>
          <cell r="DP142">
            <v>1.1597054979698773E-6</v>
          </cell>
          <cell r="DQ142">
            <v>1.1744616339399193E-5</v>
          </cell>
          <cell r="DR142">
            <v>0</v>
          </cell>
          <cell r="DS142">
            <v>0</v>
          </cell>
          <cell r="DT142">
            <v>2.4708428229397287E-6</v>
          </cell>
          <cell r="DU142">
            <v>2.4708428229397287E-6</v>
          </cell>
          <cell r="DV142">
            <v>0</v>
          </cell>
          <cell r="DW142">
            <v>0</v>
          </cell>
          <cell r="DX142">
            <v>0</v>
          </cell>
          <cell r="DY142">
            <v>0</v>
          </cell>
          <cell r="DZ142">
            <v>1.211462627912314E-5</v>
          </cell>
          <cell r="EA142">
            <v>0</v>
          </cell>
          <cell r="EB142">
            <v>0</v>
          </cell>
          <cell r="EC142">
            <v>2.3438169991915508E-6</v>
          </cell>
          <cell r="ED142">
            <v>2.3438169991915508E-6</v>
          </cell>
          <cell r="EE142">
            <v>0</v>
          </cell>
          <cell r="EF142">
            <v>0</v>
          </cell>
          <cell r="EG142">
            <v>0</v>
          </cell>
          <cell r="EH142">
            <v>0</v>
          </cell>
          <cell r="EI142">
            <v>0</v>
          </cell>
          <cell r="EJ142"/>
          <cell r="EK142"/>
          <cell r="EL142"/>
          <cell r="EM142"/>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row>
        <row r="143">
          <cell r="A143" t="str">
            <v>Co t/h</v>
          </cell>
          <cell r="B143"/>
          <cell r="C143" t="str">
            <v>Co</v>
          </cell>
          <cell r="D143" t="str">
            <v>t/h</v>
          </cell>
          <cell r="E143">
            <v>2.3424346423604769E-3</v>
          </cell>
          <cell r="F143">
            <v>3.0357457658508001E-4</v>
          </cell>
          <cell r="G143">
            <v>3.0180289049494731E-4</v>
          </cell>
          <cell r="H143">
            <v>1.7716860901327301E-6</v>
          </cell>
          <cell r="I143">
            <v>0.55935548231253873</v>
          </cell>
          <cell r="J143">
            <v>0.55935548233115007</v>
          </cell>
          <cell r="K143">
            <v>0.56169791696928095</v>
          </cell>
          <cell r="L143">
            <v>4.1985420772474094E-3</v>
          </cell>
          <cell r="M143">
            <v>0.11911772607483509</v>
          </cell>
          <cell r="N143">
            <v>0</v>
          </cell>
          <cell r="O143">
            <v>0.44023775623771721</v>
          </cell>
          <cell r="P143">
            <v>0.11911772607483509</v>
          </cell>
          <cell r="Q143">
            <v>0.55935548231255228</v>
          </cell>
          <cell r="R143">
            <v>0.55935548231255228</v>
          </cell>
          <cell r="S143">
            <v>0.2597812027219874</v>
          </cell>
          <cell r="T143">
            <v>1.1923707344292716E-3</v>
          </cell>
          <cell r="U143">
            <v>0.25889240648856376</v>
          </cell>
          <cell r="V143">
            <v>0.25895527540137964</v>
          </cell>
          <cell r="W143">
            <v>0.25887123563081343</v>
          </cell>
          <cell r="X143">
            <v>2.1170900673630772E-5</v>
          </cell>
          <cell r="Y143">
            <v>2.1170900673630772E-5</v>
          </cell>
          <cell r="Z143">
            <v>0.25887123563081343</v>
          </cell>
          <cell r="AA143">
            <v>0.25887123563081343</v>
          </cell>
          <cell r="AB143">
            <v>0.25887123566718784</v>
          </cell>
          <cell r="AC143">
            <v>1.8561074205050883E-3</v>
          </cell>
          <cell r="AD143">
            <v>1.8561074205050883E-3</v>
          </cell>
          <cell r="AE143">
            <v>0.25681416116655231</v>
          </cell>
          <cell r="AF143">
            <v>0.25681416116655231</v>
          </cell>
          <cell r="AG143">
            <v>0.25681416116655231</v>
          </cell>
          <cell r="AH143">
            <v>0</v>
          </cell>
          <cell r="AI143">
            <v>0</v>
          </cell>
          <cell r="AJ143">
            <v>0</v>
          </cell>
          <cell r="AK143">
            <v>0</v>
          </cell>
          <cell r="AL143">
            <v>0</v>
          </cell>
          <cell r="AM143">
            <v>0</v>
          </cell>
          <cell r="AN143">
            <v>0</v>
          </cell>
          <cell r="AO143">
            <v>2.1170900472739229E-5</v>
          </cell>
          <cell r="AP143">
            <v>2.0810523105333412E-5</v>
          </cell>
          <cell r="AQ143">
            <v>1.1254541509242016E-3</v>
          </cell>
          <cell r="AR143">
            <v>1.146264674029535E-3</v>
          </cell>
          <cell r="AS143">
            <v>0</v>
          </cell>
          <cell r="AT143">
            <v>0</v>
          </cell>
          <cell r="AU143">
            <v>6.6916583505069953E-5</v>
          </cell>
          <cell r="AV143">
            <v>6.7276960872475768E-5</v>
          </cell>
          <cell r="AW143">
            <v>0.25443639596164891</v>
          </cell>
          <cell r="AX143">
            <v>40.805745158994434</v>
          </cell>
          <cell r="AY143">
            <v>40.805745158994441</v>
          </cell>
          <cell r="AZ143">
            <v>41.060181554956081</v>
          </cell>
          <cell r="BA143">
            <v>0.2544363959616428</v>
          </cell>
          <cell r="BB143">
            <v>7.3098958197729038</v>
          </cell>
          <cell r="BC143">
            <v>33.495849339221529</v>
          </cell>
          <cell r="BD143">
            <v>7.3098958197729038</v>
          </cell>
          <cell r="BE143">
            <v>40.805745158994434</v>
          </cell>
          <cell r="BF143">
            <v>40.805745158994434</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1.0253194308788656E-4</v>
          </cell>
          <cell r="CL143">
            <v>1.0253194780439943E-4</v>
          </cell>
          <cell r="CM143">
            <v>3.4857530226319625E-4</v>
          </cell>
          <cell r="CN143">
            <v>2.4604335445879688E-4</v>
          </cell>
          <cell r="CO143">
            <v>2.4604335046899588E-4</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1.4102100430021388E-4</v>
          </cell>
          <cell r="DH143">
            <v>2.0096722136948966E-4</v>
          </cell>
          <cell r="DI143">
            <v>0</v>
          </cell>
          <cell r="DJ143">
            <v>0</v>
          </cell>
          <cell r="DK143">
            <v>2.0096722136948961E-4</v>
          </cell>
          <cell r="DL143">
            <v>2.1170900673630772E-5</v>
          </cell>
          <cell r="DM143">
            <v>3.6037736740581161E-7</v>
          </cell>
          <cell r="DN143">
            <v>1.0101048205404348E-5</v>
          </cell>
          <cell r="DO143">
            <v>1.9086617316408524E-4</v>
          </cell>
          <cell r="DP143">
            <v>1.0101048205404348E-5</v>
          </cell>
          <cell r="DQ143">
            <v>2.0096722136948961E-4</v>
          </cell>
          <cell r="DR143">
            <v>0</v>
          </cell>
          <cell r="DS143">
            <v>0</v>
          </cell>
          <cell r="DT143">
            <v>0</v>
          </cell>
          <cell r="DU143">
            <v>0</v>
          </cell>
          <cell r="DV143">
            <v>0</v>
          </cell>
          <cell r="DW143">
            <v>0</v>
          </cell>
          <cell r="DX143">
            <v>0</v>
          </cell>
          <cell r="DY143">
            <v>0</v>
          </cell>
          <cell r="DZ143">
            <v>2.0170825176574062E-4</v>
          </cell>
          <cell r="EA143">
            <v>0</v>
          </cell>
          <cell r="EB143">
            <v>0</v>
          </cell>
          <cell r="EC143">
            <v>0</v>
          </cell>
          <cell r="ED143">
            <v>0</v>
          </cell>
          <cell r="EE143">
            <v>0</v>
          </cell>
          <cell r="EF143">
            <v>0</v>
          </cell>
          <cell r="EG143">
            <v>0</v>
          </cell>
          <cell r="EH143">
            <v>0</v>
          </cell>
          <cell r="EI143">
            <v>0</v>
          </cell>
          <cell r="EJ143"/>
          <cell r="EK143"/>
          <cell r="EL143"/>
          <cell r="EM143"/>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row>
        <row r="144">
          <cell r="A144" t="str">
            <v xml:space="preserve"> </v>
          </cell>
          <cell r="B144"/>
          <cell r="C144"/>
          <cell r="D144"/>
          <cell r="E144"/>
          <cell r="F144"/>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O144"/>
          <cell r="AP144"/>
          <cell r="AQ144"/>
          <cell r="AR144"/>
          <cell r="AS144"/>
          <cell r="AT144"/>
          <cell r="AU144"/>
          <cell r="AV144"/>
          <cell r="AW144"/>
          <cell r="AX144"/>
          <cell r="AY144"/>
          <cell r="AZ144"/>
          <cell r="BA144"/>
          <cell r="BB144"/>
          <cell r="BC144"/>
          <cell r="BD144"/>
          <cell r="BE144"/>
          <cell r="BF144"/>
          <cell r="BG144"/>
          <cell r="BH144"/>
          <cell r="BI144"/>
          <cell r="BJ144"/>
          <cell r="BK144"/>
          <cell r="BL144"/>
          <cell r="BM144"/>
          <cell r="BN144"/>
          <cell r="BO144"/>
          <cell r="BP144"/>
          <cell r="BQ144"/>
          <cell r="BR144"/>
          <cell r="BS144"/>
          <cell r="BT144"/>
          <cell r="BU144"/>
          <cell r="BV144"/>
          <cell r="BW144"/>
          <cell r="BX144"/>
          <cell r="BY144"/>
          <cell r="BZ144"/>
          <cell r="CA144"/>
          <cell r="CB144"/>
          <cell r="CC144"/>
          <cell r="CD144"/>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row>
        <row r="145">
          <cell r="A145" t="str">
            <v>Solids t/h</v>
          </cell>
          <cell r="C145" t="str">
            <v>Solids</v>
          </cell>
          <cell r="D145" t="str">
            <v>t/h</v>
          </cell>
          <cell r="E145">
            <v>1.5616230949069847</v>
          </cell>
          <cell r="F145">
            <v>0.20238305105672003</v>
          </cell>
          <cell r="G145">
            <v>0.20120192699663153</v>
          </cell>
          <cell r="H145">
            <v>1.1811240600884867E-3</v>
          </cell>
          <cell r="I145">
            <v>0.49356874432916359</v>
          </cell>
          <cell r="J145">
            <v>0.4935687443414703</v>
          </cell>
          <cell r="K145">
            <v>0.49708985297489927</v>
          </cell>
          <cell r="L145">
            <v>3.7047444900563005E-3</v>
          </cell>
          <cell r="M145">
            <v>0.10510809019522807</v>
          </cell>
          <cell r="N145">
            <v>0</v>
          </cell>
          <cell r="O145">
            <v>0.38846065413394754</v>
          </cell>
          <cell r="P145">
            <v>0.10510809019522807</v>
          </cell>
          <cell r="Q145">
            <v>0.49356874432917563</v>
          </cell>
          <cell r="R145">
            <v>0.49356874432917563</v>
          </cell>
          <cell r="S145">
            <v>4.3207897746526175E-3</v>
          </cell>
          <cell r="T145">
            <v>8.4099086094891282E-3</v>
          </cell>
          <cell r="U145">
            <v>4.6360285623204753E-3</v>
          </cell>
          <cell r="V145">
            <v>6.1521764137379836E-3</v>
          </cell>
          <cell r="W145">
            <v>2.3160018200501218E-4</v>
          </cell>
          <cell r="X145">
            <v>5.9205762317329708E-3</v>
          </cell>
          <cell r="Y145">
            <v>5.9205762317329725E-3</v>
          </cell>
          <cell r="Z145">
            <v>2.3160018200501218E-4</v>
          </cell>
          <cell r="AA145">
            <v>2.3160018200501218E-4</v>
          </cell>
          <cell r="AB145">
            <v>1.8363584432100872E-4</v>
          </cell>
          <cell r="AC145">
            <v>1.8363584432100878E-4</v>
          </cell>
          <cell r="AD145">
            <v>1.8363584432100878E-4</v>
          </cell>
          <cell r="AE145">
            <v>0</v>
          </cell>
          <cell r="AF145">
            <v>0</v>
          </cell>
          <cell r="AG145">
            <v>0</v>
          </cell>
          <cell r="AH145">
            <v>0</v>
          </cell>
          <cell r="AI145">
            <v>0</v>
          </cell>
          <cell r="AJ145">
            <v>0</v>
          </cell>
          <cell r="AK145">
            <v>0</v>
          </cell>
          <cell r="AL145">
            <v>0</v>
          </cell>
          <cell r="AM145">
            <v>0</v>
          </cell>
          <cell r="AN145">
            <v>0</v>
          </cell>
          <cell r="AO145">
            <v>5.6233880465243248E-4</v>
          </cell>
          <cell r="AP145">
            <v>6.9714848658704866E-7</v>
          </cell>
          <cell r="AQ145">
            <v>1.2054443427861368E-6</v>
          </cell>
          <cell r="AR145">
            <v>1.9025928293731857E-6</v>
          </cell>
          <cell r="AS145">
            <v>0</v>
          </cell>
          <cell r="AT145">
            <v>0</v>
          </cell>
          <cell r="AU145">
            <v>8.4087031651463411E-3</v>
          </cell>
          <cell r="AV145">
            <v>8.9703448213121848E-3</v>
          </cell>
          <cell r="AW145">
            <v>0.25554710259179625</v>
          </cell>
          <cell r="AX145">
            <v>9.8508863363890309E-2</v>
          </cell>
          <cell r="AY145">
            <v>9.8508863363890295E-2</v>
          </cell>
          <cell r="AZ145">
            <v>9.912309648393082E-2</v>
          </cell>
          <cell r="BA145">
            <v>6.1423312004048726E-4</v>
          </cell>
          <cell r="BB145">
            <v>1.764676826041392E-2</v>
          </cell>
          <cell r="BC145">
            <v>8.0862095103476389E-2</v>
          </cell>
          <cell r="BD145">
            <v>1.764676826041392E-2</v>
          </cell>
          <cell r="BE145">
            <v>9.8508863363890309E-2</v>
          </cell>
          <cell r="BF145">
            <v>9.8508863363890309E-2</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2.9093904181918032E-3</v>
          </cell>
          <cell r="DL145">
            <v>1.3175305161234811E-6</v>
          </cell>
          <cell r="DM145">
            <v>5.6164165616584549E-4</v>
          </cell>
          <cell r="DN145">
            <v>2.2386738458896102E-5</v>
          </cell>
          <cell r="DO145">
            <v>2.8870036797329062E-3</v>
          </cell>
          <cell r="DP145">
            <v>2.2386738458896102E-5</v>
          </cell>
          <cell r="DQ145">
            <v>0</v>
          </cell>
          <cell r="DR145">
            <v>0</v>
          </cell>
          <cell r="DS145">
            <v>0</v>
          </cell>
          <cell r="DT145">
            <v>0</v>
          </cell>
          <cell r="DU145">
            <v>0</v>
          </cell>
          <cell r="DV145">
            <v>0</v>
          </cell>
          <cell r="DW145">
            <v>0</v>
          </cell>
          <cell r="DX145">
            <v>0</v>
          </cell>
          <cell r="DY145">
            <v>0</v>
          </cell>
          <cell r="DZ145">
            <v>0</v>
          </cell>
          <cell r="EA145">
            <v>0</v>
          </cell>
          <cell r="EB145">
            <v>0</v>
          </cell>
          <cell r="EC145">
            <v>0</v>
          </cell>
          <cell r="ED145">
            <v>0</v>
          </cell>
          <cell r="EE145">
            <v>0</v>
          </cell>
          <cell r="EF145">
            <v>0</v>
          </cell>
          <cell r="EG145">
            <v>0</v>
          </cell>
          <cell r="EH145">
            <v>0</v>
          </cell>
          <cell r="EI145">
            <v>0</v>
          </cell>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cell r="FT145"/>
          <cell r="FU145"/>
          <cell r="FV145"/>
          <cell r="FW145"/>
          <cell r="FX145"/>
          <cell r="FY145"/>
        </row>
        <row r="146">
          <cell r="A146" t="str">
            <v>Aq. Liquids t/h</v>
          </cell>
          <cell r="C146" t="str">
            <v>Aq. Liquids</v>
          </cell>
          <cell r="D146" t="str">
            <v>t/h</v>
          </cell>
          <cell r="E146">
            <v>0</v>
          </cell>
          <cell r="F146">
            <v>0</v>
          </cell>
          <cell r="G146">
            <v>0</v>
          </cell>
          <cell r="H146">
            <v>0</v>
          </cell>
          <cell r="I146">
            <v>2478.7346054788873</v>
          </cell>
          <cell r="J146">
            <v>2483.6057731653691</v>
          </cell>
          <cell r="K146">
            <v>2484.9521640625917</v>
          </cell>
          <cell r="L146">
            <v>18.605469810372639</v>
          </cell>
          <cell r="M146">
            <v>527.85972263461599</v>
          </cell>
          <cell r="N146">
            <v>0</v>
          </cell>
          <cell r="O146">
            <v>1950.8748828443315</v>
          </cell>
          <cell r="P146">
            <v>527.85972263461599</v>
          </cell>
          <cell r="Q146">
            <v>2478.7346054789473</v>
          </cell>
          <cell r="R146">
            <v>2478.7346054789477</v>
          </cell>
          <cell r="S146">
            <v>23.026992495887281</v>
          </cell>
          <cell r="T146">
            <v>0.10372220618369926</v>
          </cell>
          <cell r="U146">
            <v>23.170490455422669</v>
          </cell>
          <cell r="V146">
            <v>23.165707176550946</v>
          </cell>
          <cell r="W146">
            <v>23.159786600319205</v>
          </cell>
          <cell r="X146">
            <v>5.9205762317330419E-3</v>
          </cell>
          <cell r="Y146">
            <v>5.3285186085596806E-2</v>
          </cell>
          <cell r="Z146">
            <v>23.159786600319205</v>
          </cell>
          <cell r="AA146">
            <v>23.159786600319205</v>
          </cell>
          <cell r="AB146">
            <v>23.159973001034441</v>
          </cell>
          <cell r="AC146">
            <v>1.2183130084492817</v>
          </cell>
          <cell r="AD146">
            <v>1.2183130084492817</v>
          </cell>
          <cell r="AE146">
            <v>23.12397730239293</v>
          </cell>
          <cell r="AF146">
            <v>23.12397730239293</v>
          </cell>
          <cell r="AG146">
            <v>24.853518101480976</v>
          </cell>
          <cell r="AH146">
            <v>0.14696632650508523</v>
          </cell>
          <cell r="AI146">
            <v>4.3975362973078637E-3</v>
          </cell>
          <cell r="AJ146">
            <v>1.6573654573092398E-3</v>
          </cell>
          <cell r="AK146">
            <v>0.85757728288443513</v>
          </cell>
          <cell r="AL146">
            <v>6.7512829488696068E-10</v>
          </cell>
          <cell r="AM146">
            <v>0.14696632641858642</v>
          </cell>
          <cell r="AN146">
            <v>4.5502120697027297E-2</v>
          </cell>
          <cell r="AO146">
            <v>6.8588776764318751E-2</v>
          </cell>
          <cell r="AP146">
            <v>6.9714151515097078E-2</v>
          </cell>
          <cell r="AQ146">
            <v>0.12054322884072813</v>
          </cell>
          <cell r="AR146">
            <v>0.19025738035582512</v>
          </cell>
          <cell r="AS146">
            <v>1.6870164139572972E-3</v>
          </cell>
          <cell r="AT146">
            <v>2.5229725828467379E-2</v>
          </cell>
          <cell r="AU146">
            <v>8.4087031651463393E-3</v>
          </cell>
          <cell r="AV146">
            <v>8.9703448213121866E-3</v>
          </cell>
          <cell r="AW146">
            <v>0</v>
          </cell>
          <cell r="AX146">
            <v>494.51507298923423</v>
          </cell>
          <cell r="AY146">
            <v>495.30671892327382</v>
          </cell>
          <cell r="AZ146">
            <v>495.51810924250367</v>
          </cell>
          <cell r="BA146">
            <v>3.0834538722387617</v>
          </cell>
          <cell r="BB146">
            <v>88.586880371228972</v>
          </cell>
          <cell r="BC146">
            <v>405.92819261800526</v>
          </cell>
          <cell r="BD146">
            <v>88.586880371228972</v>
          </cell>
          <cell r="BE146">
            <v>494.51507298923423</v>
          </cell>
          <cell r="BF146">
            <v>494.51507298923423</v>
          </cell>
          <cell r="BG146">
            <v>18.311679894719131</v>
          </cell>
          <cell r="BH146">
            <v>1.5380441034344956E-2</v>
          </cell>
          <cell r="BI146">
            <v>1.7556217121948947</v>
          </cell>
          <cell r="BJ146">
            <v>0.2770775479994696</v>
          </cell>
          <cell r="BK146">
            <v>0.65769597119549417</v>
          </cell>
          <cell r="BL146">
            <v>0</v>
          </cell>
          <cell r="BM146">
            <v>2.6154360315763926E-3</v>
          </cell>
          <cell r="BN146">
            <v>2.6916742229119304E-2</v>
          </cell>
          <cell r="BO146">
            <v>11.201380424313889</v>
          </cell>
          <cell r="BP146">
            <v>8.7281712545754075E-3</v>
          </cell>
          <cell r="BQ146">
            <v>1.7295407992771956</v>
          </cell>
          <cell r="BR146">
            <v>4.7364609853863766E-2</v>
          </cell>
          <cell r="BS146">
            <v>0.60863564610005172</v>
          </cell>
          <cell r="BT146">
            <v>2.804263589595734E-4</v>
          </cell>
          <cell r="BU146">
            <v>5.3721021360446028E-2</v>
          </cell>
          <cell r="BV146">
            <v>0.49721638985514133</v>
          </cell>
          <cell r="BW146">
            <v>2.5837265045017164</v>
          </cell>
          <cell r="BX146">
            <v>0</v>
          </cell>
          <cell r="BY146">
            <v>0</v>
          </cell>
          <cell r="BZ146">
            <v>0</v>
          </cell>
          <cell r="CA146">
            <v>0</v>
          </cell>
          <cell r="CB146">
            <v>2.3388158007046216</v>
          </cell>
          <cell r="CC146">
            <v>1.8249989501628916</v>
          </cell>
          <cell r="CD146">
            <v>0.2113328346330218</v>
          </cell>
          <cell r="CE146">
            <v>5.0365766657095622E-3</v>
          </cell>
          <cell r="CF146">
            <v>3.6217024286983879</v>
          </cell>
          <cell r="CG146">
            <v>7.1368172591130541E-2</v>
          </cell>
          <cell r="CH146">
            <v>9.8297581479309549E-3</v>
          </cell>
          <cell r="CI146">
            <v>3.0461687387965144</v>
          </cell>
          <cell r="CJ146">
            <v>1.3726445922539174E-4</v>
          </cell>
          <cell r="CK146">
            <v>0.51643369826756524</v>
          </cell>
          <cell r="CL146">
            <v>0.4450655256764347</v>
          </cell>
          <cell r="CM146">
            <v>1.5130781523389227</v>
          </cell>
          <cell r="CN146">
            <v>1.0680126266624881</v>
          </cell>
          <cell r="CO146">
            <v>0.71956689927938011</v>
          </cell>
          <cell r="CP146">
            <v>412.59563320269825</v>
          </cell>
          <cell r="CQ146">
            <v>282.97126427816903</v>
          </cell>
          <cell r="CR146">
            <v>83.205430831813061</v>
          </cell>
          <cell r="CS146">
            <v>83.205430831813061</v>
          </cell>
          <cell r="CT146">
            <v>282.97126427816903</v>
          </cell>
          <cell r="CU146">
            <v>412.59563320269825</v>
          </cell>
          <cell r="CV146">
            <v>2.3703605370105012E-2</v>
          </cell>
          <cell r="CW146">
            <v>1.9587512233462376E-2</v>
          </cell>
          <cell r="CX146">
            <v>2.8582465559455752E-3</v>
          </cell>
          <cell r="CY146">
            <v>2.3464289084756205E-2</v>
          </cell>
          <cell r="CZ146">
            <v>0</v>
          </cell>
          <cell r="DA146">
            <v>2.0595756176051864E-2</v>
          </cell>
          <cell r="DB146">
            <v>5.5878975219167418E-2</v>
          </cell>
          <cell r="DC146">
            <v>7.890306833633991E-4</v>
          </cell>
          <cell r="DD146">
            <v>3.512654457744954E-3</v>
          </cell>
          <cell r="DE146">
            <v>4.8977047724011978E-3</v>
          </cell>
          <cell r="DF146">
            <v>9.0511598796359186E-2</v>
          </cell>
          <cell r="DG146">
            <v>0.33751419964992602</v>
          </cell>
          <cell r="DH146">
            <v>1.020973455286003</v>
          </cell>
          <cell r="DI146">
            <v>0.75835413830281362</v>
          </cell>
          <cell r="DJ146">
            <v>8.547530929422871E-2</v>
          </cell>
          <cell r="DK146">
            <v>1.1134733682523765</v>
          </cell>
          <cell r="DL146">
            <v>6.7105321316753272E-2</v>
          </cell>
          <cell r="DM146">
            <v>5.6164165616584744E-4</v>
          </cell>
          <cell r="DN146">
            <v>1.119314536280861</v>
          </cell>
          <cell r="DO146">
            <v>2.8870036797328984E-3</v>
          </cell>
          <cell r="DP146">
            <v>1.119314536280861</v>
          </cell>
          <cell r="DQ146">
            <v>1.1114850539252812</v>
          </cell>
          <cell r="DR146">
            <v>2.0874807892725737</v>
          </cell>
          <cell r="DS146">
            <v>0.29744743924299843</v>
          </cell>
          <cell r="DT146">
            <v>0.49419849479652067</v>
          </cell>
          <cell r="DU146">
            <v>0.49419849479652067</v>
          </cell>
          <cell r="DV146">
            <v>46.418938092716175</v>
          </cell>
          <cell r="DW146">
            <v>46.418938092716175</v>
          </cell>
          <cell r="DX146">
            <v>4.8136796378699673E-3</v>
          </cell>
          <cell r="DY146">
            <v>7.6560477116775728E-4</v>
          </cell>
          <cell r="DZ146">
            <v>1.0506563072009318</v>
          </cell>
          <cell r="EA146">
            <v>0.77621344752178101</v>
          </cell>
          <cell r="EB146">
            <v>0.29511923682680713</v>
          </cell>
          <cell r="EC146">
            <v>0.46879179133735488</v>
          </cell>
          <cell r="ED146">
            <v>0.46879179133735488</v>
          </cell>
          <cell r="EE146">
            <v>46.019255340996402</v>
          </cell>
          <cell r="EF146">
            <v>46.019255340996402</v>
          </cell>
          <cell r="EG146">
            <v>4.7213664968267779E-3</v>
          </cell>
          <cell r="EH146">
            <v>7.6484245536676823E-4</v>
          </cell>
          <cell r="EI146">
            <v>0.21134857524885917</v>
          </cell>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cell r="FT146"/>
          <cell r="FU146"/>
          <cell r="FV146"/>
          <cell r="FW146"/>
          <cell r="FX146"/>
          <cell r="FY146"/>
        </row>
        <row r="147">
          <cell r="A147" t="str">
            <v>Gases t/h</v>
          </cell>
          <cell r="C147" t="str">
            <v>Gases</v>
          </cell>
          <cell r="D147" t="str">
            <v>t/h</v>
          </cell>
          <cell r="E147">
            <v>0</v>
          </cell>
          <cell r="F147">
            <v>0</v>
          </cell>
          <cell r="G147">
            <v>0</v>
          </cell>
          <cell r="H147">
            <v>0</v>
          </cell>
          <cell r="I147">
            <v>0</v>
          </cell>
          <cell r="J147">
            <v>0</v>
          </cell>
          <cell r="K147">
            <v>0</v>
          </cell>
          <cell r="L147">
            <v>0</v>
          </cell>
          <cell r="M147">
            <v>0</v>
          </cell>
          <cell r="N147">
            <v>17.40992964400106</v>
          </cell>
          <cell r="O147">
            <v>0</v>
          </cell>
          <cell r="P147">
            <v>0</v>
          </cell>
          <cell r="Q147">
            <v>0</v>
          </cell>
          <cell r="R147">
            <v>0</v>
          </cell>
          <cell r="S147">
            <v>0</v>
          </cell>
          <cell r="T147">
            <v>0</v>
          </cell>
          <cell r="U147">
            <v>2.9778502051908997E-24</v>
          </cell>
          <cell r="V147">
            <v>3.1225022567582528E-18</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40.405770877693222</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17.59793713254971</v>
          </cell>
          <cell r="CW147">
            <v>7.9796676886681102</v>
          </cell>
          <cell r="CX147">
            <v>1.4271716517298068</v>
          </cell>
          <cell r="CY147">
            <v>10.365738363049234</v>
          </cell>
          <cell r="CZ147">
            <v>0.53831832625129106</v>
          </cell>
          <cell r="DA147">
            <v>8.9385769976721861</v>
          </cell>
          <cell r="DB147">
            <v>40.398863447834415</v>
          </cell>
          <cell r="DC147">
            <v>1.069561295089237</v>
          </cell>
          <cell r="DD147">
            <v>2.7143580726284191</v>
          </cell>
          <cell r="DE147">
            <v>0</v>
          </cell>
          <cell r="DF147">
            <v>0</v>
          </cell>
          <cell r="DG147">
            <v>0</v>
          </cell>
          <cell r="DH147">
            <v>0</v>
          </cell>
          <cell r="DI147">
            <v>0</v>
          </cell>
          <cell r="DJ147">
            <v>0</v>
          </cell>
          <cell r="DK147">
            <v>0</v>
          </cell>
          <cell r="DL147">
            <v>3.0804025170999661E-2</v>
          </cell>
          <cell r="DM147">
            <v>0</v>
          </cell>
          <cell r="DN147">
            <v>0</v>
          </cell>
          <cell r="DO147">
            <v>0</v>
          </cell>
          <cell r="DP147">
            <v>0</v>
          </cell>
          <cell r="DQ147">
            <v>0</v>
          </cell>
          <cell r="DR147">
            <v>0</v>
          </cell>
          <cell r="DS147">
            <v>0</v>
          </cell>
          <cell r="DT147">
            <v>0</v>
          </cell>
          <cell r="DU147">
            <v>0</v>
          </cell>
          <cell r="DV147">
            <v>0</v>
          </cell>
          <cell r="DW147">
            <v>0</v>
          </cell>
          <cell r="DX147">
            <v>3.7090062947167795</v>
          </cell>
          <cell r="DY147">
            <v>0.62307896096246629</v>
          </cell>
          <cell r="DZ147">
            <v>0</v>
          </cell>
          <cell r="EA147">
            <v>0</v>
          </cell>
          <cell r="EB147">
            <v>0</v>
          </cell>
          <cell r="EC147">
            <v>0</v>
          </cell>
          <cell r="ED147">
            <v>0</v>
          </cell>
          <cell r="EE147">
            <v>0</v>
          </cell>
          <cell r="EF147">
            <v>0</v>
          </cell>
          <cell r="EG147">
            <v>3.7092720480648103</v>
          </cell>
          <cell r="EH147">
            <v>0.62308117128323171</v>
          </cell>
          <cell r="EI147">
            <v>0</v>
          </cell>
          <cell r="EJ147"/>
          <cell r="EK147"/>
          <cell r="EL147"/>
          <cell r="EM147"/>
          <cell r="EN147"/>
          <cell r="EO147"/>
          <cell r="EP147"/>
          <cell r="EQ147"/>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cell r="FT147"/>
          <cell r="FU147"/>
          <cell r="FV147"/>
          <cell r="FW147"/>
          <cell r="FX147"/>
          <cell r="FY147"/>
        </row>
        <row r="148">
          <cell r="A148" t="str">
            <v xml:space="preserve"> </v>
          </cell>
          <cell r="B148"/>
          <cell r="C148"/>
          <cell r="D148"/>
          <cell r="E148"/>
          <cell r="F148"/>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cell r="CO148"/>
          <cell r="CP148"/>
          <cell r="CQ148"/>
          <cell r="CR148"/>
          <cell r="CS148"/>
          <cell r="CT148"/>
          <cell r="CU148"/>
          <cell r="CV148"/>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cell r="DX148"/>
          <cell r="DY148"/>
          <cell r="DZ148"/>
          <cell r="EA148"/>
          <cell r="EB148"/>
          <cell r="EC148"/>
          <cell r="ED148"/>
          <cell r="EE148"/>
          <cell r="EF148"/>
          <cell r="EG148"/>
          <cell r="EH148"/>
          <cell r="EI148"/>
          <cell r="EJ148"/>
          <cell r="EK148"/>
          <cell r="EL148"/>
          <cell r="EM148"/>
          <cell r="EN148"/>
          <cell r="EO148"/>
          <cell r="EP148"/>
          <cell r="EQ148"/>
          <cell r="ER148"/>
          <cell r="ES148"/>
          <cell r="ET148"/>
          <cell r="EU148"/>
          <cell r="EV148"/>
          <cell r="EW148"/>
          <cell r="EX148"/>
          <cell r="EY148"/>
          <cell r="EZ148"/>
          <cell r="FA148"/>
          <cell r="FB148"/>
          <cell r="FC148"/>
          <cell r="FD148"/>
          <cell r="FE148"/>
          <cell r="FF148"/>
          <cell r="FG148"/>
          <cell r="FH148"/>
          <cell r="FI148"/>
          <cell r="FJ148"/>
          <cell r="FK148"/>
          <cell r="FL148"/>
          <cell r="FM148"/>
          <cell r="FN148"/>
          <cell r="FO148"/>
          <cell r="FP148"/>
          <cell r="FQ148"/>
          <cell r="FR148"/>
          <cell r="FS148"/>
          <cell r="FT148"/>
          <cell r="FU148"/>
          <cell r="FV148"/>
          <cell r="FW148"/>
          <cell r="FX148"/>
          <cell r="FY148"/>
        </row>
        <row r="149">
          <cell r="A149" t="str">
            <v>Solids wt %</v>
          </cell>
          <cell r="B149"/>
          <cell r="C149" t="str">
            <v>Solids</v>
          </cell>
          <cell r="D149" t="str">
            <v>wt %</v>
          </cell>
          <cell r="E149">
            <v>100</v>
          </cell>
          <cell r="F149">
            <v>100</v>
          </cell>
          <cell r="G149">
            <v>100</v>
          </cell>
          <cell r="H149">
            <v>100</v>
          </cell>
          <cell r="I149">
            <v>1.9908161316527739E-2</v>
          </cell>
          <cell r="J149">
            <v>1.9869122623816942E-2</v>
          </cell>
          <cell r="K149">
            <v>2.0000000088184696E-2</v>
          </cell>
          <cell r="L149">
            <v>1.9908161316527739E-2</v>
          </cell>
          <cell r="M149">
            <v>1.9908161316527739E-2</v>
          </cell>
          <cell r="N149">
            <v>0</v>
          </cell>
          <cell r="O149">
            <v>1.9908161316527739E-2</v>
          </cell>
          <cell r="P149">
            <v>1.9908161316527739E-2</v>
          </cell>
          <cell r="Q149">
            <v>1.9908161316527739E-2</v>
          </cell>
          <cell r="R149">
            <v>1.9908161316527739E-2</v>
          </cell>
          <cell r="S149">
            <v>1.8760501066791137E-2</v>
          </cell>
          <cell r="T149">
            <v>7.4999999999999982</v>
          </cell>
          <cell r="U149">
            <v>2.00043290616954E-2</v>
          </cell>
          <cell r="V149">
            <v>2.6550206092765934E-2</v>
          </cell>
          <cell r="W149">
            <v>9.999999999999998E-4</v>
          </cell>
          <cell r="X149">
            <v>50</v>
          </cell>
          <cell r="Y149">
            <v>10.000000000000002</v>
          </cell>
          <cell r="Z149">
            <v>9.999999999999998E-4</v>
          </cell>
          <cell r="AA149">
            <v>9.999999999999998E-4</v>
          </cell>
          <cell r="AB149">
            <v>7.9289551966414023E-4</v>
          </cell>
          <cell r="AC149">
            <v>1.507068937620815E-2</v>
          </cell>
          <cell r="AD149">
            <v>1.507068937620815E-2</v>
          </cell>
          <cell r="AE149">
            <v>0</v>
          </cell>
          <cell r="AF149">
            <v>0</v>
          </cell>
          <cell r="AG149">
            <v>0</v>
          </cell>
          <cell r="AH149">
            <v>0</v>
          </cell>
          <cell r="AI149">
            <v>0</v>
          </cell>
          <cell r="AJ149">
            <v>0</v>
          </cell>
          <cell r="AK149">
            <v>0</v>
          </cell>
          <cell r="AL149">
            <v>0</v>
          </cell>
          <cell r="AM149">
            <v>0</v>
          </cell>
          <cell r="AN149">
            <v>0</v>
          </cell>
          <cell r="AO149">
            <v>0.81320279510394433</v>
          </cell>
          <cell r="AP149">
            <v>9.9999999993001824E-4</v>
          </cell>
          <cell r="AQ149">
            <v>9.9999999994643328E-4</v>
          </cell>
          <cell r="AR149">
            <v>9.9999999994041834E-4</v>
          </cell>
          <cell r="AS149">
            <v>0</v>
          </cell>
          <cell r="AT149">
            <v>0</v>
          </cell>
          <cell r="AU149">
            <v>50</v>
          </cell>
          <cell r="AV149">
            <v>49.999999999999993</v>
          </cell>
          <cell r="AW149">
            <v>99.999999999999972</v>
          </cell>
          <cell r="AX149">
            <v>1.9916328014067224E-2</v>
          </cell>
          <cell r="AY149">
            <v>1.988450218904762E-2</v>
          </cell>
          <cell r="AZ149">
            <v>1.9999929384241739E-2</v>
          </cell>
          <cell r="BA149">
            <v>1.9916328014067224E-2</v>
          </cell>
          <cell r="BB149">
            <v>1.9916328014067224E-2</v>
          </cell>
          <cell r="BC149">
            <v>1.9916328014067224E-2</v>
          </cell>
          <cell r="BD149">
            <v>1.9916328014067224E-2</v>
          </cell>
          <cell r="BE149">
            <v>1.9916328014067224E-2</v>
          </cell>
          <cell r="BF149">
            <v>1.9916328014067224E-2</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0.26060868421655109</v>
          </cell>
          <cell r="DL149">
            <v>1.3456455732724312E-3</v>
          </cell>
          <cell r="DM149">
            <v>49.999999999999993</v>
          </cell>
          <cell r="DN149">
            <v>1.9999999998668591E-3</v>
          </cell>
          <cell r="DO149">
            <v>49.999999999999957</v>
          </cell>
          <cell r="DP149">
            <v>1.9999999998668591E-3</v>
          </cell>
          <cell r="DQ149">
            <v>0</v>
          </cell>
          <cell r="DR149">
            <v>0</v>
          </cell>
          <cell r="DS149">
            <v>0</v>
          </cell>
          <cell r="DT149">
            <v>0</v>
          </cell>
          <cell r="DU149">
            <v>0</v>
          </cell>
          <cell r="DV149">
            <v>0</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cell r="EJ149"/>
          <cell r="EK149"/>
          <cell r="EL149"/>
          <cell r="EM149"/>
          <cell r="EN149"/>
          <cell r="EO149"/>
          <cell r="EP149"/>
          <cell r="EQ149"/>
          <cell r="ER149"/>
          <cell r="ES149"/>
          <cell r="ET149"/>
          <cell r="EU149"/>
          <cell r="EV149"/>
          <cell r="EW149"/>
          <cell r="EX149"/>
          <cell r="EY149"/>
          <cell r="EZ149"/>
          <cell r="FA149"/>
          <cell r="FB149"/>
          <cell r="FC149"/>
          <cell r="FD149"/>
          <cell r="FE149"/>
          <cell r="FF149"/>
          <cell r="FG149"/>
          <cell r="FH149"/>
          <cell r="FI149"/>
          <cell r="FJ149"/>
          <cell r="FK149"/>
          <cell r="FL149"/>
          <cell r="FM149"/>
          <cell r="FN149"/>
          <cell r="FO149"/>
          <cell r="FP149"/>
          <cell r="FQ149"/>
          <cell r="FR149"/>
          <cell r="FS149"/>
          <cell r="FT149"/>
          <cell r="FU149"/>
          <cell r="FV149"/>
          <cell r="FW149"/>
          <cell r="FX149"/>
          <cell r="FY149"/>
        </row>
        <row r="150">
          <cell r="A150" t="str">
            <v>Aq. Liquids wt %</v>
          </cell>
          <cell r="B150"/>
          <cell r="C150" t="str">
            <v>Aq. Liquids</v>
          </cell>
          <cell r="D150" t="str">
            <v>wt %</v>
          </cell>
          <cell r="E150">
            <v>0</v>
          </cell>
          <cell r="F150">
            <v>0</v>
          </cell>
          <cell r="G150">
            <v>0</v>
          </cell>
          <cell r="H150">
            <v>0</v>
          </cell>
          <cell r="I150">
            <v>99.980091838683421</v>
          </cell>
          <cell r="J150">
            <v>99.980130877376155</v>
          </cell>
          <cell r="K150">
            <v>99.979999999911811</v>
          </cell>
          <cell r="L150">
            <v>99.980091838683421</v>
          </cell>
          <cell r="M150">
            <v>99.980091838683421</v>
          </cell>
          <cell r="N150">
            <v>0</v>
          </cell>
          <cell r="O150">
            <v>99.980091838683421</v>
          </cell>
          <cell r="P150">
            <v>99.980091838683421</v>
          </cell>
          <cell r="Q150">
            <v>99.980091838683407</v>
          </cell>
          <cell r="R150">
            <v>99.980091838683421</v>
          </cell>
          <cell r="S150">
            <v>99.981239498933178</v>
          </cell>
          <cell r="T150">
            <v>92.5</v>
          </cell>
          <cell r="U150">
            <v>99.979995670938322</v>
          </cell>
          <cell r="V150">
            <v>99.973449793907207</v>
          </cell>
          <cell r="W150">
            <v>99.998999999999953</v>
          </cell>
          <cell r="X150">
            <v>50.000000000000597</v>
          </cell>
          <cell r="Y150">
            <v>90.000000000000114</v>
          </cell>
          <cell r="Z150">
            <v>99.998999999999953</v>
          </cell>
          <cell r="AA150">
            <v>99.998999999999953</v>
          </cell>
          <cell r="AB150">
            <v>99.999207104480334</v>
          </cell>
          <cell r="AC150">
            <v>99.984929310623798</v>
          </cell>
          <cell r="AD150">
            <v>99.984929310623798</v>
          </cell>
          <cell r="AE150">
            <v>100</v>
          </cell>
          <cell r="AF150">
            <v>100</v>
          </cell>
          <cell r="AG150">
            <v>100</v>
          </cell>
          <cell r="AH150">
            <v>100</v>
          </cell>
          <cell r="AI150">
            <v>100</v>
          </cell>
          <cell r="AJ150">
            <v>100</v>
          </cell>
          <cell r="AK150">
            <v>99.999999999999986</v>
          </cell>
          <cell r="AL150">
            <v>100</v>
          </cell>
          <cell r="AM150">
            <v>100</v>
          </cell>
          <cell r="AN150">
            <v>100</v>
          </cell>
          <cell r="AO150">
            <v>99.186797204896067</v>
          </cell>
          <cell r="AP150">
            <v>99.999000000000109</v>
          </cell>
          <cell r="AQ150">
            <v>99.999000000000095</v>
          </cell>
          <cell r="AR150">
            <v>99.999000000000052</v>
          </cell>
          <cell r="AS150">
            <v>99.999999999999986</v>
          </cell>
          <cell r="AT150">
            <v>99.999999999999986</v>
          </cell>
          <cell r="AU150">
            <v>49.999999999999993</v>
          </cell>
          <cell r="AV150">
            <v>50</v>
          </cell>
          <cell r="AW150">
            <v>0</v>
          </cell>
          <cell r="AX150">
            <v>99.980083671985952</v>
          </cell>
          <cell r="AY150">
            <v>99.980115497810985</v>
          </cell>
          <cell r="AZ150">
            <v>99.980000070615773</v>
          </cell>
          <cell r="BA150">
            <v>99.980083671985952</v>
          </cell>
          <cell r="BB150">
            <v>99.980083671985952</v>
          </cell>
          <cell r="BC150">
            <v>99.980083671985952</v>
          </cell>
          <cell r="BD150">
            <v>99.980083671985952</v>
          </cell>
          <cell r="BE150">
            <v>99.980083671985952</v>
          </cell>
          <cell r="BF150">
            <v>99.980083671985952</v>
          </cell>
          <cell r="BG150">
            <v>99.999999999999986</v>
          </cell>
          <cell r="BH150">
            <v>99.999999999999986</v>
          </cell>
          <cell r="BI150">
            <v>99.999999999999986</v>
          </cell>
          <cell r="BJ150">
            <v>99.999999999999986</v>
          </cell>
          <cell r="BK150">
            <v>100</v>
          </cell>
          <cell r="BL150">
            <v>0</v>
          </cell>
          <cell r="BM150">
            <v>99.999999999999986</v>
          </cell>
          <cell r="BN150">
            <v>99.999999999999986</v>
          </cell>
          <cell r="BO150">
            <v>99.999999999999986</v>
          </cell>
          <cell r="BP150">
            <v>99.999999999999986</v>
          </cell>
          <cell r="BQ150">
            <v>99.999999999999986</v>
          </cell>
          <cell r="BR150">
            <v>99.999999999999986</v>
          </cell>
          <cell r="BS150">
            <v>99.999999999999986</v>
          </cell>
          <cell r="BT150">
            <v>99.999999999999986</v>
          </cell>
          <cell r="BU150">
            <v>99.999999999999986</v>
          </cell>
          <cell r="BV150">
            <v>99.999999999999986</v>
          </cell>
          <cell r="BW150">
            <v>99.999999999999986</v>
          </cell>
          <cell r="BX150">
            <v>0</v>
          </cell>
          <cell r="BY150">
            <v>0</v>
          </cell>
          <cell r="BZ150">
            <v>0</v>
          </cell>
          <cell r="CA150">
            <v>0</v>
          </cell>
          <cell r="CB150">
            <v>100</v>
          </cell>
          <cell r="CC150">
            <v>100</v>
          </cell>
          <cell r="CD150">
            <v>100</v>
          </cell>
          <cell r="CE150">
            <v>100</v>
          </cell>
          <cell r="CF150">
            <v>99.999999999999986</v>
          </cell>
          <cell r="CG150">
            <v>99.999999999999986</v>
          </cell>
          <cell r="CH150">
            <v>99.999999999999986</v>
          </cell>
          <cell r="CI150">
            <v>99.999999999999986</v>
          </cell>
          <cell r="CJ150">
            <v>99.999999999999986</v>
          </cell>
          <cell r="CK150">
            <v>100</v>
          </cell>
          <cell r="CL150">
            <v>100</v>
          </cell>
          <cell r="CM150">
            <v>100</v>
          </cell>
          <cell r="CN150">
            <v>100</v>
          </cell>
          <cell r="CO150">
            <v>100</v>
          </cell>
          <cell r="CP150">
            <v>100</v>
          </cell>
          <cell r="CQ150">
            <v>100</v>
          </cell>
          <cell r="CR150">
            <v>100</v>
          </cell>
          <cell r="CS150">
            <v>100</v>
          </cell>
          <cell r="CT150">
            <v>100</v>
          </cell>
          <cell r="CU150">
            <v>100</v>
          </cell>
          <cell r="CV150">
            <v>0.1345141790292971</v>
          </cell>
          <cell r="CW150">
            <v>0.24486669998045224</v>
          </cell>
          <cell r="CX150">
            <v>0.19987320260729491</v>
          </cell>
          <cell r="CY150">
            <v>0.22585264596736432</v>
          </cell>
          <cell r="CZ150">
            <v>0</v>
          </cell>
          <cell r="DA150">
            <v>0.22988457463559187</v>
          </cell>
          <cell r="DB150">
            <v>0.13812713138750371</v>
          </cell>
          <cell r="DC150">
            <v>7.3717049863451095E-2</v>
          </cell>
          <cell r="DD150">
            <v>0.1292428820376928</v>
          </cell>
          <cell r="DE150">
            <v>100</v>
          </cell>
          <cell r="DF150">
            <v>100</v>
          </cell>
          <cell r="DG150">
            <v>99.999999999999773</v>
          </cell>
          <cell r="DH150">
            <v>99.999999999999886</v>
          </cell>
          <cell r="DI150">
            <v>99.999999999999986</v>
          </cell>
          <cell r="DJ150">
            <v>100</v>
          </cell>
          <cell r="DK150">
            <v>99.73939131578345</v>
          </cell>
          <cell r="DL150">
            <v>68.53729569664867</v>
          </cell>
          <cell r="DM150">
            <v>50.000000000000163</v>
          </cell>
          <cell r="DN150">
            <v>99.998000000000133</v>
          </cell>
          <cell r="DO150">
            <v>49.999999999999815</v>
          </cell>
          <cell r="DP150">
            <v>99.998000000000133</v>
          </cell>
          <cell r="DQ150">
            <v>100</v>
          </cell>
          <cell r="DR150">
            <v>99.999999999999986</v>
          </cell>
          <cell r="DS150">
            <v>100</v>
          </cell>
          <cell r="DT150">
            <v>99.999999999999986</v>
          </cell>
          <cell r="DU150">
            <v>99.999999999999986</v>
          </cell>
          <cell r="DV150">
            <v>100</v>
          </cell>
          <cell r="DW150">
            <v>100</v>
          </cell>
          <cell r="DX150">
            <v>0.12961531983537894</v>
          </cell>
          <cell r="DY150">
            <v>0.12272364194876248</v>
          </cell>
          <cell r="DZ150">
            <v>100</v>
          </cell>
          <cell r="EA150">
            <v>99.999999999999986</v>
          </cell>
          <cell r="EB150">
            <v>100</v>
          </cell>
          <cell r="EC150">
            <v>99.999999999999986</v>
          </cell>
          <cell r="ED150">
            <v>99.999999999999986</v>
          </cell>
          <cell r="EE150">
            <v>100</v>
          </cell>
          <cell r="EF150">
            <v>100</v>
          </cell>
          <cell r="EG150">
            <v>0.12712371751429294</v>
          </cell>
          <cell r="EH150">
            <v>0.12260116094726693</v>
          </cell>
          <cell r="EI150">
            <v>100</v>
          </cell>
          <cell r="EJ150"/>
          <cell r="EK150"/>
          <cell r="EL150"/>
          <cell r="EM150"/>
          <cell r="EN150"/>
          <cell r="EO150"/>
          <cell r="EP150"/>
          <cell r="EQ150"/>
          <cell r="ER150"/>
          <cell r="ES150"/>
          <cell r="ET150"/>
          <cell r="EU150"/>
          <cell r="EV150"/>
          <cell r="EW150"/>
          <cell r="EX150"/>
          <cell r="EY150"/>
          <cell r="EZ150"/>
          <cell r="FA150"/>
          <cell r="FB150"/>
          <cell r="FC150"/>
          <cell r="FD150"/>
          <cell r="FE150"/>
          <cell r="FF150"/>
          <cell r="FG150"/>
          <cell r="FH150"/>
          <cell r="FI150"/>
          <cell r="FJ150"/>
          <cell r="FK150"/>
          <cell r="FL150"/>
          <cell r="FM150"/>
          <cell r="FN150"/>
          <cell r="FO150"/>
          <cell r="FP150"/>
          <cell r="FQ150"/>
          <cell r="FR150"/>
          <cell r="FS150"/>
          <cell r="FT150"/>
          <cell r="FU150"/>
          <cell r="FV150"/>
          <cell r="FW150"/>
          <cell r="FX150"/>
          <cell r="FY150"/>
        </row>
        <row r="151">
          <cell r="A151" t="str">
            <v>Gases wt %</v>
          </cell>
          <cell r="B151"/>
          <cell r="C151" t="str">
            <v>Gases</v>
          </cell>
          <cell r="D151" t="str">
            <v>wt %</v>
          </cell>
          <cell r="E151">
            <v>0</v>
          </cell>
          <cell r="F151">
            <v>0</v>
          </cell>
          <cell r="G151">
            <v>0</v>
          </cell>
          <cell r="H151">
            <v>0</v>
          </cell>
          <cell r="I151">
            <v>0</v>
          </cell>
          <cell r="J151">
            <v>0</v>
          </cell>
          <cell r="K151">
            <v>0</v>
          </cell>
          <cell r="L151">
            <v>0</v>
          </cell>
          <cell r="M151">
            <v>0</v>
          </cell>
          <cell r="N151">
            <v>100</v>
          </cell>
          <cell r="O151">
            <v>0</v>
          </cell>
          <cell r="P151">
            <v>0</v>
          </cell>
          <cell r="Q151">
            <v>0</v>
          </cell>
          <cell r="R151">
            <v>0</v>
          </cell>
          <cell r="S151">
            <v>0</v>
          </cell>
          <cell r="T151">
            <v>0</v>
          </cell>
          <cell r="U151">
            <v>1.2849337444819225E-23</v>
          </cell>
          <cell r="V151">
            <v>1.3475406566192321E-17</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100</v>
          </cell>
          <cell r="BM151">
            <v>0</v>
          </cell>
          <cell r="BN151">
            <v>0</v>
          </cell>
          <cell r="BO151">
            <v>0</v>
          </cell>
          <cell r="BP151">
            <v>0</v>
          </cell>
          <cell r="BQ151">
            <v>0</v>
          </cell>
          <cell r="BR151">
            <v>0</v>
          </cell>
          <cell r="BS151">
            <v>0</v>
          </cell>
          <cell r="BT151">
            <v>0</v>
          </cell>
          <cell r="BU151">
            <v>0</v>
          </cell>
          <cell r="BV151">
            <v>0</v>
          </cell>
          <cell r="BW151">
            <v>0</v>
          </cell>
          <cell r="BX151">
            <v>100</v>
          </cell>
          <cell r="BY151">
            <v>100</v>
          </cell>
          <cell r="BZ151">
            <v>100</v>
          </cell>
          <cell r="CA151">
            <v>100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99.865485820970704</v>
          </cell>
          <cell r="CW151">
            <v>99.755133300019551</v>
          </cell>
          <cell r="CX151">
            <v>99.800126797392693</v>
          </cell>
          <cell r="CY151">
            <v>99.774147354032635</v>
          </cell>
          <cell r="CZ151">
            <v>100</v>
          </cell>
          <cell r="DA151">
            <v>99.770115425364409</v>
          </cell>
          <cell r="DB151">
            <v>99.861872868612494</v>
          </cell>
          <cell r="DC151">
            <v>99.926282950136553</v>
          </cell>
          <cell r="DD151">
            <v>99.870757117962313</v>
          </cell>
          <cell r="DE151">
            <v>0</v>
          </cell>
          <cell r="DF151">
            <v>0</v>
          </cell>
          <cell r="DG151">
            <v>0</v>
          </cell>
          <cell r="DH151">
            <v>0</v>
          </cell>
          <cell r="DI151">
            <v>0</v>
          </cell>
          <cell r="DJ151">
            <v>0</v>
          </cell>
          <cell r="DK151">
            <v>0</v>
          </cell>
          <cell r="DL151">
            <v>31.461358657778032</v>
          </cell>
          <cell r="DM151">
            <v>0</v>
          </cell>
          <cell r="DN151">
            <v>0</v>
          </cell>
          <cell r="DO151">
            <v>0</v>
          </cell>
          <cell r="DP151">
            <v>0</v>
          </cell>
          <cell r="DQ151">
            <v>0</v>
          </cell>
          <cell r="DR151">
            <v>0</v>
          </cell>
          <cell r="DS151">
            <v>0</v>
          </cell>
          <cell r="DT151">
            <v>0</v>
          </cell>
          <cell r="DU151">
            <v>0</v>
          </cell>
          <cell r="DV151">
            <v>0</v>
          </cell>
          <cell r="DW151">
            <v>0</v>
          </cell>
          <cell r="DX151">
            <v>99.870384680164619</v>
          </cell>
          <cell r="DY151">
            <v>99.877276358051233</v>
          </cell>
          <cell r="DZ151">
            <v>0</v>
          </cell>
          <cell r="EA151">
            <v>0</v>
          </cell>
          <cell r="EB151">
            <v>0</v>
          </cell>
          <cell r="EC151">
            <v>0</v>
          </cell>
          <cell r="ED151">
            <v>0</v>
          </cell>
          <cell r="EE151">
            <v>0</v>
          </cell>
          <cell r="EF151">
            <v>0</v>
          </cell>
          <cell r="EG151">
            <v>99.872876282485706</v>
          </cell>
          <cell r="EH151">
            <v>99.877398839052717</v>
          </cell>
          <cell r="EI151">
            <v>0</v>
          </cell>
          <cell r="EJ151"/>
          <cell r="EK151"/>
          <cell r="EL151"/>
          <cell r="EM151"/>
          <cell r="EN151"/>
          <cell r="EO151"/>
          <cell r="EP151"/>
          <cell r="EQ151"/>
          <cell r="ER151"/>
          <cell r="ES151"/>
          <cell r="ET151"/>
          <cell r="EU151"/>
          <cell r="EV151"/>
          <cell r="EW151"/>
          <cell r="EX151"/>
          <cell r="EY151"/>
          <cell r="EZ151"/>
          <cell r="FA151"/>
          <cell r="FB151"/>
          <cell r="FC151"/>
          <cell r="FD151"/>
          <cell r="FE151"/>
          <cell r="FF151"/>
          <cell r="FG151"/>
          <cell r="FH151"/>
          <cell r="FI151"/>
          <cell r="FJ151"/>
          <cell r="FK151"/>
          <cell r="FL151"/>
          <cell r="FM151"/>
          <cell r="FN151"/>
          <cell r="FO151"/>
          <cell r="FP151"/>
          <cell r="FQ151"/>
          <cell r="FR151"/>
          <cell r="FS151"/>
          <cell r="FT151"/>
          <cell r="FU151"/>
          <cell r="FV151"/>
          <cell r="FW151"/>
          <cell r="FX151"/>
          <cell r="FY151"/>
        </row>
        <row r="152">
          <cell r="A152" t="str">
            <v xml:space="preserve"> </v>
          </cell>
          <cell r="B152"/>
          <cell r="C152"/>
          <cell r="D152"/>
          <cell r="E152"/>
          <cell r="F152"/>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cell r="CV152"/>
          <cell r="CW152"/>
          <cell r="CX152"/>
          <cell r="CY152"/>
          <cell r="CZ152"/>
          <cell r="DA152"/>
          <cell r="DB152"/>
          <cell r="DC152"/>
          <cell r="DD152"/>
          <cell r="DE152"/>
          <cell r="DF152"/>
          <cell r="DG152"/>
          <cell r="DH152"/>
          <cell r="DI152"/>
          <cell r="DJ152"/>
          <cell r="DK152"/>
          <cell r="DL152"/>
          <cell r="DM152"/>
          <cell r="DN152"/>
          <cell r="DO152"/>
          <cell r="DP152"/>
          <cell r="DQ152"/>
          <cell r="DR152"/>
          <cell r="DS152"/>
          <cell r="DT152"/>
          <cell r="DU152"/>
          <cell r="DV152"/>
          <cell r="DW152"/>
          <cell r="DX152"/>
          <cell r="DY152"/>
          <cell r="DZ152"/>
          <cell r="EA152"/>
          <cell r="EB152"/>
          <cell r="EC152"/>
          <cell r="ED152"/>
          <cell r="EE152"/>
          <cell r="EF152"/>
          <cell r="EG152"/>
          <cell r="EH152"/>
          <cell r="EI152"/>
          <cell r="EJ152"/>
          <cell r="EK152"/>
          <cell r="EL152"/>
          <cell r="EM152"/>
          <cell r="EN152"/>
          <cell r="EO152"/>
          <cell r="EP152"/>
          <cell r="EQ152"/>
          <cell r="ER152"/>
          <cell r="ES152"/>
          <cell r="ET152"/>
          <cell r="EU152"/>
          <cell r="EV152"/>
          <cell r="EW152"/>
          <cell r="EX152"/>
          <cell r="EY152"/>
          <cell r="EZ152"/>
          <cell r="FA152"/>
          <cell r="FB152"/>
          <cell r="FC152"/>
          <cell r="FD152"/>
          <cell r="FE152"/>
          <cell r="FF152"/>
          <cell r="FG152"/>
          <cell r="FH152"/>
          <cell r="FI152"/>
          <cell r="FJ152"/>
          <cell r="FK152"/>
          <cell r="FL152"/>
          <cell r="FM152"/>
          <cell r="FN152"/>
          <cell r="FO152"/>
          <cell r="FP152"/>
          <cell r="FQ152"/>
          <cell r="FR152"/>
          <cell r="FS152"/>
          <cell r="FT152"/>
          <cell r="FU152"/>
          <cell r="FV152"/>
          <cell r="FW152"/>
          <cell r="FX152"/>
          <cell r="FY152"/>
        </row>
        <row r="153">
          <cell r="A153" t="str">
            <v>Al t/h</v>
          </cell>
          <cell r="B153"/>
          <cell r="C153" t="str">
            <v>Al</v>
          </cell>
          <cell r="D153" t="str">
            <v>t/h</v>
          </cell>
          <cell r="E153">
            <v>0</v>
          </cell>
          <cell r="F153">
            <v>0</v>
          </cell>
          <cell r="G153">
            <v>0</v>
          </cell>
          <cell r="H153">
            <v>0</v>
          </cell>
          <cell r="I153">
            <v>2.3091919869014745E-6</v>
          </cell>
          <cell r="J153">
            <v>2.3091919864593978E-6</v>
          </cell>
          <cell r="K153">
            <v>2.3091919865229329E-6</v>
          </cell>
          <cell r="L153">
            <v>1.7332876905694109E-8</v>
          </cell>
          <cell r="M153">
            <v>4.917547199371895E-7</v>
          </cell>
          <cell r="N153">
            <v>0</v>
          </cell>
          <cell r="O153">
            <v>1.8174372669643413E-6</v>
          </cell>
          <cell r="P153">
            <v>4.917547199371895E-7</v>
          </cell>
          <cell r="Q153">
            <v>2.3091919869015308E-6</v>
          </cell>
          <cell r="R153">
            <v>2.3091919869015308E-6</v>
          </cell>
          <cell r="S153">
            <v>1.295737437028143E-6</v>
          </cell>
          <cell r="T153">
            <v>8.3531071122783753E-7</v>
          </cell>
          <cell r="U153">
            <v>4.604267257304795E-7</v>
          </cell>
          <cell r="V153">
            <v>4.6042672570688264E-7</v>
          </cell>
          <cell r="W153">
            <v>1.7332876416802206E-8</v>
          </cell>
          <cell r="X153">
            <v>4.4309384929008043E-7</v>
          </cell>
          <cell r="Y153">
            <v>4.4309384929008043E-7</v>
          </cell>
          <cell r="Z153">
            <v>1.7332876416802206E-8</v>
          </cell>
          <cell r="AA153">
            <v>1.7332876416802206E-8</v>
          </cell>
          <cell r="AB153">
            <v>1.7332877284235376E-8</v>
          </cell>
          <cell r="AC153">
            <v>1.7332877284235376E-8</v>
          </cell>
          <cell r="AD153">
            <v>1.7332877284235376E-8</v>
          </cell>
          <cell r="AE153">
            <v>0</v>
          </cell>
          <cell r="AF153">
            <v>0</v>
          </cell>
          <cell r="AG153">
            <v>0</v>
          </cell>
          <cell r="AH153">
            <v>0</v>
          </cell>
          <cell r="AI153">
            <v>0</v>
          </cell>
          <cell r="AJ153">
            <v>0</v>
          </cell>
          <cell r="AK153">
            <v>0</v>
          </cell>
          <cell r="AL153">
            <v>0</v>
          </cell>
          <cell r="AM153">
            <v>0</v>
          </cell>
          <cell r="AN153">
            <v>0</v>
          </cell>
          <cell r="AO153">
            <v>4.430938485619852E-7</v>
          </cell>
          <cell r="AP153">
            <v>5.4931689470006187E-10</v>
          </cell>
          <cell r="AQ153">
            <v>1.1973026320192413E-10</v>
          </cell>
          <cell r="AR153">
            <v>6.6904715790198608E-10</v>
          </cell>
          <cell r="AS153">
            <v>0</v>
          </cell>
          <cell r="AT153">
            <v>0</v>
          </cell>
          <cell r="AU153">
            <v>8.3519098096463559E-7</v>
          </cell>
          <cell r="AV153">
            <v>1.2777355126319208E-6</v>
          </cell>
          <cell r="AW153">
            <v>1.2777355129589816E-6</v>
          </cell>
          <cell r="AX153">
            <v>2.0491938476545791E-4</v>
          </cell>
          <cell r="AY153">
            <v>2.0491938476545791E-4</v>
          </cell>
          <cell r="AZ153">
            <v>2.0619712027841687E-4</v>
          </cell>
          <cell r="BA153">
            <v>1.2777355129589581E-6</v>
          </cell>
          <cell r="BB153">
            <v>3.6709030756598715E-5</v>
          </cell>
          <cell r="BC153">
            <v>1.6821035400885919E-4</v>
          </cell>
          <cell r="BD153">
            <v>3.6709030756598715E-5</v>
          </cell>
          <cell r="BE153">
            <v>2.0491938476545791E-4</v>
          </cell>
          <cell r="BF153">
            <v>2.0491938476545791E-4</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4.4309384929008043E-7</v>
          </cell>
          <cell r="DM153">
            <v>4.4254453166728516E-7</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cell r="EJ153"/>
          <cell r="EK153"/>
          <cell r="EL153"/>
          <cell r="EM153"/>
          <cell r="EN153"/>
          <cell r="EO153"/>
          <cell r="EP153"/>
          <cell r="EQ153"/>
          <cell r="ER153"/>
          <cell r="ES153"/>
          <cell r="ET153"/>
          <cell r="EU153"/>
          <cell r="EV153"/>
          <cell r="EW153"/>
          <cell r="EX153"/>
          <cell r="EY153"/>
          <cell r="EZ153"/>
          <cell r="FA153"/>
          <cell r="FB153"/>
          <cell r="FC153"/>
          <cell r="FD153"/>
          <cell r="FE153"/>
          <cell r="FF153"/>
          <cell r="FG153"/>
          <cell r="FH153"/>
          <cell r="FI153"/>
          <cell r="FJ153"/>
          <cell r="FK153"/>
          <cell r="FL153"/>
          <cell r="FM153"/>
          <cell r="FN153"/>
          <cell r="FO153"/>
          <cell r="FP153"/>
          <cell r="FQ153"/>
          <cell r="FR153"/>
          <cell r="FS153"/>
          <cell r="FT153"/>
          <cell r="FU153"/>
          <cell r="FV153"/>
          <cell r="FW153"/>
          <cell r="FX153"/>
          <cell r="FY153"/>
        </row>
        <row r="154">
          <cell r="A154" t="str">
            <v>Contaminants (s) t/h</v>
          </cell>
          <cell r="B154"/>
          <cell r="C154" t="str">
            <v>Contaminants (s)</v>
          </cell>
          <cell r="D154" t="str">
            <v>t/h</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cell r="EJ154"/>
          <cell r="EK154"/>
          <cell r="EL154"/>
          <cell r="EM154"/>
          <cell r="EN154"/>
          <cell r="EO154"/>
          <cell r="EP154"/>
          <cell r="EQ154"/>
          <cell r="ER154"/>
          <cell r="ES154"/>
          <cell r="ET154"/>
          <cell r="EU154"/>
          <cell r="EV154"/>
          <cell r="EW154"/>
          <cell r="EX154"/>
          <cell r="EY154"/>
          <cell r="EZ154"/>
          <cell r="FA154"/>
          <cell r="FB154"/>
          <cell r="FC154"/>
          <cell r="FD154"/>
          <cell r="FE154"/>
          <cell r="FF154"/>
          <cell r="FG154"/>
          <cell r="FH154"/>
          <cell r="FI154"/>
          <cell r="FJ154"/>
          <cell r="FK154"/>
          <cell r="FL154"/>
          <cell r="FM154"/>
          <cell r="FN154"/>
          <cell r="FO154"/>
          <cell r="FP154"/>
          <cell r="FQ154"/>
          <cell r="FR154"/>
          <cell r="FS154"/>
          <cell r="FT154"/>
          <cell r="FU154"/>
          <cell r="FV154"/>
          <cell r="FW154"/>
          <cell r="FX154"/>
          <cell r="FY154"/>
        </row>
        <row r="155">
          <cell r="A155" t="str">
            <v>Contaminants (aq) t/h</v>
          </cell>
          <cell r="B155"/>
          <cell r="C155" t="str">
            <v>Contaminants (aq)</v>
          </cell>
          <cell r="D155" t="str">
            <v>t/h</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v>0</v>
          </cell>
          <cell r="EA155">
            <v>0</v>
          </cell>
          <cell r="EB155">
            <v>0</v>
          </cell>
          <cell r="EC155">
            <v>0</v>
          </cell>
          <cell r="ED155">
            <v>0</v>
          </cell>
          <cell r="EE155">
            <v>0</v>
          </cell>
          <cell r="EF155">
            <v>0</v>
          </cell>
          <cell r="EG155">
            <v>0</v>
          </cell>
          <cell r="EH155">
            <v>0</v>
          </cell>
          <cell r="EI155">
            <v>0</v>
          </cell>
          <cell r="EJ155"/>
          <cell r="EK155"/>
          <cell r="EL155"/>
          <cell r="EM155"/>
          <cell r="EN155"/>
          <cell r="EO155"/>
          <cell r="EP155"/>
          <cell r="EQ155"/>
          <cell r="ER155"/>
          <cell r="ES155"/>
          <cell r="ET155"/>
          <cell r="EU155"/>
          <cell r="EV155"/>
          <cell r="EW155"/>
          <cell r="EX155"/>
          <cell r="EY155"/>
          <cell r="EZ155"/>
          <cell r="FA155"/>
          <cell r="FB155"/>
          <cell r="FC155"/>
          <cell r="FD155"/>
          <cell r="FE155"/>
          <cell r="FF155"/>
          <cell r="FG155"/>
          <cell r="FH155"/>
          <cell r="FI155"/>
          <cell r="FJ155"/>
          <cell r="FK155"/>
          <cell r="FL155"/>
          <cell r="FM155"/>
          <cell r="FN155"/>
          <cell r="FO155"/>
          <cell r="FP155"/>
          <cell r="FQ155"/>
          <cell r="FR155"/>
          <cell r="FS155"/>
          <cell r="FT155"/>
          <cell r="FU155"/>
          <cell r="FV155"/>
          <cell r="FW155"/>
          <cell r="FX155"/>
          <cell r="FY155"/>
        </row>
        <row r="156">
          <cell r="A156" t="str">
            <v>Aq.Liq: K g/L</v>
          </cell>
          <cell r="B156"/>
          <cell r="C156" t="str">
            <v>Aq.Liq: K</v>
          </cell>
          <cell r="D156" t="str">
            <v>g/L</v>
          </cell>
          <cell r="E156">
            <v>0</v>
          </cell>
          <cell r="F156">
            <v>0</v>
          </cell>
          <cell r="G156">
            <v>0</v>
          </cell>
          <cell r="H156">
            <v>0</v>
          </cell>
          <cell r="I156">
            <v>1.0473576661033887E-4</v>
          </cell>
          <cell r="J156">
            <v>1.0467657756810298E-4</v>
          </cell>
          <cell r="K156">
            <v>1.0537363399678252E-4</v>
          </cell>
          <cell r="L156">
            <v>1.0473576661033887E-4</v>
          </cell>
          <cell r="M156">
            <v>1.0516075017890581E-4</v>
          </cell>
          <cell r="N156">
            <v>0</v>
          </cell>
          <cell r="O156">
            <v>1.0472266908474656E-4</v>
          </cell>
          <cell r="P156">
            <v>1.0472266908474656E-4</v>
          </cell>
          <cell r="Q156">
            <v>1.0481787269957428E-4</v>
          </cell>
          <cell r="R156">
            <v>1.0472266908474656E-4</v>
          </cell>
          <cell r="S156">
            <v>8.4301557719104574E-5</v>
          </cell>
          <cell r="T156">
            <v>9.4406982325219123E-5</v>
          </cell>
          <cell r="U156">
            <v>9.4469016851879151E-5</v>
          </cell>
          <cell r="V156">
            <v>9.464993836218416E-5</v>
          </cell>
          <cell r="W156">
            <v>9.464993836218416E-5</v>
          </cell>
          <cell r="X156">
            <v>3.8059727864113423E-6</v>
          </cell>
          <cell r="Y156">
            <v>4.2134117268527406E-7</v>
          </cell>
          <cell r="Z156">
            <v>9.4676826427766051E-5</v>
          </cell>
          <cell r="AA156">
            <v>9.6952076200410933E-5</v>
          </cell>
          <cell r="AB156">
            <v>9.6964088855819053E-5</v>
          </cell>
          <cell r="AC156">
            <v>1.0675427328219567E-5</v>
          </cell>
          <cell r="AD156">
            <v>1.068072587967867E-5</v>
          </cell>
          <cell r="AE156">
            <v>9.6258861617773506E-5</v>
          </cell>
          <cell r="AF156">
            <v>9.6258861617773506E-5</v>
          </cell>
          <cell r="AG156">
            <v>8.7911135446408462E-5</v>
          </cell>
          <cell r="AH156">
            <v>0</v>
          </cell>
          <cell r="AI156">
            <v>0</v>
          </cell>
          <cell r="AJ156">
            <v>0</v>
          </cell>
          <cell r="AK156">
            <v>0</v>
          </cell>
          <cell r="AL156">
            <v>0</v>
          </cell>
          <cell r="AM156">
            <v>0</v>
          </cell>
          <cell r="AN156">
            <v>0</v>
          </cell>
          <cell r="AO156">
            <v>3.9558330952649338E-7</v>
          </cell>
          <cell r="AP156">
            <v>3.8464236446289248E-7</v>
          </cell>
          <cell r="AQ156">
            <v>7.6007911289784321E-5</v>
          </cell>
          <cell r="AR156">
            <v>4.8733162328666977E-5</v>
          </cell>
          <cell r="AS156">
            <v>0</v>
          </cell>
          <cell r="AT156">
            <v>0</v>
          </cell>
          <cell r="AU156">
            <v>2.842131267092809E-5</v>
          </cell>
          <cell r="AV156">
            <v>2.6823942987137784E-5</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4.0685182287123364E-7</v>
          </cell>
          <cell r="DM156">
            <v>3.3318967135963151E-7</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cell r="EJ156"/>
          <cell r="EK156"/>
          <cell r="EL156"/>
          <cell r="EM156"/>
          <cell r="EN156"/>
          <cell r="EO156"/>
          <cell r="EP156"/>
          <cell r="EQ156"/>
          <cell r="ER156"/>
          <cell r="ES156"/>
          <cell r="ET156"/>
          <cell r="EU156"/>
          <cell r="EV156"/>
          <cell r="EW156"/>
          <cell r="EX156"/>
          <cell r="EY156"/>
          <cell r="EZ156"/>
          <cell r="FA156"/>
          <cell r="FB156"/>
          <cell r="FC156"/>
          <cell r="FD156"/>
          <cell r="FE156"/>
          <cell r="FF156"/>
          <cell r="FG156"/>
          <cell r="FH156"/>
          <cell r="FI156"/>
          <cell r="FJ156"/>
          <cell r="FK156"/>
          <cell r="FL156"/>
          <cell r="FM156"/>
          <cell r="FN156"/>
          <cell r="FO156"/>
          <cell r="FP156"/>
          <cell r="FQ156"/>
          <cell r="FR156"/>
          <cell r="FS156"/>
          <cell r="FT156"/>
          <cell r="FU156"/>
          <cell r="FV156"/>
          <cell r="FW156"/>
          <cell r="FX156"/>
          <cell r="FY156"/>
        </row>
        <row r="157">
          <cell r="A157" t="str">
            <v>Aq.Liq: Al g/L</v>
          </cell>
          <cell r="B157"/>
          <cell r="C157" t="str">
            <v>Aq.Liq: Al</v>
          </cell>
          <cell r="D157" t="str">
            <v>g/L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cell r="EK157"/>
          <cell r="EL157"/>
          <cell r="EM157"/>
          <cell r="EN157"/>
          <cell r="EO157"/>
          <cell r="EP157"/>
          <cell r="EQ157"/>
          <cell r="ER157"/>
          <cell r="ES157"/>
          <cell r="ET157"/>
          <cell r="EU157"/>
          <cell r="EV157"/>
          <cell r="EW157"/>
          <cell r="EX157"/>
          <cell r="EY157"/>
          <cell r="EZ157"/>
          <cell r="FA157"/>
          <cell r="FB157"/>
          <cell r="FC157"/>
          <cell r="FD157"/>
          <cell r="FE157"/>
          <cell r="FF157"/>
          <cell r="FG157"/>
          <cell r="FH157"/>
          <cell r="FI157"/>
          <cell r="FJ157"/>
          <cell r="FK157"/>
          <cell r="FL157"/>
          <cell r="FM157"/>
          <cell r="FN157"/>
          <cell r="FO157"/>
          <cell r="FP157"/>
          <cell r="FQ157"/>
          <cell r="FR157"/>
          <cell r="FS157"/>
          <cell r="FT157"/>
          <cell r="FU157"/>
          <cell r="FV157"/>
          <cell r="FW157"/>
          <cell r="FX157"/>
          <cell r="FY157"/>
        </row>
        <row r="158">
          <cell r="A158" t="str">
            <v>Aq.Liq: Ca g/L</v>
          </cell>
          <cell r="B158"/>
          <cell r="C158" t="str">
            <v>Aq.Liq: Ca</v>
          </cell>
          <cell r="D158" t="str">
            <v>g/L</v>
          </cell>
          <cell r="E158">
            <v>0</v>
          </cell>
          <cell r="F158">
            <v>0</v>
          </cell>
          <cell r="G158">
            <v>0</v>
          </cell>
          <cell r="H158">
            <v>0</v>
          </cell>
          <cell r="I158">
            <v>2.0951236301341926E-3</v>
          </cell>
          <cell r="J158">
            <v>2.093939618549387E-3</v>
          </cell>
          <cell r="K158">
            <v>2.1078785405708412E-3</v>
          </cell>
          <cell r="L158">
            <v>2.0951236301341926E-3</v>
          </cell>
          <cell r="M158">
            <v>2.1036249582453044E-3</v>
          </cell>
          <cell r="N158">
            <v>0</v>
          </cell>
          <cell r="O158">
            <v>2.0948616285634508E-3</v>
          </cell>
          <cell r="P158">
            <v>2.0948616285634508E-3</v>
          </cell>
          <cell r="Q158">
            <v>2.0967660719981547E-3</v>
          </cell>
          <cell r="R158">
            <v>2.0948616285634508E-3</v>
          </cell>
          <cell r="S158">
            <v>2.3698123991731301E-3</v>
          </cell>
          <cell r="T158">
            <v>2.5677942192606422E-3</v>
          </cell>
          <cell r="U158">
            <v>2.5690291972824265E-3</v>
          </cell>
          <cell r="V158">
            <v>2.5739492527573713E-3</v>
          </cell>
          <cell r="W158">
            <v>2.5739492527573704E-3</v>
          </cell>
          <cell r="X158">
            <v>1.0350118530570905E-4</v>
          </cell>
          <cell r="Y158">
            <v>1.1458124699872747E-5</v>
          </cell>
          <cell r="Z158">
            <v>2.5746804578432926E-3</v>
          </cell>
          <cell r="AA158">
            <v>2.6365545335529442E-3</v>
          </cell>
          <cell r="AB158">
            <v>2.6368812069341766E-3</v>
          </cell>
          <cell r="AC158">
            <v>2.2180654016407781E-4</v>
          </cell>
          <cell r="AD158">
            <v>2.219166297493367E-4</v>
          </cell>
          <cell r="AE158">
            <v>1.9999991006572617E-3</v>
          </cell>
          <cell r="AF158">
            <v>1.9999991006572617E-3</v>
          </cell>
          <cell r="AG158">
            <v>1.8265559022371751E-3</v>
          </cell>
          <cell r="AH158">
            <v>0</v>
          </cell>
          <cell r="AI158">
            <v>0</v>
          </cell>
          <cell r="AJ158">
            <v>0</v>
          </cell>
          <cell r="AK158">
            <v>0</v>
          </cell>
          <cell r="AL158">
            <v>0</v>
          </cell>
          <cell r="AM158">
            <v>0</v>
          </cell>
          <cell r="AN158">
            <v>0</v>
          </cell>
          <cell r="AO158">
            <v>1.0757654787209774E-5</v>
          </cell>
          <cell r="AP158">
            <v>1.0460122239183599E-5</v>
          </cell>
          <cell r="AQ158">
            <v>2.0673542403425293E-3</v>
          </cell>
          <cell r="AR158">
            <v>1.3255022591854195E-3</v>
          </cell>
          <cell r="AS158">
            <v>0</v>
          </cell>
          <cell r="AT158">
            <v>0</v>
          </cell>
          <cell r="AU158">
            <v>7.7303691509598429E-4</v>
          </cell>
          <cell r="AV158">
            <v>7.295896497247253E-4</v>
          </cell>
          <cell r="AW158">
            <v>0</v>
          </cell>
          <cell r="AX158">
            <v>5.2445683744924811E-3</v>
          </cell>
          <cell r="AY158">
            <v>5.2418111858520385E-3</v>
          </cell>
          <cell r="AZ158">
            <v>5.2727856028898495E-3</v>
          </cell>
          <cell r="BA158">
            <v>5.2445683744924811E-3</v>
          </cell>
          <cell r="BB158">
            <v>5.2651875160972935E-3</v>
          </cell>
          <cell r="BC158">
            <v>5.2439182884020091E-3</v>
          </cell>
          <cell r="BD158">
            <v>5.2439182884020091E-3</v>
          </cell>
          <cell r="BE158">
            <v>5.2478074906023636E-3</v>
          </cell>
          <cell r="BF158">
            <v>5.2439182884020091E-3</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1.3135410287483095E-2</v>
          </cell>
          <cell r="CL158">
            <v>1.4230273824562951E-2</v>
          </cell>
          <cell r="CM158">
            <v>1.4230273824562951E-2</v>
          </cell>
          <cell r="CN158">
            <v>1.4230273824562951E-2</v>
          </cell>
          <cell r="CO158">
            <v>2.0781721408444247E-2</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2.5873703601114878E-2</v>
          </cell>
          <cell r="DH158">
            <v>1.1567984015249682E-2</v>
          </cell>
          <cell r="DI158">
            <v>0</v>
          </cell>
          <cell r="DJ158">
            <v>0</v>
          </cell>
          <cell r="DK158">
            <v>1.0556164873769149E-2</v>
          </cell>
          <cell r="DL158">
            <v>1.1064095376957835E-5</v>
          </cell>
          <cell r="DM158">
            <v>9.0608965970813907E-6</v>
          </cell>
          <cell r="DN158">
            <v>1.0475247397397473E-2</v>
          </cell>
          <cell r="DO158">
            <v>8.6125712368972703E-3</v>
          </cell>
          <cell r="DP158">
            <v>1.0496084005055336E-2</v>
          </cell>
          <cell r="DQ158">
            <v>1.0553054946962463E-2</v>
          </cell>
          <cell r="DR158">
            <v>0</v>
          </cell>
          <cell r="DS158">
            <v>0</v>
          </cell>
          <cell r="DT158">
            <v>0</v>
          </cell>
          <cell r="DU158">
            <v>0</v>
          </cell>
          <cell r="DV158">
            <v>0</v>
          </cell>
          <cell r="DW158">
            <v>0</v>
          </cell>
          <cell r="DX158">
            <v>0</v>
          </cell>
          <cell r="DY158">
            <v>0</v>
          </cell>
          <cell r="DZ158">
            <v>9.8433762697181168E-3</v>
          </cell>
          <cell r="EA158">
            <v>0</v>
          </cell>
          <cell r="EB158">
            <v>0</v>
          </cell>
          <cell r="EC158">
            <v>0</v>
          </cell>
          <cell r="ED158">
            <v>0</v>
          </cell>
          <cell r="EE158">
            <v>0</v>
          </cell>
          <cell r="EF158">
            <v>0</v>
          </cell>
          <cell r="EG158">
            <v>0</v>
          </cell>
          <cell r="EH158">
            <v>0</v>
          </cell>
          <cell r="EI158">
            <v>0</v>
          </cell>
          <cell r="EJ158"/>
          <cell r="EK158"/>
          <cell r="EL158"/>
          <cell r="EM158"/>
          <cell r="EN158"/>
          <cell r="EO158"/>
          <cell r="EP158"/>
          <cell r="EQ158"/>
          <cell r="ER158"/>
          <cell r="ES158"/>
          <cell r="ET158"/>
          <cell r="EU158"/>
          <cell r="EV158"/>
          <cell r="EW158"/>
          <cell r="EX158"/>
          <cell r="EY158"/>
          <cell r="EZ158"/>
          <cell r="FA158"/>
          <cell r="FB158"/>
          <cell r="FC158"/>
          <cell r="FD158"/>
          <cell r="FE158"/>
          <cell r="FF158"/>
          <cell r="FG158"/>
          <cell r="FH158"/>
          <cell r="FI158"/>
          <cell r="FJ158"/>
          <cell r="FK158"/>
          <cell r="FL158"/>
          <cell r="FM158"/>
          <cell r="FN158"/>
          <cell r="FO158"/>
          <cell r="FP158"/>
          <cell r="FQ158"/>
          <cell r="FR158"/>
          <cell r="FS158"/>
          <cell r="FT158"/>
          <cell r="FU158"/>
          <cell r="FV158"/>
          <cell r="FW158"/>
          <cell r="FX158"/>
          <cell r="FY158"/>
        </row>
        <row r="159">
          <cell r="A159" t="str">
            <v>Aq.Liq: Co g/L</v>
          </cell>
          <cell r="B159"/>
          <cell r="C159" t="str">
            <v>Aq.Liq: Co</v>
          </cell>
          <cell r="D159" t="str">
            <v>g/L</v>
          </cell>
          <cell r="E159">
            <v>0</v>
          </cell>
          <cell r="F159">
            <v>0</v>
          </cell>
          <cell r="G159">
            <v>0</v>
          </cell>
          <cell r="H159">
            <v>0</v>
          </cell>
          <cell r="I159">
            <v>0.27954355543794485</v>
          </cell>
          <cell r="J159">
            <v>0.27938557773977168</v>
          </cell>
          <cell r="K159">
            <v>0.28033603296790127</v>
          </cell>
          <cell r="L159">
            <v>0.27954355543794485</v>
          </cell>
          <cell r="M159">
            <v>0.28067785197870437</v>
          </cell>
          <cell r="N159">
            <v>0</v>
          </cell>
          <cell r="O159">
            <v>0.27950859766764335</v>
          </cell>
          <cell r="P159">
            <v>0.27950859766764335</v>
          </cell>
          <cell r="Q159">
            <v>0.27976269956464384</v>
          </cell>
          <cell r="R159">
            <v>0.27950859766764335</v>
          </cell>
          <cell r="S159">
            <v>13.835865010458106</v>
          </cell>
          <cell r="T159">
            <v>13.765827224608369</v>
          </cell>
          <cell r="U159">
            <v>13.765808816988679</v>
          </cell>
          <cell r="V159">
            <v>13.792172324102012</v>
          </cell>
          <cell r="W159">
            <v>13.79217232410201</v>
          </cell>
          <cell r="X159">
            <v>0.55459764094257968</v>
          </cell>
          <cell r="Y159">
            <v>6.1396871054237204E-2</v>
          </cell>
          <cell r="Z159">
            <v>13.796090391460366</v>
          </cell>
          <cell r="AA159">
            <v>14.127634579314055</v>
          </cell>
          <cell r="AB159">
            <v>14.129384962392953</v>
          </cell>
          <cell r="AC159">
            <v>1.554391173982862</v>
          </cell>
          <cell r="AD159">
            <v>1.5551626673732157</v>
          </cell>
          <cell r="AE159">
            <v>14.015731672004074</v>
          </cell>
          <cell r="AF159">
            <v>14.015731672004074</v>
          </cell>
          <cell r="AG159">
            <v>12.80026446074822</v>
          </cell>
          <cell r="AH159">
            <v>0</v>
          </cell>
          <cell r="AI159">
            <v>0</v>
          </cell>
          <cell r="AJ159">
            <v>0</v>
          </cell>
          <cell r="AK159">
            <v>0</v>
          </cell>
          <cell r="AL159">
            <v>0</v>
          </cell>
          <cell r="AM159">
            <v>0</v>
          </cell>
          <cell r="AN159">
            <v>0</v>
          </cell>
          <cell r="AO159">
            <v>0.36512602675752659</v>
          </cell>
          <cell r="AP159">
            <v>0.35502746166683374</v>
          </cell>
          <cell r="AQ159">
            <v>11.082991413856767</v>
          </cell>
          <cell r="AR159">
            <v>7.2162748158621026</v>
          </cell>
          <cell r="AS159">
            <v>0</v>
          </cell>
          <cell r="AT159">
            <v>0</v>
          </cell>
          <cell r="AU159">
            <v>4.1442155027982128</v>
          </cell>
          <cell r="AV159">
            <v>3.9260391247578266</v>
          </cell>
          <cell r="AW159">
            <v>0</v>
          </cell>
          <cell r="AX159">
            <v>104.43809363296565</v>
          </cell>
          <cell r="AY159">
            <v>104.38318815651216</v>
          </cell>
          <cell r="AZ159">
            <v>104.9999994621965</v>
          </cell>
          <cell r="BA159">
            <v>104.43809363296565</v>
          </cell>
          <cell r="BB159">
            <v>104.84869440843235</v>
          </cell>
          <cell r="BC159">
            <v>104.42514809633838</v>
          </cell>
          <cell r="BD159">
            <v>104.42514809633838</v>
          </cell>
          <cell r="BE159">
            <v>104.50259600712046</v>
          </cell>
          <cell r="BF159">
            <v>104.42514809633838</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0.23155757540096117</v>
          </cell>
          <cell r="CL159">
            <v>0.25085837645874992</v>
          </cell>
          <cell r="CM159">
            <v>0.25085837645874992</v>
          </cell>
          <cell r="CN159">
            <v>0.25085837645874992</v>
          </cell>
          <cell r="CO159">
            <v>0.36635056759472345</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0.45611457365579594</v>
          </cell>
          <cell r="DH159">
            <v>0.20392620161828381</v>
          </cell>
          <cell r="DI159">
            <v>0</v>
          </cell>
          <cell r="DJ159">
            <v>0</v>
          </cell>
          <cell r="DK159">
            <v>7.9999993228392977E-3</v>
          </cell>
          <cell r="DL159">
            <v>0.37932012698166817</v>
          </cell>
          <cell r="DM159">
            <v>0.30753628358539359</v>
          </cell>
          <cell r="DN159">
            <v>7.9386759384548963E-3</v>
          </cell>
          <cell r="DO159">
            <v>6.5270450856914292E-3</v>
          </cell>
          <cell r="DP159">
            <v>7.9544669808596404E-3</v>
          </cell>
          <cell r="DQ159">
            <v>0.18603452494108977</v>
          </cell>
          <cell r="DR159">
            <v>0</v>
          </cell>
          <cell r="DS159">
            <v>0</v>
          </cell>
          <cell r="DT159">
            <v>0</v>
          </cell>
          <cell r="DU159">
            <v>0</v>
          </cell>
          <cell r="DV159">
            <v>0</v>
          </cell>
          <cell r="DW159">
            <v>0</v>
          </cell>
          <cell r="DX159">
            <v>0</v>
          </cell>
          <cell r="DY159">
            <v>0</v>
          </cell>
          <cell r="DZ159">
            <v>0.19856950996489883</v>
          </cell>
          <cell r="EA159">
            <v>0</v>
          </cell>
          <cell r="EB159">
            <v>0</v>
          </cell>
          <cell r="EC159">
            <v>0</v>
          </cell>
          <cell r="ED159">
            <v>0</v>
          </cell>
          <cell r="EE159">
            <v>0</v>
          </cell>
          <cell r="EF159">
            <v>0</v>
          </cell>
          <cell r="EG159">
            <v>0</v>
          </cell>
          <cell r="EH159">
            <v>0</v>
          </cell>
          <cell r="EI159">
            <v>0</v>
          </cell>
          <cell r="EJ159"/>
          <cell r="EK159"/>
          <cell r="EL159"/>
          <cell r="EM159"/>
          <cell r="EN159"/>
          <cell r="EO159"/>
          <cell r="EP159"/>
          <cell r="EQ159"/>
          <cell r="ER159"/>
          <cell r="ES159"/>
          <cell r="ET159"/>
          <cell r="EU159"/>
          <cell r="EV159"/>
          <cell r="EW159"/>
          <cell r="EX159"/>
          <cell r="EY159"/>
          <cell r="EZ159"/>
          <cell r="FA159"/>
          <cell r="FB159"/>
          <cell r="FC159"/>
          <cell r="FD159"/>
          <cell r="FE159"/>
          <cell r="FF159"/>
          <cell r="FG159"/>
          <cell r="FH159"/>
          <cell r="FI159"/>
          <cell r="FJ159"/>
          <cell r="FK159"/>
          <cell r="FL159"/>
          <cell r="FM159"/>
          <cell r="FN159"/>
          <cell r="FO159"/>
          <cell r="FP159"/>
          <cell r="FQ159"/>
          <cell r="FR159"/>
          <cell r="FS159"/>
          <cell r="FT159"/>
          <cell r="FU159"/>
          <cell r="FV159"/>
          <cell r="FW159"/>
          <cell r="FX159"/>
          <cell r="FY159"/>
        </row>
        <row r="160">
          <cell r="A160" t="str">
            <v>Aq.Liq: Cu g/L</v>
          </cell>
          <cell r="B160"/>
          <cell r="C160" t="str">
            <v>Aq.Liq: Cu</v>
          </cell>
          <cell r="D160" t="str">
            <v>g/L</v>
          </cell>
          <cell r="E160">
            <v>0</v>
          </cell>
          <cell r="F160">
            <v>0</v>
          </cell>
          <cell r="G160">
            <v>0</v>
          </cell>
          <cell r="H160">
            <v>0</v>
          </cell>
          <cell r="I160">
            <v>6.1691328950419736E-3</v>
          </cell>
          <cell r="J160">
            <v>6.1664080881283874E-3</v>
          </cell>
          <cell r="K160">
            <v>6.207053027894564E-3</v>
          </cell>
          <cell r="L160">
            <v>6.1691328950419736E-3</v>
          </cell>
          <cell r="M160">
            <v>6.1941652235153284E-3</v>
          </cell>
          <cell r="N160">
            <v>0</v>
          </cell>
          <cell r="O160">
            <v>6.168361426243967E-3</v>
          </cell>
          <cell r="P160">
            <v>6.168361426243967E-3</v>
          </cell>
          <cell r="Q160">
            <v>6.1739690975387753E-3</v>
          </cell>
          <cell r="R160">
            <v>6.168361426243967E-3</v>
          </cell>
          <cell r="S160">
            <v>3.2710988217100286E-2</v>
          </cell>
          <cell r="T160">
            <v>6.1605132577914274E-3</v>
          </cell>
          <cell r="U160">
            <v>6.1918664036265071E-3</v>
          </cell>
          <cell r="V160">
            <v>6.2037247335456173E-3</v>
          </cell>
          <cell r="W160">
            <v>6.2037247335456165E-3</v>
          </cell>
          <cell r="X160">
            <v>2.4945824496907479E-4</v>
          </cell>
          <cell r="Y160">
            <v>2.7616337627675452E-5</v>
          </cell>
          <cell r="Z160">
            <v>6.2054870818405439E-3</v>
          </cell>
          <cell r="AA160">
            <v>6.3546157926859647E-3</v>
          </cell>
          <cell r="AB160">
            <v>6.3554068628732269E-3</v>
          </cell>
          <cell r="AC160">
            <v>4.4361228348316178E-5</v>
          </cell>
          <cell r="AD160">
            <v>4.438324622581802E-5</v>
          </cell>
          <cell r="AE160">
            <v>3.9999910162726851E-4</v>
          </cell>
          <cell r="AF160">
            <v>3.9999910162726851E-4</v>
          </cell>
          <cell r="AG160">
            <v>3.653105242531109E-4</v>
          </cell>
          <cell r="AH160">
            <v>0</v>
          </cell>
          <cell r="AI160">
            <v>0</v>
          </cell>
          <cell r="AJ160">
            <v>0</v>
          </cell>
          <cell r="AK160">
            <v>0</v>
          </cell>
          <cell r="AL160">
            <v>0</v>
          </cell>
          <cell r="AM160">
            <v>0</v>
          </cell>
          <cell r="AN160">
            <v>0</v>
          </cell>
          <cell r="AO160">
            <v>7.7716534248192843</v>
          </cell>
          <cell r="AP160">
            <v>7.5567069618957809</v>
          </cell>
          <cell r="AQ160">
            <v>4.9598846787063042E-3</v>
          </cell>
          <cell r="AR160">
            <v>2.791719536828245</v>
          </cell>
          <cell r="AS160">
            <v>0</v>
          </cell>
          <cell r="AT160">
            <v>0</v>
          </cell>
          <cell r="AU160">
            <v>1.8546284310828564E-3</v>
          </cell>
          <cell r="AV160">
            <v>0.37439911901359629</v>
          </cell>
          <cell r="AW160">
            <v>0</v>
          </cell>
          <cell r="AX160">
            <v>3.1569867040734827E-2</v>
          </cell>
          <cell r="AY160">
            <v>3.1553903630402717E-2</v>
          </cell>
          <cell r="AZ160">
            <v>3.1739721657007072E-2</v>
          </cell>
          <cell r="BA160">
            <v>3.1569867040734827E-2</v>
          </cell>
          <cell r="BB160">
            <v>3.1693984701613068E-2</v>
          </cell>
          <cell r="BC160">
            <v>3.1565953824245735E-2</v>
          </cell>
          <cell r="BD160">
            <v>3.1565953824245735E-2</v>
          </cell>
          <cell r="BE160">
            <v>3.158936501609079E-2</v>
          </cell>
          <cell r="BF160">
            <v>3.1565953824245735E-2</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9.2202465406681202E-4</v>
          </cell>
          <cell r="CG160">
            <v>9.2202465406681202E-4</v>
          </cell>
          <cell r="CH160">
            <v>9.2202465406681223E-4</v>
          </cell>
          <cell r="CI160">
            <v>9.2202465406681223E-4</v>
          </cell>
          <cell r="CJ160">
            <v>9.2202465406681223E-4</v>
          </cell>
          <cell r="CK160">
            <v>0.12581349185132554</v>
          </cell>
          <cell r="CL160">
            <v>0.13621300254785546</v>
          </cell>
          <cell r="CM160">
            <v>0.13621300254785546</v>
          </cell>
          <cell r="CN160">
            <v>0.13621300254785546</v>
          </cell>
          <cell r="CO160">
            <v>0.1988707062938066</v>
          </cell>
          <cell r="CP160">
            <v>0</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0.24759843558963032</v>
          </cell>
          <cell r="DH160">
            <v>0.11069983599016932</v>
          </cell>
          <cell r="DI160">
            <v>0</v>
          </cell>
          <cell r="DJ160">
            <v>0</v>
          </cell>
          <cell r="DK160">
            <v>9.9999935406268987E-4</v>
          </cell>
          <cell r="DL160">
            <v>7.993034931131346</v>
          </cell>
          <cell r="DM160">
            <v>6.5458642672159204</v>
          </cell>
          <cell r="DN160">
            <v>9.923339353171824E-4</v>
          </cell>
          <cell r="DO160">
            <v>8.1588017776393644E-4</v>
          </cell>
          <cell r="DP160">
            <v>9.9430781450985176E-4</v>
          </cell>
          <cell r="DQ160">
            <v>0.10098747113446585</v>
          </cell>
          <cell r="DR160">
            <v>0</v>
          </cell>
          <cell r="DS160">
            <v>0</v>
          </cell>
          <cell r="DT160">
            <v>9.2202465406681223E-4</v>
          </cell>
          <cell r="DU160">
            <v>9.2202465406681223E-4</v>
          </cell>
          <cell r="DV160">
            <v>0</v>
          </cell>
          <cell r="DW160">
            <v>0</v>
          </cell>
          <cell r="DX160">
            <v>0</v>
          </cell>
          <cell r="DY160">
            <v>0</v>
          </cell>
          <cell r="DZ160">
            <v>0.11051998638162122</v>
          </cell>
          <cell r="EA160">
            <v>0</v>
          </cell>
          <cell r="EB160">
            <v>0</v>
          </cell>
          <cell r="EC160">
            <v>9.2202465406681202E-4</v>
          </cell>
          <cell r="ED160">
            <v>9.2202465406681202E-4</v>
          </cell>
          <cell r="EE160">
            <v>0</v>
          </cell>
          <cell r="EF160">
            <v>0</v>
          </cell>
          <cell r="EG160">
            <v>0</v>
          </cell>
          <cell r="EH160">
            <v>0</v>
          </cell>
          <cell r="EI160">
            <v>0</v>
          </cell>
          <cell r="EJ160"/>
          <cell r="EK160"/>
          <cell r="EL160"/>
          <cell r="EM160"/>
          <cell r="EN160"/>
          <cell r="EO160"/>
          <cell r="EP160"/>
          <cell r="EQ160"/>
          <cell r="ER160"/>
          <cell r="ES160"/>
          <cell r="ET160"/>
          <cell r="EU160"/>
          <cell r="EV160"/>
          <cell r="EW160"/>
          <cell r="EX160"/>
          <cell r="EY160"/>
          <cell r="EZ160"/>
          <cell r="FA160"/>
          <cell r="FB160"/>
          <cell r="FC160"/>
          <cell r="FD160"/>
          <cell r="FE160"/>
          <cell r="FF160"/>
          <cell r="FG160"/>
          <cell r="FH160"/>
          <cell r="FI160"/>
          <cell r="FJ160"/>
          <cell r="FK160"/>
          <cell r="FL160"/>
          <cell r="FM160"/>
          <cell r="FN160"/>
          <cell r="FO160"/>
          <cell r="FP160"/>
          <cell r="FQ160"/>
          <cell r="FR160"/>
          <cell r="FS160"/>
          <cell r="FT160"/>
          <cell r="FU160"/>
          <cell r="FV160"/>
          <cell r="FW160"/>
          <cell r="FX160"/>
          <cell r="FY160"/>
        </row>
        <row r="161">
          <cell r="A161" t="str">
            <v>Aq.Liq: Fe g/L</v>
          </cell>
          <cell r="B161"/>
          <cell r="C161" t="str">
            <v>Aq.Liq: Fe</v>
          </cell>
          <cell r="D161" t="str">
            <v>g/L</v>
          </cell>
          <cell r="E161">
            <v>0</v>
          </cell>
          <cell r="F161">
            <v>0</v>
          </cell>
          <cell r="G161">
            <v>0</v>
          </cell>
          <cell r="H161">
            <v>0</v>
          </cell>
          <cell r="I161">
            <v>2.2455611499564834E-2</v>
          </cell>
          <cell r="J161">
            <v>2.2450536392681915E-2</v>
          </cell>
          <cell r="K161">
            <v>2.2593710428858806E-2</v>
          </cell>
          <cell r="L161">
            <v>2.2455611499564834E-2</v>
          </cell>
          <cell r="M161">
            <v>2.2546729044394986E-2</v>
          </cell>
          <cell r="N161">
            <v>0</v>
          </cell>
          <cell r="O161">
            <v>2.2452803357171598E-2</v>
          </cell>
          <cell r="P161">
            <v>2.2452803357171598E-2</v>
          </cell>
          <cell r="Q161">
            <v>2.247321525138038E-2</v>
          </cell>
          <cell r="R161">
            <v>2.2452803357171598E-2</v>
          </cell>
          <cell r="S161">
            <v>2.2274820620136367E-2</v>
          </cell>
          <cell r="T161">
            <v>9.9999996902563216E-3</v>
          </cell>
          <cell r="U161">
            <v>9.9999168545029191E-3</v>
          </cell>
          <cell r="V161">
            <v>1.000000450098686E-3</v>
          </cell>
          <cell r="W161">
            <v>1.0000004500986858E-3</v>
          </cell>
          <cell r="X161">
            <v>4.0211061574185941E-5</v>
          </cell>
          <cell r="Y161">
            <v>4.4515756652486321E-6</v>
          </cell>
          <cell r="Z161">
            <v>1.000284529287214E-3</v>
          </cell>
          <cell r="AA161">
            <v>1.0243231164865571E-3</v>
          </cell>
          <cell r="AB161">
            <v>1.0244874906570657E-3</v>
          </cell>
          <cell r="AC161">
            <v>4.4361416410359703E-5</v>
          </cell>
          <cell r="AD161">
            <v>4.4383434381202671E-5</v>
          </cell>
          <cell r="AE161">
            <v>4.0000079735687895E-4</v>
          </cell>
          <cell r="AF161">
            <v>4.0000079735687895E-4</v>
          </cell>
          <cell r="AG161">
            <v>3.6531207292627154E-4</v>
          </cell>
          <cell r="AH161">
            <v>0</v>
          </cell>
          <cell r="AI161">
            <v>0</v>
          </cell>
          <cell r="AJ161">
            <v>0</v>
          </cell>
          <cell r="AK161">
            <v>0</v>
          </cell>
          <cell r="AL161">
            <v>0</v>
          </cell>
          <cell r="AM161">
            <v>0</v>
          </cell>
          <cell r="AN161">
            <v>0</v>
          </cell>
          <cell r="AO161">
            <v>9.9999992096964311E-3</v>
          </cell>
          <cell r="AP161">
            <v>9.7234217117218563E-3</v>
          </cell>
          <cell r="AQ161">
            <v>8.0510897672431154E-3</v>
          </cell>
          <cell r="AR161">
            <v>8.7350964377432248E-3</v>
          </cell>
          <cell r="AS161">
            <v>0</v>
          </cell>
          <cell r="AT161">
            <v>0</v>
          </cell>
          <cell r="AU161">
            <v>3.0105095079396142E-3</v>
          </cell>
          <cell r="AV161">
            <v>3.3187988561983448E-3</v>
          </cell>
          <cell r="AW161">
            <v>0</v>
          </cell>
          <cell r="AX161">
            <v>3.2484832270145106E-2</v>
          </cell>
          <cell r="AY161">
            <v>3.2474089932693261E-2</v>
          </cell>
          <cell r="AZ161">
            <v>3.2659609652412651E-2</v>
          </cell>
          <cell r="BA161">
            <v>3.2484832270145106E-2</v>
          </cell>
          <cell r="BB161">
            <v>3.261254713793945E-2</v>
          </cell>
          <cell r="BC161">
            <v>3.2480805639905554E-2</v>
          </cell>
          <cell r="BD161">
            <v>3.2480805639905554E-2</v>
          </cell>
          <cell r="BE161">
            <v>3.2504895340357873E-2</v>
          </cell>
          <cell r="BF161">
            <v>3.2480805639905554E-2</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9.2199882569920458E-3</v>
          </cell>
          <cell r="CG161">
            <v>9.2199882569920458E-3</v>
          </cell>
          <cell r="CH161">
            <v>9.2199882569920476E-3</v>
          </cell>
          <cell r="CI161">
            <v>9.2199882569920476E-3</v>
          </cell>
          <cell r="CJ161">
            <v>9.2199882569920476E-3</v>
          </cell>
          <cell r="CK161">
            <v>1.4673980796484631E-2</v>
          </cell>
          <cell r="CL161">
            <v>1.5024080407583674E-2</v>
          </cell>
          <cell r="CM161">
            <v>1.5024080407583674E-2</v>
          </cell>
          <cell r="CN161">
            <v>1.5024080407583674E-2</v>
          </cell>
          <cell r="CO161">
            <v>2.1409694739275398E-2</v>
          </cell>
          <cell r="CP161">
            <v>0</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2.6655544311611951E-2</v>
          </cell>
          <cell r="DH161">
            <v>1.1917540498578637E-2</v>
          </cell>
          <cell r="DI161">
            <v>0</v>
          </cell>
          <cell r="DJ161">
            <v>0</v>
          </cell>
          <cell r="DK161">
            <v>1.000000198072757E-3</v>
          </cell>
          <cell r="DL161">
            <v>4.5769489734755773</v>
          </cell>
          <cell r="DM161">
            <v>8.4227427447926152E-3</v>
          </cell>
          <cell r="DN161">
            <v>9.9233477285755474E-4</v>
          </cell>
          <cell r="DO161">
            <v>8.15880866375466E-4</v>
          </cell>
          <cell r="DP161">
            <v>9.9430865371619918E-4</v>
          </cell>
          <cell r="DQ161">
            <v>1.0871942729896333E-2</v>
          </cell>
          <cell r="DR161">
            <v>0</v>
          </cell>
          <cell r="DS161">
            <v>0</v>
          </cell>
          <cell r="DT161">
            <v>9.2199882569920476E-3</v>
          </cell>
          <cell r="DU161">
            <v>9.2199882569920476E-3</v>
          </cell>
          <cell r="DV161">
            <v>0</v>
          </cell>
          <cell r="DW161">
            <v>0</v>
          </cell>
          <cell r="DX161">
            <v>0</v>
          </cell>
          <cell r="DY161">
            <v>0</v>
          </cell>
          <cell r="DZ161">
            <v>1.1926113000310823E-2</v>
          </cell>
          <cell r="EA161">
            <v>0</v>
          </cell>
          <cell r="EB161">
            <v>0</v>
          </cell>
          <cell r="EC161">
            <v>9.2199882569920458E-3</v>
          </cell>
          <cell r="ED161">
            <v>9.2199882569920458E-3</v>
          </cell>
          <cell r="EE161">
            <v>0</v>
          </cell>
          <cell r="EF161">
            <v>0</v>
          </cell>
          <cell r="EG161">
            <v>0</v>
          </cell>
          <cell r="EH161">
            <v>0</v>
          </cell>
          <cell r="EI161">
            <v>0</v>
          </cell>
          <cell r="EJ161"/>
          <cell r="EK161"/>
          <cell r="EL161"/>
          <cell r="EM161"/>
          <cell r="EN161"/>
          <cell r="EO161"/>
          <cell r="EP161"/>
          <cell r="EQ161"/>
          <cell r="ER161"/>
          <cell r="ES161"/>
          <cell r="ET161"/>
          <cell r="EU161"/>
          <cell r="EV161"/>
          <cell r="EW161"/>
          <cell r="EX161"/>
          <cell r="EY161"/>
          <cell r="EZ161"/>
          <cell r="FA161"/>
          <cell r="FB161"/>
          <cell r="FC161"/>
          <cell r="FD161"/>
          <cell r="FE161"/>
          <cell r="FF161"/>
          <cell r="FG161"/>
          <cell r="FH161"/>
          <cell r="FI161"/>
          <cell r="FJ161"/>
          <cell r="FK161"/>
          <cell r="FL161"/>
          <cell r="FM161"/>
          <cell r="FN161"/>
          <cell r="FO161"/>
          <cell r="FP161"/>
          <cell r="FQ161"/>
          <cell r="FR161"/>
          <cell r="FS161"/>
          <cell r="FT161"/>
          <cell r="FU161"/>
          <cell r="FV161"/>
          <cell r="FW161"/>
          <cell r="FX161"/>
          <cell r="FY161"/>
        </row>
        <row r="162">
          <cell r="A162" t="str">
            <v>Aq.Liq: Mg g/L</v>
          </cell>
          <cell r="B162"/>
          <cell r="C162" t="str">
            <v>Aq.Liq: Mg</v>
          </cell>
          <cell r="D162" t="str">
            <v>g/L</v>
          </cell>
          <cell r="E162">
            <v>0</v>
          </cell>
          <cell r="F162">
            <v>0</v>
          </cell>
          <cell r="G162">
            <v>0</v>
          </cell>
          <cell r="H162">
            <v>0</v>
          </cell>
          <cell r="I162">
            <v>2.0953341442014372E-3</v>
          </cell>
          <cell r="J162">
            <v>2.0941500136491594E-3</v>
          </cell>
          <cell r="K162">
            <v>2.1080906864748053E-3</v>
          </cell>
          <cell r="L162">
            <v>2.0953341442014372E-3</v>
          </cell>
          <cell r="M162">
            <v>2.1038363265099493E-3</v>
          </cell>
          <cell r="N162">
            <v>0</v>
          </cell>
          <cell r="O162">
            <v>2.0950721163052722E-3</v>
          </cell>
          <cell r="P162">
            <v>2.0950721163052722E-3</v>
          </cell>
          <cell r="Q162">
            <v>2.0969767510948568E-3</v>
          </cell>
          <cell r="R162">
            <v>2.0950721163052722E-3</v>
          </cell>
          <cell r="S162">
            <v>1.7548760813440702E-3</v>
          </cell>
          <cell r="T162">
            <v>1.9565710012597842E-3</v>
          </cell>
          <cell r="U162">
            <v>1.9578111341178729E-3</v>
          </cell>
          <cell r="V162">
            <v>1.9615606191361883E-3</v>
          </cell>
          <cell r="W162">
            <v>1.9615606191361887E-3</v>
          </cell>
          <cell r="X162">
            <v>7.887639933541987E-5</v>
          </cell>
          <cell r="Y162">
            <v>8.7320315877807551E-6</v>
          </cell>
          <cell r="Z162">
            <v>1.9621178574343095E-3</v>
          </cell>
          <cell r="AA162">
            <v>2.0092709822006525E-3</v>
          </cell>
          <cell r="AB162">
            <v>2.0095199365815736E-3</v>
          </cell>
          <cell r="AC162">
            <v>2.2124153695172441E-4</v>
          </cell>
          <cell r="AD162">
            <v>2.2135134610805964E-4</v>
          </cell>
          <cell r="AE162">
            <v>1.9949045443121718E-3</v>
          </cell>
          <cell r="AF162">
            <v>1.9949045443121718E-3</v>
          </cell>
          <cell r="AG162">
            <v>1.8219031541642651E-3</v>
          </cell>
          <cell r="AH162">
            <v>0</v>
          </cell>
          <cell r="AI162">
            <v>0</v>
          </cell>
          <cell r="AJ162">
            <v>0</v>
          </cell>
          <cell r="AK162">
            <v>0</v>
          </cell>
          <cell r="AL162">
            <v>0</v>
          </cell>
          <cell r="AM162">
            <v>0</v>
          </cell>
          <cell r="AN162">
            <v>0</v>
          </cell>
          <cell r="AO162">
            <v>8.1982160246401589E-6</v>
          </cell>
          <cell r="AP162">
            <v>7.9714717991254758E-6</v>
          </cell>
          <cell r="AQ162">
            <v>1.5752529255051901E-3</v>
          </cell>
          <cell r="AR162">
            <v>1.0099876450462182E-3</v>
          </cell>
          <cell r="AS162">
            <v>0</v>
          </cell>
          <cell r="AT162">
            <v>0</v>
          </cell>
          <cell r="AU162">
            <v>5.8902757846990836E-4</v>
          </cell>
          <cell r="AV162">
            <v>5.5592231456297217E-4</v>
          </cell>
          <cell r="AW162">
            <v>0</v>
          </cell>
          <cell r="AX162">
            <v>5.2447091984949147E-4</v>
          </cell>
          <cell r="AY162">
            <v>5.2419519358200977E-4</v>
          </cell>
          <cell r="AZ162">
            <v>5.2729271845643666E-4</v>
          </cell>
          <cell r="BA162">
            <v>5.2447091984949147E-4</v>
          </cell>
          <cell r="BB162">
            <v>5.2653288937525434E-4</v>
          </cell>
          <cell r="BC162">
            <v>5.2440590949487213E-4</v>
          </cell>
          <cell r="BD162">
            <v>5.2440590949487213E-4</v>
          </cell>
          <cell r="BE162">
            <v>5.2479484015796E-4</v>
          </cell>
          <cell r="BF162">
            <v>5.2440590949487213E-4</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8.4317488989177969E-6</v>
          </cell>
          <cell r="DM162">
            <v>6.9051469998942814E-6</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cell r="EJ162"/>
          <cell r="EK162"/>
          <cell r="EL162"/>
          <cell r="EM162"/>
          <cell r="EN162"/>
          <cell r="EO162"/>
          <cell r="EP162"/>
          <cell r="EQ162"/>
          <cell r="ER162"/>
          <cell r="ES162"/>
          <cell r="ET162"/>
          <cell r="EU162"/>
          <cell r="EV162"/>
          <cell r="EW162"/>
          <cell r="EX162"/>
          <cell r="EY162"/>
          <cell r="EZ162"/>
          <cell r="FA162"/>
          <cell r="FB162"/>
          <cell r="FC162"/>
          <cell r="FD162"/>
          <cell r="FE162"/>
          <cell r="FF162"/>
          <cell r="FG162"/>
          <cell r="FH162"/>
          <cell r="FI162"/>
          <cell r="FJ162"/>
          <cell r="FK162"/>
          <cell r="FL162"/>
          <cell r="FM162"/>
          <cell r="FN162"/>
          <cell r="FO162"/>
          <cell r="FP162"/>
          <cell r="FQ162"/>
          <cell r="FR162"/>
          <cell r="FS162"/>
          <cell r="FT162"/>
          <cell r="FU162"/>
          <cell r="FV162"/>
          <cell r="FW162"/>
          <cell r="FX162"/>
          <cell r="FY162"/>
        </row>
        <row r="163">
          <cell r="A163" t="str">
            <v>Aq.Liq: Mn g/L</v>
          </cell>
          <cell r="B163"/>
          <cell r="C163" t="str">
            <v>Aq.Liq: Mn</v>
          </cell>
          <cell r="D163" t="str">
            <v>g/L</v>
          </cell>
          <cell r="E163">
            <v>0</v>
          </cell>
          <cell r="F163">
            <v>0</v>
          </cell>
          <cell r="G163">
            <v>0</v>
          </cell>
          <cell r="H163">
            <v>0</v>
          </cell>
          <cell r="I163">
            <v>5.2429451874141941E-3</v>
          </cell>
          <cell r="J163">
            <v>5.2399822558944079E-3</v>
          </cell>
          <cell r="K163">
            <v>5.2748303118184663E-3</v>
          </cell>
          <cell r="L163">
            <v>5.2429451874141941E-3</v>
          </cell>
          <cell r="M163">
            <v>5.264219348359021E-3</v>
          </cell>
          <cell r="N163">
            <v>0</v>
          </cell>
          <cell r="O163">
            <v>5.2422895412009311E-3</v>
          </cell>
          <cell r="P163">
            <v>5.2422895412009311E-3</v>
          </cell>
          <cell r="Q163">
            <v>5.2470553184548706E-3</v>
          </cell>
          <cell r="R163">
            <v>5.2422895412009311E-3</v>
          </cell>
          <cell r="S163">
            <v>4.9035014386571889E-3</v>
          </cell>
          <cell r="T163">
            <v>5.4046339343154452E-3</v>
          </cell>
          <cell r="U163">
            <v>5.4077300653878647E-3</v>
          </cell>
          <cell r="V163">
            <v>5.4180866339687585E-3</v>
          </cell>
          <cell r="W163">
            <v>5.4180866339687576E-3</v>
          </cell>
          <cell r="X163">
            <v>2.1786691719117847E-4</v>
          </cell>
          <cell r="Y163">
            <v>2.4119011756048701E-5</v>
          </cell>
          <cell r="Z163">
            <v>5.419625798930335E-3</v>
          </cell>
          <cell r="AA163">
            <v>5.549868888312345E-3</v>
          </cell>
          <cell r="AB163">
            <v>5.5505565301547464E-3</v>
          </cell>
          <cell r="AC163">
            <v>6.1109802162891689E-4</v>
          </cell>
          <cell r="AD163">
            <v>6.1140132886099347E-4</v>
          </cell>
          <cell r="AE163">
            <v>5.5101869077763283E-3</v>
          </cell>
          <cell r="AF163">
            <v>5.5101869077763283E-3</v>
          </cell>
          <cell r="AG163">
            <v>5.0323344723111627E-3</v>
          </cell>
          <cell r="AH163">
            <v>0</v>
          </cell>
          <cell r="AI163">
            <v>0</v>
          </cell>
          <cell r="AJ163">
            <v>0</v>
          </cell>
          <cell r="AK163">
            <v>0</v>
          </cell>
          <cell r="AL163">
            <v>0</v>
          </cell>
          <cell r="AM163">
            <v>0</v>
          </cell>
          <cell r="AN163">
            <v>0</v>
          </cell>
          <cell r="AO163">
            <v>2.2644543436873987E-5</v>
          </cell>
          <cell r="AP163">
            <v>2.201824627072277E-5</v>
          </cell>
          <cell r="AQ163">
            <v>4.3513194312055662E-3</v>
          </cell>
          <cell r="AR163">
            <v>2.7898872709104135E-3</v>
          </cell>
          <cell r="AS163">
            <v>0</v>
          </cell>
          <cell r="AT163">
            <v>0</v>
          </cell>
          <cell r="AU163">
            <v>1.6270702350164471E-3</v>
          </cell>
          <cell r="AV163">
            <v>1.5356235346199152E-3</v>
          </cell>
          <cell r="AW163">
            <v>0</v>
          </cell>
          <cell r="AX163">
            <v>5.2447049521390484E-3</v>
          </cell>
          <cell r="AY163">
            <v>5.241947691696636E-3</v>
          </cell>
          <cell r="AZ163">
            <v>5.2729229153619297E-3</v>
          </cell>
          <cell r="BA163">
            <v>5.2447049521390484E-3</v>
          </cell>
          <cell r="BB163">
            <v>5.2653246307020297E-3</v>
          </cell>
          <cell r="BC163">
            <v>5.2440548491192078E-3</v>
          </cell>
          <cell r="BD163">
            <v>5.2440548491192078E-3</v>
          </cell>
          <cell r="BE163">
            <v>5.2479441526011262E-3</v>
          </cell>
          <cell r="BF163">
            <v>5.2440548491192078E-3</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2.3289591748801076E-5</v>
          </cell>
          <cell r="DM163">
            <v>1.9072917901546671E-5</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cell r="EJ163"/>
          <cell r="EK163"/>
          <cell r="EL163"/>
          <cell r="EM163"/>
          <cell r="EN163"/>
          <cell r="EO163"/>
          <cell r="EP163"/>
          <cell r="EQ163"/>
          <cell r="ER163"/>
          <cell r="ES163"/>
          <cell r="ET163"/>
          <cell r="EU163"/>
          <cell r="EV163"/>
          <cell r="EW163"/>
          <cell r="EX163"/>
          <cell r="EY163"/>
          <cell r="EZ163"/>
          <cell r="FA163"/>
          <cell r="FB163"/>
          <cell r="FC163"/>
          <cell r="FD163"/>
          <cell r="FE163"/>
          <cell r="FF163"/>
          <cell r="FG163"/>
          <cell r="FH163"/>
          <cell r="FI163"/>
          <cell r="FJ163"/>
          <cell r="FK163"/>
          <cell r="FL163"/>
          <cell r="FM163"/>
          <cell r="FN163"/>
          <cell r="FO163"/>
          <cell r="FP163"/>
          <cell r="FQ163"/>
          <cell r="FR163"/>
          <cell r="FS163"/>
          <cell r="FT163"/>
          <cell r="FU163"/>
          <cell r="FV163"/>
          <cell r="FW163"/>
          <cell r="FX163"/>
          <cell r="FY163"/>
        </row>
        <row r="164">
          <cell r="A164" t="str">
            <v>Aq.Liq: Na g/L</v>
          </cell>
          <cell r="B164"/>
          <cell r="C164" t="str">
            <v>Aq.Liq: Na</v>
          </cell>
          <cell r="D164" t="str">
            <v>g/L</v>
          </cell>
          <cell r="E164">
            <v>0</v>
          </cell>
          <cell r="F164">
            <v>0</v>
          </cell>
          <cell r="G164">
            <v>0</v>
          </cell>
          <cell r="H164">
            <v>0</v>
          </cell>
          <cell r="I164">
            <v>0.51668278359259667</v>
          </cell>
          <cell r="J164">
            <v>0.5163907921043106</v>
          </cell>
          <cell r="K164">
            <v>0.51610470585946977</v>
          </cell>
          <cell r="L164">
            <v>0.51668278359259667</v>
          </cell>
          <cell r="M164">
            <v>0.51877931374934061</v>
          </cell>
          <cell r="N164">
            <v>0</v>
          </cell>
          <cell r="O164">
            <v>0.5166181708418599</v>
          </cell>
          <cell r="P164">
            <v>0.5166181708418599</v>
          </cell>
          <cell r="Q164">
            <v>0.51708782958699773</v>
          </cell>
          <cell r="R164">
            <v>0.5166181708418599</v>
          </cell>
          <cell r="S164">
            <v>0.44294070808955166</v>
          </cell>
          <cell r="T164">
            <v>0.44085941406125539</v>
          </cell>
          <cell r="U164">
            <v>0.4408652270771799</v>
          </cell>
          <cell r="V164">
            <v>0.50904858370534711</v>
          </cell>
          <cell r="W164">
            <v>0.50904858370534711</v>
          </cell>
          <cell r="X164">
            <v>3.0861732685655219E-2</v>
          </cell>
          <cell r="Y164">
            <v>1.3104880883596856E-2</v>
          </cell>
          <cell r="Z164">
            <v>0.50919319374883876</v>
          </cell>
          <cell r="AA164">
            <v>0.52142999700917281</v>
          </cell>
          <cell r="AB164">
            <v>0.521494604197555</v>
          </cell>
          <cell r="AC164">
            <v>6.1949198235291743</v>
          </cell>
          <cell r="AD164">
            <v>6.1979945577258295</v>
          </cell>
          <cell r="AE164">
            <v>0.59425257554443411</v>
          </cell>
          <cell r="AF164">
            <v>0.59425257554443411</v>
          </cell>
          <cell r="AG164">
            <v>0.54366832001124921</v>
          </cell>
          <cell r="AH164">
            <v>437.02017435217817</v>
          </cell>
          <cell r="AI164">
            <v>437.02017435217817</v>
          </cell>
          <cell r="AJ164">
            <v>437.02017435217817</v>
          </cell>
          <cell r="AK164">
            <v>57.488409393746629</v>
          </cell>
          <cell r="AL164">
            <v>437.02017435217817</v>
          </cell>
          <cell r="AM164">
            <v>437.02017435217817</v>
          </cell>
          <cell r="AN164">
            <v>437.02017435217817</v>
          </cell>
          <cell r="AO164">
            <v>8.3105984631165324</v>
          </cell>
          <cell r="AP164">
            <v>8.0810492986353566</v>
          </cell>
          <cell r="AQ164">
            <v>0.35708903391608315</v>
          </cell>
          <cell r="AR164">
            <v>3.2103236777896695</v>
          </cell>
          <cell r="AS164">
            <v>1.0957939328759939E-2</v>
          </cell>
          <cell r="AT164">
            <v>1.0957939328759939E-2</v>
          </cell>
          <cell r="AU164">
            <v>0.14018565665228838</v>
          </cell>
          <cell r="AV164">
            <v>0.530801776311142</v>
          </cell>
          <cell r="AW164">
            <v>0</v>
          </cell>
          <cell r="AX164">
            <v>9.4682856086790758E-3</v>
          </cell>
          <cell r="AY164">
            <v>9.4633079160148566E-3</v>
          </cell>
          <cell r="AZ164">
            <v>9.460240091706958E-3</v>
          </cell>
          <cell r="BA164">
            <v>9.4682856086790758E-3</v>
          </cell>
          <cell r="BB164">
            <v>9.5055103920701507E-3</v>
          </cell>
          <cell r="BC164">
            <v>9.4671119752482002E-3</v>
          </cell>
          <cell r="BD164">
            <v>9.4671119752482002E-3</v>
          </cell>
          <cell r="BE164">
            <v>9.4741333494764331E-3</v>
          </cell>
          <cell r="BF164">
            <v>9.4671119752482002E-3</v>
          </cell>
          <cell r="BG164">
            <v>1.0957939328759939E-2</v>
          </cell>
          <cell r="BH164">
            <v>1.0957939328759939E-2</v>
          </cell>
          <cell r="BI164">
            <v>1.0962408488808303E-2</v>
          </cell>
          <cell r="BJ164">
            <v>1.0962408488808303E-2</v>
          </cell>
          <cell r="BK164">
            <v>1.0166511502214622E-2</v>
          </cell>
          <cell r="BL164">
            <v>0</v>
          </cell>
          <cell r="BM164">
            <v>1.0957939328759939E-2</v>
          </cell>
          <cell r="BN164">
            <v>1.0957939328759939E-2</v>
          </cell>
          <cell r="BO164">
            <v>1.0957939328759939E-2</v>
          </cell>
          <cell r="BP164">
            <v>1.0957939328759939E-2</v>
          </cell>
          <cell r="BQ164">
            <v>1.0957939328759939E-2</v>
          </cell>
          <cell r="BR164">
            <v>1.0957939328759939E-2</v>
          </cell>
          <cell r="BS164">
            <v>1.0957939328759939E-2</v>
          </cell>
          <cell r="BT164">
            <v>1.0962408488808303E-2</v>
          </cell>
          <cell r="BU164">
            <v>1.0962408488808303E-2</v>
          </cell>
          <cell r="BV164">
            <v>1.0962408488808303E-2</v>
          </cell>
          <cell r="BW164">
            <v>1.0957939328759939E-2</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9.4100052176375858E-3</v>
          </cell>
          <cell r="CL164">
            <v>1.0194348015820604E-2</v>
          </cell>
          <cell r="CM164">
            <v>1.0194348015820604E-2</v>
          </cell>
          <cell r="CN164">
            <v>1.0194348015820604E-2</v>
          </cell>
          <cell r="CO164">
            <v>1.0339738806999448E-2</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437.02017435217817</v>
          </cell>
          <cell r="DF164">
            <v>437.02017435217817</v>
          </cell>
          <cell r="DG164">
            <v>1.020231311517361E-2</v>
          </cell>
          <cell r="DH164">
            <v>4.4356136840622442</v>
          </cell>
          <cell r="DI164">
            <v>45.282304668034961</v>
          </cell>
          <cell r="DJ164">
            <v>55.588823086318015</v>
          </cell>
          <cell r="DK164">
            <v>29.437662245854288</v>
          </cell>
          <cell r="DL164">
            <v>1.317080615735771E-2</v>
          </cell>
          <cell r="DM164">
            <v>7.0014944290926655</v>
          </cell>
          <cell r="DN164">
            <v>29.212093518713861</v>
          </cell>
          <cell r="DO164">
            <v>24.019608799272245</v>
          </cell>
          <cell r="DP164">
            <v>29.270200111181115</v>
          </cell>
          <cell r="DQ164">
            <v>28.126012113168059</v>
          </cell>
          <cell r="DR164">
            <v>1.0957939328759939E-2</v>
          </cell>
          <cell r="DS164">
            <v>0</v>
          </cell>
          <cell r="DT164">
            <v>0</v>
          </cell>
          <cell r="DU164">
            <v>0</v>
          </cell>
          <cell r="DV164">
            <v>0</v>
          </cell>
          <cell r="DW164">
            <v>0</v>
          </cell>
          <cell r="DX164">
            <v>0</v>
          </cell>
          <cell r="DY164">
            <v>0</v>
          </cell>
          <cell r="DZ164">
            <v>4.4727177713744091</v>
          </cell>
          <cell r="EA164">
            <v>1.0957939328759939E-2</v>
          </cell>
          <cell r="EB164">
            <v>0</v>
          </cell>
          <cell r="EC164">
            <v>0</v>
          </cell>
          <cell r="ED164">
            <v>0</v>
          </cell>
          <cell r="EE164">
            <v>0</v>
          </cell>
          <cell r="EF164">
            <v>0</v>
          </cell>
          <cell r="EG164">
            <v>0</v>
          </cell>
          <cell r="EH164">
            <v>0</v>
          </cell>
          <cell r="EI164">
            <v>0</v>
          </cell>
          <cell r="EJ164"/>
          <cell r="EK164"/>
          <cell r="EL164"/>
          <cell r="EM164"/>
          <cell r="EN164"/>
          <cell r="EO164"/>
          <cell r="EP164"/>
          <cell r="EQ164"/>
          <cell r="ER164"/>
          <cell r="ES164"/>
          <cell r="ET164"/>
          <cell r="EU164"/>
          <cell r="EV164"/>
          <cell r="EW164"/>
          <cell r="EX164"/>
          <cell r="EY164"/>
          <cell r="EZ164"/>
          <cell r="FA164"/>
          <cell r="FB164"/>
          <cell r="FC164"/>
          <cell r="FD164"/>
          <cell r="FE164"/>
          <cell r="FF164"/>
          <cell r="FG164"/>
          <cell r="FH164"/>
          <cell r="FI164"/>
          <cell r="FJ164"/>
          <cell r="FK164"/>
          <cell r="FL164"/>
          <cell r="FM164"/>
          <cell r="FN164"/>
          <cell r="FO164"/>
          <cell r="FP164"/>
          <cell r="FQ164"/>
          <cell r="FR164"/>
          <cell r="FS164"/>
          <cell r="FT164"/>
          <cell r="FU164"/>
          <cell r="FV164"/>
          <cell r="FW164"/>
          <cell r="FX164"/>
          <cell r="FY164"/>
        </row>
        <row r="165">
          <cell r="A165" t="str">
            <v>Aq. Liq: Contaminants (aq) g/L</v>
          </cell>
          <cell r="B165"/>
          <cell r="C165" t="str">
            <v>Aq. Liq: Contaminants (aq)</v>
          </cell>
          <cell r="D165" t="str">
            <v>g/L</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cell r="EK165"/>
          <cell r="EL165"/>
          <cell r="EM165"/>
          <cell r="EN165"/>
          <cell r="EO165"/>
          <cell r="EP165"/>
          <cell r="EQ165"/>
          <cell r="ER165"/>
          <cell r="ES165"/>
          <cell r="ET165"/>
          <cell r="EU165"/>
          <cell r="EV165"/>
          <cell r="EW165"/>
          <cell r="EX165"/>
          <cell r="EY165"/>
          <cell r="EZ165"/>
          <cell r="FA165"/>
          <cell r="FB165"/>
          <cell r="FC165"/>
          <cell r="FD165"/>
          <cell r="FE165"/>
          <cell r="FF165"/>
          <cell r="FG165"/>
          <cell r="FH165"/>
          <cell r="FI165"/>
          <cell r="FJ165"/>
          <cell r="FK165"/>
          <cell r="FL165"/>
          <cell r="FM165"/>
          <cell r="FN165"/>
          <cell r="FO165"/>
          <cell r="FP165"/>
          <cell r="FQ165"/>
          <cell r="FR165"/>
          <cell r="FS165"/>
          <cell r="FT165"/>
          <cell r="FU165"/>
          <cell r="FV165"/>
          <cell r="FW165"/>
          <cell r="FX165"/>
          <cell r="FY165"/>
        </row>
        <row r="166">
          <cell r="A166" t="str">
            <v>Aq.Liq: Ni g/L</v>
          </cell>
          <cell r="B166"/>
          <cell r="C166" t="str">
            <v>Aq.Liq: Ni</v>
          </cell>
          <cell r="D166" t="str">
            <v>g/L</v>
          </cell>
          <cell r="E166">
            <v>0</v>
          </cell>
          <cell r="F166">
            <v>0</v>
          </cell>
          <cell r="G166">
            <v>0</v>
          </cell>
          <cell r="H166">
            <v>0</v>
          </cell>
          <cell r="I166">
            <v>104.36436647592029</v>
          </cell>
          <cell r="J166">
            <v>104.30538732204492</v>
          </cell>
          <cell r="K166">
            <v>105.00000086604285</v>
          </cell>
          <cell r="L166">
            <v>104.36436647592029</v>
          </cell>
          <cell r="M166">
            <v>104.78784302391918</v>
          </cell>
          <cell r="N166">
            <v>0</v>
          </cell>
          <cell r="O166">
            <v>104.35131539504236</v>
          </cell>
          <cell r="P166">
            <v>104.35131539504236</v>
          </cell>
          <cell r="Q166">
            <v>104.4461814113926</v>
          </cell>
          <cell r="R166">
            <v>104.35131539504236</v>
          </cell>
          <cell r="S166">
            <v>84.283220966024899</v>
          </cell>
          <cell r="T166">
            <v>93.758812159072036</v>
          </cell>
          <cell r="U166">
            <v>93.820625639861703</v>
          </cell>
          <cell r="V166">
            <v>93.957329526642027</v>
          </cell>
          <cell r="W166">
            <v>93.957329526642027</v>
          </cell>
          <cell r="X166">
            <v>3.7781222624140165</v>
          </cell>
          <cell r="Y166">
            <v>0.41825797343518234</v>
          </cell>
          <cell r="Z166">
            <v>93.984020836556525</v>
          </cell>
          <cell r="AA166">
            <v>96.242621278807022</v>
          </cell>
          <cell r="AB166">
            <v>96.256203445605706</v>
          </cell>
          <cell r="AC166">
            <v>10.589070993582292</v>
          </cell>
          <cell r="AD166">
            <v>10.594326683667434</v>
          </cell>
          <cell r="AE166">
            <v>95.480198412067992</v>
          </cell>
          <cell r="AF166">
            <v>95.480198412067992</v>
          </cell>
          <cell r="AG166">
            <v>87.199999189512681</v>
          </cell>
          <cell r="AH166">
            <v>0</v>
          </cell>
          <cell r="AI166">
            <v>0</v>
          </cell>
          <cell r="AJ166">
            <v>0</v>
          </cell>
          <cell r="AK166">
            <v>0</v>
          </cell>
          <cell r="AL166">
            <v>0</v>
          </cell>
          <cell r="AM166">
            <v>0</v>
          </cell>
          <cell r="AN166">
            <v>0</v>
          </cell>
          <cell r="AO166">
            <v>79.645469594948707</v>
          </cell>
          <cell r="AP166">
            <v>77.442654950301318</v>
          </cell>
          <cell r="AQ166">
            <v>75.486063654410543</v>
          </cell>
          <cell r="AR166">
            <v>76.835219124158186</v>
          </cell>
          <cell r="AS166">
            <v>0</v>
          </cell>
          <cell r="AT166">
            <v>0</v>
          </cell>
          <cell r="AU166">
            <v>28.226180420089189</v>
          </cell>
          <cell r="AV166">
            <v>30.439931743260122</v>
          </cell>
          <cell r="AW166">
            <v>0</v>
          </cell>
          <cell r="AX166">
            <v>0.31468201073093893</v>
          </cell>
          <cell r="AY166">
            <v>0.31451657525495991</v>
          </cell>
          <cell r="AZ166">
            <v>0.31637508698341454</v>
          </cell>
          <cell r="BA166">
            <v>0.31468201073093893</v>
          </cell>
          <cell r="BB166">
            <v>0.31591919031873983</v>
          </cell>
          <cell r="BC166">
            <v>0.31464300458524863</v>
          </cell>
          <cell r="BD166">
            <v>0.31464300458524863</v>
          </cell>
          <cell r="BE166">
            <v>0.3148763625817807</v>
          </cell>
          <cell r="BF166">
            <v>0.31464300458524863</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1.6145650959561497</v>
          </cell>
          <cell r="CL166">
            <v>1.7491424275225353</v>
          </cell>
          <cell r="CM166">
            <v>1.7491424275225353</v>
          </cell>
          <cell r="CN166">
            <v>1.7491424275225353</v>
          </cell>
          <cell r="CO166">
            <v>2.5544266456356546</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3.1803177706497232</v>
          </cell>
          <cell r="DH166">
            <v>1.4219017772432563</v>
          </cell>
          <cell r="DI166">
            <v>0</v>
          </cell>
          <cell r="DJ166">
            <v>0</v>
          </cell>
          <cell r="DK166">
            <v>7.9999997009745361E-3</v>
          </cell>
          <cell r="DL166">
            <v>82.741648606669415</v>
          </cell>
          <cell r="DM166">
            <v>67.083335420265612</v>
          </cell>
          <cell r="DN166">
            <v>7.9386763136915662E-3</v>
          </cell>
          <cell r="DO166">
            <v>6.5270453942046806E-3</v>
          </cell>
          <cell r="DP166">
            <v>7.9544673568427045E-3</v>
          </cell>
          <cell r="DQ166">
            <v>1.2971497509549239</v>
          </cell>
          <cell r="DR166">
            <v>0</v>
          </cell>
          <cell r="DS166">
            <v>0</v>
          </cell>
          <cell r="DT166">
            <v>0</v>
          </cell>
          <cell r="DU166">
            <v>0</v>
          </cell>
          <cell r="DV166">
            <v>0</v>
          </cell>
          <cell r="DW166">
            <v>0</v>
          </cell>
          <cell r="DX166">
            <v>0</v>
          </cell>
          <cell r="DY166">
            <v>0</v>
          </cell>
          <cell r="DZ166">
            <v>1.3845750207530951</v>
          </cell>
          <cell r="EA166">
            <v>0</v>
          </cell>
          <cell r="EB166">
            <v>0</v>
          </cell>
          <cell r="EC166">
            <v>0</v>
          </cell>
          <cell r="ED166">
            <v>0</v>
          </cell>
          <cell r="EE166">
            <v>0</v>
          </cell>
          <cell r="EF166">
            <v>0</v>
          </cell>
          <cell r="EG166">
            <v>0</v>
          </cell>
          <cell r="EH166">
            <v>0</v>
          </cell>
          <cell r="EI166">
            <v>0</v>
          </cell>
          <cell r="EJ166"/>
          <cell r="EK166"/>
          <cell r="EL166"/>
          <cell r="EM166"/>
          <cell r="EN166"/>
          <cell r="EO166"/>
          <cell r="EP166"/>
          <cell r="EQ166"/>
          <cell r="ER166"/>
          <cell r="ES166"/>
          <cell r="ET166"/>
          <cell r="EU166"/>
          <cell r="EV166"/>
          <cell r="EW166"/>
          <cell r="EX166"/>
          <cell r="EY166"/>
          <cell r="EZ166"/>
          <cell r="FA166"/>
          <cell r="FB166"/>
          <cell r="FC166"/>
          <cell r="FD166"/>
          <cell r="FE166"/>
          <cell r="FF166"/>
          <cell r="FG166"/>
          <cell r="FH166"/>
          <cell r="FI166"/>
          <cell r="FJ166"/>
          <cell r="FK166"/>
          <cell r="FL166"/>
          <cell r="FM166"/>
          <cell r="FN166"/>
          <cell r="FO166"/>
          <cell r="FP166"/>
          <cell r="FQ166"/>
          <cell r="FR166"/>
          <cell r="FS166"/>
          <cell r="FT166"/>
          <cell r="FU166"/>
          <cell r="FV166"/>
          <cell r="FW166"/>
          <cell r="FX166"/>
          <cell r="FY166"/>
        </row>
        <row r="167">
          <cell r="A167" t="str">
            <v>Aq.Liq: Zn g/L</v>
          </cell>
          <cell r="B167"/>
          <cell r="C167" t="str">
            <v>Aq.Liq: Zn</v>
          </cell>
          <cell r="D167" t="str">
            <v>g/L</v>
          </cell>
          <cell r="E167">
            <v>0</v>
          </cell>
          <cell r="F167">
            <v>0</v>
          </cell>
          <cell r="G167">
            <v>0</v>
          </cell>
          <cell r="H167">
            <v>0</v>
          </cell>
          <cell r="I167">
            <v>5.2993743409160722E-3</v>
          </cell>
          <cell r="J167">
            <v>5.2971411288417281E-3</v>
          </cell>
          <cell r="K167">
            <v>5.3319445532189367E-3</v>
          </cell>
          <cell r="L167">
            <v>5.2993743409160722E-3</v>
          </cell>
          <cell r="M167">
            <v>5.3208774729545617E-3</v>
          </cell>
          <cell r="N167">
            <v>0</v>
          </cell>
          <cell r="O167">
            <v>5.2987116380658443E-3</v>
          </cell>
          <cell r="P167">
            <v>5.2987116380658443E-3</v>
          </cell>
          <cell r="Q167">
            <v>5.3035287087753891E-3</v>
          </cell>
          <cell r="R167">
            <v>5.2987116380658443E-3</v>
          </cell>
          <cell r="S167">
            <v>4.5523243384266955E-3</v>
          </cell>
          <cell r="T167">
            <v>5.0554226092381378E-3</v>
          </cell>
          <cell r="U167">
            <v>5.0585215941822675E-3</v>
          </cell>
          <cell r="V167">
            <v>5.0682093782142114E-3</v>
          </cell>
          <cell r="W167">
            <v>5.0682093782142123E-3</v>
          </cell>
          <cell r="X167">
            <v>2.0379798764903184E-4</v>
          </cell>
          <cell r="Y167">
            <v>2.2561507379538459E-5</v>
          </cell>
          <cell r="Z167">
            <v>5.0696491503736266E-3</v>
          </cell>
          <cell r="AA167">
            <v>5.191481688619692E-3</v>
          </cell>
          <cell r="AB167">
            <v>5.1921286736123853E-3</v>
          </cell>
          <cell r="AC167">
            <v>4.4361364714640071E-5</v>
          </cell>
          <cell r="AD167">
            <v>4.4383382659824825E-5</v>
          </cell>
          <cell r="AE167">
            <v>4.0000033122367698E-4</v>
          </cell>
          <cell r="AF167">
            <v>4.0000033122367698E-4</v>
          </cell>
          <cell r="AG167">
            <v>3.6531164721690453E-4</v>
          </cell>
          <cell r="AH167">
            <v>0</v>
          </cell>
          <cell r="AI167">
            <v>0</v>
          </cell>
          <cell r="AJ167">
            <v>0</v>
          </cell>
          <cell r="AK167">
            <v>0</v>
          </cell>
          <cell r="AL167">
            <v>0</v>
          </cell>
          <cell r="AM167">
            <v>0</v>
          </cell>
          <cell r="AN167">
            <v>0</v>
          </cell>
          <cell r="AO167">
            <v>1.0680855503366716E-4</v>
          </cell>
          <cell r="AP167">
            <v>1.0385447050885562E-4</v>
          </cell>
          <cell r="AQ167">
            <v>4.0701662499034929E-3</v>
          </cell>
          <cell r="AR167">
            <v>2.6403472978888173E-3</v>
          </cell>
          <cell r="AS167">
            <v>0</v>
          </cell>
          <cell r="AT167">
            <v>0</v>
          </cell>
          <cell r="AU167">
            <v>1.5219398303175527E-3</v>
          </cell>
          <cell r="AV167">
            <v>1.4405076174219746E-3</v>
          </cell>
          <cell r="AW167">
            <v>0</v>
          </cell>
          <cell r="AX167">
            <v>2.1995554542544181E-3</v>
          </cell>
          <cell r="AY167">
            <v>2.1990327420723333E-3</v>
          </cell>
          <cell r="AZ167">
            <v>2.2113896709513026E-3</v>
          </cell>
          <cell r="BA167">
            <v>2.1995554542544181E-3</v>
          </cell>
          <cell r="BB167">
            <v>2.2082030572868217E-3</v>
          </cell>
          <cell r="BC167">
            <v>2.1992828101960456E-3</v>
          </cell>
          <cell r="BD167">
            <v>2.1992828101960456E-3</v>
          </cell>
          <cell r="BE167">
            <v>2.2009139293466882E-3</v>
          </cell>
          <cell r="BF167">
            <v>2.1992828101960456E-3</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9.2211004086351794E-4</v>
          </cell>
          <cell r="CG167">
            <v>9.2211004086351794E-4</v>
          </cell>
          <cell r="CH167">
            <v>9.2211004086351816E-4</v>
          </cell>
          <cell r="CI167">
            <v>9.2211004086351816E-4</v>
          </cell>
          <cell r="CJ167">
            <v>9.2211004086351816E-4</v>
          </cell>
          <cell r="CK167">
            <v>0.10125640055662667</v>
          </cell>
          <cell r="CL167">
            <v>0.10960901919254078</v>
          </cell>
          <cell r="CM167">
            <v>0.10960901919254078</v>
          </cell>
          <cell r="CN167">
            <v>0.10960901919254078</v>
          </cell>
          <cell r="CO167">
            <v>0.16001856282546159</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0.19922665614890084</v>
          </cell>
          <cell r="DH167">
            <v>8.9073091710103053E-2</v>
          </cell>
          <cell r="DI167">
            <v>0</v>
          </cell>
          <cell r="DJ167">
            <v>0</v>
          </cell>
          <cell r="DK167">
            <v>1.0000002395760849E-3</v>
          </cell>
          <cell r="DL167">
            <v>1.0985107979857055E-4</v>
          </cell>
          <cell r="DM167">
            <v>8.9962105308897619E-5</v>
          </cell>
          <cell r="DN167">
            <v>9.9233481404274195E-4</v>
          </cell>
          <cell r="DO167">
            <v>8.1588090023722868E-4</v>
          </cell>
          <cell r="DP167">
            <v>9.9430869498330892E-4</v>
          </cell>
          <cell r="DQ167">
            <v>8.1258171680854918E-2</v>
          </cell>
          <cell r="DR167">
            <v>0</v>
          </cell>
          <cell r="DS167">
            <v>0</v>
          </cell>
          <cell r="DT167">
            <v>9.2211004086351816E-4</v>
          </cell>
          <cell r="DU167">
            <v>9.2211004086351816E-4</v>
          </cell>
          <cell r="DV167">
            <v>0</v>
          </cell>
          <cell r="DW167">
            <v>0</v>
          </cell>
          <cell r="DX167">
            <v>0</v>
          </cell>
          <cell r="DY167">
            <v>0</v>
          </cell>
          <cell r="DZ167">
            <v>8.6138790428891665E-2</v>
          </cell>
          <cell r="EA167">
            <v>0</v>
          </cell>
          <cell r="EB167">
            <v>0</v>
          </cell>
          <cell r="EC167">
            <v>9.2211004086351794E-4</v>
          </cell>
          <cell r="ED167">
            <v>9.2211004086351794E-4</v>
          </cell>
          <cell r="EE167">
            <v>0</v>
          </cell>
          <cell r="EF167">
            <v>0</v>
          </cell>
          <cell r="EG167">
            <v>0</v>
          </cell>
          <cell r="EH167">
            <v>0</v>
          </cell>
          <cell r="EI167">
            <v>0</v>
          </cell>
          <cell r="EJ167"/>
          <cell r="EK167"/>
          <cell r="EL167"/>
          <cell r="EM167"/>
          <cell r="EN167"/>
          <cell r="EO167"/>
          <cell r="EP167"/>
          <cell r="EQ167"/>
          <cell r="ER167"/>
          <cell r="ES167"/>
          <cell r="ET167"/>
          <cell r="EU167"/>
          <cell r="EV167"/>
          <cell r="EW167"/>
          <cell r="EX167"/>
          <cell r="EY167"/>
          <cell r="EZ167"/>
          <cell r="FA167"/>
          <cell r="FB167"/>
          <cell r="FC167"/>
          <cell r="FD167"/>
          <cell r="FE167"/>
          <cell r="FF167"/>
          <cell r="FG167"/>
          <cell r="FH167"/>
          <cell r="FI167"/>
          <cell r="FJ167"/>
          <cell r="FK167"/>
          <cell r="FL167"/>
          <cell r="FM167"/>
          <cell r="FN167"/>
          <cell r="FO167"/>
          <cell r="FP167"/>
          <cell r="FQ167"/>
          <cell r="FR167"/>
          <cell r="FS167"/>
          <cell r="FT167"/>
          <cell r="FU167"/>
          <cell r="FV167"/>
          <cell r="FW167"/>
          <cell r="FX167"/>
          <cell r="FY167"/>
        </row>
        <row r="168">
          <cell r="A168" t="str">
            <v>Density Solids kg/m3</v>
          </cell>
          <cell r="C168" t="str">
            <v>Density Solids</v>
          </cell>
          <cell r="D168" t="str">
            <v>kg/m3</v>
          </cell>
          <cell r="E168">
            <v>8854.2231780375241</v>
          </cell>
          <cell r="F168">
            <v>8854.2231780375241</v>
          </cell>
          <cell r="G168">
            <v>8854.2231780375241</v>
          </cell>
          <cell r="H168">
            <v>8854.2231780375241</v>
          </cell>
          <cell r="I168">
            <v>8873.6777374819685</v>
          </cell>
          <cell r="J168">
            <v>8873.6777374973426</v>
          </cell>
          <cell r="K168">
            <v>8874.0077186559683</v>
          </cell>
          <cell r="L168">
            <v>8873.6777374819685</v>
          </cell>
          <cell r="M168">
            <v>8873.6777374819685</v>
          </cell>
          <cell r="N168">
            <v>1000</v>
          </cell>
          <cell r="O168">
            <v>8873.6777374819685</v>
          </cell>
          <cell r="P168">
            <v>8873.6777374819685</v>
          </cell>
          <cell r="Q168">
            <v>8873.6777374819685</v>
          </cell>
          <cell r="R168">
            <v>8873.6777374819685</v>
          </cell>
          <cell r="S168">
            <v>8860.8665747202267</v>
          </cell>
          <cell r="T168">
            <v>8296.7494434510227</v>
          </cell>
          <cell r="U168">
            <v>8295.4072545413073</v>
          </cell>
          <cell r="V168">
            <v>6717.6984950383339</v>
          </cell>
          <cell r="W168">
            <v>6717.6984950383339</v>
          </cell>
          <cell r="X168">
            <v>6717.6984950383339</v>
          </cell>
          <cell r="Y168">
            <v>6717.6984950383339</v>
          </cell>
          <cell r="Z168">
            <v>6717.6984950383339</v>
          </cell>
          <cell r="AA168">
            <v>6717.6984950383339</v>
          </cell>
          <cell r="AB168">
            <v>8062.1596617985952</v>
          </cell>
          <cell r="AC168">
            <v>8062.159661798597</v>
          </cell>
          <cell r="AD168">
            <v>8062.159661798597</v>
          </cell>
          <cell r="AE168">
            <v>1000</v>
          </cell>
          <cell r="AF168">
            <v>1000</v>
          </cell>
          <cell r="AG168">
            <v>1000</v>
          </cell>
          <cell r="AH168">
            <v>1000</v>
          </cell>
          <cell r="AI168">
            <v>1000</v>
          </cell>
          <cell r="AJ168">
            <v>1000</v>
          </cell>
          <cell r="AK168">
            <v>1000</v>
          </cell>
          <cell r="AL168">
            <v>1000</v>
          </cell>
          <cell r="AM168">
            <v>1000</v>
          </cell>
          <cell r="AN168">
            <v>1000</v>
          </cell>
          <cell r="AO168">
            <v>3223.2999531459591</v>
          </cell>
          <cell r="AP168">
            <v>3223.2999531459595</v>
          </cell>
          <cell r="AQ168">
            <v>8296.7494434510245</v>
          </cell>
          <cell r="AR168">
            <v>5261.9554346278019</v>
          </cell>
          <cell r="AS168">
            <v>1000</v>
          </cell>
          <cell r="AT168">
            <v>1000</v>
          </cell>
          <cell r="AU168">
            <v>8296.7494434510209</v>
          </cell>
          <cell r="AV168">
            <v>7552.4609870271979</v>
          </cell>
          <cell r="AW168">
            <v>8843.5728387799663</v>
          </cell>
          <cell r="AX168">
            <v>8801.3671743308532</v>
          </cell>
          <cell r="AY168">
            <v>8801.3671743308532</v>
          </cell>
          <cell r="AZ168">
            <v>8801.3671743308569</v>
          </cell>
          <cell r="BA168">
            <v>8801.3671743308532</v>
          </cell>
          <cell r="BB168">
            <v>8801.3671743308532</v>
          </cell>
          <cell r="BC168">
            <v>8801.3671743308532</v>
          </cell>
          <cell r="BD168">
            <v>8801.3671743308532</v>
          </cell>
          <cell r="BE168">
            <v>8801.3671743308532</v>
          </cell>
          <cell r="BF168">
            <v>8801.3671743308532</v>
          </cell>
          <cell r="BG168">
            <v>1000</v>
          </cell>
          <cell r="BH168">
            <v>1000</v>
          </cell>
          <cell r="BI168">
            <v>1000</v>
          </cell>
          <cell r="BJ168">
            <v>1000</v>
          </cell>
          <cell r="BK168">
            <v>1000</v>
          </cell>
          <cell r="BL168">
            <v>1000</v>
          </cell>
          <cell r="BM168">
            <v>1000</v>
          </cell>
          <cell r="BN168">
            <v>1000</v>
          </cell>
          <cell r="BO168">
            <v>1000</v>
          </cell>
          <cell r="BP168">
            <v>1000</v>
          </cell>
          <cell r="BQ168">
            <v>1000</v>
          </cell>
          <cell r="BR168">
            <v>1000</v>
          </cell>
          <cell r="BS168">
            <v>1000</v>
          </cell>
          <cell r="BT168">
            <v>1000</v>
          </cell>
          <cell r="BU168">
            <v>1000</v>
          </cell>
          <cell r="BV168">
            <v>1000</v>
          </cell>
          <cell r="BW168">
            <v>1000</v>
          </cell>
          <cell r="BX168">
            <v>1000</v>
          </cell>
          <cell r="BY168">
            <v>1000</v>
          </cell>
          <cell r="BZ168">
            <v>1000</v>
          </cell>
          <cell r="CA168">
            <v>1000</v>
          </cell>
          <cell r="CB168">
            <v>1000</v>
          </cell>
          <cell r="CC168">
            <v>1000</v>
          </cell>
          <cell r="CD168">
            <v>1000</v>
          </cell>
          <cell r="CE168">
            <v>1000</v>
          </cell>
          <cell r="CF168">
            <v>1000</v>
          </cell>
          <cell r="CG168">
            <v>1000</v>
          </cell>
          <cell r="CH168">
            <v>1000</v>
          </cell>
          <cell r="CI168">
            <v>1000</v>
          </cell>
          <cell r="CJ168">
            <v>1000</v>
          </cell>
          <cell r="CK168">
            <v>1000</v>
          </cell>
          <cell r="CL168">
            <v>1000</v>
          </cell>
          <cell r="CM168">
            <v>1000</v>
          </cell>
          <cell r="CN168">
            <v>1000</v>
          </cell>
          <cell r="CO168">
            <v>1000</v>
          </cell>
          <cell r="CP168">
            <v>1000</v>
          </cell>
          <cell r="CQ168">
            <v>1000</v>
          </cell>
          <cell r="CR168">
            <v>1000</v>
          </cell>
          <cell r="CS168">
            <v>1000</v>
          </cell>
          <cell r="CT168">
            <v>1000</v>
          </cell>
          <cell r="CU168">
            <v>1000</v>
          </cell>
          <cell r="CV168">
            <v>1000</v>
          </cell>
          <cell r="CW168">
            <v>1000</v>
          </cell>
          <cell r="CX168">
            <v>1000</v>
          </cell>
          <cell r="CY168">
            <v>1000</v>
          </cell>
          <cell r="CZ168">
            <v>1000</v>
          </cell>
          <cell r="DA168">
            <v>1000</v>
          </cell>
          <cell r="DB168">
            <v>1000</v>
          </cell>
          <cell r="DC168">
            <v>1000</v>
          </cell>
          <cell r="DD168">
            <v>1000</v>
          </cell>
          <cell r="DE168">
            <v>1000</v>
          </cell>
          <cell r="DF168">
            <v>1000</v>
          </cell>
          <cell r="DG168">
            <v>1000</v>
          </cell>
          <cell r="DH168">
            <v>1000</v>
          </cell>
          <cell r="DI168">
            <v>1000</v>
          </cell>
          <cell r="DJ168">
            <v>1000</v>
          </cell>
          <cell r="DK168">
            <v>4056.650900972797</v>
          </cell>
          <cell r="DL168">
            <v>4976.8002406078331</v>
          </cell>
          <cell r="DM168">
            <v>3223.2999531459604</v>
          </cell>
          <cell r="DN168">
            <v>4056.650900972797</v>
          </cell>
          <cell r="DO168">
            <v>4056.650900972797</v>
          </cell>
          <cell r="DP168">
            <v>4056.650900972797</v>
          </cell>
          <cell r="DQ168">
            <v>1000</v>
          </cell>
          <cell r="DR168">
            <v>1000</v>
          </cell>
          <cell r="DS168">
            <v>1000</v>
          </cell>
          <cell r="DT168">
            <v>1000</v>
          </cell>
          <cell r="DU168">
            <v>1000</v>
          </cell>
          <cell r="DV168">
            <v>1000</v>
          </cell>
          <cell r="DW168">
            <v>1000</v>
          </cell>
          <cell r="DX168">
            <v>1000</v>
          </cell>
          <cell r="DY168">
            <v>1000</v>
          </cell>
          <cell r="DZ168">
            <v>1000</v>
          </cell>
          <cell r="EA168">
            <v>1000</v>
          </cell>
          <cell r="EB168">
            <v>1000</v>
          </cell>
          <cell r="EC168">
            <v>1000</v>
          </cell>
          <cell r="ED168">
            <v>1000</v>
          </cell>
          <cell r="EE168">
            <v>1000</v>
          </cell>
          <cell r="EF168">
            <v>1000</v>
          </cell>
          <cell r="EG168">
            <v>1000</v>
          </cell>
          <cell r="EH168">
            <v>1000</v>
          </cell>
          <cell r="EI168">
            <v>1000</v>
          </cell>
          <cell r="EJ168"/>
          <cell r="EK168"/>
          <cell r="EL168"/>
          <cell r="EM168"/>
          <cell r="EN168"/>
          <cell r="EO168"/>
          <cell r="EP168"/>
          <cell r="EQ168"/>
          <cell r="ER168"/>
          <cell r="ES168"/>
          <cell r="ET168"/>
          <cell r="EU168"/>
          <cell r="EV168"/>
          <cell r="EW168"/>
          <cell r="EX168"/>
          <cell r="EY168"/>
          <cell r="EZ168"/>
          <cell r="FA168"/>
          <cell r="FB168"/>
          <cell r="FC168"/>
          <cell r="FD168"/>
          <cell r="FE168"/>
          <cell r="FF168"/>
          <cell r="FG168"/>
          <cell r="FH168"/>
          <cell r="FI168"/>
          <cell r="FJ168"/>
          <cell r="FK168"/>
          <cell r="FL168"/>
          <cell r="FM168"/>
          <cell r="FN168"/>
          <cell r="FO168"/>
          <cell r="FP168"/>
          <cell r="FQ168"/>
          <cell r="FR168"/>
          <cell r="FS168"/>
          <cell r="FT168"/>
          <cell r="FU168"/>
          <cell r="FV168"/>
          <cell r="FW168"/>
          <cell r="FX168"/>
          <cell r="FY168"/>
        </row>
        <row r="169">
          <cell r="A169" t="str">
            <v>Density Aq.Liquids kg/m3</v>
          </cell>
          <cell r="C169" t="str">
            <v>Density Aq.Liquids</v>
          </cell>
          <cell r="D169" t="str">
            <v>kg/m3</v>
          </cell>
          <cell r="E169">
            <v>998.17462996707195</v>
          </cell>
          <cell r="F169">
            <v>998.17462996707195</v>
          </cell>
          <cell r="G169">
            <v>998.17462996707195</v>
          </cell>
          <cell r="H169">
            <v>998.17462996707195</v>
          </cell>
          <cell r="I169">
            <v>1240.1025874360378</v>
          </cell>
          <cell r="J169">
            <v>1241.8374231332284</v>
          </cell>
          <cell r="K169">
            <v>1241.5412140758772</v>
          </cell>
          <cell r="L169">
            <v>1240.1025874360378</v>
          </cell>
          <cell r="M169">
            <v>1245.1345191252228</v>
          </cell>
          <cell r="N169">
            <v>998.17462996707195</v>
          </cell>
          <cell r="O169">
            <v>1239.9475088425286</v>
          </cell>
          <cell r="P169">
            <v>1239.9475088425286</v>
          </cell>
          <cell r="Q169">
            <v>1241.0747479214226</v>
          </cell>
          <cell r="R169">
            <v>1239.9475088425286</v>
          </cell>
          <cell r="S169">
            <v>1229.3076515233429</v>
          </cell>
          <cell r="T169">
            <v>1232.2646563801238</v>
          </cell>
          <cell r="U169">
            <v>1232.1080215468344</v>
          </cell>
          <cell r="V169">
            <v>1233.913181457682</v>
          </cell>
          <cell r="W169">
            <v>1233.9131814576817</v>
          </cell>
          <cell r="X169">
            <v>992.33873168524644</v>
          </cell>
          <cell r="Y169">
            <v>988.7139754700213</v>
          </cell>
          <cell r="Z169">
            <v>1234.263710355212</v>
          </cell>
          <cell r="AA169">
            <v>1263.9252266134918</v>
          </cell>
          <cell r="AB169">
            <v>1264.0919979294488</v>
          </cell>
          <cell r="AC169">
            <v>1020.6565219386902</v>
          </cell>
          <cell r="AD169">
            <v>1021.1631059785876</v>
          </cell>
          <cell r="AE169">
            <v>1261.9999597672618</v>
          </cell>
          <cell r="AF169">
            <v>1261.9999597672618</v>
          </cell>
          <cell r="AG169">
            <v>1238.7619243186161</v>
          </cell>
          <cell r="AH169">
            <v>1520.6366993478618</v>
          </cell>
          <cell r="AI169">
            <v>1520.6366993478618</v>
          </cell>
          <cell r="AJ169">
            <v>1520.6366993478618</v>
          </cell>
          <cell r="AK169">
            <v>1092.9498811046021</v>
          </cell>
          <cell r="AL169">
            <v>1520.6366993478618</v>
          </cell>
          <cell r="AM169">
            <v>1520.6366993478618</v>
          </cell>
          <cell r="AN169">
            <v>1520.6366993478618</v>
          </cell>
          <cell r="AO169">
            <v>1194.8718335979909</v>
          </cell>
          <cell r="AP169">
            <v>1189.3382153618411</v>
          </cell>
          <cell r="AQ169">
            <v>1187.0632834008659</v>
          </cell>
          <cell r="AR169">
            <v>1197.7649394537182</v>
          </cell>
          <cell r="AS169">
            <v>994.02736886882417</v>
          </cell>
          <cell r="AT169">
            <v>994.02736886882417</v>
          </cell>
          <cell r="AU169">
            <v>1048.1021370966946</v>
          </cell>
          <cell r="AV169">
            <v>1054.5204187651348</v>
          </cell>
          <cell r="AW169">
            <v>998.17462996707195</v>
          </cell>
          <cell r="AX169">
            <v>1268.6907366512964</v>
          </cell>
          <cell r="AY169">
            <v>1270.0536767583089</v>
          </cell>
          <cell r="AZ169">
            <v>1270.183815825384</v>
          </cell>
          <cell r="BA169">
            <v>1268.6907366512964</v>
          </cell>
          <cell r="BB169">
            <v>1273.678623562821</v>
          </cell>
          <cell r="BC169">
            <v>1268.5334771511593</v>
          </cell>
          <cell r="BD169">
            <v>1268.5334771511593</v>
          </cell>
          <cell r="BE169">
            <v>1269.4742971485784</v>
          </cell>
          <cell r="BF169">
            <v>1268.5334771511593</v>
          </cell>
          <cell r="BG169">
            <v>994.02736886882417</v>
          </cell>
          <cell r="BH169">
            <v>994.02736886882417</v>
          </cell>
          <cell r="BI169">
            <v>994.43277971028317</v>
          </cell>
          <cell r="BJ169">
            <v>994.43277971028317</v>
          </cell>
          <cell r="BK169">
            <v>996.57396328629977</v>
          </cell>
          <cell r="BL169">
            <v>996.56565000438047</v>
          </cell>
          <cell r="BM169">
            <v>994.02736886882417</v>
          </cell>
          <cell r="BN169">
            <v>994.02736886882417</v>
          </cell>
          <cell r="BO169">
            <v>994.02736886882417</v>
          </cell>
          <cell r="BP169">
            <v>994.02736886882417</v>
          </cell>
          <cell r="BQ169">
            <v>994.02736886882417</v>
          </cell>
          <cell r="BR169">
            <v>994.02736886882417</v>
          </cell>
          <cell r="BS169">
            <v>994.02736886882417</v>
          </cell>
          <cell r="BT169">
            <v>994.43277971028317</v>
          </cell>
          <cell r="BU169">
            <v>994.43277971028317</v>
          </cell>
          <cell r="BV169">
            <v>994.43277971028317</v>
          </cell>
          <cell r="BW169">
            <v>994.02736886882417</v>
          </cell>
          <cell r="BX169">
            <v>905.53595536780779</v>
          </cell>
          <cell r="BY169">
            <v>905.53595536780779</v>
          </cell>
          <cell r="BZ169">
            <v>905.53595536780779</v>
          </cell>
          <cell r="CA169">
            <v>905.53595536780779</v>
          </cell>
          <cell r="CB169">
            <v>1178.310549645546</v>
          </cell>
          <cell r="CC169">
            <v>1178.310549645546</v>
          </cell>
          <cell r="CD169">
            <v>1178.310549645546</v>
          </cell>
          <cell r="CE169">
            <v>1178.310549645546</v>
          </cell>
          <cell r="CF169">
            <v>1844.1093364352021</v>
          </cell>
          <cell r="CG169">
            <v>1844.1093364352021</v>
          </cell>
          <cell r="CH169">
            <v>1844.1093364352025</v>
          </cell>
          <cell r="CI169">
            <v>1844.1093364352025</v>
          </cell>
          <cell r="CJ169">
            <v>1844.1093364352025</v>
          </cell>
          <cell r="CK169">
            <v>1166.3110190322434</v>
          </cell>
          <cell r="CL169">
            <v>1088.913432152314</v>
          </cell>
          <cell r="CM169">
            <v>1088.913432152314</v>
          </cell>
          <cell r="CN169">
            <v>1088.913432152314</v>
          </cell>
          <cell r="CO169">
            <v>1071.4117714251913</v>
          </cell>
          <cell r="CP169">
            <v>997.02613057294923</v>
          </cell>
          <cell r="CQ169">
            <v>997.02613057294923</v>
          </cell>
          <cell r="CR169">
            <v>997.02613057294923</v>
          </cell>
          <cell r="CS169">
            <v>994.01880808971634</v>
          </cell>
          <cell r="CT169">
            <v>994.01880842153832</v>
          </cell>
          <cell r="CU169">
            <v>994.01880835399606</v>
          </cell>
          <cell r="CV169">
            <v>996.6091141352357</v>
          </cell>
          <cell r="CW169">
            <v>995.40303338489082</v>
          </cell>
          <cell r="CX169">
            <v>995.91578862259826</v>
          </cell>
          <cell r="CY169">
            <v>995.62229104594189</v>
          </cell>
          <cell r="CZ169">
            <v>998.17462996707195</v>
          </cell>
          <cell r="DA169">
            <v>995.57579108239679</v>
          </cell>
          <cell r="DB169">
            <v>996.60021427569336</v>
          </cell>
          <cell r="DC169">
            <v>997.20219143782913</v>
          </cell>
          <cell r="DD169">
            <v>996.66282703305149</v>
          </cell>
          <cell r="DE169">
            <v>1520.6366993478618</v>
          </cell>
          <cell r="DF169">
            <v>1520.6366993478618</v>
          </cell>
          <cell r="DG169">
            <v>1091.6469219604739</v>
          </cell>
          <cell r="DH169">
            <v>1036.0059579406529</v>
          </cell>
          <cell r="DI169">
            <v>1072.1073915136924</v>
          </cell>
          <cell r="DJ169">
            <v>1089.3506184632347</v>
          </cell>
          <cell r="DK169">
            <v>1031.0414405807328</v>
          </cell>
          <cell r="DL169">
            <v>1202.3295274688526</v>
          </cell>
          <cell r="DM169">
            <v>1159.7678850188049</v>
          </cell>
          <cell r="DN169">
            <v>1030.705948689415</v>
          </cell>
          <cell r="DO169">
            <v>1021.5604924493639</v>
          </cell>
          <cell r="DP169">
            <v>1032.7561547273938</v>
          </cell>
          <cell r="DQ169">
            <v>1028.8971135543766</v>
          </cell>
          <cell r="DR169">
            <v>994.02736886882417</v>
          </cell>
          <cell r="DS169">
            <v>1178.310549645546</v>
          </cell>
          <cell r="DT169">
            <v>1844.1093364352025</v>
          </cell>
          <cell r="DU169">
            <v>1844.1093364352025</v>
          </cell>
          <cell r="DV169">
            <v>997.02613057294923</v>
          </cell>
          <cell r="DW169">
            <v>994.01880841597483</v>
          </cell>
          <cell r="DX169">
            <v>996.65865075501779</v>
          </cell>
          <cell r="DY169">
            <v>996.72616498888704</v>
          </cell>
          <cell r="DZ169">
            <v>1034.3072543443361</v>
          </cell>
          <cell r="EA169">
            <v>994.02736886882417</v>
          </cell>
          <cell r="EB169">
            <v>1178.310549645546</v>
          </cell>
          <cell r="EC169">
            <v>1844.1093364352021</v>
          </cell>
          <cell r="ED169">
            <v>1844.1093364352021</v>
          </cell>
          <cell r="EE169">
            <v>997.02613057294923</v>
          </cell>
          <cell r="EF169">
            <v>994.01880786298216</v>
          </cell>
          <cell r="EG169">
            <v>996.68378391284898</v>
          </cell>
          <cell r="EH169">
            <v>996.72736412191796</v>
          </cell>
          <cell r="EI169">
            <v>1178.310549645546</v>
          </cell>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cell r="FT169"/>
          <cell r="FU169"/>
          <cell r="FV169"/>
          <cell r="FW169"/>
          <cell r="FX169"/>
          <cell r="FY169"/>
        </row>
        <row r="170">
          <cell r="A170" t="str">
            <v>Density Gases kg/m3</v>
          </cell>
          <cell r="C170" t="str">
            <v>Density Gases</v>
          </cell>
          <cell r="D170" t="str">
            <v>kg/m3</v>
          </cell>
          <cell r="E170">
            <v>1000</v>
          </cell>
          <cell r="F170">
            <v>1000</v>
          </cell>
          <cell r="G170">
            <v>1000</v>
          </cell>
          <cell r="H170">
            <v>1000</v>
          </cell>
          <cell r="I170">
            <v>1000</v>
          </cell>
          <cell r="J170">
            <v>1000</v>
          </cell>
          <cell r="K170">
            <v>1000</v>
          </cell>
          <cell r="L170">
            <v>1000</v>
          </cell>
          <cell r="M170">
            <v>1000</v>
          </cell>
          <cell r="N170">
            <v>1.184529517689539</v>
          </cell>
          <cell r="O170">
            <v>1000</v>
          </cell>
          <cell r="P170">
            <v>1000</v>
          </cell>
          <cell r="Q170">
            <v>1000</v>
          </cell>
          <cell r="R170">
            <v>1000</v>
          </cell>
          <cell r="S170">
            <v>1000</v>
          </cell>
          <cell r="T170">
            <v>1000</v>
          </cell>
          <cell r="U170">
            <v>6.7784604620605107E-2</v>
          </cell>
          <cell r="V170">
            <v>0.94738220178927979</v>
          </cell>
          <cell r="W170">
            <v>1000</v>
          </cell>
          <cell r="X170">
            <v>1000</v>
          </cell>
          <cell r="Y170">
            <v>1000</v>
          </cell>
          <cell r="Z170">
            <v>1000</v>
          </cell>
          <cell r="AA170">
            <v>1000</v>
          </cell>
          <cell r="AB170">
            <v>1000</v>
          </cell>
          <cell r="AC170">
            <v>1000</v>
          </cell>
          <cell r="AD170">
            <v>1000</v>
          </cell>
          <cell r="AE170">
            <v>1000</v>
          </cell>
          <cell r="AF170">
            <v>1000</v>
          </cell>
          <cell r="AG170">
            <v>1000</v>
          </cell>
          <cell r="AH170">
            <v>1000</v>
          </cell>
          <cell r="AI170">
            <v>1000</v>
          </cell>
          <cell r="AJ170">
            <v>1000</v>
          </cell>
          <cell r="AK170">
            <v>1000</v>
          </cell>
          <cell r="AL170">
            <v>1000</v>
          </cell>
          <cell r="AM170">
            <v>1000</v>
          </cell>
          <cell r="AN170">
            <v>1000</v>
          </cell>
          <cell r="AO170">
            <v>1000</v>
          </cell>
          <cell r="AP170">
            <v>1000</v>
          </cell>
          <cell r="AQ170">
            <v>1000</v>
          </cell>
          <cell r="AR170">
            <v>1000</v>
          </cell>
          <cell r="AS170">
            <v>1000</v>
          </cell>
          <cell r="AT170">
            <v>1000</v>
          </cell>
          <cell r="AU170">
            <v>1000</v>
          </cell>
          <cell r="AV170">
            <v>1000</v>
          </cell>
          <cell r="AW170">
            <v>1000</v>
          </cell>
          <cell r="AX170">
            <v>1000</v>
          </cell>
          <cell r="AY170">
            <v>1000</v>
          </cell>
          <cell r="AZ170">
            <v>1000</v>
          </cell>
          <cell r="BA170">
            <v>1000</v>
          </cell>
          <cell r="BB170">
            <v>1000</v>
          </cell>
          <cell r="BC170">
            <v>1000</v>
          </cell>
          <cell r="BD170">
            <v>1000</v>
          </cell>
          <cell r="BE170">
            <v>1000</v>
          </cell>
          <cell r="BF170">
            <v>1000</v>
          </cell>
          <cell r="BG170">
            <v>1000</v>
          </cell>
          <cell r="BH170">
            <v>1000</v>
          </cell>
          <cell r="BI170">
            <v>1000</v>
          </cell>
          <cell r="BJ170">
            <v>1000</v>
          </cell>
          <cell r="BK170">
            <v>1000</v>
          </cell>
          <cell r="BL170">
            <v>1.150668511520706</v>
          </cell>
          <cell r="BM170">
            <v>1000</v>
          </cell>
          <cell r="BN170">
            <v>1000</v>
          </cell>
          <cell r="BO170">
            <v>1000</v>
          </cell>
          <cell r="BP170">
            <v>1000</v>
          </cell>
          <cell r="BQ170">
            <v>1000</v>
          </cell>
          <cell r="BR170">
            <v>1000</v>
          </cell>
          <cell r="BS170">
            <v>1000</v>
          </cell>
          <cell r="BT170">
            <v>1000</v>
          </cell>
          <cell r="BU170">
            <v>1000</v>
          </cell>
          <cell r="BV170">
            <v>1000</v>
          </cell>
          <cell r="BW170">
            <v>1000</v>
          </cell>
          <cell r="BX170">
            <v>3.4174624733496048</v>
          </cell>
          <cell r="BY170">
            <v>3.4174624733496048</v>
          </cell>
          <cell r="BZ170">
            <v>3.4174624733496048</v>
          </cell>
          <cell r="CA170">
            <v>3.4174624733496048</v>
          </cell>
          <cell r="CB170">
            <v>1000</v>
          </cell>
          <cell r="CC170">
            <v>1000</v>
          </cell>
          <cell r="CD170">
            <v>1000</v>
          </cell>
          <cell r="CE170">
            <v>1000</v>
          </cell>
          <cell r="CF170">
            <v>1000</v>
          </cell>
          <cell r="CG170">
            <v>1000</v>
          </cell>
          <cell r="CH170">
            <v>1000</v>
          </cell>
          <cell r="CI170">
            <v>1000</v>
          </cell>
          <cell r="CJ170">
            <v>1000</v>
          </cell>
          <cell r="CK170">
            <v>1000</v>
          </cell>
          <cell r="CL170">
            <v>1000</v>
          </cell>
          <cell r="CM170">
            <v>1000</v>
          </cell>
          <cell r="CN170">
            <v>1000</v>
          </cell>
          <cell r="CO170">
            <v>1000</v>
          </cell>
          <cell r="CP170">
            <v>1000</v>
          </cell>
          <cell r="CQ170">
            <v>1000</v>
          </cell>
          <cell r="CR170">
            <v>1000</v>
          </cell>
          <cell r="CS170">
            <v>1000</v>
          </cell>
          <cell r="CT170">
            <v>1000</v>
          </cell>
          <cell r="CU170">
            <v>1000</v>
          </cell>
          <cell r="CV170">
            <v>1.1514115801822615</v>
          </cell>
          <cell r="CW170">
            <v>1.1315654119029603</v>
          </cell>
          <cell r="CX170">
            <v>1.1395578645329636</v>
          </cell>
          <cell r="CY170">
            <v>1.1350443061302395</v>
          </cell>
          <cell r="CZ170">
            <v>1.1918814746411319</v>
          </cell>
          <cell r="DA170">
            <v>1.134311083004939</v>
          </cell>
          <cell r="DB170">
            <v>1.1512720337024558</v>
          </cell>
          <cell r="DC170">
            <v>1.162047981236493</v>
          </cell>
          <cell r="DD170">
            <v>1.1521948003694651</v>
          </cell>
          <cell r="DE170">
            <v>1000</v>
          </cell>
          <cell r="DF170">
            <v>1000</v>
          </cell>
          <cell r="DG170">
            <v>1000</v>
          </cell>
          <cell r="DH170">
            <v>1000</v>
          </cell>
          <cell r="DI170">
            <v>1000</v>
          </cell>
          <cell r="DJ170">
            <v>1000</v>
          </cell>
          <cell r="DK170">
            <v>1000</v>
          </cell>
          <cell r="DL170">
            <v>0.83823169455607105</v>
          </cell>
          <cell r="DM170">
            <v>1000</v>
          </cell>
          <cell r="DN170">
            <v>1000</v>
          </cell>
          <cell r="DO170">
            <v>1000</v>
          </cell>
          <cell r="DP170">
            <v>1000</v>
          </cell>
          <cell r="DQ170">
            <v>1000</v>
          </cell>
          <cell r="DR170">
            <v>1000</v>
          </cell>
          <cell r="DS170">
            <v>1000</v>
          </cell>
          <cell r="DT170">
            <v>1000</v>
          </cell>
          <cell r="DU170">
            <v>1000</v>
          </cell>
          <cell r="DV170">
            <v>1000</v>
          </cell>
          <cell r="DW170">
            <v>1000</v>
          </cell>
          <cell r="DX170">
            <v>1.1522737976010025</v>
          </cell>
          <cell r="DY170">
            <v>1.1533155561944775</v>
          </cell>
          <cell r="DZ170">
            <v>1000</v>
          </cell>
          <cell r="EA170">
            <v>1000</v>
          </cell>
          <cell r="EB170">
            <v>1000</v>
          </cell>
          <cell r="EC170">
            <v>1000</v>
          </cell>
          <cell r="ED170">
            <v>1000</v>
          </cell>
          <cell r="EE170">
            <v>1000</v>
          </cell>
          <cell r="EF170">
            <v>1000</v>
          </cell>
          <cell r="EG170">
            <v>1.152717301494663</v>
          </cell>
          <cell r="EH170">
            <v>1.1533368593540287</v>
          </cell>
          <cell r="EI170">
            <v>1000</v>
          </cell>
          <cell r="EJ170"/>
          <cell r="EK170"/>
          <cell r="EL170"/>
          <cell r="EM170"/>
          <cell r="EN170"/>
          <cell r="EO170"/>
          <cell r="EP170"/>
          <cell r="EQ170"/>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cell r="FT170"/>
          <cell r="FU170"/>
          <cell r="FV170"/>
          <cell r="FW170"/>
          <cell r="FX170"/>
          <cell r="FY170"/>
        </row>
        <row r="171">
          <cell r="A171" t="str">
            <v>Density Stream kg/m3</v>
          </cell>
          <cell r="C171" t="str">
            <v>Density Stream</v>
          </cell>
          <cell r="D171" t="str">
            <v>kg/m3</v>
          </cell>
          <cell r="E171">
            <v>8854.2231780375223</v>
          </cell>
          <cell r="F171">
            <v>8854.2231780375223</v>
          </cell>
          <cell r="G171">
            <v>8854.2231780375223</v>
          </cell>
          <cell r="H171">
            <v>8854.2231780375223</v>
          </cell>
          <cell r="I171">
            <v>1240.315003560715</v>
          </cell>
          <cell r="J171">
            <v>1242.0496709718623</v>
          </cell>
          <cell r="K171">
            <v>1241.7548188507217</v>
          </cell>
          <cell r="L171">
            <v>1240.315003560715</v>
          </cell>
          <cell r="M171">
            <v>1245.3476565516612</v>
          </cell>
          <cell r="N171">
            <v>1.184529517689539</v>
          </cell>
          <cell r="O171">
            <v>1240.1599027194275</v>
          </cell>
          <cell r="P171">
            <v>1240.1599027194275</v>
          </cell>
          <cell r="Q171">
            <v>1241.2873034889242</v>
          </cell>
          <cell r="R171">
            <v>1240.1599027194275</v>
          </cell>
          <cell r="S171">
            <v>1229.5063123604036</v>
          </cell>
          <cell r="T171">
            <v>1316.3261891669151</v>
          </cell>
          <cell r="U171">
            <v>1232.3179235814125</v>
          </cell>
          <cell r="V171">
            <v>1234.1806708556376</v>
          </cell>
          <cell r="W171">
            <v>1233.9232542083789</v>
          </cell>
          <cell r="X171">
            <v>1729.234816481686</v>
          </cell>
          <cell r="Y171">
            <v>1080.8947953508248</v>
          </cell>
          <cell r="Z171">
            <v>1234.2737853233184</v>
          </cell>
          <cell r="AA171">
            <v>1263.9354878920865</v>
          </cell>
          <cell r="AB171">
            <v>1264.1004493874557</v>
          </cell>
          <cell r="AC171">
            <v>1020.7908862360093</v>
          </cell>
          <cell r="AD171">
            <v>1021.2975272925601</v>
          </cell>
          <cell r="AE171">
            <v>1261.9999597672613</v>
          </cell>
          <cell r="AF171">
            <v>1261.9999597672613</v>
          </cell>
          <cell r="AG171">
            <v>1238.7619243186159</v>
          </cell>
          <cell r="AH171">
            <v>1520.6366993478618</v>
          </cell>
          <cell r="AI171">
            <v>1520.6366993478618</v>
          </cell>
          <cell r="AJ171">
            <v>1520.6366993478618</v>
          </cell>
          <cell r="AK171">
            <v>1092.9498811046021</v>
          </cell>
          <cell r="AL171">
            <v>1520.6366993478618</v>
          </cell>
          <cell r="AM171">
            <v>1520.6366993478618</v>
          </cell>
          <cell r="AN171">
            <v>1520.6366993478618</v>
          </cell>
          <cell r="AO171">
            <v>1201.0180421823509</v>
          </cell>
          <cell r="AP171">
            <v>1189.3457203527605</v>
          </cell>
          <cell r="AQ171">
            <v>1187.0734557217979</v>
          </cell>
          <cell r="AR171">
            <v>1197.7741907340483</v>
          </cell>
          <cell r="AS171">
            <v>994.02736886882417</v>
          </cell>
          <cell r="AT171">
            <v>994.02736886882417</v>
          </cell>
          <cell r="AU171">
            <v>1861.097685219127</v>
          </cell>
          <cell r="AV171">
            <v>1850.6428554353547</v>
          </cell>
          <cell r="AW171">
            <v>8843.5728387799682</v>
          </cell>
          <cell r="AX171">
            <v>1268.9070275507509</v>
          </cell>
          <cell r="AY171">
            <v>1270.2698148375321</v>
          </cell>
          <cell r="AZ171">
            <v>1270.4012272936445</v>
          </cell>
          <cell r="BA171">
            <v>1268.9070275507509</v>
          </cell>
          <cell r="BB171">
            <v>1273.8956210067527</v>
          </cell>
          <cell r="BC171">
            <v>1268.749745756166</v>
          </cell>
          <cell r="BD171">
            <v>1268.749745756166</v>
          </cell>
          <cell r="BE171">
            <v>1269.6906991155647</v>
          </cell>
          <cell r="BF171">
            <v>1268.749745756166</v>
          </cell>
          <cell r="BG171">
            <v>994.02736886882417</v>
          </cell>
          <cell r="BH171">
            <v>994.02736886882417</v>
          </cell>
          <cell r="BI171">
            <v>994.43277971028317</v>
          </cell>
          <cell r="BJ171">
            <v>994.43277971028317</v>
          </cell>
          <cell r="BK171">
            <v>996.57396328629807</v>
          </cell>
          <cell r="BL171">
            <v>1.150668511520706</v>
          </cell>
          <cell r="BM171">
            <v>994.02736886882417</v>
          </cell>
          <cell r="BN171">
            <v>994.02736886882417</v>
          </cell>
          <cell r="BO171">
            <v>994.02736886882417</v>
          </cell>
          <cell r="BP171">
            <v>994.02736886882417</v>
          </cell>
          <cell r="BQ171">
            <v>994.02736886882417</v>
          </cell>
          <cell r="BR171">
            <v>994.02736886882417</v>
          </cell>
          <cell r="BS171">
            <v>994.02736886882417</v>
          </cell>
          <cell r="BT171">
            <v>994.43277971028317</v>
          </cell>
          <cell r="BU171">
            <v>994.43277971028317</v>
          </cell>
          <cell r="BV171">
            <v>994.43277971028317</v>
          </cell>
          <cell r="BW171">
            <v>994.02736886882417</v>
          </cell>
          <cell r="BX171">
            <v>3.4162166132800125</v>
          </cell>
          <cell r="BY171">
            <v>3.4162166132800125</v>
          </cell>
          <cell r="BZ171">
            <v>3.4162166132800125</v>
          </cell>
          <cell r="CA171">
            <v>3.4162166132800125</v>
          </cell>
          <cell r="CB171">
            <v>1178.310549645546</v>
          </cell>
          <cell r="CC171">
            <v>1178.310549645546</v>
          </cell>
          <cell r="CD171">
            <v>1178.310549645546</v>
          </cell>
          <cell r="CE171">
            <v>1178.310549645546</v>
          </cell>
          <cell r="CF171">
            <v>1844.1093364352025</v>
          </cell>
          <cell r="CG171">
            <v>1844.1093364352025</v>
          </cell>
          <cell r="CH171">
            <v>1844.1093364352027</v>
          </cell>
          <cell r="CI171">
            <v>1844.1093364352027</v>
          </cell>
          <cell r="CJ171">
            <v>1844.1093364352027</v>
          </cell>
          <cell r="CK171">
            <v>1166.3110190322434</v>
          </cell>
          <cell r="CL171">
            <v>1088.9134321523138</v>
          </cell>
          <cell r="CM171">
            <v>1088.9134321523138</v>
          </cell>
          <cell r="CN171">
            <v>1088.9134321523138</v>
          </cell>
          <cell r="CO171">
            <v>1071.4117714251913</v>
          </cell>
          <cell r="CP171">
            <v>997.02613057294923</v>
          </cell>
          <cell r="CQ171">
            <v>997.02613057294923</v>
          </cell>
          <cell r="CR171">
            <v>997.02613057294923</v>
          </cell>
          <cell r="CS171">
            <v>994.01880808971634</v>
          </cell>
          <cell r="CT171">
            <v>994.01880842153832</v>
          </cell>
          <cell r="CU171">
            <v>994.01880835399606</v>
          </cell>
          <cell r="CV171">
            <v>1.1529606839859317</v>
          </cell>
          <cell r="CW171">
            <v>1.13433987494662</v>
          </cell>
          <cell r="CX171">
            <v>1.1418374802779885</v>
          </cell>
          <cell r="CY171">
            <v>1.1376107008797249</v>
          </cell>
          <cell r="CZ171">
            <v>1.1918814746411319</v>
          </cell>
          <cell r="DA171">
            <v>1.1369397213724806</v>
          </cell>
          <cell r="DB171">
            <v>1.1528626101965886</v>
          </cell>
          <cell r="DC171">
            <v>1.1629042409650001</v>
          </cell>
          <cell r="DD171">
            <v>1.1536841312525146</v>
          </cell>
          <cell r="DE171">
            <v>1520.6366993478618</v>
          </cell>
          <cell r="DF171">
            <v>1520.6366993478618</v>
          </cell>
          <cell r="DG171">
            <v>1091.6469219604764</v>
          </cell>
          <cell r="DH171">
            <v>1036.0059579406541</v>
          </cell>
          <cell r="DI171">
            <v>1072.1073915136924</v>
          </cell>
          <cell r="DJ171">
            <v>1089.3506184632347</v>
          </cell>
          <cell r="DK171">
            <v>1033.0494012767253</v>
          </cell>
          <cell r="DL171">
            <v>2.660280990359722</v>
          </cell>
          <cell r="DM171">
            <v>1705.7823001920726</v>
          </cell>
          <cell r="DN171">
            <v>1030.7213254426424</v>
          </cell>
          <cell r="DO171">
            <v>1632.1157080860542</v>
          </cell>
          <cell r="DP171">
            <v>1032.7715516276696</v>
          </cell>
          <cell r="DQ171">
            <v>1028.8971135543761</v>
          </cell>
          <cell r="DR171">
            <v>994.02736886882417</v>
          </cell>
          <cell r="DS171">
            <v>1178.310549645546</v>
          </cell>
          <cell r="DT171">
            <v>1844.1093364352027</v>
          </cell>
          <cell r="DU171">
            <v>1844.1093364352027</v>
          </cell>
          <cell r="DV171">
            <v>997.02613057294923</v>
          </cell>
          <cell r="DW171">
            <v>994.01880841597483</v>
          </cell>
          <cell r="DX171">
            <v>1.1537992059115338</v>
          </cell>
          <cell r="DY171">
            <v>1.1547310444228305</v>
          </cell>
          <cell r="DZ171">
            <v>1034.3072543443361</v>
          </cell>
          <cell r="EA171">
            <v>994.02736886882417</v>
          </cell>
          <cell r="EB171">
            <v>1178.310549645546</v>
          </cell>
          <cell r="EC171">
            <v>1844.1093364352025</v>
          </cell>
          <cell r="ED171">
            <v>1844.1093364352025</v>
          </cell>
          <cell r="EE171">
            <v>997.02613057294923</v>
          </cell>
          <cell r="EF171">
            <v>994.01880786298216</v>
          </cell>
          <cell r="EG171">
            <v>1.1542147749095635</v>
          </cell>
          <cell r="EH171">
            <v>1.1547833164444834</v>
          </cell>
          <cell r="EI171">
            <v>1178.310549645546</v>
          </cell>
          <cell r="EJ171"/>
          <cell r="EK171"/>
          <cell r="EL171"/>
          <cell r="EM171"/>
          <cell r="EN171"/>
          <cell r="EO171"/>
          <cell r="EP171"/>
          <cell r="EQ171"/>
          <cell r="ER171"/>
          <cell r="ES171"/>
          <cell r="ET171"/>
          <cell r="EU171"/>
          <cell r="EV171"/>
          <cell r="EW171"/>
          <cell r="EX171"/>
          <cell r="EY171"/>
          <cell r="EZ171"/>
          <cell r="FA171"/>
          <cell r="FB171"/>
          <cell r="FC171"/>
          <cell r="FD171"/>
          <cell r="FE171"/>
          <cell r="FF171"/>
          <cell r="FG171"/>
          <cell r="FH171"/>
          <cell r="FI171"/>
          <cell r="FJ171"/>
          <cell r="FK171"/>
          <cell r="FL171"/>
          <cell r="FM171"/>
          <cell r="FN171"/>
          <cell r="FO171"/>
          <cell r="FP171"/>
          <cell r="FQ171"/>
          <cell r="FR171"/>
          <cell r="FS171"/>
          <cell r="FT171"/>
          <cell r="FU171"/>
          <cell r="FV171"/>
          <cell r="FW171"/>
          <cell r="FX171"/>
          <cell r="FY171"/>
        </row>
        <row r="172">
          <cell r="A172" t="str">
            <v xml:space="preserve"> </v>
          </cell>
          <cell r="B172"/>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cell r="EY172"/>
          <cell r="EZ172"/>
          <cell r="FA172"/>
          <cell r="FB172"/>
          <cell r="FC172"/>
          <cell r="FD172"/>
          <cell r="FE172"/>
          <cell r="FF172"/>
          <cell r="FG172"/>
          <cell r="FH172"/>
          <cell r="FI172"/>
          <cell r="FJ172"/>
          <cell r="FK172"/>
          <cell r="FL172"/>
          <cell r="FM172"/>
          <cell r="FN172"/>
          <cell r="FO172"/>
          <cell r="FP172"/>
          <cell r="FQ172"/>
          <cell r="FR172"/>
          <cell r="FS172"/>
          <cell r="FT172"/>
          <cell r="FU172"/>
          <cell r="FV172"/>
          <cell r="FW172"/>
          <cell r="FX172"/>
          <cell r="FY172"/>
        </row>
        <row r="173">
          <cell r="A173" t="str">
            <v xml:space="preserve">pH </v>
          </cell>
          <cell r="B173"/>
          <cell r="C173" t="str">
            <v>pH</v>
          </cell>
          <cell r="D173"/>
          <cell r="E173">
            <v>7</v>
          </cell>
          <cell r="F173">
            <v>7</v>
          </cell>
          <cell r="G173">
            <v>7</v>
          </cell>
          <cell r="H173">
            <v>7</v>
          </cell>
          <cell r="I173">
            <v>0.31174883342378124</v>
          </cell>
          <cell r="J173">
            <v>0.27962493871561461</v>
          </cell>
          <cell r="K173">
            <v>0.30829320781591785</v>
          </cell>
          <cell r="L173">
            <v>0.31174883342378124</v>
          </cell>
          <cell r="M173">
            <v>0.30999022277646249</v>
          </cell>
          <cell r="N173">
            <v>7</v>
          </cell>
          <cell r="O173">
            <v>0.3118031451520934</v>
          </cell>
          <cell r="P173">
            <v>0.3118031451520934</v>
          </cell>
          <cell r="Q173">
            <v>0.3114085173997479</v>
          </cell>
          <cell r="R173">
            <v>0.3118031451520934</v>
          </cell>
          <cell r="S173">
            <v>0.34892876323408867</v>
          </cell>
          <cell r="T173">
            <v>2.3624622038668943</v>
          </cell>
          <cell r="U173">
            <v>2.8909629590317492</v>
          </cell>
          <cell r="V173">
            <v>4.8908647043558204</v>
          </cell>
          <cell r="W173">
            <v>4.8909552958651359</v>
          </cell>
          <cell r="X173">
            <v>6.1294059612126874</v>
          </cell>
          <cell r="Y173">
            <v>6.957204568969499</v>
          </cell>
          <cell r="Z173">
            <v>4.8908319396439435</v>
          </cell>
          <cell r="AA173">
            <v>4.8805185369431987</v>
          </cell>
          <cell r="AB173">
            <v>3.8909801425521593</v>
          </cell>
          <cell r="AC173">
            <v>13.142166269539729</v>
          </cell>
          <cell r="AD173">
            <v>13.187279006541841</v>
          </cell>
          <cell r="AE173">
            <v>3.8948991912003845</v>
          </cell>
          <cell r="AF173">
            <v>3.8948991912003845</v>
          </cell>
          <cell r="AG173">
            <v>3.9432382154149734</v>
          </cell>
          <cell r="AH173">
            <v>15.743287444931479</v>
          </cell>
          <cell r="AI173">
            <v>15.743287444931441</v>
          </cell>
          <cell r="AJ173">
            <v>15.743287444931441</v>
          </cell>
          <cell r="AK173">
            <v>14.244290305840813</v>
          </cell>
          <cell r="AL173">
            <v>15.743287444931441</v>
          </cell>
          <cell r="AM173">
            <v>15.743287444931441</v>
          </cell>
          <cell r="AN173">
            <v>15.743287444931441</v>
          </cell>
          <cell r="AO173">
            <v>3.4049124070604506</v>
          </cell>
          <cell r="AP173">
            <v>3.4220516921279041</v>
          </cell>
          <cell r="AQ173">
            <v>2.5061943507269482</v>
          </cell>
          <cell r="AR173">
            <v>2.6684449711504703</v>
          </cell>
          <cell r="AS173">
            <v>6.839290991298796</v>
          </cell>
          <cell r="AT173">
            <v>6.839290991298796</v>
          </cell>
          <cell r="AU173">
            <v>2.7402044161486723</v>
          </cell>
          <cell r="AV173">
            <v>2.7604702182547576</v>
          </cell>
          <cell r="AW173">
            <v>7</v>
          </cell>
          <cell r="AX173">
            <v>0.30975056511247145</v>
          </cell>
          <cell r="AY173">
            <v>0.28321064469881257</v>
          </cell>
          <cell r="AZ173">
            <v>0.30691329992612648</v>
          </cell>
          <cell r="BA173">
            <v>0.30975056511247145</v>
          </cell>
          <cell r="BB173">
            <v>0.30804652300667112</v>
          </cell>
          <cell r="BC173">
            <v>0.30980439951300826</v>
          </cell>
          <cell r="BD173">
            <v>0.30980439951300826</v>
          </cell>
          <cell r="BE173">
            <v>0.30948242948510579</v>
          </cell>
          <cell r="BF173">
            <v>0.30980439951300826</v>
          </cell>
          <cell r="BG173">
            <v>6.839290991298796</v>
          </cell>
          <cell r="BH173">
            <v>6.839290991298796</v>
          </cell>
          <cell r="BI173">
            <v>6.8572146798684006</v>
          </cell>
          <cell r="BJ173">
            <v>6.8572146798684006</v>
          </cell>
          <cell r="BK173">
            <v>6.9677831396066967</v>
          </cell>
          <cell r="BL173">
            <v>7</v>
          </cell>
          <cell r="BM173">
            <v>6.839290991298796</v>
          </cell>
          <cell r="BN173">
            <v>6.839290991298796</v>
          </cell>
          <cell r="BO173">
            <v>6.839290991298796</v>
          </cell>
          <cell r="BP173">
            <v>6.839290991298796</v>
          </cell>
          <cell r="BQ173">
            <v>6.839290991298796</v>
          </cell>
          <cell r="BR173">
            <v>6.839290991298796</v>
          </cell>
          <cell r="BS173">
            <v>6.839290991298796</v>
          </cell>
          <cell r="BT173">
            <v>6.8572146798684006</v>
          </cell>
          <cell r="BU173">
            <v>6.8572146798684006</v>
          </cell>
          <cell r="BV173">
            <v>6.8572146798684006</v>
          </cell>
          <cell r="BW173">
            <v>6.839290991298796</v>
          </cell>
          <cell r="BX173">
            <v>7</v>
          </cell>
          <cell r="BY173">
            <v>7</v>
          </cell>
          <cell r="BZ173">
            <v>7</v>
          </cell>
          <cell r="CA173">
            <v>7</v>
          </cell>
          <cell r="CB173">
            <v>7.0816452948615609</v>
          </cell>
          <cell r="CC173">
            <v>7.0816452948615609</v>
          </cell>
          <cell r="CD173">
            <v>7.0816452948615609</v>
          </cell>
          <cell r="CE173">
            <v>7.0816452948615609</v>
          </cell>
          <cell r="CF173">
            <v>-1.5529735289799045</v>
          </cell>
          <cell r="CG173">
            <v>-1.5529735289799045</v>
          </cell>
          <cell r="CH173">
            <v>-1.5529735289799047</v>
          </cell>
          <cell r="CI173">
            <v>-1.5529735289799047</v>
          </cell>
          <cell r="CJ173">
            <v>-1.5529735289799047</v>
          </cell>
          <cell r="CK173">
            <v>-0.77627396766821422</v>
          </cell>
          <cell r="CL173">
            <v>-0.48794147174177788</v>
          </cell>
          <cell r="CM173">
            <v>-0.48794147174177788</v>
          </cell>
          <cell r="CN173">
            <v>-0.48794147174177788</v>
          </cell>
          <cell r="CO173">
            <v>-0.38528751628825597</v>
          </cell>
          <cell r="CP173">
            <v>6.9964813182937737</v>
          </cell>
          <cell r="CQ173">
            <v>6.9964813182937737</v>
          </cell>
          <cell r="CR173">
            <v>6.9964813182937737</v>
          </cell>
          <cell r="CS173">
            <v>6.8392909885275071</v>
          </cell>
          <cell r="CT173">
            <v>6.83929100289674</v>
          </cell>
          <cell r="CU173">
            <v>6.8392909999718876</v>
          </cell>
          <cell r="CV173">
            <v>6.9703691586362204</v>
          </cell>
          <cell r="CW173">
            <v>6.9039353080551438</v>
          </cell>
          <cell r="CX173">
            <v>6.930768137529669</v>
          </cell>
          <cell r="CY173">
            <v>6.9151840517982919</v>
          </cell>
          <cell r="CZ173">
            <v>7</v>
          </cell>
          <cell r="DA173">
            <v>6.9127714243656389</v>
          </cell>
          <cell r="DB173">
            <v>6.9698325697516861</v>
          </cell>
          <cell r="DC173">
            <v>7.0081348608053204</v>
          </cell>
          <cell r="DD173">
            <v>6.9736249341755574</v>
          </cell>
          <cell r="DE173">
            <v>15.743287444931441</v>
          </cell>
          <cell r="DF173">
            <v>15.743287444931441</v>
          </cell>
          <cell r="DG173">
            <v>-0.4812580792084889</v>
          </cell>
          <cell r="DH173">
            <v>-6.5292847842770868E-2</v>
          </cell>
          <cell r="DI173">
            <v>14.069084422057099</v>
          </cell>
          <cell r="DJ173">
            <v>14.171301971439826</v>
          </cell>
          <cell r="DK173">
            <v>10.019685940526067</v>
          </cell>
          <cell r="DL173">
            <v>3.5605590284185245</v>
          </cell>
          <cell r="DM173">
            <v>3.3295292440491515</v>
          </cell>
          <cell r="DN173">
            <v>10.018709055555256</v>
          </cell>
          <cell r="DO173">
            <v>10.130108683174893</v>
          </cell>
          <cell r="DP173">
            <v>10.136746466231521</v>
          </cell>
          <cell r="DQ173">
            <v>5.9682477115119923</v>
          </cell>
          <cell r="DR173">
            <v>6.839290991298796</v>
          </cell>
          <cell r="DS173">
            <v>7.0816452948615609</v>
          </cell>
          <cell r="DT173">
            <v>-1.5529735289799047</v>
          </cell>
          <cell r="DU173">
            <v>-1.5529735289799047</v>
          </cell>
          <cell r="DV173">
            <v>6.9964813182937737</v>
          </cell>
          <cell r="DW173">
            <v>6.8392910026558162</v>
          </cell>
          <cell r="DX173">
            <v>6.9733707162683736</v>
          </cell>
          <cell r="DY173">
            <v>6.9775030630032315</v>
          </cell>
          <cell r="DZ173">
            <v>-6.1719208285240371E-2</v>
          </cell>
          <cell r="EA173">
            <v>6.839290991298796</v>
          </cell>
          <cell r="EB173">
            <v>7.0816452948615609</v>
          </cell>
          <cell r="EC173">
            <v>-1.5529735289799045</v>
          </cell>
          <cell r="ED173">
            <v>-1.5529735289799045</v>
          </cell>
          <cell r="EE173">
            <v>6.9964813182937737</v>
          </cell>
          <cell r="EF173">
            <v>6.8392909787090019</v>
          </cell>
          <cell r="EG173">
            <v>6.9749033879004907</v>
          </cell>
          <cell r="EH173">
            <v>6.9775768987731688</v>
          </cell>
          <cell r="EI173">
            <v>7.0816452948615609</v>
          </cell>
          <cell r="EJ173"/>
          <cell r="EK173"/>
          <cell r="EL173"/>
          <cell r="EM173"/>
          <cell r="EN173"/>
          <cell r="EO173"/>
          <cell r="EP173"/>
          <cell r="EQ173"/>
          <cell r="ER173"/>
          <cell r="ES173"/>
          <cell r="ET173"/>
          <cell r="EU173"/>
          <cell r="EV173"/>
          <cell r="EW173"/>
          <cell r="EX173"/>
          <cell r="EY173"/>
          <cell r="EZ173"/>
          <cell r="FA173"/>
          <cell r="FB173"/>
          <cell r="FC173"/>
          <cell r="FD173"/>
          <cell r="FE173"/>
          <cell r="FF173"/>
          <cell r="FG173"/>
          <cell r="FH173"/>
          <cell r="FI173"/>
          <cell r="FJ173"/>
          <cell r="FK173"/>
          <cell r="FL173"/>
          <cell r="FM173"/>
          <cell r="FN173"/>
          <cell r="FO173"/>
          <cell r="FP173"/>
          <cell r="FQ173"/>
          <cell r="FR173"/>
          <cell r="FS173"/>
          <cell r="FT173"/>
          <cell r="FU173"/>
          <cell r="FV173"/>
          <cell r="FW173"/>
          <cell r="FX173"/>
          <cell r="FY173"/>
        </row>
        <row r="174">
          <cell r="A174" t="str">
            <v xml:space="preserve"> </v>
          </cell>
          <cell r="B174"/>
          <cell r="C174"/>
          <cell r="D174"/>
          <cell r="E174"/>
          <cell r="F174"/>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cell r="EY174"/>
          <cell r="EZ174"/>
          <cell r="FA174"/>
          <cell r="FB174"/>
          <cell r="FC174"/>
          <cell r="FD174"/>
          <cell r="FE174"/>
          <cell r="FF174"/>
          <cell r="FG174"/>
          <cell r="FH174"/>
          <cell r="FI174"/>
          <cell r="FJ174"/>
          <cell r="FK174"/>
          <cell r="FL174"/>
          <cell r="FM174"/>
          <cell r="FN174"/>
          <cell r="FO174"/>
          <cell r="FP174"/>
          <cell r="FQ174"/>
          <cell r="FR174"/>
          <cell r="FS174"/>
          <cell r="FT174"/>
          <cell r="FU174"/>
          <cell r="FV174"/>
          <cell r="FW174"/>
          <cell r="FX174"/>
          <cell r="FY174"/>
        </row>
        <row r="175">
          <cell r="A175" t="str">
            <v>Solids: Ni_s wt %</v>
          </cell>
          <cell r="B175"/>
          <cell r="C175" t="str">
            <v>Solids: Ni_s</v>
          </cell>
          <cell r="D175" t="str">
            <v>wt %</v>
          </cell>
          <cell r="E175">
            <v>99.639193000000006</v>
          </cell>
          <cell r="F175">
            <v>99.639193000000006</v>
          </cell>
          <cell r="G175">
            <v>99.639193000000006</v>
          </cell>
          <cell r="H175">
            <v>99.639193000000006</v>
          </cell>
          <cell r="I175">
            <v>80.652592158177526</v>
          </cell>
          <cell r="J175">
            <v>80.652592158279006</v>
          </cell>
          <cell r="K175">
            <v>80.652332099115597</v>
          </cell>
          <cell r="L175">
            <v>80.652592158177526</v>
          </cell>
          <cell r="M175">
            <v>80.652592158177526</v>
          </cell>
          <cell r="N175">
            <v>0</v>
          </cell>
          <cell r="O175">
            <v>80.652592158177526</v>
          </cell>
          <cell r="P175">
            <v>80.652592158177526</v>
          </cell>
          <cell r="Q175">
            <v>80.652592158177526</v>
          </cell>
          <cell r="R175">
            <v>80.652592158177526</v>
          </cell>
          <cell r="S175">
            <v>69.219653286924114</v>
          </cell>
          <cell r="T175">
            <v>85.612290351665806</v>
          </cell>
          <cell r="U175">
            <v>85.60394183178839</v>
          </cell>
          <cell r="V175">
            <v>64.507629922294512</v>
          </cell>
          <cell r="W175">
            <v>64.507629922294512</v>
          </cell>
          <cell r="X175">
            <v>64.507629922294512</v>
          </cell>
          <cell r="Y175">
            <v>64.507629922294512</v>
          </cell>
          <cell r="Z175">
            <v>64.507629922294512</v>
          </cell>
          <cell r="AA175">
            <v>64.507629922294512</v>
          </cell>
          <cell r="AB175">
            <v>81.356554509899141</v>
          </cell>
          <cell r="AC175">
            <v>81.356554509899112</v>
          </cell>
          <cell r="AD175">
            <v>81.356554509899112</v>
          </cell>
          <cell r="AE175">
            <v>0</v>
          </cell>
          <cell r="AF175">
            <v>0</v>
          </cell>
          <cell r="AG175">
            <v>0</v>
          </cell>
          <cell r="AH175">
            <v>0</v>
          </cell>
          <cell r="AI175">
            <v>0</v>
          </cell>
          <cell r="AJ175">
            <v>0</v>
          </cell>
          <cell r="AK175">
            <v>0</v>
          </cell>
          <cell r="AL175">
            <v>0</v>
          </cell>
          <cell r="AM175">
            <v>0</v>
          </cell>
          <cell r="AN175">
            <v>0</v>
          </cell>
          <cell r="AO175">
            <v>0</v>
          </cell>
          <cell r="AP175">
            <v>0</v>
          </cell>
          <cell r="AQ175">
            <v>85.612290351665791</v>
          </cell>
          <cell r="AR175">
            <v>54.242215929815899</v>
          </cell>
          <cell r="AS175">
            <v>0</v>
          </cell>
          <cell r="AT175">
            <v>0</v>
          </cell>
          <cell r="AU175">
            <v>85.612290351665806</v>
          </cell>
          <cell r="AV175">
            <v>80.252024999655944</v>
          </cell>
          <cell r="AW175">
            <v>0.3000000000000001</v>
          </cell>
          <cell r="AX175">
            <v>0.29813228058953561</v>
          </cell>
          <cell r="AY175">
            <v>0.29813228058953567</v>
          </cell>
          <cell r="AZ175">
            <v>0.29813228058953556</v>
          </cell>
          <cell r="BA175">
            <v>0.29813228058953561</v>
          </cell>
          <cell r="BB175">
            <v>0.29813228058953561</v>
          </cell>
          <cell r="BC175">
            <v>0.29813228058953561</v>
          </cell>
          <cell r="BD175">
            <v>0.29813228058953561</v>
          </cell>
          <cell r="BE175">
            <v>0.29813228058953561</v>
          </cell>
          <cell r="BF175">
            <v>0.29813228058953561</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cell r="EK175"/>
          <cell r="EL175"/>
          <cell r="EM175"/>
          <cell r="EN175"/>
          <cell r="EO175"/>
          <cell r="EP175"/>
          <cell r="EQ175"/>
          <cell r="ER175"/>
          <cell r="ES175"/>
          <cell r="ET175"/>
          <cell r="EU175"/>
          <cell r="EV175"/>
          <cell r="EW175"/>
          <cell r="EX175"/>
          <cell r="EY175"/>
          <cell r="EZ175"/>
          <cell r="FA175"/>
          <cell r="FB175"/>
          <cell r="FC175"/>
          <cell r="FD175"/>
          <cell r="FE175"/>
          <cell r="FF175"/>
          <cell r="FG175"/>
          <cell r="FH175"/>
          <cell r="FI175"/>
          <cell r="FJ175"/>
          <cell r="FK175"/>
          <cell r="FL175"/>
          <cell r="FM175"/>
          <cell r="FN175"/>
          <cell r="FO175"/>
          <cell r="FP175"/>
          <cell r="FQ175"/>
          <cell r="FR175"/>
          <cell r="FS175"/>
          <cell r="FT175"/>
          <cell r="FU175"/>
          <cell r="FV175"/>
          <cell r="FW175"/>
          <cell r="FX175"/>
          <cell r="FY175"/>
        </row>
        <row r="176">
          <cell r="A176" t="str">
            <v>Solids: NiSO4*6H2O wt %</v>
          </cell>
          <cell r="B176"/>
          <cell r="C176" t="str">
            <v>Solids: NiSO4*6H2O</v>
          </cell>
          <cell r="D176" t="str">
            <v>wt %</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v>0</v>
          </cell>
          <cell r="EA176">
            <v>0</v>
          </cell>
          <cell r="EB176">
            <v>0</v>
          </cell>
          <cell r="EC176">
            <v>0</v>
          </cell>
          <cell r="ED176">
            <v>0</v>
          </cell>
          <cell r="EE176">
            <v>0</v>
          </cell>
          <cell r="EF176">
            <v>0</v>
          </cell>
          <cell r="EG176">
            <v>0</v>
          </cell>
          <cell r="EH176">
            <v>0</v>
          </cell>
          <cell r="EI176">
            <v>0</v>
          </cell>
          <cell r="EJ176"/>
          <cell r="EK176"/>
          <cell r="EL176"/>
          <cell r="EM176"/>
          <cell r="EN176"/>
          <cell r="EO176"/>
          <cell r="EP176"/>
          <cell r="EQ176"/>
          <cell r="ER176"/>
          <cell r="ES176"/>
          <cell r="ET176"/>
          <cell r="EU176"/>
          <cell r="EV176"/>
          <cell r="EW176"/>
          <cell r="EX176"/>
          <cell r="EY176"/>
          <cell r="EZ176"/>
          <cell r="FA176"/>
          <cell r="FB176"/>
          <cell r="FC176"/>
          <cell r="FD176"/>
          <cell r="FE176"/>
          <cell r="FF176"/>
          <cell r="FG176"/>
          <cell r="FH176"/>
          <cell r="FI176"/>
          <cell r="FJ176"/>
          <cell r="FK176"/>
          <cell r="FL176"/>
          <cell r="FM176"/>
          <cell r="FN176"/>
          <cell r="FO176"/>
          <cell r="FP176"/>
          <cell r="FQ176"/>
          <cell r="FR176"/>
          <cell r="FS176"/>
          <cell r="FT176"/>
          <cell r="FU176"/>
          <cell r="FV176"/>
          <cell r="FW176"/>
          <cell r="FX176"/>
          <cell r="FY176"/>
        </row>
        <row r="177">
          <cell r="A177" t="str">
            <v xml:space="preserve"> </v>
          </cell>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cell r="EY177"/>
          <cell r="EZ177"/>
          <cell r="FA177"/>
          <cell r="FB177"/>
          <cell r="FC177"/>
          <cell r="FD177"/>
          <cell r="FE177"/>
          <cell r="FF177"/>
          <cell r="FG177"/>
          <cell r="FH177"/>
          <cell r="FI177"/>
          <cell r="FJ177"/>
          <cell r="FK177"/>
          <cell r="FL177"/>
          <cell r="FM177"/>
          <cell r="FN177"/>
          <cell r="FO177"/>
          <cell r="FP177"/>
          <cell r="FQ177"/>
          <cell r="FR177"/>
          <cell r="FS177"/>
          <cell r="FT177"/>
          <cell r="FU177"/>
          <cell r="FV177"/>
          <cell r="FW177"/>
          <cell r="FX177"/>
          <cell r="FY177"/>
        </row>
        <row r="178">
          <cell r="A178" t="str">
            <v>Solids: Al wt %</v>
          </cell>
          <cell r="B178"/>
          <cell r="C178" t="str">
            <v>Solids: Al</v>
          </cell>
          <cell r="D178" t="str">
            <v>wt %</v>
          </cell>
          <cell r="E178">
            <v>0</v>
          </cell>
          <cell r="F178">
            <v>0</v>
          </cell>
          <cell r="G178">
            <v>0</v>
          </cell>
          <cell r="H178">
            <v>0</v>
          </cell>
          <cell r="I178">
            <v>4.6785620309892684E-4</v>
          </cell>
          <cell r="J178">
            <v>4.678562029976938E-4</v>
          </cell>
          <cell r="K178">
            <v>4.6454216932879862E-4</v>
          </cell>
          <cell r="L178">
            <v>4.6785620309892684E-4</v>
          </cell>
          <cell r="M178">
            <v>4.6785620309892684E-4</v>
          </cell>
          <cell r="N178">
            <v>0</v>
          </cell>
          <cell r="O178">
            <v>4.6785620309892684E-4</v>
          </cell>
          <cell r="P178">
            <v>4.6785620309892684E-4</v>
          </cell>
          <cell r="Q178">
            <v>4.6785620309892684E-4</v>
          </cell>
          <cell r="R178">
            <v>4.6785620309892684E-4</v>
          </cell>
          <cell r="S178">
            <v>2.9988439720660044E-2</v>
          </cell>
          <cell r="T178">
            <v>9.9324588412926847E-3</v>
          </cell>
          <cell r="U178">
            <v>9.9314902732182842E-3</v>
          </cell>
          <cell r="V178">
            <v>7.4839649376558307E-3</v>
          </cell>
          <cell r="W178">
            <v>7.4839649376558341E-3</v>
          </cell>
          <cell r="X178">
            <v>7.4839649376558324E-3</v>
          </cell>
          <cell r="Y178">
            <v>7.4839649376558298E-3</v>
          </cell>
          <cell r="Z178">
            <v>7.4839649376558341E-3</v>
          </cell>
          <cell r="AA178">
            <v>7.4839649376558341E-3</v>
          </cell>
          <cell r="AB178">
            <v>9.4387222431020906E-3</v>
          </cell>
          <cell r="AC178">
            <v>9.4387222431020872E-3</v>
          </cell>
          <cell r="AD178">
            <v>9.4387222431020872E-3</v>
          </cell>
          <cell r="AE178">
            <v>0</v>
          </cell>
          <cell r="AF178">
            <v>0</v>
          </cell>
          <cell r="AG178">
            <v>0</v>
          </cell>
          <cell r="AH178">
            <v>0</v>
          </cell>
          <cell r="AI178">
            <v>0</v>
          </cell>
          <cell r="AJ178">
            <v>0</v>
          </cell>
          <cell r="AK178">
            <v>0</v>
          </cell>
          <cell r="AL178">
            <v>0</v>
          </cell>
          <cell r="AM178">
            <v>0</v>
          </cell>
          <cell r="AN178">
            <v>0</v>
          </cell>
          <cell r="AO178">
            <v>7.8794819937039642E-2</v>
          </cell>
          <cell r="AP178">
            <v>7.8794819937039628E-2</v>
          </cell>
          <cell r="AQ178">
            <v>9.932458841292683E-3</v>
          </cell>
          <cell r="AR178">
            <v>3.5165020469587568E-2</v>
          </cell>
          <cell r="AS178">
            <v>0</v>
          </cell>
          <cell r="AT178">
            <v>0</v>
          </cell>
          <cell r="AU178">
            <v>9.9324588412926847E-3</v>
          </cell>
          <cell r="AV178">
            <v>1.42439954994396E-2</v>
          </cell>
          <cell r="AW178">
            <v>5.0000000000000012E-4</v>
          </cell>
          <cell r="AX178">
            <v>0.20802126607479843</v>
          </cell>
          <cell r="AY178">
            <v>0.20802126607479846</v>
          </cell>
          <cell r="AZ178">
            <v>0.20802126607479843</v>
          </cell>
          <cell r="BA178">
            <v>0.20802126607479843</v>
          </cell>
          <cell r="BB178">
            <v>0.20802126607479843</v>
          </cell>
          <cell r="BC178">
            <v>0.20802126607479843</v>
          </cell>
          <cell r="BD178">
            <v>0.20802126607479843</v>
          </cell>
          <cell r="BE178">
            <v>0.20802126607479843</v>
          </cell>
          <cell r="BF178">
            <v>0.20802126607479843</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33.630632753295032</v>
          </cell>
          <cell r="DM178">
            <v>7.8794819937039628E-2</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cell r="EK178"/>
          <cell r="EL178"/>
          <cell r="EM178"/>
          <cell r="EN178"/>
          <cell r="EO178"/>
          <cell r="EP178"/>
          <cell r="EQ178"/>
          <cell r="ER178"/>
          <cell r="ES178"/>
          <cell r="ET178"/>
          <cell r="EU178"/>
          <cell r="EV178"/>
          <cell r="EW178"/>
          <cell r="EX178"/>
          <cell r="EY178"/>
          <cell r="EZ178"/>
          <cell r="FA178"/>
          <cell r="FB178"/>
          <cell r="FC178"/>
          <cell r="FD178"/>
          <cell r="FE178"/>
          <cell r="FF178"/>
          <cell r="FG178"/>
          <cell r="FH178"/>
          <cell r="FI178"/>
          <cell r="FJ178"/>
          <cell r="FK178"/>
          <cell r="FL178"/>
          <cell r="FM178"/>
          <cell r="FN178"/>
          <cell r="FO178"/>
          <cell r="FP178"/>
          <cell r="FQ178"/>
          <cell r="FR178"/>
          <cell r="FS178"/>
          <cell r="FT178"/>
          <cell r="FU178"/>
          <cell r="FV178"/>
          <cell r="FW178"/>
          <cell r="FX178"/>
          <cell r="FY178"/>
        </row>
        <row r="179">
          <cell r="A179" t="str">
            <v>Solids: Ca wt %</v>
          </cell>
          <cell r="B179"/>
          <cell r="C179" t="str">
            <v>Solids: Ca</v>
          </cell>
          <cell r="D179" t="str">
            <v>wt %</v>
          </cell>
          <cell r="E179">
            <v>1.9997575307058161E-3</v>
          </cell>
          <cell r="F179">
            <v>1.9997575307058161E-3</v>
          </cell>
          <cell r="G179">
            <v>1.9997575307058161E-3</v>
          </cell>
          <cell r="H179">
            <v>1.9997575307058161E-3</v>
          </cell>
          <cell r="I179">
            <v>1.6179394870235056E-3</v>
          </cell>
          <cell r="J179">
            <v>1.617939487050605E-3</v>
          </cell>
          <cell r="K179">
            <v>1.6185371891934077E-3</v>
          </cell>
          <cell r="L179">
            <v>1.6179394870235056E-3</v>
          </cell>
          <cell r="M179">
            <v>1.6179394870235056E-3</v>
          </cell>
          <cell r="N179">
            <v>0</v>
          </cell>
          <cell r="O179">
            <v>1.6179394870235056E-3</v>
          </cell>
          <cell r="P179">
            <v>1.6179394870235056E-3</v>
          </cell>
          <cell r="Q179">
            <v>1.6179394870235056E-3</v>
          </cell>
          <cell r="R179">
            <v>1.6179394870235056E-3</v>
          </cell>
          <cell r="S179">
            <v>2.0936036053359171E-3</v>
          </cell>
          <cell r="T179">
            <v>-3.6340952658153486E-18</v>
          </cell>
          <cell r="U179">
            <v>-3.6590327340767665E-18</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4.9998743451940284E-3</v>
          </cell>
          <cell r="AX179">
            <v>4.9687464706460217E-3</v>
          </cell>
          <cell r="AY179">
            <v>4.9687464706460217E-3</v>
          </cell>
          <cell r="AZ179">
            <v>4.96874647064602E-3</v>
          </cell>
          <cell r="BA179">
            <v>4.9687464706460217E-3</v>
          </cell>
          <cell r="BB179">
            <v>4.9687464706460217E-3</v>
          </cell>
          <cell r="BC179">
            <v>4.9687464706460217E-3</v>
          </cell>
          <cell r="BD179">
            <v>4.9687464706460217E-3</v>
          </cell>
          <cell r="BE179">
            <v>4.9687464706460217E-3</v>
          </cell>
          <cell r="BF179">
            <v>4.9687464706460217E-3</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cell r="EJ179"/>
          <cell r="EK179"/>
          <cell r="EL179"/>
          <cell r="EM179"/>
          <cell r="EN179"/>
          <cell r="EO179"/>
          <cell r="EP179"/>
          <cell r="EQ179"/>
          <cell r="ER179"/>
          <cell r="ES179"/>
          <cell r="ET179"/>
          <cell r="EU179"/>
          <cell r="EV179"/>
          <cell r="EW179"/>
          <cell r="EX179"/>
          <cell r="EY179"/>
          <cell r="EZ179"/>
          <cell r="FA179"/>
          <cell r="FB179"/>
          <cell r="FC179"/>
          <cell r="FD179"/>
          <cell r="FE179"/>
          <cell r="FF179"/>
          <cell r="FG179"/>
          <cell r="FH179"/>
          <cell r="FI179"/>
          <cell r="FJ179"/>
          <cell r="FK179"/>
          <cell r="FL179"/>
          <cell r="FM179"/>
          <cell r="FN179"/>
          <cell r="FO179"/>
          <cell r="FP179"/>
          <cell r="FQ179"/>
          <cell r="FR179"/>
          <cell r="FS179"/>
          <cell r="FT179"/>
          <cell r="FU179"/>
          <cell r="FV179"/>
          <cell r="FW179"/>
          <cell r="FX179"/>
          <cell r="FY179"/>
        </row>
        <row r="180">
          <cell r="A180" t="str">
            <v>Solids: Co wt %</v>
          </cell>
          <cell r="B180"/>
          <cell r="C180" t="str">
            <v>Solids: Co</v>
          </cell>
          <cell r="D180" t="str">
            <v>wt %</v>
          </cell>
          <cell r="E180">
            <v>0.14999999999999997</v>
          </cell>
          <cell r="F180">
            <v>0.14999999999999997</v>
          </cell>
          <cell r="G180">
            <v>0.14999999999999997</v>
          </cell>
          <cell r="H180">
            <v>0.14999999999999997</v>
          </cell>
          <cell r="I180">
            <v>0.12153661624692025</v>
          </cell>
          <cell r="J180">
            <v>0.12153661624311947</v>
          </cell>
          <cell r="K180">
            <v>0.12144095171381102</v>
          </cell>
          <cell r="L180">
            <v>0.12153661624692025</v>
          </cell>
          <cell r="M180">
            <v>0.12153661624692025</v>
          </cell>
          <cell r="N180">
            <v>0</v>
          </cell>
          <cell r="O180">
            <v>0.12153661624692025</v>
          </cell>
          <cell r="P180">
            <v>0.12153661624692025</v>
          </cell>
          <cell r="Q180">
            <v>0.12153661624692022</v>
          </cell>
          <cell r="R180">
            <v>0.12153661624692025</v>
          </cell>
          <cell r="S180">
            <v>14.170180397942064</v>
          </cell>
          <cell r="T180">
            <v>0.40039959621847648</v>
          </cell>
          <cell r="U180">
            <v>0.40036055107653989</v>
          </cell>
          <cell r="V180">
            <v>0.30169382312506693</v>
          </cell>
          <cell r="W180">
            <v>0.30169382312506704</v>
          </cell>
          <cell r="X180">
            <v>0.30169382312506698</v>
          </cell>
          <cell r="Y180">
            <v>0.30169382312506693</v>
          </cell>
          <cell r="Z180">
            <v>0.30169382312506704</v>
          </cell>
          <cell r="AA180">
            <v>0.30169382312506704</v>
          </cell>
          <cell r="AB180">
            <v>0.38049405929928903</v>
          </cell>
          <cell r="AC180">
            <v>0.38049405929928898</v>
          </cell>
          <cell r="AD180">
            <v>0.38049405929928898</v>
          </cell>
          <cell r="AE180">
            <v>0</v>
          </cell>
          <cell r="AF180">
            <v>0</v>
          </cell>
          <cell r="AG180">
            <v>0</v>
          </cell>
          <cell r="AH180">
            <v>0</v>
          </cell>
          <cell r="AI180">
            <v>0</v>
          </cell>
          <cell r="AJ180">
            <v>0</v>
          </cell>
          <cell r="AK180">
            <v>0</v>
          </cell>
          <cell r="AL180">
            <v>0</v>
          </cell>
          <cell r="AM180">
            <v>0</v>
          </cell>
          <cell r="AN180">
            <v>0</v>
          </cell>
          <cell r="AO180">
            <v>3.7647945149053737E-2</v>
          </cell>
          <cell r="AP180">
            <v>3.7647945149053744E-2</v>
          </cell>
          <cell r="AQ180">
            <v>0.40039959621847632</v>
          </cell>
          <cell r="AR180">
            <v>0.26748005576519024</v>
          </cell>
          <cell r="AS180">
            <v>0</v>
          </cell>
          <cell r="AT180">
            <v>0</v>
          </cell>
          <cell r="AU180">
            <v>0.40039959621847648</v>
          </cell>
          <cell r="AV180">
            <v>0.37768737699592464</v>
          </cell>
          <cell r="AW180">
            <v>99.565361290000013</v>
          </cell>
          <cell r="AX180">
            <v>98.945494097029226</v>
          </cell>
          <cell r="AY180">
            <v>98.945494097029226</v>
          </cell>
          <cell r="AZ180">
            <v>98.945494097029197</v>
          </cell>
          <cell r="BA180">
            <v>98.945494097029226</v>
          </cell>
          <cell r="BB180">
            <v>98.945494097029226</v>
          </cell>
          <cell r="BC180">
            <v>98.945494097029226</v>
          </cell>
          <cell r="BD180">
            <v>98.945494097029226</v>
          </cell>
          <cell r="BE180">
            <v>98.945494097029226</v>
          </cell>
          <cell r="BF180">
            <v>98.945494097029226</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6.6105813651494749</v>
          </cell>
          <cell r="DL180">
            <v>0</v>
          </cell>
          <cell r="DM180">
            <v>3.7647945149053737E-2</v>
          </cell>
          <cell r="DN180">
            <v>6.6105813651494749</v>
          </cell>
          <cell r="DO180">
            <v>6.6105813651494758</v>
          </cell>
          <cell r="DP180">
            <v>6.6105813651494749</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cell r="EK180"/>
          <cell r="EL180"/>
          <cell r="EM180"/>
          <cell r="EN180"/>
          <cell r="EO180"/>
          <cell r="EP180"/>
          <cell r="EQ180"/>
          <cell r="ER180"/>
          <cell r="ES180"/>
          <cell r="ET180"/>
          <cell r="EU180"/>
          <cell r="EV180"/>
          <cell r="EW180"/>
          <cell r="EX180"/>
          <cell r="EY180"/>
          <cell r="EZ180"/>
          <cell r="FA180"/>
          <cell r="FB180"/>
          <cell r="FC180"/>
          <cell r="FD180"/>
          <cell r="FE180"/>
          <cell r="FF180"/>
          <cell r="FG180"/>
          <cell r="FH180"/>
          <cell r="FI180"/>
          <cell r="FJ180"/>
          <cell r="FK180"/>
          <cell r="FL180"/>
          <cell r="FM180"/>
          <cell r="FN180"/>
          <cell r="FO180"/>
          <cell r="FP180"/>
          <cell r="FQ180"/>
          <cell r="FR180"/>
          <cell r="FS180"/>
          <cell r="FT180"/>
          <cell r="FU180"/>
          <cell r="FV180"/>
          <cell r="FW180"/>
          <cell r="FX180"/>
          <cell r="FY180"/>
        </row>
        <row r="181">
          <cell r="A181" t="str">
            <v>Solids: Cu wt %</v>
          </cell>
          <cell r="B181"/>
          <cell r="C181" t="str">
            <v>Solids: Cu</v>
          </cell>
          <cell r="D181" t="str">
            <v>wt %</v>
          </cell>
          <cell r="E181">
            <v>4.9999999999999989E-2</v>
          </cell>
          <cell r="F181">
            <v>4.9999999999999989E-2</v>
          </cell>
          <cell r="G181">
            <v>4.9999999999999989E-2</v>
          </cell>
          <cell r="H181">
            <v>4.9999999999999989E-2</v>
          </cell>
          <cell r="I181">
            <v>19.091241791161298</v>
          </cell>
          <cell r="J181">
            <v>19.091241791213267</v>
          </cell>
          <cell r="K181">
            <v>19.094783931920841</v>
          </cell>
          <cell r="L181">
            <v>19.091241791161298</v>
          </cell>
          <cell r="M181">
            <v>19.091241791161298</v>
          </cell>
          <cell r="N181">
            <v>0</v>
          </cell>
          <cell r="O181">
            <v>19.091241791161298</v>
          </cell>
          <cell r="P181">
            <v>19.091241791161298</v>
          </cell>
          <cell r="Q181">
            <v>19.091241791161298</v>
          </cell>
          <cell r="R181">
            <v>19.091241791161298</v>
          </cell>
          <cell r="S181">
            <v>16.376297685416368</v>
          </cell>
          <cell r="T181">
            <v>9.9999994831164649</v>
          </cell>
          <cell r="U181">
            <v>9.9990243285303144</v>
          </cell>
          <cell r="V181">
            <v>7.5348558368162442</v>
          </cell>
          <cell r="W181">
            <v>7.5348558368162468</v>
          </cell>
          <cell r="X181">
            <v>7.5348558368162468</v>
          </cell>
          <cell r="Y181">
            <v>7.534855836816245</v>
          </cell>
          <cell r="Z181">
            <v>7.5348558368162468</v>
          </cell>
          <cell r="AA181">
            <v>7.5348558368162468</v>
          </cell>
          <cell r="AB181">
            <v>9.5029055058703147</v>
          </cell>
          <cell r="AC181">
            <v>9.5029055058703129</v>
          </cell>
          <cell r="AD181">
            <v>9.5029055058703129</v>
          </cell>
          <cell r="AE181">
            <v>0</v>
          </cell>
          <cell r="AF181">
            <v>0</v>
          </cell>
          <cell r="AG181">
            <v>0</v>
          </cell>
          <cell r="AH181">
            <v>0</v>
          </cell>
          <cell r="AI181">
            <v>0</v>
          </cell>
          <cell r="AJ181">
            <v>0</v>
          </cell>
          <cell r="AK181">
            <v>0</v>
          </cell>
          <cell r="AL181">
            <v>0</v>
          </cell>
          <cell r="AM181">
            <v>0</v>
          </cell>
          <cell r="AN181">
            <v>0</v>
          </cell>
          <cell r="AO181">
            <v>0</v>
          </cell>
          <cell r="AP181">
            <v>0</v>
          </cell>
          <cell r="AQ181">
            <v>9.9999994831164649</v>
          </cell>
          <cell r="AR181">
            <v>6.3357974542342852</v>
          </cell>
          <cell r="AS181">
            <v>0</v>
          </cell>
          <cell r="AT181">
            <v>0</v>
          </cell>
          <cell r="AU181">
            <v>9.9999994831164667</v>
          </cell>
          <cell r="AV181">
            <v>9.37389018818598</v>
          </cell>
          <cell r="AW181">
            <v>3.0000000000000002E-2</v>
          </cell>
          <cell r="AX181">
            <v>2.9813228058953561E-2</v>
          </cell>
          <cell r="AY181">
            <v>2.9813228058953561E-2</v>
          </cell>
          <cell r="AZ181">
            <v>2.9813228058953554E-2</v>
          </cell>
          <cell r="BA181">
            <v>2.9813228058953561E-2</v>
          </cell>
          <cell r="BB181">
            <v>2.9813228058953561E-2</v>
          </cell>
          <cell r="BC181">
            <v>2.9813228058953561E-2</v>
          </cell>
          <cell r="BD181">
            <v>2.9813228058953561E-2</v>
          </cell>
          <cell r="BE181">
            <v>2.9813228058953561E-2</v>
          </cell>
          <cell r="BF181">
            <v>2.9813228058953561E-2</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3.7125861564320495</v>
          </cell>
          <cell r="DL181">
            <v>0</v>
          </cell>
          <cell r="DM181">
            <v>0</v>
          </cell>
          <cell r="DN181">
            <v>3.7125861564320508</v>
          </cell>
          <cell r="DO181">
            <v>3.7125861564320508</v>
          </cell>
          <cell r="DP181">
            <v>3.7125861564320508</v>
          </cell>
          <cell r="DQ181">
            <v>0</v>
          </cell>
          <cell r="DR181">
            <v>0</v>
          </cell>
          <cell r="DS181">
            <v>0</v>
          </cell>
          <cell r="DT181">
            <v>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cell r="EJ181"/>
          <cell r="EK181"/>
          <cell r="EL181"/>
          <cell r="EM181"/>
          <cell r="EN181"/>
          <cell r="EO181"/>
          <cell r="EP181"/>
          <cell r="EQ181"/>
          <cell r="ER181"/>
          <cell r="ES181"/>
          <cell r="ET181"/>
          <cell r="EU181"/>
          <cell r="EV181"/>
          <cell r="EW181"/>
          <cell r="EX181"/>
          <cell r="EY181"/>
          <cell r="EZ181"/>
          <cell r="FA181"/>
          <cell r="FB181"/>
          <cell r="FC181"/>
          <cell r="FD181"/>
          <cell r="FE181"/>
          <cell r="FF181"/>
          <cell r="FG181"/>
          <cell r="FH181"/>
          <cell r="FI181"/>
          <cell r="FJ181"/>
          <cell r="FK181"/>
          <cell r="FL181"/>
          <cell r="FM181"/>
          <cell r="FN181"/>
          <cell r="FO181"/>
          <cell r="FP181"/>
          <cell r="FQ181"/>
          <cell r="FR181"/>
          <cell r="FS181"/>
          <cell r="FT181"/>
          <cell r="FU181"/>
          <cell r="FV181"/>
          <cell r="FW181"/>
          <cell r="FX181"/>
          <cell r="FY181"/>
        </row>
        <row r="182">
          <cell r="A182" t="str">
            <v>Solids: Fe wt %</v>
          </cell>
          <cell r="B182"/>
          <cell r="C182" t="str">
            <v>Solids: Fe</v>
          </cell>
          <cell r="D182" t="str">
            <v>wt %</v>
          </cell>
          <cell r="E182">
            <v>1.9999999999999997E-2</v>
          </cell>
          <cell r="F182">
            <v>1.9999999999999997E-2</v>
          </cell>
          <cell r="G182">
            <v>1.9999999999999997E-2</v>
          </cell>
          <cell r="H182">
            <v>1.9999999999999997E-2</v>
          </cell>
          <cell r="I182">
            <v>1.8704234876281488E-2</v>
          </cell>
          <cell r="J182">
            <v>1.870423478206815E-2</v>
          </cell>
          <cell r="K182">
            <v>1.6701285615798044E-2</v>
          </cell>
          <cell r="L182">
            <v>1.8704234876281488E-2</v>
          </cell>
          <cell r="M182">
            <v>1.8704234876281488E-2</v>
          </cell>
          <cell r="N182">
            <v>0</v>
          </cell>
          <cell r="O182">
            <v>1.8704234876281488E-2</v>
          </cell>
          <cell r="P182">
            <v>1.8704234876281488E-2</v>
          </cell>
          <cell r="Q182">
            <v>1.8704234876281488E-2</v>
          </cell>
          <cell r="R182">
            <v>1.8704234876281488E-2</v>
          </cell>
          <cell r="S182">
            <v>2.8165635610555094E-2</v>
          </cell>
          <cell r="T182">
            <v>2.0681962468271382</v>
          </cell>
          <cell r="U182">
            <v>2.0730903845813704</v>
          </cell>
          <cell r="V182">
            <v>4.3138155520406434</v>
          </cell>
          <cell r="W182">
            <v>4.3138155520406452</v>
          </cell>
          <cell r="X182">
            <v>4.3138155520406452</v>
          </cell>
          <cell r="Y182">
            <v>4.3138155520406443</v>
          </cell>
          <cell r="Z182">
            <v>4.3138155520406452</v>
          </cell>
          <cell r="AA182">
            <v>4.3138155520406452</v>
          </cell>
          <cell r="AB182">
            <v>5.4405528782677868</v>
          </cell>
          <cell r="AC182">
            <v>5.4405528782677859</v>
          </cell>
          <cell r="AD182">
            <v>5.4405528782677859</v>
          </cell>
          <cell r="AE182">
            <v>0</v>
          </cell>
          <cell r="AF182">
            <v>0</v>
          </cell>
          <cell r="AG182">
            <v>0</v>
          </cell>
          <cell r="AH182">
            <v>0</v>
          </cell>
          <cell r="AI182">
            <v>0</v>
          </cell>
          <cell r="AJ182">
            <v>0</v>
          </cell>
          <cell r="AK182">
            <v>0</v>
          </cell>
          <cell r="AL182">
            <v>0</v>
          </cell>
          <cell r="AM182">
            <v>0</v>
          </cell>
          <cell r="AN182">
            <v>0</v>
          </cell>
          <cell r="AO182">
            <v>45.324650618653905</v>
          </cell>
          <cell r="AP182">
            <v>45.324650618653898</v>
          </cell>
          <cell r="AQ182">
            <v>2.0681962468271378</v>
          </cell>
          <cell r="AR182">
            <v>17.918235853239288</v>
          </cell>
          <cell r="AS182">
            <v>0</v>
          </cell>
          <cell r="AT182">
            <v>0</v>
          </cell>
          <cell r="AU182">
            <v>2.0681962468271387</v>
          </cell>
          <cell r="AV182">
            <v>4.7765232016098285</v>
          </cell>
          <cell r="AW182">
            <v>3.0000000000000002E-2</v>
          </cell>
          <cell r="AX182">
            <v>2.9813228058953561E-2</v>
          </cell>
          <cell r="AY182">
            <v>2.9813228058953561E-2</v>
          </cell>
          <cell r="AZ182">
            <v>2.9813228058953554E-2</v>
          </cell>
          <cell r="BA182">
            <v>2.9813228058953561E-2</v>
          </cell>
          <cell r="BB182">
            <v>2.9813228058953561E-2</v>
          </cell>
          <cell r="BC182">
            <v>2.9813228058953561E-2</v>
          </cell>
          <cell r="BD182">
            <v>2.9813228058953561E-2</v>
          </cell>
          <cell r="BE182">
            <v>2.9813228058953561E-2</v>
          </cell>
          <cell r="BF182">
            <v>2.9813228058953561E-2</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0.36656015291938371</v>
          </cell>
          <cell r="DL182">
            <v>-8.0780480839892779E-13</v>
          </cell>
          <cell r="DM182">
            <v>45.324650618653891</v>
          </cell>
          <cell r="DN182">
            <v>0.36656015291938371</v>
          </cell>
          <cell r="DO182">
            <v>0.36656015291938371</v>
          </cell>
          <cell r="DP182">
            <v>0.36656015291938371</v>
          </cell>
          <cell r="DQ182">
            <v>0</v>
          </cell>
          <cell r="DR182">
            <v>0</v>
          </cell>
          <cell r="DS182">
            <v>0</v>
          </cell>
          <cell r="DT182">
            <v>0</v>
          </cell>
          <cell r="DU182">
            <v>0</v>
          </cell>
          <cell r="DV182">
            <v>0</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cell r="EJ182"/>
          <cell r="EK182"/>
          <cell r="EL182"/>
          <cell r="EM182"/>
          <cell r="EN182"/>
          <cell r="EO182"/>
          <cell r="EP182"/>
          <cell r="EQ182"/>
          <cell r="ER182"/>
          <cell r="ES182"/>
          <cell r="ET182"/>
          <cell r="EU182"/>
          <cell r="EV182"/>
          <cell r="EW182"/>
          <cell r="EX182"/>
          <cell r="EY182"/>
          <cell r="EZ182"/>
          <cell r="FA182"/>
          <cell r="FB182"/>
          <cell r="FC182"/>
          <cell r="FD182"/>
          <cell r="FE182"/>
          <cell r="FF182"/>
          <cell r="FG182"/>
          <cell r="FH182"/>
          <cell r="FI182"/>
          <cell r="FJ182"/>
          <cell r="FK182"/>
          <cell r="FL182"/>
          <cell r="FM182"/>
          <cell r="FN182"/>
          <cell r="FO182"/>
          <cell r="FP182"/>
          <cell r="FQ182"/>
          <cell r="FR182"/>
          <cell r="FS182"/>
          <cell r="FT182"/>
          <cell r="FU182"/>
          <cell r="FV182"/>
          <cell r="FW182"/>
          <cell r="FX182"/>
          <cell r="FY182"/>
        </row>
        <row r="183">
          <cell r="A183" t="str">
            <v>Solids: Mg wt %</v>
          </cell>
          <cell r="B183"/>
          <cell r="C183" t="str">
            <v>Solids: Mg</v>
          </cell>
          <cell r="D183" t="str">
            <v>wt %</v>
          </cell>
          <cell r="E183">
            <v>2.0000034395277642E-3</v>
          </cell>
          <cell r="F183">
            <v>2.0000034395277642E-3</v>
          </cell>
          <cell r="G183">
            <v>2.0000034395277642E-3</v>
          </cell>
          <cell r="H183">
            <v>2.0000034395277642E-3</v>
          </cell>
          <cell r="I183">
            <v>1.6181384439405951E-3</v>
          </cell>
          <cell r="J183">
            <v>1.6181384439676993E-3</v>
          </cell>
          <cell r="K183">
            <v>1.6187362196095258E-3</v>
          </cell>
          <cell r="L183">
            <v>1.6181384439405951E-3</v>
          </cell>
          <cell r="M183">
            <v>1.6181384439405951E-3</v>
          </cell>
          <cell r="N183">
            <v>0</v>
          </cell>
          <cell r="O183">
            <v>1.6181384439405951E-3</v>
          </cell>
          <cell r="P183">
            <v>1.6181384439405951E-3</v>
          </cell>
          <cell r="Q183">
            <v>1.6181384439405951E-3</v>
          </cell>
          <cell r="R183">
            <v>1.6181384439405951E-3</v>
          </cell>
          <cell r="S183">
            <v>1.4580655101425082E-3</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5.0000085988194127E-4</v>
          </cell>
          <cell r="AX183">
            <v>4.9688798884443971E-4</v>
          </cell>
          <cell r="AY183">
            <v>4.968879888444396E-4</v>
          </cell>
          <cell r="AZ183">
            <v>4.968879888444396E-4</v>
          </cell>
          <cell r="BA183">
            <v>4.9688798884443971E-4</v>
          </cell>
          <cell r="BB183">
            <v>4.9688798884443971E-4</v>
          </cell>
          <cell r="BC183">
            <v>4.9688798884443971E-4</v>
          </cell>
          <cell r="BD183">
            <v>4.9688798884443971E-4</v>
          </cell>
          <cell r="BE183">
            <v>4.968879888444396E-4</v>
          </cell>
          <cell r="BF183">
            <v>4.9688798884443971E-4</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cell r="EJ183"/>
          <cell r="EK183"/>
          <cell r="EL183"/>
          <cell r="EM183"/>
          <cell r="EN183"/>
          <cell r="EO183"/>
          <cell r="EP183"/>
          <cell r="EQ183"/>
          <cell r="ER183"/>
          <cell r="ES183"/>
          <cell r="ET183"/>
          <cell r="EU183"/>
          <cell r="EV183"/>
          <cell r="EW183"/>
          <cell r="EX183"/>
          <cell r="EY183"/>
          <cell r="EZ183"/>
          <cell r="FA183"/>
          <cell r="FB183"/>
          <cell r="FC183"/>
          <cell r="FD183"/>
          <cell r="FE183"/>
          <cell r="FF183"/>
          <cell r="FG183"/>
          <cell r="FH183"/>
          <cell r="FI183"/>
          <cell r="FJ183"/>
          <cell r="FK183"/>
          <cell r="FL183"/>
          <cell r="FM183"/>
          <cell r="FN183"/>
          <cell r="FO183"/>
          <cell r="FP183"/>
          <cell r="FQ183"/>
          <cell r="FR183"/>
          <cell r="FS183"/>
          <cell r="FT183"/>
          <cell r="FU183"/>
          <cell r="FV183"/>
          <cell r="FW183"/>
          <cell r="FX183"/>
          <cell r="FY183"/>
        </row>
        <row r="184">
          <cell r="A184" t="str">
            <v>Solids: Mn wt %</v>
          </cell>
          <cell r="B184"/>
          <cell r="C184" t="str">
            <v>Solids: Mn</v>
          </cell>
          <cell r="D184" t="str">
            <v>wt %</v>
          </cell>
          <cell r="E184">
            <v>5.000004550584294E-3</v>
          </cell>
          <cell r="F184">
            <v>5.000004550584294E-3</v>
          </cell>
          <cell r="G184">
            <v>5.000004550584294E-3</v>
          </cell>
          <cell r="H184">
            <v>5.000004550584294E-3</v>
          </cell>
          <cell r="I184">
            <v>4.0453428345546862E-3</v>
          </cell>
          <cell r="J184">
            <v>4.0453428346224462E-3</v>
          </cell>
          <cell r="K184">
            <v>4.0468372725170473E-3</v>
          </cell>
          <cell r="L184">
            <v>4.0453428345546862E-3</v>
          </cell>
          <cell r="M184">
            <v>4.0453428345546862E-3</v>
          </cell>
          <cell r="N184">
            <v>0</v>
          </cell>
          <cell r="O184">
            <v>4.0453428345546862E-3</v>
          </cell>
          <cell r="P184">
            <v>4.0453428345546862E-3</v>
          </cell>
          <cell r="Q184">
            <v>4.0453428345546862E-3</v>
          </cell>
          <cell r="R184">
            <v>4.0453428345546862E-3</v>
          </cell>
          <cell r="S184">
            <v>4.174933438289276E-3</v>
          </cell>
          <cell r="T184">
            <v>-6.9345793466402695E-20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5.0000045505842966E-3</v>
          </cell>
          <cell r="AX184">
            <v>4.9688758654125083E-3</v>
          </cell>
          <cell r="AY184">
            <v>4.9688758654125092E-3</v>
          </cell>
          <cell r="AZ184">
            <v>4.9688758654125075E-3</v>
          </cell>
          <cell r="BA184">
            <v>4.9688758654125083E-3</v>
          </cell>
          <cell r="BB184">
            <v>4.9688758654125083E-3</v>
          </cell>
          <cell r="BC184">
            <v>4.9688758654125083E-3</v>
          </cell>
          <cell r="BD184">
            <v>4.9688758654125083E-3</v>
          </cell>
          <cell r="BE184">
            <v>4.9688758654125083E-3</v>
          </cell>
          <cell r="BF184">
            <v>4.9688758654125083E-3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cell r="EK184"/>
          <cell r="EL184"/>
          <cell r="EM184"/>
          <cell r="EN184"/>
          <cell r="EO184"/>
          <cell r="EP184"/>
          <cell r="EQ184"/>
          <cell r="ER184"/>
          <cell r="ES184"/>
          <cell r="ET184"/>
          <cell r="EU184"/>
          <cell r="EV184"/>
          <cell r="EW184"/>
          <cell r="EX184"/>
          <cell r="EY184"/>
          <cell r="EZ184"/>
          <cell r="FA184"/>
          <cell r="FB184"/>
          <cell r="FC184"/>
          <cell r="FD184"/>
          <cell r="FE184"/>
          <cell r="FF184"/>
          <cell r="FG184"/>
          <cell r="FH184"/>
          <cell r="FI184"/>
          <cell r="FJ184"/>
          <cell r="FK184"/>
          <cell r="FL184"/>
          <cell r="FM184"/>
          <cell r="FN184"/>
          <cell r="FO184"/>
          <cell r="FP184"/>
          <cell r="FQ184"/>
          <cell r="FR184"/>
          <cell r="FS184"/>
          <cell r="FT184"/>
          <cell r="FU184"/>
          <cell r="FV184"/>
          <cell r="FW184"/>
          <cell r="FX184"/>
          <cell r="FY184"/>
        </row>
        <row r="185">
          <cell r="A185" t="str">
            <v>Solids: Na wt %</v>
          </cell>
          <cell r="B185"/>
          <cell r="C185" t="str">
            <v>Solids: Na</v>
          </cell>
          <cell r="D185" t="str">
            <v>wt %</v>
          </cell>
          <cell r="E185">
            <v>1.4999977787358995E-2</v>
          </cell>
          <cell r="F185">
            <v>1.4999977787358995E-2</v>
          </cell>
          <cell r="G185">
            <v>1.4999977787358995E-2</v>
          </cell>
          <cell r="H185">
            <v>1.4999977787358995E-2</v>
          </cell>
          <cell r="I185">
            <v>1.2135999486936692E-2</v>
          </cell>
          <cell r="J185">
            <v>1.2135999487139988E-2</v>
          </cell>
          <cell r="K185">
            <v>1.2140482790104361E-2</v>
          </cell>
          <cell r="L185">
            <v>1.2135999486936692E-2</v>
          </cell>
          <cell r="M185">
            <v>1.2135999486936692E-2</v>
          </cell>
          <cell r="N185">
            <v>0</v>
          </cell>
          <cell r="O185">
            <v>1.2135999486936692E-2</v>
          </cell>
          <cell r="P185">
            <v>1.2135999486936692E-2</v>
          </cell>
          <cell r="Q185">
            <v>1.213599948693669E-2</v>
          </cell>
          <cell r="R185">
            <v>1.2135999486936692E-2</v>
          </cell>
          <cell r="S185">
            <v>1.0405684978362964E-2</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cell r="EJ185"/>
          <cell r="EK185"/>
          <cell r="EL185"/>
          <cell r="EM185"/>
          <cell r="EN185"/>
          <cell r="EO185"/>
          <cell r="EP185"/>
          <cell r="EQ185"/>
          <cell r="ER185"/>
          <cell r="ES185"/>
          <cell r="ET185"/>
          <cell r="EU185"/>
          <cell r="EV185"/>
          <cell r="EW185"/>
          <cell r="EX185"/>
          <cell r="EY185"/>
          <cell r="EZ185"/>
          <cell r="FA185"/>
          <cell r="FB185"/>
          <cell r="FC185"/>
          <cell r="FD185"/>
          <cell r="FE185"/>
          <cell r="FF185"/>
          <cell r="FG185"/>
          <cell r="FH185"/>
          <cell r="FI185"/>
          <cell r="FJ185"/>
          <cell r="FK185"/>
          <cell r="FL185"/>
          <cell r="FM185"/>
          <cell r="FN185"/>
          <cell r="FO185"/>
          <cell r="FP185"/>
          <cell r="FQ185"/>
          <cell r="FR185"/>
          <cell r="FS185"/>
          <cell r="FT185"/>
          <cell r="FU185"/>
          <cell r="FV185"/>
          <cell r="FW185"/>
          <cell r="FX185"/>
          <cell r="FY185"/>
        </row>
        <row r="186">
          <cell r="A186" t="str">
            <v>Solids: Contaminants (s) wt %</v>
          </cell>
          <cell r="B186"/>
          <cell r="C186" t="str">
            <v>Solids: Contaminants (s)</v>
          </cell>
          <cell r="D186" t="str">
            <v>wt %</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cell r="EK186"/>
          <cell r="EL186"/>
          <cell r="EM186"/>
          <cell r="EN186"/>
          <cell r="EO186"/>
          <cell r="EP186"/>
          <cell r="EQ186"/>
          <cell r="ER186"/>
          <cell r="ES186"/>
          <cell r="ET186"/>
          <cell r="EU186"/>
          <cell r="EV186"/>
          <cell r="EW186"/>
          <cell r="EX186"/>
          <cell r="EY186"/>
          <cell r="EZ186"/>
          <cell r="FA186"/>
          <cell r="FB186"/>
          <cell r="FC186"/>
          <cell r="FD186"/>
          <cell r="FE186"/>
          <cell r="FF186"/>
          <cell r="FG186"/>
          <cell r="FH186"/>
          <cell r="FI186"/>
          <cell r="FJ186"/>
          <cell r="FK186"/>
          <cell r="FL186"/>
          <cell r="FM186"/>
          <cell r="FN186"/>
          <cell r="FO186"/>
          <cell r="FP186"/>
          <cell r="FQ186"/>
          <cell r="FR186"/>
          <cell r="FS186"/>
          <cell r="FT186"/>
          <cell r="FU186"/>
          <cell r="FV186"/>
          <cell r="FW186"/>
          <cell r="FX186"/>
          <cell r="FY186"/>
        </row>
        <row r="187">
          <cell r="A187" t="str">
            <v>Solids: Ni wt %</v>
          </cell>
          <cell r="B187"/>
          <cell r="C187" t="str">
            <v>Solids: Ni</v>
          </cell>
          <cell r="D187" t="str">
            <v>wt %</v>
          </cell>
          <cell r="E187">
            <v>99.639611894846368</v>
          </cell>
          <cell r="F187">
            <v>99.639611894846368</v>
          </cell>
          <cell r="G187">
            <v>99.639611894846368</v>
          </cell>
          <cell r="H187">
            <v>99.639611894846368</v>
          </cell>
          <cell r="I187">
            <v>80.652931072522108</v>
          </cell>
          <cell r="J187">
            <v>80.652931072623602</v>
          </cell>
          <cell r="K187">
            <v>80.652671138662541</v>
          </cell>
          <cell r="L187">
            <v>80.652931072522108</v>
          </cell>
          <cell r="M187">
            <v>80.652931072522108</v>
          </cell>
          <cell r="N187">
            <v>0</v>
          </cell>
          <cell r="O187">
            <v>80.652931072522108</v>
          </cell>
          <cell r="P187">
            <v>80.652931072522108</v>
          </cell>
          <cell r="Q187">
            <v>80.652931072522108</v>
          </cell>
          <cell r="R187">
            <v>80.652931072522108</v>
          </cell>
          <cell r="S187">
            <v>69.219943879875132</v>
          </cell>
          <cell r="T187">
            <v>85.612290351665806</v>
          </cell>
          <cell r="U187">
            <v>85.60394183178839</v>
          </cell>
          <cell r="V187">
            <v>77.619097976699436</v>
          </cell>
          <cell r="W187">
            <v>77.61909797669945</v>
          </cell>
          <cell r="X187">
            <v>77.619097976699436</v>
          </cell>
          <cell r="Y187">
            <v>77.619097976699436</v>
          </cell>
          <cell r="Z187">
            <v>77.61909797669945</v>
          </cell>
          <cell r="AA187">
            <v>77.61909797669945</v>
          </cell>
          <cell r="AB187">
            <v>81.356554509899141</v>
          </cell>
          <cell r="AC187">
            <v>81.356554509899112</v>
          </cell>
          <cell r="AD187">
            <v>81.356554509899112</v>
          </cell>
          <cell r="AE187">
            <v>0</v>
          </cell>
          <cell r="AF187">
            <v>0</v>
          </cell>
          <cell r="AG187">
            <v>0</v>
          </cell>
          <cell r="AH187">
            <v>0</v>
          </cell>
          <cell r="AI187">
            <v>0</v>
          </cell>
          <cell r="AJ187">
            <v>0</v>
          </cell>
          <cell r="AK187">
            <v>0</v>
          </cell>
          <cell r="AL187">
            <v>0</v>
          </cell>
          <cell r="AM187">
            <v>0</v>
          </cell>
          <cell r="AN187">
            <v>0</v>
          </cell>
          <cell r="AO187">
            <v>8.2122006884130219</v>
          </cell>
          <cell r="AP187">
            <v>8.2122006884130219</v>
          </cell>
          <cell r="AQ187">
            <v>85.612290351665791</v>
          </cell>
          <cell r="AR187">
            <v>57.251332327759229</v>
          </cell>
          <cell r="AS187">
            <v>0</v>
          </cell>
          <cell r="AT187">
            <v>0</v>
          </cell>
          <cell r="AU187">
            <v>85.612290351665806</v>
          </cell>
          <cell r="AV187">
            <v>80.766198544517721</v>
          </cell>
          <cell r="AW187">
            <v>0.3000000000000001</v>
          </cell>
          <cell r="AX187">
            <v>0.29813228058953561</v>
          </cell>
          <cell r="AY187">
            <v>0.29813228058953567</v>
          </cell>
          <cell r="AZ187">
            <v>0.29813228058953556</v>
          </cell>
          <cell r="BA187">
            <v>0.29813228058953561</v>
          </cell>
          <cell r="BB187">
            <v>0.29813228058953561</v>
          </cell>
          <cell r="BC187">
            <v>0.29813228058953561</v>
          </cell>
          <cell r="BD187">
            <v>0.29813228058953561</v>
          </cell>
          <cell r="BE187">
            <v>0.29813228058953561</v>
          </cell>
          <cell r="BF187">
            <v>0.29813228058953561</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47.866738532368537</v>
          </cell>
          <cell r="DL187">
            <v>-6.7920581239189361E-12</v>
          </cell>
          <cell r="DM187">
            <v>8.2122006884130219</v>
          </cell>
          <cell r="DN187">
            <v>47.866738532368544</v>
          </cell>
          <cell r="DO187">
            <v>47.866738532368544</v>
          </cell>
          <cell r="DP187">
            <v>47.866738532368544</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cell r="FJ187"/>
          <cell r="FK187"/>
          <cell r="FL187"/>
          <cell r="FM187"/>
          <cell r="FN187"/>
          <cell r="FO187"/>
          <cell r="FP187"/>
          <cell r="FQ187"/>
          <cell r="FR187"/>
          <cell r="FS187"/>
          <cell r="FT187"/>
          <cell r="FU187"/>
          <cell r="FV187"/>
          <cell r="FW187"/>
          <cell r="FX187"/>
          <cell r="FY187"/>
        </row>
        <row r="188">
          <cell r="A188" t="str">
            <v>Solids: Pb wt %</v>
          </cell>
          <cell r="B188"/>
          <cell r="C188" t="str">
            <v>Solids: Pb</v>
          </cell>
          <cell r="D188" t="str">
            <v>wt %</v>
          </cell>
          <cell r="E188">
            <v>4.9999999999999992E-3</v>
          </cell>
          <cell r="F188">
            <v>4.9999999999999992E-3</v>
          </cell>
          <cell r="G188">
            <v>4.9999999999999992E-3</v>
          </cell>
          <cell r="H188">
            <v>4.9999999999999992E-3</v>
          </cell>
          <cell r="I188">
            <v>4.0453391528233228E-3</v>
          </cell>
          <cell r="J188">
            <v>4.0453391528910828E-3</v>
          </cell>
          <cell r="K188">
            <v>4.0468335894255714E-3</v>
          </cell>
          <cell r="L188">
            <v>4.0453391528233228E-3</v>
          </cell>
          <cell r="M188">
            <v>4.0453391528233228E-3</v>
          </cell>
          <cell r="N188">
            <v>0</v>
          </cell>
          <cell r="O188">
            <v>4.0453391528233228E-3</v>
          </cell>
          <cell r="P188">
            <v>4.0453391528233228E-3</v>
          </cell>
          <cell r="Q188">
            <v>4.0453391528233228E-3</v>
          </cell>
          <cell r="R188">
            <v>4.0453391528233228E-3</v>
          </cell>
          <cell r="S188">
            <v>3.6098393644080893E-3</v>
          </cell>
          <cell r="T188">
            <v>-6.53847761534976E-20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1.0000000000000002E-3</v>
          </cell>
          <cell r="AX188">
            <v>9.9377426863178566E-4</v>
          </cell>
          <cell r="AY188">
            <v>9.9377426863178587E-4</v>
          </cell>
          <cell r="AZ188">
            <v>9.9377426863178544E-4</v>
          </cell>
          <cell r="BA188">
            <v>9.9377426863178566E-4</v>
          </cell>
          <cell r="BB188">
            <v>9.9377426863178566E-4</v>
          </cell>
          <cell r="BC188">
            <v>9.9377426863178566E-4</v>
          </cell>
          <cell r="BD188">
            <v>9.9377426863178566E-4</v>
          </cell>
          <cell r="BE188">
            <v>9.9377426863178587E-4</v>
          </cell>
          <cell r="BF188">
            <v>9.9377426863178566E-4</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row>
        <row r="189">
          <cell r="A189" t="str">
            <v>Flow m3/h</v>
          </cell>
          <cell r="C189" t="str">
            <v>Flow</v>
          </cell>
          <cell r="D189" t="str">
            <v>m3/h</v>
          </cell>
          <cell r="E189">
            <v>0.17637042386513546</v>
          </cell>
          <cell r="F189">
            <v>2.2857233998655184E-2</v>
          </cell>
          <cell r="G189">
            <v>2.2723837309150202E-2</v>
          </cell>
          <cell r="H189">
            <v>1.3339668950498201E-4</v>
          </cell>
          <cell r="I189">
            <v>1998.8697767146346</v>
          </cell>
          <cell r="J189">
            <v>1999.9999999726156</v>
          </cell>
          <cell r="K189">
            <v>2001.561996124097</v>
          </cell>
          <cell r="L189">
            <v>15.003587396297883</v>
          </cell>
          <cell r="M189">
            <v>423.94975246248418</v>
          </cell>
          <cell r="N189">
            <v>14697.759223391629</v>
          </cell>
          <cell r="O189">
            <v>1573.3965750865907</v>
          </cell>
          <cell r="P189">
            <v>425.72319066846796</v>
          </cell>
          <cell r="Q189">
            <v>1997.3040626894642</v>
          </cell>
          <cell r="R189">
            <v>1999.1197657550588</v>
          </cell>
          <cell r="S189">
            <v>18.732163514839119</v>
          </cell>
          <cell r="T189">
            <v>8.5185659691353E-2</v>
          </cell>
          <cell r="U189">
            <v>18.806126276758587</v>
          </cell>
          <cell r="V189">
            <v>18.775095008496621</v>
          </cell>
          <cell r="W189">
            <v>18.769415457170783</v>
          </cell>
          <cell r="X189">
            <v>6.8476255223440608E-3</v>
          </cell>
          <cell r="Y189">
            <v>5.4774768619468985E-2</v>
          </cell>
          <cell r="Z189">
            <v>18.764084983328434</v>
          </cell>
          <cell r="AA189">
            <v>18.323734417114967</v>
          </cell>
          <cell r="AB189">
            <v>18.321452735897264</v>
          </cell>
          <cell r="AC189">
            <v>1.1936790000022424</v>
          </cell>
          <cell r="AD189">
            <v>1.193086844657123</v>
          </cell>
          <cell r="AE189">
            <v>18.323278953715231</v>
          </cell>
          <cell r="AF189">
            <v>18.323278953715231</v>
          </cell>
          <cell r="AG189">
            <v>20.063191815611958</v>
          </cell>
          <cell r="AH189">
            <v>9.6647888721949821E-2</v>
          </cell>
          <cell r="AI189">
            <v>2.8919046207380012E-3</v>
          </cell>
          <cell r="AJ189">
            <v>1.089915466343812E-3</v>
          </cell>
          <cell r="AK189">
            <v>0.78464465545091155</v>
          </cell>
          <cell r="AL189">
            <v>4.4397737814462537E-10</v>
          </cell>
          <cell r="AM189">
            <v>9.6647888665066545E-2</v>
          </cell>
          <cell r="AN189">
            <v>2.9923071511125089E-2</v>
          </cell>
          <cell r="AO189">
            <v>5.7577083058067788E-2</v>
          </cell>
          <cell r="AP189">
            <v>5.8616134459966933E-2</v>
          </cell>
          <cell r="AQ189">
            <v>0.10154757795655875</v>
          </cell>
          <cell r="AR189">
            <v>0.15884403289075325</v>
          </cell>
          <cell r="AS189">
            <v>1.6971528820952644E-3</v>
          </cell>
          <cell r="AT189">
            <v>2.5381319084984671E-2</v>
          </cell>
          <cell r="AU189">
            <v>9.0362835136795026E-3</v>
          </cell>
          <cell r="AV189">
            <v>9.6943014098762534E-3</v>
          </cell>
          <cell r="AW189">
            <v>2.8896364314567095E-2</v>
          </cell>
          <cell r="AX189">
            <v>389.79497403155142</v>
          </cell>
          <cell r="AY189">
            <v>390.00000000000006</v>
          </cell>
          <cell r="AZ189">
            <v>390.12653773549061</v>
          </cell>
          <cell r="BA189">
            <v>2.4304917841866485</v>
          </cell>
          <cell r="BB189">
            <v>69.55399302610499</v>
          </cell>
          <cell r="BC189">
            <v>320.00720084568769</v>
          </cell>
          <cell r="BD189">
            <v>69.836094498432146</v>
          </cell>
          <cell r="BE189">
            <v>389.55438690472698</v>
          </cell>
          <cell r="BF189">
            <v>389.84329534411984</v>
          </cell>
          <cell r="BG189">
            <v>18.421705949160458</v>
          </cell>
          <cell r="BH189">
            <v>1.5472854687942322E-2</v>
          </cell>
          <cell r="BI189">
            <v>1.7654503632778231</v>
          </cell>
          <cell r="BJ189">
            <v>0.27862873554931794</v>
          </cell>
          <cell r="BK189">
            <v>0.65995700813482894</v>
          </cell>
          <cell r="BL189">
            <v>35115.040059880987</v>
          </cell>
          <cell r="BM189">
            <v>2.6311509255048855E-3</v>
          </cell>
          <cell r="BN189">
            <v>2.7078471953694616E-2</v>
          </cell>
          <cell r="BO189">
            <v>11.268684117883751</v>
          </cell>
          <cell r="BP189">
            <v>8.7806146268465703E-3</v>
          </cell>
          <cell r="BQ189">
            <v>1.739932775940934</v>
          </cell>
          <cell r="BR189">
            <v>4.7649200954862442E-2</v>
          </cell>
          <cell r="BS189">
            <v>0.61229264420823992</v>
          </cell>
          <cell r="BT189">
            <v>2.8199629445166977E-4</v>
          </cell>
          <cell r="BU189">
            <v>5.4021772468217558E-2</v>
          </cell>
          <cell r="BV189">
            <v>0.49999999999999983</v>
          </cell>
          <cell r="BW189">
            <v>2.5992508711726185</v>
          </cell>
          <cell r="BX189">
            <v>0</v>
          </cell>
          <cell r="BY189">
            <v>0</v>
          </cell>
          <cell r="BZ189">
            <v>0</v>
          </cell>
          <cell r="CA189">
            <v>0</v>
          </cell>
          <cell r="CB189">
            <v>1.9848891291079191</v>
          </cell>
          <cell r="CC189">
            <v>1.5488267933371889</v>
          </cell>
          <cell r="CD189">
            <v>0.17935240815470418</v>
          </cell>
          <cell r="CE189">
            <v>4.2744051364257433E-3</v>
          </cell>
          <cell r="CF189">
            <v>1.9639304227478198</v>
          </cell>
          <cell r="CG189">
            <v>3.8700618873873514E-2</v>
          </cell>
          <cell r="CH189">
            <v>5.3303553936409178E-3</v>
          </cell>
          <cell r="CI189">
            <v>1.6518373822047776</v>
          </cell>
          <cell r="CJ189">
            <v>7.4434013490075335E-5</v>
          </cell>
          <cell r="CK189">
            <v>0.4427924368716678</v>
          </cell>
          <cell r="CL189">
            <v>0.4087244334903018</v>
          </cell>
          <cell r="CM189">
            <v>1.3895302488354999</v>
          </cell>
          <cell r="CN189">
            <v>0.98080581534519806</v>
          </cell>
          <cell r="CO189">
            <v>0.67160630344971162</v>
          </cell>
          <cell r="CP189">
            <v>413.82629858015537</v>
          </cell>
          <cell r="CQ189">
            <v>283.81529390363846</v>
          </cell>
          <cell r="CR189">
            <v>83.453610974065811</v>
          </cell>
          <cell r="CS189">
            <v>83.706093038335396</v>
          </cell>
          <cell r="CT189">
            <v>284.6739537328433</v>
          </cell>
          <cell r="CU189">
            <v>415.07829603940672</v>
          </cell>
          <cell r="CV189">
            <v>15283.817551349246</v>
          </cell>
          <cell r="CW189">
            <v>7051.9033823773525</v>
          </cell>
          <cell r="CX189">
            <v>1252.3935524848962</v>
          </cell>
          <cell r="CY189">
            <v>9132.4762013050004</v>
          </cell>
          <cell r="CZ189">
            <v>451.65424390321641</v>
          </cell>
          <cell r="DA189">
            <v>7880.2019987363656</v>
          </cell>
          <cell r="DB189">
            <v>35090.688227069099</v>
          </cell>
          <cell r="DC189">
            <v>920.41140454041454</v>
          </cell>
          <cell r="DD189">
            <v>2355.8187665591504</v>
          </cell>
          <cell r="DE189">
            <v>3.220825049468831E-3</v>
          </cell>
          <cell r="DF189">
            <v>5.9522171755538887E-2</v>
          </cell>
          <cell r="DG189">
            <v>0.30917890469913922</v>
          </cell>
          <cell r="DH189">
            <v>0.98548994574844806</v>
          </cell>
          <cell r="DI189">
            <v>0.70734904386034014</v>
          </cell>
          <cell r="DJ189">
            <v>7.846446116201794E-2</v>
          </cell>
          <cell r="DK189">
            <v>1.0806673497810007</v>
          </cell>
          <cell r="DL189">
            <v>36.804632432842986</v>
          </cell>
          <cell r="DM189">
            <v>6.5851504743905966E-4</v>
          </cell>
          <cell r="DN189">
            <v>1.0859743515431985</v>
          </cell>
          <cell r="DO189">
            <v>3.537743881061514E-3</v>
          </cell>
          <cell r="DP189">
            <v>1.0838185088030565</v>
          </cell>
          <cell r="DQ189">
            <v>1.0802684148715325</v>
          </cell>
          <cell r="DR189">
            <v>2.1000234547345209</v>
          </cell>
          <cell r="DS189">
            <v>0.25243552247960033</v>
          </cell>
          <cell r="DT189">
            <v>0.26798763231243233</v>
          </cell>
          <cell r="DU189">
            <v>0.26798763231243233</v>
          </cell>
          <cell r="DV189">
            <v>46.557393702451051</v>
          </cell>
          <cell r="DW189">
            <v>46.698249268228004</v>
          </cell>
          <cell r="DX189">
            <v>3218.8633185196618</v>
          </cell>
          <cell r="DY189">
            <v>540.25096904314228</v>
          </cell>
          <cell r="DZ189">
            <v>1.0158067661112555</v>
          </cell>
          <cell r="EA189">
            <v>0.78087733983128726</v>
          </cell>
          <cell r="EB189">
            <v>0.25045964064022302</v>
          </cell>
          <cell r="EC189">
            <v>0.25421041045405884</v>
          </cell>
          <cell r="ED189">
            <v>0.25421041045405884</v>
          </cell>
          <cell r="EE189">
            <v>46.156518801118139</v>
          </cell>
          <cell r="EF189">
            <v>46.296161578604462</v>
          </cell>
          <cell r="EG189">
            <v>3217.8553265091755</v>
          </cell>
          <cell r="EH189">
            <v>540.24290583199434</v>
          </cell>
          <cell r="EI189">
            <v>0.17936576678570526</v>
          </cell>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row>
        <row r="190">
          <cell r="A190" t="str">
            <v>Gases m3/h</v>
          </cell>
          <cell r="C190" t="str">
            <v>Gases</v>
          </cell>
          <cell r="D190" t="str">
            <v>m3/h</v>
          </cell>
          <cell r="E190">
            <v>0</v>
          </cell>
          <cell r="F190">
            <v>0</v>
          </cell>
          <cell r="G190">
            <v>0</v>
          </cell>
          <cell r="H190">
            <v>0</v>
          </cell>
          <cell r="I190">
            <v>0</v>
          </cell>
          <cell r="J190">
            <v>0</v>
          </cell>
          <cell r="K190">
            <v>0</v>
          </cell>
          <cell r="L190">
            <v>0</v>
          </cell>
          <cell r="M190">
            <v>0</v>
          </cell>
          <cell r="N190">
            <v>14697.759223391629</v>
          </cell>
          <cell r="O190">
            <v>0</v>
          </cell>
          <cell r="P190">
            <v>0</v>
          </cell>
          <cell r="Q190">
            <v>0</v>
          </cell>
          <cell r="R190">
            <v>0</v>
          </cell>
          <cell r="S190">
            <v>0</v>
          </cell>
          <cell r="T190">
            <v>0</v>
          </cell>
          <cell r="U190">
            <v>4.3931069921527512E-20</v>
          </cell>
          <cell r="V190">
            <v>3.2959266607087593E-15</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35115.040059880987</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15283.793767094179</v>
          </cell>
          <cell r="CW190">
            <v>7051.883704406142</v>
          </cell>
          <cell r="CX190">
            <v>1252.3906825167835</v>
          </cell>
          <cell r="CY190">
            <v>9132.4526338444339</v>
          </cell>
          <cell r="CZ190">
            <v>451.65424390321641</v>
          </cell>
          <cell r="DA190">
            <v>7880.1813114553388</v>
          </cell>
          <cell r="DB190">
            <v>35090.632157469241</v>
          </cell>
          <cell r="DC190">
            <v>920.41061329598074</v>
          </cell>
          <cell r="DD190">
            <v>2355.8152421431059</v>
          </cell>
          <cell r="DE190">
            <v>0</v>
          </cell>
          <cell r="DF190">
            <v>0</v>
          </cell>
          <cell r="DG190">
            <v>0</v>
          </cell>
          <cell r="DH190">
            <v>0</v>
          </cell>
          <cell r="DI190">
            <v>0</v>
          </cell>
          <cell r="DJ190">
            <v>0</v>
          </cell>
          <cell r="DK190">
            <v>0</v>
          </cell>
          <cell r="DL190">
            <v>36.748819414796202</v>
          </cell>
          <cell r="DM190">
            <v>0</v>
          </cell>
          <cell r="DN190">
            <v>0</v>
          </cell>
          <cell r="DO190">
            <v>0</v>
          </cell>
          <cell r="DP190">
            <v>0</v>
          </cell>
          <cell r="DQ190">
            <v>0</v>
          </cell>
          <cell r="DR190">
            <v>0</v>
          </cell>
          <cell r="DS190">
            <v>0</v>
          </cell>
          <cell r="DT190">
            <v>0</v>
          </cell>
          <cell r="DU190">
            <v>0</v>
          </cell>
          <cell r="DV190">
            <v>0</v>
          </cell>
          <cell r="DW190">
            <v>0</v>
          </cell>
          <cell r="DX190">
            <v>3218.8584887019151</v>
          </cell>
          <cell r="DY190">
            <v>540.25020092367481</v>
          </cell>
          <cell r="DZ190">
            <v>0</v>
          </cell>
          <cell r="EA190">
            <v>0</v>
          </cell>
          <cell r="EB190">
            <v>0</v>
          </cell>
          <cell r="EC190">
            <v>0</v>
          </cell>
          <cell r="ED190">
            <v>0</v>
          </cell>
          <cell r="EE190">
            <v>0</v>
          </cell>
          <cell r="EF190">
            <v>0</v>
          </cell>
          <cell r="EG190">
            <v>3217.8505894335131</v>
          </cell>
          <cell r="EH190">
            <v>540.24213847826957</v>
          </cell>
          <cell r="EI190">
            <v>0</v>
          </cell>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row>
        <row r="191">
          <cell r="A191" t="str">
            <v>Gases Nm3/h</v>
          </cell>
          <cell r="C191" t="str">
            <v>Gases</v>
          </cell>
          <cell r="D191" t="str">
            <v>Nm3/h</v>
          </cell>
          <cell r="E191">
            <v>0</v>
          </cell>
          <cell r="F191">
            <v>0</v>
          </cell>
          <cell r="G191">
            <v>0</v>
          </cell>
          <cell r="H191">
            <v>0</v>
          </cell>
          <cell r="I191">
            <v>0</v>
          </cell>
          <cell r="J191">
            <v>0</v>
          </cell>
          <cell r="K191">
            <v>0</v>
          </cell>
          <cell r="L191">
            <v>0</v>
          </cell>
          <cell r="M191">
            <v>0</v>
          </cell>
          <cell r="N191">
            <v>13610.459192064736</v>
          </cell>
          <cell r="O191">
            <v>0</v>
          </cell>
          <cell r="P191">
            <v>0</v>
          </cell>
          <cell r="Q191">
            <v>0</v>
          </cell>
          <cell r="R191">
            <v>0</v>
          </cell>
          <cell r="S191">
            <v>0</v>
          </cell>
          <cell r="T191">
            <v>0</v>
          </cell>
          <cell r="U191">
            <v>3.3109580497494897E-20</v>
          </cell>
          <cell r="V191">
            <v>2.4983451988612842E-15</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31785.38686948633</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13841.975523015461</v>
          </cell>
          <cell r="CW191">
            <v>6298.9796080906162</v>
          </cell>
          <cell r="CX191">
            <v>1124.9963436139617</v>
          </cell>
          <cell r="CY191">
            <v>8176.7732867749619</v>
          </cell>
          <cell r="CZ191">
            <v>420.837979337175</v>
          </cell>
          <cell r="DA191">
            <v>7051.9691722421394</v>
          </cell>
          <cell r="DB191">
            <v>31776.814679716965</v>
          </cell>
          <cell r="DC191">
            <v>839.99921056709036</v>
          </cell>
          <cell r="DD191">
            <v>2134.9962278494099</v>
          </cell>
          <cell r="DE191">
            <v>0</v>
          </cell>
          <cell r="DF191">
            <v>0</v>
          </cell>
          <cell r="DG191">
            <v>0</v>
          </cell>
          <cell r="DH191">
            <v>0</v>
          </cell>
          <cell r="DI191">
            <v>0</v>
          </cell>
          <cell r="DJ191">
            <v>0</v>
          </cell>
          <cell r="DK191">
            <v>0</v>
          </cell>
          <cell r="DL191">
            <v>28.322514497914245</v>
          </cell>
          <cell r="DM191">
            <v>0</v>
          </cell>
          <cell r="DN191">
            <v>0</v>
          </cell>
          <cell r="DO191">
            <v>0</v>
          </cell>
          <cell r="DP191">
            <v>0</v>
          </cell>
          <cell r="DQ191">
            <v>0</v>
          </cell>
          <cell r="DR191">
            <v>0</v>
          </cell>
          <cell r="DS191">
            <v>0</v>
          </cell>
          <cell r="DT191">
            <v>0</v>
          </cell>
          <cell r="DU191">
            <v>0</v>
          </cell>
          <cell r="DV191">
            <v>0</v>
          </cell>
          <cell r="DW191">
            <v>0</v>
          </cell>
          <cell r="DX191">
            <v>2916.9945454955832</v>
          </cell>
          <cell r="DY191">
            <v>489.99876738096441</v>
          </cell>
          <cell r="DZ191">
            <v>0</v>
          </cell>
          <cell r="EA191">
            <v>0</v>
          </cell>
          <cell r="EB191">
            <v>0</v>
          </cell>
          <cell r="EC191">
            <v>0</v>
          </cell>
          <cell r="ED191">
            <v>0</v>
          </cell>
          <cell r="EE191">
            <v>0</v>
          </cell>
          <cell r="EF191">
            <v>0</v>
          </cell>
          <cell r="EG191">
            <v>2916.9951983546748</v>
          </cell>
          <cell r="EH191">
            <v>489.99884117247296</v>
          </cell>
          <cell r="EI191">
            <v>0</v>
          </cell>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row>
        <row r="193">
          <cell r="A193" t="str">
            <v>Solids: Ni_s wt %</v>
          </cell>
          <cell r="B193"/>
          <cell r="C193" t="str">
            <v>Solids: Ni_s</v>
          </cell>
          <cell r="D193" t="str">
            <v>wt %</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row>
        <row r="194">
          <cell r="A194" t="str">
            <v>Solids: Al2(SO4)3 wt %</v>
          </cell>
          <cell r="B194"/>
          <cell r="C194" t="str">
            <v>Solids: Al2(SO4)3</v>
          </cell>
          <cell r="D194" t="str">
            <v>wt %</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cell r="EK194"/>
          <cell r="EL194"/>
          <cell r="EM194"/>
          <cell r="EN194"/>
          <cell r="EO194"/>
          <cell r="EP194"/>
          <cell r="EQ194"/>
          <cell r="ER194"/>
          <cell r="ES194"/>
          <cell r="ET194"/>
          <cell r="EU194"/>
          <cell r="EV194"/>
          <cell r="EW194"/>
          <cell r="EX194"/>
          <cell r="EY194"/>
          <cell r="EZ194"/>
          <cell r="FA194"/>
          <cell r="FB194"/>
          <cell r="FC194"/>
          <cell r="FD194"/>
          <cell r="FE194"/>
          <cell r="FF194"/>
          <cell r="FG194"/>
          <cell r="FH194"/>
          <cell r="FI194"/>
          <cell r="FJ194"/>
          <cell r="FK194"/>
          <cell r="FL194"/>
          <cell r="FM194"/>
          <cell r="FN194"/>
          <cell r="FO194"/>
          <cell r="FP194"/>
          <cell r="FQ194"/>
          <cell r="FR194"/>
          <cell r="FS194"/>
          <cell r="FT194"/>
          <cell r="FU194"/>
          <cell r="FV194"/>
          <cell r="FW194"/>
          <cell r="FX194"/>
          <cell r="FY194"/>
        </row>
        <row r="195">
          <cell r="A195" t="str">
            <v>Solids: Ca wt %</v>
          </cell>
          <cell r="B195"/>
          <cell r="C195" t="str">
            <v>Solids: Ca</v>
          </cell>
          <cell r="D195" t="str">
            <v>wt %</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cell r="EJ195"/>
          <cell r="EK195"/>
          <cell r="EL195"/>
          <cell r="EM195"/>
          <cell r="EN195"/>
          <cell r="EO195"/>
          <cell r="EP195"/>
          <cell r="EQ195"/>
          <cell r="ER195"/>
          <cell r="ES195"/>
          <cell r="ET195"/>
          <cell r="EU195"/>
          <cell r="EV195"/>
          <cell r="EW195"/>
          <cell r="EX195"/>
          <cell r="EY195"/>
          <cell r="EZ195"/>
          <cell r="FA195"/>
          <cell r="FB195"/>
          <cell r="FC195"/>
          <cell r="FD195"/>
          <cell r="FE195"/>
          <cell r="FF195"/>
          <cell r="FG195"/>
          <cell r="FH195"/>
          <cell r="FI195"/>
          <cell r="FJ195"/>
          <cell r="FK195"/>
          <cell r="FL195"/>
          <cell r="FM195"/>
          <cell r="FN195"/>
          <cell r="FO195"/>
          <cell r="FP195"/>
          <cell r="FQ195"/>
          <cell r="FR195"/>
          <cell r="FS195"/>
          <cell r="FT195"/>
          <cell r="FU195"/>
          <cell r="FV195"/>
          <cell r="FW195"/>
          <cell r="FX195"/>
          <cell r="FY195"/>
        </row>
        <row r="196">
          <cell r="A196" t="str">
            <v>Solids: Co wt %</v>
          </cell>
          <cell r="B196"/>
          <cell r="C196" t="str">
            <v>Solids: Co</v>
          </cell>
          <cell r="D196" t="str">
            <v>wt %</v>
          </cell>
          <cell r="E196">
            <v>0.14999999999999997</v>
          </cell>
          <cell r="F196">
            <v>0.14999999999999997</v>
          </cell>
          <cell r="G196">
            <v>0.14999999999999997</v>
          </cell>
          <cell r="H196">
            <v>0.14999999999999997</v>
          </cell>
          <cell r="I196">
            <v>0.12153661624692025</v>
          </cell>
          <cell r="J196">
            <v>0.12153661624311947</v>
          </cell>
          <cell r="K196">
            <v>0.12144095171381102</v>
          </cell>
          <cell r="L196">
            <v>0.12153661624692025</v>
          </cell>
          <cell r="M196">
            <v>0.12153661624692025</v>
          </cell>
          <cell r="N196">
            <v>0</v>
          </cell>
          <cell r="O196">
            <v>0.12153661624692025</v>
          </cell>
          <cell r="P196">
            <v>0.12153661624692025</v>
          </cell>
          <cell r="Q196">
            <v>0.12153661624692022</v>
          </cell>
          <cell r="R196">
            <v>0.12153661624692025</v>
          </cell>
          <cell r="S196">
            <v>14.170174322980126</v>
          </cell>
          <cell r="T196">
            <v>0.40039758413280724</v>
          </cell>
          <cell r="U196">
            <v>0.40035853918708003</v>
          </cell>
          <cell r="V196">
            <v>0.30169382312506693</v>
          </cell>
          <cell r="W196">
            <v>0.30169382312506704</v>
          </cell>
          <cell r="X196">
            <v>0.30169382312506698</v>
          </cell>
          <cell r="Y196">
            <v>0.30169382312506693</v>
          </cell>
          <cell r="Z196">
            <v>0.30169382312506704</v>
          </cell>
          <cell r="AA196">
            <v>0.30169382312506704</v>
          </cell>
          <cell r="AB196">
            <v>0.38049405929928903</v>
          </cell>
          <cell r="AC196">
            <v>0.38049405929928898</v>
          </cell>
          <cell r="AD196">
            <v>0.38049405929928898</v>
          </cell>
          <cell r="AE196">
            <v>0</v>
          </cell>
          <cell r="AF196">
            <v>0</v>
          </cell>
          <cell r="AG196">
            <v>0</v>
          </cell>
          <cell r="AH196">
            <v>0</v>
          </cell>
          <cell r="AI196">
            <v>0</v>
          </cell>
          <cell r="AJ196">
            <v>0</v>
          </cell>
          <cell r="AK196">
            <v>0</v>
          </cell>
          <cell r="AL196">
            <v>0</v>
          </cell>
          <cell r="AM196">
            <v>0</v>
          </cell>
          <cell r="AN196">
            <v>0</v>
          </cell>
          <cell r="AO196">
            <v>0</v>
          </cell>
          <cell r="AP196">
            <v>0</v>
          </cell>
          <cell r="AQ196">
            <v>0.40039758413280707</v>
          </cell>
          <cell r="AR196">
            <v>0.2536838125355183</v>
          </cell>
          <cell r="AS196">
            <v>0</v>
          </cell>
          <cell r="AT196">
            <v>0</v>
          </cell>
          <cell r="AU196">
            <v>0.40039758413280724</v>
          </cell>
          <cell r="AV196">
            <v>0.37532831792769189</v>
          </cell>
          <cell r="AW196">
            <v>99.565361290000013</v>
          </cell>
          <cell r="AX196">
            <v>98.945494097029226</v>
          </cell>
          <cell r="AY196">
            <v>98.945494097029226</v>
          </cell>
          <cell r="AZ196">
            <v>98.945494097029197</v>
          </cell>
          <cell r="BA196">
            <v>98.945494097029226</v>
          </cell>
          <cell r="BB196">
            <v>98.945494097029226</v>
          </cell>
          <cell r="BC196">
            <v>98.945494097029226</v>
          </cell>
          <cell r="BD196">
            <v>98.945494097029226</v>
          </cell>
          <cell r="BE196">
            <v>98.945494097029226</v>
          </cell>
          <cell r="BF196">
            <v>98.945494097029226</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v>0</v>
          </cell>
          <cell r="EA196">
            <v>0</v>
          </cell>
          <cell r="EB196">
            <v>0</v>
          </cell>
          <cell r="EC196">
            <v>0</v>
          </cell>
          <cell r="ED196">
            <v>0</v>
          </cell>
          <cell r="EE196">
            <v>0</v>
          </cell>
          <cell r="EF196">
            <v>0</v>
          </cell>
          <cell r="EG196">
            <v>0</v>
          </cell>
          <cell r="EH196">
            <v>0</v>
          </cell>
          <cell r="EI196">
            <v>0</v>
          </cell>
          <cell r="EJ196"/>
          <cell r="EK196"/>
          <cell r="EL196"/>
          <cell r="EM196"/>
          <cell r="EN196"/>
          <cell r="EO196"/>
          <cell r="EP196"/>
          <cell r="EQ196"/>
          <cell r="ER196"/>
          <cell r="ES196"/>
          <cell r="ET196"/>
          <cell r="EU196"/>
          <cell r="EV196"/>
          <cell r="EW196"/>
          <cell r="EX196"/>
          <cell r="EY196"/>
          <cell r="EZ196"/>
          <cell r="FA196"/>
          <cell r="FB196"/>
          <cell r="FC196"/>
          <cell r="FD196"/>
          <cell r="FE196"/>
          <cell r="FF196"/>
          <cell r="FG196"/>
          <cell r="FH196"/>
          <cell r="FI196"/>
          <cell r="FJ196"/>
          <cell r="FK196"/>
          <cell r="FL196"/>
          <cell r="FM196"/>
          <cell r="FN196"/>
          <cell r="FO196"/>
          <cell r="FP196"/>
          <cell r="FQ196"/>
          <cell r="FR196"/>
          <cell r="FS196"/>
          <cell r="FT196"/>
          <cell r="FU196"/>
          <cell r="FV196"/>
          <cell r="FW196"/>
          <cell r="FX196"/>
          <cell r="FY196"/>
        </row>
        <row r="197">
          <cell r="A197" t="str">
            <v>Solids: Cu wt %</v>
          </cell>
          <cell r="B197"/>
          <cell r="C197" t="str">
            <v>Solids: Cu</v>
          </cell>
          <cell r="D197" t="str">
            <v>wt %</v>
          </cell>
          <cell r="E197">
            <v>4.9999999999999989E-2</v>
          </cell>
          <cell r="F197">
            <v>4.9999999999999989E-2</v>
          </cell>
          <cell r="G197">
            <v>4.9999999999999989E-2</v>
          </cell>
          <cell r="H197">
            <v>4.9999999999999989E-2</v>
          </cell>
          <cell r="I197">
            <v>19.091241791161298</v>
          </cell>
          <cell r="J197">
            <v>19.091241791213267</v>
          </cell>
          <cell r="K197">
            <v>19.094783931920841</v>
          </cell>
          <cell r="L197">
            <v>19.091241791161298</v>
          </cell>
          <cell r="M197">
            <v>19.091241791161298</v>
          </cell>
          <cell r="N197">
            <v>0</v>
          </cell>
          <cell r="O197">
            <v>19.091241791161298</v>
          </cell>
          <cell r="P197">
            <v>19.091241791161298</v>
          </cell>
          <cell r="Q197">
            <v>19.091241791161298</v>
          </cell>
          <cell r="R197">
            <v>19.091241791161298</v>
          </cell>
          <cell r="S197">
            <v>16.376297685416368</v>
          </cell>
          <cell r="T197">
            <v>9.9999994831164649</v>
          </cell>
          <cell r="U197">
            <v>9.9990243285303144</v>
          </cell>
          <cell r="V197">
            <v>7.5348558368162442</v>
          </cell>
          <cell r="W197">
            <v>7.5348558368162468</v>
          </cell>
          <cell r="X197">
            <v>7.5348558368162468</v>
          </cell>
          <cell r="Y197">
            <v>7.534855836816245</v>
          </cell>
          <cell r="Z197">
            <v>7.5348558368162468</v>
          </cell>
          <cell r="AA197">
            <v>7.5348558368162468</v>
          </cell>
          <cell r="AB197">
            <v>9.5029055058703147</v>
          </cell>
          <cell r="AC197">
            <v>9.5029055058703129</v>
          </cell>
          <cell r="AD197">
            <v>9.5029055058703129</v>
          </cell>
          <cell r="AE197">
            <v>0</v>
          </cell>
          <cell r="AF197">
            <v>0</v>
          </cell>
          <cell r="AG197">
            <v>0</v>
          </cell>
          <cell r="AH197">
            <v>0</v>
          </cell>
          <cell r="AI197">
            <v>0</v>
          </cell>
          <cell r="AJ197">
            <v>0</v>
          </cell>
          <cell r="AK197">
            <v>0</v>
          </cell>
          <cell r="AL197">
            <v>0</v>
          </cell>
          <cell r="AM197">
            <v>0</v>
          </cell>
          <cell r="AN197">
            <v>0</v>
          </cell>
          <cell r="AO197">
            <v>0</v>
          </cell>
          <cell r="AP197">
            <v>0</v>
          </cell>
          <cell r="AQ197">
            <v>9.9999994831164649</v>
          </cell>
          <cell r="AR197">
            <v>6.3357974542342852</v>
          </cell>
          <cell r="AS197">
            <v>0</v>
          </cell>
          <cell r="AT197">
            <v>0</v>
          </cell>
          <cell r="AU197">
            <v>9.9999994831164667</v>
          </cell>
          <cell r="AV197">
            <v>9.37389018818598</v>
          </cell>
          <cell r="AW197">
            <v>3.0000000000000002E-2</v>
          </cell>
          <cell r="AX197">
            <v>2.9813228058953561E-2</v>
          </cell>
          <cell r="AY197">
            <v>2.9813228058953561E-2</v>
          </cell>
          <cell r="AZ197">
            <v>2.9813228058953554E-2</v>
          </cell>
          <cell r="BA197">
            <v>2.9813228058953561E-2</v>
          </cell>
          <cell r="BB197">
            <v>2.9813228058953561E-2</v>
          </cell>
          <cell r="BC197">
            <v>2.9813228058953561E-2</v>
          </cell>
          <cell r="BD197">
            <v>2.9813228058953561E-2</v>
          </cell>
          <cell r="BE197">
            <v>2.9813228058953561E-2</v>
          </cell>
          <cell r="BF197">
            <v>2.9813228058953561E-2</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cell r="EB197">
            <v>0</v>
          </cell>
          <cell r="EC197">
            <v>0</v>
          </cell>
          <cell r="ED197">
            <v>0</v>
          </cell>
          <cell r="EE197">
            <v>0</v>
          </cell>
          <cell r="EF197">
            <v>0</v>
          </cell>
          <cell r="EG197">
            <v>0</v>
          </cell>
          <cell r="EH197">
            <v>0</v>
          </cell>
          <cell r="EI197">
            <v>0</v>
          </cell>
          <cell r="EJ197"/>
          <cell r="EK197"/>
          <cell r="EL197"/>
          <cell r="EM197"/>
          <cell r="EN197"/>
          <cell r="EO197"/>
          <cell r="EP197"/>
          <cell r="EQ197"/>
          <cell r="ER197"/>
          <cell r="ES197"/>
          <cell r="ET197"/>
          <cell r="EU197"/>
          <cell r="EV197"/>
          <cell r="EW197"/>
          <cell r="EX197"/>
          <cell r="EY197"/>
          <cell r="EZ197"/>
          <cell r="FA197"/>
          <cell r="FB197"/>
          <cell r="FC197"/>
          <cell r="FD197"/>
          <cell r="FE197"/>
          <cell r="FF197"/>
          <cell r="FG197"/>
          <cell r="FH197"/>
          <cell r="FI197"/>
          <cell r="FJ197"/>
          <cell r="FK197"/>
          <cell r="FL197"/>
          <cell r="FM197"/>
          <cell r="FN197"/>
          <cell r="FO197"/>
          <cell r="FP197"/>
          <cell r="FQ197"/>
          <cell r="FR197"/>
          <cell r="FS197"/>
          <cell r="FT197"/>
          <cell r="FU197"/>
          <cell r="FV197"/>
          <cell r="FW197"/>
          <cell r="FX197"/>
          <cell r="FY197"/>
        </row>
        <row r="198">
          <cell r="A198" t="str">
            <v>Solids: Zn_s wt %</v>
          </cell>
          <cell r="B198"/>
          <cell r="C198" t="str">
            <v>Solids: Zn_s</v>
          </cell>
          <cell r="D198" t="str">
            <v>wt %</v>
          </cell>
          <cell r="E198">
            <v>1.9999999999999997E-2</v>
          </cell>
          <cell r="F198">
            <v>1.9999999999999997E-2</v>
          </cell>
          <cell r="G198">
            <v>1.9999999999999997E-2</v>
          </cell>
          <cell r="H198">
            <v>1.9999999999999997E-2</v>
          </cell>
          <cell r="I198">
            <v>1.6181356611293291E-2</v>
          </cell>
          <cell r="J198">
            <v>1.6181356611564331E-2</v>
          </cell>
          <cell r="K198">
            <v>1.6187334357702286E-2</v>
          </cell>
          <cell r="L198">
            <v>1.6181356611293291E-2</v>
          </cell>
          <cell r="M198">
            <v>1.6181356611293291E-2</v>
          </cell>
          <cell r="N198">
            <v>0</v>
          </cell>
          <cell r="O198">
            <v>1.6181356611293291E-2</v>
          </cell>
          <cell r="P198">
            <v>1.6181356611293291E-2</v>
          </cell>
          <cell r="Q198">
            <v>1.6181356611293291E-2</v>
          </cell>
          <cell r="R198">
            <v>1.6181356611293291E-2</v>
          </cell>
          <cell r="S198">
            <v>1.8112444239980048E-2</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3.0000000000000002E-2</v>
          </cell>
          <cell r="AX198">
            <v>2.9813228058953561E-2</v>
          </cell>
          <cell r="AY198">
            <v>2.9813228058953561E-2</v>
          </cell>
          <cell r="AZ198">
            <v>2.9813228058953554E-2</v>
          </cell>
          <cell r="BA198">
            <v>2.9813228058953561E-2</v>
          </cell>
          <cell r="BB198">
            <v>2.9813228058953561E-2</v>
          </cell>
          <cell r="BC198">
            <v>2.9813228058953561E-2</v>
          </cell>
          <cell r="BD198">
            <v>2.9813228058953561E-2</v>
          </cell>
          <cell r="BE198">
            <v>2.9813228058953561E-2</v>
          </cell>
          <cell r="BF198">
            <v>2.9813228058953561E-2</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v>0</v>
          </cell>
          <cell r="EA198">
            <v>0</v>
          </cell>
          <cell r="EB198">
            <v>0</v>
          </cell>
          <cell r="EC198">
            <v>0</v>
          </cell>
          <cell r="ED198">
            <v>0</v>
          </cell>
          <cell r="EE198">
            <v>0</v>
          </cell>
          <cell r="EF198">
            <v>0</v>
          </cell>
          <cell r="EG198">
            <v>0</v>
          </cell>
          <cell r="EH198">
            <v>0</v>
          </cell>
          <cell r="EI198">
            <v>0</v>
          </cell>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row>
        <row r="199">
          <cell r="A199" t="str">
            <v>Solids: Fe_S wt %</v>
          </cell>
          <cell r="B199"/>
          <cell r="C199" t="str">
            <v>Solids: Fe_S</v>
          </cell>
          <cell r="D199" t="str">
            <v>wt %</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v>0</v>
          </cell>
          <cell r="EA199">
            <v>0</v>
          </cell>
          <cell r="EB199">
            <v>0</v>
          </cell>
          <cell r="EC199">
            <v>0</v>
          </cell>
          <cell r="ED199">
            <v>0</v>
          </cell>
          <cell r="EE199">
            <v>0</v>
          </cell>
          <cell r="EF199">
            <v>0</v>
          </cell>
          <cell r="EG199">
            <v>0</v>
          </cell>
          <cell r="EH199">
            <v>0</v>
          </cell>
          <cell r="EI199">
            <v>0</v>
          </cell>
          <cell r="EJ199"/>
          <cell r="EK199"/>
          <cell r="EL199"/>
          <cell r="EM199"/>
          <cell r="EN199"/>
          <cell r="EO199"/>
          <cell r="EP199"/>
          <cell r="EQ199"/>
          <cell r="ER199"/>
          <cell r="ES199"/>
          <cell r="ET199"/>
          <cell r="EU199"/>
          <cell r="EV199"/>
          <cell r="EW199"/>
          <cell r="EX199"/>
          <cell r="EY199"/>
          <cell r="EZ199"/>
          <cell r="FA199"/>
          <cell r="FB199"/>
          <cell r="FC199"/>
          <cell r="FD199"/>
          <cell r="FE199"/>
          <cell r="FF199"/>
          <cell r="FG199"/>
          <cell r="FH199"/>
          <cell r="FI199"/>
          <cell r="FJ199"/>
          <cell r="FK199"/>
          <cell r="FL199"/>
          <cell r="FM199"/>
          <cell r="FN199"/>
          <cell r="FO199"/>
          <cell r="FP199"/>
          <cell r="FQ199"/>
          <cell r="FR199"/>
          <cell r="FS199"/>
          <cell r="FT199"/>
          <cell r="FU199"/>
          <cell r="FV199"/>
          <cell r="FW199"/>
          <cell r="FX199"/>
          <cell r="FY199"/>
        </row>
        <row r="200">
          <cell r="A200" t="str">
            <v>Solids: MgSO4(s) wt %</v>
          </cell>
          <cell r="B200"/>
          <cell r="C200" t="str">
            <v>Solids: MgSO4(s)</v>
          </cell>
          <cell r="D200" t="str">
            <v>wt %</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cell r="EJ200"/>
          <cell r="EK200"/>
          <cell r="EL200"/>
          <cell r="EM200"/>
          <cell r="EN200"/>
          <cell r="EO200"/>
          <cell r="EP200"/>
          <cell r="EQ200"/>
          <cell r="ER200"/>
          <cell r="ES200"/>
          <cell r="ET200"/>
          <cell r="EU200"/>
          <cell r="EV200"/>
          <cell r="EW200"/>
          <cell r="EX200"/>
          <cell r="EY200"/>
          <cell r="EZ200"/>
          <cell r="FA200"/>
          <cell r="FB200"/>
          <cell r="FC200"/>
          <cell r="FD200"/>
          <cell r="FE200"/>
          <cell r="FF200"/>
          <cell r="FG200"/>
          <cell r="FH200"/>
          <cell r="FI200"/>
          <cell r="FJ200"/>
          <cell r="FK200"/>
          <cell r="FL200"/>
          <cell r="FM200"/>
          <cell r="FN200"/>
          <cell r="FO200"/>
          <cell r="FP200"/>
          <cell r="FQ200"/>
          <cell r="FR200"/>
          <cell r="FS200"/>
          <cell r="FT200"/>
          <cell r="FU200"/>
          <cell r="FV200"/>
          <cell r="FW200"/>
          <cell r="FX200"/>
          <cell r="FY200"/>
        </row>
        <row r="201">
          <cell r="A201" t="str">
            <v>Solids: MnSO4(s) wt %</v>
          </cell>
          <cell r="B201"/>
          <cell r="C201" t="str">
            <v>Solids: MnSO4(s)</v>
          </cell>
          <cell r="D201" t="str">
            <v>wt %</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cell r="EB201">
            <v>0</v>
          </cell>
          <cell r="EC201">
            <v>0</v>
          </cell>
          <cell r="ED201">
            <v>0</v>
          </cell>
          <cell r="EE201">
            <v>0</v>
          </cell>
          <cell r="EF201">
            <v>0</v>
          </cell>
          <cell r="EG201">
            <v>0</v>
          </cell>
          <cell r="EH201">
            <v>0</v>
          </cell>
          <cell r="EI201">
            <v>0</v>
          </cell>
          <cell r="EJ201"/>
          <cell r="EK201"/>
          <cell r="EL201"/>
          <cell r="EM201"/>
          <cell r="EN201"/>
          <cell r="EO201"/>
          <cell r="EP201"/>
          <cell r="EQ201"/>
          <cell r="ER201"/>
          <cell r="ES201"/>
          <cell r="ET201"/>
          <cell r="EU201"/>
          <cell r="EV201"/>
          <cell r="EW201"/>
          <cell r="EX201"/>
          <cell r="EY201"/>
          <cell r="EZ201"/>
          <cell r="FA201"/>
          <cell r="FB201"/>
          <cell r="FC201"/>
          <cell r="FD201"/>
          <cell r="FE201"/>
          <cell r="FF201"/>
          <cell r="FG201"/>
          <cell r="FH201"/>
          <cell r="FI201"/>
          <cell r="FJ201"/>
          <cell r="FK201"/>
          <cell r="FL201"/>
          <cell r="FM201"/>
          <cell r="FN201"/>
          <cell r="FO201"/>
          <cell r="FP201"/>
          <cell r="FQ201"/>
          <cell r="FR201"/>
          <cell r="FS201"/>
          <cell r="FT201"/>
          <cell r="FU201"/>
          <cell r="FV201"/>
          <cell r="FW201"/>
          <cell r="FX201"/>
          <cell r="FY201"/>
        </row>
        <row r="202">
          <cell r="A202"/>
          <cell r="B202"/>
          <cell r="C202"/>
          <cell r="D202"/>
          <cell r="E202"/>
          <cell r="F202"/>
          <cell r="G202"/>
          <cell r="H202"/>
          <cell r="I202"/>
          <cell r="J202"/>
          <cell r="K202"/>
          <cell r="L202"/>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O202"/>
          <cell r="AP202"/>
          <cell r="AQ202"/>
          <cell r="AR202"/>
          <cell r="AS202"/>
          <cell r="AT202"/>
          <cell r="AU202"/>
          <cell r="AV202"/>
          <cell r="AW202"/>
          <cell r="AX202"/>
          <cell r="AY202"/>
          <cell r="AZ202"/>
          <cell r="BA202"/>
          <cell r="BB202"/>
          <cell r="BC202"/>
          <cell r="BD202"/>
          <cell r="BE202"/>
          <cell r="BF202"/>
          <cell r="BG202"/>
          <cell r="BH202"/>
          <cell r="BI202"/>
          <cell r="BJ202"/>
          <cell r="BK202"/>
          <cell r="BL202"/>
          <cell r="BM202"/>
          <cell r="BN202"/>
          <cell r="BO202"/>
          <cell r="BP202"/>
          <cell r="BQ202"/>
          <cell r="BR202"/>
          <cell r="BS202"/>
          <cell r="BT202"/>
          <cell r="BU202"/>
          <cell r="BV202"/>
          <cell r="BW202"/>
          <cell r="BX202"/>
          <cell r="BY202"/>
          <cell r="BZ202"/>
          <cell r="CA202"/>
          <cell r="CB202"/>
          <cell r="CC202"/>
          <cell r="CD202"/>
          <cell r="CE202"/>
          <cell r="CF202"/>
          <cell r="CG202"/>
          <cell r="CH202"/>
          <cell r="CI202"/>
          <cell r="CJ202"/>
          <cell r="CK202"/>
          <cell r="CL202"/>
          <cell r="CM202"/>
          <cell r="CN202"/>
          <cell r="CO202"/>
          <cell r="CP202"/>
          <cell r="CQ202"/>
          <cell r="CR202"/>
          <cell r="CS202"/>
          <cell r="CT202"/>
          <cell r="CU202"/>
          <cell r="CV202"/>
          <cell r="CW202"/>
          <cell r="CX202"/>
          <cell r="CY202"/>
          <cell r="CZ202"/>
          <cell r="DA202"/>
          <cell r="DB202"/>
          <cell r="DC202"/>
          <cell r="DD202"/>
          <cell r="DE202"/>
          <cell r="DF202"/>
          <cell r="DG202"/>
          <cell r="DH202"/>
          <cell r="DI202"/>
          <cell r="DJ202"/>
          <cell r="DK202"/>
          <cell r="DL202"/>
          <cell r="DM202"/>
          <cell r="DN202"/>
          <cell r="DO202"/>
          <cell r="DP202"/>
          <cell r="DQ202"/>
          <cell r="DR202"/>
          <cell r="DS202"/>
          <cell r="DT202"/>
          <cell r="DU202"/>
          <cell r="DV202"/>
          <cell r="DW202"/>
          <cell r="DX202"/>
          <cell r="DY202"/>
          <cell r="DZ202"/>
          <cell r="EA202"/>
          <cell r="EB202"/>
          <cell r="EC202"/>
          <cell r="ED202"/>
          <cell r="EE202"/>
          <cell r="EF202"/>
          <cell r="EG202"/>
          <cell r="EH202"/>
          <cell r="EI202"/>
          <cell r="EJ202"/>
          <cell r="EK202"/>
          <cell r="EL202"/>
          <cell r="EM202"/>
          <cell r="EN202"/>
          <cell r="EO202"/>
          <cell r="EP202"/>
          <cell r="EQ202"/>
          <cell r="ER202"/>
          <cell r="ES202"/>
          <cell r="ET202"/>
          <cell r="EU202"/>
          <cell r="EV202"/>
          <cell r="EW202"/>
          <cell r="EX202"/>
          <cell r="EY202"/>
          <cell r="EZ202"/>
          <cell r="FA202"/>
          <cell r="FB202"/>
          <cell r="FC202"/>
          <cell r="FD202"/>
          <cell r="FE202"/>
          <cell r="FF202"/>
          <cell r="FG202"/>
          <cell r="FH202"/>
          <cell r="FI202"/>
          <cell r="FJ202"/>
          <cell r="FK202"/>
          <cell r="FL202"/>
          <cell r="FM202"/>
          <cell r="FN202"/>
          <cell r="FO202"/>
          <cell r="FP202"/>
          <cell r="FQ202"/>
          <cell r="FR202"/>
          <cell r="FS202"/>
          <cell r="FT202"/>
          <cell r="FU202"/>
          <cell r="FV202"/>
          <cell r="FW202"/>
          <cell r="FX202"/>
          <cell r="FY202"/>
        </row>
        <row r="203">
          <cell r="A203" t="str">
            <v>Solids: Zn wt %</v>
          </cell>
          <cell r="B203"/>
          <cell r="C203" t="str">
            <v>Solids: Zn</v>
          </cell>
          <cell r="D203" t="str">
            <v>wt %</v>
          </cell>
          <cell r="E203">
            <v>4.9999999999999992E-3</v>
          </cell>
          <cell r="F203">
            <v>4.9999999999999992E-3</v>
          </cell>
          <cell r="G203">
            <v>4.9999999999999992E-3</v>
          </cell>
          <cell r="H203">
            <v>4.9999999999999992E-3</v>
          </cell>
          <cell r="I203">
            <v>4.0453391528233228E-3</v>
          </cell>
          <cell r="J203">
            <v>4.0453391528910828E-3</v>
          </cell>
          <cell r="K203">
            <v>4.0468335894255714E-3</v>
          </cell>
          <cell r="L203">
            <v>4.0453391528233228E-3</v>
          </cell>
          <cell r="M203">
            <v>4.0453391528233228E-3</v>
          </cell>
          <cell r="N203">
            <v>0</v>
          </cell>
          <cell r="O203">
            <v>4.0453391528233228E-3</v>
          </cell>
          <cell r="P203">
            <v>4.0453391528233228E-3</v>
          </cell>
          <cell r="Q203">
            <v>4.0453391528233228E-3</v>
          </cell>
          <cell r="R203">
            <v>4.0453391528233228E-3</v>
          </cell>
          <cell r="S203">
            <v>3.7511119329599247E-3</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2.0000000000000005E-3</v>
          </cell>
          <cell r="AX203">
            <v>1.9875485372635717E-3</v>
          </cell>
          <cell r="AY203">
            <v>1.9875485372635717E-3</v>
          </cell>
          <cell r="AZ203">
            <v>1.9875485372635713E-3</v>
          </cell>
          <cell r="BA203">
            <v>1.9875485372635717E-3</v>
          </cell>
          <cell r="BB203">
            <v>1.9875485372635717E-3</v>
          </cell>
          <cell r="BC203">
            <v>1.9875485372635717E-3</v>
          </cell>
          <cell r="BD203">
            <v>1.9875485372635717E-3</v>
          </cell>
          <cell r="BE203">
            <v>1.9875485372635717E-3</v>
          </cell>
          <cell r="BF203">
            <v>1.9875485372635717E-3</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2.9800292651216549</v>
          </cell>
          <cell r="DL203">
            <v>0</v>
          </cell>
          <cell r="DM203">
            <v>0</v>
          </cell>
          <cell r="DN203">
            <v>2.9800292651216549</v>
          </cell>
          <cell r="DO203">
            <v>2.9800292651216553</v>
          </cell>
          <cell r="DP203">
            <v>2.9800292651216549</v>
          </cell>
          <cell r="DQ203">
            <v>0</v>
          </cell>
          <cell r="DR203">
            <v>0</v>
          </cell>
          <cell r="DS203">
            <v>0</v>
          </cell>
          <cell r="DT203">
            <v>0</v>
          </cell>
          <cell r="DU203">
            <v>0</v>
          </cell>
          <cell r="DV203">
            <v>0</v>
          </cell>
          <cell r="DW203">
            <v>0</v>
          </cell>
          <cell r="DX203">
            <v>0</v>
          </cell>
          <cell r="DY203">
            <v>0</v>
          </cell>
          <cell r="DZ203">
            <v>0</v>
          </cell>
          <cell r="EA203">
            <v>0</v>
          </cell>
          <cell r="EB203">
            <v>0</v>
          </cell>
          <cell r="EC203">
            <v>0</v>
          </cell>
          <cell r="ED203">
            <v>0</v>
          </cell>
          <cell r="EE203">
            <v>0</v>
          </cell>
          <cell r="EF203">
            <v>0</v>
          </cell>
          <cell r="EG203">
            <v>0</v>
          </cell>
          <cell r="EH203">
            <v>0</v>
          </cell>
          <cell r="EI203">
            <v>0</v>
          </cell>
          <cell r="EJ203"/>
          <cell r="EK203"/>
          <cell r="EL203"/>
          <cell r="EM203"/>
          <cell r="EN203"/>
          <cell r="EO203"/>
          <cell r="EP203"/>
          <cell r="EQ203"/>
          <cell r="ER203"/>
          <cell r="ES203"/>
          <cell r="ET203"/>
          <cell r="EU203"/>
          <cell r="EV203"/>
          <cell r="EW203"/>
          <cell r="EX203"/>
          <cell r="EY203"/>
          <cell r="EZ203"/>
          <cell r="FA203"/>
          <cell r="FB203"/>
          <cell r="FC203"/>
          <cell r="FD203"/>
          <cell r="FE203"/>
          <cell r="FF203"/>
          <cell r="FG203"/>
          <cell r="FH203"/>
          <cell r="FI203"/>
          <cell r="FJ203"/>
          <cell r="FK203"/>
          <cell r="FL203"/>
          <cell r="FM203"/>
          <cell r="FN203"/>
          <cell r="FO203"/>
          <cell r="FP203"/>
          <cell r="FQ203"/>
          <cell r="FR203"/>
          <cell r="FS203"/>
          <cell r="FT203"/>
          <cell r="FU203"/>
          <cell r="FV203"/>
          <cell r="FW203"/>
          <cell r="FX203"/>
          <cell r="FY203"/>
        </row>
        <row r="204">
          <cell r="A204" t="str">
            <v>Aq.Liq: Zn ppm</v>
          </cell>
          <cell r="B204"/>
          <cell r="C204" t="str">
            <v>Aq.Liq: Zn</v>
          </cell>
          <cell r="D204" t="str">
            <v>ppm</v>
          </cell>
          <cell r="E204">
            <v>0</v>
          </cell>
          <cell r="F204">
            <v>0</v>
          </cell>
          <cell r="G204">
            <v>0</v>
          </cell>
          <cell r="H204">
            <v>0</v>
          </cell>
          <cell r="I204">
            <v>4.2733354438625453</v>
          </cell>
          <cell r="J204">
            <v>4.2655673199771442</v>
          </cell>
          <cell r="K204">
            <v>4.2946174422310177</v>
          </cell>
          <cell r="L204">
            <v>4.2733354438625453</v>
          </cell>
          <cell r="M204">
            <v>4.2733354438625453</v>
          </cell>
          <cell r="N204">
            <v>0</v>
          </cell>
          <cell r="O204">
            <v>4.2733354438625453</v>
          </cell>
          <cell r="P204">
            <v>4.2733354438625453</v>
          </cell>
          <cell r="Q204">
            <v>4.2733354438625453</v>
          </cell>
          <cell r="R204">
            <v>4.2733354438625453</v>
          </cell>
          <cell r="S204">
            <v>3.7031611515518605</v>
          </cell>
          <cell r="T204">
            <v>4.1025461397950398</v>
          </cell>
          <cell r="U204">
            <v>4.105582875624501</v>
          </cell>
          <cell r="V204">
            <v>4.107427859897637</v>
          </cell>
          <cell r="W204">
            <v>4.1074278598976379</v>
          </cell>
          <cell r="X204">
            <v>0.20537139299494075</v>
          </cell>
          <cell r="Y204">
            <v>2.2819043666104773E-2</v>
          </cell>
          <cell r="Z204">
            <v>4.1074278598976379</v>
          </cell>
          <cell r="AA204">
            <v>4.1074278598976379</v>
          </cell>
          <cell r="AB204">
            <v>4.1073977860131725</v>
          </cell>
          <cell r="AC204">
            <v>4.3463558759589072E-2</v>
          </cell>
          <cell r="AD204">
            <v>4.3463558759589072E-2</v>
          </cell>
          <cell r="AE204">
            <v>0.31695748334052648</v>
          </cell>
          <cell r="AF204">
            <v>0.31695748334052648</v>
          </cell>
          <cell r="AG204">
            <v>0.29490061007311397</v>
          </cell>
          <cell r="AH204">
            <v>0</v>
          </cell>
          <cell r="AI204">
            <v>0</v>
          </cell>
          <cell r="AJ204">
            <v>0</v>
          </cell>
          <cell r="AK204">
            <v>0</v>
          </cell>
          <cell r="AL204">
            <v>0</v>
          </cell>
          <cell r="AM204">
            <v>0</v>
          </cell>
          <cell r="AN204">
            <v>0</v>
          </cell>
          <cell r="AO204">
            <v>8.9389131143920164E-2</v>
          </cell>
          <cell r="AP204">
            <v>8.7321225507968073E-2</v>
          </cell>
          <cell r="AQ204">
            <v>3.428769389819478</v>
          </cell>
          <cell r="AR204">
            <v>2.204395212213373</v>
          </cell>
          <cell r="AS204">
            <v>0</v>
          </cell>
          <cell r="AT204">
            <v>0</v>
          </cell>
          <cell r="AU204">
            <v>1.4520911430763961</v>
          </cell>
          <cell r="AV204">
            <v>1.3660310334330357</v>
          </cell>
          <cell r="AW204">
            <v>0</v>
          </cell>
          <cell r="AX204">
            <v>1.7337207490456932</v>
          </cell>
          <cell r="AY204">
            <v>1.7314486641896547</v>
          </cell>
          <cell r="AZ204">
            <v>1.7409997225592968</v>
          </cell>
          <cell r="BA204">
            <v>1.7337207490456932</v>
          </cell>
          <cell r="BB204">
            <v>1.7337207490456932</v>
          </cell>
          <cell r="BC204">
            <v>1.7337207490456932</v>
          </cell>
          <cell r="BD204">
            <v>1.7337207490456932</v>
          </cell>
          <cell r="BE204">
            <v>1.7337207490456932</v>
          </cell>
          <cell r="BF204">
            <v>1.7337207490456932</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0.50003002676946695</v>
          </cell>
          <cell r="CG204">
            <v>0.50003002676946695</v>
          </cell>
          <cell r="CH204">
            <v>0.50003002676946695</v>
          </cell>
          <cell r="CI204">
            <v>0.50003002676946695</v>
          </cell>
          <cell r="CJ204">
            <v>0.50003002676946695</v>
          </cell>
          <cell r="CK204">
            <v>86.817666046441929</v>
          </cell>
          <cell r="CL204">
            <v>100.65907532786224</v>
          </cell>
          <cell r="CM204">
            <v>100.65907532786224</v>
          </cell>
          <cell r="CN204">
            <v>100.65907532786224</v>
          </cell>
          <cell r="CO204">
            <v>149.35300049261639</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182.50100113973883</v>
          </cell>
          <cell r="DH204">
            <v>85.977393302988673</v>
          </cell>
          <cell r="DI204">
            <v>0</v>
          </cell>
          <cell r="DJ204">
            <v>0</v>
          </cell>
          <cell r="DK204">
            <v>0.9698933526986423</v>
          </cell>
          <cell r="DL204">
            <v>9.1365201709575697E-2</v>
          </cell>
          <cell r="DM204">
            <v>7.7569060560285244E-2</v>
          </cell>
          <cell r="DN204">
            <v>0.96277198681596476</v>
          </cell>
          <cell r="DO204">
            <v>0.79866136784618247</v>
          </cell>
          <cell r="DP204">
            <v>0.96277198681596476</v>
          </cell>
          <cell r="DQ204">
            <v>78.975993430620576</v>
          </cell>
          <cell r="DR204">
            <v>0</v>
          </cell>
          <cell r="DS204">
            <v>0</v>
          </cell>
          <cell r="DT204">
            <v>0.50003002676946695</v>
          </cell>
          <cell r="DU204">
            <v>0.50003002676946695</v>
          </cell>
          <cell r="DV204">
            <v>0</v>
          </cell>
          <cell r="DW204">
            <v>0</v>
          </cell>
          <cell r="DX204">
            <v>0</v>
          </cell>
          <cell r="DY204">
            <v>0</v>
          </cell>
          <cell r="DZ204">
            <v>83.281626486799041</v>
          </cell>
          <cell r="EA204">
            <v>0</v>
          </cell>
          <cell r="EB204">
            <v>0</v>
          </cell>
          <cell r="EC204">
            <v>0.50003002676946695</v>
          </cell>
          <cell r="ED204">
            <v>0.50003002676946695</v>
          </cell>
          <cell r="EE204">
            <v>0</v>
          </cell>
          <cell r="EF204">
            <v>0</v>
          </cell>
          <cell r="EG204">
            <v>0</v>
          </cell>
          <cell r="EH204">
            <v>0</v>
          </cell>
          <cell r="EI204">
            <v>0</v>
          </cell>
          <cell r="EJ204"/>
          <cell r="EK204"/>
          <cell r="EL204"/>
          <cell r="EM204"/>
          <cell r="EN204"/>
          <cell r="EO204"/>
          <cell r="EP204"/>
          <cell r="EQ204"/>
          <cell r="ER204"/>
          <cell r="ES204"/>
          <cell r="ET204"/>
          <cell r="EU204"/>
          <cell r="EV204"/>
          <cell r="EW204"/>
          <cell r="EX204"/>
          <cell r="EY204"/>
          <cell r="EZ204"/>
          <cell r="FA204"/>
          <cell r="FB204"/>
          <cell r="FC204"/>
          <cell r="FD204"/>
          <cell r="FE204"/>
          <cell r="FF204"/>
          <cell r="FG204"/>
          <cell r="FH204"/>
          <cell r="FI204"/>
          <cell r="FJ204"/>
          <cell r="FK204"/>
          <cell r="FL204"/>
          <cell r="FM204"/>
          <cell r="FN204"/>
          <cell r="FO204"/>
          <cell r="FP204"/>
          <cell r="FQ204"/>
          <cell r="FR204"/>
          <cell r="FS204"/>
          <cell r="FT204"/>
          <cell r="FU204"/>
          <cell r="FV204"/>
          <cell r="FW204"/>
          <cell r="FX204"/>
          <cell r="FY204"/>
        </row>
        <row r="205">
          <cell r="A205"/>
          <cell r="B205"/>
          <cell r="C205" t="str">
            <v>Aq. Liq: Na2SO4_aq</v>
          </cell>
          <cell r="D205" t="str">
            <v>g/L</v>
          </cell>
          <cell r="E205">
            <v>0</v>
          </cell>
          <cell r="F205">
            <v>0</v>
          </cell>
          <cell r="G205">
            <v>0</v>
          </cell>
          <cell r="H205">
            <v>0</v>
          </cell>
          <cell r="I205">
            <v>1.5681552150056477</v>
          </cell>
          <cell r="J205">
            <v>1.5672690078644944</v>
          </cell>
          <cell r="K205">
            <v>1.5664070546821156</v>
          </cell>
          <cell r="L205">
            <v>1.5681552150056477</v>
          </cell>
          <cell r="M205">
            <v>1.5745182772231554</v>
          </cell>
          <cell r="N205">
            <v>0</v>
          </cell>
          <cell r="O205">
            <v>1.5679591124350936</v>
          </cell>
          <cell r="P205">
            <v>1.5679591124350936</v>
          </cell>
          <cell r="Q205">
            <v>1.5693845476031474</v>
          </cell>
          <cell r="R205">
            <v>1.5679591124350936</v>
          </cell>
          <cell r="S205">
            <v>1.3398535122463406</v>
          </cell>
          <cell r="T205">
            <v>1.3336621272685183</v>
          </cell>
          <cell r="U205">
            <v>1.3336803163843143</v>
          </cell>
          <cell r="V205">
            <v>1.5442436977279317</v>
          </cell>
          <cell r="W205">
            <v>1.5442436977279317</v>
          </cell>
          <cell r="X205">
            <v>6.2095650465715781E-2</v>
          </cell>
          <cell r="Y205">
            <v>6.8743145718992713E-3</v>
          </cell>
          <cell r="Z205">
            <v>1.5446823850270195</v>
          </cell>
          <cell r="AA205">
            <v>1.5818038051035859</v>
          </cell>
          <cell r="AB205">
            <v>1.5819997949305746</v>
          </cell>
          <cell r="AC205">
            <v>0.2004340212630551</v>
          </cell>
          <cell r="AD205">
            <v>0.20053350299274753</v>
          </cell>
          <cell r="AE205">
            <v>1.8067353114187339</v>
          </cell>
          <cell r="AF205">
            <v>1.8067353114187339</v>
          </cell>
          <cell r="AG205">
            <v>1.6500522654073657</v>
          </cell>
          <cell r="AH205">
            <v>0</v>
          </cell>
          <cell r="AI205">
            <v>0</v>
          </cell>
          <cell r="AJ205">
            <v>0</v>
          </cell>
          <cell r="AK205">
            <v>4.0733436217147648E-4</v>
          </cell>
          <cell r="AL205">
            <v>0</v>
          </cell>
          <cell r="AM205">
            <v>0</v>
          </cell>
          <cell r="AN205">
            <v>0</v>
          </cell>
          <cell r="AO205">
            <v>25.640381599605021</v>
          </cell>
          <cell r="AP205">
            <v>24.931226284567003</v>
          </cell>
          <cell r="AQ205">
            <v>1.0737433838396477</v>
          </cell>
          <cell r="AR205">
            <v>9.8864663029077402</v>
          </cell>
          <cell r="AS205">
            <v>0</v>
          </cell>
          <cell r="AT205">
            <v>0</v>
          </cell>
          <cell r="AU205">
            <v>0.40150026388830135</v>
          </cell>
          <cell r="AV205">
            <v>1.6081202936732781</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4.4166154594843739E-5</v>
          </cell>
          <cell r="DI205">
            <v>4.5184584907946552E-4</v>
          </cell>
          <cell r="DJ205">
            <v>5.5471356906047666E-4</v>
          </cell>
          <cell r="DK205">
            <v>90.870123892432559</v>
          </cell>
          <cell r="DL205">
            <v>6.6379162443178262E-3</v>
          </cell>
          <cell r="DM205">
            <v>21.59623551593695</v>
          </cell>
          <cell r="DN205">
            <v>90.173565891408117</v>
          </cell>
          <cell r="DO205">
            <v>74.139180724051528</v>
          </cell>
          <cell r="DP205">
            <v>90.352932654054356</v>
          </cell>
          <cell r="DQ205">
            <v>86.858832100705541</v>
          </cell>
          <cell r="DR205">
            <v>0</v>
          </cell>
          <cell r="DS205">
            <v>0</v>
          </cell>
          <cell r="DT205">
            <v>0</v>
          </cell>
          <cell r="DU205">
            <v>0</v>
          </cell>
          <cell r="DV205">
            <v>0</v>
          </cell>
          <cell r="DW205">
            <v>0</v>
          </cell>
          <cell r="DX205">
            <v>0</v>
          </cell>
          <cell r="DY205">
            <v>0</v>
          </cell>
          <cell r="DZ205">
            <v>13.785179494308011</v>
          </cell>
          <cell r="EA205">
            <v>0</v>
          </cell>
          <cell r="EB205">
            <v>0</v>
          </cell>
          <cell r="EC205">
            <v>0</v>
          </cell>
          <cell r="ED205">
            <v>0</v>
          </cell>
          <cell r="EE205">
            <v>0</v>
          </cell>
          <cell r="EF205">
            <v>0</v>
          </cell>
          <cell r="EG205">
            <v>0</v>
          </cell>
          <cell r="EH205">
            <v>0</v>
          </cell>
          <cell r="EI205">
            <v>0</v>
          </cell>
          <cell r="EJ205"/>
          <cell r="EK205"/>
          <cell r="EL205"/>
          <cell r="EM205"/>
          <cell r="EN205"/>
          <cell r="EO205"/>
          <cell r="EP205"/>
          <cell r="EQ205"/>
          <cell r="ER205"/>
          <cell r="ES205"/>
          <cell r="ET205"/>
          <cell r="EU205"/>
          <cell r="EV205"/>
          <cell r="EW205"/>
          <cell r="EX205"/>
          <cell r="EY205"/>
          <cell r="EZ205"/>
          <cell r="FA205"/>
          <cell r="FB205"/>
          <cell r="FC205"/>
          <cell r="FD205"/>
          <cell r="FE205"/>
          <cell r="FF205"/>
          <cell r="FG205"/>
          <cell r="FH205"/>
          <cell r="FI205"/>
          <cell r="FJ205"/>
          <cell r="FK205"/>
          <cell r="FL205"/>
          <cell r="FM205"/>
          <cell r="FN205"/>
          <cell r="FO205"/>
          <cell r="FP205"/>
          <cell r="FQ205"/>
          <cell r="FR205"/>
          <cell r="FS205"/>
          <cell r="FT205"/>
          <cell r="FU205"/>
          <cell r="FV205"/>
          <cell r="FW205"/>
          <cell r="FX205"/>
          <cell r="FY205"/>
        </row>
        <row r="206">
          <cell r="A206" t="str">
            <v>Aq. Liq: Water g/L</v>
          </cell>
          <cell r="B206"/>
          <cell r="C206" t="str">
            <v>Aq. Liq: Water</v>
          </cell>
          <cell r="D206" t="str">
            <v>g/L</v>
          </cell>
          <cell r="E206">
            <v>998.17462996707195</v>
          </cell>
          <cell r="F206">
            <v>998.17462996707195</v>
          </cell>
          <cell r="G206">
            <v>998.17462996707195</v>
          </cell>
          <cell r="H206">
            <v>998.17462996707195</v>
          </cell>
          <cell r="I206">
            <v>943.1627966041691</v>
          </cell>
          <cell r="J206">
            <v>943.16218376027098</v>
          </cell>
          <cell r="K206">
            <v>942.79791932315834</v>
          </cell>
          <cell r="L206">
            <v>943.1627966041691</v>
          </cell>
          <cell r="M206">
            <v>946.98984350526894</v>
          </cell>
          <cell r="N206">
            <v>998.17462996707195</v>
          </cell>
          <cell r="O206">
            <v>943.04485123301242</v>
          </cell>
          <cell r="P206">
            <v>943.04485123301242</v>
          </cell>
          <cell r="Q206">
            <v>943.90217543575386</v>
          </cell>
          <cell r="R206">
            <v>943.04485123301242</v>
          </cell>
          <cell r="S206">
            <v>951.14539521170559</v>
          </cell>
          <cell r="T206">
            <v>946.89907101962274</v>
          </cell>
          <cell r="U206">
            <v>946.95166572533844</v>
          </cell>
          <cell r="V206">
            <v>948.19633857319161</v>
          </cell>
          <cell r="W206">
            <v>948.1963385731915</v>
          </cell>
          <cell r="X206">
            <v>980.81052696532822</v>
          </cell>
          <cell r="Y206">
            <v>987.40116814776445</v>
          </cell>
          <cell r="Z206">
            <v>948.46570129837914</v>
          </cell>
          <cell r="AA206">
            <v>971.2589914060386</v>
          </cell>
          <cell r="AB206">
            <v>971.3807825638761</v>
          </cell>
          <cell r="AC206">
            <v>977.71090889667437</v>
          </cell>
          <cell r="AD206">
            <v>978.19617767361797</v>
          </cell>
          <cell r="AE206">
            <v>971.44835936481206</v>
          </cell>
          <cell r="AF206">
            <v>971.44835936481206</v>
          </cell>
          <cell r="AG206">
            <v>973.40384719131623</v>
          </cell>
          <cell r="AH206">
            <v>760.31834967393092</v>
          </cell>
          <cell r="AI206">
            <v>760.31834967393092</v>
          </cell>
          <cell r="AJ206">
            <v>760.31834967393092</v>
          </cell>
          <cell r="AK206">
            <v>992.64554737573189</v>
          </cell>
          <cell r="AL206">
            <v>760.31834967393092</v>
          </cell>
          <cell r="AM206">
            <v>760.31834967393092</v>
          </cell>
          <cell r="AN206">
            <v>760.31834967393092</v>
          </cell>
          <cell r="AO206">
            <v>938.65906797997377</v>
          </cell>
          <cell r="AP206">
            <v>940.2105738532756</v>
          </cell>
          <cell r="AQ206">
            <v>957.30476857326028</v>
          </cell>
          <cell r="AR206">
            <v>958.95005655902196</v>
          </cell>
          <cell r="AS206">
            <v>993.98600140596079</v>
          </cell>
          <cell r="AT206">
            <v>993.98600140596079</v>
          </cell>
          <cell r="AU206">
            <v>962.16437428000631</v>
          </cell>
          <cell r="AV206">
            <v>961.18425187471178</v>
          </cell>
          <cell r="AW206">
            <v>998.17462996707195</v>
          </cell>
          <cell r="AX206">
            <v>973.50463808798565</v>
          </cell>
          <cell r="AY206">
            <v>973.43753862716324</v>
          </cell>
          <cell r="AZ206">
            <v>973.40975709378256</v>
          </cell>
          <cell r="BA206">
            <v>973.50463808798565</v>
          </cell>
          <cell r="BB206">
            <v>977.33199404034656</v>
          </cell>
          <cell r="BC206">
            <v>973.38396813403688</v>
          </cell>
          <cell r="BD206">
            <v>973.38396813403688</v>
          </cell>
          <cell r="BE206">
            <v>974.10588767252966</v>
          </cell>
          <cell r="BF206">
            <v>973.38396813403688</v>
          </cell>
          <cell r="BG206">
            <v>993.98600140596079</v>
          </cell>
          <cell r="BH206">
            <v>993.98600140596079</v>
          </cell>
          <cell r="BI206">
            <v>994.39139537583412</v>
          </cell>
          <cell r="BJ206">
            <v>994.39139537583412</v>
          </cell>
          <cell r="BK206">
            <v>996.53558355317671</v>
          </cell>
          <cell r="BL206">
            <v>996.56565000438047</v>
          </cell>
          <cell r="BM206">
            <v>993.98600140596079</v>
          </cell>
          <cell r="BN206">
            <v>993.98600140596079</v>
          </cell>
          <cell r="BO206">
            <v>993.98600140596079</v>
          </cell>
          <cell r="BP206">
            <v>993.98600140596079</v>
          </cell>
          <cell r="BQ206">
            <v>993.98600140596079</v>
          </cell>
          <cell r="BR206">
            <v>993.98600140596079</v>
          </cell>
          <cell r="BS206">
            <v>993.98600140596079</v>
          </cell>
          <cell r="BT206">
            <v>994.39139537583412</v>
          </cell>
          <cell r="BU206">
            <v>994.39139537583412</v>
          </cell>
          <cell r="BV206">
            <v>994.39139537583412</v>
          </cell>
          <cell r="BW206">
            <v>993.98600140596079</v>
          </cell>
          <cell r="BX206">
            <v>905.53595536780779</v>
          </cell>
          <cell r="BY206">
            <v>905.53595536780779</v>
          </cell>
          <cell r="BZ206">
            <v>905.53595536780779</v>
          </cell>
          <cell r="CA206">
            <v>905.53595536780779</v>
          </cell>
          <cell r="CB206">
            <v>589.15527482277298</v>
          </cell>
          <cell r="CC206">
            <v>589.15527482277298</v>
          </cell>
          <cell r="CD206">
            <v>589.15527482277298</v>
          </cell>
          <cell r="CE206">
            <v>589.15527482277298</v>
          </cell>
          <cell r="CF206">
            <v>92.175794328010724</v>
          </cell>
          <cell r="CG206">
            <v>92.175794328010724</v>
          </cell>
          <cell r="CH206">
            <v>92.175794328010738</v>
          </cell>
          <cell r="CI206">
            <v>92.175794328010738</v>
          </cell>
          <cell r="CJ206">
            <v>92.175794328010738</v>
          </cell>
          <cell r="CK206">
            <v>869.09789600626277</v>
          </cell>
          <cell r="CL206">
            <v>932.81115998962798</v>
          </cell>
          <cell r="CM206">
            <v>932.81115998962798</v>
          </cell>
          <cell r="CN206">
            <v>932.81115998962798</v>
          </cell>
          <cell r="CO206">
            <v>944.41241188357833</v>
          </cell>
          <cell r="CP206">
            <v>997.02613057294923</v>
          </cell>
          <cell r="CQ206">
            <v>997.02613057294923</v>
          </cell>
          <cell r="CR206">
            <v>997.02613057294923</v>
          </cell>
          <cell r="CS206">
            <v>994.01880808971634</v>
          </cell>
          <cell r="CT206">
            <v>994.01880842153832</v>
          </cell>
          <cell r="CU206">
            <v>994.01880835399606</v>
          </cell>
          <cell r="CV206">
            <v>996.6091141352357</v>
          </cell>
          <cell r="CW206">
            <v>995.40303338489082</v>
          </cell>
          <cell r="CX206">
            <v>995.91578862259826</v>
          </cell>
          <cell r="CY206">
            <v>995.62229104594189</v>
          </cell>
          <cell r="CZ206">
            <v>998.17462996707195</v>
          </cell>
          <cell r="DA206">
            <v>995.57579108239679</v>
          </cell>
          <cell r="DB206">
            <v>996.60021427569336</v>
          </cell>
          <cell r="DC206">
            <v>997.20219143782913</v>
          </cell>
          <cell r="DD206">
            <v>996.66282703305149</v>
          </cell>
          <cell r="DE206">
            <v>760.31834967393092</v>
          </cell>
          <cell r="DF206">
            <v>760.31834967393092</v>
          </cell>
          <cell r="DG206">
            <v>933.53998840123268</v>
          </cell>
          <cell r="DH206">
            <v>957.56728792323349</v>
          </cell>
          <cell r="DI206">
            <v>993.00929471227028</v>
          </cell>
          <cell r="DJ206">
            <v>992.25440239485988</v>
          </cell>
          <cell r="DK206">
            <v>940.02377713358953</v>
          </cell>
          <cell r="DL206">
            <v>940.8562873516853</v>
          </cell>
          <cell r="DM206">
            <v>943.96006454115638</v>
          </cell>
          <cell r="DN206">
            <v>940.38565925154944</v>
          </cell>
          <cell r="DO206">
            <v>947.29343144727648</v>
          </cell>
          <cell r="DP206">
            <v>942.25620667497094</v>
          </cell>
          <cell r="DQ206">
            <v>937.47992878175342</v>
          </cell>
          <cell r="DR206">
            <v>993.98600140596079</v>
          </cell>
          <cell r="DS206">
            <v>589.15527482277298</v>
          </cell>
          <cell r="DT206">
            <v>92.175794328010738</v>
          </cell>
          <cell r="DU206">
            <v>92.175794328010738</v>
          </cell>
          <cell r="DV206">
            <v>997.02613057294923</v>
          </cell>
          <cell r="DW206">
            <v>994.01880841597483</v>
          </cell>
          <cell r="DX206">
            <v>996.65865075501779</v>
          </cell>
          <cell r="DY206">
            <v>996.72616498888704</v>
          </cell>
          <cell r="DZ206">
            <v>960.13869316770592</v>
          </cell>
          <cell r="EA206">
            <v>993.98600140596079</v>
          </cell>
          <cell r="EB206">
            <v>589.15527482277298</v>
          </cell>
          <cell r="EC206">
            <v>92.175794328010724</v>
          </cell>
          <cell r="ED206">
            <v>92.175794328010724</v>
          </cell>
          <cell r="EE206">
            <v>997.02613057294923</v>
          </cell>
          <cell r="EF206">
            <v>994.01880786298216</v>
          </cell>
          <cell r="EG206">
            <v>996.68378391284898</v>
          </cell>
          <cell r="EH206">
            <v>996.72736412191796</v>
          </cell>
          <cell r="EI206">
            <v>589.15527482277298</v>
          </cell>
          <cell r="EJ206"/>
          <cell r="EK206"/>
          <cell r="EL206"/>
          <cell r="EM206"/>
          <cell r="EN206"/>
          <cell r="EO206"/>
          <cell r="EP206"/>
          <cell r="EQ206"/>
          <cell r="ER206"/>
          <cell r="ES206"/>
          <cell r="ET206"/>
          <cell r="EU206"/>
          <cell r="EV206"/>
          <cell r="EW206"/>
          <cell r="EX206"/>
          <cell r="EY206"/>
          <cell r="EZ206"/>
          <cell r="FA206"/>
          <cell r="FB206"/>
          <cell r="FC206"/>
          <cell r="FD206"/>
          <cell r="FE206"/>
          <cell r="FF206"/>
          <cell r="FG206"/>
          <cell r="FH206"/>
          <cell r="FI206"/>
          <cell r="FJ206"/>
          <cell r="FK206"/>
          <cell r="FL206"/>
          <cell r="FM206"/>
          <cell r="FN206"/>
          <cell r="FO206"/>
          <cell r="FP206"/>
          <cell r="FQ206"/>
          <cell r="FR206"/>
          <cell r="FS206"/>
          <cell r="FT206"/>
          <cell r="FU206"/>
          <cell r="FV206"/>
          <cell r="FW206"/>
          <cell r="FX206"/>
          <cell r="FY206"/>
        </row>
        <row r="207">
          <cell r="A207" t="str">
            <v>Aq. Liq: H2SO4_l g/L</v>
          </cell>
          <cell r="B207"/>
          <cell r="C207" t="str">
            <v>Aq. Liq: H2SO4_l</v>
          </cell>
          <cell r="D207" t="str">
            <v>g/L</v>
          </cell>
          <cell r="E207">
            <v>0</v>
          </cell>
          <cell r="F207">
            <v>0</v>
          </cell>
          <cell r="G207">
            <v>0</v>
          </cell>
          <cell r="H207">
            <v>0</v>
          </cell>
          <cell r="I207">
            <v>18.563519529082647</v>
          </cell>
          <cell r="J207">
            <v>19.999999169472197</v>
          </cell>
          <cell r="K207">
            <v>18.685489032995175</v>
          </cell>
          <cell r="L207">
            <v>18.563519529082647</v>
          </cell>
          <cell r="M207">
            <v>18.638844234576833</v>
          </cell>
          <cell r="N207">
            <v>0</v>
          </cell>
          <cell r="O207">
            <v>18.561198104606706</v>
          </cell>
          <cell r="P207">
            <v>18.561198104606706</v>
          </cell>
          <cell r="Q207">
            <v>18.578072131696889</v>
          </cell>
          <cell r="R207">
            <v>18.561198104606706</v>
          </cell>
          <cell r="S207">
            <v>17.30926442026119</v>
          </cell>
          <cell r="T207">
            <v>0.1532018072109588</v>
          </cell>
          <cell r="U207">
            <v>4.8445932861272759E-2</v>
          </cell>
          <cell r="V207">
            <v>4.8444905159351399E-4</v>
          </cell>
          <cell r="W207">
            <v>4.8444905159351399E-4</v>
          </cell>
          <cell r="X207">
            <v>1.9480201875169504E-5</v>
          </cell>
          <cell r="Y207">
            <v>2.1565606384613564E-6</v>
          </cell>
          <cell r="Z207">
            <v>4.845866734250306E-4</v>
          </cell>
          <cell r="AA207">
            <v>4.962321389537916E-4</v>
          </cell>
          <cell r="AB207">
            <v>4.8442104641100618E-3</v>
          </cell>
          <cell r="AC207">
            <v>5.3333164249193341E-4</v>
          </cell>
          <cell r="AD207">
            <v>5.3359635181603161E-4</v>
          </cell>
          <cell r="AE207">
            <v>4.8089781507203548E-3</v>
          </cell>
          <cell r="AF207">
            <v>4.8089781507203548E-3</v>
          </cell>
          <cell r="AG207">
            <v>4.3919356873916736E-3</v>
          </cell>
          <cell r="AH207">
            <v>0</v>
          </cell>
          <cell r="AI207">
            <v>0</v>
          </cell>
          <cell r="AJ207">
            <v>0</v>
          </cell>
          <cell r="AK207">
            <v>0</v>
          </cell>
          <cell r="AL207">
            <v>0</v>
          </cell>
          <cell r="AM207">
            <v>0</v>
          </cell>
          <cell r="AN207">
            <v>0</v>
          </cell>
          <cell r="AO207">
            <v>1.5087438471985118E-2</v>
          </cell>
          <cell r="AP207">
            <v>1.467015384066426E-2</v>
          </cell>
          <cell r="AQ207">
            <v>0.12334415405643752</v>
          </cell>
          <cell r="AR207">
            <v>8.4266414928695077E-2</v>
          </cell>
          <cell r="AS207">
            <v>0</v>
          </cell>
          <cell r="AT207">
            <v>0</v>
          </cell>
          <cell r="AU207">
            <v>4.6121551152798271E-2</v>
          </cell>
          <cell r="AV207">
            <v>4.422203072470924E-2</v>
          </cell>
          <cell r="AW207">
            <v>0</v>
          </cell>
          <cell r="AX207">
            <v>18.806036157823566</v>
          </cell>
          <cell r="AY207">
            <v>20.000000792875905</v>
          </cell>
          <cell r="AZ207">
            <v>18.907217833725696</v>
          </cell>
          <cell r="BA207">
            <v>18.806036157823566</v>
          </cell>
          <cell r="BB207">
            <v>18.879972523006508</v>
          </cell>
          <cell r="BC207">
            <v>18.803705071326043</v>
          </cell>
          <cell r="BD207">
            <v>18.803705071326043</v>
          </cell>
          <cell r="BE207">
            <v>18.81765101920627</v>
          </cell>
          <cell r="BF207">
            <v>18.803705071326043</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1751.9038696134423</v>
          </cell>
          <cell r="CG207">
            <v>1751.9038696134423</v>
          </cell>
          <cell r="CH207">
            <v>1751.9038696134428</v>
          </cell>
          <cell r="CI207">
            <v>1751.9038696134428</v>
          </cell>
          <cell r="CJ207">
            <v>1751.9038696134428</v>
          </cell>
          <cell r="CK207">
            <v>291.57775617683035</v>
          </cell>
          <cell r="CL207">
            <v>149.99999544452282</v>
          </cell>
          <cell r="CM207">
            <v>149.99999544452282</v>
          </cell>
          <cell r="CN207">
            <v>149.99999544452282</v>
          </cell>
          <cell r="CO207">
            <v>118.10654665971208</v>
          </cell>
          <cell r="CP207">
            <v>0</v>
          </cell>
          <cell r="CQ207">
            <v>0</v>
          </cell>
          <cell r="CR207">
            <v>0</v>
          </cell>
          <cell r="CS207">
            <v>0</v>
          </cell>
          <cell r="CT207">
            <v>0</v>
          </cell>
          <cell r="CU207">
            <v>0</v>
          </cell>
          <cell r="CV207">
            <v>0</v>
          </cell>
          <cell r="CW207">
            <v>0</v>
          </cell>
          <cell r="CX207">
            <v>0</v>
          </cell>
          <cell r="CY207">
            <v>0</v>
          </cell>
          <cell r="CZ207">
            <v>0</v>
          </cell>
          <cell r="DA207">
            <v>0</v>
          </cell>
          <cell r="DB207">
            <v>0</v>
          </cell>
          <cell r="DC207">
            <v>0</v>
          </cell>
          <cell r="DD207">
            <v>0</v>
          </cell>
          <cell r="DE207">
            <v>0</v>
          </cell>
          <cell r="DF207">
            <v>0</v>
          </cell>
          <cell r="DG207">
            <v>147.04526740421747</v>
          </cell>
          <cell r="DH207">
            <v>65.743093028893114</v>
          </cell>
          <cell r="DI207">
            <v>0</v>
          </cell>
          <cell r="DJ207">
            <v>0</v>
          </cell>
          <cell r="DK207">
            <v>0</v>
          </cell>
          <cell r="DL207">
            <v>4.8003056127294785</v>
          </cell>
          <cell r="DM207">
            <v>1.2707762297040785E-2</v>
          </cell>
          <cell r="DN207">
            <v>0</v>
          </cell>
          <cell r="DO207">
            <v>0</v>
          </cell>
          <cell r="DP207">
            <v>0</v>
          </cell>
          <cell r="DQ207">
            <v>4.8077480156133536E-5</v>
          </cell>
          <cell r="DR207">
            <v>0</v>
          </cell>
          <cell r="DS207">
            <v>0</v>
          </cell>
          <cell r="DT207">
            <v>1751.9038696134428</v>
          </cell>
          <cell r="DU207">
            <v>1751.9038696134428</v>
          </cell>
          <cell r="DV207">
            <v>0</v>
          </cell>
          <cell r="DW207">
            <v>0</v>
          </cell>
          <cell r="DX207">
            <v>0</v>
          </cell>
          <cell r="DY207">
            <v>0</v>
          </cell>
          <cell r="DZ207">
            <v>55.515509011788062</v>
          </cell>
          <cell r="EA207">
            <v>0</v>
          </cell>
          <cell r="EB207">
            <v>0</v>
          </cell>
          <cell r="EC207">
            <v>1751.9038696134423</v>
          </cell>
          <cell r="ED207">
            <v>1751.9038696134423</v>
          </cell>
          <cell r="EE207">
            <v>0</v>
          </cell>
          <cell r="EF207">
            <v>0</v>
          </cell>
          <cell r="EG207">
            <v>0</v>
          </cell>
          <cell r="EH207">
            <v>0</v>
          </cell>
          <cell r="EI207">
            <v>0</v>
          </cell>
          <cell r="EJ207"/>
          <cell r="EK207"/>
          <cell r="EL207"/>
          <cell r="EM207"/>
          <cell r="EN207"/>
          <cell r="EO207"/>
          <cell r="EP207"/>
          <cell r="EQ207"/>
          <cell r="ER207"/>
          <cell r="ES207"/>
          <cell r="ET207"/>
          <cell r="EU207"/>
          <cell r="EV207"/>
          <cell r="EW207"/>
          <cell r="EX207"/>
          <cell r="EY207"/>
          <cell r="EZ207"/>
          <cell r="FA207"/>
          <cell r="FB207"/>
          <cell r="FC207"/>
          <cell r="FD207"/>
          <cell r="FE207"/>
          <cell r="FF207"/>
          <cell r="FG207"/>
          <cell r="FH207"/>
          <cell r="FI207"/>
          <cell r="FJ207"/>
          <cell r="FK207"/>
          <cell r="FL207"/>
          <cell r="FM207"/>
          <cell r="FN207"/>
          <cell r="FO207"/>
          <cell r="FP207"/>
          <cell r="FQ207"/>
          <cell r="FR207"/>
          <cell r="FS207"/>
          <cell r="FT207"/>
          <cell r="FU207"/>
          <cell r="FV207"/>
          <cell r="FW207"/>
          <cell r="FX207"/>
          <cell r="FY207"/>
        </row>
        <row r="208">
          <cell r="A208" t="str">
            <v>Aq. Liq: CaSO4_aq g/L</v>
          </cell>
          <cell r="B208"/>
          <cell r="C208" t="str">
            <v>Aq. Liq: CaSO4_aq</v>
          </cell>
          <cell r="D208" t="str">
            <v>g/L</v>
          </cell>
          <cell r="E208">
            <v>0</v>
          </cell>
          <cell r="F208">
            <v>0</v>
          </cell>
          <cell r="G208">
            <v>0</v>
          </cell>
          <cell r="H208">
            <v>0</v>
          </cell>
          <cell r="I208">
            <v>7.1169590100373563E-3</v>
          </cell>
          <cell r="J208">
            <v>7.1129370221244383E-3</v>
          </cell>
          <cell r="K208">
            <v>7.1602863695538503E-3</v>
          </cell>
          <cell r="L208">
            <v>7.1169590100373563E-3</v>
          </cell>
          <cell r="M208">
            <v>7.1458373076363326E-3</v>
          </cell>
          <cell r="N208">
            <v>0</v>
          </cell>
          <cell r="O208">
            <v>7.1160690127060706E-3</v>
          </cell>
          <cell r="P208">
            <v>7.1160690127060706E-3</v>
          </cell>
          <cell r="Q208">
            <v>7.1225382471067416E-3</v>
          </cell>
          <cell r="R208">
            <v>7.1160690127060706E-3</v>
          </cell>
          <cell r="S208">
            <v>8.0500536883893557E-3</v>
          </cell>
          <cell r="T208">
            <v>8.7225813034805793E-3</v>
          </cell>
          <cell r="U208">
            <v>8.7267764200994365E-3</v>
          </cell>
          <cell r="V208">
            <v>8.7434894353309277E-3</v>
          </cell>
          <cell r="W208">
            <v>8.7434894353309259E-3</v>
          </cell>
          <cell r="X208">
            <v>3.5158483380946451E-4</v>
          </cell>
          <cell r="Y208">
            <v>3.8922287280807308E-5</v>
          </cell>
          <cell r="Z208">
            <v>8.745973277596646E-3</v>
          </cell>
          <cell r="AA208">
            <v>8.9561543162121737E-3</v>
          </cell>
          <cell r="AB208">
            <v>8.9572639982521546E-3</v>
          </cell>
          <cell r="AC208">
            <v>7.5345818824297159E-4</v>
          </cell>
          <cell r="AD208">
            <v>7.5383215331808714E-4</v>
          </cell>
          <cell r="AE208">
            <v>6.7938289725545352E-3</v>
          </cell>
          <cell r="AF208">
            <v>6.7938289725545352E-3</v>
          </cell>
          <cell r="AG208">
            <v>6.2046569943613097E-3</v>
          </cell>
          <cell r="AH208">
            <v>0</v>
          </cell>
          <cell r="AI208">
            <v>0</v>
          </cell>
          <cell r="AJ208">
            <v>0</v>
          </cell>
          <cell r="AK208">
            <v>0</v>
          </cell>
          <cell r="AL208">
            <v>0</v>
          </cell>
          <cell r="AM208">
            <v>0</v>
          </cell>
          <cell r="AN208">
            <v>0</v>
          </cell>
          <cell r="AO208">
            <v>3.6542849817316191E-5</v>
          </cell>
          <cell r="AP208">
            <v>3.553215674030735E-5</v>
          </cell>
          <cell r="AQ208">
            <v>7.0226287251613471E-3</v>
          </cell>
          <cell r="AR208">
            <v>4.5026198505194294E-3</v>
          </cell>
          <cell r="AS208">
            <v>0</v>
          </cell>
          <cell r="AT208">
            <v>0</v>
          </cell>
          <cell r="AU208">
            <v>2.6259414761273378E-3</v>
          </cell>
          <cell r="AV208">
            <v>2.4783547646330573E-3</v>
          </cell>
          <cell r="AW208">
            <v>0</v>
          </cell>
          <cell r="AX208">
            <v>1.7815358296641683E-2</v>
          </cell>
          <cell r="AY208">
            <v>1.7805992358395972E-2</v>
          </cell>
          <cell r="AZ208">
            <v>1.7911209851649002E-2</v>
          </cell>
          <cell r="BA208">
            <v>1.7815358296641683E-2</v>
          </cell>
          <cell r="BB208">
            <v>1.7885399788949329E-2</v>
          </cell>
          <cell r="BC208">
            <v>1.7813150008790631E-2</v>
          </cell>
          <cell r="BD208">
            <v>1.7813150008790631E-2</v>
          </cell>
          <cell r="BE208">
            <v>1.7826361302025816E-2</v>
          </cell>
          <cell r="BF208">
            <v>1.7813150008790631E-2</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4.4619885553031799E-2</v>
          </cell>
          <cell r="CL208">
            <v>4.8339045035034674E-2</v>
          </cell>
          <cell r="CM208">
            <v>4.8339045035034674E-2</v>
          </cell>
          <cell r="CN208">
            <v>4.8339045035034674E-2</v>
          </cell>
          <cell r="CO208">
            <v>7.0593762246116409E-2</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8.7890798098246958E-2</v>
          </cell>
          <cell r="DH208">
            <v>3.9295470148473371E-2</v>
          </cell>
          <cell r="DI208">
            <v>0</v>
          </cell>
          <cell r="DJ208">
            <v>0</v>
          </cell>
          <cell r="DK208">
            <v>3.5858405503735966E-2</v>
          </cell>
          <cell r="DL208">
            <v>3.7583802763901464E-5</v>
          </cell>
          <cell r="DM208">
            <v>3.0779104749768346E-5</v>
          </cell>
          <cell r="DN208">
            <v>3.5583535632454914E-2</v>
          </cell>
          <cell r="DO208">
            <v>2.9256181154378297E-2</v>
          </cell>
          <cell r="DP208">
            <v>3.565431583868061E-2</v>
          </cell>
          <cell r="DQ208">
            <v>3.5847841343564668E-2</v>
          </cell>
          <cell r="DR208">
            <v>0</v>
          </cell>
          <cell r="DS208">
            <v>0</v>
          </cell>
          <cell r="DT208">
            <v>0</v>
          </cell>
          <cell r="DU208">
            <v>0</v>
          </cell>
          <cell r="DV208">
            <v>0</v>
          </cell>
          <cell r="DW208">
            <v>0</v>
          </cell>
          <cell r="DX208">
            <v>0</v>
          </cell>
          <cell r="DY208">
            <v>0</v>
          </cell>
          <cell r="DZ208">
            <v>3.3437122480200011E-2</v>
          </cell>
          <cell r="EA208">
            <v>0</v>
          </cell>
          <cell r="EB208">
            <v>0</v>
          </cell>
          <cell r="EC208">
            <v>0</v>
          </cell>
          <cell r="ED208">
            <v>0</v>
          </cell>
          <cell r="EE208">
            <v>0</v>
          </cell>
          <cell r="EF208">
            <v>0</v>
          </cell>
          <cell r="EG208">
            <v>0</v>
          </cell>
          <cell r="EH208">
            <v>0</v>
          </cell>
          <cell r="EI208">
            <v>0</v>
          </cell>
          <cell r="EJ208"/>
          <cell r="EK208"/>
          <cell r="EL208"/>
          <cell r="EM208"/>
          <cell r="EN208"/>
          <cell r="EO208"/>
          <cell r="EP208"/>
          <cell r="EQ208"/>
          <cell r="ER208"/>
          <cell r="ES208"/>
          <cell r="ET208"/>
          <cell r="EU208"/>
          <cell r="EV208"/>
          <cell r="EW208"/>
          <cell r="EX208"/>
          <cell r="EY208"/>
          <cell r="EZ208"/>
          <cell r="FA208"/>
          <cell r="FB208"/>
          <cell r="FC208"/>
          <cell r="FD208"/>
          <cell r="FE208"/>
          <cell r="FF208"/>
          <cell r="FG208"/>
          <cell r="FH208"/>
          <cell r="FI208"/>
          <cell r="FJ208"/>
          <cell r="FK208"/>
          <cell r="FL208"/>
          <cell r="FM208"/>
          <cell r="FN208"/>
          <cell r="FO208"/>
          <cell r="FP208"/>
          <cell r="FQ208"/>
          <cell r="FR208"/>
          <cell r="FS208"/>
          <cell r="FT208"/>
          <cell r="FU208"/>
          <cell r="FV208"/>
          <cell r="FW208"/>
          <cell r="FX208"/>
          <cell r="FY208"/>
        </row>
        <row r="209">
          <cell r="A209" t="str">
            <v>Aq. Liq: CuSO4_aq g/L</v>
          </cell>
          <cell r="B209"/>
          <cell r="C209" t="str">
            <v>Aq. Liq: CuSO4_aq</v>
          </cell>
          <cell r="D209" t="str">
            <v>g/L</v>
          </cell>
          <cell r="E209">
            <v>0</v>
          </cell>
          <cell r="F209">
            <v>0</v>
          </cell>
          <cell r="G209">
            <v>0</v>
          </cell>
          <cell r="H209">
            <v>0</v>
          </cell>
          <cell r="I209">
            <v>1.5495021946174367E-2</v>
          </cell>
          <cell r="J209">
            <v>1.548817804385561E-2</v>
          </cell>
          <cell r="K209">
            <v>1.5590266010575211E-2</v>
          </cell>
          <cell r="L209">
            <v>1.5495021946174367E-2</v>
          </cell>
          <cell r="M209">
            <v>1.5557895689641655E-2</v>
          </cell>
          <cell r="N209">
            <v>0</v>
          </cell>
          <cell r="O209">
            <v>1.5493084246637126E-2</v>
          </cell>
          <cell r="P209">
            <v>1.5493084246637126E-2</v>
          </cell>
          <cell r="Q209">
            <v>1.5507169044494182E-2</v>
          </cell>
          <cell r="R209">
            <v>1.5493084246637126E-2</v>
          </cell>
          <cell r="S209">
            <v>8.2160246655145444E-2</v>
          </cell>
          <cell r="T209">
            <v>1.5473371988127163E-2</v>
          </cell>
          <cell r="U209">
            <v>1.555212173968246E-2</v>
          </cell>
          <cell r="V209">
            <v>1.5581906327803308E-2</v>
          </cell>
          <cell r="W209">
            <v>1.5581906327803305E-2</v>
          </cell>
          <cell r="X209">
            <v>6.2656471277454232E-4</v>
          </cell>
          <cell r="Y209">
            <v>6.936400380638592E-5</v>
          </cell>
          <cell r="Z209">
            <v>1.5586332821116272E-2</v>
          </cell>
          <cell r="AA209">
            <v>1.5960899666517123E-2</v>
          </cell>
          <cell r="AB209">
            <v>1.5962886598898243E-2</v>
          </cell>
          <cell r="AC209">
            <v>1.114221752896336E-4</v>
          </cell>
          <cell r="AD209">
            <v>1.1147747763129225E-4</v>
          </cell>
          <cell r="AE209">
            <v>1.004678447297801E-3</v>
          </cell>
          <cell r="AF209">
            <v>1.004678447297801E-3</v>
          </cell>
          <cell r="AG209">
            <v>9.175510864775924E-4</v>
          </cell>
          <cell r="AH209">
            <v>0</v>
          </cell>
          <cell r="AI209">
            <v>0</v>
          </cell>
          <cell r="AJ209">
            <v>0</v>
          </cell>
          <cell r="AK209">
            <v>0</v>
          </cell>
          <cell r="AL209">
            <v>0</v>
          </cell>
          <cell r="AM209">
            <v>0</v>
          </cell>
          <cell r="AN209">
            <v>0</v>
          </cell>
          <cell r="AO209">
            <v>19.520075580219231</v>
          </cell>
          <cell r="AP209">
            <v>18.980194171127039</v>
          </cell>
          <cell r="AQ209">
            <v>1.2457751073706653E-2</v>
          </cell>
          <cell r="AR209">
            <v>7.0119668722784212</v>
          </cell>
          <cell r="AS209">
            <v>0</v>
          </cell>
          <cell r="AT209">
            <v>0</v>
          </cell>
          <cell r="AU209">
            <v>4.6582734933014059E-3</v>
          </cell>
          <cell r="AV209">
            <v>0.940378925927572</v>
          </cell>
          <cell r="AW209">
            <v>0</v>
          </cell>
          <cell r="AX209">
            <v>7.9294090588830593E-2</v>
          </cell>
          <cell r="AY209">
            <v>7.9253995263014132E-2</v>
          </cell>
          <cell r="AZ209">
            <v>7.9720714727356243E-2</v>
          </cell>
          <cell r="BA209">
            <v>7.9294090588830593E-2</v>
          </cell>
          <cell r="BB209">
            <v>7.9605837136025551E-2</v>
          </cell>
          <cell r="BC209">
            <v>7.9284261756090199E-2</v>
          </cell>
          <cell r="BD209">
            <v>7.9284261756090199E-2</v>
          </cell>
          <cell r="BE209">
            <v>7.934306368783603E-2</v>
          </cell>
          <cell r="BF209">
            <v>7.9284261756090199E-2</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2.3158509457886912E-3</v>
          </cell>
          <cell r="CG209">
            <v>2.3158509457886912E-3</v>
          </cell>
          <cell r="CH209">
            <v>2.3158509457886921E-3</v>
          </cell>
          <cell r="CI209">
            <v>2.3158509457886921E-3</v>
          </cell>
          <cell r="CJ209">
            <v>2.3158509457886921E-3</v>
          </cell>
          <cell r="CK209">
            <v>0.31600596883362408</v>
          </cell>
          <cell r="CL209">
            <v>0.34212643814653393</v>
          </cell>
          <cell r="CM209">
            <v>0.34212643814653393</v>
          </cell>
          <cell r="CN209">
            <v>0.34212643814653393</v>
          </cell>
          <cell r="CO209">
            <v>0.49950390288241053</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0.62189342628412592</v>
          </cell>
          <cell r="DH209">
            <v>0.27804497281686558</v>
          </cell>
          <cell r="DI209">
            <v>0</v>
          </cell>
          <cell r="DJ209">
            <v>0</v>
          </cell>
          <cell r="DK209">
            <v>2.5117001369535492E-3</v>
          </cell>
          <cell r="DL209">
            <v>20.07611989911199</v>
          </cell>
          <cell r="DM209">
            <v>16.441258796468052</v>
          </cell>
          <cell r="DN209">
            <v>2.4924468912042616E-3</v>
          </cell>
          <cell r="DO209">
            <v>2.0492476779128983E-3</v>
          </cell>
          <cell r="DP209">
            <v>2.4974046870452444E-3</v>
          </cell>
          <cell r="DQ209">
            <v>0.25365040892129331</v>
          </cell>
          <cell r="DR209">
            <v>0</v>
          </cell>
          <cell r="DS209">
            <v>0</v>
          </cell>
          <cell r="DT209">
            <v>2.3158509457886921E-3</v>
          </cell>
          <cell r="DU209">
            <v>2.3158509457886921E-3</v>
          </cell>
          <cell r="DV209">
            <v>0</v>
          </cell>
          <cell r="DW209">
            <v>0</v>
          </cell>
          <cell r="DX209">
            <v>0</v>
          </cell>
          <cell r="DY209">
            <v>0</v>
          </cell>
          <cell r="DZ209">
            <v>0.27759324423865595</v>
          </cell>
          <cell r="EA209">
            <v>0</v>
          </cell>
          <cell r="EB209">
            <v>0</v>
          </cell>
          <cell r="EC209">
            <v>2.3158509457886912E-3</v>
          </cell>
          <cell r="ED209">
            <v>2.3158509457886912E-3</v>
          </cell>
          <cell r="EE209">
            <v>0</v>
          </cell>
          <cell r="EF209">
            <v>0</v>
          </cell>
          <cell r="EG209">
            <v>0</v>
          </cell>
          <cell r="EH209">
            <v>0</v>
          </cell>
          <cell r="EI209">
            <v>0</v>
          </cell>
          <cell r="EJ209"/>
          <cell r="EK209"/>
          <cell r="EL209"/>
          <cell r="EM209"/>
          <cell r="EN209"/>
          <cell r="EO209"/>
          <cell r="EP209"/>
          <cell r="EQ209"/>
          <cell r="ER209"/>
          <cell r="ES209"/>
          <cell r="ET209"/>
          <cell r="EU209"/>
          <cell r="EV209"/>
          <cell r="EW209"/>
          <cell r="EX209"/>
          <cell r="EY209"/>
          <cell r="EZ209"/>
          <cell r="FA209"/>
          <cell r="FB209"/>
          <cell r="FC209"/>
          <cell r="FD209"/>
          <cell r="FE209"/>
          <cell r="FF209"/>
          <cell r="FG209"/>
          <cell r="FH209"/>
          <cell r="FI209"/>
          <cell r="FJ209"/>
          <cell r="FK209"/>
          <cell r="FL209"/>
          <cell r="FM209"/>
          <cell r="FN209"/>
          <cell r="FO209"/>
          <cell r="FP209"/>
          <cell r="FQ209"/>
          <cell r="FR209"/>
          <cell r="FS209"/>
          <cell r="FT209"/>
          <cell r="FU209"/>
          <cell r="FV209"/>
          <cell r="FW209"/>
          <cell r="FX209"/>
          <cell r="FY209"/>
        </row>
        <row r="210">
          <cell r="A210" t="str">
            <v>Aq. Liq: Fe2(SO4)3_aq g/L</v>
          </cell>
          <cell r="B210"/>
          <cell r="C210" t="str">
            <v>Aq. Liq: Fe2(SO4)3_aq</v>
          </cell>
          <cell r="D210" t="str">
            <v>g/L</v>
          </cell>
          <cell r="E210">
            <v>0</v>
          </cell>
          <cell r="F210">
            <v>0</v>
          </cell>
          <cell r="G210">
            <v>0</v>
          </cell>
          <cell r="H210">
            <v>0</v>
          </cell>
          <cell r="I210">
            <v>7.6762280350880507E-2</v>
          </cell>
          <cell r="J210">
            <v>7.6718899889954839E-2</v>
          </cell>
          <cell r="K210">
            <v>7.7234353563103E-2</v>
          </cell>
          <cell r="L210">
            <v>7.6762280350880507E-2</v>
          </cell>
          <cell r="M210">
            <v>7.7073756639169141E-2</v>
          </cell>
          <cell r="N210">
            <v>0</v>
          </cell>
          <cell r="O210">
            <v>7.6752680994672418E-2</v>
          </cell>
          <cell r="P210">
            <v>7.6752680994672418E-2</v>
          </cell>
          <cell r="Q210">
            <v>7.6822457030198202E-2</v>
          </cell>
          <cell r="R210">
            <v>7.6752680994672418E-2</v>
          </cell>
          <cell r="S210">
            <v>7.6366156292509604E-2</v>
          </cell>
          <cell r="T210">
            <v>3.5802470016477565E-2</v>
          </cell>
          <cell r="U210">
            <v>3.5802173444010633E-2</v>
          </cell>
          <cell r="V210">
            <v>3.5802487240081679E-3</v>
          </cell>
          <cell r="W210">
            <v>3.5802487240081679E-3</v>
          </cell>
          <cell r="X210">
            <v>1.4396553709329402E-4</v>
          </cell>
          <cell r="Y210">
            <v>1.5937740921775986E-5</v>
          </cell>
          <cell r="Z210">
            <v>3.5812657977026302E-3</v>
          </cell>
          <cell r="AA210">
            <v>3.6673298801127067E-3</v>
          </cell>
          <cell r="AB210">
            <v>3.6677842720295598E-3</v>
          </cell>
          <cell r="AC210">
            <v>1.5881902598002129E-4</v>
          </cell>
          <cell r="AD210">
            <v>1.5889785287434292E-4</v>
          </cell>
          <cell r="AE210">
            <v>1.4320493385467238E-3</v>
          </cell>
          <cell r="AF210">
            <v>1.4320493385467238E-3</v>
          </cell>
          <cell r="AG210">
            <v>1.3078596739157303E-3</v>
          </cell>
          <cell r="AH210">
            <v>0</v>
          </cell>
          <cell r="AI210">
            <v>0</v>
          </cell>
          <cell r="AJ210">
            <v>0</v>
          </cell>
          <cell r="AK210">
            <v>0</v>
          </cell>
          <cell r="AL210">
            <v>0</v>
          </cell>
          <cell r="AM210">
            <v>0</v>
          </cell>
          <cell r="AN210">
            <v>0</v>
          </cell>
          <cell r="AO210">
            <v>3.5802468295954411E-2</v>
          </cell>
          <cell r="AP210">
            <v>3.4812252507436386E-2</v>
          </cell>
          <cell r="AQ210">
            <v>2.8824890892001871E-2</v>
          </cell>
          <cell r="AR210">
            <v>3.1273803799020485E-2</v>
          </cell>
          <cell r="AS210">
            <v>0</v>
          </cell>
          <cell r="AT210">
            <v>0</v>
          </cell>
          <cell r="AU210">
            <v>1.0778367973086001E-2</v>
          </cell>
          <cell r="AV210">
            <v>1.1882120022017285E-2</v>
          </cell>
          <cell r="AW210">
            <v>0</v>
          </cell>
          <cell r="AX210">
            <v>0.11266393602888905</v>
          </cell>
          <cell r="AY210">
            <v>0.11260470604037041</v>
          </cell>
          <cell r="AZ210">
            <v>0.11327009916531329</v>
          </cell>
          <cell r="BA210">
            <v>0.11266393602888905</v>
          </cell>
          <cell r="BB210">
            <v>0.11310687689358127</v>
          </cell>
          <cell r="BC210">
            <v>0.11264997086484115</v>
          </cell>
          <cell r="BD210">
            <v>0.11264997086484115</v>
          </cell>
          <cell r="BE210">
            <v>0.11273351879416844</v>
          </cell>
          <cell r="BF210">
            <v>0.11264997086484115</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4.6975413216627869E-2</v>
          </cell>
          <cell r="CL210">
            <v>5.0890910807442284E-2</v>
          </cell>
          <cell r="CM210">
            <v>5.0890910807442284E-2</v>
          </cell>
          <cell r="CN210">
            <v>5.0890910807442284E-2</v>
          </cell>
          <cell r="CO210">
            <v>7.4320476448222927E-2</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9.2530639850345014E-2</v>
          </cell>
          <cell r="DH210">
            <v>4.1369916700425273E-2</v>
          </cell>
          <cell r="DI210">
            <v>0</v>
          </cell>
          <cell r="DJ210">
            <v>0</v>
          </cell>
          <cell r="DK210">
            <v>2.3959415265894231E-3</v>
          </cell>
          <cell r="DL210">
            <v>16.38660834654555</v>
          </cell>
          <cell r="DM210">
            <v>3.0155500391741721E-2</v>
          </cell>
          <cell r="DN210">
            <v>2.3775756196351403E-3</v>
          </cell>
          <cell r="DO210">
            <v>1.9548024613056207E-3</v>
          </cell>
          <cell r="DP210">
            <v>2.3823049218161603E-3</v>
          </cell>
          <cell r="DQ210">
            <v>3.7740284177028655E-2</v>
          </cell>
          <cell r="DR210">
            <v>0</v>
          </cell>
          <cell r="DS210">
            <v>0</v>
          </cell>
          <cell r="DT210">
            <v>0</v>
          </cell>
          <cell r="DU210">
            <v>0</v>
          </cell>
          <cell r="DV210">
            <v>0</v>
          </cell>
          <cell r="DW210">
            <v>0</v>
          </cell>
          <cell r="DX210">
            <v>0</v>
          </cell>
          <cell r="DY210">
            <v>0</v>
          </cell>
          <cell r="DZ210">
            <v>4.1415476322496814E-2</v>
          </cell>
          <cell r="EA210">
            <v>0</v>
          </cell>
          <cell r="EB210">
            <v>0</v>
          </cell>
          <cell r="EC210">
            <v>0</v>
          </cell>
          <cell r="ED210">
            <v>0</v>
          </cell>
          <cell r="EE210">
            <v>0</v>
          </cell>
          <cell r="EF210">
            <v>0</v>
          </cell>
          <cell r="EG210">
            <v>0</v>
          </cell>
          <cell r="EH210">
            <v>0</v>
          </cell>
          <cell r="EI210">
            <v>0</v>
          </cell>
          <cell r="EJ210"/>
          <cell r="EK210"/>
          <cell r="EL210"/>
          <cell r="EM210"/>
          <cell r="EN210"/>
          <cell r="EO210"/>
          <cell r="EP210"/>
          <cell r="EQ210"/>
          <cell r="ER210"/>
          <cell r="ES210"/>
          <cell r="ET210"/>
          <cell r="EU210"/>
          <cell r="EV210"/>
          <cell r="EW210"/>
          <cell r="EX210"/>
          <cell r="EY210"/>
          <cell r="EZ210"/>
          <cell r="FA210"/>
          <cell r="FB210"/>
          <cell r="FC210"/>
          <cell r="FD210"/>
          <cell r="FE210"/>
          <cell r="FF210"/>
          <cell r="FG210"/>
          <cell r="FH210"/>
          <cell r="FI210"/>
          <cell r="FJ210"/>
          <cell r="FK210"/>
          <cell r="FL210"/>
          <cell r="FM210"/>
          <cell r="FN210"/>
          <cell r="FO210"/>
          <cell r="FP210"/>
          <cell r="FQ210"/>
          <cell r="FR210"/>
          <cell r="FS210"/>
          <cell r="FT210"/>
          <cell r="FU210"/>
          <cell r="FV210"/>
          <cell r="FW210"/>
          <cell r="FX210"/>
          <cell r="FY210"/>
        </row>
        <row r="211">
          <cell r="A211" t="str">
            <v>Aq. Liq: CoSO4_aq g/L</v>
          </cell>
          <cell r="B211"/>
          <cell r="C211" t="str">
            <v>Aq. Liq: CoSO4_aq</v>
          </cell>
          <cell r="D211" t="str">
            <v>g/L</v>
          </cell>
          <cell r="E211">
            <v>0</v>
          </cell>
          <cell r="F211">
            <v>0</v>
          </cell>
          <cell r="G211">
            <v>0</v>
          </cell>
          <cell r="H211">
            <v>0</v>
          </cell>
          <cell r="I211">
            <v>0.73520659000272526</v>
          </cell>
          <cell r="J211">
            <v>0.73479110467848519</v>
          </cell>
          <cell r="K211">
            <v>0.73729082586192896</v>
          </cell>
          <cell r="L211">
            <v>0.73520659000272526</v>
          </cell>
          <cell r="M211">
            <v>0.7381898184677036</v>
          </cell>
          <cell r="N211">
            <v>0</v>
          </cell>
          <cell r="O211">
            <v>0.73511465018655897</v>
          </cell>
          <cell r="P211">
            <v>0.73511465018655897</v>
          </cell>
          <cell r="Q211">
            <v>0.73578294457422344</v>
          </cell>
          <cell r="R211">
            <v>0.73511465018655897</v>
          </cell>
          <cell r="S211">
            <v>36.388673379147285</v>
          </cell>
          <cell r="T211">
            <v>36.20447223873731</v>
          </cell>
          <cell r="U211">
            <v>36.204423826234006</v>
          </cell>
          <cell r="V211">
            <v>36.273760513802927</v>
          </cell>
          <cell r="W211">
            <v>36.273760513802927</v>
          </cell>
          <cell r="X211">
            <v>1.4586057610312675</v>
          </cell>
          <cell r="Y211">
            <v>0.16147531691047387</v>
          </cell>
          <cell r="Z211">
            <v>36.284065129616465</v>
          </cell>
          <cell r="AA211">
            <v>37.156034692303244</v>
          </cell>
          <cell r="AB211">
            <v>37.160638243877237</v>
          </cell>
          <cell r="AC211">
            <v>4.0880879287805998</v>
          </cell>
          <cell r="AD211">
            <v>4.0901169758242464</v>
          </cell>
          <cell r="AE211">
            <v>36.861727228245016</v>
          </cell>
          <cell r="AF211">
            <v>36.861727228245016</v>
          </cell>
          <cell r="AG211">
            <v>33.665017855898526</v>
          </cell>
          <cell r="AH211">
            <v>0</v>
          </cell>
          <cell r="AI211">
            <v>0</v>
          </cell>
          <cell r="AJ211">
            <v>0</v>
          </cell>
          <cell r="AK211">
            <v>0</v>
          </cell>
          <cell r="AL211">
            <v>0</v>
          </cell>
          <cell r="AM211">
            <v>0</v>
          </cell>
          <cell r="AN211">
            <v>0</v>
          </cell>
          <cell r="AO211">
            <v>0.96029064462992419</v>
          </cell>
          <cell r="AP211">
            <v>0.93373116414890467</v>
          </cell>
          <cell r="AQ211">
            <v>29.148546499831351</v>
          </cell>
          <cell r="AR211">
            <v>18.978984479111933</v>
          </cell>
          <cell r="AS211">
            <v>0</v>
          </cell>
          <cell r="AT211">
            <v>0</v>
          </cell>
          <cell r="AU211">
            <v>10.899391128067222</v>
          </cell>
          <cell r="AV211">
            <v>10.32558175991019</v>
          </cell>
          <cell r="AW211">
            <v>0</v>
          </cell>
          <cell r="AX211">
            <v>274.67481611581275</v>
          </cell>
          <cell r="AY211">
            <v>274.53041333016245</v>
          </cell>
          <cell r="AZ211">
            <v>276.15264259607011</v>
          </cell>
          <cell r="BA211">
            <v>274.67481611581275</v>
          </cell>
          <cell r="BB211">
            <v>275.75470649464989</v>
          </cell>
          <cell r="BC211">
            <v>274.64076902850081</v>
          </cell>
          <cell r="BD211">
            <v>274.64076902850081</v>
          </cell>
          <cell r="BE211">
            <v>274.84445898407762</v>
          </cell>
          <cell r="BF211">
            <v>274.64076902850081</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0.60900225416797826</v>
          </cell>
          <cell r="CL211">
            <v>0.65976384696444645</v>
          </cell>
          <cell r="CM211">
            <v>0.65976384696444645</v>
          </cell>
          <cell r="CN211">
            <v>0.65976384696444645</v>
          </cell>
          <cell r="CO211">
            <v>0.9635112178669788</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1.1995928141597441</v>
          </cell>
          <cell r="DH211">
            <v>0.53633104533246456</v>
          </cell>
          <cell r="DI211">
            <v>0</v>
          </cell>
          <cell r="DJ211">
            <v>0</v>
          </cell>
          <cell r="DK211">
            <v>2.1040199667469867E-2</v>
          </cell>
          <cell r="DL211">
            <v>0.99762148564179853</v>
          </cell>
          <cell r="DM211">
            <v>0.80882816991687123</v>
          </cell>
          <cell r="DN211">
            <v>2.0878917622351532E-2</v>
          </cell>
          <cell r="DO211">
            <v>1.7166292933233081E-2</v>
          </cell>
          <cell r="DP211">
            <v>2.0920448461511077E-2</v>
          </cell>
          <cell r="DQ211">
            <v>0.48927548514019542</v>
          </cell>
          <cell r="DR211">
            <v>0</v>
          </cell>
          <cell r="DS211">
            <v>0</v>
          </cell>
          <cell r="DT211">
            <v>0</v>
          </cell>
          <cell r="DU211">
            <v>0</v>
          </cell>
          <cell r="DV211">
            <v>0</v>
          </cell>
          <cell r="DW211">
            <v>0</v>
          </cell>
          <cell r="DX211">
            <v>0</v>
          </cell>
          <cell r="DY211">
            <v>0</v>
          </cell>
          <cell r="DZ211">
            <v>0.52224281139692852</v>
          </cell>
          <cell r="EA211">
            <v>0</v>
          </cell>
          <cell r="EB211">
            <v>0</v>
          </cell>
          <cell r="EC211">
            <v>0</v>
          </cell>
          <cell r="ED211">
            <v>0</v>
          </cell>
          <cell r="EE211">
            <v>0</v>
          </cell>
          <cell r="EF211">
            <v>0</v>
          </cell>
          <cell r="EG211">
            <v>0</v>
          </cell>
          <cell r="EH211">
            <v>0</v>
          </cell>
          <cell r="EI211">
            <v>0</v>
          </cell>
          <cell r="EJ211"/>
          <cell r="EK211"/>
          <cell r="EL211"/>
          <cell r="EM211"/>
          <cell r="EN211"/>
          <cell r="EO211"/>
          <cell r="EP211"/>
          <cell r="EQ211"/>
          <cell r="ER211"/>
          <cell r="ES211"/>
          <cell r="ET211"/>
          <cell r="EU211"/>
          <cell r="EV211"/>
          <cell r="EW211"/>
          <cell r="EX211"/>
          <cell r="EY211"/>
          <cell r="EZ211"/>
          <cell r="FA211"/>
          <cell r="FB211"/>
          <cell r="FC211"/>
          <cell r="FD211"/>
          <cell r="FE211"/>
          <cell r="FF211"/>
          <cell r="FG211"/>
          <cell r="FH211"/>
          <cell r="FI211"/>
          <cell r="FJ211"/>
          <cell r="FK211"/>
          <cell r="FL211"/>
          <cell r="FM211"/>
          <cell r="FN211"/>
          <cell r="FO211"/>
          <cell r="FP211"/>
          <cell r="FQ211"/>
          <cell r="FR211"/>
          <cell r="FS211"/>
          <cell r="FT211"/>
          <cell r="FU211"/>
          <cell r="FV211"/>
          <cell r="FW211"/>
          <cell r="FX211"/>
          <cell r="FY211"/>
        </row>
        <row r="212">
          <cell r="A212" t="str">
            <v>Aq. Liq: NiSO4_aq g/L</v>
          </cell>
          <cell r="B212"/>
          <cell r="C212" t="str">
            <v>Aq. Liq: NiSO4_aq</v>
          </cell>
          <cell r="D212" t="str">
            <v>g/L</v>
          </cell>
          <cell r="E212">
            <v>0</v>
          </cell>
          <cell r="F212">
            <v>0</v>
          </cell>
          <cell r="G212">
            <v>0</v>
          </cell>
          <cell r="H212">
            <v>0</v>
          </cell>
          <cell r="I212">
            <v>275.17478970080742</v>
          </cell>
          <cell r="J212">
            <v>275.01928091162569</v>
          </cell>
          <cell r="K212">
            <v>276.85075023760993</v>
          </cell>
          <cell r="L212">
            <v>275.17478970080742</v>
          </cell>
          <cell r="M212">
            <v>276.29135921561118</v>
          </cell>
          <cell r="N212">
            <v>0</v>
          </cell>
          <cell r="O212">
            <v>275.14037825792497</v>
          </cell>
          <cell r="P212">
            <v>275.14037825792497</v>
          </cell>
          <cell r="Q212">
            <v>275.39050899680075</v>
          </cell>
          <cell r="R212">
            <v>275.14037825792497</v>
          </cell>
          <cell r="S212">
            <v>222.22736277122391</v>
          </cell>
          <cell r="T212">
            <v>247.21139913100282</v>
          </cell>
          <cell r="U212">
            <v>247.37438111565996</v>
          </cell>
          <cell r="V212">
            <v>247.73482418792219</v>
          </cell>
          <cell r="W212">
            <v>247.73482418792216</v>
          </cell>
          <cell r="X212">
            <v>9.9616757857534868</v>
          </cell>
          <cell r="Y212">
            <v>1.1028098184163526</v>
          </cell>
          <cell r="Z212">
            <v>247.80520046407139</v>
          </cell>
          <cell r="AA212">
            <v>253.76039295720236</v>
          </cell>
          <cell r="AB212">
            <v>253.79620471828133</v>
          </cell>
          <cell r="AC212">
            <v>27.919925412020799</v>
          </cell>
          <cell r="AD212">
            <v>27.933782952050027</v>
          </cell>
          <cell r="AE212">
            <v>251.75013177317862</v>
          </cell>
          <cell r="AF212">
            <v>251.75013177317862</v>
          </cell>
          <cell r="AG212">
            <v>229.91794792716141</v>
          </cell>
          <cell r="AH212">
            <v>0</v>
          </cell>
          <cell r="AI212">
            <v>0</v>
          </cell>
          <cell r="AJ212">
            <v>0</v>
          </cell>
          <cell r="AK212">
            <v>0</v>
          </cell>
          <cell r="AL212">
            <v>0</v>
          </cell>
          <cell r="AM212">
            <v>0</v>
          </cell>
          <cell r="AN212">
            <v>0</v>
          </cell>
          <cell r="AO212">
            <v>210.00000061664693</v>
          </cell>
          <cell r="AP212">
            <v>204.19187268310725</v>
          </cell>
          <cell r="AQ212">
            <v>199.03212275384124</v>
          </cell>
          <cell r="AR212">
            <v>202.58972182186093</v>
          </cell>
          <cell r="AS212">
            <v>0</v>
          </cell>
          <cell r="AT212">
            <v>0</v>
          </cell>
          <cell r="AU212">
            <v>74.423229060706419</v>
          </cell>
          <cell r="AV212">
            <v>80.260211332773693</v>
          </cell>
          <cell r="AW212">
            <v>0</v>
          </cell>
          <cell r="AX212">
            <v>0.82971729790193072</v>
          </cell>
          <cell r="AY212">
            <v>0.8292810966847477</v>
          </cell>
          <cell r="AZ212">
            <v>0.83418140644783412</v>
          </cell>
          <cell r="BA212">
            <v>0.82971729790193072</v>
          </cell>
          <cell r="BB212">
            <v>0.832979350607852</v>
          </cell>
          <cell r="BC212">
            <v>0.82961445098758535</v>
          </cell>
          <cell r="BD212">
            <v>0.82961445098758535</v>
          </cell>
          <cell r="BE212">
            <v>0.83022974248733361</v>
          </cell>
          <cell r="BF212">
            <v>0.82961445098758535</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4.2570993670462087</v>
          </cell>
          <cell r="CL212">
            <v>4.6119373816081115</v>
          </cell>
          <cell r="CM212">
            <v>4.6119373816081115</v>
          </cell>
          <cell r="CN212">
            <v>4.6119373816081115</v>
          </cell>
          <cell r="CO212">
            <v>6.7352180990024664</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8.3854957612724537</v>
          </cell>
          <cell r="DH212">
            <v>3.7491069087675517</v>
          </cell>
          <cell r="DI212">
            <v>0</v>
          </cell>
          <cell r="DJ212">
            <v>0</v>
          </cell>
          <cell r="DK212">
            <v>2.1093478205795119E-2</v>
          </cell>
          <cell r="DL212">
            <v>218.16364886045065</v>
          </cell>
          <cell r="DM212">
            <v>176.87761213873202</v>
          </cell>
          <cell r="DN212">
            <v>2.0931787758106574E-2</v>
          </cell>
          <cell r="DO212">
            <v>1.720976186463111E-2</v>
          </cell>
          <cell r="DP212">
            <v>2.0973423762732264E-2</v>
          </cell>
          <cell r="DQ212">
            <v>3.4201751280174642</v>
          </cell>
          <cell r="DR212">
            <v>0</v>
          </cell>
          <cell r="DS212">
            <v>0</v>
          </cell>
          <cell r="DT212">
            <v>0</v>
          </cell>
          <cell r="DU212">
            <v>0</v>
          </cell>
          <cell r="DV212">
            <v>0</v>
          </cell>
          <cell r="DW212">
            <v>0</v>
          </cell>
          <cell r="DX212">
            <v>0</v>
          </cell>
          <cell r="DY212">
            <v>0</v>
          </cell>
          <cell r="DZ212">
            <v>3.6506880145240523</v>
          </cell>
          <cell r="EA212">
            <v>0</v>
          </cell>
          <cell r="EB212">
            <v>0</v>
          </cell>
          <cell r="EC212">
            <v>0</v>
          </cell>
          <cell r="ED212">
            <v>0</v>
          </cell>
          <cell r="EE212">
            <v>0</v>
          </cell>
          <cell r="EF212">
            <v>0</v>
          </cell>
          <cell r="EG212">
            <v>0</v>
          </cell>
          <cell r="EH212">
            <v>0</v>
          </cell>
          <cell r="EI212">
            <v>0</v>
          </cell>
          <cell r="EJ212"/>
          <cell r="EK212"/>
          <cell r="EL212"/>
          <cell r="EM212"/>
          <cell r="EN212"/>
          <cell r="EO212"/>
          <cell r="EP212"/>
          <cell r="EQ212"/>
          <cell r="ER212"/>
          <cell r="ES212"/>
          <cell r="ET212"/>
          <cell r="EU212"/>
          <cell r="EV212"/>
          <cell r="EW212"/>
          <cell r="EX212"/>
          <cell r="EY212"/>
          <cell r="EZ212"/>
          <cell r="FA212"/>
          <cell r="FB212"/>
          <cell r="FC212"/>
          <cell r="FD212"/>
          <cell r="FE212"/>
          <cell r="FF212"/>
          <cell r="FG212"/>
          <cell r="FH212"/>
          <cell r="FI212"/>
          <cell r="FJ212"/>
          <cell r="FK212"/>
          <cell r="FL212"/>
          <cell r="FM212"/>
          <cell r="FN212"/>
          <cell r="FO212"/>
          <cell r="FP212"/>
          <cell r="FQ212"/>
          <cell r="FR212"/>
          <cell r="FS212"/>
          <cell r="FT212"/>
          <cell r="FU212"/>
          <cell r="FV212"/>
          <cell r="FW212"/>
          <cell r="FX212"/>
          <cell r="FY212"/>
        </row>
        <row r="213">
          <cell r="A213" t="str">
            <v>Aq. Liq: MnSO4(a) g/L</v>
          </cell>
          <cell r="B213"/>
          <cell r="C213" t="str">
            <v>Aq. Liq: MnSO4(a)</v>
          </cell>
          <cell r="D213" t="str">
            <v>g/L</v>
          </cell>
          <cell r="E213">
            <v>0</v>
          </cell>
          <cell r="F213">
            <v>0</v>
          </cell>
          <cell r="G213">
            <v>0</v>
          </cell>
          <cell r="H213">
            <v>0</v>
          </cell>
          <cell r="I213">
            <v>1.4396449399986876E-2</v>
          </cell>
          <cell r="J213">
            <v>1.4388313573237705E-2</v>
          </cell>
          <cell r="K213">
            <v>1.4484103048920755E-2</v>
          </cell>
          <cell r="L213">
            <v>1.4396449399986876E-2</v>
          </cell>
          <cell r="M213">
            <v>1.445486549449509E-2</v>
          </cell>
          <cell r="N213">
            <v>0</v>
          </cell>
          <cell r="O213">
            <v>1.4394649080281801E-2</v>
          </cell>
          <cell r="P213">
            <v>1.4394649080281801E-2</v>
          </cell>
          <cell r="Q213">
            <v>1.4407735288249918E-2</v>
          </cell>
          <cell r="R213">
            <v>1.4394649080281801E-2</v>
          </cell>
          <cell r="S213">
            <v>1.3459612860954416E-2</v>
          </cell>
          <cell r="T213">
            <v>1.3347095653878951E-2</v>
          </cell>
          <cell r="U213">
            <v>1.3346986423158897E-2</v>
          </cell>
          <cell r="V213">
            <v>1.3372547788293639E-2</v>
          </cell>
          <cell r="W213">
            <v>1.3372547788293635E-2</v>
          </cell>
          <cell r="X213">
            <v>5.3772410048990844E-4</v>
          </cell>
          <cell r="Y213">
            <v>5.9528881522871033E-5</v>
          </cell>
          <cell r="Z213">
            <v>1.3376346649108027E-2</v>
          </cell>
          <cell r="AA213">
            <v>1.3697803660506927E-2</v>
          </cell>
          <cell r="AB213">
            <v>1.36995008576831E-2</v>
          </cell>
          <cell r="AC213">
            <v>1.5082699952612493E-3</v>
          </cell>
          <cell r="AD213">
            <v>1.5090185972551936E-3</v>
          </cell>
          <cell r="AE213">
            <v>1.3599863339644519E-2</v>
          </cell>
          <cell r="AF213">
            <v>1.3599863339644519E-2</v>
          </cell>
          <cell r="AG213">
            <v>1.2420460911449001E-2</v>
          </cell>
          <cell r="AH213">
            <v>0</v>
          </cell>
          <cell r="AI213">
            <v>0</v>
          </cell>
          <cell r="AJ213">
            <v>0</v>
          </cell>
          <cell r="AK213">
            <v>0</v>
          </cell>
          <cell r="AL213">
            <v>0</v>
          </cell>
          <cell r="AM213">
            <v>0</v>
          </cell>
          <cell r="AN213">
            <v>0</v>
          </cell>
          <cell r="AO213">
            <v>5.5889700528218692E-5</v>
          </cell>
          <cell r="AP213">
            <v>5.4343917052590547E-5</v>
          </cell>
          <cell r="AQ213">
            <v>1.0745866856982421E-2</v>
          </cell>
          <cell r="AR213">
            <v>6.8897967455838786E-3</v>
          </cell>
          <cell r="AS213">
            <v>0</v>
          </cell>
          <cell r="AT213">
            <v>0</v>
          </cell>
          <cell r="AU213">
            <v>4.0181559613980547E-3</v>
          </cell>
          <cell r="AV213">
            <v>3.7923208191488009E-3</v>
          </cell>
          <cell r="AW213">
            <v>0</v>
          </cell>
          <cell r="AX213">
            <v>1.4414915911125474E-2</v>
          </cell>
          <cell r="AY213">
            <v>1.4407337662628151E-2</v>
          </cell>
          <cell r="AZ213">
            <v>1.4492472145604436E-2</v>
          </cell>
          <cell r="BA213">
            <v>1.4414915911125474E-2</v>
          </cell>
          <cell r="BB213">
            <v>1.4471588485714938E-2</v>
          </cell>
          <cell r="BC213">
            <v>1.441312912226889E-2</v>
          </cell>
          <cell r="BD213">
            <v>1.441312912226889E-2</v>
          </cell>
          <cell r="BE213">
            <v>1.4423818757464065E-2</v>
          </cell>
          <cell r="BF213">
            <v>1.441312912226889E-2</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5.7481764259380324E-5</v>
          </cell>
          <cell r="DM213">
            <v>4.7074460683580032E-5</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cell r="EJ213"/>
          <cell r="EK213"/>
          <cell r="EL213"/>
          <cell r="EM213"/>
          <cell r="EN213"/>
          <cell r="EO213"/>
          <cell r="EP213"/>
          <cell r="EQ213"/>
          <cell r="ER213"/>
          <cell r="ES213"/>
          <cell r="ET213"/>
          <cell r="EU213"/>
          <cell r="EV213"/>
          <cell r="EW213"/>
          <cell r="EX213"/>
          <cell r="EY213"/>
          <cell r="EZ213"/>
          <cell r="FA213"/>
          <cell r="FB213"/>
          <cell r="FC213"/>
          <cell r="FD213"/>
          <cell r="FE213"/>
          <cell r="FF213"/>
          <cell r="FG213"/>
          <cell r="FH213"/>
          <cell r="FI213"/>
          <cell r="FJ213"/>
          <cell r="FK213"/>
          <cell r="FL213"/>
          <cell r="FM213"/>
          <cell r="FN213"/>
          <cell r="FO213"/>
          <cell r="FP213"/>
          <cell r="FQ213"/>
          <cell r="FR213"/>
          <cell r="FS213"/>
          <cell r="FT213"/>
          <cell r="FU213"/>
          <cell r="FV213"/>
          <cell r="FW213"/>
          <cell r="FX213"/>
          <cell r="FY213"/>
        </row>
        <row r="214">
          <cell r="A214" t="str">
            <v>Aq. Liq: MgSO4(a) g/L</v>
          </cell>
          <cell r="B214"/>
          <cell r="C214" t="str">
            <v>Aq. Liq: MgSO4(a)</v>
          </cell>
          <cell r="D214" t="str">
            <v>g/L</v>
          </cell>
          <cell r="E214">
            <v>0</v>
          </cell>
          <cell r="F214">
            <v>0</v>
          </cell>
          <cell r="G214">
            <v>0</v>
          </cell>
          <cell r="H214">
            <v>0</v>
          </cell>
          <cell r="I214">
            <v>1.0376460212501951E-2</v>
          </cell>
          <cell r="J214">
            <v>1.0370596191435849E-2</v>
          </cell>
          <cell r="K214">
            <v>1.0439632835214666E-2</v>
          </cell>
          <cell r="L214">
            <v>1.0376460212501951E-2</v>
          </cell>
          <cell r="M214">
            <v>1.041856450249687E-2</v>
          </cell>
          <cell r="N214">
            <v>0</v>
          </cell>
          <cell r="O214">
            <v>1.0375162604649454E-2</v>
          </cell>
          <cell r="P214">
            <v>1.0375162604649454E-2</v>
          </cell>
          <cell r="Q214">
            <v>1.0384594688390446E-2</v>
          </cell>
          <cell r="R214">
            <v>1.0375162604649454E-2</v>
          </cell>
          <cell r="S214">
            <v>8.6904524924247602E-3</v>
          </cell>
          <cell r="T214">
            <v>9.6892809214659901E-3</v>
          </cell>
          <cell r="U214">
            <v>9.6954222757200548E-3</v>
          </cell>
          <cell r="V214">
            <v>9.7139903796272953E-3</v>
          </cell>
          <cell r="W214">
            <v>9.7139903796272953E-3</v>
          </cell>
          <cell r="X214">
            <v>3.9060968947333507E-4</v>
          </cell>
          <cell r="Y214">
            <v>4.3242543722996088E-5</v>
          </cell>
          <cell r="Z214">
            <v>9.716749920889646E-3</v>
          </cell>
          <cell r="AA214">
            <v>9.9502604205811262E-3</v>
          </cell>
          <cell r="AB214">
            <v>9.9514932861054627E-3</v>
          </cell>
          <cell r="AC214">
            <v>1.0956266865050658E-3</v>
          </cell>
          <cell r="AD214">
            <v>1.0961704806034124E-3</v>
          </cell>
          <cell r="AE214">
            <v>9.8791153139365651E-3</v>
          </cell>
          <cell r="AF214">
            <v>9.8791153139365651E-3</v>
          </cell>
          <cell r="AG214">
            <v>9.0223822498832242E-3</v>
          </cell>
          <cell r="AH214">
            <v>0</v>
          </cell>
          <cell r="AI214">
            <v>0</v>
          </cell>
          <cell r="AJ214">
            <v>0</v>
          </cell>
          <cell r="AK214">
            <v>0</v>
          </cell>
          <cell r="AL214">
            <v>0</v>
          </cell>
          <cell r="AM214">
            <v>0</v>
          </cell>
          <cell r="AN214">
            <v>0</v>
          </cell>
          <cell r="AO214">
            <v>4.0598995930358101E-5</v>
          </cell>
          <cell r="AP214">
            <v>3.9476118970146885E-5</v>
          </cell>
          <cell r="AQ214">
            <v>7.8009272895046703E-3</v>
          </cell>
          <cell r="AR214">
            <v>5.0016350103122796E-3</v>
          </cell>
          <cell r="AS214">
            <v>0</v>
          </cell>
          <cell r="AT214">
            <v>0</v>
          </cell>
          <cell r="AU214">
            <v>2.9169673242683478E-3</v>
          </cell>
          <cell r="AV214">
            <v>2.7530242821977862E-3</v>
          </cell>
          <cell r="AW214">
            <v>0</v>
          </cell>
          <cell r="AX214">
            <v>2.5972714888902039E-3</v>
          </cell>
          <cell r="AY214">
            <v>2.5959060443132695E-3</v>
          </cell>
          <cell r="AZ214">
            <v>2.6112455278537216E-3</v>
          </cell>
          <cell r="BA214">
            <v>2.5972714888902039E-3</v>
          </cell>
          <cell r="BB214">
            <v>2.6074827216917501E-3</v>
          </cell>
          <cell r="BC214">
            <v>2.5969495462730922E-3</v>
          </cell>
          <cell r="BD214">
            <v>2.5969495462730922E-3</v>
          </cell>
          <cell r="BE214">
            <v>2.5988755987655411E-3</v>
          </cell>
          <cell r="BF214">
            <v>2.5969495462730922E-3</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4.1755491463521222E-5</v>
          </cell>
          <cell r="DM214">
            <v>3.4195492544310859E-5</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cell r="EK214"/>
          <cell r="EL214"/>
          <cell r="EM214"/>
          <cell r="EN214"/>
          <cell r="EO214"/>
          <cell r="EP214"/>
          <cell r="EQ214"/>
          <cell r="ER214"/>
          <cell r="ES214"/>
          <cell r="ET214"/>
          <cell r="EU214"/>
          <cell r="EV214"/>
          <cell r="EW214"/>
          <cell r="EX214"/>
          <cell r="EY214"/>
          <cell r="EZ214"/>
          <cell r="FA214"/>
          <cell r="FB214"/>
          <cell r="FC214"/>
          <cell r="FD214"/>
          <cell r="FE214"/>
          <cell r="FF214"/>
          <cell r="FG214"/>
          <cell r="FH214"/>
          <cell r="FI214"/>
          <cell r="FJ214"/>
          <cell r="FK214"/>
          <cell r="FL214"/>
          <cell r="FM214"/>
          <cell r="FN214"/>
          <cell r="FO214"/>
          <cell r="FP214"/>
          <cell r="FQ214"/>
          <cell r="FR214"/>
          <cell r="FS214"/>
          <cell r="FT214"/>
          <cell r="FU214"/>
          <cell r="FV214"/>
          <cell r="FW214"/>
          <cell r="FX214"/>
          <cell r="FY214"/>
        </row>
        <row r="215">
          <cell r="A215" t="str">
            <v>Aq. Liq: Al2(SO4)3(a) g/L</v>
          </cell>
          <cell r="B215"/>
          <cell r="C215" t="str">
            <v>Aq. Liq: Al2(SO4)3(a)</v>
          </cell>
          <cell r="D215" t="str">
            <v>g/L</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cell r="EK215"/>
          <cell r="EL215"/>
          <cell r="EM215"/>
          <cell r="EN215"/>
          <cell r="EO215"/>
          <cell r="EP215"/>
          <cell r="EQ215"/>
          <cell r="ER215"/>
          <cell r="ES215"/>
          <cell r="ET215"/>
          <cell r="EU215"/>
          <cell r="EV215"/>
          <cell r="EW215"/>
          <cell r="EX215"/>
          <cell r="EY215"/>
          <cell r="EZ215"/>
          <cell r="FA215"/>
          <cell r="FB215"/>
          <cell r="FC215"/>
          <cell r="FD215"/>
          <cell r="FE215"/>
          <cell r="FF215"/>
          <cell r="FG215"/>
          <cell r="FH215"/>
          <cell r="FI215"/>
          <cell r="FJ215"/>
          <cell r="FK215"/>
          <cell r="FL215"/>
          <cell r="FM215"/>
          <cell r="FN215"/>
          <cell r="FO215"/>
          <cell r="FP215"/>
          <cell r="FQ215"/>
          <cell r="FR215"/>
          <cell r="FS215"/>
          <cell r="FT215"/>
          <cell r="FU215"/>
          <cell r="FV215"/>
          <cell r="FW215"/>
          <cell r="FX215"/>
          <cell r="FY215"/>
        </row>
        <row r="216">
          <cell r="A216" t="str">
            <v>Aq. Liq: Contaminants (aq) g/L</v>
          </cell>
          <cell r="B216"/>
          <cell r="C216" t="str">
            <v>Aq. Liq: Contaminants (aq)</v>
          </cell>
          <cell r="D216" t="str">
            <v>g/L</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0</v>
          </cell>
          <cell r="CS216">
            <v>0</v>
          </cell>
          <cell r="CT216">
            <v>0</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cell r="EJ216"/>
          <cell r="EK216"/>
          <cell r="EL216"/>
          <cell r="EM216"/>
          <cell r="EN216"/>
          <cell r="EO216"/>
          <cell r="EP216"/>
          <cell r="EQ216"/>
          <cell r="ER216"/>
          <cell r="ES216"/>
          <cell r="ET216"/>
          <cell r="EU216"/>
          <cell r="EV216"/>
          <cell r="EW216"/>
          <cell r="EX216"/>
          <cell r="EY216"/>
          <cell r="EZ216"/>
          <cell r="FA216"/>
          <cell r="FB216"/>
          <cell r="FC216"/>
          <cell r="FD216"/>
          <cell r="FE216"/>
          <cell r="FF216"/>
          <cell r="FG216"/>
          <cell r="FH216"/>
          <cell r="FI216"/>
          <cell r="FJ216"/>
          <cell r="FK216"/>
          <cell r="FL216"/>
          <cell r="FM216"/>
          <cell r="FN216"/>
          <cell r="FO216"/>
          <cell r="FP216"/>
          <cell r="FQ216"/>
          <cell r="FR216"/>
          <cell r="FS216"/>
          <cell r="FT216"/>
          <cell r="FU216"/>
          <cell r="FV216"/>
          <cell r="FW216"/>
          <cell r="FX216"/>
          <cell r="FY216"/>
        </row>
        <row r="217">
          <cell r="A217" t="str">
            <v>Aq. Liq: NaCl(a) g/L</v>
          </cell>
          <cell r="B217"/>
          <cell r="C217" t="str">
            <v>Aq. Liq: NaCl(a)</v>
          </cell>
          <cell r="D217" t="str">
            <v>g/L</v>
          </cell>
          <cell r="E217">
            <v>0</v>
          </cell>
          <cell r="F217">
            <v>0</v>
          </cell>
          <cell r="G217">
            <v>0</v>
          </cell>
          <cell r="H217">
            <v>0</v>
          </cell>
          <cell r="I217">
            <v>2.3045413075712555E-2</v>
          </cell>
          <cell r="J217">
            <v>2.3032389482157068E-2</v>
          </cell>
          <cell r="K217">
            <v>2.3014419307469561E-2</v>
          </cell>
          <cell r="L217">
            <v>2.3045413075712555E-2</v>
          </cell>
          <cell r="M217">
            <v>2.3138923842903031E-2</v>
          </cell>
          <cell r="N217">
            <v>0</v>
          </cell>
          <cell r="O217">
            <v>2.3042531176841585E-2</v>
          </cell>
          <cell r="P217">
            <v>2.3042531176841585E-2</v>
          </cell>
          <cell r="Q217">
            <v>2.3063479193942256E-2</v>
          </cell>
          <cell r="R217">
            <v>2.3042531176841585E-2</v>
          </cell>
          <cell r="S217">
            <v>2.3452122305016393E-2</v>
          </cell>
          <cell r="T217">
            <v>2.3256071547166756E-2</v>
          </cell>
          <cell r="U217">
            <v>2.3255881231825256E-2</v>
          </cell>
          <cell r="V217">
            <v>2.3314985413847907E-2</v>
          </cell>
          <cell r="W217">
            <v>2.3314985413847907E-2</v>
          </cell>
          <cell r="X217">
            <v>2.7356148079215669E-2</v>
          </cell>
          <cell r="Y217">
            <v>2.7657360734644483E-2</v>
          </cell>
          <cell r="Z217">
            <v>2.3321608713003684E-2</v>
          </cell>
          <cell r="AA217">
            <v>2.3882067770663991E-2</v>
          </cell>
          <cell r="AB217">
            <v>2.3885028305294837E-2</v>
          </cell>
          <cell r="AC217">
            <v>2.668207732853865E-2</v>
          </cell>
          <cell r="AD217">
            <v>2.6695320485502241E-2</v>
          </cell>
          <cell r="AE217">
            <v>2.391119869598287E-2</v>
          </cell>
          <cell r="AF217">
            <v>2.391119869598287E-2</v>
          </cell>
          <cell r="AG217">
            <v>2.4253361038009472E-2</v>
          </cell>
          <cell r="AH217">
            <v>0</v>
          </cell>
          <cell r="AI217">
            <v>0</v>
          </cell>
          <cell r="AJ217">
            <v>0</v>
          </cell>
          <cell r="AK217">
            <v>2.4667154188257778E-2</v>
          </cell>
          <cell r="AL217">
            <v>0</v>
          </cell>
          <cell r="AM217">
            <v>0</v>
          </cell>
          <cell r="AN217">
            <v>0</v>
          </cell>
          <cell r="AO217">
            <v>2.7243431263943598E-2</v>
          </cell>
          <cell r="AP217">
            <v>2.7260981294739473E-2</v>
          </cell>
          <cell r="AQ217">
            <v>2.4187074248944479E-2</v>
          </cell>
          <cell r="AR217">
            <v>2.5522343503267968E-2</v>
          </cell>
          <cell r="AS217">
            <v>2.7856404299158779E-2</v>
          </cell>
          <cell r="AT217">
            <v>2.7856404299158779E-2</v>
          </cell>
          <cell r="AU217">
            <v>2.5976939780920392E-2</v>
          </cell>
          <cell r="AV217">
            <v>2.6050597003719277E-2</v>
          </cell>
          <cell r="AW217">
            <v>0</v>
          </cell>
          <cell r="AX217">
            <v>2.4069524754807958E-2</v>
          </cell>
          <cell r="AY217">
            <v>2.405687085929244E-2</v>
          </cell>
          <cell r="AZ217">
            <v>2.4049072079642759E-2</v>
          </cell>
          <cell r="BA217">
            <v>2.4069524754807958E-2</v>
          </cell>
          <cell r="BB217">
            <v>2.41641546468871E-2</v>
          </cell>
          <cell r="BC217">
            <v>2.4066541236979593E-2</v>
          </cell>
          <cell r="BD217">
            <v>2.4066541236979593E-2</v>
          </cell>
          <cell r="BE217">
            <v>2.4084390417684946E-2</v>
          </cell>
          <cell r="BF217">
            <v>2.4066541236979593E-2</v>
          </cell>
          <cell r="BG217">
            <v>2.7856404299158779E-2</v>
          </cell>
          <cell r="BH217">
            <v>2.7856404299158779E-2</v>
          </cell>
          <cell r="BI217">
            <v>2.7867765443389442E-2</v>
          </cell>
          <cell r="BJ217">
            <v>2.7867765443389442E-2</v>
          </cell>
          <cell r="BK217">
            <v>2.5844499245807312E-2</v>
          </cell>
          <cell r="BL217">
            <v>0</v>
          </cell>
          <cell r="BM217">
            <v>2.7856404299158779E-2</v>
          </cell>
          <cell r="BN217">
            <v>2.7856404299158779E-2</v>
          </cell>
          <cell r="BO217">
            <v>2.7856404299158779E-2</v>
          </cell>
          <cell r="BP217">
            <v>2.7856404299158779E-2</v>
          </cell>
          <cell r="BQ217">
            <v>2.7856404299158779E-2</v>
          </cell>
          <cell r="BR217">
            <v>2.7856404299158779E-2</v>
          </cell>
          <cell r="BS217">
            <v>2.7856404299158779E-2</v>
          </cell>
          <cell r="BT217">
            <v>2.7867765443389442E-2</v>
          </cell>
          <cell r="BU217">
            <v>2.7867765443389442E-2</v>
          </cell>
          <cell r="BV217">
            <v>2.7867765443389442E-2</v>
          </cell>
          <cell r="BW217">
            <v>2.7856404299158779E-2</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2.3921368966857582E-2</v>
          </cell>
          <cell r="CL217">
            <v>2.5915263023012405E-2</v>
          </cell>
          <cell r="CM217">
            <v>2.5915263023012405E-2</v>
          </cell>
          <cell r="CN217">
            <v>2.5915263023012405E-2</v>
          </cell>
          <cell r="CO217">
            <v>2.628486396155956E-2</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2.5935511266884131E-2</v>
          </cell>
          <cell r="DH217">
            <v>2.6480706383068237E-2</v>
          </cell>
          <cell r="DI217">
            <v>2.5234337577722751E-2</v>
          </cell>
          <cell r="DJ217">
            <v>2.4622470758895652E-2</v>
          </cell>
          <cell r="DK217">
            <v>2.4164513210343165E-2</v>
          </cell>
          <cell r="DL217">
            <v>2.8019481361460125E-2</v>
          </cell>
          <cell r="DM217">
            <v>2.7244113933627141E-2</v>
          </cell>
          <cell r="DN217">
            <v>2.4191362515080101E-2</v>
          </cell>
          <cell r="DO217">
            <v>2.4769551786184226E-2</v>
          </cell>
          <cell r="DP217">
            <v>2.4239482231046054E-2</v>
          </cell>
          <cell r="DQ217">
            <v>2.4157394160167073E-2</v>
          </cell>
          <cell r="DR217">
            <v>2.7856404299158779E-2</v>
          </cell>
          <cell r="DS217">
            <v>0</v>
          </cell>
          <cell r="DT217">
            <v>0</v>
          </cell>
          <cell r="DU217">
            <v>0</v>
          </cell>
          <cell r="DV217">
            <v>0</v>
          </cell>
          <cell r="DW217">
            <v>0</v>
          </cell>
          <cell r="DX217">
            <v>0</v>
          </cell>
          <cell r="DY217">
            <v>0</v>
          </cell>
          <cell r="DZ217">
            <v>2.6455122437984754E-2</v>
          </cell>
          <cell r="EA217">
            <v>2.7856404299158779E-2</v>
          </cell>
          <cell r="EB217">
            <v>0</v>
          </cell>
          <cell r="EC217">
            <v>0</v>
          </cell>
          <cell r="ED217">
            <v>0</v>
          </cell>
          <cell r="EE217">
            <v>0</v>
          </cell>
          <cell r="EF217">
            <v>0</v>
          </cell>
          <cell r="EG217">
            <v>0</v>
          </cell>
          <cell r="EH217">
            <v>0</v>
          </cell>
          <cell r="EI217">
            <v>0</v>
          </cell>
          <cell r="EJ217"/>
          <cell r="EK217"/>
          <cell r="EL217"/>
          <cell r="EM217"/>
          <cell r="EN217"/>
          <cell r="EO217"/>
          <cell r="EP217"/>
          <cell r="EQ217"/>
          <cell r="ER217"/>
          <cell r="ES217"/>
          <cell r="ET217"/>
          <cell r="EU217"/>
          <cell r="EV217"/>
          <cell r="EW217"/>
          <cell r="EX217"/>
          <cell r="EY217"/>
          <cell r="EZ217"/>
          <cell r="FA217"/>
          <cell r="FB217"/>
          <cell r="FC217"/>
          <cell r="FD217"/>
          <cell r="FE217"/>
          <cell r="FF217"/>
          <cell r="FG217"/>
          <cell r="FH217"/>
          <cell r="FI217"/>
          <cell r="FJ217"/>
          <cell r="FK217"/>
          <cell r="FL217"/>
          <cell r="FM217"/>
          <cell r="FN217"/>
          <cell r="FO217"/>
          <cell r="FP217"/>
          <cell r="FQ217"/>
          <cell r="FR217"/>
          <cell r="FS217"/>
          <cell r="FT217"/>
          <cell r="FU217"/>
          <cell r="FV217"/>
          <cell r="FW217"/>
          <cell r="FX217"/>
          <cell r="FY217"/>
        </row>
        <row r="218">
          <cell r="A218" t="str">
            <v>Aq. Liq: H2O2_aq g/L</v>
          </cell>
          <cell r="B218"/>
          <cell r="C218" t="str">
            <v>Aq. Liq: H2O2_aq</v>
          </cell>
          <cell r="D218" t="str">
            <v>g/L</v>
          </cell>
          <cell r="E218">
            <v>0</v>
          </cell>
          <cell r="F218">
            <v>0</v>
          </cell>
          <cell r="G218">
            <v>0</v>
          </cell>
          <cell r="H218">
            <v>0</v>
          </cell>
          <cell r="I218">
            <v>0.65389604426771231</v>
          </cell>
          <cell r="J218">
            <v>1.1097889363791928</v>
          </cell>
          <cell r="K218">
            <v>0.65791818560203752</v>
          </cell>
          <cell r="L218">
            <v>0.65389604426771231</v>
          </cell>
          <cell r="M218">
            <v>0.65654934106744434</v>
          </cell>
          <cell r="N218">
            <v>0</v>
          </cell>
          <cell r="O218">
            <v>0.65381427258214886</v>
          </cell>
          <cell r="P218">
            <v>0.65381427258214886</v>
          </cell>
          <cell r="Q218">
            <v>0.65440865661303527</v>
          </cell>
          <cell r="R218">
            <v>0.65381427258214886</v>
          </cell>
          <cell r="S218">
            <v>0.60146333017398346</v>
          </cell>
          <cell r="T218">
            <v>0.26756416287489637</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0.21541831605275108</v>
          </cell>
          <cell r="AR218">
            <v>0.13771513062558388</v>
          </cell>
          <cell r="AS218">
            <v>0</v>
          </cell>
          <cell r="AT218">
            <v>0</v>
          </cell>
          <cell r="AU218">
            <v>8.0550448126877033E-2</v>
          </cell>
          <cell r="AV218">
            <v>7.5969493664759621E-2</v>
          </cell>
          <cell r="AW218">
            <v>0</v>
          </cell>
          <cell r="AX218">
            <v>0.59003231999799899</v>
          </cell>
          <cell r="AY218">
            <v>0.97107594175547973</v>
          </cell>
          <cell r="AZ218">
            <v>0.59320685707071352</v>
          </cell>
          <cell r="BA218">
            <v>0.59003231999799899</v>
          </cell>
          <cell r="BB218">
            <v>0.59235204568155098</v>
          </cell>
          <cell r="BC218">
            <v>0.58995918303480765</v>
          </cell>
          <cell r="BD218">
            <v>0.58995918303480765</v>
          </cell>
          <cell r="BE218">
            <v>0.59039673191077946</v>
          </cell>
          <cell r="BF218">
            <v>0.58995918303480765</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589.15527482277298</v>
          </cell>
          <cell r="CC218">
            <v>589.15527482277298</v>
          </cell>
          <cell r="CD218">
            <v>589.15527482277298</v>
          </cell>
          <cell r="CE218">
            <v>589.15527482277298</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0.99999918434599322</v>
          </cell>
          <cell r="DM218">
            <v>0</v>
          </cell>
          <cell r="DN218">
            <v>0</v>
          </cell>
          <cell r="DO218">
            <v>0</v>
          </cell>
          <cell r="DP218">
            <v>0</v>
          </cell>
          <cell r="DQ218">
            <v>0</v>
          </cell>
          <cell r="DR218">
            <v>0</v>
          </cell>
          <cell r="DS218">
            <v>589.15527482277298</v>
          </cell>
          <cell r="DT218">
            <v>0</v>
          </cell>
          <cell r="DU218">
            <v>0</v>
          </cell>
          <cell r="DV218">
            <v>0</v>
          </cell>
          <cell r="DW218">
            <v>0</v>
          </cell>
          <cell r="DX218">
            <v>0</v>
          </cell>
          <cell r="DY218">
            <v>0</v>
          </cell>
          <cell r="DZ218">
            <v>0</v>
          </cell>
          <cell r="EA218">
            <v>0</v>
          </cell>
          <cell r="EB218">
            <v>589.15527482277298</v>
          </cell>
          <cell r="EC218">
            <v>0</v>
          </cell>
          <cell r="ED218">
            <v>0</v>
          </cell>
          <cell r="EE218">
            <v>0</v>
          </cell>
          <cell r="EF218">
            <v>0</v>
          </cell>
          <cell r="EG218">
            <v>0</v>
          </cell>
          <cell r="EH218">
            <v>0</v>
          </cell>
          <cell r="EI218">
            <v>589.15527482277298</v>
          </cell>
          <cell r="EJ218"/>
          <cell r="EK218"/>
          <cell r="EL218"/>
          <cell r="EM218"/>
          <cell r="EN218"/>
          <cell r="EO218"/>
          <cell r="EP218"/>
          <cell r="EQ218"/>
          <cell r="ER218"/>
          <cell r="ES218"/>
          <cell r="ET218"/>
          <cell r="EU218"/>
          <cell r="EV218"/>
          <cell r="EW218"/>
          <cell r="EX218"/>
          <cell r="EY218"/>
          <cell r="EZ218"/>
          <cell r="FA218"/>
          <cell r="FB218"/>
          <cell r="FC218"/>
          <cell r="FD218"/>
          <cell r="FE218"/>
          <cell r="FF218"/>
          <cell r="FG218"/>
          <cell r="FH218"/>
          <cell r="FI218"/>
          <cell r="FJ218"/>
          <cell r="FK218"/>
          <cell r="FL218"/>
          <cell r="FM218"/>
          <cell r="FN218"/>
          <cell r="FO218"/>
          <cell r="FP218"/>
          <cell r="FQ218"/>
          <cell r="FR218"/>
          <cell r="FS218"/>
          <cell r="FT218"/>
          <cell r="FU218"/>
          <cell r="FV218"/>
          <cell r="FW218"/>
          <cell r="FX218"/>
          <cell r="FY218"/>
        </row>
        <row r="219">
          <cell r="A219" t="str">
            <v>Solids: Mg wt %</v>
          </cell>
          <cell r="B219"/>
          <cell r="C219" t="str">
            <v>Solids: Mg</v>
          </cell>
          <cell r="D219" t="str">
            <v>wt %</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v>0</v>
          </cell>
          <cell r="EA219">
            <v>0</v>
          </cell>
          <cell r="EB219">
            <v>0</v>
          </cell>
          <cell r="EC219">
            <v>0</v>
          </cell>
          <cell r="ED219">
            <v>0</v>
          </cell>
          <cell r="EE219">
            <v>0</v>
          </cell>
          <cell r="EF219">
            <v>0</v>
          </cell>
          <cell r="EG219">
            <v>0</v>
          </cell>
          <cell r="EH219">
            <v>0</v>
          </cell>
          <cell r="EI219">
            <v>0</v>
          </cell>
          <cell r="EJ219"/>
          <cell r="EK219"/>
          <cell r="EL219"/>
          <cell r="EM219"/>
          <cell r="EN219"/>
          <cell r="EO219"/>
          <cell r="EP219"/>
          <cell r="EQ219"/>
          <cell r="ER219"/>
          <cell r="ES219"/>
          <cell r="ET219"/>
          <cell r="EU219"/>
          <cell r="EV219"/>
          <cell r="EW219"/>
          <cell r="EX219"/>
          <cell r="EY219"/>
          <cell r="EZ219"/>
          <cell r="FA219"/>
          <cell r="FB219"/>
          <cell r="FC219"/>
          <cell r="FD219"/>
          <cell r="FE219"/>
          <cell r="FF219"/>
          <cell r="FG219"/>
          <cell r="FH219"/>
          <cell r="FI219"/>
          <cell r="FJ219"/>
          <cell r="FK219"/>
          <cell r="FL219"/>
          <cell r="FM219"/>
          <cell r="FN219"/>
          <cell r="FO219"/>
          <cell r="FP219"/>
          <cell r="FQ219"/>
          <cell r="FR219"/>
          <cell r="FS219"/>
          <cell r="FT219"/>
          <cell r="FU219"/>
          <cell r="FV219"/>
          <cell r="FW219"/>
          <cell r="FX219"/>
          <cell r="FY219"/>
        </row>
        <row r="220">
          <cell r="A220" t="str">
            <v>Solids: Mn wt %</v>
          </cell>
          <cell r="B220"/>
          <cell r="C220" t="str">
            <v>Solids: Mn</v>
          </cell>
          <cell r="D220" t="str">
            <v>wt %</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v>0</v>
          </cell>
          <cell r="EA220">
            <v>0</v>
          </cell>
          <cell r="EB220">
            <v>0</v>
          </cell>
          <cell r="EC220">
            <v>0</v>
          </cell>
          <cell r="ED220">
            <v>0</v>
          </cell>
          <cell r="EE220">
            <v>0</v>
          </cell>
          <cell r="EF220">
            <v>0</v>
          </cell>
          <cell r="EG220">
            <v>0</v>
          </cell>
          <cell r="EH220">
            <v>0</v>
          </cell>
          <cell r="EI220">
            <v>0</v>
          </cell>
          <cell r="EJ220"/>
          <cell r="EK220"/>
          <cell r="EL220"/>
          <cell r="EM220"/>
          <cell r="EN220"/>
          <cell r="EO220"/>
          <cell r="EP220"/>
          <cell r="EQ220"/>
          <cell r="ER220"/>
          <cell r="ES220"/>
          <cell r="ET220"/>
          <cell r="EU220"/>
          <cell r="EV220"/>
          <cell r="EW220"/>
          <cell r="EX220"/>
          <cell r="EY220"/>
          <cell r="EZ220"/>
          <cell r="FA220"/>
          <cell r="FB220"/>
          <cell r="FC220"/>
          <cell r="FD220"/>
          <cell r="FE220"/>
          <cell r="FF220"/>
          <cell r="FG220"/>
          <cell r="FH220"/>
          <cell r="FI220"/>
          <cell r="FJ220"/>
          <cell r="FK220"/>
          <cell r="FL220"/>
          <cell r="FM220"/>
          <cell r="FN220"/>
          <cell r="FO220"/>
          <cell r="FP220"/>
          <cell r="FQ220"/>
          <cell r="FR220"/>
          <cell r="FS220"/>
          <cell r="FT220"/>
          <cell r="FU220"/>
          <cell r="FV220"/>
          <cell r="FW220"/>
          <cell r="FX220"/>
          <cell r="FY220"/>
        </row>
        <row r="221">
          <cell r="A221" t="str">
            <v>Solids: Al wt %</v>
          </cell>
          <cell r="B221"/>
          <cell r="C221" t="str">
            <v>Solids: Al</v>
          </cell>
          <cell r="D221" t="str">
            <v>wt %</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v>0</v>
          </cell>
          <cell r="EA221">
            <v>0</v>
          </cell>
          <cell r="EB221">
            <v>0</v>
          </cell>
          <cell r="EC221">
            <v>0</v>
          </cell>
          <cell r="ED221">
            <v>0</v>
          </cell>
          <cell r="EE221">
            <v>0</v>
          </cell>
          <cell r="EF221">
            <v>0</v>
          </cell>
          <cell r="EG221">
            <v>0</v>
          </cell>
          <cell r="EH221">
            <v>0</v>
          </cell>
          <cell r="EI221">
            <v>0</v>
          </cell>
          <cell r="EJ221"/>
          <cell r="EK221"/>
          <cell r="EL221"/>
          <cell r="EM221"/>
          <cell r="EN221"/>
          <cell r="EO221"/>
          <cell r="EP221"/>
          <cell r="EQ221"/>
          <cell r="ER221"/>
          <cell r="ES221"/>
          <cell r="ET221"/>
          <cell r="EU221"/>
          <cell r="EV221"/>
          <cell r="EW221"/>
          <cell r="EX221"/>
          <cell r="EY221"/>
          <cell r="EZ221"/>
          <cell r="FA221"/>
          <cell r="FB221"/>
          <cell r="FC221"/>
          <cell r="FD221"/>
          <cell r="FE221"/>
          <cell r="FF221"/>
          <cell r="FG221"/>
          <cell r="FH221"/>
          <cell r="FI221"/>
          <cell r="FJ221"/>
          <cell r="FK221"/>
          <cell r="FL221"/>
          <cell r="FM221"/>
          <cell r="FN221"/>
          <cell r="FO221"/>
          <cell r="FP221"/>
          <cell r="FQ221"/>
          <cell r="FR221"/>
          <cell r="FS221"/>
          <cell r="FT221"/>
          <cell r="FU221"/>
          <cell r="FV221"/>
          <cell r="FW221"/>
          <cell r="FX221"/>
          <cell r="FY221"/>
        </row>
        <row r="222">
          <cell r="A222" t="str">
            <v>Solids: Pb wt %</v>
          </cell>
          <cell r="B222"/>
          <cell r="C222" t="str">
            <v>Solids: Pb</v>
          </cell>
          <cell r="D222" t="str">
            <v>wt %</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v>0</v>
          </cell>
          <cell r="EA222">
            <v>0</v>
          </cell>
          <cell r="EB222">
            <v>0</v>
          </cell>
          <cell r="EC222">
            <v>0</v>
          </cell>
          <cell r="ED222">
            <v>0</v>
          </cell>
          <cell r="EE222">
            <v>0</v>
          </cell>
          <cell r="EF222">
            <v>0</v>
          </cell>
          <cell r="EG222">
            <v>0</v>
          </cell>
          <cell r="EH222">
            <v>0</v>
          </cell>
          <cell r="EI222">
            <v>0</v>
          </cell>
          <cell r="EJ222"/>
          <cell r="EK222"/>
          <cell r="EL222"/>
          <cell r="EM222"/>
          <cell r="EN222"/>
          <cell r="EO222"/>
          <cell r="EP222"/>
          <cell r="EQ222"/>
          <cell r="ER222"/>
          <cell r="ES222"/>
          <cell r="ET222"/>
          <cell r="EU222"/>
          <cell r="EV222"/>
          <cell r="EW222"/>
          <cell r="EX222"/>
          <cell r="EY222"/>
          <cell r="EZ222"/>
          <cell r="FA222"/>
          <cell r="FB222"/>
          <cell r="FC222"/>
          <cell r="FD222"/>
          <cell r="FE222"/>
          <cell r="FF222"/>
          <cell r="FG222"/>
          <cell r="FH222"/>
          <cell r="FI222"/>
          <cell r="FJ222"/>
          <cell r="FK222"/>
          <cell r="FL222"/>
          <cell r="FM222"/>
          <cell r="FN222"/>
          <cell r="FO222"/>
          <cell r="FP222"/>
          <cell r="FQ222"/>
          <cell r="FR222"/>
          <cell r="FS222"/>
          <cell r="FT222"/>
          <cell r="FU222"/>
          <cell r="FV222"/>
          <cell r="FW222"/>
          <cell r="FX222"/>
          <cell r="FY222"/>
        </row>
        <row r="223">
          <cell r="A223" t="str">
            <v>Solids: Ca wt %</v>
          </cell>
          <cell r="B223"/>
          <cell r="C223" t="str">
            <v>Solids: Ca</v>
          </cell>
          <cell r="D223" t="str">
            <v>wt %</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v>0</v>
          </cell>
          <cell r="EA223">
            <v>0</v>
          </cell>
          <cell r="EB223">
            <v>0</v>
          </cell>
          <cell r="EC223">
            <v>0</v>
          </cell>
          <cell r="ED223">
            <v>0</v>
          </cell>
          <cell r="EE223">
            <v>0</v>
          </cell>
          <cell r="EF223">
            <v>0</v>
          </cell>
          <cell r="EG223">
            <v>0</v>
          </cell>
          <cell r="EH223">
            <v>0</v>
          </cell>
          <cell r="EI223">
            <v>0</v>
          </cell>
          <cell r="EJ223"/>
          <cell r="EK223"/>
          <cell r="EL223"/>
          <cell r="EM223"/>
          <cell r="EN223"/>
          <cell r="EO223"/>
          <cell r="EP223"/>
          <cell r="EQ223"/>
          <cell r="ER223"/>
          <cell r="ES223"/>
          <cell r="ET223"/>
          <cell r="EU223"/>
          <cell r="EV223"/>
          <cell r="EW223"/>
          <cell r="EX223"/>
          <cell r="EY223"/>
          <cell r="EZ223"/>
          <cell r="FA223"/>
          <cell r="FB223"/>
          <cell r="FC223"/>
          <cell r="FD223"/>
          <cell r="FE223"/>
          <cell r="FF223"/>
          <cell r="FG223"/>
          <cell r="FH223"/>
          <cell r="FI223"/>
          <cell r="FJ223"/>
          <cell r="FK223"/>
          <cell r="FL223"/>
          <cell r="FM223"/>
          <cell r="FN223"/>
          <cell r="FO223"/>
          <cell r="FP223"/>
          <cell r="FQ223"/>
          <cell r="FR223"/>
          <cell r="FS223"/>
          <cell r="FT223"/>
          <cell r="FU223"/>
          <cell r="FV223"/>
          <cell r="FW223"/>
          <cell r="FX223"/>
          <cell r="FY223"/>
        </row>
        <row r="224">
          <cell r="A224" t="str">
            <v>Solids: Ni(OH)2_s wt %</v>
          </cell>
          <cell r="B224"/>
          <cell r="C224" t="str">
            <v>Solids: Ni(OH)2_s</v>
          </cell>
          <cell r="D224" t="str">
            <v>wt %</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20.709978111767533</v>
          </cell>
          <cell r="W224">
            <v>20.709978111767533</v>
          </cell>
          <cell r="X224">
            <v>20.709978111767533</v>
          </cell>
          <cell r="Y224">
            <v>20.709978111767533</v>
          </cell>
          <cell r="Z224">
            <v>20.709978111767533</v>
          </cell>
          <cell r="AA224">
            <v>20.709978111767533</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12.971430491289471</v>
          </cell>
          <cell r="AP224">
            <v>12.971430491289471</v>
          </cell>
          <cell r="AQ224">
            <v>0</v>
          </cell>
          <cell r="AR224">
            <v>4.752994438043161</v>
          </cell>
          <cell r="AS224">
            <v>0</v>
          </cell>
          <cell r="AT224">
            <v>0</v>
          </cell>
          <cell r="AU224">
            <v>0</v>
          </cell>
          <cell r="AV224">
            <v>0.81215336189297893</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75.607026091483959</v>
          </cell>
          <cell r="DL224">
            <v>-1.0728270434442828E-11</v>
          </cell>
          <cell r="DM224">
            <v>12.971430491289471</v>
          </cell>
          <cell r="DN224">
            <v>75.607026091483974</v>
          </cell>
          <cell r="DO224">
            <v>75.607026091483974</v>
          </cell>
          <cell r="DP224">
            <v>75.607026091483974</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cell r="EK224"/>
          <cell r="EL224"/>
          <cell r="EM224"/>
          <cell r="EN224"/>
          <cell r="EO224"/>
          <cell r="EP224"/>
          <cell r="EQ224"/>
          <cell r="ER224"/>
          <cell r="ES224"/>
          <cell r="ET224"/>
          <cell r="EU224"/>
          <cell r="EV224"/>
          <cell r="EW224"/>
          <cell r="EX224"/>
          <cell r="EY224"/>
          <cell r="EZ224"/>
          <cell r="FA224"/>
          <cell r="FB224"/>
          <cell r="FC224"/>
          <cell r="FD224"/>
          <cell r="FE224"/>
          <cell r="FF224"/>
          <cell r="FG224"/>
          <cell r="FH224"/>
          <cell r="FI224"/>
          <cell r="FJ224"/>
          <cell r="FK224"/>
          <cell r="FL224"/>
          <cell r="FM224"/>
          <cell r="FN224"/>
          <cell r="FO224"/>
          <cell r="FP224"/>
          <cell r="FQ224"/>
          <cell r="FR224"/>
          <cell r="FS224"/>
          <cell r="FT224"/>
          <cell r="FU224"/>
          <cell r="FV224"/>
          <cell r="FW224"/>
          <cell r="FX224"/>
          <cell r="FY224"/>
        </row>
        <row r="225">
          <cell r="A225" t="str">
            <v>Solids: SiO2_s wt %</v>
          </cell>
          <cell r="B225"/>
          <cell r="C225" t="str">
            <v>Solids: SiO2_s</v>
          </cell>
          <cell r="D225" t="str">
            <v>wt %</v>
          </cell>
          <cell r="E225">
            <v>2.1392999999999992E-2</v>
          </cell>
          <cell r="F225">
            <v>2.1392999999999992E-2</v>
          </cell>
          <cell r="G225">
            <v>2.1392999999999992E-2</v>
          </cell>
          <cell r="H225">
            <v>2.1392999999999992E-2</v>
          </cell>
          <cell r="I225">
            <v>1.7308388099269868E-2</v>
          </cell>
          <cell r="J225">
            <v>1.7308388099559781E-2</v>
          </cell>
          <cell r="K225">
            <v>1.7314782195716246E-2</v>
          </cell>
          <cell r="L225">
            <v>1.7308388099269868E-2</v>
          </cell>
          <cell r="M225">
            <v>1.7308388099269868E-2</v>
          </cell>
          <cell r="N225">
            <v>0</v>
          </cell>
          <cell r="O225">
            <v>1.7308388099269868E-2</v>
          </cell>
          <cell r="P225">
            <v>1.7308388099269868E-2</v>
          </cell>
          <cell r="Q225">
            <v>1.7308388099269868E-2</v>
          </cell>
          <cell r="R225">
            <v>1.7308388099269868E-2</v>
          </cell>
          <cell r="S225">
            <v>1.5747298650441929E-2</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6.4180100000000018E-3</v>
          </cell>
          <cell r="AX225">
            <v>6.3780531938214848E-3</v>
          </cell>
          <cell r="AY225">
            <v>6.3780531938214856E-3</v>
          </cell>
          <cell r="AZ225">
            <v>6.378053193821483E-3</v>
          </cell>
          <cell r="BA225">
            <v>6.3780531938214848E-3</v>
          </cell>
          <cell r="BB225">
            <v>6.3780531938214848E-3</v>
          </cell>
          <cell r="BC225">
            <v>6.3780531938214848E-3</v>
          </cell>
          <cell r="BD225">
            <v>6.3780531938214848E-3</v>
          </cell>
          <cell r="BE225">
            <v>6.3780531938214856E-3</v>
          </cell>
          <cell r="BF225">
            <v>6.3780531938214848E-3</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cell r="EK225"/>
          <cell r="EL225"/>
          <cell r="EM225"/>
          <cell r="EN225"/>
          <cell r="EO225"/>
          <cell r="EP225"/>
          <cell r="EQ225"/>
          <cell r="ER225"/>
          <cell r="ES225"/>
          <cell r="ET225"/>
          <cell r="EU225"/>
          <cell r="EV225"/>
          <cell r="EW225"/>
          <cell r="EX225"/>
          <cell r="EY225"/>
          <cell r="EZ225"/>
          <cell r="FA225"/>
          <cell r="FB225"/>
          <cell r="FC225"/>
          <cell r="FD225"/>
          <cell r="FE225"/>
          <cell r="FF225"/>
          <cell r="FG225"/>
          <cell r="FH225"/>
          <cell r="FI225"/>
          <cell r="FJ225"/>
          <cell r="FK225"/>
          <cell r="FL225"/>
          <cell r="FM225"/>
          <cell r="FN225"/>
          <cell r="FO225"/>
          <cell r="FP225"/>
          <cell r="FQ225"/>
          <cell r="FR225"/>
          <cell r="FS225"/>
          <cell r="FT225"/>
          <cell r="FU225"/>
          <cell r="FV225"/>
          <cell r="FW225"/>
          <cell r="FX225"/>
          <cell r="FY225"/>
        </row>
        <row r="226">
          <cell r="A226" t="str">
            <v>Aq.Liq: Zn g/L</v>
          </cell>
          <cell r="C226" t="str">
            <v>Aq. Liq: ZnSO4_aq</v>
          </cell>
          <cell r="D226" t="str">
            <v>g/L</v>
          </cell>
          <cell r="E226">
            <v>0</v>
          </cell>
          <cell r="F226">
            <v>0</v>
          </cell>
          <cell r="G226">
            <v>0</v>
          </cell>
          <cell r="H226">
            <v>0</v>
          </cell>
          <cell r="I226">
            <v>1.308453533742447E-2</v>
          </cell>
          <cell r="J226">
            <v>1.3079021376639115E-2</v>
          </cell>
          <cell r="K226">
            <v>1.316495352765003E-2</v>
          </cell>
          <cell r="L226">
            <v>1.308453533742447E-2</v>
          </cell>
          <cell r="M226">
            <v>1.3137628112707501E-2</v>
          </cell>
          <cell r="N226">
            <v>0</v>
          </cell>
          <cell r="O226">
            <v>1.3082899076555889E-2</v>
          </cell>
          <cell r="P226">
            <v>1.3082899076555889E-2</v>
          </cell>
          <cell r="Q226">
            <v>1.3094792769634949E-2</v>
          </cell>
          <cell r="R226">
            <v>1.3082899076555889E-2</v>
          </cell>
          <cell r="S226">
            <v>1.1240015300233519E-2</v>
          </cell>
          <cell r="T226">
            <v>1.2482201014838374E-2</v>
          </cell>
          <cell r="U226">
            <v>1.2489852630935492E-2</v>
          </cell>
          <cell r="V226">
            <v>1.2513772464552191E-2</v>
          </cell>
          <cell r="W226">
            <v>1.251377246455219E-2</v>
          </cell>
          <cell r="X226">
            <v>5.0319184861147075E-4</v>
          </cell>
          <cell r="Y226">
            <v>5.5705979910470566E-5</v>
          </cell>
          <cell r="Z226">
            <v>1.2517327365279291E-2</v>
          </cell>
          <cell r="AA226">
            <v>1.2818140640465507E-2</v>
          </cell>
          <cell r="AB226">
            <v>1.28197380928165E-2</v>
          </cell>
          <cell r="AC226">
            <v>1.095313912330157E-4</v>
          </cell>
          <cell r="AD226">
            <v>1.0958575511888107E-4</v>
          </cell>
          <cell r="AE226">
            <v>9.8762950721706399E-4</v>
          </cell>
          <cell r="AF226">
            <v>9.8762950721706399E-4</v>
          </cell>
          <cell r="AG226">
            <v>9.0198065841033779E-4</v>
          </cell>
          <cell r="AH226">
            <v>0</v>
          </cell>
          <cell r="AI226">
            <v>0</v>
          </cell>
          <cell r="AJ226">
            <v>0</v>
          </cell>
          <cell r="AK226">
            <v>0</v>
          </cell>
          <cell r="AL226">
            <v>0</v>
          </cell>
          <cell r="AM226">
            <v>0</v>
          </cell>
          <cell r="AN226">
            <v>0</v>
          </cell>
          <cell r="AO226">
            <v>2.6371798306206834E-4</v>
          </cell>
          <cell r="AP226">
            <v>2.5642413649301209E-4</v>
          </cell>
          <cell r="AQ226">
            <v>1.0049532397601599E-2</v>
          </cell>
          <cell r="AR226">
            <v>6.5192068534504358E-3</v>
          </cell>
          <cell r="AS226">
            <v>0</v>
          </cell>
          <cell r="AT226">
            <v>0</v>
          </cell>
          <cell r="AU226">
            <v>3.7577785999132539E-3</v>
          </cell>
          <cell r="AV226">
            <v>3.5567166256703325E-3</v>
          </cell>
          <cell r="AW226">
            <v>0</v>
          </cell>
          <cell r="AX226">
            <v>5.4308601763810487E-3</v>
          </cell>
          <cell r="AY226">
            <v>5.4295695625127321E-3</v>
          </cell>
          <cell r="AZ226">
            <v>5.4600797061971594E-3</v>
          </cell>
          <cell r="BA226">
            <v>5.4308601763810487E-3</v>
          </cell>
          <cell r="BB226">
            <v>5.452211728504454E-3</v>
          </cell>
          <cell r="BC226">
            <v>5.4301869986459403E-3</v>
          </cell>
          <cell r="BD226">
            <v>5.4301869986459403E-3</v>
          </cell>
          <cell r="BE226">
            <v>5.4342143488184591E-3</v>
          </cell>
          <cell r="BF226">
            <v>5.4301869986459403E-3</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2.2767558278562654E-3</v>
          </cell>
          <cell r="CG226">
            <v>2.2767558278562654E-3</v>
          </cell>
          <cell r="CH226">
            <v>2.2767558278562658E-3</v>
          </cell>
          <cell r="CI226">
            <v>2.2767558278562658E-3</v>
          </cell>
          <cell r="CJ226">
            <v>2.2767558278562658E-3</v>
          </cell>
          <cell r="CK226">
            <v>0.25000931543827531</v>
          </cell>
          <cell r="CL226">
            <v>0.27063252992943276</v>
          </cell>
          <cell r="CM226">
            <v>0.27063252992943276</v>
          </cell>
          <cell r="CN226">
            <v>0.27063252992943276</v>
          </cell>
          <cell r="CO226">
            <v>0.39509730870827525</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0.49190490326572905</v>
          </cell>
          <cell r="DH226">
            <v>0.21992785206659402</v>
          </cell>
          <cell r="DI226">
            <v>0</v>
          </cell>
          <cell r="DJ226">
            <v>0</v>
          </cell>
          <cell r="DK226">
            <v>2.4690723150356596E-3</v>
          </cell>
          <cell r="DL226">
            <v>2.7123019492715538E-4</v>
          </cell>
          <cell r="DM226">
            <v>2.2212289040518919E-4</v>
          </cell>
          <cell r="DN226">
            <v>2.4501458296026482E-3</v>
          </cell>
          <cell r="DO226">
            <v>2.0144684605236454E-3</v>
          </cell>
          <cell r="DP226">
            <v>2.4550194832185677E-3</v>
          </cell>
          <cell r="DQ226">
            <v>0.2006322540009236</v>
          </cell>
          <cell r="DR226">
            <v>0</v>
          </cell>
          <cell r="DS226">
            <v>0</v>
          </cell>
          <cell r="DT226">
            <v>2.2767558278562658E-3</v>
          </cell>
          <cell r="DU226">
            <v>2.2767558278562658E-3</v>
          </cell>
          <cell r="DV226">
            <v>0</v>
          </cell>
          <cell r="DW226">
            <v>0</v>
          </cell>
          <cell r="DX226">
            <v>0</v>
          </cell>
          <cell r="DY226">
            <v>0</v>
          </cell>
          <cell r="DZ226">
            <v>0.21268285174491011</v>
          </cell>
          <cell r="EA226">
            <v>0</v>
          </cell>
          <cell r="EB226">
            <v>0</v>
          </cell>
          <cell r="EC226">
            <v>2.2767558278562654E-3</v>
          </cell>
          <cell r="ED226">
            <v>2.2767558278562654E-3</v>
          </cell>
          <cell r="EE226">
            <v>0</v>
          </cell>
          <cell r="EF226">
            <v>0</v>
          </cell>
          <cell r="EG226">
            <v>0</v>
          </cell>
          <cell r="EH226">
            <v>0</v>
          </cell>
          <cell r="EI226">
            <v>0</v>
          </cell>
          <cell r="EJ226"/>
          <cell r="EK226"/>
          <cell r="EL226"/>
          <cell r="EM226"/>
          <cell r="EN226"/>
          <cell r="EO226"/>
          <cell r="EP226"/>
          <cell r="EQ226"/>
          <cell r="ER226"/>
          <cell r="ES226"/>
          <cell r="ET226"/>
          <cell r="EU226"/>
          <cell r="EV226"/>
          <cell r="EW226"/>
          <cell r="EX226"/>
          <cell r="EY226"/>
          <cell r="EZ226"/>
          <cell r="FA226"/>
          <cell r="FB226"/>
          <cell r="FC226"/>
          <cell r="FD226"/>
          <cell r="FE226"/>
          <cell r="FF226"/>
          <cell r="FG226"/>
          <cell r="FH226"/>
          <cell r="FI226"/>
          <cell r="FJ226"/>
          <cell r="FK226"/>
          <cell r="FL226"/>
          <cell r="FM226"/>
          <cell r="FN226"/>
          <cell r="FO226"/>
          <cell r="FP226"/>
          <cell r="FQ226"/>
          <cell r="FR226"/>
          <cell r="FS226"/>
          <cell r="FT226"/>
          <cell r="FU226"/>
          <cell r="FV226"/>
          <cell r="FW226"/>
          <cell r="FX226"/>
          <cell r="FY226"/>
        </row>
        <row r="227">
          <cell r="A227" t="str">
            <v>Aq.Liq: Cl g/L</v>
          </cell>
          <cell r="B227"/>
          <cell r="C227" t="str">
            <v>Aq.Liq: Cl</v>
          </cell>
          <cell r="D227" t="str">
            <v>g/L</v>
          </cell>
          <cell r="E227">
            <v>0</v>
          </cell>
          <cell r="F227">
            <v>0</v>
          </cell>
          <cell r="G227">
            <v>0</v>
          </cell>
          <cell r="H227">
            <v>0</v>
          </cell>
          <cell r="I227">
            <v>1.3979984688837254E-2</v>
          </cell>
          <cell r="J227">
            <v>1.397208421693418E-2</v>
          </cell>
          <cell r="K227">
            <v>1.3961183012162467E-2</v>
          </cell>
          <cell r="L227">
            <v>1.3979984688837254E-2</v>
          </cell>
          <cell r="M227">
            <v>1.4036710905428356E-2</v>
          </cell>
          <cell r="N227">
            <v>0</v>
          </cell>
          <cell r="O227">
            <v>1.3978236449308694E-2</v>
          </cell>
          <cell r="P227">
            <v>1.3978236449308694E-2</v>
          </cell>
          <cell r="Q227">
            <v>1.3990944095614135E-2</v>
          </cell>
          <cell r="R227">
            <v>1.3978236449308694E-2</v>
          </cell>
          <cell r="S227">
            <v>1.4226705751280202E-2</v>
          </cell>
          <cell r="T227">
            <v>1.4107775941518566E-2</v>
          </cell>
          <cell r="U227">
            <v>1.4107660490970923E-2</v>
          </cell>
          <cell r="V227">
            <v>1.4143514721789364E-2</v>
          </cell>
          <cell r="W227">
            <v>1.4143514721789364E-2</v>
          </cell>
          <cell r="X227">
            <v>1.659499571721931E-2</v>
          </cell>
          <cell r="Y227">
            <v>1.6777719641374814E-2</v>
          </cell>
          <cell r="Z227">
            <v>1.4147532598166026E-2</v>
          </cell>
          <cell r="AA227">
            <v>1.4487522557081918E-2</v>
          </cell>
          <cell r="AB227">
            <v>1.4489318499236395E-2</v>
          </cell>
          <cell r="AC227">
            <v>1.6186085764392767E-2</v>
          </cell>
          <cell r="AD227">
            <v>1.619411942952928E-2</v>
          </cell>
          <cell r="AE227">
            <v>1.4505194181738488E-2</v>
          </cell>
          <cell r="AF227">
            <v>1.4505194181738488E-2</v>
          </cell>
          <cell r="AG227">
            <v>1.471275931788568E-2</v>
          </cell>
          <cell r="AH227">
            <v>0</v>
          </cell>
          <cell r="AI227">
            <v>0</v>
          </cell>
          <cell r="AJ227">
            <v>0</v>
          </cell>
          <cell r="AK227">
            <v>1.4963777682616735E-2</v>
          </cell>
          <cell r="AL227">
            <v>0</v>
          </cell>
          <cell r="AM227">
            <v>0</v>
          </cell>
          <cell r="AN227">
            <v>0</v>
          </cell>
          <cell r="AO227">
            <v>1.6526618580888486E-2</v>
          </cell>
          <cell r="AP227">
            <v>1.6537264914760173E-2</v>
          </cell>
          <cell r="AQ227">
            <v>1.4672547919063875E-2</v>
          </cell>
          <cell r="AR227">
            <v>1.5482559163800062E-2</v>
          </cell>
          <cell r="AS227">
            <v>1.689846497039884E-2</v>
          </cell>
          <cell r="AT227">
            <v>1.689846497039884E-2</v>
          </cell>
          <cell r="AU227">
            <v>1.5758329833664122E-2</v>
          </cell>
          <cell r="AV227">
            <v>1.5803012341353079E-2</v>
          </cell>
          <cell r="AW227">
            <v>0</v>
          </cell>
          <cell r="AX227">
            <v>1.4601239146128878E-2</v>
          </cell>
          <cell r="AY227">
            <v>1.4593562943277584E-2</v>
          </cell>
          <cell r="AZ227">
            <v>1.4588831987935797E-2</v>
          </cell>
          <cell r="BA227">
            <v>1.4601239146128878E-2</v>
          </cell>
          <cell r="BB227">
            <v>1.4658644254816949E-2</v>
          </cell>
          <cell r="BC227">
            <v>1.4599429261731389E-2</v>
          </cell>
          <cell r="BD227">
            <v>1.4599429261731389E-2</v>
          </cell>
          <cell r="BE227">
            <v>1.4610257068208512E-2</v>
          </cell>
          <cell r="BF227">
            <v>1.4599429261731389E-2</v>
          </cell>
          <cell r="BG227">
            <v>1.689846497039884E-2</v>
          </cell>
          <cell r="BH227">
            <v>1.689846497039884E-2</v>
          </cell>
          <cell r="BI227">
            <v>1.6905356954581136E-2</v>
          </cell>
          <cell r="BJ227">
            <v>1.6905356954581136E-2</v>
          </cell>
          <cell r="BK227">
            <v>1.5677987743592692E-2</v>
          </cell>
          <cell r="BL227">
            <v>0</v>
          </cell>
          <cell r="BM227">
            <v>1.689846497039884E-2</v>
          </cell>
          <cell r="BN227">
            <v>1.689846497039884E-2</v>
          </cell>
          <cell r="BO227">
            <v>1.689846497039884E-2</v>
          </cell>
          <cell r="BP227">
            <v>1.689846497039884E-2</v>
          </cell>
          <cell r="BQ227">
            <v>1.689846497039884E-2</v>
          </cell>
          <cell r="BR227">
            <v>1.689846497039884E-2</v>
          </cell>
          <cell r="BS227">
            <v>1.689846497039884E-2</v>
          </cell>
          <cell r="BT227">
            <v>1.6905356954581136E-2</v>
          </cell>
          <cell r="BU227">
            <v>1.6905356954581136E-2</v>
          </cell>
          <cell r="BV227">
            <v>1.6905356954581136E-2</v>
          </cell>
          <cell r="BW227">
            <v>1.689846497039884E-2</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1.4511363749219994E-2</v>
          </cell>
          <cell r="CL227">
            <v>1.5720915007191801E-2</v>
          </cell>
          <cell r="CM227">
            <v>1.5720915007191801E-2</v>
          </cell>
          <cell r="CN227">
            <v>1.5720915007191801E-2</v>
          </cell>
          <cell r="CO227">
            <v>1.5945125154560112E-2</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0</v>
          </cell>
          <cell r="DE227">
            <v>0</v>
          </cell>
          <cell r="DF227">
            <v>0</v>
          </cell>
          <cell r="DG227">
            <v>1.5733198151710523E-2</v>
          </cell>
          <cell r="DH227">
            <v>1.6063928581737625E-2</v>
          </cell>
          <cell r="DI227">
            <v>1.5307846807107273E-2</v>
          </cell>
          <cell r="DJ227">
            <v>1.4936671479040563E-2</v>
          </cell>
          <cell r="DK227">
            <v>1.4658861769322299E-2</v>
          </cell>
          <cell r="DL227">
            <v>1.6997392024844918E-2</v>
          </cell>
          <cell r="DM227">
            <v>1.6527032707191719E-2</v>
          </cell>
          <cell r="DN227">
            <v>1.4675149299855821E-2</v>
          </cell>
          <cell r="DO227">
            <v>1.5025894896419E-2</v>
          </cell>
          <cell r="DP227">
            <v>1.4704340049885993E-2</v>
          </cell>
          <cell r="DQ227">
            <v>1.4654543156671102E-2</v>
          </cell>
          <cell r="DR227">
            <v>1.689846497039884E-2</v>
          </cell>
          <cell r="DS227">
            <v>0</v>
          </cell>
          <cell r="DT227">
            <v>0</v>
          </cell>
          <cell r="DU227">
            <v>0</v>
          </cell>
          <cell r="DV227">
            <v>0</v>
          </cell>
          <cell r="DW227">
            <v>0</v>
          </cell>
          <cell r="DX227">
            <v>0</v>
          </cell>
          <cell r="DY227">
            <v>0</v>
          </cell>
          <cell r="DZ227">
            <v>1.6048408653352216E-2</v>
          </cell>
          <cell r="EA227">
            <v>1.689846497039884E-2</v>
          </cell>
          <cell r="EB227">
            <v>0</v>
          </cell>
          <cell r="EC227">
            <v>0</v>
          </cell>
          <cell r="ED227">
            <v>0</v>
          </cell>
          <cell r="EE227">
            <v>0</v>
          </cell>
          <cell r="EF227">
            <v>0</v>
          </cell>
          <cell r="EG227">
            <v>0</v>
          </cell>
          <cell r="EH227">
            <v>0</v>
          </cell>
          <cell r="EI227">
            <v>0</v>
          </cell>
          <cell r="EJ227"/>
          <cell r="EK227"/>
          <cell r="EL227"/>
          <cell r="EM227"/>
          <cell r="EN227"/>
          <cell r="EO227"/>
          <cell r="EP227"/>
          <cell r="EQ227"/>
          <cell r="ER227"/>
          <cell r="ES227"/>
          <cell r="ET227"/>
          <cell r="EU227"/>
          <cell r="EV227"/>
          <cell r="EW227"/>
          <cell r="EX227"/>
          <cell r="EY227"/>
          <cell r="EZ227"/>
          <cell r="FA227"/>
          <cell r="FB227"/>
          <cell r="FC227"/>
          <cell r="FD227"/>
          <cell r="FE227"/>
          <cell r="FF227"/>
          <cell r="FG227"/>
          <cell r="FH227"/>
          <cell r="FI227"/>
          <cell r="FJ227"/>
          <cell r="FK227"/>
          <cell r="FL227"/>
          <cell r="FM227"/>
          <cell r="FN227"/>
          <cell r="FO227"/>
          <cell r="FP227"/>
          <cell r="FQ227"/>
          <cell r="FR227"/>
          <cell r="FS227"/>
          <cell r="FT227"/>
          <cell r="FU227"/>
          <cell r="FV227"/>
          <cell r="FW227"/>
          <cell r="FX227"/>
          <cell r="FY227"/>
        </row>
        <row r="228">
          <cell r="A228" t="str">
            <v>Aq.Liq: Cr g/L</v>
          </cell>
          <cell r="B228"/>
          <cell r="C228" t="str">
            <v>Aq.Liq: Cr</v>
          </cell>
          <cell r="D228" t="str">
            <v>g/L</v>
          </cell>
          <cell r="E228">
            <v>0</v>
          </cell>
          <cell r="F228">
            <v>0</v>
          </cell>
          <cell r="G228">
            <v>0</v>
          </cell>
          <cell r="H228">
            <v>0</v>
          </cell>
          <cell r="I228">
            <v>2.69452779263418E-4</v>
          </cell>
          <cell r="J228">
            <v>2.6930050412994459E-4</v>
          </cell>
          <cell r="K228">
            <v>2.698691202929889E-4</v>
          </cell>
          <cell r="L228">
            <v>2.69452779263418E-4</v>
          </cell>
          <cell r="M228">
            <v>2.7054613072679802E-4</v>
          </cell>
          <cell r="N228">
            <v>0</v>
          </cell>
          <cell r="O228">
            <v>2.6941908337531269E-4</v>
          </cell>
          <cell r="P228">
            <v>2.6941908337531269E-4</v>
          </cell>
          <cell r="Q228">
            <v>2.6966401287209756E-4</v>
          </cell>
          <cell r="R228">
            <v>2.6941908337531269E-4</v>
          </cell>
          <cell r="S228">
            <v>2.7921187011680773E-4</v>
          </cell>
          <cell r="T228">
            <v>2.8775256926176783E-4</v>
          </cell>
          <cell r="U228">
            <v>2.8781302173979306E-4</v>
          </cell>
          <cell r="V228">
            <v>2.8846817834342255E-4</v>
          </cell>
          <cell r="W228">
            <v>2.884681783434225E-4</v>
          </cell>
          <cell r="X228">
            <v>2.0014432809398609E-4</v>
          </cell>
          <cell r="Y228">
            <v>1.979287395461329E-4</v>
          </cell>
          <cell r="Z228">
            <v>2.8855012611255794E-4</v>
          </cell>
          <cell r="AA228">
            <v>2.9548449045075368E-4</v>
          </cell>
          <cell r="AB228">
            <v>2.9552111224604469E-4</v>
          </cell>
          <cell r="AC228">
            <v>2.0419340578864048E-4</v>
          </cell>
          <cell r="AD228">
            <v>2.0429475341950495E-4</v>
          </cell>
          <cell r="AE228">
            <v>2.9479832740715865E-4</v>
          </cell>
          <cell r="AF228">
            <v>2.9479832740715865E-4</v>
          </cell>
          <cell r="AG228">
            <v>2.8647390036785707E-4</v>
          </cell>
          <cell r="AH228">
            <v>0</v>
          </cell>
          <cell r="AI228">
            <v>0</v>
          </cell>
          <cell r="AJ228">
            <v>0</v>
          </cell>
          <cell r="AK228">
            <v>1.760447850271592E-4</v>
          </cell>
          <cell r="AL228">
            <v>0</v>
          </cell>
          <cell r="AM228">
            <v>0</v>
          </cell>
          <cell r="AN228">
            <v>0</v>
          </cell>
          <cell r="AO228">
            <v>1.9494138280897608E-4</v>
          </cell>
          <cell r="AP228">
            <v>1.9505252309289317E-4</v>
          </cell>
          <cell r="AQ228">
            <v>2.7066344197669199E-4</v>
          </cell>
          <cell r="AR228">
            <v>2.4501045625812317E-4</v>
          </cell>
          <cell r="AS228">
            <v>1.98805856121395E-4</v>
          </cell>
          <cell r="AT228">
            <v>1.98805856121395E-4</v>
          </cell>
          <cell r="AU228">
            <v>2.2205398354126432E-4</v>
          </cell>
          <cell r="AV228">
            <v>2.2051916215686722E-4</v>
          </cell>
          <cell r="AW228">
            <v>0</v>
          </cell>
          <cell r="AX228">
            <v>3.8156802811916611E-4</v>
          </cell>
          <cell r="AY228">
            <v>3.8136742914560655E-4</v>
          </cell>
          <cell r="AZ228">
            <v>3.8255078094129557E-4</v>
          </cell>
          <cell r="BA228">
            <v>3.8156802811916611E-4</v>
          </cell>
          <cell r="BB228">
            <v>3.8306817162800529E-4</v>
          </cell>
          <cell r="BC228">
            <v>3.8152073117308079E-4</v>
          </cell>
          <cell r="BD228">
            <v>3.8152073117308079E-4</v>
          </cell>
          <cell r="BE228">
            <v>3.8180368967577927E-4</v>
          </cell>
          <cell r="BF228">
            <v>3.8152073117308079E-4</v>
          </cell>
          <cell r="BG228">
            <v>1.98805856121395E-4</v>
          </cell>
          <cell r="BH228">
            <v>1.98805856121395E-4</v>
          </cell>
          <cell r="BI228">
            <v>1.9888693844562604E-4</v>
          </cell>
          <cell r="BJ228">
            <v>1.9888693844562604E-4</v>
          </cell>
          <cell r="BK228">
            <v>1.8444727264195566E-4</v>
          </cell>
          <cell r="BL228">
            <v>0</v>
          </cell>
          <cell r="BM228">
            <v>1.98805856121395E-4</v>
          </cell>
          <cell r="BN228">
            <v>1.98805856121395E-4</v>
          </cell>
          <cell r="BO228">
            <v>1.98805856121395E-4</v>
          </cell>
          <cell r="BP228">
            <v>1.98805856121395E-4</v>
          </cell>
          <cell r="BQ228">
            <v>1.98805856121395E-4</v>
          </cell>
          <cell r="BR228">
            <v>1.98805856121395E-4</v>
          </cell>
          <cell r="BS228">
            <v>1.98805856121395E-4</v>
          </cell>
          <cell r="BT228">
            <v>1.9888693844562604E-4</v>
          </cell>
          <cell r="BU228">
            <v>1.9888693844562604E-4</v>
          </cell>
          <cell r="BV228">
            <v>1.9888693844562604E-4</v>
          </cell>
          <cell r="BW228">
            <v>1.98805856121395E-4</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1.7072225783266312E-4</v>
          </cell>
          <cell r="CL228">
            <v>1.8495230025278962E-4</v>
          </cell>
          <cell r="CM228">
            <v>1.8495230025278962E-4</v>
          </cell>
          <cell r="CN228">
            <v>1.8495230025278962E-4</v>
          </cell>
          <cell r="CO228">
            <v>1.8759007181232124E-4</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1.850968081158519E-4</v>
          </cell>
          <cell r="DH228">
            <v>1.8898776190379139E-4</v>
          </cell>
          <cell r="DI228">
            <v>1.8009266493690848E-4</v>
          </cell>
          <cell r="DJ228">
            <v>1.7572588789552024E-4</v>
          </cell>
          <cell r="DK228">
            <v>1.7245753202555674E-4</v>
          </cell>
          <cell r="DL228">
            <v>2.0049443808819623E-4</v>
          </cell>
          <cell r="DM228">
            <v>1.9486578348460197E-4</v>
          </cell>
          <cell r="DN228">
            <v>1.7264915040376405E-4</v>
          </cell>
          <cell r="DO228">
            <v>1.767755771962394E-4</v>
          </cell>
          <cell r="DP228">
            <v>1.7299257165893366E-4</v>
          </cell>
          <cell r="DQ228">
            <v>1.7240672471927884E-4</v>
          </cell>
          <cell r="DR228">
            <v>1.98805856121395E-4</v>
          </cell>
          <cell r="DS228">
            <v>0</v>
          </cell>
          <cell r="DT228">
            <v>0</v>
          </cell>
          <cell r="DU228">
            <v>0</v>
          </cell>
          <cell r="DV228">
            <v>0</v>
          </cell>
          <cell r="DW228">
            <v>0</v>
          </cell>
          <cell r="DX228">
            <v>0</v>
          </cell>
          <cell r="DY228">
            <v>0</v>
          </cell>
          <cell r="DZ228">
            <v>1.8880517415661982E-4</v>
          </cell>
          <cell r="EA228">
            <v>1.98805856121395E-4</v>
          </cell>
          <cell r="EB228">
            <v>0</v>
          </cell>
          <cell r="EC228">
            <v>0</v>
          </cell>
          <cell r="ED228">
            <v>0</v>
          </cell>
          <cell r="EE228">
            <v>0</v>
          </cell>
          <cell r="EF228">
            <v>0</v>
          </cell>
          <cell r="EG228">
            <v>0</v>
          </cell>
          <cell r="EH228">
            <v>0</v>
          </cell>
          <cell r="EI228">
            <v>0</v>
          </cell>
          <cell r="EJ228"/>
          <cell r="EK228"/>
          <cell r="EL228"/>
          <cell r="EM228"/>
          <cell r="EN228"/>
          <cell r="EO228"/>
          <cell r="EP228"/>
          <cell r="EQ228"/>
          <cell r="ER228"/>
          <cell r="ES228"/>
          <cell r="ET228"/>
          <cell r="EU228"/>
          <cell r="EV228"/>
          <cell r="EW228"/>
          <cell r="EX228"/>
          <cell r="EY228"/>
          <cell r="EZ228"/>
          <cell r="FA228"/>
          <cell r="FB228"/>
          <cell r="FC228"/>
          <cell r="FD228"/>
          <cell r="FE228"/>
          <cell r="FF228"/>
          <cell r="FG228"/>
          <cell r="FH228"/>
          <cell r="FI228"/>
          <cell r="FJ228"/>
          <cell r="FK228"/>
          <cell r="FL228"/>
          <cell r="FM228"/>
          <cell r="FN228"/>
          <cell r="FO228"/>
          <cell r="FP228"/>
          <cell r="FQ228"/>
          <cell r="FR228"/>
          <cell r="FS228"/>
          <cell r="FT228"/>
          <cell r="FU228"/>
          <cell r="FV228"/>
          <cell r="FW228"/>
          <cell r="FX228"/>
          <cell r="FY228"/>
        </row>
        <row r="229">
          <cell r="A229" t="str">
            <v>Aq.Liq: Si g/L</v>
          </cell>
          <cell r="B229"/>
          <cell r="C229" t="str">
            <v>Aq.Liq: Si</v>
          </cell>
          <cell r="D229" t="str">
            <v>g/L</v>
          </cell>
          <cell r="E229">
            <v>0</v>
          </cell>
          <cell r="F229">
            <v>0</v>
          </cell>
          <cell r="G229">
            <v>0</v>
          </cell>
          <cell r="H229">
            <v>0</v>
          </cell>
          <cell r="I229">
            <v>1.5625019761576976E-2</v>
          </cell>
          <cell r="J229">
            <v>1.561618963589074E-2</v>
          </cell>
          <cell r="K229">
            <v>1.568187704323816E-2</v>
          </cell>
          <cell r="L229">
            <v>1.5625019761576976E-2</v>
          </cell>
          <cell r="M229">
            <v>1.5688420993764531E-2</v>
          </cell>
          <cell r="N229">
            <v>0</v>
          </cell>
          <cell r="O229">
            <v>1.5623065805418244E-2</v>
          </cell>
          <cell r="P229">
            <v>1.5623065805418244E-2</v>
          </cell>
          <cell r="Q229">
            <v>1.5637268769803762E-2</v>
          </cell>
          <cell r="R229">
            <v>1.5623065805418244E-2</v>
          </cell>
          <cell r="S229">
            <v>1.4081844425441916E-2</v>
          </cell>
          <cell r="T229">
            <v>1.5046092563186121E-2</v>
          </cell>
          <cell r="U229">
            <v>1.5052250041833498E-2</v>
          </cell>
          <cell r="V229">
            <v>1.5084330980331895E-2</v>
          </cell>
          <cell r="W229">
            <v>1.5084330980331894E-2</v>
          </cell>
          <cell r="X229">
            <v>6.5079957305554711E-3</v>
          </cell>
          <cell r="Y229">
            <v>6.2221138523548929E-3</v>
          </cell>
          <cell r="Z229">
            <v>1.5088616122907541E-2</v>
          </cell>
          <cell r="AA229">
            <v>1.5451221965313589E-2</v>
          </cell>
          <cell r="AB229">
            <v>1.5453136745533688E-2</v>
          </cell>
          <cell r="AC229">
            <v>7.0742096044382309E-3</v>
          </cell>
          <cell r="AD229">
            <v>7.0777207579002114E-3</v>
          </cell>
          <cell r="AE229">
            <v>1.5385396234584495E-2</v>
          </cell>
          <cell r="AF229">
            <v>1.5385396234584495E-2</v>
          </cell>
          <cell r="AG229">
            <v>1.4590790748610563E-2</v>
          </cell>
          <cell r="AH229">
            <v>0</v>
          </cell>
          <cell r="AI229">
            <v>0</v>
          </cell>
          <cell r="AJ229">
            <v>0</v>
          </cell>
          <cell r="AK229">
            <v>5.5101917383232344E-3</v>
          </cell>
          <cell r="AL229">
            <v>0</v>
          </cell>
          <cell r="AM229">
            <v>0</v>
          </cell>
          <cell r="AN229">
            <v>0</v>
          </cell>
          <cell r="AO229">
            <v>6.1269618801329676E-3</v>
          </cell>
          <cell r="AP229">
            <v>6.1297406103694024E-3</v>
          </cell>
          <cell r="AQ229">
            <v>1.3334168722354107E-2</v>
          </cell>
          <cell r="AR229">
            <v>1.0786397470857013E-2</v>
          </cell>
          <cell r="AS229">
            <v>6.2226119663890463E-3</v>
          </cell>
          <cell r="AT229">
            <v>6.2226119663890463E-3</v>
          </cell>
          <cell r="AU229">
            <v>8.7684603179127019E-3</v>
          </cell>
          <cell r="AV229">
            <v>8.6182327750281233E-3</v>
          </cell>
          <cell r="AW229">
            <v>0</v>
          </cell>
          <cell r="AX229">
            <v>8.5235144373804628E-3</v>
          </cell>
          <cell r="AY229">
            <v>8.5190334323662648E-3</v>
          </cell>
          <cell r="AZ229">
            <v>8.5358764570674407E-3</v>
          </cell>
          <cell r="BA229">
            <v>8.5235144373804628E-3</v>
          </cell>
          <cell r="BB229">
            <v>8.5570248311070043E-3</v>
          </cell>
          <cell r="BC229">
            <v>8.5224579122706694E-3</v>
          </cell>
          <cell r="BD229">
            <v>8.5224579122706694E-3</v>
          </cell>
          <cell r="BE229">
            <v>8.528778674769609E-3</v>
          </cell>
          <cell r="BF229">
            <v>8.5224579122706694E-3</v>
          </cell>
          <cell r="BG229">
            <v>6.2226119663890463E-3</v>
          </cell>
          <cell r="BH229">
            <v>6.2226119663890463E-3</v>
          </cell>
          <cell r="BI229">
            <v>6.2251498385164881E-3</v>
          </cell>
          <cell r="BJ229">
            <v>6.2251498385164881E-3</v>
          </cell>
          <cell r="BK229">
            <v>5.7731891217973862E-3</v>
          </cell>
          <cell r="BL229">
            <v>0</v>
          </cell>
          <cell r="BM229">
            <v>6.2226119663890463E-3</v>
          </cell>
          <cell r="BN229">
            <v>6.2226119663890463E-3</v>
          </cell>
          <cell r="BO229">
            <v>6.2226119663890463E-3</v>
          </cell>
          <cell r="BP229">
            <v>6.2226119663890463E-3</v>
          </cell>
          <cell r="BQ229">
            <v>6.2226119663890463E-3</v>
          </cell>
          <cell r="BR229">
            <v>6.2226119663890463E-3</v>
          </cell>
          <cell r="BS229">
            <v>6.2226119663890463E-3</v>
          </cell>
          <cell r="BT229">
            <v>6.2251498385164881E-3</v>
          </cell>
          <cell r="BU229">
            <v>6.2251498385164881E-3</v>
          </cell>
          <cell r="BV229">
            <v>6.2251498385164881E-3</v>
          </cell>
          <cell r="BW229">
            <v>6.2226119663890463E-3</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5.3435969404734222E-3</v>
          </cell>
          <cell r="CL229">
            <v>5.7889964572343036E-3</v>
          </cell>
          <cell r="CM229">
            <v>5.7889964572343036E-3</v>
          </cell>
          <cell r="CN229">
            <v>5.7889964572343036E-3</v>
          </cell>
          <cell r="CO229">
            <v>5.8715585567175295E-3</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5.7935195451124574E-3</v>
          </cell>
          <cell r="DH229">
            <v>5.9153061769243219E-3</v>
          </cell>
          <cell r="DI229">
            <v>5.636890148804319E-3</v>
          </cell>
          <cell r="DJ229">
            <v>5.5002102762773068E-3</v>
          </cell>
          <cell r="DK229">
            <v>5.3979109238154032E-3</v>
          </cell>
          <cell r="DL229">
            <v>6.3014931046035836E-3</v>
          </cell>
          <cell r="DM229">
            <v>6.1206039506390055E-3</v>
          </cell>
          <cell r="DN229">
            <v>5.4039085681327047E-3</v>
          </cell>
          <cell r="DO229">
            <v>5.5330654915666296E-3</v>
          </cell>
          <cell r="DP229">
            <v>5.4146576338474786E-3</v>
          </cell>
          <cell r="DQ229">
            <v>5.3963206580244817E-3</v>
          </cell>
          <cell r="DR229">
            <v>6.2226119663890463E-3</v>
          </cell>
          <cell r="DS229">
            <v>0</v>
          </cell>
          <cell r="DT229">
            <v>0</v>
          </cell>
          <cell r="DU229">
            <v>0</v>
          </cell>
          <cell r="DV229">
            <v>0</v>
          </cell>
          <cell r="DW229">
            <v>0</v>
          </cell>
          <cell r="DX229">
            <v>0</v>
          </cell>
          <cell r="DY229">
            <v>0</v>
          </cell>
          <cell r="DZ229">
            <v>5.9095911908437727E-3</v>
          </cell>
          <cell r="EA229">
            <v>6.2226119663890463E-3</v>
          </cell>
          <cell r="EB229">
            <v>0</v>
          </cell>
          <cell r="EC229">
            <v>0</v>
          </cell>
          <cell r="ED229">
            <v>0</v>
          </cell>
          <cell r="EE229">
            <v>0</v>
          </cell>
          <cell r="EF229">
            <v>0</v>
          </cell>
          <cell r="EG229">
            <v>0</v>
          </cell>
          <cell r="EH229">
            <v>0</v>
          </cell>
          <cell r="EI229">
            <v>0</v>
          </cell>
          <cell r="EJ229"/>
          <cell r="EK229"/>
          <cell r="EL229"/>
          <cell r="EM229"/>
          <cell r="EN229"/>
          <cell r="EO229"/>
          <cell r="EP229"/>
          <cell r="EQ229"/>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cell r="FS229"/>
          <cell r="FT229"/>
          <cell r="FU229"/>
          <cell r="FV229"/>
          <cell r="FW229"/>
          <cell r="FX229"/>
          <cell r="FY229"/>
        </row>
        <row r="230">
          <cell r="A230"/>
          <cell r="B230"/>
          <cell r="C230"/>
          <cell r="D230"/>
          <cell r="E230"/>
          <cell r="F230"/>
          <cell r="G230"/>
          <cell r="H230"/>
          <cell r="I230"/>
          <cell r="J230"/>
          <cell r="K230"/>
          <cell r="L230"/>
          <cell r="M230"/>
          <cell r="N230"/>
          <cell r="O230"/>
          <cell r="P230"/>
          <cell r="Q230"/>
          <cell r="R230"/>
          <cell r="S230"/>
          <cell r="T230"/>
          <cell r="U230"/>
          <cell r="V230"/>
          <cell r="W230"/>
          <cell r="X230"/>
          <cell r="Y230"/>
          <cell r="Z230"/>
          <cell r="AA230"/>
          <cell r="AB230"/>
          <cell r="AC230"/>
          <cell r="AD230"/>
          <cell r="AE230"/>
          <cell r="AF230"/>
          <cell r="AG230"/>
          <cell r="AH230"/>
          <cell r="AI230"/>
          <cell r="AJ230"/>
          <cell r="AK230"/>
          <cell r="AL230"/>
          <cell r="AM230"/>
          <cell r="AN230"/>
          <cell r="AO230"/>
          <cell r="AP230"/>
          <cell r="AQ230"/>
          <cell r="AR230"/>
          <cell r="AS230"/>
          <cell r="AT230"/>
          <cell r="AU230"/>
          <cell r="AV230"/>
          <cell r="AW230"/>
          <cell r="AX230"/>
          <cell r="AY230"/>
          <cell r="AZ230"/>
          <cell r="BA230"/>
          <cell r="BB230"/>
          <cell r="BC230"/>
          <cell r="BD230"/>
          <cell r="BE230"/>
          <cell r="BF230"/>
          <cell r="BG230"/>
          <cell r="BH230"/>
          <cell r="BI230"/>
          <cell r="BJ230"/>
          <cell r="BK230"/>
          <cell r="BL230"/>
          <cell r="BM230"/>
          <cell r="BN230"/>
          <cell r="BO230"/>
          <cell r="BP230"/>
          <cell r="BQ230"/>
          <cell r="BR230"/>
          <cell r="BS230"/>
          <cell r="BT230"/>
          <cell r="BU230"/>
          <cell r="BV230"/>
          <cell r="BW230"/>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cell r="DX230"/>
          <cell r="DY230"/>
          <cell r="DZ230"/>
          <cell r="EA230"/>
          <cell r="EB230"/>
          <cell r="EC230"/>
          <cell r="ED230"/>
          <cell r="EE230"/>
          <cell r="EF230"/>
          <cell r="EG230"/>
          <cell r="EH230"/>
          <cell r="EI230"/>
          <cell r="EJ230"/>
          <cell r="EK230"/>
          <cell r="EL230"/>
          <cell r="EM230"/>
          <cell r="EN230"/>
          <cell r="EO230"/>
          <cell r="EP230"/>
          <cell r="EQ230"/>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row>
        <row r="231">
          <cell r="A231"/>
          <cell r="B231"/>
          <cell r="C231"/>
          <cell r="D231"/>
          <cell r="E231"/>
          <cell r="F231"/>
          <cell r="G231"/>
          <cell r="H231"/>
          <cell r="I231"/>
          <cell r="J231"/>
          <cell r="K231"/>
          <cell r="L231"/>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O231"/>
          <cell r="AP231"/>
          <cell r="AQ231"/>
          <cell r="AR231"/>
          <cell r="AS231"/>
          <cell r="AT231"/>
          <cell r="AU231"/>
          <cell r="AV231"/>
          <cell r="AW231"/>
          <cell r="AX231"/>
          <cell r="AY231"/>
          <cell r="AZ231"/>
          <cell r="BA231"/>
          <cell r="BB231"/>
          <cell r="BC231"/>
          <cell r="BD231"/>
          <cell r="BE231"/>
          <cell r="BF231"/>
          <cell r="BG231"/>
          <cell r="BH231"/>
          <cell r="BI231"/>
          <cell r="BJ231"/>
          <cell r="BK231"/>
          <cell r="BL231"/>
          <cell r="BM231"/>
          <cell r="BN231"/>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cell r="EK231"/>
          <cell r="EL231"/>
          <cell r="EM231"/>
          <cell r="EN231"/>
          <cell r="EO231"/>
          <cell r="EP231"/>
          <cell r="EQ231"/>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row>
        <row r="232">
          <cell r="A232"/>
          <cell r="B232"/>
          <cell r="C232"/>
          <cell r="D232"/>
          <cell r="E232"/>
          <cell r="F232"/>
          <cell r="G232"/>
          <cell r="H232"/>
          <cell r="I232"/>
          <cell r="J232"/>
          <cell r="K232"/>
          <cell r="L232"/>
          <cell r="M232"/>
          <cell r="N232"/>
          <cell r="O232"/>
          <cell r="P232"/>
          <cell r="Q232"/>
          <cell r="R232"/>
          <cell r="S232"/>
          <cell r="T232"/>
          <cell r="U232"/>
          <cell r="V232"/>
          <cell r="W232"/>
          <cell r="X232"/>
          <cell r="Y232"/>
          <cell r="Z232"/>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row>
        <row r="233">
          <cell r="A233"/>
          <cell r="B233"/>
          <cell r="C233"/>
          <cell r="D233"/>
          <cell r="E233"/>
          <cell r="F233"/>
          <cell r="G233"/>
          <cell r="H233"/>
          <cell r="I233"/>
          <cell r="J233"/>
          <cell r="K233"/>
          <cell r="L233"/>
          <cell r="M233"/>
          <cell r="N233"/>
          <cell r="O233"/>
          <cell r="P233"/>
          <cell r="Q233"/>
          <cell r="R233"/>
          <cell r="S233"/>
          <cell r="T233"/>
          <cell r="U233"/>
          <cell r="V233"/>
          <cell r="W233"/>
          <cell r="X233"/>
          <cell r="Y233"/>
          <cell r="Z233"/>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row>
        <row r="234">
          <cell r="A234"/>
          <cell r="B234"/>
          <cell r="C234"/>
          <cell r="D234"/>
          <cell r="E234"/>
          <cell r="F234"/>
          <cell r="G234"/>
          <cell r="H234"/>
          <cell r="I234"/>
          <cell r="J234"/>
          <cell r="K234"/>
          <cell r="L234"/>
          <cell r="M234"/>
          <cell r="N234"/>
          <cell r="O234"/>
          <cell r="P234"/>
          <cell r="Q234"/>
          <cell r="R234"/>
          <cell r="S234"/>
          <cell r="T234"/>
          <cell r="U234"/>
          <cell r="V234"/>
          <cell r="W234"/>
          <cell r="X234"/>
          <cell r="Y234"/>
          <cell r="Z234"/>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row>
        <row r="235">
          <cell r="A235"/>
          <cell r="B235"/>
          <cell r="C235"/>
          <cell r="D235"/>
          <cell r="E235"/>
          <cell r="F235"/>
          <cell r="G235"/>
          <cell r="H235"/>
          <cell r="I235"/>
          <cell r="J235"/>
          <cell r="K235"/>
          <cell r="L235"/>
          <cell r="M235"/>
          <cell r="N235"/>
          <cell r="O235"/>
          <cell r="P235"/>
          <cell r="Q235"/>
          <cell r="R235"/>
          <cell r="S235"/>
          <cell r="T235"/>
          <cell r="U235"/>
          <cell r="V235"/>
          <cell r="W235"/>
          <cell r="X235"/>
          <cell r="Y235"/>
          <cell r="Z235"/>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row>
        <row r="236">
          <cell r="A236"/>
          <cell r="B236"/>
          <cell r="C236"/>
          <cell r="D236"/>
          <cell r="E236"/>
          <cell r="F236"/>
          <cell r="G236"/>
          <cell r="H236"/>
          <cell r="I236"/>
          <cell r="J236"/>
          <cell r="K236"/>
          <cell r="L236"/>
          <cell r="M236"/>
          <cell r="N236"/>
          <cell r="O236"/>
          <cell r="P236"/>
          <cell r="Q236"/>
          <cell r="R236"/>
          <cell r="S236"/>
          <cell r="T236"/>
          <cell r="U236"/>
          <cell r="V236"/>
          <cell r="W236"/>
          <cell r="X236"/>
          <cell r="Y236"/>
          <cell r="Z236"/>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row>
        <row r="237">
          <cell r="A237"/>
          <cell r="B237"/>
          <cell r="C237"/>
          <cell r="D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row>
        <row r="238">
          <cell r="A238"/>
          <cell r="B238"/>
          <cell r="C238"/>
          <cell r="D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row>
        <row r="239">
          <cell r="A239"/>
          <cell r="B239"/>
          <cell r="C239"/>
          <cell r="D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row>
        <row r="240">
          <cell r="A240"/>
          <cell r="B240"/>
          <cell r="C240"/>
          <cell r="D240"/>
          <cell r="E240"/>
          <cell r="F240"/>
          <cell r="G240"/>
          <cell r="H240"/>
          <cell r="I240"/>
          <cell r="J240"/>
          <cell r="K240"/>
          <cell r="L240"/>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O240"/>
          <cell r="AP240"/>
          <cell r="AQ240"/>
          <cell r="AR240"/>
          <cell r="AS240"/>
          <cell r="AT240"/>
          <cell r="AU240"/>
          <cell r="AV240"/>
          <cell r="AW240"/>
          <cell r="AX240"/>
          <cell r="AY240"/>
          <cell r="AZ240"/>
          <cell r="BA240"/>
          <cell r="BB240"/>
          <cell r="BC240"/>
          <cell r="BD240"/>
          <cell r="BE240"/>
          <cell r="BF240"/>
          <cell r="BG240"/>
          <cell r="BH240"/>
          <cell r="BI240"/>
          <cell r="BJ240"/>
          <cell r="BK240"/>
          <cell r="BL240"/>
          <cell r="BM240"/>
          <cell r="BN240"/>
          <cell r="BO240"/>
          <cell r="BP240"/>
          <cell r="BQ240"/>
          <cell r="BR240"/>
          <cell r="BS240"/>
          <cell r="BT240"/>
          <cell r="BU240"/>
          <cell r="BV240"/>
          <cell r="BW240"/>
          <cell r="BX240"/>
          <cell r="BY240"/>
          <cell r="BZ240"/>
          <cell r="CA240"/>
          <cell r="CB240"/>
          <cell r="CC240"/>
          <cell r="CD240"/>
          <cell r="CE240"/>
          <cell r="CF240"/>
          <cell r="CG240"/>
          <cell r="CH240"/>
          <cell r="CI240"/>
          <cell r="CJ240"/>
          <cell r="CK240"/>
          <cell r="CL240"/>
          <cell r="CM240"/>
          <cell r="CN240"/>
          <cell r="CO240"/>
          <cell r="CP240"/>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cell r="ED240"/>
          <cell r="EE240"/>
          <cell r="EF240"/>
          <cell r="EG240"/>
          <cell r="EH240"/>
          <cell r="EI240"/>
          <cell r="EJ240"/>
          <cell r="EK240"/>
          <cell r="EL240"/>
          <cell r="EM240"/>
          <cell r="EN240"/>
          <cell r="EO240"/>
          <cell r="EP240"/>
          <cell r="EQ240"/>
          <cell r="ER240"/>
          <cell r="ES240"/>
          <cell r="ET240"/>
          <cell r="EU240"/>
          <cell r="EV240"/>
          <cell r="EW240"/>
          <cell r="EX240"/>
          <cell r="EY240"/>
          <cell r="EZ240"/>
          <cell r="FA240"/>
          <cell r="FB240"/>
          <cell r="FC240"/>
          <cell r="FD240"/>
          <cell r="FE240"/>
          <cell r="FF240"/>
          <cell r="FG240"/>
          <cell r="FH240"/>
          <cell r="FI240"/>
          <cell r="FJ240"/>
          <cell r="FK240"/>
          <cell r="FL240"/>
          <cell r="FM240"/>
          <cell r="FN240"/>
          <cell r="FO240"/>
          <cell r="FP240"/>
          <cell r="FQ240"/>
          <cell r="FR240"/>
          <cell r="FS240"/>
          <cell r="FT240"/>
          <cell r="FU240"/>
          <cell r="FV240"/>
          <cell r="FW240"/>
          <cell r="FX240"/>
          <cell r="FY240"/>
        </row>
        <row r="241">
          <cell r="C241"/>
          <cell r="D241"/>
          <cell r="E241"/>
          <cell r="F241"/>
          <cell r="G241"/>
          <cell r="H241"/>
          <cell r="I241"/>
          <cell r="J241"/>
          <cell r="K241"/>
          <cell r="L241"/>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O241"/>
          <cell r="AP241"/>
          <cell r="AQ241"/>
          <cell r="AR241"/>
          <cell r="AS241"/>
          <cell r="AT241"/>
          <cell r="AU241"/>
          <cell r="AV241"/>
          <cell r="AW241"/>
          <cell r="AX241"/>
          <cell r="AY241"/>
          <cell r="AZ241"/>
          <cell r="BA241"/>
          <cell r="BB241"/>
          <cell r="BC241"/>
          <cell r="BD241"/>
          <cell r="BE241"/>
          <cell r="BF241"/>
          <cell r="BG241"/>
          <cell r="BH241"/>
          <cell r="BI241"/>
          <cell r="BJ241"/>
          <cell r="BK241"/>
          <cell r="BL241"/>
          <cell r="BM241"/>
          <cell r="BN241"/>
          <cell r="BO241"/>
          <cell r="BP241"/>
          <cell r="BQ241"/>
          <cell r="BR241"/>
          <cell r="BS241"/>
          <cell r="BT241"/>
          <cell r="BU241"/>
          <cell r="BV241"/>
          <cell r="BW241"/>
          <cell r="BX241"/>
          <cell r="BY241"/>
          <cell r="BZ241"/>
          <cell r="CA241"/>
          <cell r="CB241"/>
          <cell r="CC241"/>
          <cell r="CD241"/>
          <cell r="CE241"/>
          <cell r="CF241"/>
          <cell r="CG241"/>
          <cell r="CH241"/>
          <cell r="CI241"/>
          <cell r="CJ241"/>
          <cell r="CK241"/>
          <cell r="CL241"/>
          <cell r="CM241"/>
          <cell r="CN241"/>
          <cell r="CO241"/>
          <cell r="CP241"/>
          <cell r="CQ241"/>
          <cell r="CR241"/>
          <cell r="CS241"/>
          <cell r="CT241"/>
          <cell r="CU241"/>
          <cell r="CV241"/>
          <cell r="CW241"/>
          <cell r="CX241"/>
          <cell r="CY241"/>
          <cell r="CZ241"/>
          <cell r="DA241"/>
          <cell r="DB241"/>
          <cell r="DC241"/>
          <cell r="DD241"/>
          <cell r="DE241"/>
          <cell r="DF241"/>
          <cell r="DG241"/>
          <cell r="DH241"/>
          <cell r="DI241"/>
          <cell r="DJ241"/>
          <cell r="DK241"/>
          <cell r="DL241"/>
          <cell r="DM241"/>
          <cell r="DN241"/>
          <cell r="DO241"/>
          <cell r="DP241"/>
          <cell r="DQ241"/>
          <cell r="DR241"/>
          <cell r="DS241"/>
          <cell r="DT241"/>
          <cell r="DU241"/>
          <cell r="DV241"/>
          <cell r="DW241"/>
          <cell r="DX241"/>
          <cell r="DY241"/>
          <cell r="DZ241"/>
          <cell r="EA241"/>
          <cell r="EB241"/>
          <cell r="EC241"/>
          <cell r="ED241"/>
          <cell r="EE241"/>
          <cell r="EF241"/>
          <cell r="EG241"/>
          <cell r="EH241"/>
          <cell r="EI241"/>
          <cell r="EJ241"/>
          <cell r="EK241"/>
          <cell r="EL241"/>
          <cell r="EM241"/>
          <cell r="EN241"/>
          <cell r="EO241"/>
          <cell r="EP241"/>
          <cell r="EQ241"/>
          <cell r="ER241"/>
          <cell r="ES241"/>
          <cell r="ET241"/>
          <cell r="EU241"/>
          <cell r="EV241"/>
          <cell r="EW241"/>
          <cell r="EX241"/>
          <cell r="EY241"/>
          <cell r="EZ241"/>
          <cell r="FA241"/>
          <cell r="FB241"/>
          <cell r="FC241"/>
          <cell r="FD241"/>
          <cell r="FE241"/>
          <cell r="FF241"/>
          <cell r="FG241"/>
          <cell r="FH241"/>
          <cell r="FI241"/>
          <cell r="FJ241"/>
          <cell r="FK241"/>
          <cell r="FL241"/>
          <cell r="FM241"/>
          <cell r="FN241"/>
          <cell r="FO241"/>
          <cell r="FP241"/>
          <cell r="FQ241"/>
          <cell r="FR241"/>
          <cell r="FS241"/>
          <cell r="FT241"/>
          <cell r="FU241"/>
          <cell r="FV241"/>
          <cell r="FW241"/>
          <cell r="FX241"/>
          <cell r="FY241"/>
        </row>
        <row r="242">
          <cell r="C242"/>
          <cell r="D242"/>
          <cell r="E242"/>
          <cell r="F242"/>
          <cell r="G242"/>
          <cell r="H242"/>
          <cell r="I242"/>
          <cell r="J242"/>
          <cell r="K242"/>
          <cell r="L242"/>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O242"/>
          <cell r="AP242"/>
          <cell r="AQ242"/>
          <cell r="AR242"/>
          <cell r="AS242"/>
          <cell r="AT242"/>
          <cell r="AU242"/>
          <cell r="AV242"/>
          <cell r="AW242"/>
          <cell r="AX242"/>
          <cell r="AY242"/>
          <cell r="AZ242"/>
          <cell r="BA242"/>
          <cell r="BB242"/>
          <cell r="BC242"/>
          <cell r="BD242"/>
          <cell r="BE242"/>
          <cell r="BF242"/>
          <cell r="BG242"/>
          <cell r="BH242"/>
          <cell r="BI242"/>
          <cell r="BJ242"/>
          <cell r="BK242"/>
          <cell r="BL242"/>
          <cell r="BM242"/>
          <cell r="BN242"/>
          <cell r="BO242"/>
          <cell r="BP242"/>
          <cell r="BQ242"/>
          <cell r="BR242"/>
          <cell r="BS242"/>
          <cell r="BT242"/>
          <cell r="BU242"/>
          <cell r="BV242"/>
          <cell r="BW242"/>
          <cell r="BX242"/>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cell r="FJ242"/>
          <cell r="FK242"/>
          <cell r="FL242"/>
          <cell r="FM242"/>
          <cell r="FN242"/>
          <cell r="FO242"/>
          <cell r="FP242"/>
          <cell r="FQ242"/>
          <cell r="FR242"/>
          <cell r="FS242"/>
          <cell r="FT242"/>
          <cell r="FU242"/>
          <cell r="FV242"/>
          <cell r="FW242"/>
          <cell r="FX242"/>
          <cell r="FY242"/>
        </row>
        <row r="243">
          <cell r="C243"/>
          <cell r="D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row>
        <row r="244">
          <cell r="C244"/>
          <cell r="D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row>
        <row r="245">
          <cell r="C245"/>
          <cell r="D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row>
        <row r="246">
          <cell r="C246"/>
          <cell r="D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row>
        <row r="247">
          <cell r="C247"/>
          <cell r="D247"/>
          <cell r="E247"/>
          <cell r="F247"/>
          <cell r="G247"/>
          <cell r="H247"/>
          <cell r="I247"/>
          <cell r="J247"/>
          <cell r="K247"/>
          <cell r="L247"/>
          <cell r="M247"/>
          <cell r="N247"/>
          <cell r="O247"/>
          <cell r="P247"/>
          <cell r="Q247"/>
          <cell r="R247"/>
          <cell r="S247"/>
          <cell r="T247"/>
          <cell r="U247"/>
          <cell r="V247"/>
          <cell r="W247"/>
          <cell r="X247"/>
          <cell r="Y247"/>
          <cell r="Z247"/>
          <cell r="AA247"/>
          <cell r="AB247"/>
          <cell r="AC247"/>
          <cell r="AD247"/>
          <cell r="AE247"/>
          <cell r="AF247"/>
          <cell r="AG247"/>
          <cell r="AH247"/>
          <cell r="AI247"/>
          <cell r="AJ247"/>
          <cell r="AK247"/>
          <cell r="AL247"/>
          <cell r="AM247"/>
          <cell r="AN247"/>
          <cell r="AO247"/>
          <cell r="AP247"/>
          <cell r="AQ247"/>
          <cell r="AR247"/>
          <cell r="AS247"/>
          <cell r="AT247"/>
          <cell r="AU247"/>
          <cell r="AV247"/>
          <cell r="AW247"/>
          <cell r="AX247"/>
          <cell r="AY247"/>
          <cell r="AZ247"/>
          <cell r="BA247"/>
          <cell r="BB247"/>
          <cell r="BC247"/>
          <cell r="BD247"/>
          <cell r="BE247"/>
          <cell r="BF247"/>
          <cell r="BG247"/>
          <cell r="BH247"/>
          <cell r="BI247"/>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row>
        <row r="248">
          <cell r="C248"/>
          <cell r="D248"/>
          <cell r="E248"/>
          <cell r="F248"/>
          <cell r="G248"/>
          <cell r="H248"/>
          <cell r="I248"/>
          <cell r="J248"/>
          <cell r="K248"/>
          <cell r="L248"/>
          <cell r="M248"/>
          <cell r="N248"/>
          <cell r="O248"/>
          <cell r="P248"/>
          <cell r="Q248"/>
          <cell r="R248"/>
          <cell r="S248"/>
          <cell r="T248"/>
          <cell r="U248"/>
          <cell r="V248"/>
          <cell r="W248"/>
          <cell r="X248"/>
          <cell r="Y248"/>
          <cell r="Z248"/>
          <cell r="AA248"/>
          <cell r="AB248"/>
          <cell r="AC248"/>
          <cell r="AD248"/>
          <cell r="AE248"/>
          <cell r="AF248"/>
          <cell r="AG248"/>
          <cell r="AH248"/>
          <cell r="AI248"/>
          <cell r="AJ248"/>
          <cell r="AK248"/>
          <cell r="AL248"/>
          <cell r="AM248"/>
          <cell r="AN248"/>
          <cell r="AO248"/>
          <cell r="AP248"/>
          <cell r="AQ248"/>
          <cell r="AR248"/>
          <cell r="AS248"/>
          <cell r="AT248"/>
          <cell r="AU248"/>
          <cell r="AV248"/>
          <cell r="AW248"/>
          <cell r="AX248"/>
          <cell r="AY248"/>
          <cell r="AZ248"/>
          <cell r="BA248"/>
          <cell r="BB248"/>
          <cell r="BC248"/>
          <cell r="BD248"/>
          <cell r="BE248"/>
          <cell r="BF248"/>
          <cell r="BG248"/>
          <cell r="BH248"/>
          <cell r="BI248"/>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row>
        <row r="249">
          <cell r="C249"/>
          <cell r="D249"/>
          <cell r="E249"/>
          <cell r="F249"/>
          <cell r="G249"/>
          <cell r="H249"/>
          <cell r="I249"/>
          <cell r="J249"/>
          <cell r="K249"/>
          <cell r="L249"/>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row>
        <row r="250">
          <cell r="C250"/>
          <cell r="D250"/>
          <cell r="E250"/>
          <cell r="F250"/>
          <cell r="G250"/>
          <cell r="H250"/>
          <cell r="I250"/>
          <cell r="J250"/>
          <cell r="K250"/>
          <cell r="L250"/>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row>
        <row r="251">
          <cell r="C251"/>
          <cell r="D251"/>
          <cell r="E251"/>
          <cell r="F251"/>
          <cell r="G251"/>
          <cell r="H251"/>
          <cell r="I251"/>
          <cell r="J251"/>
          <cell r="K251"/>
          <cell r="L251"/>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O251"/>
          <cell r="AP251"/>
          <cell r="AQ251"/>
          <cell r="AR251"/>
          <cell r="AS251"/>
          <cell r="AT251"/>
          <cell r="AU251"/>
          <cell r="AV251"/>
          <cell r="AW251"/>
          <cell r="AX251"/>
          <cell r="AY251"/>
          <cell r="AZ251"/>
          <cell r="BA251"/>
          <cell r="BB251"/>
          <cell r="BC251"/>
          <cell r="BD251"/>
          <cell r="BE251"/>
          <cell r="BF251"/>
          <cell r="BG251"/>
          <cell r="BH251"/>
          <cell r="BI251"/>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row>
        <row r="252">
          <cell r="C252"/>
          <cell r="D252"/>
          <cell r="E252"/>
          <cell r="F252"/>
          <cell r="G252"/>
          <cell r="H252"/>
          <cell r="I252"/>
          <cell r="J252"/>
          <cell r="K252"/>
          <cell r="L252"/>
          <cell r="M252"/>
          <cell r="N252"/>
          <cell r="O252"/>
          <cell r="P252"/>
          <cell r="Q252"/>
          <cell r="R252"/>
          <cell r="S252"/>
          <cell r="T252"/>
          <cell r="U252"/>
          <cell r="V252"/>
          <cell r="W252"/>
          <cell r="X252"/>
          <cell r="Y252"/>
          <cell r="Z252"/>
          <cell r="AA252"/>
          <cell r="AB252"/>
          <cell r="AC252"/>
          <cell r="AD252"/>
          <cell r="AE252"/>
          <cell r="AF252"/>
          <cell r="AG252"/>
          <cell r="AH252"/>
          <cell r="AI252"/>
          <cell r="AJ252"/>
          <cell r="AK252"/>
          <cell r="AL252"/>
          <cell r="AM252"/>
          <cell r="AN252"/>
          <cell r="AO252"/>
          <cell r="AP252"/>
          <cell r="AQ252"/>
          <cell r="AR252"/>
          <cell r="AS252"/>
          <cell r="AT252"/>
          <cell r="AU252"/>
          <cell r="AV252"/>
          <cell r="AW252"/>
          <cell r="AX252"/>
          <cell r="AY252"/>
          <cell r="AZ252"/>
          <cell r="BA252"/>
          <cell r="BB252"/>
          <cell r="BC252"/>
          <cell r="BD252"/>
          <cell r="BE252"/>
          <cell r="BF252"/>
          <cell r="BG252"/>
          <cell r="BH252"/>
          <cell r="BI252"/>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row>
        <row r="253">
          <cell r="C253"/>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row>
        <row r="254">
          <cell r="C254"/>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row>
        <row r="255">
          <cell r="C255"/>
          <cell r="D255"/>
          <cell r="E255"/>
          <cell r="F255"/>
          <cell r="G255"/>
          <cell r="H255"/>
          <cell r="I255"/>
          <cell r="J255"/>
          <cell r="K255"/>
          <cell r="L255"/>
          <cell r="M255"/>
          <cell r="N255"/>
          <cell r="O255"/>
          <cell r="P255"/>
          <cell r="Q255"/>
          <cell r="R255"/>
          <cell r="S255"/>
          <cell r="T255"/>
          <cell r="U255"/>
          <cell r="V255"/>
          <cell r="W255"/>
          <cell r="X255"/>
          <cell r="Y255"/>
          <cell r="Z255"/>
          <cell r="AA255"/>
          <cell r="AB255"/>
          <cell r="AC255"/>
          <cell r="AD255"/>
          <cell r="AE255"/>
          <cell r="AF255"/>
          <cell r="AG255"/>
          <cell r="AH255"/>
          <cell r="AI255"/>
          <cell r="AJ255"/>
          <cell r="AK255"/>
          <cell r="AL255"/>
          <cell r="AM255"/>
          <cell r="AN255"/>
          <cell r="AO255"/>
          <cell r="AP255"/>
          <cell r="AQ255"/>
          <cell r="AR255"/>
          <cell r="AS255"/>
          <cell r="AT255"/>
          <cell r="AU255"/>
          <cell r="AV255"/>
          <cell r="AW255"/>
          <cell r="AX255"/>
          <cell r="AY255"/>
          <cell r="AZ255"/>
          <cell r="BA255"/>
          <cell r="BB255"/>
          <cell r="BC255"/>
          <cell r="BD255"/>
          <cell r="BE255"/>
          <cell r="BF255"/>
          <cell r="BG255"/>
          <cell r="BH255"/>
          <cell r="BI255"/>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cell r="CJ255"/>
          <cell r="CK255"/>
          <cell r="CL255"/>
          <cell r="CM255"/>
          <cell r="CN255"/>
          <cell r="CO255"/>
          <cell r="CP255"/>
          <cell r="CQ255"/>
          <cell r="CR255"/>
          <cell r="CS255"/>
          <cell r="CT255"/>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cell r="EK255"/>
          <cell r="EL255"/>
          <cell r="EM255"/>
          <cell r="EN255"/>
          <cell r="EO255"/>
          <cell r="EP255"/>
          <cell r="EQ255"/>
          <cell r="ER255"/>
          <cell r="ES255"/>
          <cell r="ET255"/>
          <cell r="EU255"/>
          <cell r="EV255"/>
          <cell r="EW255"/>
          <cell r="EX255"/>
          <cell r="EY255"/>
          <cell r="EZ255"/>
          <cell r="FA255"/>
          <cell r="FB255"/>
          <cell r="FC255"/>
          <cell r="FD255"/>
          <cell r="FE255"/>
          <cell r="FF255"/>
          <cell r="FG255"/>
          <cell r="FH255"/>
          <cell r="FI255"/>
          <cell r="FJ255"/>
          <cell r="FK255"/>
          <cell r="FL255"/>
          <cell r="FM255"/>
          <cell r="FN255"/>
          <cell r="FO255"/>
          <cell r="FP255"/>
          <cell r="FQ255"/>
          <cell r="FR255"/>
          <cell r="FS255"/>
          <cell r="FT255"/>
          <cell r="FU255"/>
          <cell r="FV255"/>
          <cell r="FW255"/>
          <cell r="FX255"/>
          <cell r="FY255"/>
        </row>
        <row r="256">
          <cell r="C256"/>
          <cell r="D256"/>
          <cell r="E256"/>
          <cell r="F256"/>
          <cell r="G256"/>
          <cell r="H256"/>
          <cell r="I256"/>
          <cell r="J256"/>
          <cell r="K256"/>
          <cell r="L256"/>
          <cell r="M256"/>
          <cell r="N256"/>
          <cell r="O256"/>
          <cell r="P256"/>
          <cell r="Q256"/>
          <cell r="R256"/>
          <cell r="S256"/>
          <cell r="T256"/>
          <cell r="U256"/>
          <cell r="V256"/>
          <cell r="W256"/>
          <cell r="X256"/>
          <cell r="Y256"/>
          <cell r="Z256"/>
          <cell r="AA256"/>
          <cell r="AB256"/>
          <cell r="AC256"/>
          <cell r="AD256"/>
          <cell r="AE256"/>
          <cell r="AF256"/>
          <cell r="AG256"/>
          <cell r="AH256"/>
          <cell r="AI256"/>
          <cell r="AJ256"/>
          <cell r="AK256"/>
          <cell r="AL256"/>
          <cell r="AM256"/>
          <cell r="AN256"/>
          <cell r="AO256"/>
          <cell r="AP256"/>
          <cell r="AQ256"/>
          <cell r="AR256"/>
          <cell r="AS256"/>
          <cell r="AT256"/>
          <cell r="AU256"/>
          <cell r="AV256"/>
          <cell r="AW256"/>
          <cell r="AX256"/>
          <cell r="AY256"/>
          <cell r="AZ256"/>
          <cell r="BA256"/>
          <cell r="BB256"/>
          <cell r="BC256"/>
          <cell r="BD256"/>
          <cell r="BE256"/>
          <cell r="BF256"/>
          <cell r="BG256"/>
          <cell r="BH256"/>
          <cell r="BI256"/>
          <cell r="BJ256"/>
          <cell r="BK256"/>
          <cell r="BL256"/>
          <cell r="BM256"/>
          <cell r="BN256"/>
          <cell r="BO256"/>
          <cell r="BP256"/>
          <cell r="BQ256"/>
          <cell r="BR256"/>
          <cell r="BS256"/>
          <cell r="BT256"/>
          <cell r="BU256"/>
          <cell r="BV256"/>
          <cell r="BW256"/>
          <cell r="BX256"/>
          <cell r="BY256"/>
          <cell r="BZ256"/>
          <cell r="CA256"/>
          <cell r="CB256"/>
          <cell r="CC256"/>
          <cell r="CD256"/>
          <cell r="CE256"/>
          <cell r="CF256"/>
          <cell r="CG256"/>
          <cell r="CH256"/>
          <cell r="CI256"/>
          <cell r="CJ256"/>
          <cell r="CK256"/>
          <cell r="CL256"/>
          <cell r="CM256"/>
          <cell r="CN256"/>
          <cell r="CO256"/>
          <cell r="CP256"/>
          <cell r="CQ256"/>
          <cell r="CR256"/>
          <cell r="CS256"/>
          <cell r="CT256"/>
          <cell r="CU256"/>
          <cell r="CV256"/>
          <cell r="CW256"/>
          <cell r="CX256"/>
          <cell r="CY256"/>
          <cell r="CZ256"/>
          <cell r="DA256"/>
          <cell r="DB256"/>
          <cell r="DC256"/>
          <cell r="DD256"/>
          <cell r="DE256"/>
          <cell r="DF256"/>
          <cell r="DG256"/>
          <cell r="DH256"/>
          <cell r="DI256"/>
          <cell r="DJ256"/>
          <cell r="DK256"/>
          <cell r="DL256"/>
          <cell r="DM256"/>
          <cell r="DN256"/>
          <cell r="DO256"/>
          <cell r="DP256"/>
          <cell r="DQ256"/>
          <cell r="DR256"/>
          <cell r="DS256"/>
          <cell r="DT256"/>
          <cell r="DU256"/>
          <cell r="DV256"/>
          <cell r="DW256"/>
          <cell r="DX256"/>
          <cell r="DY256"/>
          <cell r="DZ256"/>
          <cell r="EA256"/>
          <cell r="EB256"/>
          <cell r="EC256"/>
          <cell r="ED256"/>
          <cell r="EE256"/>
          <cell r="EF256"/>
          <cell r="EG256"/>
          <cell r="EH256"/>
          <cell r="EI256"/>
          <cell r="EJ256"/>
          <cell r="EK256"/>
          <cell r="EL256"/>
          <cell r="EM256"/>
          <cell r="EN256"/>
          <cell r="EO256"/>
          <cell r="EP256"/>
          <cell r="EQ256"/>
          <cell r="ER256"/>
          <cell r="ES256"/>
          <cell r="ET256"/>
          <cell r="EU256"/>
          <cell r="EV256"/>
          <cell r="EW256"/>
          <cell r="EX256"/>
          <cell r="EY256"/>
          <cell r="EZ256"/>
          <cell r="FA256"/>
          <cell r="FB256"/>
          <cell r="FC256"/>
          <cell r="FD256"/>
          <cell r="FE256"/>
          <cell r="FF256"/>
          <cell r="FG256"/>
          <cell r="FH256"/>
          <cell r="FI256"/>
          <cell r="FJ256"/>
          <cell r="FK256"/>
          <cell r="FL256"/>
          <cell r="FM256"/>
          <cell r="FN256"/>
          <cell r="FO256"/>
          <cell r="FP256"/>
          <cell r="FQ256"/>
          <cell r="FR256"/>
          <cell r="FS256"/>
          <cell r="FT256"/>
          <cell r="FU256"/>
          <cell r="FV256"/>
          <cell r="FW256"/>
          <cell r="FX256"/>
          <cell r="FY256"/>
        </row>
        <row r="257">
          <cell r="C257"/>
          <cell r="D257"/>
          <cell r="E257"/>
          <cell r="F257"/>
          <cell r="G257"/>
          <cell r="H257"/>
          <cell r="I257"/>
          <cell r="J257"/>
          <cell r="K257"/>
          <cell r="L257"/>
          <cell r="M257"/>
          <cell r="N257"/>
          <cell r="O257"/>
          <cell r="P257"/>
          <cell r="Q257"/>
          <cell r="R257"/>
          <cell r="S257"/>
          <cell r="T257"/>
          <cell r="U257"/>
          <cell r="V257"/>
          <cell r="W257"/>
          <cell r="X257"/>
          <cell r="Y257"/>
          <cell r="Z257"/>
          <cell r="AA257"/>
          <cell r="AB257"/>
          <cell r="AC257"/>
          <cell r="AD257"/>
          <cell r="AE257"/>
          <cell r="AF257"/>
          <cell r="AG257"/>
          <cell r="AH257"/>
          <cell r="AI257"/>
          <cell r="AJ257"/>
          <cell r="AK257"/>
          <cell r="AL257"/>
          <cell r="AM257"/>
          <cell r="AN257"/>
          <cell r="AO257"/>
          <cell r="AP257"/>
          <cell r="AQ257"/>
          <cell r="AR257"/>
          <cell r="AS257"/>
          <cell r="AT257"/>
          <cell r="AU257"/>
          <cell r="AV257"/>
          <cell r="AW257"/>
          <cell r="AX257"/>
          <cell r="AY257"/>
          <cell r="AZ257"/>
          <cell r="BA257"/>
          <cell r="BB257"/>
          <cell r="BC257"/>
          <cell r="BD257"/>
          <cell r="BE257"/>
          <cell r="BF257"/>
          <cell r="BG257"/>
          <cell r="BH257"/>
          <cell r="BI257"/>
          <cell r="BJ257"/>
          <cell r="BK257"/>
          <cell r="BL257"/>
          <cell r="BM257"/>
          <cell r="BN257"/>
          <cell r="BO257"/>
          <cell r="BP257"/>
          <cell r="BQ257"/>
          <cell r="BR257"/>
          <cell r="BS257"/>
          <cell r="BT257"/>
          <cell r="BU257"/>
          <cell r="BV257"/>
          <cell r="BW257"/>
          <cell r="BX257"/>
          <cell r="BY257"/>
          <cell r="BZ257"/>
          <cell r="CA257"/>
          <cell r="CB257"/>
          <cell r="CC257"/>
          <cell r="CD257"/>
          <cell r="CE257"/>
          <cell r="CF257"/>
          <cell r="CG257"/>
          <cell r="CH257"/>
          <cell r="CI257"/>
          <cell r="CJ257"/>
          <cell r="CK257"/>
          <cell r="CL257"/>
          <cell r="CM257"/>
          <cell r="CN257"/>
          <cell r="CO257"/>
          <cell r="CP257"/>
          <cell r="CQ257"/>
          <cell r="CR257"/>
          <cell r="CS257"/>
          <cell r="CT257"/>
          <cell r="CU257"/>
          <cell r="CV257"/>
          <cell r="CW257"/>
          <cell r="CX257"/>
          <cell r="CY257"/>
          <cell r="CZ257"/>
          <cell r="DA257"/>
          <cell r="DB257"/>
          <cell r="DC257"/>
          <cell r="DD257"/>
          <cell r="DE257"/>
          <cell r="DF257"/>
          <cell r="DG257"/>
          <cell r="DH257"/>
          <cell r="DI257"/>
          <cell r="DJ257"/>
          <cell r="DK257"/>
          <cell r="DL257"/>
          <cell r="DM257"/>
          <cell r="DN257"/>
          <cell r="DO257"/>
          <cell r="DP257"/>
          <cell r="DQ257"/>
          <cell r="DR257"/>
          <cell r="DS257"/>
          <cell r="DT257"/>
          <cell r="DU257"/>
          <cell r="DV257"/>
          <cell r="DW257"/>
          <cell r="DX257"/>
          <cell r="DY257"/>
          <cell r="DZ257"/>
          <cell r="EA257"/>
          <cell r="EB257"/>
          <cell r="EC257"/>
          <cell r="ED257"/>
          <cell r="EE257"/>
          <cell r="EF257"/>
          <cell r="EG257"/>
          <cell r="EH257"/>
          <cell r="EI257"/>
          <cell r="EJ257"/>
          <cell r="EK257"/>
          <cell r="EL257"/>
          <cell r="EM257"/>
          <cell r="EN257"/>
          <cell r="EO257"/>
          <cell r="EP257"/>
          <cell r="EQ257"/>
          <cell r="ER257"/>
          <cell r="ES257"/>
          <cell r="ET257"/>
          <cell r="EU257"/>
          <cell r="EV257"/>
        </row>
        <row r="258">
          <cell r="C258"/>
          <cell r="D258"/>
          <cell r="E258"/>
          <cell r="F258"/>
          <cell r="G258"/>
          <cell r="H258"/>
          <cell r="I258"/>
          <cell r="J258"/>
          <cell r="K258"/>
          <cell r="L258"/>
          <cell r="M258"/>
          <cell r="N258"/>
          <cell r="O258"/>
          <cell r="P258"/>
          <cell r="Q258"/>
          <cell r="R258"/>
          <cell r="S258"/>
          <cell r="T258"/>
          <cell r="U258"/>
          <cell r="V258"/>
          <cell r="W258"/>
          <cell r="X258"/>
          <cell r="Y258"/>
          <cell r="Z258"/>
          <cell r="AA258"/>
          <cell r="AB258"/>
          <cell r="AC258"/>
          <cell r="AD258"/>
          <cell r="AE258"/>
          <cell r="AF258"/>
          <cell r="AG258"/>
          <cell r="AH258"/>
          <cell r="AI258"/>
          <cell r="AJ258"/>
          <cell r="AK258"/>
          <cell r="AL258"/>
          <cell r="AM258"/>
          <cell r="AN258"/>
          <cell r="AO258"/>
          <cell r="AP258"/>
          <cell r="AQ258"/>
          <cell r="AR258"/>
          <cell r="AS258"/>
          <cell r="AT258"/>
          <cell r="AU258"/>
          <cell r="AV258"/>
          <cell r="AW258"/>
          <cell r="AX258"/>
          <cell r="AY258"/>
          <cell r="AZ258"/>
          <cell r="BA258"/>
          <cell r="BB258"/>
          <cell r="BC258"/>
          <cell r="BD258"/>
          <cell r="BE258"/>
          <cell r="BF258"/>
          <cell r="BG258"/>
          <cell r="BH258"/>
          <cell r="BI258"/>
          <cell r="BJ258"/>
          <cell r="BK258"/>
          <cell r="BL258"/>
          <cell r="BM258"/>
          <cell r="BN258"/>
          <cell r="BO258"/>
          <cell r="BP258"/>
          <cell r="BQ258"/>
          <cell r="BR258"/>
          <cell r="BS258"/>
          <cell r="BT258"/>
          <cell r="BU258"/>
          <cell r="BV258"/>
          <cell r="BW258"/>
          <cell r="BX258"/>
          <cell r="BY258"/>
          <cell r="BZ258"/>
          <cell r="CA258"/>
          <cell r="CB258"/>
          <cell r="CC258"/>
          <cell r="CD258"/>
          <cell r="CE258"/>
          <cell r="CF258"/>
          <cell r="CG258"/>
          <cell r="CH258"/>
          <cell r="CI258"/>
          <cell r="CJ258"/>
          <cell r="CK258"/>
          <cell r="CL258"/>
          <cell r="CM258"/>
          <cell r="CN258"/>
          <cell r="CO258"/>
          <cell r="CP258"/>
          <cell r="CQ258"/>
          <cell r="CR258"/>
          <cell r="CS258"/>
          <cell r="CT258"/>
          <cell r="CU258"/>
          <cell r="CV258"/>
          <cell r="CW258"/>
          <cell r="CX258"/>
          <cell r="CY258"/>
          <cell r="CZ258"/>
          <cell r="DA258"/>
          <cell r="DB258"/>
          <cell r="DC258"/>
          <cell r="DD258"/>
          <cell r="DE258"/>
          <cell r="DF258"/>
          <cell r="DG258"/>
          <cell r="DH258"/>
          <cell r="DI258"/>
          <cell r="DJ258"/>
          <cell r="DK258"/>
          <cell r="DL258"/>
          <cell r="DM258"/>
          <cell r="DN258"/>
          <cell r="DO258"/>
          <cell r="DP258"/>
          <cell r="DQ258"/>
          <cell r="DR258"/>
          <cell r="DS258"/>
          <cell r="DT258"/>
          <cell r="DU258"/>
          <cell r="DV258"/>
          <cell r="DW258"/>
          <cell r="DX258"/>
          <cell r="DY258"/>
          <cell r="DZ258"/>
          <cell r="EA258"/>
          <cell r="EB258"/>
          <cell r="EC258"/>
          <cell r="ED258"/>
          <cell r="EE258"/>
          <cell r="EF258"/>
          <cell r="EG258"/>
          <cell r="EH258"/>
          <cell r="EI258"/>
          <cell r="EJ258"/>
          <cell r="EK258"/>
          <cell r="EL258"/>
          <cell r="EM258"/>
          <cell r="EN258"/>
          <cell r="EO258"/>
          <cell r="EP258"/>
          <cell r="EQ258"/>
          <cell r="ER258"/>
          <cell r="ES258"/>
          <cell r="ET258"/>
          <cell r="EU258"/>
          <cell r="EV258"/>
        </row>
        <row r="259">
          <cell r="C259"/>
          <cell r="D259"/>
          <cell r="E259"/>
          <cell r="F259"/>
          <cell r="G259"/>
          <cell r="H259"/>
          <cell r="I259"/>
          <cell r="J259"/>
          <cell r="K259"/>
          <cell r="L259"/>
          <cell r="M259"/>
          <cell r="N259"/>
          <cell r="O259"/>
          <cell r="P259"/>
          <cell r="Q259"/>
          <cell r="R259"/>
          <cell r="S259"/>
          <cell r="T259"/>
          <cell r="U259"/>
          <cell r="V259"/>
          <cell r="W259"/>
          <cell r="X259"/>
          <cell r="Y259"/>
          <cell r="Z259"/>
          <cell r="AA259"/>
          <cell r="AB259"/>
          <cell r="AC259"/>
          <cell r="AD259"/>
          <cell r="AE259"/>
          <cell r="AF259"/>
          <cell r="AG259"/>
          <cell r="AH259"/>
          <cell r="AI259"/>
          <cell r="AJ259"/>
          <cell r="AK259"/>
          <cell r="AL259"/>
          <cell r="AM259"/>
          <cell r="AN259"/>
          <cell r="AO259"/>
          <cell r="AP259"/>
          <cell r="AQ259"/>
          <cell r="AR259"/>
          <cell r="AS259"/>
          <cell r="AT259"/>
          <cell r="AU259"/>
          <cell r="AV259"/>
          <cell r="AW259"/>
          <cell r="AX259"/>
          <cell r="AY259"/>
          <cell r="AZ259"/>
          <cell r="BA259"/>
          <cell r="BB259"/>
          <cell r="BC259"/>
          <cell r="BD259"/>
          <cell r="BE259"/>
          <cell r="BF259"/>
          <cell r="BG259"/>
          <cell r="BH259"/>
          <cell r="BI259"/>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cell r="DX259"/>
          <cell r="DY259"/>
          <cell r="DZ259"/>
          <cell r="EA259"/>
          <cell r="EB259"/>
          <cell r="EC259"/>
          <cell r="ED259"/>
          <cell r="EE259"/>
          <cell r="EF259"/>
          <cell r="EG259"/>
          <cell r="EH259"/>
          <cell r="EI259"/>
          <cell r="EJ259"/>
          <cell r="EK259"/>
          <cell r="EL259"/>
          <cell r="EM259"/>
          <cell r="EN259"/>
          <cell r="EO259"/>
          <cell r="EP259"/>
          <cell r="EQ259"/>
          <cell r="ER259"/>
          <cell r="ES259"/>
          <cell r="ET259"/>
          <cell r="EU259"/>
          <cell r="EV259"/>
        </row>
        <row r="260">
          <cell r="C260"/>
          <cell r="D260"/>
          <cell r="E260"/>
          <cell r="F260"/>
          <cell r="G260"/>
          <cell r="H260"/>
          <cell r="I260"/>
          <cell r="J260"/>
          <cell r="K260"/>
          <cell r="L260"/>
          <cell r="M260"/>
          <cell r="N260"/>
          <cell r="O260"/>
          <cell r="P260"/>
          <cell r="Q260"/>
          <cell r="R260"/>
          <cell r="S260"/>
          <cell r="T260"/>
          <cell r="U260"/>
          <cell r="V260"/>
          <cell r="W260"/>
          <cell r="X260"/>
          <cell r="Y260"/>
          <cell r="Z260"/>
          <cell r="AA260"/>
          <cell r="AB260"/>
          <cell r="AC260"/>
          <cell r="AD260"/>
          <cell r="AE260"/>
          <cell r="AF260"/>
          <cell r="AG260"/>
          <cell r="AH260"/>
          <cell r="AI260"/>
          <cell r="AJ260"/>
          <cell r="AK260"/>
          <cell r="AL260"/>
          <cell r="AM260"/>
          <cell r="AN260"/>
          <cell r="AO260"/>
          <cell r="AP260"/>
          <cell r="AQ260"/>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cell r="EF260"/>
          <cell r="EG260"/>
          <cell r="EH260"/>
          <cell r="EI260"/>
          <cell r="EJ260"/>
          <cell r="EK260"/>
          <cell r="EL260"/>
          <cell r="EM260"/>
          <cell r="EN260"/>
          <cell r="EO260"/>
          <cell r="EP260"/>
          <cell r="EQ260"/>
          <cell r="ER260"/>
          <cell r="ES260"/>
          <cell r="ET260"/>
          <cell r="EU260"/>
          <cell r="EV260"/>
        </row>
        <row r="261">
          <cell r="C261"/>
          <cell r="D261"/>
          <cell r="E261"/>
          <cell r="F261"/>
          <cell r="G261"/>
          <cell r="H261"/>
          <cell r="I261"/>
          <cell r="J261"/>
          <cell r="K261"/>
          <cell r="L261"/>
          <cell r="M261"/>
          <cell r="N261"/>
          <cell r="O261"/>
          <cell r="P261"/>
          <cell r="Q261"/>
          <cell r="R261"/>
          <cell r="S261"/>
          <cell r="T261"/>
          <cell r="U261"/>
          <cell r="V261"/>
          <cell r="W261"/>
          <cell r="X261"/>
          <cell r="Y261"/>
          <cell r="Z261"/>
          <cell r="AA261"/>
          <cell r="AB261"/>
          <cell r="AC261"/>
          <cell r="AD261"/>
          <cell r="AE261"/>
          <cell r="AF261"/>
          <cell r="AG261"/>
          <cell r="AH261"/>
          <cell r="AI261"/>
          <cell r="AJ261"/>
          <cell r="AK261"/>
          <cell r="AL261"/>
          <cell r="AM261"/>
          <cell r="AN261"/>
          <cell r="AO261"/>
          <cell r="AP261"/>
          <cell r="AQ261"/>
          <cell r="AR261"/>
          <cell r="AS261"/>
          <cell r="AT261"/>
          <cell r="AU261"/>
          <cell r="AV261"/>
          <cell r="AW261"/>
          <cell r="AX261"/>
          <cell r="AY261"/>
          <cell r="AZ261"/>
          <cell r="BA261"/>
          <cell r="BB261"/>
          <cell r="BC261"/>
          <cell r="BD261"/>
          <cell r="BE261"/>
          <cell r="BF261"/>
          <cell r="BG261"/>
          <cell r="BH261"/>
          <cell r="BI261"/>
          <cell r="BJ261"/>
          <cell r="BK261"/>
          <cell r="BL261"/>
          <cell r="BM261"/>
          <cell r="BN261"/>
          <cell r="BO261"/>
          <cell r="BP261"/>
          <cell r="BQ261"/>
          <cell r="BR261"/>
          <cell r="BS261"/>
          <cell r="BT261"/>
          <cell r="BU261"/>
          <cell r="BV261"/>
          <cell r="BW261"/>
          <cell r="BX261"/>
          <cell r="BY261"/>
          <cell r="BZ261"/>
          <cell r="CA261"/>
          <cell r="CB261"/>
          <cell r="CC261"/>
          <cell r="CD261"/>
          <cell r="CE261"/>
          <cell r="CF261"/>
          <cell r="CG261"/>
          <cell r="CH261"/>
          <cell r="CI261"/>
          <cell r="CJ261"/>
          <cell r="CK261"/>
          <cell r="CL261"/>
          <cell r="CM261"/>
          <cell r="CN261"/>
          <cell r="CO261"/>
          <cell r="CP261"/>
          <cell r="CQ261"/>
          <cell r="CR261"/>
          <cell r="CS261"/>
          <cell r="CT261"/>
          <cell r="CU261"/>
          <cell r="CV261"/>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cell r="EK261"/>
          <cell r="EL261"/>
          <cell r="EM261"/>
          <cell r="EN261"/>
          <cell r="EO261"/>
          <cell r="EP261"/>
          <cell r="EQ261"/>
          <cell r="ER261"/>
          <cell r="ES261"/>
          <cell r="ET261"/>
          <cell r="EU261"/>
          <cell r="EV261"/>
        </row>
      </sheetData>
      <sheetData sheetId="15">
        <row r="1">
          <cell r="A1" t="str">
            <v>SEARCH TAG</v>
          </cell>
          <cell r="C1" t="str">
            <v>Stream No.</v>
          </cell>
          <cell r="E1" t="str">
            <v>0100</v>
          </cell>
          <cell r="F1" t="str">
            <v>0103</v>
          </cell>
          <cell r="G1" t="str">
            <v>0104</v>
          </cell>
          <cell r="H1" t="str">
            <v>0105</v>
          </cell>
          <cell r="I1" t="str">
            <v>0201</v>
          </cell>
          <cell r="J1" t="str">
            <v>0202</v>
          </cell>
          <cell r="K1" t="str">
            <v>0203</v>
          </cell>
          <cell r="L1" t="str">
            <v>0204</v>
          </cell>
          <cell r="M1" t="str">
            <v>0206</v>
          </cell>
          <cell r="N1" t="str">
            <v>0207</v>
          </cell>
          <cell r="O1" t="str">
            <v>0208</v>
          </cell>
          <cell r="P1" t="str">
            <v>0209</v>
          </cell>
          <cell r="Q1" t="str">
            <v>0210</v>
          </cell>
          <cell r="R1" t="str">
            <v>0211</v>
          </cell>
          <cell r="S1" t="str">
            <v>0300</v>
          </cell>
          <cell r="T1" t="str">
            <v>0301</v>
          </cell>
          <cell r="U1" t="str">
            <v>0302</v>
          </cell>
          <cell r="V1" t="str">
            <v>0304</v>
          </cell>
          <cell r="W1" t="str">
            <v>0306</v>
          </cell>
          <cell r="X1" t="str">
            <v>0309</v>
          </cell>
          <cell r="Y1" t="str">
            <v>0310</v>
          </cell>
          <cell r="Z1" t="str">
            <v>0315</v>
          </cell>
          <cell r="AA1" t="str">
            <v>0318</v>
          </cell>
          <cell r="AB1" t="str">
            <v>0400</v>
          </cell>
          <cell r="AC1" t="str">
            <v>0401</v>
          </cell>
          <cell r="AD1" t="str">
            <v>0402</v>
          </cell>
          <cell r="AE1" t="str">
            <v>0404</v>
          </cell>
          <cell r="AF1" t="str">
            <v>0405</v>
          </cell>
          <cell r="AG1" t="str">
            <v>0408</v>
          </cell>
          <cell r="AH1" t="str">
            <v>0500</v>
          </cell>
          <cell r="AI1" t="str">
            <v>0506</v>
          </cell>
          <cell r="AJ1" t="str">
            <v>0507</v>
          </cell>
          <cell r="AK1" t="str">
            <v>0508</v>
          </cell>
          <cell r="AL1" t="str">
            <v>0509</v>
          </cell>
          <cell r="AM1" t="str">
            <v>0510</v>
          </cell>
          <cell r="AN1" t="str">
            <v>0511</v>
          </cell>
          <cell r="AO1" t="str">
            <v>0600</v>
          </cell>
          <cell r="AP1" t="str">
            <v>0601</v>
          </cell>
          <cell r="AQ1" t="str">
            <v>0603</v>
          </cell>
          <cell r="AR1" t="str">
            <v>0604</v>
          </cell>
          <cell r="AS1" t="str">
            <v>0605</v>
          </cell>
          <cell r="AT1" t="str">
            <v>0606</v>
          </cell>
          <cell r="AU1" t="str">
            <v>0607</v>
          </cell>
          <cell r="AV1" t="str">
            <v>0608</v>
          </cell>
          <cell r="AW1" t="str">
            <v>2100</v>
          </cell>
          <cell r="AX1" t="str">
            <v>2201</v>
          </cell>
          <cell r="AY1" t="str">
            <v>2202</v>
          </cell>
          <cell r="AZ1" t="str">
            <v>2203</v>
          </cell>
          <cell r="BA1" t="str">
            <v>2204</v>
          </cell>
          <cell r="BB1" t="str">
            <v>2206</v>
          </cell>
          <cell r="BC1" t="str">
            <v>2208</v>
          </cell>
          <cell r="BD1" t="str">
            <v>2209</v>
          </cell>
          <cell r="BE1" t="str">
            <v>2210</v>
          </cell>
          <cell r="BF1" t="str">
            <v>2211</v>
          </cell>
          <cell r="BG1" t="str">
            <v>6000</v>
          </cell>
          <cell r="BH1" t="str">
            <v>6002</v>
          </cell>
          <cell r="BI1" t="str">
            <v>6003</v>
          </cell>
          <cell r="BJ1" t="str">
            <v>6007</v>
          </cell>
          <cell r="BK1" t="str">
            <v>6008</v>
          </cell>
          <cell r="BL1" t="str">
            <v>6010</v>
          </cell>
          <cell r="BM1" t="str">
            <v>6013</v>
          </cell>
          <cell r="BN1" t="str">
            <v>6014</v>
          </cell>
          <cell r="BO1" t="str">
            <v>6015</v>
          </cell>
          <cell r="BP1" t="str">
            <v>6016</v>
          </cell>
          <cell r="BQ1" t="str">
            <v>6017</v>
          </cell>
          <cell r="BR1" t="str">
            <v>6018</v>
          </cell>
          <cell r="BS1" t="str">
            <v>6023</v>
          </cell>
          <cell r="BT1" t="str">
            <v>6024</v>
          </cell>
          <cell r="BU1" t="str">
            <v>6025</v>
          </cell>
          <cell r="BV1" t="str">
            <v>6030</v>
          </cell>
          <cell r="BW1" t="str">
            <v>6031</v>
          </cell>
          <cell r="BX1" t="str">
            <v>6100</v>
          </cell>
          <cell r="BY1" t="str">
            <v>6101</v>
          </cell>
          <cell r="BZ1" t="str">
            <v>6102</v>
          </cell>
          <cell r="CA1" t="str">
            <v>6104</v>
          </cell>
          <cell r="CB1" t="str">
            <v>6200</v>
          </cell>
          <cell r="CC1" t="str">
            <v>6201</v>
          </cell>
          <cell r="CD1" t="str">
            <v>6202</v>
          </cell>
          <cell r="CE1" t="str">
            <v>6203</v>
          </cell>
          <cell r="CF1" t="str">
            <v>6300</v>
          </cell>
          <cell r="CG1" t="str">
            <v>6302</v>
          </cell>
          <cell r="CH1" t="str">
            <v>6303</v>
          </cell>
          <cell r="CI1" t="str">
            <v>6304</v>
          </cell>
          <cell r="CJ1" t="str">
            <v>6305</v>
          </cell>
          <cell r="CK1" t="str">
            <v>6306</v>
          </cell>
          <cell r="CL1" t="str">
            <v>6307</v>
          </cell>
          <cell r="CM1" t="str">
            <v>6309</v>
          </cell>
          <cell r="CN1" t="str">
            <v>6310</v>
          </cell>
          <cell r="CO1" t="str">
            <v>6311</v>
          </cell>
          <cell r="CP1" t="str">
            <v>6500</v>
          </cell>
          <cell r="CQ1" t="str">
            <v>6501</v>
          </cell>
          <cell r="CR1" t="str">
            <v>6504</v>
          </cell>
          <cell r="CS1" t="str">
            <v>6505</v>
          </cell>
          <cell r="CT1" t="str">
            <v>6506</v>
          </cell>
          <cell r="CU1" t="str">
            <v>6510</v>
          </cell>
          <cell r="CV1" t="str">
            <v>6601</v>
          </cell>
          <cell r="CW1" t="str">
            <v>6605</v>
          </cell>
          <cell r="CX1" t="str">
            <v>6607</v>
          </cell>
          <cell r="CY1" t="str">
            <v>6608</v>
          </cell>
          <cell r="CZ1" t="str">
            <v>6609</v>
          </cell>
          <cell r="DA1" t="str">
            <v>6610</v>
          </cell>
          <cell r="DB1" t="str">
            <v>6611</v>
          </cell>
          <cell r="DC1" t="str">
            <v>6612</v>
          </cell>
          <cell r="DD1" t="str">
            <v>6613</v>
          </cell>
          <cell r="DE1" t="str">
            <v>7001</v>
          </cell>
          <cell r="DF1" t="str">
            <v>7002</v>
          </cell>
          <cell r="DG1" t="str">
            <v>7003</v>
          </cell>
          <cell r="DH1" t="str">
            <v>7004</v>
          </cell>
          <cell r="DI1" t="str">
            <v>7005</v>
          </cell>
          <cell r="DJ1" t="str">
            <v>7006</v>
          </cell>
          <cell r="DK1" t="str">
            <v>7009</v>
          </cell>
          <cell r="DL1" t="str">
            <v>7011</v>
          </cell>
          <cell r="DM1" t="str">
            <v>7013</v>
          </cell>
          <cell r="DN1" t="str">
            <v>7014</v>
          </cell>
          <cell r="DO1" t="str">
            <v>7015</v>
          </cell>
          <cell r="DP1" t="str">
            <v>7016</v>
          </cell>
          <cell r="DQ1" t="str">
            <v>7017</v>
          </cell>
          <cell r="DR1" t="str">
            <v>8000</v>
          </cell>
          <cell r="DS1" t="str">
            <v>8200</v>
          </cell>
          <cell r="DT1" t="str">
            <v>8300</v>
          </cell>
          <cell r="DU1" t="str">
            <v>8308</v>
          </cell>
          <cell r="DV1" t="str">
            <v>8500</v>
          </cell>
          <cell r="DW1" t="str">
            <v>8501</v>
          </cell>
          <cell r="DX1" t="str">
            <v>8601</v>
          </cell>
          <cell r="DY1" t="str">
            <v>8613</v>
          </cell>
          <cell r="DZ1" t="str">
            <v>7017</v>
          </cell>
          <cell r="EA1" t="str">
            <v>8000</v>
          </cell>
          <cell r="EB1" t="str">
            <v>8200</v>
          </cell>
          <cell r="EC1" t="str">
            <v>8300</v>
          </cell>
          <cell r="ED1" t="str">
            <v>8308</v>
          </cell>
          <cell r="EE1" t="str">
            <v>8500</v>
          </cell>
          <cell r="EF1" t="str">
            <v>8501</v>
          </cell>
          <cell r="EG1" t="str">
            <v>8601</v>
          </cell>
          <cell r="EH1" t="str">
            <v>8613</v>
          </cell>
          <cell r="EI1" t="str">
            <v>6202</v>
          </cell>
        </row>
        <row r="2">
          <cell r="A2" t="str">
            <v xml:space="preserve">Stream Name </v>
          </cell>
          <cell r="C2" t="str">
            <v>Stream Name</v>
          </cell>
          <cell r="D2"/>
          <cell r="E2" t="str">
            <v>Fresh nickel cathode/briquette_x000D_
Fresh nickel cathode/briquette_x000D_
Fresh nickel cathode/briquette</v>
          </cell>
          <cell r="F2" t="str">
            <v>Fresh nickel powder</v>
          </cell>
          <cell r="G2" t="str">
            <v>Nickel powder to powder leach (bulk)</v>
          </cell>
          <cell r="H2" t="str">
            <v>Nickel powder to powder leach (trim)</v>
          </cell>
          <cell r="I2" t="str">
            <v>Nickel dissolver acid solution to leach (pre-acid mixing)</v>
          </cell>
          <cell r="J2" t="str">
            <v>Nickel dissolver leach acid after peroxide addition</v>
          </cell>
          <cell r="K2" t="str">
            <v>Nickel dissolvers overflow to recirculation tank</v>
          </cell>
          <cell r="L2" t="str">
            <v>Nickel dissolvers leach liquor to powder leach</v>
          </cell>
          <cell r="M2" t="str">
            <v>Nickel dissolver solution after cooling</v>
          </cell>
          <cell r="N2" t="str">
            <v>Air to nickel dissolvers</v>
          </cell>
          <cell r="O2" t="str">
            <v>Ni dissolver solution heat exchanger bypass</v>
          </cell>
          <cell r="P2" t="str">
            <v>Ni dissolver solution to heat exchanger</v>
          </cell>
          <cell r="Q2" t="str">
            <v>Ni dissolver solution recombined after heat exchange</v>
          </cell>
          <cell r="R2" t="str">
            <v>Ni dissolver recirculation (after pump)</v>
          </cell>
          <cell r="S2" t="str">
            <v>Powder leach surge tank discharge</v>
          </cell>
          <cell r="T2" t="str">
            <v>Powder leach solids to Fe Releach filter (Cu removal)</v>
          </cell>
          <cell r="U2" t="str">
            <v>Powder leach discharge</v>
          </cell>
          <cell r="V2" t="str">
            <v>Neutralization tanks discharge</v>
          </cell>
          <cell r="W2" t="str">
            <v>Polishing filter filtrate</v>
          </cell>
          <cell r="X2" t="str">
            <v>Polish filtration discharge solids</v>
          </cell>
          <cell r="Y2" t="str">
            <v>Repulped impurity removal cake to re-leach</v>
          </cell>
          <cell r="Z2" t="str">
            <v>Impurity removal filtrate to IX feed cooler</v>
          </cell>
          <cell r="AA2" t="str">
            <v>Cooled impurity removal filtrate to IX</v>
          </cell>
          <cell r="AB2" t="str">
            <v>Ion exchange feed</v>
          </cell>
          <cell r="AC2" t="str">
            <v>Ion exchange PLS wash solution to recycle</v>
          </cell>
          <cell r="AD2" t="str">
            <v>IX wash recycle solution</v>
          </cell>
          <cell r="AE2" t="str">
            <v>IX product solution</v>
          </cell>
          <cell r="AF2" t="str">
            <v>IX discharge tank solution</v>
          </cell>
          <cell r="AG2" t="str">
            <v>Product storage tank discharge</v>
          </cell>
          <cell r="AH2" t="str">
            <v>Total caustic flow (conc.)</v>
          </cell>
          <cell r="AI2" t="str">
            <v>Causic to impurity removal neutralisation</v>
          </cell>
          <cell r="AJ2" t="str">
            <v>Caustic to iron releach precip</v>
          </cell>
          <cell r="AK2" t="str">
            <v xml:space="preserve">Pre-load solution to IX </v>
          </cell>
          <cell r="AL2" t="str">
            <v>Caustic to IX feed</v>
          </cell>
          <cell r="AM2" t="str">
            <v>Total caustic flow</v>
          </cell>
          <cell r="AN2" t="str">
            <v>NaOH to IX preload tank</v>
          </cell>
          <cell r="AO2" t="str">
            <v>Iron residue releach discharge</v>
          </cell>
          <cell r="AP2" t="str">
            <v>Iron releach filtrate recycle</v>
          </cell>
          <cell r="AQ2" t="str">
            <v>Fe Releach filtrate (Cu removal)</v>
          </cell>
          <cell r="AR2" t="str">
            <v>Total Fe Releach filtrate</v>
          </cell>
          <cell r="AS2" t="str">
            <v>Wash water to Fe Releach</v>
          </cell>
          <cell r="AT2" t="str">
            <v>Wash water to Fe Releach (Cu removal)</v>
          </cell>
          <cell r="AU2" t="str">
            <v>Fe Releach cake (Cu removal)</v>
          </cell>
          <cell r="AV2" t="str">
            <v>Fe Releach cakes (total)</v>
          </cell>
          <cell r="AW2" t="str">
            <v>Fresh cobalt cathode/briquette</v>
          </cell>
          <cell r="AX2" t="str">
            <v>Cobalt dissolvers recirculation tank to acid mixer</v>
          </cell>
          <cell r="AY2" t="str">
            <v>Cobalt dissolver leach feed after peroxide addition</v>
          </cell>
          <cell r="AZ2" t="str">
            <v>Cobalt dissolvers overflow to recirculation tank</v>
          </cell>
          <cell r="BA2" t="str">
            <v>Cobalt dissolvers leach liquor to powder leach</v>
          </cell>
          <cell r="BB2" t="str">
            <v>Cobalt dissolver feed after cooling</v>
          </cell>
          <cell r="BC2" t="str">
            <v>Cobalt dissolver liquor cooler bypass</v>
          </cell>
          <cell r="BD2" t="str">
            <v>Cobalt dissolver liquor to cooler (direct)</v>
          </cell>
          <cell r="BE2" t="str">
            <v>Cobalt dissolver liquor (combined from cooler) to peroxide injection</v>
          </cell>
          <cell r="BF2" t="str">
            <v>Cobalt dissolver solution (after recirculation pump)</v>
          </cell>
          <cell r="BG2" t="str">
            <v>Total demineralised water</v>
          </cell>
          <cell r="BH2" t="str">
            <v>Polishing filter demin wash water</v>
          </cell>
          <cell r="BI2" t="str">
            <v>Deionized water to IX wash stages</v>
          </cell>
          <cell r="BJ2" t="str">
            <v>IX sulfuric acid demineralised water</v>
          </cell>
          <cell r="BK2" t="str">
            <v>Leach offgas scrubber bleed</v>
          </cell>
          <cell r="BL2" t="str">
            <v>Off-gas from leach scrubber to stack</v>
          </cell>
          <cell r="BM2" t="str">
            <v>Water to iron releach</v>
          </cell>
          <cell r="BN2" t="str">
            <v>Water to iron releach filter wash</v>
          </cell>
          <cell r="BO2" t="str">
            <v>Demin water to nickel dissolvers recirculation tank</v>
          </cell>
          <cell r="BP2" t="str">
            <v>Water to effluent filter wash</v>
          </cell>
          <cell r="BQ2" t="str">
            <v>Water to final product tank adjustment</v>
          </cell>
          <cell r="BR2" t="str">
            <v>Water to impurity removal cake repulp</v>
          </cell>
          <cell r="BS2" t="str">
            <v>Water to offgas scrubber</v>
          </cell>
          <cell r="BT2" t="str">
            <v>Water to WESP (deferred)</v>
          </cell>
          <cell r="BU2" t="str">
            <v>Demin water to IX preload tank</v>
          </cell>
          <cell r="BV2" t="str">
            <v>Seal water allowance (sent to powder leach)</v>
          </cell>
          <cell r="BW2" t="str">
            <v>Deionized water to holding tank</v>
          </cell>
          <cell r="BX2" t="str">
            <v>Total steam inlet</v>
          </cell>
          <cell r="BY2" t="str">
            <v>Total Leach Steam</v>
          </cell>
          <cell r="BZ2" t="str">
            <v>Steam to IX Feed Tank</v>
          </cell>
          <cell r="CA2" t="str">
            <v>Steam to powder leach surge tank</v>
          </cell>
          <cell r="CB2" t="str">
            <v>Total hydrogen peroxide</v>
          </cell>
          <cell r="CC2" t="str">
            <v>Hydrogen peroxide  to nickel dissolver</v>
          </cell>
          <cell r="CD2" t="str">
            <v>Hydrogen peroxide to powder leach</v>
          </cell>
          <cell r="CE2" t="str">
            <v>Hydrogen peroxide to iron releach tank</v>
          </cell>
          <cell r="CF2" t="str">
            <v>Total Sulfuric Acid (Conc.)</v>
          </cell>
          <cell r="CG2" t="str">
            <v>Sulfuric acid to IX reagent preparation</v>
          </cell>
          <cell r="CH2" t="str">
            <v xml:space="preserve">Sulfuric acid to iron releach </v>
          </cell>
          <cell r="CI2" t="str">
            <v>Sulfuric acid to nickel dissolvers mixer</v>
          </cell>
          <cell r="CJ2" t="str">
            <v>Sulfuric acid to IX feed tank</v>
          </cell>
          <cell r="CK2" t="str">
            <v>IX Acid Mixer Discharge</v>
          </cell>
          <cell r="CL2" t="str">
            <v>IX acid preparation recycle</v>
          </cell>
          <cell r="CM2" t="str">
            <v>Total dilute sulfuric acid flow</v>
          </cell>
          <cell r="CN2" t="str">
            <v>Sulfuric acid acid to IX elution</v>
          </cell>
          <cell r="CO2" t="str">
            <v>IX regeneration waste solution</v>
          </cell>
          <cell r="CP2" t="str">
            <v>Total cooling water supply</v>
          </cell>
          <cell r="CQ2" t="str">
            <v>Nickel dissolvers cooling water supply</v>
          </cell>
          <cell r="CR2" t="str">
            <v>Cooling water to IX feed cooler</v>
          </cell>
          <cell r="CS2" t="str">
            <v>Cooling water return from IX feed cooler (combined)</v>
          </cell>
          <cell r="CT2" t="str">
            <v>Nickel dissolvers cooling water return</v>
          </cell>
          <cell r="CU2" t="str">
            <v>Total cooling water return out</v>
          </cell>
          <cell r="CV2" t="str">
            <v>Nickel dissolvers off-gas</v>
          </cell>
          <cell r="CW2" t="str">
            <v>Powder leach tank vents</v>
          </cell>
          <cell r="CX2" t="str">
            <v>Impurity removal off-gas</v>
          </cell>
          <cell r="CY2" t="str">
            <v>Totalized vent from powder leach and impurity removal</v>
          </cell>
          <cell r="CZ2" t="str">
            <v>Powder receiving bin off-gas</v>
          </cell>
          <cell r="DA2" t="str">
            <v>Powder leach off-gas</v>
          </cell>
          <cell r="DB2" t="str">
            <v>Total off-gas to scrubber package</v>
          </cell>
          <cell r="DC2" t="str">
            <v>Residue leach off-gas</v>
          </cell>
          <cell r="DD2" t="str">
            <v>Nickel dissolver recirculation tank offgas</v>
          </cell>
          <cell r="DE2" t="str">
            <v>Caustic to effluent neutralisation</v>
          </cell>
          <cell r="DF2" t="str">
            <v>NaOH to Effluent Feed Surge Tank</v>
          </cell>
          <cell r="DG2" t="str">
            <v>IX acid preparation bleed</v>
          </cell>
          <cell r="DH2" t="str">
            <v>IX Elution Wash to Waste</v>
          </cell>
          <cell r="DI2" t="str">
            <v>IX preload discharge</v>
          </cell>
          <cell r="DJ2" t="str">
            <v>Caustic regeneration liquor bleed</v>
          </cell>
          <cell r="DK2" t="str">
            <v>Total plant effluent to filter</v>
          </cell>
          <cell r="DL2" t="str">
            <v>Fe releach (prior to precip and including gas volume)</v>
          </cell>
          <cell r="DM2" t="str">
            <v>Iron releach filter residue</v>
          </cell>
          <cell r="DN2" t="str">
            <v>Neutralised effluent liquor</v>
          </cell>
          <cell r="DO2" t="str">
            <v>Effluent treatment filtercake</v>
          </cell>
          <cell r="DP2" t="str">
            <v>Effluent liquor transfer to Northvolt</v>
          </cell>
          <cell r="DQ2" t="str">
            <v>Effluent surge tank discharge</v>
          </cell>
          <cell r="DR2" t="str">
            <v>Demin water to cobalt dissolvers recirculation tank</v>
          </cell>
          <cell r="DS2" t="str">
            <v>Hydrogen peroxide to cobalt dissolver mixer</v>
          </cell>
          <cell r="DT2" t="str">
            <v>Sulfuric acid to cobalt dissolvers mixer</v>
          </cell>
          <cell r="DU2" t="str">
            <v>Sulfuric acid to cobalt dissolvers</v>
          </cell>
          <cell r="DV2" t="str">
            <v>Cobalt dissolvers cooling water supply</v>
          </cell>
          <cell r="DW2" t="str">
            <v>Cobalt dissolvers cooling water return</v>
          </cell>
          <cell r="DX2" t="str">
            <v>Cobalt dissolvers off-gas</v>
          </cell>
          <cell r="DY2" t="str">
            <v>Cobalt dissolver recirculation tank offgas</v>
          </cell>
          <cell r="DZ2" t="str">
            <v>Effluent surge tank discharge</v>
          </cell>
          <cell r="EA2" t="str">
            <v>Demin water to cobalt dissolvers recirculation tank</v>
          </cell>
          <cell r="EB2" t="str">
            <v>Hydrogen peroxide to cobalt dissolver mixer</v>
          </cell>
          <cell r="EC2" t="str">
            <v>Sulfuric acid to cobalt dissolvers mixer</v>
          </cell>
          <cell r="ED2" t="str">
            <v>Sulfuric acid to cobalt dissolvers</v>
          </cell>
          <cell r="EE2" t="str">
            <v>Cobalt dissolvers cooling water supply</v>
          </cell>
          <cell r="EF2" t="str">
            <v>Cobalt dissolvers cooling water return</v>
          </cell>
          <cell r="EG2" t="str">
            <v>Cobalt dissolvers off-gas</v>
          </cell>
          <cell r="EH2" t="str">
            <v>Cobalt dissolver recirculation tank offgas</v>
          </cell>
          <cell r="EI2" t="str">
            <v>Hydrogen peroxide to powder leach</v>
          </cell>
          <cell r="EJ2"/>
          <cell r="EK2"/>
          <cell r="EL2"/>
          <cell r="EM2"/>
          <cell r="EN2"/>
          <cell r="EO2"/>
          <cell r="EP2"/>
          <cell r="EQ2"/>
          <cell r="ER2"/>
          <cell r="ES2"/>
          <cell r="ET2"/>
          <cell r="EU2"/>
          <cell r="EV2"/>
          <cell r="EW2"/>
          <cell r="EX2"/>
          <cell r="EY2"/>
          <cell r="EZ2"/>
          <cell r="FA2"/>
          <cell r="FB2"/>
          <cell r="FC2"/>
          <cell r="FD2"/>
          <cell r="FE2"/>
          <cell r="FF2"/>
          <cell r="FG2"/>
          <cell r="FH2"/>
          <cell r="FI2"/>
          <cell r="FJ2"/>
          <cell r="FK2"/>
          <cell r="FL2"/>
          <cell r="FM2"/>
          <cell r="FN2"/>
          <cell r="FO2"/>
          <cell r="FP2"/>
          <cell r="FQ2"/>
          <cell r="FR2"/>
          <cell r="FS2"/>
          <cell r="FT2"/>
          <cell r="FU2"/>
          <cell r="FV2"/>
          <cell r="FW2"/>
          <cell r="FX2"/>
          <cell r="FY2"/>
        </row>
        <row r="3">
          <cell r="A3" t="str">
            <v xml:space="preserve">From Block </v>
          </cell>
          <cell r="C3" t="str">
            <v>From Block</v>
          </cell>
          <cell r="T3" t="str">
            <v>SET to 1</v>
          </cell>
          <cell r="Y3" t="str">
            <v>Fixed at 20 deg C</v>
          </cell>
          <cell r="AA3" t="str">
            <v>Set to 40</v>
          </cell>
          <cell r="AO3" t="str">
            <v>SET TO 1</v>
          </cell>
          <cell r="AR3" t="str">
            <v>HEAT_LOSS</v>
          </cell>
          <cell r="BV3" t="str">
            <v>0.5 m3/h</v>
          </cell>
          <cell r="CM3" t="str">
            <v>HEATLOSS2</v>
          </cell>
          <cell r="CP3" t="str">
            <v xml:space="preserve">COOLING WATER </v>
          </cell>
          <cell r="DK3" t="str">
            <v>HEAT_LOSS</v>
          </cell>
          <cell r="DN3" t="str">
            <v>DE to 33% for overall WE 70%</v>
          </cell>
          <cell r="DO3" t="str">
            <v>DE to 33% for overall WE 70%</v>
          </cell>
          <cell r="DQ3" t="str">
            <v>HEAT_LOSS</v>
          </cell>
          <cell r="DZ3" t="str">
            <v>HEAT_LOSS</v>
          </cell>
        </row>
        <row r="4">
          <cell r="A4" t="str">
            <v xml:space="preserve">To Block </v>
          </cell>
          <cell r="C4" t="str">
            <v>To Block</v>
          </cell>
          <cell r="AG4" t="str">
            <v>Product Soln</v>
          </cell>
          <cell r="AV4" t="str">
            <v>Fe Releach Residue</v>
          </cell>
          <cell r="BL4" t="str">
            <v>VENT</v>
          </cell>
          <cell r="BP4" t="str">
            <v>DE to 33% for overall WE 70%</v>
          </cell>
          <cell r="CU4" t="str">
            <v>CWR</v>
          </cell>
          <cell r="DK4" t="str">
            <v>DE to 33% for overall WE 70%</v>
          </cell>
          <cell r="DO4" t="str">
            <v>Effluent Cake</v>
          </cell>
          <cell r="DP4" t="str">
            <v>Effluent Liquor</v>
          </cell>
        </row>
        <row r="5">
          <cell r="A5" t="str">
            <v>Flow t/h</v>
          </cell>
          <cell r="C5" t="str">
            <v>Flow</v>
          </cell>
          <cell r="D5" t="str">
            <v>t/h</v>
          </cell>
          <cell r="E5">
            <v>1.7043329978183519</v>
          </cell>
          <cell r="F5">
            <v>5.9574439425709849E-2</v>
          </cell>
          <cell r="G5">
            <v>5.8316948640217324E-2</v>
          </cell>
          <cell r="H5">
            <v>1.2574909454611122E-3</v>
          </cell>
          <cell r="I5">
            <v>2457.7061520931252</v>
          </cell>
          <cell r="J5">
            <v>2462.7701600627875</v>
          </cell>
          <cell r="K5">
            <v>2464.2604944704362</v>
          </cell>
          <cell r="L5">
            <v>20.131622084200437</v>
          </cell>
          <cell r="M5">
            <v>560.45249027160401</v>
          </cell>
          <cell r="N5">
            <v>17.406879982052338</v>
          </cell>
          <cell r="O5">
            <v>1897.2536617898154</v>
          </cell>
          <cell r="P5">
            <v>560.45249027160401</v>
          </cell>
          <cell r="Q5">
            <v>2457.7061522557456</v>
          </cell>
          <cell r="R5">
            <v>2457.7061518117389</v>
          </cell>
          <cell r="S5">
            <v>24.532090746778195</v>
          </cell>
          <cell r="T5">
            <v>0.11124684235368759</v>
          </cell>
          <cell r="U5">
            <v>24.463236490485286</v>
          </cell>
          <cell r="V5">
            <v>24.473830923228185</v>
          </cell>
          <cell r="W5">
            <v>24.461307459585413</v>
          </cell>
          <cell r="X5">
            <v>1.2523463642771208E-2</v>
          </cell>
          <cell r="Y5">
            <v>6.2617318213856035E-2</v>
          </cell>
          <cell r="Z5">
            <v>24.461307459585413</v>
          </cell>
          <cell r="AA5">
            <v>24.461307459585413</v>
          </cell>
          <cell r="AB5">
            <v>24.461452301655026</v>
          </cell>
          <cell r="AC5">
            <v>1.3033850002200011</v>
          </cell>
          <cell r="AD5">
            <v>1.3033850002200011</v>
          </cell>
          <cell r="AE5">
            <v>24.425299783202263</v>
          </cell>
          <cell r="AF5">
            <v>24.425299783202263</v>
          </cell>
          <cell r="AG5">
            <v>24.852135654523135</v>
          </cell>
          <cell r="AH5">
            <v>0.15312720787013792</v>
          </cell>
          <cell r="AI5">
            <v>4.6803223169669577E-3</v>
          </cell>
          <cell r="AJ5">
            <v>1.729248324380524E-3</v>
          </cell>
          <cell r="AK5">
            <v>0.91910384608804052</v>
          </cell>
          <cell r="AL5">
            <v>6.7512829488696068E-10</v>
          </cell>
          <cell r="AM5">
            <v>0.15312720937181368</v>
          </cell>
          <cell r="AN5">
            <v>4.8539741837245812E-2</v>
          </cell>
          <cell r="AO5">
            <v>7.2834018361800909E-2</v>
          </cell>
          <cell r="AP5">
            <v>7.3421195202789585E-2</v>
          </cell>
          <cell r="AQ5">
            <v>0.11959274744721732</v>
          </cell>
          <cell r="AR5">
            <v>0.1930139426500069</v>
          </cell>
          <cell r="AS5">
            <v>1.757125429101122E-3</v>
          </cell>
          <cell r="AT5">
            <v>2.5030539529579711E-2</v>
          </cell>
          <cell r="AU5">
            <v>1.6684634498104322E-2</v>
          </cell>
          <cell r="AV5">
            <v>1.7854583026934448E-2</v>
          </cell>
          <cell r="AW5">
            <v>0.2555731272866924</v>
          </cell>
          <cell r="AX5">
            <v>490.63057246339719</v>
          </cell>
          <cell r="AY5">
            <v>491.3860257535037</v>
          </cell>
          <cell r="AZ5">
            <v>491.59809487678456</v>
          </cell>
          <cell r="BA5">
            <v>3.059539327980076</v>
          </cell>
          <cell r="BB5">
            <v>86.762648261456462</v>
          </cell>
          <cell r="BC5">
            <v>403.86792440823655</v>
          </cell>
          <cell r="BD5">
            <v>86.762648261456462</v>
          </cell>
          <cell r="BE5">
            <v>490.63057304367129</v>
          </cell>
          <cell r="BF5">
            <v>490.63057284167979</v>
          </cell>
          <cell r="BG5">
            <v>18.283037275748008</v>
          </cell>
          <cell r="BH5">
            <v>1.6265862239953646E-2</v>
          </cell>
          <cell r="BI5">
            <v>1.8816240843771268</v>
          </cell>
          <cell r="BJ5">
            <v>0.28191483183074623</v>
          </cell>
          <cell r="BK5">
            <v>0.6580091008241844</v>
          </cell>
          <cell r="BL5">
            <v>40.431439158674415</v>
          </cell>
          <cell r="BM5">
            <v>2.4907595228526994E-3</v>
          </cell>
          <cell r="BN5">
            <v>2.6787664961452858E-2</v>
          </cell>
          <cell r="BO5">
            <v>12.305941976992495</v>
          </cell>
          <cell r="BP5">
            <v>8.8041523033062508E-3</v>
          </cell>
          <cell r="BQ5">
            <v>0.42683589039465986</v>
          </cell>
          <cell r="BR5">
            <v>5.0093854571084832E-2</v>
          </cell>
          <cell r="BS5">
            <v>0.6279755185085153</v>
          </cell>
          <cell r="BT5">
            <v>4.0566382278939275E-5</v>
          </cell>
          <cell r="BU5">
            <v>5.7762529749673844E-2</v>
          </cell>
          <cell r="BV5">
            <v>0.49720646165512122</v>
          </cell>
          <cell r="BW5">
            <v>2.7185075317303498</v>
          </cell>
          <cell r="BX5">
            <v>0</v>
          </cell>
          <cell r="BY5">
            <v>0</v>
          </cell>
          <cell r="BZ5">
            <v>0</v>
          </cell>
          <cell r="CA5">
            <v>0</v>
          </cell>
          <cell r="CB5">
            <v>2.3308280938658501</v>
          </cell>
          <cell r="CC5">
            <v>1.9814406768757939</v>
          </cell>
          <cell r="CD5">
            <v>4.7247018488909109E-2</v>
          </cell>
          <cell r="CE5">
            <v>5.3278282271017312E-3</v>
          </cell>
          <cell r="CF5">
            <v>3.6256175841912612</v>
          </cell>
          <cell r="CG5">
            <v>7.3870937944205933E-2</v>
          </cell>
          <cell r="CH5">
            <v>1.039227340572777E-2</v>
          </cell>
          <cell r="CI5">
            <v>3.0825674234832201</v>
          </cell>
          <cell r="CJ5">
            <v>1.4683700696304012E-4</v>
          </cell>
          <cell r="CK5">
            <v>0.534637563503227</v>
          </cell>
          <cell r="CL5">
            <v>0.46076662720873612</v>
          </cell>
          <cell r="CM5">
            <v>1.605264363423289</v>
          </cell>
          <cell r="CN5">
            <v>1.1444977378642682</v>
          </cell>
          <cell r="CO5">
            <v>0.78871207198261517</v>
          </cell>
          <cell r="CP5">
            <v>417.26283415913684</v>
          </cell>
          <cell r="CQ5">
            <v>303.02027729681561</v>
          </cell>
          <cell r="CR5">
            <v>68.41734175084143</v>
          </cell>
          <cell r="CS5">
            <v>68.41734175084143</v>
          </cell>
          <cell r="CT5">
            <v>303.02027729681561</v>
          </cell>
          <cell r="CU5">
            <v>417.26283441359715</v>
          </cell>
          <cell r="CV5">
            <v>17.62087821836953</v>
          </cell>
          <cell r="CW5">
            <v>8.0288909373987725</v>
          </cell>
          <cell r="CX5">
            <v>1.4340557081050467</v>
          </cell>
          <cell r="CY5">
            <v>10.41912826865026</v>
          </cell>
          <cell r="CZ5">
            <v>0.53831832625129095</v>
          </cell>
          <cell r="DA5">
            <v>8.9850725605452126</v>
          </cell>
          <cell r="DB5">
            <v>40.461432174380761</v>
          </cell>
          <cell r="DC5">
            <v>1.0701943028939629</v>
          </cell>
          <cell r="DD5">
            <v>2.7177875827472331</v>
          </cell>
          <cell r="DE5">
            <v>4.9444770471990121E-3</v>
          </cell>
          <cell r="DF5">
            <v>9.323342124145112E-2</v>
          </cell>
          <cell r="DG5">
            <v>0.34399706417380616</v>
          </cell>
          <cell r="DH5">
            <v>1.0764792929332621</v>
          </cell>
          <cell r="DI5">
            <v>0.81280165656815928</v>
          </cell>
          <cell r="DJ5">
            <v>9.1626185991363893E-2</v>
          </cell>
          <cell r="DK5">
            <v>1.1746571900116622</v>
          </cell>
          <cell r="DL5">
            <v>0.10203759722686299</v>
          </cell>
          <cell r="DM5">
            <v>1.1699485288301295E-3</v>
          </cell>
          <cell r="DN5">
            <v>1.1776390135794359</v>
          </cell>
          <cell r="DO5">
            <v>5.8223293083307344E-3</v>
          </cell>
          <cell r="DP5">
            <v>1.1776390135794359</v>
          </cell>
          <cell r="DQ5">
            <v>1.1697127131204756</v>
          </cell>
          <cell r="DR5">
            <v>2.099073581475603</v>
          </cell>
          <cell r="DS5">
            <v>0.29681257403925165</v>
          </cell>
          <cell r="DT5">
            <v>0.4586401121349607</v>
          </cell>
          <cell r="DU5">
            <v>0.45864013754643018</v>
          </cell>
          <cell r="DV5">
            <v>45.825215365940124</v>
          </cell>
          <cell r="DW5">
            <v>45.825215365940124</v>
          </cell>
          <cell r="DX5">
            <v>3.7138322557902859</v>
          </cell>
          <cell r="DY5">
            <v>0.62384725316504996</v>
          </cell>
          <cell r="DZ5">
            <v>1.0506563072009318</v>
          </cell>
          <cell r="EA5">
            <v>0.77621344752178112</v>
          </cell>
          <cell r="EB5">
            <v>0.29511923682680713</v>
          </cell>
          <cell r="EC5">
            <v>0.46879179133735494</v>
          </cell>
          <cell r="ED5">
            <v>0.46879179133735494</v>
          </cell>
          <cell r="EE5">
            <v>46.019255340996402</v>
          </cell>
          <cell r="EF5">
            <v>46.019255340996402</v>
          </cell>
          <cell r="EG5">
            <v>3.7139934145616369</v>
          </cell>
          <cell r="EH5">
            <v>0.6238460137385986</v>
          </cell>
          <cell r="EI5">
            <v>0.21134857524885917</v>
          </cell>
        </row>
        <row r="6">
          <cell r="A6" t="str">
            <v>Temperature C</v>
          </cell>
          <cell r="C6" t="str">
            <v>Temperature</v>
          </cell>
          <cell r="D6" t="str">
            <v>C</v>
          </cell>
          <cell r="E6">
            <v>20</v>
          </cell>
          <cell r="F6">
            <v>20</v>
          </cell>
          <cell r="G6">
            <v>20</v>
          </cell>
          <cell r="H6">
            <v>20</v>
          </cell>
          <cell r="I6">
            <v>81.326081260121185</v>
          </cell>
          <cell r="J6">
            <v>80.127585844210728</v>
          </cell>
          <cell r="K6">
            <v>81.659266702194813</v>
          </cell>
          <cell r="L6">
            <v>81.326081260121185</v>
          </cell>
          <cell r="M6">
            <v>74.854594170866235</v>
          </cell>
          <cell r="N6">
            <v>20</v>
          </cell>
          <cell r="O6">
            <v>81.518552198618423</v>
          </cell>
          <cell r="P6">
            <v>81.518552198618423</v>
          </cell>
          <cell r="Q6">
            <v>80.000000074611705</v>
          </cell>
          <cell r="R6">
            <v>81.518552198618423</v>
          </cell>
          <cell r="S6">
            <v>75.49691940886558</v>
          </cell>
          <cell r="T6">
            <v>76.140987904282696</v>
          </cell>
          <cell r="U6">
            <v>76.265243919071267</v>
          </cell>
          <cell r="V6">
            <v>74.685919932275141</v>
          </cell>
          <cell r="W6">
            <v>74.685919932275141</v>
          </cell>
          <cell r="X6">
            <v>39.741868860045408</v>
          </cell>
          <cell r="Y6">
            <v>20</v>
          </cell>
          <cell r="Z6">
            <v>74.284875795729093</v>
          </cell>
          <cell r="AA6">
            <v>40</v>
          </cell>
          <cell r="AB6">
            <v>39.692216402668365</v>
          </cell>
          <cell r="AC6">
            <v>34.390370513137533</v>
          </cell>
          <cell r="AD6">
            <v>33.005087781098432</v>
          </cell>
          <cell r="AE6">
            <v>39.650887872014366</v>
          </cell>
          <cell r="AF6">
            <v>39.650887872014366</v>
          </cell>
          <cell r="AG6">
            <v>38.610677122193586</v>
          </cell>
          <cell r="AH6">
            <v>20</v>
          </cell>
          <cell r="AI6">
            <v>20.000000000000327</v>
          </cell>
          <cell r="AJ6">
            <v>20.000000000000327</v>
          </cell>
          <cell r="AK6">
            <v>30.999244759486547</v>
          </cell>
          <cell r="AL6">
            <v>20.000000000000327</v>
          </cell>
          <cell r="AM6">
            <v>20.000000000000327</v>
          </cell>
          <cell r="AN6">
            <v>20.000000000000327</v>
          </cell>
          <cell r="AO6">
            <v>77.866901388770941</v>
          </cell>
          <cell r="AP6">
            <v>76.639242171163758</v>
          </cell>
          <cell r="AQ6">
            <v>66.790260032592585</v>
          </cell>
          <cell r="AR6">
            <v>55.914113598547246</v>
          </cell>
          <cell r="AS6">
            <v>35</v>
          </cell>
          <cell r="AT6">
            <v>35</v>
          </cell>
          <cell r="AU6">
            <v>66.790260032592585</v>
          </cell>
          <cell r="AV6">
            <v>67.434163655031739</v>
          </cell>
          <cell r="AW6">
            <v>20</v>
          </cell>
          <cell r="AX6">
            <v>80.951186951964999</v>
          </cell>
          <cell r="AY6">
            <v>80.094043725191895</v>
          </cell>
          <cell r="AZ6">
            <v>81.219125654243314</v>
          </cell>
          <cell r="BA6">
            <v>80.951186951964999</v>
          </cell>
          <cell r="BB6">
            <v>74.677688936815954</v>
          </cell>
          <cell r="BC6">
            <v>81.142320478544136</v>
          </cell>
          <cell r="BD6">
            <v>81.142320478544136</v>
          </cell>
          <cell r="BE6">
            <v>80.000000008553968</v>
          </cell>
          <cell r="BF6">
            <v>81.142320478544136</v>
          </cell>
          <cell r="BG6">
            <v>35</v>
          </cell>
          <cell r="BH6">
            <v>35</v>
          </cell>
          <cell r="BI6">
            <v>33.864089224872892</v>
          </cell>
          <cell r="BJ6">
            <v>33.864089224872892</v>
          </cell>
          <cell r="BK6">
            <v>25.154314112864192</v>
          </cell>
          <cell r="BL6">
            <v>25.155127710212764</v>
          </cell>
          <cell r="BM6">
            <v>35</v>
          </cell>
          <cell r="BN6">
            <v>35</v>
          </cell>
          <cell r="BO6">
            <v>35</v>
          </cell>
          <cell r="BP6">
            <v>35</v>
          </cell>
          <cell r="BQ6">
            <v>35</v>
          </cell>
          <cell r="BR6">
            <v>35</v>
          </cell>
          <cell r="BS6">
            <v>35</v>
          </cell>
          <cell r="BT6">
            <v>33.864089224872892</v>
          </cell>
          <cell r="BU6">
            <v>33.864089224872892</v>
          </cell>
          <cell r="BV6">
            <v>33.864089224872892</v>
          </cell>
          <cell r="BW6">
            <v>35</v>
          </cell>
          <cell r="BX6">
            <v>162.00325225830707</v>
          </cell>
          <cell r="BY6">
            <v>162.00325225830707</v>
          </cell>
          <cell r="BZ6">
            <v>162.00325225830707</v>
          </cell>
          <cell r="CA6">
            <v>162.00325225830707</v>
          </cell>
          <cell r="CB6">
            <v>20</v>
          </cell>
          <cell r="CC6">
            <v>20</v>
          </cell>
          <cell r="CD6">
            <v>20</v>
          </cell>
          <cell r="CE6">
            <v>20</v>
          </cell>
          <cell r="CF6">
            <v>20</v>
          </cell>
          <cell r="CG6">
            <v>20</v>
          </cell>
          <cell r="CH6">
            <v>20.000000000000142</v>
          </cell>
          <cell r="CI6">
            <v>20.000000000000142</v>
          </cell>
          <cell r="CJ6">
            <v>20.000000000000142</v>
          </cell>
          <cell r="CK6">
            <v>66.079127181858937</v>
          </cell>
          <cell r="CL6">
            <v>46.081091626230432</v>
          </cell>
          <cell r="CM6">
            <v>46.081091626230432</v>
          </cell>
          <cell r="CN6">
            <v>46.081091626230432</v>
          </cell>
          <cell r="CO6">
            <v>43.914086236869302</v>
          </cell>
          <cell r="CP6">
            <v>25</v>
          </cell>
          <cell r="CQ6">
            <v>25</v>
          </cell>
          <cell r="CR6">
            <v>25</v>
          </cell>
          <cell r="CS6">
            <v>35.000002426266136</v>
          </cell>
          <cell r="CT6">
            <v>34.999999200537808</v>
          </cell>
          <cell r="CU6">
            <v>34.999999727967875</v>
          </cell>
          <cell r="CV6">
            <v>26.6709012593276</v>
          </cell>
          <cell r="CW6">
            <v>23.89530390613956</v>
          </cell>
          <cell r="CX6">
            <v>23.338637220777624</v>
          </cell>
          <cell r="CY6">
            <v>23.800860730013447</v>
          </cell>
          <cell r="CZ6">
            <v>20</v>
          </cell>
          <cell r="DA6">
            <v>23.873954303027762</v>
          </cell>
          <cell r="DB6">
            <v>24.988628217524074</v>
          </cell>
          <cell r="DC6">
            <v>24.643027483439258</v>
          </cell>
          <cell r="DD6">
            <v>26.451750268112118</v>
          </cell>
          <cell r="DE6">
            <v>20.000000000000327</v>
          </cell>
          <cell r="DF6">
            <v>20.000000000000327</v>
          </cell>
          <cell r="DG6">
            <v>46.076432156872862</v>
          </cell>
          <cell r="DH6">
            <v>39.446713348434777</v>
          </cell>
          <cell r="DI6">
            <v>32.939039291217973</v>
          </cell>
          <cell r="DJ6">
            <v>32.739374982611693</v>
          </cell>
          <cell r="DK6">
            <v>51.874404270893443</v>
          </cell>
          <cell r="DL6">
            <v>78.428803296062256</v>
          </cell>
          <cell r="DM6">
            <v>76.639242171163758</v>
          </cell>
          <cell r="DN6">
            <v>51.739473666214288</v>
          </cell>
          <cell r="DO6">
            <v>51.739473666214288</v>
          </cell>
          <cell r="DP6">
            <v>47.416213349491329</v>
          </cell>
          <cell r="DQ6">
            <v>55.019390688297037</v>
          </cell>
          <cell r="DR6">
            <v>35</v>
          </cell>
          <cell r="DS6">
            <v>20</v>
          </cell>
          <cell r="DT6">
            <v>20.000000000000142</v>
          </cell>
          <cell r="DU6">
            <v>20.000000000000142</v>
          </cell>
          <cell r="DV6">
            <v>25</v>
          </cell>
          <cell r="DW6">
            <v>34.999999187035073</v>
          </cell>
          <cell r="DX6">
            <v>26.398203369053256</v>
          </cell>
          <cell r="DY6">
            <v>26.14522111532461</v>
          </cell>
          <cell r="DZ6">
            <v>39.168373197689505</v>
          </cell>
          <cell r="EA6">
            <v>35</v>
          </cell>
          <cell r="EB6">
            <v>20</v>
          </cell>
          <cell r="EC6">
            <v>20.000000000000142</v>
          </cell>
          <cell r="ED6">
            <v>20.000000000000142</v>
          </cell>
          <cell r="EE6">
            <v>25</v>
          </cell>
          <cell r="EF6">
            <v>35.000000844864516</v>
          </cell>
          <cell r="EG6">
            <v>26.311097312029815</v>
          </cell>
          <cell r="EH6">
            <v>26.14764312931047</v>
          </cell>
          <cell r="EI6">
            <v>20</v>
          </cell>
          <cell r="EJ6"/>
          <cell r="EK6"/>
          <cell r="EL6"/>
          <cell r="EM6"/>
          <cell r="EN6"/>
          <cell r="EO6"/>
          <cell r="EP6"/>
          <cell r="EQ6"/>
          <cell r="ER6"/>
          <cell r="ES6"/>
          <cell r="ET6"/>
          <cell r="EU6"/>
          <cell r="EV6"/>
          <cell r="EW6"/>
          <cell r="EX6"/>
          <cell r="EY6"/>
          <cell r="EZ6"/>
          <cell r="FA6"/>
          <cell r="FB6"/>
          <cell r="FC6"/>
          <cell r="FD6"/>
          <cell r="FE6"/>
          <cell r="FF6"/>
          <cell r="FG6"/>
          <cell r="FH6"/>
          <cell r="FI6"/>
          <cell r="FJ6"/>
          <cell r="FK6"/>
          <cell r="FL6"/>
          <cell r="FM6"/>
          <cell r="FN6"/>
          <cell r="FO6"/>
          <cell r="FP6"/>
          <cell r="FQ6"/>
          <cell r="FR6"/>
          <cell r="FS6"/>
          <cell r="FT6"/>
          <cell r="FU6"/>
          <cell r="FV6"/>
          <cell r="FW6"/>
          <cell r="FX6"/>
          <cell r="FY6"/>
          <cell r="FZ6"/>
          <cell r="GA6"/>
          <cell r="GB6"/>
          <cell r="GC6"/>
          <cell r="GD6"/>
          <cell r="GE6"/>
          <cell r="GF6"/>
          <cell r="GG6"/>
          <cell r="GH6"/>
          <cell r="GI6"/>
          <cell r="GJ6"/>
          <cell r="GK6"/>
          <cell r="GL6"/>
          <cell r="GM6"/>
          <cell r="GN6"/>
          <cell r="GO6"/>
          <cell r="GP6"/>
          <cell r="GQ6"/>
          <cell r="GR6"/>
          <cell r="GS6"/>
          <cell r="GT6"/>
          <cell r="GU6"/>
          <cell r="GV6"/>
          <cell r="GW6"/>
          <cell r="GX6"/>
          <cell r="GY6"/>
          <cell r="GZ6"/>
          <cell r="HA6"/>
          <cell r="HB6"/>
          <cell r="HC6"/>
          <cell r="HD6"/>
          <cell r="HE6"/>
          <cell r="HF6"/>
          <cell r="HG6"/>
          <cell r="HH6"/>
          <cell r="HI6"/>
          <cell r="HJ6"/>
          <cell r="HK6"/>
          <cell r="HL6"/>
          <cell r="HM6"/>
        </row>
        <row r="7">
          <cell r="A7" t="str">
            <v>Pressure kPa</v>
          </cell>
          <cell r="C7" t="str">
            <v>Pressure</v>
          </cell>
          <cell r="D7" t="str">
            <v>kPa</v>
          </cell>
          <cell r="E7">
            <v>100.7</v>
          </cell>
          <cell r="F7">
            <v>100.7</v>
          </cell>
          <cell r="G7">
            <v>100.7</v>
          </cell>
          <cell r="H7">
            <v>100.7</v>
          </cell>
          <cell r="I7">
            <v>100.7</v>
          </cell>
          <cell r="J7">
            <v>100.7</v>
          </cell>
          <cell r="K7">
            <v>100.7</v>
          </cell>
          <cell r="L7">
            <v>100.7</v>
          </cell>
          <cell r="M7">
            <v>100.7</v>
          </cell>
          <cell r="N7">
            <v>100.7</v>
          </cell>
          <cell r="O7">
            <v>100.7</v>
          </cell>
          <cell r="P7">
            <v>100.7</v>
          </cell>
          <cell r="Q7">
            <v>100.7</v>
          </cell>
          <cell r="R7">
            <v>100.7</v>
          </cell>
          <cell r="S7">
            <v>100.7</v>
          </cell>
          <cell r="T7">
            <v>100.7</v>
          </cell>
          <cell r="U7">
            <v>100.7</v>
          </cell>
          <cell r="V7">
            <v>100.7</v>
          </cell>
          <cell r="W7">
            <v>100.7</v>
          </cell>
          <cell r="X7">
            <v>100.7</v>
          </cell>
          <cell r="Y7">
            <v>100.7</v>
          </cell>
          <cell r="Z7">
            <v>100.7</v>
          </cell>
          <cell r="AA7">
            <v>100.7</v>
          </cell>
          <cell r="AB7">
            <v>100.7</v>
          </cell>
          <cell r="AC7">
            <v>100.7</v>
          </cell>
          <cell r="AD7">
            <v>100.7</v>
          </cell>
          <cell r="AE7">
            <v>100.7</v>
          </cell>
          <cell r="AF7">
            <v>100.7</v>
          </cell>
          <cell r="AG7">
            <v>100.7</v>
          </cell>
          <cell r="AH7">
            <v>100.7</v>
          </cell>
          <cell r="AI7">
            <v>100.7</v>
          </cell>
          <cell r="AJ7">
            <v>100.7</v>
          </cell>
          <cell r="AK7">
            <v>100.7</v>
          </cell>
          <cell r="AL7">
            <v>100.7</v>
          </cell>
          <cell r="AM7">
            <v>100.7</v>
          </cell>
          <cell r="AN7">
            <v>100.7</v>
          </cell>
          <cell r="AO7">
            <v>100.7</v>
          </cell>
          <cell r="AP7">
            <v>100.7</v>
          </cell>
          <cell r="AQ7">
            <v>100.7</v>
          </cell>
          <cell r="AR7">
            <v>100.7</v>
          </cell>
          <cell r="AS7">
            <v>100.7</v>
          </cell>
          <cell r="AT7">
            <v>100.7</v>
          </cell>
          <cell r="AU7">
            <v>100.7</v>
          </cell>
          <cell r="AV7">
            <v>100.7</v>
          </cell>
          <cell r="AW7">
            <v>100.7</v>
          </cell>
          <cell r="AX7">
            <v>100.7</v>
          </cell>
          <cell r="AY7">
            <v>100.7</v>
          </cell>
          <cell r="AZ7">
            <v>100.7</v>
          </cell>
          <cell r="BA7">
            <v>100.7</v>
          </cell>
          <cell r="BB7">
            <v>100.7</v>
          </cell>
          <cell r="BC7">
            <v>100.7</v>
          </cell>
          <cell r="BD7">
            <v>100.7</v>
          </cell>
          <cell r="BE7">
            <v>100.7</v>
          </cell>
          <cell r="BF7">
            <v>100.7</v>
          </cell>
          <cell r="BG7">
            <v>100.7</v>
          </cell>
          <cell r="BH7">
            <v>100.7</v>
          </cell>
          <cell r="BI7">
            <v>100.7</v>
          </cell>
          <cell r="BJ7">
            <v>100.7</v>
          </cell>
          <cell r="BK7">
            <v>100.7</v>
          </cell>
          <cell r="BL7">
            <v>100.7</v>
          </cell>
          <cell r="BM7">
            <v>100.7</v>
          </cell>
          <cell r="BN7">
            <v>100.7</v>
          </cell>
          <cell r="BO7">
            <v>100.7</v>
          </cell>
          <cell r="BP7">
            <v>100.7</v>
          </cell>
          <cell r="BQ7">
            <v>100.7</v>
          </cell>
          <cell r="BR7">
            <v>100.7</v>
          </cell>
          <cell r="BS7">
            <v>100.7</v>
          </cell>
          <cell r="BT7">
            <v>100.7</v>
          </cell>
          <cell r="BU7">
            <v>100.7</v>
          </cell>
          <cell r="BV7">
            <v>100.7</v>
          </cell>
          <cell r="BW7">
            <v>100.7</v>
          </cell>
          <cell r="BX7">
            <v>650</v>
          </cell>
          <cell r="BY7">
            <v>650</v>
          </cell>
          <cell r="BZ7">
            <v>650</v>
          </cell>
          <cell r="CA7">
            <v>650</v>
          </cell>
          <cell r="CB7">
            <v>100.7</v>
          </cell>
          <cell r="CC7">
            <v>100.7</v>
          </cell>
          <cell r="CD7">
            <v>100.7</v>
          </cell>
          <cell r="CE7">
            <v>100.7</v>
          </cell>
          <cell r="CF7">
            <v>100.7</v>
          </cell>
          <cell r="CG7">
            <v>100.7</v>
          </cell>
          <cell r="CH7">
            <v>100.7</v>
          </cell>
          <cell r="CI7">
            <v>100.7</v>
          </cell>
          <cell r="CJ7">
            <v>100.7</v>
          </cell>
          <cell r="CK7">
            <v>100.7</v>
          </cell>
          <cell r="CL7">
            <v>100.7</v>
          </cell>
          <cell r="CM7">
            <v>100.7</v>
          </cell>
          <cell r="CN7">
            <v>100.7</v>
          </cell>
          <cell r="CO7">
            <v>100.7</v>
          </cell>
          <cell r="CP7">
            <v>100.7</v>
          </cell>
          <cell r="CQ7">
            <v>100.7</v>
          </cell>
          <cell r="CR7">
            <v>100.7</v>
          </cell>
          <cell r="CS7">
            <v>100.7</v>
          </cell>
          <cell r="CT7">
            <v>100.7</v>
          </cell>
          <cell r="CU7">
            <v>100.7</v>
          </cell>
          <cell r="CV7">
            <v>100.7</v>
          </cell>
          <cell r="CW7">
            <v>100.7</v>
          </cell>
          <cell r="CX7">
            <v>100.7</v>
          </cell>
          <cell r="CY7">
            <v>100.7</v>
          </cell>
          <cell r="CZ7">
            <v>101.325</v>
          </cell>
          <cell r="DA7">
            <v>100.7</v>
          </cell>
          <cell r="DB7">
            <v>100.7</v>
          </cell>
          <cell r="DC7">
            <v>100.7</v>
          </cell>
          <cell r="DD7">
            <v>100.7</v>
          </cell>
          <cell r="DE7">
            <v>100.7</v>
          </cell>
          <cell r="DF7">
            <v>100.7</v>
          </cell>
          <cell r="DG7">
            <v>100.7</v>
          </cell>
          <cell r="DH7">
            <v>100.7</v>
          </cell>
          <cell r="DI7">
            <v>100.7</v>
          </cell>
          <cell r="DJ7">
            <v>100.7</v>
          </cell>
          <cell r="DK7">
            <v>101.325</v>
          </cell>
          <cell r="DL7">
            <v>100.7</v>
          </cell>
          <cell r="DM7">
            <v>100.7</v>
          </cell>
          <cell r="DN7">
            <v>100.7</v>
          </cell>
          <cell r="DO7">
            <v>100.7</v>
          </cell>
          <cell r="DP7">
            <v>100.7</v>
          </cell>
          <cell r="DQ7">
            <v>100.7</v>
          </cell>
          <cell r="DR7">
            <v>100.7</v>
          </cell>
          <cell r="DS7">
            <v>100.7</v>
          </cell>
          <cell r="DT7">
            <v>100.7</v>
          </cell>
          <cell r="DU7">
            <v>100.7</v>
          </cell>
          <cell r="DV7">
            <v>100.7</v>
          </cell>
          <cell r="DW7">
            <v>100.7</v>
          </cell>
          <cell r="DX7">
            <v>100.7</v>
          </cell>
          <cell r="DY7">
            <v>100.7</v>
          </cell>
          <cell r="DZ7">
            <v>100.7</v>
          </cell>
          <cell r="EA7">
            <v>100.7</v>
          </cell>
          <cell r="EB7">
            <v>100.7</v>
          </cell>
          <cell r="EC7">
            <v>100.7</v>
          </cell>
          <cell r="ED7">
            <v>100.7</v>
          </cell>
          <cell r="EE7">
            <v>100.7</v>
          </cell>
          <cell r="EF7">
            <v>100.7</v>
          </cell>
          <cell r="EG7">
            <v>100.7</v>
          </cell>
          <cell r="EH7">
            <v>100.7</v>
          </cell>
          <cell r="EI7">
            <v>100.7</v>
          </cell>
          <cell r="EJ7"/>
          <cell r="EK7"/>
          <cell r="EL7"/>
          <cell r="EM7"/>
          <cell r="EN7"/>
          <cell r="EO7"/>
          <cell r="EP7"/>
          <cell r="EQ7"/>
          <cell r="ER7"/>
          <cell r="ES7"/>
          <cell r="ET7"/>
          <cell r="EU7"/>
          <cell r="EV7"/>
          <cell r="EW7"/>
          <cell r="EX7"/>
          <cell r="EY7"/>
          <cell r="EZ7"/>
          <cell r="FA7"/>
          <cell r="FB7"/>
          <cell r="FC7"/>
          <cell r="FD7"/>
          <cell r="FE7"/>
          <cell r="FF7"/>
          <cell r="FG7"/>
          <cell r="FH7"/>
          <cell r="FI7"/>
          <cell r="FJ7"/>
          <cell r="FK7"/>
          <cell r="FL7"/>
          <cell r="FM7"/>
          <cell r="FN7"/>
          <cell r="FO7"/>
          <cell r="FP7"/>
          <cell r="FQ7"/>
          <cell r="FR7"/>
          <cell r="FS7"/>
          <cell r="FT7"/>
          <cell r="FU7"/>
          <cell r="FV7"/>
          <cell r="FW7"/>
          <cell r="FX7"/>
          <cell r="FY7"/>
          <cell r="FZ7"/>
          <cell r="GA7"/>
          <cell r="GB7"/>
          <cell r="GC7"/>
          <cell r="GD7"/>
          <cell r="GE7"/>
          <cell r="GF7"/>
          <cell r="GG7"/>
          <cell r="GH7"/>
          <cell r="GI7"/>
          <cell r="GJ7"/>
          <cell r="GK7"/>
          <cell r="GL7"/>
          <cell r="GM7"/>
          <cell r="GN7"/>
          <cell r="GO7"/>
          <cell r="GP7"/>
          <cell r="GQ7"/>
          <cell r="GR7"/>
          <cell r="GS7"/>
          <cell r="GT7"/>
          <cell r="GU7"/>
          <cell r="GV7"/>
          <cell r="GW7"/>
          <cell r="GX7"/>
          <cell r="GY7"/>
          <cell r="GZ7"/>
          <cell r="HA7"/>
          <cell r="HB7"/>
          <cell r="HC7"/>
          <cell r="HD7"/>
          <cell r="HE7"/>
          <cell r="HF7"/>
          <cell r="HG7"/>
          <cell r="HH7"/>
          <cell r="HI7"/>
          <cell r="HJ7"/>
          <cell r="HK7"/>
          <cell r="HL7"/>
          <cell r="HM7"/>
        </row>
        <row r="8">
          <cell r="A8" t="str">
            <v>Density kg/m3</v>
          </cell>
          <cell r="C8" t="str">
            <v>Density</v>
          </cell>
          <cell r="D8" t="str">
            <v>kg/m3</v>
          </cell>
          <cell r="E8">
            <v>8854.2231780375223</v>
          </cell>
          <cell r="F8">
            <v>8854.2231780375223</v>
          </cell>
          <cell r="G8">
            <v>8854.2231780375223</v>
          </cell>
          <cell r="H8">
            <v>8854.2231780375223</v>
          </cell>
          <cell r="I8">
            <v>1229.5214659420806</v>
          </cell>
          <cell r="J8">
            <v>1231.3850795426727</v>
          </cell>
          <cell r="K8">
            <v>1231.0286111376113</v>
          </cell>
          <cell r="L8">
            <v>1229.5214659420806</v>
          </cell>
          <cell r="M8">
            <v>1234.5247300046337</v>
          </cell>
          <cell r="N8">
            <v>1.184529517689539</v>
          </cell>
          <cell r="O8">
            <v>1229.3686496441148</v>
          </cell>
          <cell r="P8">
            <v>1229.3686496441148</v>
          </cell>
          <cell r="Q8">
            <v>1230.5680942332242</v>
          </cell>
          <cell r="R8">
            <v>1229.3686496441148</v>
          </cell>
          <cell r="S8">
            <v>1220.2505402600425</v>
          </cell>
          <cell r="T8">
            <v>1306.5018244275777</v>
          </cell>
          <cell r="U8">
            <v>1223.076773669937</v>
          </cell>
          <cell r="V8">
            <v>1224.2250040386523</v>
          </cell>
          <cell r="W8">
            <v>1223.9687877247495</v>
          </cell>
          <cell r="X8">
            <v>1729.3003147580787</v>
          </cell>
          <cell r="Y8">
            <v>1080.8443845821048</v>
          </cell>
          <cell r="Z8">
            <v>1224.2671548332553</v>
          </cell>
          <cell r="AA8">
            <v>1245.542823442976</v>
          </cell>
          <cell r="AB8">
            <v>1245.6952035062566</v>
          </cell>
          <cell r="AC8">
            <v>1018.7096505129133</v>
          </cell>
          <cell r="AD8">
            <v>1019.1826876853728</v>
          </cell>
          <cell r="AE8">
            <v>1243.7232065408878</v>
          </cell>
          <cell r="AF8">
            <v>1243.7232065408878</v>
          </cell>
          <cell r="AG8">
            <v>1238.6986293670952</v>
          </cell>
          <cell r="AH8">
            <v>1520.6366993478621</v>
          </cell>
          <cell r="AI8">
            <v>1520.6366993478621</v>
          </cell>
          <cell r="AJ8">
            <v>1520.6366993478621</v>
          </cell>
          <cell r="AK8">
            <v>1092.9014845978315</v>
          </cell>
          <cell r="AL8">
            <v>1520.6366993478621</v>
          </cell>
          <cell r="AM8">
            <v>1520.6366993478621</v>
          </cell>
          <cell r="AN8">
            <v>1520.6366993478621</v>
          </cell>
          <cell r="AO8">
            <v>1201.5878121514629</v>
          </cell>
          <cell r="AP8">
            <v>1190.0225016876504</v>
          </cell>
          <cell r="AQ8">
            <v>1178.8257624965745</v>
          </cell>
          <cell r="AR8">
            <v>1192.3452586214216</v>
          </cell>
          <cell r="AS8">
            <v>994.02736886882417</v>
          </cell>
          <cell r="AT8">
            <v>994.02736886882417</v>
          </cell>
          <cell r="AU8">
            <v>1861.0207460753891</v>
          </cell>
          <cell r="AV8">
            <v>1850.1665043948376</v>
          </cell>
          <cell r="AW8">
            <v>8843.5728387799682</v>
          </cell>
          <cell r="AX8">
            <v>1258.6263230446539</v>
          </cell>
          <cell r="AY8">
            <v>1259.9641681553694</v>
          </cell>
          <cell r="AZ8">
            <v>1260.0723709591468</v>
          </cell>
          <cell r="BA8">
            <v>1258.6263230446539</v>
          </cell>
          <cell r="BB8">
            <v>1263.5819390250558</v>
          </cell>
          <cell r="BC8">
            <v>1258.4713767751985</v>
          </cell>
          <cell r="BD8">
            <v>1258.4713767751985</v>
          </cell>
          <cell r="BE8">
            <v>1259.3939693994587</v>
          </cell>
          <cell r="BF8">
            <v>1258.4713767751985</v>
          </cell>
          <cell r="BG8">
            <v>994.02736886882417</v>
          </cell>
          <cell r="BH8">
            <v>994.02736886882417</v>
          </cell>
          <cell r="BI8">
            <v>994.41292331024283</v>
          </cell>
          <cell r="BJ8">
            <v>994.41292331024283</v>
          </cell>
          <cell r="BK8">
            <v>996.99479893106911</v>
          </cell>
          <cell r="BL8">
            <v>1.1582246246456811</v>
          </cell>
          <cell r="BM8">
            <v>994.02736886882417</v>
          </cell>
          <cell r="BN8">
            <v>994.02736886882417</v>
          </cell>
          <cell r="BO8">
            <v>994.02736886882417</v>
          </cell>
          <cell r="BP8">
            <v>994.02736886882417</v>
          </cell>
          <cell r="BQ8">
            <v>994.02736886882417</v>
          </cell>
          <cell r="BR8">
            <v>994.02736886882417</v>
          </cell>
          <cell r="BS8">
            <v>994.02736886882417</v>
          </cell>
          <cell r="BT8">
            <v>994.41292331024283</v>
          </cell>
          <cell r="BU8">
            <v>994.41292331024283</v>
          </cell>
          <cell r="BV8">
            <v>994.41292331024283</v>
          </cell>
          <cell r="BW8">
            <v>994.02736886882417</v>
          </cell>
          <cell r="BX8">
            <v>3.4162166132800151</v>
          </cell>
          <cell r="BY8">
            <v>3.4162166132800151</v>
          </cell>
          <cell r="BZ8">
            <v>3.4162166132800151</v>
          </cell>
          <cell r="CA8">
            <v>3.4162166132800151</v>
          </cell>
          <cell r="CB8">
            <v>1178.310549645546</v>
          </cell>
          <cell r="CC8">
            <v>1178.310549645546</v>
          </cell>
          <cell r="CD8">
            <v>1178.310549645546</v>
          </cell>
          <cell r="CE8">
            <v>1178.310549645546</v>
          </cell>
          <cell r="CF8">
            <v>1844.1093364352025</v>
          </cell>
          <cell r="CG8">
            <v>1844.1093364352025</v>
          </cell>
          <cell r="CH8">
            <v>1844.1093364352025</v>
          </cell>
          <cell r="CI8">
            <v>1844.1093364352025</v>
          </cell>
          <cell r="CJ8">
            <v>1844.1093364352025</v>
          </cell>
          <cell r="CK8">
            <v>1166.0555284642767</v>
          </cell>
          <cell r="CL8">
            <v>1088.732925035069</v>
          </cell>
          <cell r="CM8">
            <v>1088.732925035069</v>
          </cell>
          <cell r="CN8">
            <v>1088.732925035069</v>
          </cell>
          <cell r="CO8">
            <v>1071.5873717790182</v>
          </cell>
          <cell r="CP8">
            <v>997.02613057294923</v>
          </cell>
          <cell r="CQ8">
            <v>997.02613057294923</v>
          </cell>
          <cell r="CR8">
            <v>997.02613057294923</v>
          </cell>
          <cell r="CS8">
            <v>994.01880731879885</v>
          </cell>
          <cell r="CT8">
            <v>994.01880842881894</v>
          </cell>
          <cell r="CU8">
            <v>994.01880824732257</v>
          </cell>
          <cell r="CV8">
            <v>1.1525955141457813</v>
          </cell>
          <cell r="CW8">
            <v>1.1648563495431499</v>
          </cell>
          <cell r="CX8">
            <v>1.1671223147416554</v>
          </cell>
          <cell r="CY8">
            <v>1.1652815591438628</v>
          </cell>
          <cell r="CZ8">
            <v>1.1918814746411319</v>
          </cell>
          <cell r="DA8">
            <v>1.1649604420378263</v>
          </cell>
          <cell r="DB8">
            <v>1.1600699802600118</v>
          </cell>
          <cell r="DC8">
            <v>1.1613933711231315</v>
          </cell>
          <cell r="DD8">
            <v>1.1534079808771207</v>
          </cell>
          <cell r="DE8">
            <v>1520.6366993478621</v>
          </cell>
          <cell r="DF8">
            <v>1520.6366993478621</v>
          </cell>
          <cell r="DG8">
            <v>1091.3015088406014</v>
          </cell>
          <cell r="DH8">
            <v>1035.0908414824482</v>
          </cell>
          <cell r="DI8">
            <v>1072.2471335846978</v>
          </cell>
          <cell r="DJ8">
            <v>1089.5220835361665</v>
          </cell>
          <cell r="DK8">
            <v>1032.0088757678666</v>
          </cell>
          <cell r="DL8">
            <v>2.7071811342817522</v>
          </cell>
          <cell r="DM8">
            <v>1707.1008706102739</v>
          </cell>
          <cell r="DN8">
            <v>1029.7862984380329</v>
          </cell>
          <cell r="DO8">
            <v>1631.1805671437482</v>
          </cell>
          <cell r="DP8">
            <v>1031.7397539283568</v>
          </cell>
          <cell r="DQ8">
            <v>1027.9273175373005</v>
          </cell>
          <cell r="DR8">
            <v>994.02736886882417</v>
          </cell>
          <cell r="DS8">
            <v>1178.310549645546</v>
          </cell>
          <cell r="DT8">
            <v>1844.1093364352025</v>
          </cell>
          <cell r="DU8">
            <v>1844.1093364352025</v>
          </cell>
          <cell r="DV8">
            <v>997.02613057294923</v>
          </cell>
          <cell r="DW8">
            <v>994.01880843346544</v>
          </cell>
          <cell r="DX8">
            <v>1.1538290359896346</v>
          </cell>
          <cell r="DY8">
            <v>1.1547617006879156</v>
          </cell>
          <cell r="DZ8">
            <v>1034.3072543443361</v>
          </cell>
          <cell r="EA8">
            <v>994.02736886882417</v>
          </cell>
          <cell r="EB8">
            <v>1178.310549645546</v>
          </cell>
          <cell r="EC8">
            <v>1844.1093364352025</v>
          </cell>
          <cell r="ED8">
            <v>1844.1093364352025</v>
          </cell>
          <cell r="EE8">
            <v>997.02613057294923</v>
          </cell>
          <cell r="EF8">
            <v>994.01880786298216</v>
          </cell>
          <cell r="EG8">
            <v>1.1542147749095635</v>
          </cell>
          <cell r="EH8">
            <v>1.1547833164444834</v>
          </cell>
          <cell r="EI8">
            <v>1178.310549645546</v>
          </cell>
          <cell r="EJ8"/>
          <cell r="EK8"/>
          <cell r="EL8"/>
          <cell r="EM8"/>
          <cell r="EN8"/>
          <cell r="EO8"/>
          <cell r="EP8"/>
          <cell r="EQ8"/>
          <cell r="ER8"/>
          <cell r="ES8"/>
          <cell r="ET8"/>
          <cell r="EU8"/>
          <cell r="EV8"/>
          <cell r="EW8"/>
          <cell r="EX8"/>
          <cell r="EY8"/>
          <cell r="EZ8"/>
          <cell r="FA8"/>
          <cell r="FB8"/>
          <cell r="FC8"/>
          <cell r="FD8"/>
          <cell r="FE8"/>
          <cell r="FF8"/>
          <cell r="FG8"/>
          <cell r="FH8"/>
          <cell r="FI8"/>
          <cell r="FJ8"/>
          <cell r="FK8"/>
          <cell r="FL8"/>
          <cell r="FM8"/>
          <cell r="FN8"/>
          <cell r="FO8"/>
          <cell r="FP8"/>
          <cell r="FQ8"/>
          <cell r="FR8"/>
          <cell r="FS8"/>
          <cell r="FT8"/>
          <cell r="FU8"/>
          <cell r="FV8"/>
          <cell r="FW8"/>
          <cell r="FX8"/>
          <cell r="FY8"/>
          <cell r="FZ8"/>
          <cell r="GA8"/>
          <cell r="GB8"/>
          <cell r="GC8"/>
          <cell r="GD8"/>
          <cell r="GE8"/>
          <cell r="GF8"/>
          <cell r="GG8"/>
          <cell r="GH8"/>
          <cell r="GI8"/>
          <cell r="GJ8"/>
          <cell r="GK8"/>
          <cell r="GL8"/>
          <cell r="GM8"/>
          <cell r="GN8"/>
          <cell r="GO8"/>
          <cell r="GP8"/>
          <cell r="GQ8"/>
          <cell r="GR8"/>
          <cell r="GS8"/>
          <cell r="GT8"/>
          <cell r="GU8"/>
          <cell r="GV8"/>
          <cell r="GW8"/>
          <cell r="GX8"/>
          <cell r="GY8"/>
          <cell r="GZ8"/>
          <cell r="HA8"/>
          <cell r="HB8"/>
          <cell r="HC8"/>
          <cell r="HD8"/>
          <cell r="HE8"/>
          <cell r="HF8"/>
          <cell r="HG8"/>
          <cell r="HH8"/>
          <cell r="HI8"/>
          <cell r="HJ8"/>
          <cell r="HK8"/>
          <cell r="HL8"/>
          <cell r="HM8"/>
        </row>
        <row r="9">
          <cell r="A9" t="str">
            <v>Enthalpy kJ/kg</v>
          </cell>
          <cell r="C9" t="str">
            <v>Enthalpy</v>
          </cell>
          <cell r="D9" t="str">
            <v>kJ/kg</v>
          </cell>
          <cell r="E9">
            <v>-10.015820988134164</v>
          </cell>
          <cell r="F9">
            <v>-10.015820988134164</v>
          </cell>
          <cell r="G9">
            <v>-10.015820988134164</v>
          </cell>
          <cell r="H9">
            <v>-10.015820988134164</v>
          </cell>
          <cell r="I9">
            <v>-13480.325177780103</v>
          </cell>
          <cell r="J9">
            <v>-13476.703266576866</v>
          </cell>
          <cell r="K9">
            <v>-13467.448532847013</v>
          </cell>
          <cell r="L9">
            <v>-13480.325177780103</v>
          </cell>
          <cell r="M9">
            <v>-13502.287440837705</v>
          </cell>
          <cell r="N9">
            <v>-156.16829284132163</v>
          </cell>
          <cell r="O9">
            <v>-13479.671377780005</v>
          </cell>
          <cell r="P9">
            <v>-13479.671377780005</v>
          </cell>
          <cell r="Q9">
            <v>-13484.828718843823</v>
          </cell>
          <cell r="R9">
            <v>-13479.671377780005</v>
          </cell>
          <cell r="S9">
            <v>-13611.700467948302</v>
          </cell>
          <cell r="T9">
            <v>-12589.567133305105</v>
          </cell>
          <cell r="U9">
            <v>-13585.656398764559</v>
          </cell>
          <cell r="V9">
            <v>-13591.228658792877</v>
          </cell>
          <cell r="W9">
            <v>-13594.226640684685</v>
          </cell>
          <cell r="X9">
            <v>-8799.7723659131098</v>
          </cell>
          <cell r="Y9">
            <v>-14487.072252052627</v>
          </cell>
          <cell r="Z9">
            <v>-13595.599826018612</v>
          </cell>
          <cell r="AA9">
            <v>-13712.59576526325</v>
          </cell>
          <cell r="AB9">
            <v>-13713.620201597058</v>
          </cell>
          <cell r="AC9">
            <v>-15508.233562505815</v>
          </cell>
          <cell r="AD9">
            <v>-15513.85638871684</v>
          </cell>
          <cell r="AE9">
            <v>-13726.762430413497</v>
          </cell>
          <cell r="AF9">
            <v>-13726.762430413497</v>
          </cell>
          <cell r="AG9">
            <v>-13766.197005945513</v>
          </cell>
          <cell r="AH9">
            <v>-13826.642460691219</v>
          </cell>
          <cell r="AI9">
            <v>-13826.642460691219</v>
          </cell>
          <cell r="AJ9">
            <v>-13826.642460691219</v>
          </cell>
          <cell r="AK9">
            <v>-15470.568352897977</v>
          </cell>
          <cell r="AL9">
            <v>-13826.642460691219</v>
          </cell>
          <cell r="AM9">
            <v>-13826.642460691219</v>
          </cell>
          <cell r="AN9">
            <v>-13826.642460691219</v>
          </cell>
          <cell r="AO9">
            <v>-13626.969496513277</v>
          </cell>
          <cell r="AP9">
            <v>-13726.920236253203</v>
          </cell>
          <cell r="AQ9">
            <v>-13962.085959388753</v>
          </cell>
          <cell r="AR9">
            <v>-13923.71839681679</v>
          </cell>
          <cell r="AS9">
            <v>-15835.009989970969</v>
          </cell>
          <cell r="AT9">
            <v>-15835.009989970969</v>
          </cell>
          <cell r="AU9">
            <v>-7620.437402261683</v>
          </cell>
          <cell r="AV9">
            <v>-7820.3095906573817</v>
          </cell>
          <cell r="AW9">
            <v>-2.6172726248473621</v>
          </cell>
          <cell r="AX9">
            <v>-13541.195179474833</v>
          </cell>
          <cell r="AY9">
            <v>-13538.28623482916</v>
          </cell>
          <cell r="AZ9">
            <v>-13531.33459361494</v>
          </cell>
          <cell r="BA9">
            <v>-13541.195179474833</v>
          </cell>
          <cell r="BB9">
            <v>-13562.634437484172</v>
          </cell>
          <cell r="BC9">
            <v>-13540.541379474607</v>
          </cell>
          <cell r="BD9">
            <v>-13540.541379474607</v>
          </cell>
          <cell r="BE9">
            <v>-13544.448295039763</v>
          </cell>
          <cell r="BF9">
            <v>-13540.541379474607</v>
          </cell>
          <cell r="BG9">
            <v>-15835.009989970969</v>
          </cell>
          <cell r="BH9">
            <v>-15835.009989970969</v>
          </cell>
          <cell r="BI9">
            <v>-15839.760046902458</v>
          </cell>
          <cell r="BJ9">
            <v>-15839.760046902458</v>
          </cell>
          <cell r="BK9">
            <v>-15876.203927265948</v>
          </cell>
          <cell r="BL9">
            <v>-269.4278723851848</v>
          </cell>
          <cell r="BM9">
            <v>-15835.009989970969</v>
          </cell>
          <cell r="BN9">
            <v>-15835.009989970969</v>
          </cell>
          <cell r="BO9">
            <v>-15835.009989970969</v>
          </cell>
          <cell r="BP9">
            <v>-15835.009989970969</v>
          </cell>
          <cell r="BQ9">
            <v>-15835.009989970969</v>
          </cell>
          <cell r="BR9">
            <v>-15835.009989970969</v>
          </cell>
          <cell r="BS9">
            <v>-15835.009989970969</v>
          </cell>
          <cell r="BT9">
            <v>-15839.760046902458</v>
          </cell>
          <cell r="BU9">
            <v>-15839.760046902458</v>
          </cell>
          <cell r="BV9">
            <v>-15839.760046902458</v>
          </cell>
          <cell r="BW9">
            <v>-15835.009989970969</v>
          </cell>
          <cell r="BX9">
            <v>-13218.530112311746</v>
          </cell>
          <cell r="BY9">
            <v>-13218.530112311746</v>
          </cell>
          <cell r="BZ9">
            <v>-13218.530112311746</v>
          </cell>
          <cell r="CA9">
            <v>-13218.530112311746</v>
          </cell>
          <cell r="CB9">
            <v>-10713.166959591548</v>
          </cell>
          <cell r="CC9">
            <v>-10713.166959591548</v>
          </cell>
          <cell r="CD9">
            <v>-10713.166959591548</v>
          </cell>
          <cell r="CE9">
            <v>-10713.166959591548</v>
          </cell>
          <cell r="CF9">
            <v>-8774.7166422342871</v>
          </cell>
          <cell r="CG9">
            <v>-8774.7166422342871</v>
          </cell>
          <cell r="CH9">
            <v>-8774.7166422342871</v>
          </cell>
          <cell r="CI9">
            <v>-8774.7166422342871</v>
          </cell>
          <cell r="CJ9">
            <v>-8774.7166422342871</v>
          </cell>
          <cell r="CK9">
            <v>-13966.662333904076</v>
          </cell>
          <cell r="CL9">
            <v>-14799.044389840874</v>
          </cell>
          <cell r="CM9">
            <v>-14799.044389840874</v>
          </cell>
          <cell r="CN9">
            <v>-14799.044389840874</v>
          </cell>
          <cell r="CO9">
            <v>-14966.128177315291</v>
          </cell>
          <cell r="CP9">
            <v>-15877.099999999966</v>
          </cell>
          <cell r="CQ9">
            <v>-15877.099999999966</v>
          </cell>
          <cell r="CR9">
            <v>-15877.099999999966</v>
          </cell>
          <cell r="CS9">
            <v>-15835.27034733956</v>
          </cell>
          <cell r="CT9">
            <v>-15835.270360828948</v>
          </cell>
          <cell r="CU9">
            <v>-15835.270358623335</v>
          </cell>
          <cell r="CV9">
            <v>-315.05729646898118</v>
          </cell>
          <cell r="CW9">
            <v>-260.56021216853793</v>
          </cell>
          <cell r="CX9">
            <v>-250.4152424358096</v>
          </cell>
          <cell r="CY9">
            <v>-258.82096681718156</v>
          </cell>
          <cell r="CZ9">
            <v>-156.16829284132163</v>
          </cell>
          <cell r="DA9">
            <v>-260.16255609747253</v>
          </cell>
          <cell r="DB9">
            <v>-281.63998819830607</v>
          </cell>
          <cell r="DC9">
            <v>-274.57411549200629</v>
          </cell>
          <cell r="DD9">
            <v>-310.46352431464692</v>
          </cell>
          <cell r="DE9">
            <v>-13826.642460691219</v>
          </cell>
          <cell r="DF9">
            <v>-13826.642460691219</v>
          </cell>
          <cell r="DG9">
            <v>-14777.462540505338</v>
          </cell>
          <cell r="DH9">
            <v>-15317.356264820612</v>
          </cell>
          <cell r="DI9">
            <v>-15535.993092287094</v>
          </cell>
          <cell r="DJ9">
            <v>-15472.742010226415</v>
          </cell>
          <cell r="DK9">
            <v>-15217.607679893405</v>
          </cell>
          <cell r="DL9">
            <v>-10762.329288961937</v>
          </cell>
          <cell r="DM9">
            <v>-10670.686617972458</v>
          </cell>
          <cell r="DN9">
            <v>-15245.545662518625</v>
          </cell>
          <cell r="DO9">
            <v>-10500.397003252265</v>
          </cell>
          <cell r="DP9">
            <v>-15262.40021824963</v>
          </cell>
          <cell r="DQ9">
            <v>-15210.719754159942</v>
          </cell>
          <cell r="DR9">
            <v>-15835.009989970969</v>
          </cell>
          <cell r="DS9">
            <v>-10713.166959591548</v>
          </cell>
          <cell r="DT9">
            <v>-8774.7166422342871</v>
          </cell>
          <cell r="DU9">
            <v>-8774.7166422342871</v>
          </cell>
          <cell r="DV9">
            <v>-15877.099999999966</v>
          </cell>
          <cell r="DW9">
            <v>-15835.270360885415</v>
          </cell>
          <cell r="DX9">
            <v>-309.39934575429561</v>
          </cell>
          <cell r="DY9">
            <v>-304.14682915162405</v>
          </cell>
          <cell r="DZ9">
            <v>-15327.051608958274</v>
          </cell>
          <cell r="EA9">
            <v>-15835.009989970969</v>
          </cell>
          <cell r="EB9">
            <v>-10713.166959591548</v>
          </cell>
          <cell r="EC9">
            <v>-8774.7166422342871</v>
          </cell>
          <cell r="ED9">
            <v>-8774.7166422342871</v>
          </cell>
          <cell r="EE9">
            <v>-15877.099999999966</v>
          </cell>
          <cell r="EF9">
            <v>-15835.270353952683</v>
          </cell>
          <cell r="EG9">
            <v>-307.60938732408408</v>
          </cell>
          <cell r="EH9">
            <v>-304.19579274731854</v>
          </cell>
          <cell r="EI9">
            <v>-10713.166959591548</v>
          </cell>
        </row>
        <row r="10">
          <cell r="A10" t="str">
            <v>Water wt %</v>
          </cell>
          <cell r="C10" t="str">
            <v>Water</v>
          </cell>
          <cell r="D10" t="str">
            <v>wt %</v>
          </cell>
          <cell r="E10">
            <v>0</v>
          </cell>
          <cell r="F10">
            <v>0</v>
          </cell>
          <cell r="G10">
            <v>0</v>
          </cell>
          <cell r="H10">
            <v>0</v>
          </cell>
          <cell r="I10">
            <v>77.013725612170816</v>
          </cell>
          <cell r="J10">
            <v>76.901852314566639</v>
          </cell>
          <cell r="K10">
            <v>76.888977037315044</v>
          </cell>
          <cell r="L10">
            <v>77.013725612170816</v>
          </cell>
          <cell r="M10">
            <v>77.013725612170816</v>
          </cell>
          <cell r="N10">
            <v>0</v>
          </cell>
          <cell r="O10">
            <v>77.013725612170816</v>
          </cell>
          <cell r="P10">
            <v>77.013725612170816</v>
          </cell>
          <cell r="Q10">
            <v>77.013725612170802</v>
          </cell>
          <cell r="R10">
            <v>77.013725612170816</v>
          </cell>
          <cell r="S10">
            <v>78.19641146700647</v>
          </cell>
          <cell r="T10">
            <v>72.211156164169196</v>
          </cell>
          <cell r="U10">
            <v>78.051028762632995</v>
          </cell>
          <cell r="V10">
            <v>78.04743280843735</v>
          </cell>
          <cell r="W10">
            <v>78.067406480580686</v>
          </cell>
          <cell r="X10">
            <v>49.449727918111627</v>
          </cell>
          <cell r="Y10">
            <v>89.886616302022318</v>
          </cell>
          <cell r="Z10">
            <v>78.067406480580686</v>
          </cell>
          <cell r="AA10">
            <v>78.067406480580686</v>
          </cell>
          <cell r="AB10">
            <v>78.067048045401322</v>
          </cell>
          <cell r="AC10">
            <v>95.978435338697636</v>
          </cell>
          <cell r="AD10">
            <v>95.978435338697636</v>
          </cell>
          <cell r="AE10">
            <v>78.195264988366972</v>
          </cell>
          <cell r="AF10">
            <v>78.195264988366972</v>
          </cell>
          <cell r="AG10">
            <v>78.56969022392623</v>
          </cell>
          <cell r="AH10">
            <v>50</v>
          </cell>
          <cell r="AI10">
            <v>50</v>
          </cell>
          <cell r="AJ10">
            <v>50</v>
          </cell>
          <cell r="AK10">
            <v>90.822755881919477</v>
          </cell>
          <cell r="AL10">
            <v>50</v>
          </cell>
          <cell r="AM10">
            <v>50</v>
          </cell>
          <cell r="AN10">
            <v>50</v>
          </cell>
          <cell r="AO10">
            <v>77.850051685049351</v>
          </cell>
          <cell r="AP10">
            <v>78.972959525492072</v>
          </cell>
          <cell r="AQ10">
            <v>81.661829384525561</v>
          </cell>
          <cell r="AR10">
            <v>80.639001519944927</v>
          </cell>
          <cell r="AS10">
            <v>99.995838397999989</v>
          </cell>
          <cell r="AT10">
            <v>99.995838397999989</v>
          </cell>
          <cell r="AU10">
            <v>46.153265174541417</v>
          </cell>
          <cell r="AV10">
            <v>45.79208601266312</v>
          </cell>
          <cell r="AW10">
            <v>0</v>
          </cell>
          <cell r="AX10">
            <v>77.645327109764978</v>
          </cell>
          <cell r="AY10">
            <v>77.560822709428308</v>
          </cell>
          <cell r="AZ10">
            <v>77.550213596165875</v>
          </cell>
          <cell r="BA10">
            <v>77.645327109764978</v>
          </cell>
          <cell r="BB10">
            <v>77.645327109764978</v>
          </cell>
          <cell r="BC10">
            <v>77.645327109764978</v>
          </cell>
          <cell r="BD10">
            <v>77.645327109764978</v>
          </cell>
          <cell r="BE10">
            <v>77.645327109764978</v>
          </cell>
          <cell r="BF10">
            <v>77.645327109764978</v>
          </cell>
          <cell r="BG10">
            <v>99.995838397999989</v>
          </cell>
          <cell r="BH10">
            <v>99.995838397999989</v>
          </cell>
          <cell r="BI10">
            <v>99.995838397999989</v>
          </cell>
          <cell r="BJ10">
            <v>99.995838397999989</v>
          </cell>
          <cell r="BK10">
            <v>99.996028348157154</v>
          </cell>
          <cell r="BL10">
            <v>0</v>
          </cell>
          <cell r="BM10">
            <v>99.995838397999989</v>
          </cell>
          <cell r="BN10">
            <v>99.995838397999989</v>
          </cell>
          <cell r="BO10">
            <v>99.995838397999989</v>
          </cell>
          <cell r="BP10">
            <v>99.995838397999989</v>
          </cell>
          <cell r="BQ10">
            <v>99.995838397999989</v>
          </cell>
          <cell r="BR10">
            <v>99.995838397999989</v>
          </cell>
          <cell r="BS10">
            <v>99.995838397999989</v>
          </cell>
          <cell r="BT10">
            <v>99.995838397999989</v>
          </cell>
          <cell r="BU10">
            <v>99.995838397999989</v>
          </cell>
          <cell r="BV10">
            <v>99.995838397999989</v>
          </cell>
          <cell r="BW10">
            <v>99.995838397999989</v>
          </cell>
          <cell r="BX10">
            <v>0</v>
          </cell>
          <cell r="BY10">
            <v>0</v>
          </cell>
          <cell r="BZ10">
            <v>0</v>
          </cell>
          <cell r="CA10">
            <v>0</v>
          </cell>
          <cell r="CB10">
            <v>50</v>
          </cell>
          <cell r="CC10">
            <v>50</v>
          </cell>
          <cell r="CD10">
            <v>50</v>
          </cell>
          <cell r="CE10">
            <v>50</v>
          </cell>
          <cell r="CF10">
            <v>4.9983909579999874</v>
          </cell>
          <cell r="CG10">
            <v>4.9983909579999874</v>
          </cell>
          <cell r="CH10">
            <v>4.9983909579999874</v>
          </cell>
          <cell r="CI10">
            <v>4.9983909579999874</v>
          </cell>
          <cell r="CJ10">
            <v>4.9983909579999874</v>
          </cell>
          <cell r="CK10">
            <v>74.5165769764305</v>
          </cell>
          <cell r="CL10">
            <v>85.661858920760963</v>
          </cell>
          <cell r="CM10">
            <v>85.661858920760963</v>
          </cell>
          <cell r="CN10">
            <v>85.661858920760963</v>
          </cell>
          <cell r="CO10">
            <v>88.093323069946607</v>
          </cell>
          <cell r="CP10">
            <v>100</v>
          </cell>
          <cell r="CQ10">
            <v>100</v>
          </cell>
          <cell r="CR10">
            <v>100</v>
          </cell>
          <cell r="CS10">
            <v>100</v>
          </cell>
          <cell r="CT10">
            <v>100</v>
          </cell>
          <cell r="CU10">
            <v>100</v>
          </cell>
          <cell r="CV10">
            <v>0.13669222071506676</v>
          </cell>
          <cell r="CW10">
            <v>6.3022225109702831E-2</v>
          </cell>
          <cell r="CX10">
            <v>4.8303836966785002E-2</v>
          </cell>
          <cell r="CY10">
            <v>6.0527257665559872E-2</v>
          </cell>
          <cell r="CZ10">
            <v>0</v>
          </cell>
          <cell r="DA10">
            <v>6.2436452738615436E-2</v>
          </cell>
          <cell r="DB10">
            <v>9.4550712425835182E-2</v>
          </cell>
          <cell r="DC10">
            <v>8.2826517708475128E-2</v>
          </cell>
          <cell r="DD10">
            <v>0.13090103647324311</v>
          </cell>
          <cell r="DE10">
            <v>50</v>
          </cell>
          <cell r="DF10">
            <v>50</v>
          </cell>
          <cell r="DG10">
            <v>85.522909017779952</v>
          </cell>
          <cell r="DH10">
            <v>92.544441407600061</v>
          </cell>
          <cell r="DI10">
            <v>92.608758122602936</v>
          </cell>
          <cell r="DJ10">
            <v>91.070602593870134</v>
          </cell>
          <cell r="DK10">
            <v>91.088517704246897</v>
          </cell>
          <cell r="DL10">
            <v>54.19633208624024</v>
          </cell>
          <cell r="DM10">
            <v>40.641310439401892</v>
          </cell>
          <cell r="DN10">
            <v>91.376013260408797</v>
          </cell>
          <cell r="DO10">
            <v>46.408020211523116</v>
          </cell>
          <cell r="DP10">
            <v>91.376013260408797</v>
          </cell>
          <cell r="DQ10">
            <v>91.26220047379789</v>
          </cell>
          <cell r="DR10">
            <v>99.995838397999989</v>
          </cell>
          <cell r="DS10">
            <v>50</v>
          </cell>
          <cell r="DT10">
            <v>4.9983909579999874</v>
          </cell>
          <cell r="DU10">
            <v>4.9983909579999874</v>
          </cell>
          <cell r="DV10">
            <v>100</v>
          </cell>
          <cell r="DW10">
            <v>100</v>
          </cell>
          <cell r="DX10">
            <v>0.1294391463422126</v>
          </cell>
          <cell r="DY10">
            <v>0.12253950091377711</v>
          </cell>
          <cell r="DZ10">
            <v>92.829155856240533</v>
          </cell>
          <cell r="EA10">
            <v>99.995838397999989</v>
          </cell>
          <cell r="EB10">
            <v>50</v>
          </cell>
          <cell r="EC10">
            <v>4.9983909579999874</v>
          </cell>
          <cell r="ED10">
            <v>4.9983909579999874</v>
          </cell>
          <cell r="EE10">
            <v>100</v>
          </cell>
          <cell r="EF10">
            <v>100</v>
          </cell>
          <cell r="EG10">
            <v>0.12712371751429294</v>
          </cell>
          <cell r="EH10">
            <v>0.12260116094726693</v>
          </cell>
          <cell r="EI10">
            <v>50</v>
          </cell>
        </row>
        <row r="11">
          <cell r="A11" t="str">
            <v>Gases: Steam wt %</v>
          </cell>
          <cell r="C11" t="str">
            <v>Gases: Steam</v>
          </cell>
          <cell r="D11" t="str">
            <v>wt %</v>
          </cell>
          <cell r="E11">
            <v>0</v>
          </cell>
          <cell r="F11">
            <v>0</v>
          </cell>
          <cell r="G11">
            <v>0</v>
          </cell>
          <cell r="H11">
            <v>0</v>
          </cell>
          <cell r="I11">
            <v>0</v>
          </cell>
          <cell r="J11">
            <v>0</v>
          </cell>
          <cell r="K11">
            <v>0</v>
          </cell>
          <cell r="L11">
            <v>0</v>
          </cell>
          <cell r="M11">
            <v>0</v>
          </cell>
          <cell r="N11">
            <v>1.1310459698657289</v>
          </cell>
          <cell r="O11">
            <v>0</v>
          </cell>
          <cell r="P11">
            <v>0</v>
          </cell>
          <cell r="Q11">
            <v>0</v>
          </cell>
          <cell r="R11">
            <v>0</v>
          </cell>
          <cell r="S11">
            <v>0</v>
          </cell>
          <cell r="T11">
            <v>0</v>
          </cell>
          <cell r="U11">
            <v>0</v>
          </cell>
          <cell r="V11">
            <v>-6.3792674439755916E-18</v>
          </cell>
          <cell r="W11">
            <v>-6.3809000075571939E-18</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2.0066056385469242</v>
          </cell>
          <cell r="BM11">
            <v>0</v>
          </cell>
          <cell r="BN11">
            <v>0</v>
          </cell>
          <cell r="BO11">
            <v>0</v>
          </cell>
          <cell r="BP11">
            <v>0</v>
          </cell>
          <cell r="BQ11">
            <v>0</v>
          </cell>
          <cell r="BR11">
            <v>0</v>
          </cell>
          <cell r="BS11">
            <v>0</v>
          </cell>
          <cell r="BT11">
            <v>0</v>
          </cell>
          <cell r="BU11">
            <v>0</v>
          </cell>
          <cell r="BV11">
            <v>0</v>
          </cell>
          <cell r="BW11">
            <v>0</v>
          </cell>
          <cell r="BX11">
            <v>100</v>
          </cell>
          <cell r="BY11">
            <v>100</v>
          </cell>
          <cell r="BZ11">
            <v>100</v>
          </cell>
          <cell r="CA11">
            <v>100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2.1973838173893734</v>
          </cell>
          <cell r="CW11">
            <v>1.8593535173171045</v>
          </cell>
          <cell r="CX11">
            <v>1.797401119727601</v>
          </cell>
          <cell r="CY11">
            <v>1.848708398361899</v>
          </cell>
          <cell r="CZ11">
            <v>1.1310459698657289</v>
          </cell>
          <cell r="DA11">
            <v>1.856939384908723</v>
          </cell>
          <cell r="DB11">
            <v>1.9865732201198749</v>
          </cell>
          <cell r="DC11">
            <v>1.9455350522687826</v>
          </cell>
          <cell r="DD11">
            <v>2.1688120135120608</v>
          </cell>
          <cell r="DE11">
            <v>0</v>
          </cell>
          <cell r="DF11">
            <v>0</v>
          </cell>
          <cell r="DG11">
            <v>0</v>
          </cell>
          <cell r="DH11">
            <v>0</v>
          </cell>
          <cell r="DI11">
            <v>0</v>
          </cell>
          <cell r="DJ11">
            <v>0</v>
          </cell>
          <cell r="DK11">
            <v>0</v>
          </cell>
          <cell r="DL11">
            <v>33.019848069299989</v>
          </cell>
          <cell r="DM11">
            <v>0</v>
          </cell>
          <cell r="DN11">
            <v>0</v>
          </cell>
          <cell r="DO11">
            <v>0</v>
          </cell>
          <cell r="DP11">
            <v>0</v>
          </cell>
          <cell r="DQ11">
            <v>0</v>
          </cell>
          <cell r="DR11">
            <v>0</v>
          </cell>
          <cell r="DS11">
            <v>0</v>
          </cell>
          <cell r="DT11">
            <v>0</v>
          </cell>
          <cell r="DU11">
            <v>0</v>
          </cell>
          <cell r="DV11">
            <v>0</v>
          </cell>
          <cell r="DW11">
            <v>0</v>
          </cell>
          <cell r="DX11">
            <v>2.1619366743006281</v>
          </cell>
          <cell r="DY11">
            <v>2.1294481870587427</v>
          </cell>
          <cell r="DZ11">
            <v>0</v>
          </cell>
          <cell r="EA11">
            <v>0</v>
          </cell>
          <cell r="EB11">
            <v>0</v>
          </cell>
          <cell r="EC11">
            <v>0</v>
          </cell>
          <cell r="ED11">
            <v>0</v>
          </cell>
          <cell r="EE11">
            <v>0</v>
          </cell>
          <cell r="EF11">
            <v>0</v>
          </cell>
          <cell r="EG11">
            <v>2.1507172512208865</v>
          </cell>
          <cell r="EH11">
            <v>2.1297567196920451</v>
          </cell>
          <cell r="EI11">
            <v>0</v>
          </cell>
        </row>
        <row r="12">
          <cell r="A12" t="str">
            <v>Ni_s wt %</v>
          </cell>
          <cell r="C12" t="str">
            <v>Ni_s</v>
          </cell>
          <cell r="D12" t="str">
            <v>wt %</v>
          </cell>
          <cell r="E12">
            <v>99.63919300000002</v>
          </cell>
          <cell r="F12">
            <v>99.63919300000002</v>
          </cell>
          <cell r="G12">
            <v>99.63919300000002</v>
          </cell>
          <cell r="H12">
            <v>99.63919300000002</v>
          </cell>
          <cell r="I12">
            <v>1.6012093087227026E-2</v>
          </cell>
          <cell r="J12">
            <v>1.5979168630718289E-2</v>
          </cell>
          <cell r="K12">
            <v>1.6093952861462067E-2</v>
          </cell>
          <cell r="L12">
            <v>1.6012093087227026E-2</v>
          </cell>
          <cell r="M12">
            <v>1.6012093087227026E-2</v>
          </cell>
          <cell r="N12">
            <v>0</v>
          </cell>
          <cell r="O12">
            <v>1.6012093087227026E-2</v>
          </cell>
          <cell r="P12">
            <v>1.6012093087227026E-2</v>
          </cell>
          <cell r="Q12">
            <v>1.6012093087227022E-2</v>
          </cell>
          <cell r="R12">
            <v>1.6012093087227026E-2</v>
          </cell>
          <cell r="S12">
            <v>1.3151466729380501E-2</v>
          </cell>
          <cell r="T12">
            <v>6.3922125804335721</v>
          </cell>
          <cell r="U12">
            <v>1.7045213125404739E-2</v>
          </cell>
          <cell r="V12">
            <v>1.7037834405315075E-2</v>
          </cell>
          <cell r="W12">
            <v>6.4088376069824254E-4</v>
          </cell>
          <cell r="X12">
            <v>32.044188034912118</v>
          </cell>
          <cell r="Y12">
            <v>6.4088376069824236</v>
          </cell>
          <cell r="Z12">
            <v>6.4088376069824254E-4</v>
          </cell>
          <cell r="AA12">
            <v>6.4088376069824254E-4</v>
          </cell>
          <cell r="AB12">
            <v>6.4087991359119663E-4</v>
          </cell>
          <cell r="AC12">
            <v>1.2027799487299396E-2</v>
          </cell>
          <cell r="AD12">
            <v>1.2027799487299396E-2</v>
          </cell>
          <cell r="AE12">
            <v>0</v>
          </cell>
          <cell r="AF12">
            <v>0</v>
          </cell>
          <cell r="AG12">
            <v>0</v>
          </cell>
          <cell r="AH12">
            <v>0</v>
          </cell>
          <cell r="AI12">
            <v>0</v>
          </cell>
          <cell r="AJ12">
            <v>0</v>
          </cell>
          <cell r="AK12">
            <v>0</v>
          </cell>
          <cell r="AL12">
            <v>0</v>
          </cell>
          <cell r="AM12">
            <v>0</v>
          </cell>
          <cell r="AN12">
            <v>0</v>
          </cell>
          <cell r="AO12">
            <v>0</v>
          </cell>
          <cell r="AP12">
            <v>0</v>
          </cell>
          <cell r="AQ12">
            <v>8.5229501068082112E-4</v>
          </cell>
          <cell r="AR12">
            <v>5.2808776694283639E-4</v>
          </cell>
          <cell r="AS12">
            <v>0</v>
          </cell>
          <cell r="AT12">
            <v>0</v>
          </cell>
          <cell r="AU12">
            <v>42.614750536223809</v>
          </cell>
          <cell r="AV12">
            <v>39.822354621902747</v>
          </cell>
          <cell r="AW12">
            <v>0.3</v>
          </cell>
          <cell r="AX12">
            <v>5.9371003944716588E-5</v>
          </cell>
          <cell r="AY12">
            <v>5.9279727466622327E-5</v>
          </cell>
          <cell r="AZ12">
            <v>5.96236598354422E-5</v>
          </cell>
          <cell r="BA12">
            <v>5.9371003944716588E-5</v>
          </cell>
          <cell r="BB12">
            <v>5.9371003944716588E-5</v>
          </cell>
          <cell r="BC12">
            <v>5.9371003944716588E-5</v>
          </cell>
          <cell r="BD12">
            <v>5.9371003944716588E-5</v>
          </cell>
          <cell r="BE12">
            <v>5.9371003944716574E-5</v>
          </cell>
          <cell r="BF12">
            <v>5.9371003944716588E-5</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row>
        <row r="13">
          <cell r="A13" t="str">
            <v>S_s wt %</v>
          </cell>
          <cell r="C13" t="str">
            <v>S_s</v>
          </cell>
          <cell r="D13" t="str">
            <v>wt %</v>
          </cell>
          <cell r="E13">
            <v>1.9540999999999999E-2</v>
          </cell>
          <cell r="F13">
            <v>1.9540999999999999E-2</v>
          </cell>
          <cell r="G13">
            <v>1.9540999999999999E-2</v>
          </cell>
          <cell r="H13">
            <v>1.9540999999999999E-2</v>
          </cell>
          <cell r="I13">
            <v>3.1387251631762917E-6</v>
          </cell>
          <cell r="J13">
            <v>3.1322712399093636E-6</v>
          </cell>
          <cell r="K13">
            <v>3.1560185250286434E-6</v>
          </cell>
          <cell r="L13">
            <v>3.1387251631762917E-6</v>
          </cell>
          <cell r="M13">
            <v>3.1387251631762917E-6</v>
          </cell>
          <cell r="N13">
            <v>0</v>
          </cell>
          <cell r="O13">
            <v>3.1387251631762917E-6</v>
          </cell>
          <cell r="P13">
            <v>3.1387251631762917E-6</v>
          </cell>
          <cell r="Q13">
            <v>3.1387251631762917E-6</v>
          </cell>
          <cell r="R13">
            <v>3.1387251631762917E-6</v>
          </cell>
          <cell r="S13">
            <v>3.5629802341176598E-6</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0.04</v>
          </cell>
          <cell r="AX13">
            <v>7.9161338592955455E-6</v>
          </cell>
          <cell r="AY13">
            <v>7.9039636622163125E-6</v>
          </cell>
          <cell r="AZ13">
            <v>7.9498213113922936E-6</v>
          </cell>
          <cell r="BA13">
            <v>7.9161338592955455E-6</v>
          </cell>
          <cell r="BB13">
            <v>7.9161338592955455E-6</v>
          </cell>
          <cell r="BC13">
            <v>7.9161338592955455E-6</v>
          </cell>
          <cell r="BD13">
            <v>7.9161338592955455E-6</v>
          </cell>
          <cell r="BE13">
            <v>7.9161338592955455E-6</v>
          </cell>
          <cell r="BF13">
            <v>7.9161338592955455E-6</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row>
        <row r="14">
          <cell r="A14" t="str">
            <v>SiO2_s wt %</v>
          </cell>
          <cell r="C14" t="str">
            <v>SiO2_s</v>
          </cell>
          <cell r="D14" t="str">
            <v>wt %</v>
          </cell>
          <cell r="E14">
            <v>2.1392999999999999E-2</v>
          </cell>
          <cell r="F14">
            <v>2.1392999999999999E-2</v>
          </cell>
          <cell r="G14">
            <v>2.1392999999999999E-2</v>
          </cell>
          <cell r="H14">
            <v>2.1392999999999999E-2</v>
          </cell>
          <cell r="I14">
            <v>3.4361981175902152E-6</v>
          </cell>
          <cell r="J14">
            <v>3.4291325231759383E-6</v>
          </cell>
          <cell r="K14">
            <v>3.4551304593387105E-6</v>
          </cell>
          <cell r="L14">
            <v>3.4361981175902152E-6</v>
          </cell>
          <cell r="M14">
            <v>3.4361981175902152E-6</v>
          </cell>
          <cell r="N14">
            <v>0</v>
          </cell>
          <cell r="O14">
            <v>3.4361981175902152E-6</v>
          </cell>
          <cell r="P14">
            <v>3.4361981175902152E-6</v>
          </cell>
          <cell r="Q14">
            <v>3.4361981175902152E-6</v>
          </cell>
          <cell r="R14">
            <v>3.4361981175902152E-6</v>
          </cell>
          <cell r="S14">
            <v>2.9782337862828786E-6</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6.4180100000000009E-3</v>
          </cell>
          <cell r="AX14">
            <v>1.2701456567574348E-6</v>
          </cell>
          <cell r="AY14">
            <v>1.2681929455935225E-6</v>
          </cell>
          <cell r="AZ14">
            <v>1.2755508168682211E-6</v>
          </cell>
          <cell r="BA14">
            <v>1.2701456567574348E-6</v>
          </cell>
          <cell r="BB14">
            <v>1.2701456567574348E-6</v>
          </cell>
          <cell r="BC14">
            <v>1.2701456567574348E-6</v>
          </cell>
          <cell r="BD14">
            <v>1.2701456567574348E-6</v>
          </cell>
          <cell r="BE14">
            <v>1.2701456567574346E-6</v>
          </cell>
          <cell r="BF14">
            <v>1.2701456567574348E-6</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row>
        <row r="15">
          <cell r="A15" t="str">
            <v>H2SO4_l wt %</v>
          </cell>
          <cell r="C15" t="str">
            <v>H2SO4_l</v>
          </cell>
          <cell r="D15" t="str">
            <v>wt %</v>
          </cell>
          <cell r="E15">
            <v>0</v>
          </cell>
          <cell r="F15">
            <v>0</v>
          </cell>
          <cell r="G15">
            <v>0</v>
          </cell>
          <cell r="H15">
            <v>0</v>
          </cell>
          <cell r="I15">
            <v>0.369093289550188</v>
          </cell>
          <cell r="J15">
            <v>0.48724268819947958</v>
          </cell>
          <cell r="K15">
            <v>0.37180593687742963</v>
          </cell>
          <cell r="L15">
            <v>0.369093289550188</v>
          </cell>
          <cell r="M15">
            <v>0.369093289550188</v>
          </cell>
          <cell r="N15">
            <v>0</v>
          </cell>
          <cell r="O15">
            <v>0.369093289550188</v>
          </cell>
          <cell r="P15">
            <v>0.369093289550188</v>
          </cell>
          <cell r="Q15">
            <v>0.369093289550188</v>
          </cell>
          <cell r="R15">
            <v>0.369093289550188</v>
          </cell>
          <cell r="S15">
            <v>0.35134564768304966</v>
          </cell>
          <cell r="T15">
            <v>1.1601228866831154E-2</v>
          </cell>
          <cell r="U15">
            <v>3.9654157071014988E-3</v>
          </cell>
          <cell r="V15">
            <v>3.9580713951536085E-5</v>
          </cell>
          <cell r="W15">
            <v>3.9590843332801046E-5</v>
          </cell>
          <cell r="X15">
            <v>9.897809811297326E-7</v>
          </cell>
          <cell r="Y15">
            <v>1.9795619622594651E-7</v>
          </cell>
          <cell r="Z15">
            <v>3.9590843332801046E-5</v>
          </cell>
          <cell r="AA15">
            <v>3.9590843332801046E-5</v>
          </cell>
          <cell r="AB15">
            <v>3.8934698543280772E-4</v>
          </cell>
          <cell r="AC15">
            <v>5.2413389386728618E-5</v>
          </cell>
          <cell r="AD15">
            <v>5.2413389386728618E-5</v>
          </cell>
          <cell r="AE15">
            <v>3.8712637999661556E-4</v>
          </cell>
          <cell r="AF15">
            <v>3.8712637999661556E-4</v>
          </cell>
          <cell r="AG15">
            <v>3.804774775435551E-4</v>
          </cell>
          <cell r="AH15">
            <v>0</v>
          </cell>
          <cell r="AI15">
            <v>0</v>
          </cell>
          <cell r="AJ15">
            <v>0</v>
          </cell>
          <cell r="AK15">
            <v>0</v>
          </cell>
          <cell r="AL15">
            <v>0</v>
          </cell>
          <cell r="AM15">
            <v>0</v>
          </cell>
          <cell r="AN15">
            <v>0</v>
          </cell>
          <cell r="AO15">
            <v>1.2529502376611519E-3</v>
          </cell>
          <cell r="AP15">
            <v>1.2341766696346256E-3</v>
          </cell>
          <cell r="AQ15">
            <v>1.0484865322333935E-2</v>
          </cell>
          <cell r="AR15">
            <v>6.9659660759636508E-3</v>
          </cell>
          <cell r="AS15">
            <v>0</v>
          </cell>
          <cell r="AT15">
            <v>0</v>
          </cell>
          <cell r="AU15">
            <v>2.1988032371709518E-3</v>
          </cell>
          <cell r="AV15">
            <v>2.0907182614904041E-3</v>
          </cell>
          <cell r="AW15">
            <v>0</v>
          </cell>
          <cell r="AX15">
            <v>0.3881180216936379</v>
          </cell>
          <cell r="AY15">
            <v>0.4761905471369991</v>
          </cell>
          <cell r="AZ15">
            <v>0.38976967482332009</v>
          </cell>
          <cell r="BA15">
            <v>0.3881180216936379</v>
          </cell>
          <cell r="BB15">
            <v>0.3881180216936379</v>
          </cell>
          <cell r="BC15">
            <v>0.3881180216936379</v>
          </cell>
          <cell r="BD15">
            <v>0.3881180216936379</v>
          </cell>
          <cell r="BE15">
            <v>0.38811802169363785</v>
          </cell>
          <cell r="BF15">
            <v>0.3881180216936379</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95</v>
          </cell>
          <cell r="CG15">
            <v>95</v>
          </cell>
          <cell r="CH15">
            <v>95</v>
          </cell>
          <cell r="CI15">
            <v>95</v>
          </cell>
          <cell r="CJ15">
            <v>95</v>
          </cell>
          <cell r="CK15">
            <v>25.000004783057271</v>
          </cell>
          <cell r="CL15">
            <v>13.777478345717972</v>
          </cell>
          <cell r="CM15">
            <v>13.777478345717972</v>
          </cell>
          <cell r="CN15">
            <v>13.777478345717972</v>
          </cell>
          <cell r="CO15">
            <v>11.094739098459049</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13.49070940370925</v>
          </cell>
          <cell r="DH15">
            <v>6.2375720697295263</v>
          </cell>
          <cell r="DI15">
            <v>0</v>
          </cell>
          <cell r="DJ15">
            <v>0</v>
          </cell>
          <cell r="DK15">
            <v>0</v>
          </cell>
          <cell r="DL15">
            <v>0.27569325192444655</v>
          </cell>
          <cell r="DM15">
            <v>5.4931855925763069E-4</v>
          </cell>
          <cell r="DN15">
            <v>0</v>
          </cell>
          <cell r="DO15">
            <v>0</v>
          </cell>
          <cell r="DP15">
            <v>0</v>
          </cell>
          <cell r="DQ15">
            <v>5.3121466614563103E-6</v>
          </cell>
          <cell r="DR15">
            <v>0</v>
          </cell>
          <cell r="DS15">
            <v>0</v>
          </cell>
          <cell r="DT15">
            <v>95</v>
          </cell>
          <cell r="DU15">
            <v>95</v>
          </cell>
          <cell r="DV15">
            <v>0</v>
          </cell>
          <cell r="DW15">
            <v>0</v>
          </cell>
          <cell r="DX15">
            <v>0</v>
          </cell>
          <cell r="DY15">
            <v>0</v>
          </cell>
          <cell r="DZ15">
            <v>5.367409807734572</v>
          </cell>
          <cell r="EA15">
            <v>0</v>
          </cell>
          <cell r="EB15">
            <v>0</v>
          </cell>
          <cell r="EC15">
            <v>95</v>
          </cell>
          <cell r="ED15">
            <v>95</v>
          </cell>
          <cell r="EE15">
            <v>0</v>
          </cell>
          <cell r="EF15">
            <v>0</v>
          </cell>
          <cell r="EG15">
            <v>0</v>
          </cell>
          <cell r="EH15">
            <v>0</v>
          </cell>
          <cell r="EI15">
            <v>0</v>
          </cell>
        </row>
        <row r="16">
          <cell r="A16" t="str">
            <v>Gases: O2_g wt %</v>
          </cell>
          <cell r="C16" t="str">
            <v>Gases: O2_g</v>
          </cell>
          <cell r="D16" t="str">
            <v>wt %</v>
          </cell>
          <cell r="E16">
            <v>0</v>
          </cell>
          <cell r="F16">
            <v>0</v>
          </cell>
          <cell r="G16">
            <v>0</v>
          </cell>
          <cell r="H16">
            <v>0</v>
          </cell>
          <cell r="I16">
            <v>0</v>
          </cell>
          <cell r="J16">
            <v>0</v>
          </cell>
          <cell r="K16">
            <v>0</v>
          </cell>
          <cell r="L16">
            <v>0</v>
          </cell>
          <cell r="M16">
            <v>0</v>
          </cell>
          <cell r="N16">
            <v>23.437955304587398</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23.230711018031851</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23.185003182438813</v>
          </cell>
          <cell r="CW16">
            <v>23.265291427038491</v>
          </cell>
          <cell r="CX16">
            <v>23.2799886064196</v>
          </cell>
          <cell r="CY16">
            <v>23.269183429720012</v>
          </cell>
          <cell r="CZ16">
            <v>23.437955304587398</v>
          </cell>
          <cell r="DA16">
            <v>23.267448921047706</v>
          </cell>
          <cell r="DB16">
            <v>23.235459984291296</v>
          </cell>
          <cell r="DC16">
            <v>23.24684522006271</v>
          </cell>
          <cell r="DD16">
            <v>23.191941635420964</v>
          </cell>
          <cell r="DE16">
            <v>0</v>
          </cell>
          <cell r="DF16">
            <v>0</v>
          </cell>
          <cell r="DG16">
            <v>0</v>
          </cell>
          <cell r="DH16">
            <v>0</v>
          </cell>
          <cell r="DI16">
            <v>0</v>
          </cell>
          <cell r="DJ16">
            <v>0</v>
          </cell>
          <cell r="DK16">
            <v>0</v>
          </cell>
          <cell r="DL16">
            <v>15.87836973341234</v>
          </cell>
          <cell r="DM16">
            <v>0</v>
          </cell>
          <cell r="DN16">
            <v>0</v>
          </cell>
          <cell r="DO16">
            <v>0</v>
          </cell>
          <cell r="DP16">
            <v>0</v>
          </cell>
          <cell r="DQ16">
            <v>0</v>
          </cell>
          <cell r="DR16">
            <v>0</v>
          </cell>
          <cell r="DS16">
            <v>0</v>
          </cell>
          <cell r="DT16">
            <v>0</v>
          </cell>
          <cell r="DU16">
            <v>0</v>
          </cell>
          <cell r="DV16">
            <v>0</v>
          </cell>
          <cell r="DW16">
            <v>0</v>
          </cell>
          <cell r="DX16">
            <v>23.193425773970354</v>
          </cell>
          <cell r="DY16">
            <v>23.201273256394206</v>
          </cell>
          <cell r="DZ16">
            <v>0</v>
          </cell>
          <cell r="EA16">
            <v>0</v>
          </cell>
          <cell r="EB16">
            <v>0</v>
          </cell>
          <cell r="EC16">
            <v>0</v>
          </cell>
          <cell r="ED16">
            <v>0</v>
          </cell>
          <cell r="EE16">
            <v>0</v>
          </cell>
          <cell r="EF16">
            <v>0</v>
          </cell>
          <cell r="EG16">
            <v>23.196085477888602</v>
          </cell>
          <cell r="EH16">
            <v>23.201200115395189</v>
          </cell>
          <cell r="EI16">
            <v>0</v>
          </cell>
        </row>
        <row r="17">
          <cell r="A17" t="str">
            <v>Gases: N2_g wt %</v>
          </cell>
          <cell r="C17" t="str">
            <v>Gases: N2_g</v>
          </cell>
          <cell r="D17" t="str">
            <v>wt %</v>
          </cell>
          <cell r="E17">
            <v>0</v>
          </cell>
          <cell r="F17">
            <v>0</v>
          </cell>
          <cell r="G17">
            <v>0</v>
          </cell>
          <cell r="H17">
            <v>0</v>
          </cell>
          <cell r="I17">
            <v>0</v>
          </cell>
          <cell r="J17">
            <v>0</v>
          </cell>
          <cell r="K17">
            <v>0</v>
          </cell>
          <cell r="L17">
            <v>0</v>
          </cell>
          <cell r="M17">
            <v>0</v>
          </cell>
          <cell r="N17">
            <v>75.430998725546871</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74.762314481534759</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74.61691614217068</v>
          </cell>
          <cell r="CW17">
            <v>74.875309948173438</v>
          </cell>
          <cell r="CX17">
            <v>74.922610273852797</v>
          </cell>
          <cell r="CY17">
            <v>74.882072542823792</v>
          </cell>
          <cell r="CZ17">
            <v>75.430998725546871</v>
          </cell>
          <cell r="DA17">
            <v>74.875570377605356</v>
          </cell>
          <cell r="DB17">
            <v>74.777597858297312</v>
          </cell>
          <cell r="DC17">
            <v>74.807619727668509</v>
          </cell>
          <cell r="DD17">
            <v>74.639246351066973</v>
          </cell>
          <cell r="DE17">
            <v>0</v>
          </cell>
          <cell r="DF17">
            <v>0</v>
          </cell>
          <cell r="DG17">
            <v>0</v>
          </cell>
          <cell r="DH17">
            <v>0</v>
          </cell>
          <cell r="DI17">
            <v>0</v>
          </cell>
          <cell r="DJ17">
            <v>0</v>
          </cell>
          <cell r="DK17">
            <v>0</v>
          </cell>
          <cell r="DL17">
            <v>51.101782197287669</v>
          </cell>
          <cell r="DM17">
            <v>0</v>
          </cell>
          <cell r="DN17">
            <v>0</v>
          </cell>
          <cell r="DO17">
            <v>0</v>
          </cell>
          <cell r="DP17">
            <v>0</v>
          </cell>
          <cell r="DQ17">
            <v>0</v>
          </cell>
          <cell r="DR17">
            <v>0</v>
          </cell>
          <cell r="DS17">
            <v>0</v>
          </cell>
          <cell r="DT17">
            <v>0</v>
          </cell>
          <cell r="DU17">
            <v>0</v>
          </cell>
          <cell r="DV17">
            <v>0</v>
          </cell>
          <cell r="DW17">
            <v>0</v>
          </cell>
          <cell r="DX17">
            <v>74.6440227938741</v>
          </cell>
          <cell r="DY17">
            <v>74.669278556547042</v>
          </cell>
          <cell r="DZ17">
            <v>0</v>
          </cell>
          <cell r="EA17">
            <v>0</v>
          </cell>
          <cell r="EB17">
            <v>0</v>
          </cell>
          <cell r="EC17">
            <v>0</v>
          </cell>
          <cell r="ED17">
            <v>0</v>
          </cell>
          <cell r="EE17">
            <v>0</v>
          </cell>
          <cell r="EF17">
            <v>0</v>
          </cell>
          <cell r="EG17">
            <v>74.652582590164357</v>
          </cell>
          <cell r="EH17">
            <v>74.669043164912779</v>
          </cell>
          <cell r="EI17">
            <v>0</v>
          </cell>
        </row>
        <row r="18">
          <cell r="A18" t="str">
            <v>Frother_aq wt %</v>
          </cell>
          <cell r="C18" t="str">
            <v>Frother_aq</v>
          </cell>
          <cell r="D18" t="str">
            <v>wt %</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row>
        <row r="19">
          <cell r="A19" t="str">
            <v>Guar_aq wt %</v>
          </cell>
          <cell r="C19" t="str">
            <v>Guar_aq</v>
          </cell>
          <cell r="D19" t="str">
            <v>wt %</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row>
        <row r="20">
          <cell r="A20" t="str">
            <v>Guar_s wt %</v>
          </cell>
          <cell r="C20" t="str">
            <v>Guar_s</v>
          </cell>
          <cell r="D20" t="str">
            <v>wt %</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row>
        <row r="21">
          <cell r="A21" t="str">
            <v>SodiumDithionite_aq wt %</v>
          </cell>
          <cell r="C21" t="str">
            <v>SodiumDithionite_aq</v>
          </cell>
          <cell r="D21" t="str">
            <v>wt %</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row>
        <row r="22">
          <cell r="A22" t="str">
            <v>SodiumDithionite_s wt %</v>
          </cell>
          <cell r="C22" t="str">
            <v>SodiumDithionite_s</v>
          </cell>
          <cell r="D22" t="str">
            <v>wt %</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row>
        <row r="23">
          <cell r="A23" t="str">
            <v>CitricAcid_aq wt %</v>
          </cell>
          <cell r="C23" t="str">
            <v>CitricAcid_aq</v>
          </cell>
          <cell r="D23" t="str">
            <v>wt %</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row>
        <row r="24">
          <cell r="A24" t="str">
            <v>Fe(OH)2_s wt %</v>
          </cell>
          <cell r="C24" t="str">
            <v>Fe(OH)2_s</v>
          </cell>
          <cell r="D24" t="str">
            <v>wt %</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row>
        <row r="25">
          <cell r="A25" t="str">
            <v>Floc_aq wt %</v>
          </cell>
          <cell r="C25" t="str">
            <v>Floc_aq</v>
          </cell>
          <cell r="D25" t="str">
            <v>wt %</v>
          </cell>
          <cell r="E25">
            <v>0</v>
          </cell>
          <cell r="F25">
            <v>0</v>
          </cell>
          <cell r="G25">
            <v>0</v>
          </cell>
          <cell r="H25">
            <v>0</v>
          </cell>
          <cell r="I25">
            <v>2.7215329031550664E-3</v>
          </cell>
          <cell r="J25">
            <v>2.7159368207928863E-3</v>
          </cell>
          <cell r="K25">
            <v>2.729062042169059E-3</v>
          </cell>
          <cell r="L25">
            <v>2.7215329031550664E-3</v>
          </cell>
          <cell r="M25">
            <v>2.7215329031550664E-3</v>
          </cell>
          <cell r="N25">
            <v>0</v>
          </cell>
          <cell r="O25">
            <v>2.7215329031550664E-3</v>
          </cell>
          <cell r="P25">
            <v>2.7215329031550664E-3</v>
          </cell>
          <cell r="Q25">
            <v>2.7215329031550664E-3</v>
          </cell>
          <cell r="R25">
            <v>2.7215329031550664E-3</v>
          </cell>
          <cell r="S25">
            <v>2.4907994989865475E-3</v>
          </cell>
          <cell r="T25">
            <v>2.3510865379498683E-3</v>
          </cell>
          <cell r="U25">
            <v>2.5422027335778824E-3</v>
          </cell>
          <cell r="V25">
            <v>2.5422849857333544E-3</v>
          </cell>
          <cell r="W25">
            <v>2.5429355999172258E-3</v>
          </cell>
          <cell r="X25">
            <v>6.9970542573818831E-4</v>
          </cell>
          <cell r="Y25">
            <v>1.2113202851476378E-3</v>
          </cell>
          <cell r="Z25">
            <v>2.5429355999172258E-3</v>
          </cell>
          <cell r="AA25">
            <v>2.5429355999172258E-3</v>
          </cell>
          <cell r="AB25">
            <v>2.5429203784593118E-3</v>
          </cell>
          <cell r="AC25">
            <v>1.4706636468873381E-3</v>
          </cell>
          <cell r="AD25">
            <v>1.4706636468873381E-3</v>
          </cell>
          <cell r="AE25">
            <v>2.5360973660451995E-3</v>
          </cell>
          <cell r="AF25">
            <v>2.5360973660451995E-3</v>
          </cell>
          <cell r="AG25">
            <v>2.5155410447230252E-3</v>
          </cell>
          <cell r="AH25">
            <v>0</v>
          </cell>
          <cell r="AI25">
            <v>0</v>
          </cell>
          <cell r="AJ25">
            <v>0</v>
          </cell>
          <cell r="AK25">
            <v>1.0794857852854099E-3</v>
          </cell>
          <cell r="AL25">
            <v>0</v>
          </cell>
          <cell r="AM25">
            <v>0</v>
          </cell>
          <cell r="AN25">
            <v>0</v>
          </cell>
          <cell r="AO25">
            <v>1.0872023052860733E-3</v>
          </cell>
          <cell r="AP25">
            <v>1.1015733332218882E-3</v>
          </cell>
          <cell r="AQ25">
            <v>2.3444800766001341E-3</v>
          </cell>
          <cell r="AR25">
            <v>1.8716867779838158E-3</v>
          </cell>
          <cell r="AS25">
            <v>1.339224E-3</v>
          </cell>
          <cell r="AT25">
            <v>1.339224E-3</v>
          </cell>
          <cell r="AU25">
            <v>8.804291821345601E-4</v>
          </cell>
          <cell r="AV25">
            <v>8.5968434468738117E-4</v>
          </cell>
          <cell r="AW25">
            <v>0</v>
          </cell>
          <cell r="AX25">
            <v>1.453655024366711E-3</v>
          </cell>
          <cell r="AY25">
            <v>1.4514201874569002E-3</v>
          </cell>
          <cell r="AZ25">
            <v>1.4541227670804798E-3</v>
          </cell>
          <cell r="BA25">
            <v>1.453655024366711E-3</v>
          </cell>
          <cell r="BB25">
            <v>1.453655024366711E-3</v>
          </cell>
          <cell r="BC25">
            <v>1.453655024366711E-3</v>
          </cell>
          <cell r="BD25">
            <v>1.453655024366711E-3</v>
          </cell>
          <cell r="BE25">
            <v>1.4536550243667112E-3</v>
          </cell>
          <cell r="BF25">
            <v>1.453655024366711E-3</v>
          </cell>
          <cell r="BG25">
            <v>1.339224E-3</v>
          </cell>
          <cell r="BH25">
            <v>1.339224E-3</v>
          </cell>
          <cell r="BI25">
            <v>1.339224E-3</v>
          </cell>
          <cell r="BJ25">
            <v>1.339224E-3</v>
          </cell>
          <cell r="BK25">
            <v>1.2780971048118425E-3</v>
          </cell>
          <cell r="BL25">
            <v>0</v>
          </cell>
          <cell r="BM25">
            <v>1.339224E-3</v>
          </cell>
          <cell r="BN25">
            <v>1.339224E-3</v>
          </cell>
          <cell r="BO25">
            <v>1.339224E-3</v>
          </cell>
          <cell r="BP25">
            <v>1.339224E-3</v>
          </cell>
          <cell r="BQ25">
            <v>1.339224E-3</v>
          </cell>
          <cell r="BR25">
            <v>1.339224E-3</v>
          </cell>
          <cell r="BS25">
            <v>1.339224E-3</v>
          </cell>
          <cell r="BT25">
            <v>1.339224E-3</v>
          </cell>
          <cell r="BU25">
            <v>1.339224E-3</v>
          </cell>
          <cell r="BV25">
            <v>1.339224E-3</v>
          </cell>
          <cell r="BW25">
            <v>1.339224E-3</v>
          </cell>
          <cell r="BX25">
            <v>0</v>
          </cell>
          <cell r="BY25">
            <v>0</v>
          </cell>
          <cell r="BZ25">
            <v>0</v>
          </cell>
          <cell r="CA25">
            <v>0</v>
          </cell>
          <cell r="CB25">
            <v>0</v>
          </cell>
          <cell r="CC25">
            <v>0</v>
          </cell>
          <cell r="CD25">
            <v>0</v>
          </cell>
          <cell r="CE25">
            <v>0</v>
          </cell>
          <cell r="CF25">
            <v>0</v>
          </cell>
          <cell r="CG25">
            <v>0</v>
          </cell>
          <cell r="CH25">
            <v>0</v>
          </cell>
          <cell r="CI25">
            <v>0</v>
          </cell>
          <cell r="CJ25">
            <v>0</v>
          </cell>
          <cell r="CK25">
            <v>9.8015936891609665E-4</v>
          </cell>
          <cell r="CL25">
            <v>1.1373003005527463E-3</v>
          </cell>
          <cell r="CM25">
            <v>1.1373003005527463E-3</v>
          </cell>
          <cell r="CN25">
            <v>1.1373003005527463E-3</v>
          </cell>
          <cell r="CO25">
            <v>1.1716451042143535E-3</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1.135455514308197E-3</v>
          </cell>
          <cell r="DH25">
            <v>1.2230294654768661E-3</v>
          </cell>
          <cell r="DI25">
            <v>1.1254931041410844E-3</v>
          </cell>
          <cell r="DJ25">
            <v>1.0809895456483844E-3</v>
          </cell>
          <cell r="DK25">
            <v>1.1208086115916185E-3</v>
          </cell>
          <cell r="DL25">
            <v>7.7604054601700643E-4</v>
          </cell>
          <cell r="DM25">
            <v>5.6384224394568088E-4</v>
          </cell>
          <cell r="DN25">
            <v>1.125113168972277E-3</v>
          </cell>
          <cell r="DO25">
            <v>5.8043171585132403E-4</v>
          </cell>
          <cell r="DP25">
            <v>1.125113168972277E-3</v>
          </cell>
          <cell r="DQ25">
            <v>1.1255463666123991E-3</v>
          </cell>
          <cell r="DR25">
            <v>1.339224E-3</v>
          </cell>
          <cell r="DS25">
            <v>0</v>
          </cell>
          <cell r="DT25">
            <v>0</v>
          </cell>
          <cell r="DU25">
            <v>0</v>
          </cell>
          <cell r="DV25">
            <v>0</v>
          </cell>
          <cell r="DW25">
            <v>0</v>
          </cell>
          <cell r="DX25">
            <v>0</v>
          </cell>
          <cell r="DY25">
            <v>0</v>
          </cell>
          <cell r="DZ25">
            <v>1.2223250547724581E-3</v>
          </cell>
          <cell r="EA25">
            <v>1.339224E-3</v>
          </cell>
          <cell r="EB25">
            <v>0</v>
          </cell>
          <cell r="EC25">
            <v>0</v>
          </cell>
          <cell r="ED25">
            <v>0</v>
          </cell>
          <cell r="EE25">
            <v>0</v>
          </cell>
          <cell r="EF25">
            <v>0</v>
          </cell>
          <cell r="EG25">
            <v>0</v>
          </cell>
          <cell r="EH25">
            <v>0</v>
          </cell>
          <cell r="EI25">
            <v>0</v>
          </cell>
        </row>
        <row r="26">
          <cell r="A26" t="str">
            <v>Floc_s wt %</v>
          </cell>
          <cell r="C26" t="str">
            <v>Floc_s</v>
          </cell>
          <cell r="D26" t="str">
            <v>wt %</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row>
        <row r="27">
          <cell r="A27" t="str">
            <v>Talc_s wt %</v>
          </cell>
          <cell r="C27" t="str">
            <v>Talc_s</v>
          </cell>
          <cell r="D27" t="str">
            <v>wt %</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row>
        <row r="28">
          <cell r="A28" t="str">
            <v>MgSO4_aq wt %</v>
          </cell>
          <cell r="C28" t="str">
            <v>MgSO4_aq</v>
          </cell>
          <cell r="D28" t="str">
            <v>wt %</v>
          </cell>
          <cell r="E28">
            <v>0</v>
          </cell>
          <cell r="F28">
            <v>0</v>
          </cell>
          <cell r="G28">
            <v>0</v>
          </cell>
          <cell r="H28">
            <v>0</v>
          </cell>
          <cell r="I28">
            <v>1.2485087264748655E-3</v>
          </cell>
          <cell r="J28">
            <v>1.2460986979241542E-3</v>
          </cell>
          <cell r="K28">
            <v>1.25538182066946E-3</v>
          </cell>
          <cell r="L28">
            <v>1.2485087264748655E-3</v>
          </cell>
          <cell r="M28">
            <v>1.2485087264748655E-3</v>
          </cell>
          <cell r="N28">
            <v>0</v>
          </cell>
          <cell r="O28">
            <v>1.2485087264748655E-3</v>
          </cell>
          <cell r="P28">
            <v>1.2485087264748655E-3</v>
          </cell>
          <cell r="Q28">
            <v>1.2485087264748655E-3</v>
          </cell>
          <cell r="R28">
            <v>1.2485087264748655E-3</v>
          </cell>
          <cell r="S28">
            <v>6.6020631453869117E-3</v>
          </cell>
          <cell r="T28">
            <v>1.1614856598800632E-3</v>
          </cell>
          <cell r="U28">
            <v>1.2618132790743117E-3</v>
          </cell>
          <cell r="V28">
            <v>1.2615738114431262E-3</v>
          </cell>
          <cell r="W28">
            <v>1.2618966697459256E-3</v>
          </cell>
          <cell r="X28">
            <v>3.1547732220967013E-5</v>
          </cell>
          <cell r="Y28">
            <v>6.3095464441934028E-6</v>
          </cell>
          <cell r="Z28">
            <v>1.2618966697459256E-3</v>
          </cell>
          <cell r="AA28">
            <v>1.2618966697459256E-3</v>
          </cell>
          <cell r="AB28">
            <v>1.2618898873847724E-3</v>
          </cell>
          <cell r="AC28">
            <v>1.0936864864201792E-5</v>
          </cell>
          <cell r="AD28">
            <v>1.0936864864201792E-5</v>
          </cell>
          <cell r="AE28">
            <v>8.0779910494830091E-5</v>
          </cell>
          <cell r="AF28">
            <v>8.0779910494830091E-5</v>
          </cell>
          <cell r="AG28">
            <v>7.9392514097168483E-5</v>
          </cell>
          <cell r="AH28">
            <v>0</v>
          </cell>
          <cell r="AI28">
            <v>0</v>
          </cell>
          <cell r="AJ28">
            <v>0</v>
          </cell>
          <cell r="AK28">
            <v>0</v>
          </cell>
          <cell r="AL28">
            <v>0</v>
          </cell>
          <cell r="AM28">
            <v>0</v>
          </cell>
          <cell r="AN28">
            <v>0</v>
          </cell>
          <cell r="AO28">
            <v>1.6237683485083958</v>
          </cell>
          <cell r="AP28">
            <v>1.5994386308278707</v>
          </cell>
          <cell r="AQ28">
            <v>1.0497181684332221E-3</v>
          </cell>
          <cell r="AR28">
            <v>0.60906602390829712</v>
          </cell>
          <cell r="AS28">
            <v>0</v>
          </cell>
          <cell r="AT28">
            <v>0</v>
          </cell>
          <cell r="AU28">
            <v>2.2013861274417819E-4</v>
          </cell>
          <cell r="AV28">
            <v>4.6853556462596445E-2</v>
          </cell>
          <cell r="AW28">
            <v>0</v>
          </cell>
          <cell r="AX28">
            <v>6.2982273427550743E-3</v>
          </cell>
          <cell r="AY28">
            <v>6.288661713738858E-3</v>
          </cell>
          <cell r="AZ28">
            <v>6.3250297232699433E-3</v>
          </cell>
          <cell r="BA28">
            <v>6.2982273427550743E-3</v>
          </cell>
          <cell r="BB28">
            <v>6.2982273427550743E-3</v>
          </cell>
          <cell r="BC28">
            <v>6.2982273427550743E-3</v>
          </cell>
          <cell r="BD28">
            <v>6.2982273427550743E-3</v>
          </cell>
          <cell r="BE28">
            <v>6.2982273427550743E-3</v>
          </cell>
          <cell r="BF28">
            <v>6.2982273427550743E-3</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1.2558099999999999E-4</v>
          </cell>
          <cell r="CG28">
            <v>1.2558099999999999E-4</v>
          </cell>
          <cell r="CH28">
            <v>1.2558099999999999E-4</v>
          </cell>
          <cell r="CI28">
            <v>1.2558099999999999E-4</v>
          </cell>
          <cell r="CJ28">
            <v>1.2558099999999999E-4</v>
          </cell>
          <cell r="CK28">
            <v>2.8374959391792055E-2</v>
          </cell>
          <cell r="CL28">
            <v>3.2903949095578207E-2</v>
          </cell>
          <cell r="CM28">
            <v>3.2903949095578207E-2</v>
          </cell>
          <cell r="CN28">
            <v>3.2903949095578207E-2</v>
          </cell>
          <cell r="CO28">
            <v>4.7735061790912393E-2</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5.8043712544691213E-2</v>
          </cell>
          <cell r="DH28">
            <v>2.6837123931572469E-2</v>
          </cell>
          <cell r="DI28">
            <v>0</v>
          </cell>
          <cell r="DJ28">
            <v>0</v>
          </cell>
          <cell r="DK28">
            <v>2.4322492861637179E-4</v>
          </cell>
          <cell r="DL28">
            <v>1.1590391867776793</v>
          </cell>
          <cell r="DM28">
            <v>0.71189266976458809</v>
          </cell>
          <cell r="DN28">
            <v>2.4211043964088947E-4</v>
          </cell>
          <cell r="DO28">
            <v>1.0085514614804406E-4</v>
          </cell>
          <cell r="DP28">
            <v>2.4211043964088947E-4</v>
          </cell>
          <cell r="DQ28">
            <v>2.4698037278873233E-2</v>
          </cell>
          <cell r="DR28">
            <v>0</v>
          </cell>
          <cell r="DS28">
            <v>0</v>
          </cell>
          <cell r="DT28">
            <v>1.2558099999999999E-4</v>
          </cell>
          <cell r="DU28">
            <v>1.2558099999999999E-4</v>
          </cell>
          <cell r="DV28">
            <v>0</v>
          </cell>
          <cell r="DW28">
            <v>0</v>
          </cell>
          <cell r="DX28">
            <v>0</v>
          </cell>
          <cell r="DY28">
            <v>0</v>
          </cell>
          <cell r="DZ28">
            <v>2.683856688355403E-2</v>
          </cell>
          <cell r="EA28">
            <v>0</v>
          </cell>
          <cell r="EB28">
            <v>0</v>
          </cell>
          <cell r="EC28">
            <v>1.2558099999999999E-4</v>
          </cell>
          <cell r="ED28">
            <v>1.2558099999999999E-4</v>
          </cell>
          <cell r="EE28">
            <v>0</v>
          </cell>
          <cell r="EF28">
            <v>0</v>
          </cell>
          <cell r="EG28">
            <v>0</v>
          </cell>
          <cell r="EH28">
            <v>0</v>
          </cell>
          <cell r="EI28">
            <v>0</v>
          </cell>
        </row>
        <row r="29">
          <cell r="A29" t="str">
            <v>CuSO4_aq wt %</v>
          </cell>
          <cell r="C29" t="str">
            <v>CuSO4_aq</v>
          </cell>
          <cell r="D29" t="str">
            <v>wt %</v>
          </cell>
          <cell r="E29">
            <v>0</v>
          </cell>
          <cell r="F29">
            <v>0</v>
          </cell>
          <cell r="G29">
            <v>0</v>
          </cell>
          <cell r="H29">
            <v>0</v>
          </cell>
          <cell r="I29">
            <v>1.2485087264748655E-3</v>
          </cell>
          <cell r="J29">
            <v>1.2460986979241542E-3</v>
          </cell>
          <cell r="K29">
            <v>1.25538182066946E-3</v>
          </cell>
          <cell r="L29">
            <v>1.2485087264748655E-3</v>
          </cell>
          <cell r="M29">
            <v>1.2485087264748655E-3</v>
          </cell>
          <cell r="N29">
            <v>0</v>
          </cell>
          <cell r="O29">
            <v>1.2485087264748655E-3</v>
          </cell>
          <cell r="P29">
            <v>1.2485087264748655E-3</v>
          </cell>
          <cell r="Q29">
            <v>1.2485087264748655E-3</v>
          </cell>
          <cell r="R29">
            <v>1.2485087264748655E-3</v>
          </cell>
          <cell r="S29">
            <v>6.6020631453869117E-3</v>
          </cell>
          <cell r="T29">
            <v>1.1614856598800632E-3</v>
          </cell>
          <cell r="U29">
            <v>1.2618132790743117E-3</v>
          </cell>
          <cell r="V29">
            <v>1.2615738114431262E-3</v>
          </cell>
          <cell r="W29">
            <v>1.2618966697459256E-3</v>
          </cell>
          <cell r="X29">
            <v>3.1547732220967013E-5</v>
          </cell>
          <cell r="Y29">
            <v>6.3095464441934028E-6</v>
          </cell>
          <cell r="Z29">
            <v>1.2618966697459256E-3</v>
          </cell>
          <cell r="AA29">
            <v>1.2618966697459256E-3</v>
          </cell>
          <cell r="AB29">
            <v>1.2618898873847724E-3</v>
          </cell>
          <cell r="AC29">
            <v>1.0936864864201792E-5</v>
          </cell>
          <cell r="AD29">
            <v>1.0936864864201792E-5</v>
          </cell>
          <cell r="AE29">
            <v>8.0779910494830091E-5</v>
          </cell>
          <cell r="AF29">
            <v>8.0779910494830091E-5</v>
          </cell>
          <cell r="AG29">
            <v>7.9392514097168483E-5</v>
          </cell>
          <cell r="AH29">
            <v>0</v>
          </cell>
          <cell r="AI29">
            <v>0</v>
          </cell>
          <cell r="AJ29">
            <v>0</v>
          </cell>
          <cell r="AK29">
            <v>0</v>
          </cell>
          <cell r="AL29">
            <v>0</v>
          </cell>
          <cell r="AM29">
            <v>0</v>
          </cell>
          <cell r="AN29">
            <v>0</v>
          </cell>
          <cell r="AO29">
            <v>1.6237683485083958</v>
          </cell>
          <cell r="AP29">
            <v>1.5994386308278707</v>
          </cell>
          <cell r="AQ29">
            <v>1.0497181684332221E-3</v>
          </cell>
          <cell r="AR29">
            <v>0.60906602390829712</v>
          </cell>
          <cell r="AS29">
            <v>0</v>
          </cell>
          <cell r="AT29">
            <v>0</v>
          </cell>
          <cell r="AU29">
            <v>2.2013861274417819E-4</v>
          </cell>
          <cell r="AV29">
            <v>4.6853556462596445E-2</v>
          </cell>
          <cell r="AW29">
            <v>0</v>
          </cell>
          <cell r="AX29">
            <v>6.2982273427550743E-3</v>
          </cell>
          <cell r="AY29">
            <v>6.288661713738858E-3</v>
          </cell>
          <cell r="AZ29">
            <v>6.3250297232699433E-3</v>
          </cell>
          <cell r="BA29">
            <v>6.2982273427550743E-3</v>
          </cell>
          <cell r="BB29">
            <v>6.2982273427550743E-3</v>
          </cell>
          <cell r="BC29">
            <v>6.2982273427550743E-3</v>
          </cell>
          <cell r="BD29">
            <v>6.2982273427550743E-3</v>
          </cell>
          <cell r="BE29">
            <v>6.2982273427550743E-3</v>
          </cell>
          <cell r="BF29">
            <v>6.2982273427550743E-3</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1.2558099999999999E-4</v>
          </cell>
          <cell r="CG29">
            <v>1.2558099999999999E-4</v>
          </cell>
          <cell r="CH29">
            <v>1.2558099999999999E-4</v>
          </cell>
          <cell r="CI29">
            <v>1.2558099999999999E-4</v>
          </cell>
          <cell r="CJ29">
            <v>1.2558099999999999E-4</v>
          </cell>
          <cell r="CK29">
            <v>2.8374959391792055E-2</v>
          </cell>
          <cell r="CL29">
            <v>3.2903949095578207E-2</v>
          </cell>
          <cell r="CM29">
            <v>3.2903949095578207E-2</v>
          </cell>
          <cell r="CN29">
            <v>3.2903949095578207E-2</v>
          </cell>
          <cell r="CO29">
            <v>4.7735061790912393E-2</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5.8043712544691213E-2</v>
          </cell>
          <cell r="DH29">
            <v>2.6837123931572469E-2</v>
          </cell>
          <cell r="DI29">
            <v>0</v>
          </cell>
          <cell r="DJ29">
            <v>0</v>
          </cell>
          <cell r="DK29">
            <v>2.4322492861637179E-4</v>
          </cell>
          <cell r="DL29">
            <v>1.1590391867776793</v>
          </cell>
          <cell r="DM29">
            <v>0.71189266976458809</v>
          </cell>
          <cell r="DN29">
            <v>2.4211043964088947E-4</v>
          </cell>
          <cell r="DO29">
            <v>1.0085514614804406E-4</v>
          </cell>
          <cell r="DP29">
            <v>2.4211043964088947E-4</v>
          </cell>
          <cell r="DQ29">
            <v>2.4698037278873233E-2</v>
          </cell>
          <cell r="DR29">
            <v>0</v>
          </cell>
          <cell r="DS29">
            <v>0</v>
          </cell>
          <cell r="DT29">
            <v>1.2558099999999999E-4</v>
          </cell>
          <cell r="DU29">
            <v>1.2558099999999999E-4</v>
          </cell>
          <cell r="DV29">
            <v>0</v>
          </cell>
          <cell r="DW29">
            <v>0</v>
          </cell>
          <cell r="DX29">
            <v>0</v>
          </cell>
          <cell r="DY29">
            <v>0</v>
          </cell>
          <cell r="DZ29">
            <v>2.683856688355403E-2</v>
          </cell>
          <cell r="EA29">
            <v>0</v>
          </cell>
          <cell r="EB29">
            <v>0</v>
          </cell>
          <cell r="EC29">
            <v>1.2558099999999999E-4</v>
          </cell>
          <cell r="ED29">
            <v>1.2558099999999999E-4</v>
          </cell>
          <cell r="EE29">
            <v>0</v>
          </cell>
          <cell r="EF29">
            <v>0</v>
          </cell>
          <cell r="EG29">
            <v>0</v>
          </cell>
          <cell r="EH29">
            <v>0</v>
          </cell>
          <cell r="EI29">
            <v>0</v>
          </cell>
        </row>
        <row r="30">
          <cell r="A30" t="str">
            <v>Gases: CO_g wt %</v>
          </cell>
          <cell r="C30" t="str">
            <v>Gases: CO_g</v>
          </cell>
          <cell r="D30" t="str">
            <v>wt %</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row>
        <row r="31">
          <cell r="A31" t="str">
            <v>Gases: CO2_g wt %</v>
          </cell>
          <cell r="C31" t="str">
            <v>Gases: CO2_g</v>
          </cell>
          <cell r="D31" t="str">
            <v>wt %</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-4.8691025921269295E-23</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2.9422324409540668E-4</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5.6237079168876649E-4</v>
          </cell>
          <cell r="CW31">
            <v>4.510747096715197E-5</v>
          </cell>
          <cell r="CX31">
            <v>0</v>
          </cell>
          <cell r="CY31">
            <v>3.5461089679159597E-5</v>
          </cell>
          <cell r="CZ31">
            <v>0</v>
          </cell>
          <cell r="DA31">
            <v>4.1121615635614097E-5</v>
          </cell>
          <cell r="DB31">
            <v>2.9428339103872966E-4</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4.3965661475659564E-4</v>
          </cell>
          <cell r="DY31">
            <v>0</v>
          </cell>
          <cell r="DZ31">
            <v>0</v>
          </cell>
          <cell r="EA31">
            <v>0</v>
          </cell>
          <cell r="EB31">
            <v>0</v>
          </cell>
          <cell r="EC31">
            <v>0</v>
          </cell>
          <cell r="ED31">
            <v>0</v>
          </cell>
          <cell r="EE31">
            <v>0</v>
          </cell>
          <cell r="EF31">
            <v>0</v>
          </cell>
          <cell r="EG31">
            <v>4.396014545345147E-4</v>
          </cell>
          <cell r="EH31">
            <v>0</v>
          </cell>
          <cell r="EI31">
            <v>0</v>
          </cell>
        </row>
        <row r="32">
          <cell r="A32" t="str">
            <v>CH4_g wt %</v>
          </cell>
          <cell r="C32" t="str">
            <v>CH4_g</v>
          </cell>
          <cell r="D32" t="str">
            <v>wt %</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row>
        <row r="33">
          <cell r="A33" t="str">
            <v>Al(OH)3_s wt %</v>
          </cell>
          <cell r="C33" t="str">
            <v>Al(OH)3_s</v>
          </cell>
          <cell r="D33" t="str">
            <v>wt %</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row>
        <row r="34">
          <cell r="A34" t="str">
            <v>Ca(OH)2_s wt %</v>
          </cell>
          <cell r="C34" t="str">
            <v>Ca(OH)2_s</v>
          </cell>
          <cell r="D34" t="str">
            <v>wt %</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row>
        <row r="35">
          <cell r="A35" t="str">
            <v>Co(OH)2_s wt %</v>
          </cell>
          <cell r="C35" t="str">
            <v>Co(OH)2_s</v>
          </cell>
          <cell r="D35" t="str">
            <v>wt %</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5.6854541346906443E-7</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1.09886932921543E-3</v>
          </cell>
          <cell r="AP35">
            <v>1.3664659489324599E-6</v>
          </cell>
          <cell r="AQ35">
            <v>0</v>
          </cell>
          <cell r="AR35">
            <v>5.1984135265752125E-7</v>
          </cell>
          <cell r="AS35">
            <v>0</v>
          </cell>
          <cell r="AT35">
            <v>0</v>
          </cell>
          <cell r="AU35">
            <v>3.7903027564604295E-6</v>
          </cell>
          <cell r="AV35">
            <v>4.4805292307062037E-3</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2.5954202162790263E-2</v>
          </cell>
          <cell r="DL35">
            <v>0</v>
          </cell>
          <cell r="DM35">
            <v>6.8323297451428358E-2</v>
          </cell>
          <cell r="DN35">
            <v>2.0776985083343605E-4</v>
          </cell>
          <cell r="DO35">
            <v>5.194246271175162</v>
          </cell>
          <cell r="DP35">
            <v>2.0776985083343605E-4</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row>
        <row r="36">
          <cell r="A36" t="str">
            <v>Cu(OH)2_s wt %</v>
          </cell>
          <cell r="C36" t="str">
            <v>Cu(OH)2_s</v>
          </cell>
          <cell r="D36" t="str">
            <v>wt %</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1.4884446002282848E-2</v>
          </cell>
          <cell r="DL36">
            <v>0</v>
          </cell>
          <cell r="DM36">
            <v>0</v>
          </cell>
          <cell r="DN36">
            <v>1.1915369643172151E-4</v>
          </cell>
          <cell r="DO36">
            <v>2.9788424109876002</v>
          </cell>
          <cell r="DP36">
            <v>1.1915369643172151E-4</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row>
        <row r="37">
          <cell r="A37" t="str">
            <v>Fe(OH)3_s wt %</v>
          </cell>
          <cell r="C37" t="str">
            <v>Fe(OH)3_s</v>
          </cell>
          <cell r="D37" t="str">
            <v>wt %</v>
          </cell>
          <cell r="E37">
            <v>0</v>
          </cell>
          <cell r="F37">
            <v>0</v>
          </cell>
          <cell r="G37">
            <v>0</v>
          </cell>
          <cell r="H37">
            <v>0</v>
          </cell>
          <cell r="I37">
            <v>3.4228600842598023E-7</v>
          </cell>
          <cell r="J37">
            <v>3.4158219158351139E-7</v>
          </cell>
          <cell r="K37">
            <v>0</v>
          </cell>
          <cell r="L37">
            <v>3.4228600842598023E-7</v>
          </cell>
          <cell r="M37">
            <v>3.4228600842598023E-7</v>
          </cell>
          <cell r="N37">
            <v>0</v>
          </cell>
          <cell r="O37">
            <v>3.4228600842598023E-7</v>
          </cell>
          <cell r="P37">
            <v>3.4228600842598023E-7</v>
          </cell>
          <cell r="Q37">
            <v>3.4228600842598023E-7</v>
          </cell>
          <cell r="R37">
            <v>3.4228600842598023E-7</v>
          </cell>
          <cell r="S37">
            <v>3.0522804276650384E-6</v>
          </cell>
          <cell r="T37">
            <v>0.28004882038839263</v>
          </cell>
          <cell r="U37">
            <v>7.4873425300874192E-4</v>
          </cell>
          <cell r="V37">
            <v>7.4841015583137626E-4</v>
          </cell>
          <cell r="W37">
            <v>2.8151694857671682E-5</v>
          </cell>
          <cell r="X37">
            <v>1.4075847428835837</v>
          </cell>
          <cell r="Y37">
            <v>0.28151694857671677</v>
          </cell>
          <cell r="Z37">
            <v>2.8151694857671682E-5</v>
          </cell>
          <cell r="AA37">
            <v>2.8151694857671682E-5</v>
          </cell>
          <cell r="AB37">
            <v>2.8151524778454912E-5</v>
          </cell>
          <cell r="AC37">
            <v>5.2833750616341254E-4</v>
          </cell>
          <cell r="AD37">
            <v>5.2833750616341254E-4</v>
          </cell>
          <cell r="AE37">
            <v>0</v>
          </cell>
          <cell r="AF37">
            <v>0</v>
          </cell>
          <cell r="AG37">
            <v>0</v>
          </cell>
          <cell r="AH37">
            <v>0</v>
          </cell>
          <cell r="AI37">
            <v>0</v>
          </cell>
          <cell r="AJ37">
            <v>0</v>
          </cell>
          <cell r="AK37">
            <v>0</v>
          </cell>
          <cell r="AL37">
            <v>0</v>
          </cell>
          <cell r="AM37">
            <v>0</v>
          </cell>
          <cell r="AN37">
            <v>0</v>
          </cell>
          <cell r="AO37">
            <v>0.69574996076460893</v>
          </cell>
          <cell r="AP37">
            <v>8.6517896630596328E-4</v>
          </cell>
          <cell r="AQ37">
            <v>3.7339842716539783E-5</v>
          </cell>
          <cell r="AR37">
            <v>3.5224423280912331E-4</v>
          </cell>
          <cell r="AS37">
            <v>0</v>
          </cell>
          <cell r="AT37">
            <v>0</v>
          </cell>
          <cell r="AU37">
            <v>1.8669921359226171</v>
          </cell>
          <cell r="AV37">
            <v>4.5792626027247652</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1.8417722423946057E-3</v>
          </cell>
          <cell r="DL37">
            <v>0</v>
          </cell>
          <cell r="DM37">
            <v>43.258948318340693</v>
          </cell>
          <cell r="DN37">
            <v>1.4743845396261297E-5</v>
          </cell>
          <cell r="DO37">
            <v>0.36859613493060722</v>
          </cell>
          <cell r="DP37">
            <v>1.4743845396261297E-5</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row>
        <row r="38">
          <cell r="A38" t="str">
            <v>Mg(OH)2_s wt %</v>
          </cell>
          <cell r="C38" t="str">
            <v>Mg(OH)2_s</v>
          </cell>
          <cell r="D38" t="str">
            <v>wt %</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row>
        <row r="39">
          <cell r="A39" t="str">
            <v>Ni(OH)2_s wt %</v>
          </cell>
          <cell r="C39" t="str">
            <v>Ni(OH)2_s</v>
          </cell>
          <cell r="D39" t="str">
            <v>wt %</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5.5408040857441139E-3</v>
          </cell>
          <cell r="W39">
            <v>2.0841917319351985E-4</v>
          </cell>
          <cell r="X39">
            <v>10.420958659675993</v>
          </cell>
          <cell r="Y39">
            <v>2.0841917319351984</v>
          </cell>
          <cell r="Z39">
            <v>2.0841917319351985E-4</v>
          </cell>
          <cell r="AA39">
            <v>2.0841917319351985E-4</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0.10543761263998727</v>
          </cell>
          <cell r="AP39">
            <v>1.3111377629598708E-4</v>
          </cell>
          <cell r="AQ39">
            <v>0</v>
          </cell>
          <cell r="AR39">
            <v>4.9874791587768279E-5</v>
          </cell>
          <cell r="AS39">
            <v>0</v>
          </cell>
          <cell r="AT39">
            <v>0</v>
          </cell>
          <cell r="AU39">
            <v>0</v>
          </cell>
          <cell r="AV39">
            <v>0.42957141442686242</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0.18849319108352164</v>
          </cell>
          <cell r="DL39">
            <v>0</v>
          </cell>
          <cell r="DM39">
            <v>6.5556888152604351</v>
          </cell>
          <cell r="DN39">
            <v>1.5089349288759384E-3</v>
          </cell>
          <cell r="DO39">
            <v>37.723373224362348</v>
          </cell>
          <cell r="DP39">
            <v>1.5089349288759384E-3</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row>
        <row r="40">
          <cell r="A40" t="str">
            <v>Zn(OH)2_s wt %</v>
          </cell>
          <cell r="C40" t="str">
            <v>Zn(OH)2_s</v>
          </cell>
          <cell r="D40" t="str">
            <v>wt %</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1.1144601453694563E-2</v>
          </cell>
          <cell r="DL40">
            <v>0</v>
          </cell>
          <cell r="DM40">
            <v>0</v>
          </cell>
          <cell r="DN40">
            <v>8.9215309609936408E-5</v>
          </cell>
          <cell r="DO40">
            <v>2.230382740394087</v>
          </cell>
          <cell r="DP40">
            <v>8.9215309609936408E-5</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row>
        <row r="41">
          <cell r="A41" t="str">
            <v>Cr2O3_s wt %</v>
          </cell>
          <cell r="C41" t="str">
            <v>Cr2O3_s</v>
          </cell>
          <cell r="D41" t="str">
            <v>wt %</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row>
        <row r="42">
          <cell r="A42" t="str">
            <v>Mn(OH)2 wt %</v>
          </cell>
          <cell r="C42" t="str">
            <v>Mn(OH)2</v>
          </cell>
          <cell r="D42" t="str">
            <v>wt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row>
        <row r="43">
          <cell r="A43" t="str">
            <v>CaSO4_aq wt %</v>
          </cell>
          <cell r="C43" t="str">
            <v>CaSO4_aq</v>
          </cell>
          <cell r="D43" t="str">
            <v>wt %</v>
          </cell>
          <cell r="E43">
            <v>0</v>
          </cell>
          <cell r="F43">
            <v>0</v>
          </cell>
          <cell r="G43">
            <v>0</v>
          </cell>
          <cell r="H43">
            <v>0</v>
          </cell>
          <cell r="I43">
            <v>5.7878978788845437E-4</v>
          </cell>
          <cell r="J43">
            <v>5.7759966620384864E-4</v>
          </cell>
          <cell r="K43">
            <v>5.8193961551595706E-4</v>
          </cell>
          <cell r="L43">
            <v>5.7878978788845437E-4</v>
          </cell>
          <cell r="M43">
            <v>5.7878978788845437E-4</v>
          </cell>
          <cell r="N43">
            <v>0</v>
          </cell>
          <cell r="O43">
            <v>5.7878978788845437E-4</v>
          </cell>
          <cell r="P43">
            <v>5.7878978788845437E-4</v>
          </cell>
          <cell r="Q43">
            <v>5.7878978788845426E-4</v>
          </cell>
          <cell r="R43">
            <v>5.7878978788845437E-4</v>
          </cell>
          <cell r="S43">
            <v>6.5423177201753293E-4</v>
          </cell>
          <cell r="T43">
            <v>6.206050850162539E-4</v>
          </cell>
          <cell r="U43">
            <v>6.7111200805270203E-4</v>
          </cell>
          <cell r="V43">
            <v>6.7098465675844386E-4</v>
          </cell>
          <cell r="W43">
            <v>6.7115637320144588E-4</v>
          </cell>
          <cell r="X43">
            <v>1.6779077120805577E-5</v>
          </cell>
          <cell r="Y43">
            <v>3.3558154241611164E-6</v>
          </cell>
          <cell r="Z43">
            <v>6.7115637320144588E-4</v>
          </cell>
          <cell r="AA43">
            <v>6.7115637320144588E-4</v>
          </cell>
          <cell r="AB43">
            <v>6.7115237417307854E-4</v>
          </cell>
          <cell r="AC43">
            <v>7.3957485452168546E-5</v>
          </cell>
          <cell r="AD43">
            <v>7.3957485452168546E-5</v>
          </cell>
          <cell r="AE43">
            <v>5.4625151992173727E-4</v>
          </cell>
          <cell r="AF43">
            <v>5.4625151992173727E-4</v>
          </cell>
          <cell r="AG43">
            <v>5.368696403638849E-4</v>
          </cell>
          <cell r="AH43">
            <v>0</v>
          </cell>
          <cell r="AI43">
            <v>0</v>
          </cell>
          <cell r="AJ43">
            <v>0</v>
          </cell>
          <cell r="AK43">
            <v>0</v>
          </cell>
          <cell r="AL43">
            <v>0</v>
          </cell>
          <cell r="AM43">
            <v>0</v>
          </cell>
          <cell r="AN43">
            <v>0</v>
          </cell>
          <cell r="AO43">
            <v>2.8850826441819722E-6</v>
          </cell>
          <cell r="AP43">
            <v>2.8418540356908596E-6</v>
          </cell>
          <cell r="AQ43">
            <v>5.6088547251704937E-4</v>
          </cell>
          <cell r="AR43">
            <v>3.4860946342849355E-4</v>
          </cell>
          <cell r="AS43">
            <v>0</v>
          </cell>
          <cell r="AT43">
            <v>0</v>
          </cell>
          <cell r="AU43">
            <v>1.1762447630353724E-4</v>
          </cell>
          <cell r="AV43">
            <v>1.0999983783334708E-4</v>
          </cell>
          <cell r="AW43">
            <v>0</v>
          </cell>
          <cell r="AX43">
            <v>1.41537940210353E-3</v>
          </cell>
          <cell r="AY43">
            <v>1.4132034098108706E-3</v>
          </cell>
          <cell r="AZ43">
            <v>1.421402610737262E-3</v>
          </cell>
          <cell r="BA43">
            <v>1.41537940210353E-3</v>
          </cell>
          <cell r="BB43">
            <v>1.41537940210353E-3</v>
          </cell>
          <cell r="BC43">
            <v>1.41537940210353E-3</v>
          </cell>
          <cell r="BD43">
            <v>1.41537940210353E-3</v>
          </cell>
          <cell r="BE43">
            <v>1.41537940210353E-3</v>
          </cell>
          <cell r="BF43">
            <v>1.41537940210353E-3</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2.9230384071204847E-3</v>
          </cell>
          <cell r="CL43">
            <v>3.3916650650556964E-3</v>
          </cell>
          <cell r="CM43">
            <v>3.3916650650556964E-3</v>
          </cell>
          <cell r="CN43">
            <v>3.3916650650556964E-3</v>
          </cell>
          <cell r="CO43">
            <v>4.9216352101703904E-3</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5.9844895695378734E-3</v>
          </cell>
          <cell r="DH43">
            <v>2.7669919997145333E-3</v>
          </cell>
          <cell r="DI43">
            <v>0</v>
          </cell>
          <cell r="DJ43">
            <v>0</v>
          </cell>
          <cell r="DK43">
            <v>2.5357266926320193E-3</v>
          </cell>
          <cell r="DL43">
            <v>2.0593601573591576E-6</v>
          </cell>
          <cell r="DM43">
            <v>1.2648782001107981E-6</v>
          </cell>
          <cell r="DN43">
            <v>2.5241076556367118E-3</v>
          </cell>
          <cell r="DO43">
            <v>1.051459188956193E-3</v>
          </cell>
          <cell r="DP43">
            <v>2.5241076556367118E-3</v>
          </cell>
          <cell r="DQ43">
            <v>2.5464454288596835E-3</v>
          </cell>
          <cell r="DR43">
            <v>0</v>
          </cell>
          <cell r="DS43">
            <v>0</v>
          </cell>
          <cell r="DT43">
            <v>0</v>
          </cell>
          <cell r="DU43">
            <v>0</v>
          </cell>
          <cell r="DV43">
            <v>0</v>
          </cell>
          <cell r="DW43">
            <v>0</v>
          </cell>
          <cell r="DX43">
            <v>0</v>
          </cell>
          <cell r="DY43">
            <v>0</v>
          </cell>
          <cell r="DZ43">
            <v>3.2328036315858902E-3</v>
          </cell>
          <cell r="EA43">
            <v>0</v>
          </cell>
          <cell r="EB43">
            <v>0</v>
          </cell>
          <cell r="EC43">
            <v>0</v>
          </cell>
          <cell r="ED43">
            <v>0</v>
          </cell>
          <cell r="EE43">
            <v>0</v>
          </cell>
          <cell r="EF43">
            <v>0</v>
          </cell>
          <cell r="EG43">
            <v>0</v>
          </cell>
          <cell r="EH43">
            <v>0</v>
          </cell>
          <cell r="EI43">
            <v>0</v>
          </cell>
        </row>
        <row r="44">
          <cell r="A44" t="str">
            <v>Fe2(SO4)3_aq wt %</v>
          </cell>
          <cell r="C44" t="str">
            <v>Fe2(SO4)3_aq</v>
          </cell>
          <cell r="D44" t="str">
            <v>wt %</v>
          </cell>
          <cell r="E44">
            <v>0</v>
          </cell>
          <cell r="F44">
            <v>0</v>
          </cell>
          <cell r="G44">
            <v>0</v>
          </cell>
          <cell r="H44">
            <v>0</v>
          </cell>
          <cell r="I44">
            <v>6.2340550957896345E-3</v>
          </cell>
          <cell r="J44">
            <v>6.2212364795877252E-3</v>
          </cell>
          <cell r="K44">
            <v>6.2683944816421802E-3</v>
          </cell>
          <cell r="L44">
            <v>6.2340550957896345E-3</v>
          </cell>
          <cell r="M44">
            <v>6.2340550957896345E-3</v>
          </cell>
          <cell r="N44">
            <v>0</v>
          </cell>
          <cell r="O44">
            <v>6.2340550957896345E-3</v>
          </cell>
          <cell r="P44">
            <v>6.2340550957896345E-3</v>
          </cell>
          <cell r="Q44">
            <v>6.2340550957896337E-3</v>
          </cell>
          <cell r="R44">
            <v>6.2340550957896345E-3</v>
          </cell>
          <cell r="S44">
            <v>6.2528139593051764E-3</v>
          </cell>
          <cell r="T44">
            <v>2.7080909681393276E-3</v>
          </cell>
          <cell r="U44">
            <v>2.9269605528690983E-3</v>
          </cell>
          <cell r="V44">
            <v>2.9243582537678679E-4</v>
          </cell>
          <cell r="W44">
            <v>2.9251066470319207E-4</v>
          </cell>
          <cell r="X44">
            <v>7.3128397459764869E-6</v>
          </cell>
          <cell r="Y44">
            <v>1.4625679491952973E-6</v>
          </cell>
          <cell r="Z44">
            <v>2.9251066470319207E-4</v>
          </cell>
          <cell r="AA44">
            <v>2.9251066470319207E-4</v>
          </cell>
          <cell r="AB44">
            <v>2.9250892031969185E-4</v>
          </cell>
          <cell r="AC44">
            <v>1.5589196873381132E-5</v>
          </cell>
          <cell r="AD44">
            <v>1.5589196873381132E-5</v>
          </cell>
          <cell r="AE44">
            <v>1.1514213110924459E-4</v>
          </cell>
          <cell r="AF44">
            <v>1.1514213110924459E-4</v>
          </cell>
          <cell r="AG44">
            <v>1.1316456296214606E-4</v>
          </cell>
          <cell r="AH44">
            <v>0</v>
          </cell>
          <cell r="AI44">
            <v>0</v>
          </cell>
          <cell r="AJ44">
            <v>0</v>
          </cell>
          <cell r="AK44">
            <v>0</v>
          </cell>
          <cell r="AL44">
            <v>0</v>
          </cell>
          <cell r="AM44">
            <v>0</v>
          </cell>
          <cell r="AN44">
            <v>0</v>
          </cell>
          <cell r="AO44">
            <v>2.9706703524884836E-3</v>
          </cell>
          <cell r="AP44">
            <v>2.9261593413800681E-3</v>
          </cell>
          <cell r="AQ44">
            <v>2.4474966753522476E-3</v>
          </cell>
          <cell r="AR44">
            <v>2.6295767083084321E-3</v>
          </cell>
          <cell r="AS44">
            <v>0</v>
          </cell>
          <cell r="AT44">
            <v>0</v>
          </cell>
          <cell r="AU44">
            <v>5.1326969372380313E-4</v>
          </cell>
          <cell r="AV44">
            <v>5.6497875226712527E-4</v>
          </cell>
          <cell r="AW44">
            <v>0</v>
          </cell>
          <cell r="AX44">
            <v>8.9508283673004514E-3</v>
          </cell>
          <cell r="AY44">
            <v>8.9370674396571526E-3</v>
          </cell>
          <cell r="AZ44">
            <v>8.9889190068991702E-3</v>
          </cell>
          <cell r="BA44">
            <v>8.9508283673004514E-3</v>
          </cell>
          <cell r="BB44">
            <v>8.9508283673004514E-3</v>
          </cell>
          <cell r="BC44">
            <v>8.9508283673004514E-3</v>
          </cell>
          <cell r="BD44">
            <v>8.9508283673004514E-3</v>
          </cell>
          <cell r="BE44">
            <v>8.9508283673004514E-3</v>
          </cell>
          <cell r="BF44">
            <v>8.9508283673004514E-3</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4.2418496018754911E-3</v>
          </cell>
          <cell r="CL44">
            <v>4.9219103603020502E-3</v>
          </cell>
          <cell r="CM44">
            <v>4.9219103603020502E-3</v>
          </cell>
          <cell r="CN44">
            <v>4.9219103603020502E-3</v>
          </cell>
          <cell r="CO44">
            <v>7.1421696576941685E-3</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8.6845607191722105E-3</v>
          </cell>
          <cell r="DH44">
            <v>4.0153984315224106E-3</v>
          </cell>
          <cell r="DI44">
            <v>0</v>
          </cell>
          <cell r="DJ44">
            <v>0</v>
          </cell>
          <cell r="DK44">
            <v>2.3399557942411093E-4</v>
          </cell>
          <cell r="DL44">
            <v>0.93125976898999452</v>
          </cell>
          <cell r="DM44">
            <v>1.3024015711146327E-3</v>
          </cell>
          <cell r="DN44">
            <v>2.3292338055426939E-4</v>
          </cell>
          <cell r="DO44">
            <v>9.7028123289277056E-5</v>
          </cell>
          <cell r="DP44">
            <v>2.3292338055426939E-4</v>
          </cell>
          <cell r="DQ44">
            <v>3.6953460588449423E-3</v>
          </cell>
          <cell r="DR44">
            <v>0</v>
          </cell>
          <cell r="DS44">
            <v>0</v>
          </cell>
          <cell r="DT44">
            <v>0</v>
          </cell>
          <cell r="DU44">
            <v>0</v>
          </cell>
          <cell r="DV44">
            <v>0</v>
          </cell>
          <cell r="DW44">
            <v>0</v>
          </cell>
          <cell r="DX44">
            <v>0</v>
          </cell>
          <cell r="DY44">
            <v>0</v>
          </cell>
          <cell r="DZ44">
            <v>4.0041753694119398E-3</v>
          </cell>
          <cell r="EA44">
            <v>0</v>
          </cell>
          <cell r="EB44">
            <v>0</v>
          </cell>
          <cell r="EC44">
            <v>0</v>
          </cell>
          <cell r="ED44">
            <v>0</v>
          </cell>
          <cell r="EE44">
            <v>0</v>
          </cell>
          <cell r="EF44">
            <v>0</v>
          </cell>
          <cell r="EG44">
            <v>0</v>
          </cell>
          <cell r="EH44">
            <v>0</v>
          </cell>
          <cell r="EI44">
            <v>0</v>
          </cell>
        </row>
        <row r="45">
          <cell r="A45" t="str">
            <v>Al2(SO4)3_aq wt %</v>
          </cell>
          <cell r="C45" t="str">
            <v>Al2(SO4)3_aq</v>
          </cell>
          <cell r="D45" t="str">
            <v>wt %</v>
          </cell>
          <cell r="E45">
            <v>0</v>
          </cell>
          <cell r="F45">
            <v>0</v>
          </cell>
          <cell r="G45">
            <v>0</v>
          </cell>
          <cell r="H45">
            <v>0</v>
          </cell>
          <cell r="I45">
            <v>1.0627693816264731E-3</v>
          </cell>
          <cell r="J45">
            <v>1.0607386213153471E-3</v>
          </cell>
          <cell r="K45">
            <v>1.0686192112902087E-3</v>
          </cell>
          <cell r="L45">
            <v>1.0627693816264731E-3</v>
          </cell>
          <cell r="M45">
            <v>1.0627693816264731E-3</v>
          </cell>
          <cell r="N45">
            <v>0</v>
          </cell>
          <cell r="O45">
            <v>1.0627693816264731E-3</v>
          </cell>
          <cell r="P45">
            <v>1.0627693816264731E-3</v>
          </cell>
          <cell r="Q45">
            <v>1.0627693816264731E-3</v>
          </cell>
          <cell r="R45">
            <v>1.0627693816264731E-3</v>
          </cell>
          <cell r="S45">
            <v>9.2974086288272076E-4</v>
          </cell>
          <cell r="T45">
            <v>8.8775527876450784E-4</v>
          </cell>
          <cell r="U45">
            <v>9.6013892149330769E-4</v>
          </cell>
          <cell r="V45">
            <v>9.5995668788903684E-4</v>
          </cell>
          <cell r="W45">
            <v>9.6020235721428903E-4</v>
          </cell>
          <cell r="X45">
            <v>2.4005298983344519E-5</v>
          </cell>
          <cell r="Y45">
            <v>4.8010597966689044E-6</v>
          </cell>
          <cell r="Z45">
            <v>9.6020235721428903E-4</v>
          </cell>
          <cell r="AA45">
            <v>9.6020235721428903E-4</v>
          </cell>
          <cell r="AB45">
            <v>9.6019736812888218E-4</v>
          </cell>
          <cell r="AC45">
            <v>1.0751285540729742E-5</v>
          </cell>
          <cell r="AD45">
            <v>1.0751285540729742E-5</v>
          </cell>
          <cell r="AE45">
            <v>7.9409217766529891E-5</v>
          </cell>
          <cell r="AF45">
            <v>7.9409217766529891E-5</v>
          </cell>
          <cell r="AG45">
            <v>7.8045363040824781E-5</v>
          </cell>
          <cell r="AH45">
            <v>0</v>
          </cell>
          <cell r="AI45">
            <v>0</v>
          </cell>
          <cell r="AJ45">
            <v>0</v>
          </cell>
          <cell r="AK45">
            <v>0</v>
          </cell>
          <cell r="AL45">
            <v>0</v>
          </cell>
          <cell r="AM45">
            <v>0</v>
          </cell>
          <cell r="AN45">
            <v>0</v>
          </cell>
          <cell r="AO45">
            <v>2.1743547748930843E-5</v>
          </cell>
          <cell r="AP45">
            <v>2.1417753507042547E-5</v>
          </cell>
          <cell r="AQ45">
            <v>8.0232832606631787E-4</v>
          </cell>
          <cell r="AR45">
            <v>5.0527523862297567E-4</v>
          </cell>
          <cell r="AS45">
            <v>0</v>
          </cell>
          <cell r="AT45">
            <v>0</v>
          </cell>
          <cell r="AU45">
            <v>1.6825796673522407E-4</v>
          </cell>
          <cell r="AV45">
            <v>1.5785726090999333E-4</v>
          </cell>
          <cell r="AW45">
            <v>0</v>
          </cell>
          <cell r="AX45">
            <v>4.3002904637134753E-4</v>
          </cell>
          <cell r="AY45">
            <v>4.2948315693960203E-4</v>
          </cell>
          <cell r="AZ45">
            <v>4.3185905369024017E-4</v>
          </cell>
          <cell r="BA45">
            <v>4.3002904637134753E-4</v>
          </cell>
          <cell r="BB45">
            <v>4.3002904637134753E-4</v>
          </cell>
          <cell r="BC45">
            <v>4.3002904637134753E-4</v>
          </cell>
          <cell r="BD45">
            <v>4.3002904637134753E-4</v>
          </cell>
          <cell r="BE45">
            <v>4.3002904637134753E-4</v>
          </cell>
          <cell r="BF45">
            <v>4.3002904637134753E-4</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1.23461E-4</v>
          </cell>
          <cell r="CG45">
            <v>1.23461E-4</v>
          </cell>
          <cell r="CH45">
            <v>1.23461E-4</v>
          </cell>
          <cell r="CI45">
            <v>1.23461E-4</v>
          </cell>
          <cell r="CJ45">
            <v>1.23461E-4</v>
          </cell>
          <cell r="CK45">
            <v>2.1165333691779867E-2</v>
          </cell>
          <cell r="CL45">
            <v>2.453880339227461E-2</v>
          </cell>
          <cell r="CM45">
            <v>2.453880339227461E-2</v>
          </cell>
          <cell r="CN45">
            <v>2.453880339227461E-2</v>
          </cell>
          <cell r="CO45">
            <v>3.5596622088263169E-2</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4.3283909615604632E-2</v>
          </cell>
          <cell r="DH45">
            <v>2.0012773057935734E-2</v>
          </cell>
          <cell r="DI45">
            <v>0</v>
          </cell>
          <cell r="DJ45">
            <v>0</v>
          </cell>
          <cell r="DK45">
            <v>2.3909692277573712E-4</v>
          </cell>
          <cell r="DL45">
            <v>1.5520455195307148E-5</v>
          </cell>
          <cell r="DM45">
            <v>9.532808218216214E-6</v>
          </cell>
          <cell r="DN45">
            <v>2.380013488721033E-4</v>
          </cell>
          <cell r="DO45">
            <v>9.9143435778857995E-5</v>
          </cell>
          <cell r="DP45">
            <v>2.380013488721033E-4</v>
          </cell>
          <cell r="DQ45">
            <v>1.8417629858504942E-2</v>
          </cell>
          <cell r="DR45">
            <v>0</v>
          </cell>
          <cell r="DS45">
            <v>0</v>
          </cell>
          <cell r="DT45">
            <v>1.23461E-4</v>
          </cell>
          <cell r="DU45">
            <v>1.23461E-4</v>
          </cell>
          <cell r="DV45">
            <v>0</v>
          </cell>
          <cell r="DW45">
            <v>0</v>
          </cell>
          <cell r="DX45">
            <v>0</v>
          </cell>
          <cell r="DY45">
            <v>0</v>
          </cell>
          <cell r="DZ45">
            <v>2.0562830904607081E-2</v>
          </cell>
          <cell r="EA45">
            <v>0</v>
          </cell>
          <cell r="EB45">
            <v>0</v>
          </cell>
          <cell r="EC45">
            <v>1.23461E-4</v>
          </cell>
          <cell r="ED45">
            <v>1.23461E-4</v>
          </cell>
          <cell r="EE45">
            <v>0</v>
          </cell>
          <cell r="EF45">
            <v>0</v>
          </cell>
          <cell r="EG45">
            <v>0</v>
          </cell>
          <cell r="EH45">
            <v>0</v>
          </cell>
          <cell r="EI45">
            <v>0</v>
          </cell>
        </row>
        <row r="46">
          <cell r="A46" t="str">
            <v>ZnSO4_aq wt %</v>
          </cell>
          <cell r="C46" t="str">
            <v>ZnSO4_aq</v>
          </cell>
          <cell r="D46" t="str">
            <v>wt %</v>
          </cell>
          <cell r="E46">
            <v>0</v>
          </cell>
          <cell r="F46">
            <v>0</v>
          </cell>
          <cell r="G46">
            <v>0</v>
          </cell>
          <cell r="H46">
            <v>0</v>
          </cell>
          <cell r="I46">
            <v>1.0627693816264731E-3</v>
          </cell>
          <cell r="J46">
            <v>1.0607386213153471E-3</v>
          </cell>
          <cell r="K46">
            <v>1.0686192112902087E-3</v>
          </cell>
          <cell r="L46">
            <v>1.0627693816264731E-3</v>
          </cell>
          <cell r="M46">
            <v>1.0627693816264731E-3</v>
          </cell>
          <cell r="N46">
            <v>0</v>
          </cell>
          <cell r="O46">
            <v>1.0627693816264731E-3</v>
          </cell>
          <cell r="P46">
            <v>1.0627693816264731E-3</v>
          </cell>
          <cell r="Q46">
            <v>1.0627693816264731E-3</v>
          </cell>
          <cell r="R46">
            <v>1.0627693816264731E-3</v>
          </cell>
          <cell r="S46">
            <v>9.2974086288272076E-4</v>
          </cell>
          <cell r="T46">
            <v>8.8775527876450784E-4</v>
          </cell>
          <cell r="U46">
            <v>9.6013892149330769E-4</v>
          </cell>
          <cell r="V46">
            <v>9.5995668788903684E-4</v>
          </cell>
          <cell r="W46">
            <v>9.6020235721428903E-4</v>
          </cell>
          <cell r="X46">
            <v>2.4005298983344519E-5</v>
          </cell>
          <cell r="Y46">
            <v>4.8010597966689044E-6</v>
          </cell>
          <cell r="Z46">
            <v>9.6020235721428903E-4</v>
          </cell>
          <cell r="AA46">
            <v>9.6020235721428903E-4</v>
          </cell>
          <cell r="AB46">
            <v>9.6019736812888218E-4</v>
          </cell>
          <cell r="AC46">
            <v>1.0751285540729742E-5</v>
          </cell>
          <cell r="AD46">
            <v>1.0751285540729742E-5</v>
          </cell>
          <cell r="AE46">
            <v>7.9409217766529891E-5</v>
          </cell>
          <cell r="AF46">
            <v>7.9409217766529891E-5</v>
          </cell>
          <cell r="AG46">
            <v>7.8045363040824781E-5</v>
          </cell>
          <cell r="AH46">
            <v>0</v>
          </cell>
          <cell r="AI46">
            <v>0</v>
          </cell>
          <cell r="AJ46">
            <v>0</v>
          </cell>
          <cell r="AK46">
            <v>0</v>
          </cell>
          <cell r="AL46">
            <v>0</v>
          </cell>
          <cell r="AM46">
            <v>0</v>
          </cell>
          <cell r="AN46">
            <v>0</v>
          </cell>
          <cell r="AO46">
            <v>2.1743547748930843E-5</v>
          </cell>
          <cell r="AP46">
            <v>2.1417753507042547E-5</v>
          </cell>
          <cell r="AQ46">
            <v>8.0232832606631787E-4</v>
          </cell>
          <cell r="AR46">
            <v>5.0527523862297567E-4</v>
          </cell>
          <cell r="AS46">
            <v>0</v>
          </cell>
          <cell r="AT46">
            <v>0</v>
          </cell>
          <cell r="AU46">
            <v>1.6825796673522407E-4</v>
          </cell>
          <cell r="AV46">
            <v>1.5785726090999333E-4</v>
          </cell>
          <cell r="AW46">
            <v>0</v>
          </cell>
          <cell r="AX46">
            <v>4.3002904637134753E-4</v>
          </cell>
          <cell r="AY46">
            <v>4.2948315693960203E-4</v>
          </cell>
          <cell r="AZ46">
            <v>4.3185905369024017E-4</v>
          </cell>
          <cell r="BA46">
            <v>4.3002904637134753E-4</v>
          </cell>
          <cell r="BB46">
            <v>4.3002904637134753E-4</v>
          </cell>
          <cell r="BC46">
            <v>4.3002904637134753E-4</v>
          </cell>
          <cell r="BD46">
            <v>4.3002904637134753E-4</v>
          </cell>
          <cell r="BE46">
            <v>4.3002904637134753E-4</v>
          </cell>
          <cell r="BF46">
            <v>4.3002904637134753E-4</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1.23461E-4</v>
          </cell>
          <cell r="CG46">
            <v>1.23461E-4</v>
          </cell>
          <cell r="CH46">
            <v>1.23461E-4</v>
          </cell>
          <cell r="CI46">
            <v>1.23461E-4</v>
          </cell>
          <cell r="CJ46">
            <v>1.23461E-4</v>
          </cell>
          <cell r="CK46">
            <v>2.1165333691779867E-2</v>
          </cell>
          <cell r="CL46">
            <v>2.453880339227461E-2</v>
          </cell>
          <cell r="CM46">
            <v>2.453880339227461E-2</v>
          </cell>
          <cell r="CN46">
            <v>2.453880339227461E-2</v>
          </cell>
          <cell r="CO46">
            <v>3.5596622088263169E-2</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4.3283909615604632E-2</v>
          </cell>
          <cell r="DH46">
            <v>2.0012773057935734E-2</v>
          </cell>
          <cell r="DI46">
            <v>0</v>
          </cell>
          <cell r="DJ46">
            <v>0</v>
          </cell>
          <cell r="DK46">
            <v>2.3909692277573712E-4</v>
          </cell>
          <cell r="DL46">
            <v>1.5520455195307148E-5</v>
          </cell>
          <cell r="DM46">
            <v>9.532808218216214E-6</v>
          </cell>
          <cell r="DN46">
            <v>2.380013488721033E-4</v>
          </cell>
          <cell r="DO46">
            <v>9.9143435778857995E-5</v>
          </cell>
          <cell r="DP46">
            <v>2.380013488721033E-4</v>
          </cell>
          <cell r="DQ46">
            <v>1.8417629858504942E-2</v>
          </cell>
          <cell r="DR46">
            <v>0</v>
          </cell>
          <cell r="DS46">
            <v>0</v>
          </cell>
          <cell r="DT46">
            <v>1.23461E-4</v>
          </cell>
          <cell r="DU46">
            <v>1.23461E-4</v>
          </cell>
          <cell r="DV46">
            <v>0</v>
          </cell>
          <cell r="DW46">
            <v>0</v>
          </cell>
          <cell r="DX46">
            <v>0</v>
          </cell>
          <cell r="DY46">
            <v>0</v>
          </cell>
          <cell r="DZ46">
            <v>2.0562830904607081E-2</v>
          </cell>
          <cell r="EA46">
            <v>0</v>
          </cell>
          <cell r="EB46">
            <v>0</v>
          </cell>
          <cell r="EC46">
            <v>1.23461E-4</v>
          </cell>
          <cell r="ED46">
            <v>1.23461E-4</v>
          </cell>
          <cell r="EE46">
            <v>0</v>
          </cell>
          <cell r="EF46">
            <v>0</v>
          </cell>
          <cell r="EG46">
            <v>0</v>
          </cell>
          <cell r="EH46">
            <v>0</v>
          </cell>
          <cell r="EI46">
            <v>0</v>
          </cell>
        </row>
        <row r="47">
          <cell r="A47" t="str">
            <v>CoSO4_aq wt %</v>
          </cell>
          <cell r="C47" t="str">
            <v>CoSO4_aq</v>
          </cell>
          <cell r="D47" t="str">
            <v>wt %</v>
          </cell>
          <cell r="E47">
            <v>0</v>
          </cell>
          <cell r="F47">
            <v>0</v>
          </cell>
          <cell r="G47">
            <v>0</v>
          </cell>
          <cell r="H47">
            <v>0</v>
          </cell>
          <cell r="I47">
            <v>5.7596223129525545E-2</v>
          </cell>
          <cell r="J47">
            <v>5.7477792370151042E-2</v>
          </cell>
          <cell r="K47">
            <v>5.7715555873797571E-2</v>
          </cell>
          <cell r="L47">
            <v>5.7596223129525545E-2</v>
          </cell>
          <cell r="M47">
            <v>5.7596223129525545E-2</v>
          </cell>
          <cell r="N47">
            <v>0</v>
          </cell>
          <cell r="O47">
            <v>5.7596223129525545E-2</v>
          </cell>
          <cell r="P47">
            <v>5.7596223129525545E-2</v>
          </cell>
          <cell r="Q47">
            <v>5.7596223129525538E-2</v>
          </cell>
          <cell r="R47">
            <v>5.7596223129525545E-2</v>
          </cell>
          <cell r="S47">
            <v>2.7807086639918084</v>
          </cell>
          <cell r="T47">
            <v>2.5747722218634257</v>
          </cell>
          <cell r="U47">
            <v>2.782886967092582</v>
          </cell>
          <cell r="V47">
            <v>2.7823592453914672</v>
          </cell>
          <cell r="W47">
            <v>2.7830712986820454</v>
          </cell>
          <cell r="X47">
            <v>6.9577478241826196E-2</v>
          </cell>
          <cell r="Y47">
            <v>1.3915495648365238E-2</v>
          </cell>
          <cell r="Z47">
            <v>2.7830712986820454</v>
          </cell>
          <cell r="AA47">
            <v>2.7830712986820454</v>
          </cell>
          <cell r="AB47">
            <v>2.7830548048859103</v>
          </cell>
          <cell r="AC47">
            <v>0.37435829609275917</v>
          </cell>
          <cell r="AD47">
            <v>0.37435829609275917</v>
          </cell>
          <cell r="AE47">
            <v>2.7650181315079498</v>
          </cell>
          <cell r="AF47">
            <v>2.7650181315079498</v>
          </cell>
          <cell r="AG47">
            <v>2.7175288959836217</v>
          </cell>
          <cell r="AH47">
            <v>0</v>
          </cell>
          <cell r="AI47">
            <v>0</v>
          </cell>
          <cell r="AJ47">
            <v>0</v>
          </cell>
          <cell r="AK47">
            <v>0</v>
          </cell>
          <cell r="AL47">
            <v>0</v>
          </cell>
          <cell r="AM47">
            <v>0</v>
          </cell>
          <cell r="AN47">
            <v>0</v>
          </cell>
          <cell r="AO47">
            <v>0.18141019404577799</v>
          </cell>
          <cell r="AP47">
            <v>0.17869203612038337</v>
          </cell>
          <cell r="AQ47">
            <v>2.3270069310595765</v>
          </cell>
          <cell r="AR47">
            <v>1.5098025100069128</v>
          </cell>
          <cell r="AS47">
            <v>0</v>
          </cell>
          <cell r="AT47">
            <v>0</v>
          </cell>
          <cell r="AU47">
            <v>0.48800153513026473</v>
          </cell>
          <cell r="AV47">
            <v>0.46123607449743342</v>
          </cell>
          <cell r="AW47">
            <v>0</v>
          </cell>
          <cell r="AX47">
            <v>21.822130688227233</v>
          </cell>
          <cell r="AY47">
            <v>21.788581529523626</v>
          </cell>
          <cell r="AZ47">
            <v>21.914995714927784</v>
          </cell>
          <cell r="BA47">
            <v>21.822130688227233</v>
          </cell>
          <cell r="BB47">
            <v>21.822130688227233</v>
          </cell>
          <cell r="BC47">
            <v>21.822130688227233</v>
          </cell>
          <cell r="BD47">
            <v>21.822130688227233</v>
          </cell>
          <cell r="BE47">
            <v>21.822130688227233</v>
          </cell>
          <cell r="BF47">
            <v>21.822130688227233</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5.2239439300780503E-2</v>
          </cell>
          <cell r="CL47">
            <v>6.0614560880856053E-2</v>
          </cell>
          <cell r="CM47">
            <v>6.0614560880856053E-2</v>
          </cell>
          <cell r="CN47">
            <v>6.0614560880856053E-2</v>
          </cell>
          <cell r="CO47">
            <v>8.7957611442879502E-2</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0.10695254438070265</v>
          </cell>
          <cell r="DH47">
            <v>4.9450639225254799E-2</v>
          </cell>
          <cell r="DI47">
            <v>0</v>
          </cell>
          <cell r="DJ47">
            <v>0</v>
          </cell>
          <cell r="DK47">
            <v>2.0374657870615926E-3</v>
          </cell>
          <cell r="DL47">
            <v>0.13079783070698084</v>
          </cell>
          <cell r="DM47">
            <v>7.9533874077786004E-2</v>
          </cell>
          <cell r="DN47">
            <v>2.0281298478117796E-3</v>
          </cell>
          <cell r="DO47">
            <v>8.4485135177013795E-4</v>
          </cell>
          <cell r="DP47">
            <v>2.0281298478117796E-3</v>
          </cell>
          <cell r="DQ47">
            <v>4.5509113948407072E-2</v>
          </cell>
          <cell r="DR47">
            <v>0</v>
          </cell>
          <cell r="DS47">
            <v>0</v>
          </cell>
          <cell r="DT47">
            <v>0</v>
          </cell>
          <cell r="DU47">
            <v>0</v>
          </cell>
          <cell r="DV47">
            <v>0</v>
          </cell>
          <cell r="DW47">
            <v>0</v>
          </cell>
          <cell r="DX47">
            <v>0</v>
          </cell>
          <cell r="DY47">
            <v>0</v>
          </cell>
          <cell r="DZ47">
            <v>5.0492037951332613E-2</v>
          </cell>
          <cell r="EA47">
            <v>0</v>
          </cell>
          <cell r="EB47">
            <v>0</v>
          </cell>
          <cell r="EC47">
            <v>0</v>
          </cell>
          <cell r="ED47">
            <v>0</v>
          </cell>
          <cell r="EE47">
            <v>0</v>
          </cell>
          <cell r="EF47">
            <v>0</v>
          </cell>
          <cell r="EG47">
            <v>0</v>
          </cell>
          <cell r="EH47">
            <v>0</v>
          </cell>
          <cell r="EI47">
            <v>0</v>
          </cell>
        </row>
        <row r="48">
          <cell r="A48" t="str">
            <v>NiSO4_aq wt %</v>
          </cell>
          <cell r="C48" t="str">
            <v>NiSO4_aq</v>
          </cell>
          <cell r="D48" t="str">
            <v>wt %</v>
          </cell>
          <cell r="E48">
            <v>0</v>
          </cell>
          <cell r="F48">
            <v>0</v>
          </cell>
          <cell r="G48">
            <v>0</v>
          </cell>
          <cell r="H48">
            <v>0</v>
          </cell>
          <cell r="I48">
            <v>22.36688023541609</v>
          </cell>
          <cell r="J48">
            <v>22.320888910513382</v>
          </cell>
          <cell r="K48">
            <v>22.48876211965899</v>
          </cell>
          <cell r="L48">
            <v>22.36688023541609</v>
          </cell>
          <cell r="M48">
            <v>22.36688023541609</v>
          </cell>
          <cell r="N48">
            <v>0</v>
          </cell>
          <cell r="O48">
            <v>22.36688023541609</v>
          </cell>
          <cell r="P48">
            <v>22.36688023541609</v>
          </cell>
          <cell r="Q48">
            <v>22.366880235416087</v>
          </cell>
          <cell r="R48">
            <v>22.36688023541609</v>
          </cell>
          <cell r="S48">
            <v>18.491852802171142</v>
          </cell>
          <cell r="T48">
            <v>17.582389587801178</v>
          </cell>
          <cell r="U48">
            <v>19.016916325535387</v>
          </cell>
          <cell r="V48">
            <v>19.004055320580996</v>
          </cell>
          <cell r="W48">
            <v>19.008918783179421</v>
          </cell>
          <cell r="X48">
            <v>0.4752277218566538</v>
          </cell>
          <cell r="Y48">
            <v>9.5045544371330767E-2</v>
          </cell>
          <cell r="Z48">
            <v>19.008918783179421</v>
          </cell>
          <cell r="AA48">
            <v>19.008918783179421</v>
          </cell>
          <cell r="AB48">
            <v>19.009153202032721</v>
          </cell>
          <cell r="AC48">
            <v>2.5569404585437132</v>
          </cell>
          <cell r="AD48">
            <v>2.5569404585437132</v>
          </cell>
          <cell r="AE48">
            <v>18.885615205673993</v>
          </cell>
          <cell r="AF48">
            <v>18.885615205673993</v>
          </cell>
          <cell r="AG48">
            <v>18.561254429046841</v>
          </cell>
          <cell r="AH48">
            <v>0</v>
          </cell>
          <cell r="AI48">
            <v>0</v>
          </cell>
          <cell r="AJ48">
            <v>0</v>
          </cell>
          <cell r="AK48">
            <v>0</v>
          </cell>
          <cell r="AL48">
            <v>0</v>
          </cell>
          <cell r="AM48">
            <v>0</v>
          </cell>
          <cell r="AN48">
            <v>0</v>
          </cell>
          <cell r="AO48">
            <v>17.424513753166643</v>
          </cell>
          <cell r="AP48">
            <v>17.163433716273204</v>
          </cell>
          <cell r="AQ48">
            <v>15.890470655222606</v>
          </cell>
          <cell r="AR48">
            <v>16.374697173307943</v>
          </cell>
          <cell r="AS48">
            <v>0</v>
          </cell>
          <cell r="AT48">
            <v>0</v>
          </cell>
          <cell r="AU48">
            <v>3.3324241411520377</v>
          </cell>
          <cell r="AV48">
            <v>3.614635866958043</v>
          </cell>
          <cell r="AW48">
            <v>0</v>
          </cell>
          <cell r="AX48">
            <v>6.5918672724129643E-2</v>
          </cell>
          <cell r="AY48">
            <v>6.5817329915567616E-2</v>
          </cell>
          <cell r="AZ48">
            <v>6.6199192504257875E-2</v>
          </cell>
          <cell r="BA48">
            <v>6.5918672724129643E-2</v>
          </cell>
          <cell r="BB48">
            <v>6.5918672724129643E-2</v>
          </cell>
          <cell r="BC48">
            <v>6.5918672724129643E-2</v>
          </cell>
          <cell r="BD48">
            <v>6.5918672724129643E-2</v>
          </cell>
          <cell r="BE48">
            <v>6.5918672724129643E-2</v>
          </cell>
          <cell r="BF48">
            <v>6.5918672724129643E-2</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0.36506306006116507</v>
          </cell>
          <cell r="CL48">
            <v>0.42359060463729092</v>
          </cell>
          <cell r="CM48">
            <v>0.42359060463729092</v>
          </cell>
          <cell r="CN48">
            <v>0.42359060463729092</v>
          </cell>
          <cell r="CO48">
            <v>0.61467108109461788</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0.74741270257207015</v>
          </cell>
          <cell r="DH48">
            <v>0.34557416208541158</v>
          </cell>
          <cell r="DI48">
            <v>0</v>
          </cell>
          <cell r="DJ48">
            <v>0</v>
          </cell>
          <cell r="DK48">
            <v>2.0426242114577552E-3</v>
          </cell>
          <cell r="DL48">
            <v>12.563178227255701</v>
          </cell>
          <cell r="DM48">
            <v>7.6392569337161724</v>
          </cell>
          <cell r="DN48">
            <v>2.0332646356212114E-3</v>
          </cell>
          <cell r="DO48">
            <v>8.4699033336765775E-4</v>
          </cell>
          <cell r="DP48">
            <v>2.0332646356212114E-3</v>
          </cell>
          <cell r="DQ48">
            <v>0.31802973968309223</v>
          </cell>
          <cell r="DR48">
            <v>0</v>
          </cell>
          <cell r="DS48">
            <v>0</v>
          </cell>
          <cell r="DT48">
            <v>0</v>
          </cell>
          <cell r="DU48">
            <v>0</v>
          </cell>
          <cell r="DV48">
            <v>0</v>
          </cell>
          <cell r="DW48">
            <v>0</v>
          </cell>
          <cell r="DX48">
            <v>0</v>
          </cell>
          <cell r="DY48">
            <v>0</v>
          </cell>
          <cell r="DZ48">
            <v>0.35295972247997831</v>
          </cell>
          <cell r="EA48">
            <v>0</v>
          </cell>
          <cell r="EB48">
            <v>0</v>
          </cell>
          <cell r="EC48">
            <v>0</v>
          </cell>
          <cell r="ED48">
            <v>0</v>
          </cell>
          <cell r="EE48">
            <v>0</v>
          </cell>
          <cell r="EF48">
            <v>0</v>
          </cell>
          <cell r="EG48">
            <v>0</v>
          </cell>
          <cell r="EH48">
            <v>0</v>
          </cell>
          <cell r="EI48">
            <v>0</v>
          </cell>
        </row>
        <row r="49">
          <cell r="A49" t="str">
            <v>CaSO4.2H2O_s wt %</v>
          </cell>
          <cell r="C49" t="str">
            <v>CaSO4.2H2O_s</v>
          </cell>
          <cell r="D49" t="str">
            <v>wt %</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row>
        <row r="50">
          <cell r="A50" t="str">
            <v>MnSO4_aq wt %</v>
          </cell>
          <cell r="C50" t="str">
            <v>MnSO4_aq</v>
          </cell>
          <cell r="D50" t="str">
            <v>wt %</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row>
        <row r="51">
          <cell r="A51" t="str">
            <v>H2S_g wt %</v>
          </cell>
          <cell r="C51" t="str">
            <v>H2S_g</v>
          </cell>
          <cell r="D51" t="str">
            <v>wt %</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row>
        <row r="52">
          <cell r="A52" t="str">
            <v>FeSO4_aq wt %</v>
          </cell>
          <cell r="C52" t="str">
            <v>FeSO4_aq</v>
          </cell>
          <cell r="D52" t="str">
            <v>wt %</v>
          </cell>
          <cell r="E52">
            <v>0</v>
          </cell>
          <cell r="F52">
            <v>0</v>
          </cell>
          <cell r="G52">
            <v>0</v>
          </cell>
          <cell r="H52">
            <v>0</v>
          </cell>
          <cell r="I52">
            <v>2.0824413134215358E-4</v>
          </cell>
          <cell r="J52">
            <v>2.0951820140115875E-4</v>
          </cell>
          <cell r="K52">
            <v>2.0939148904301438E-4</v>
          </cell>
          <cell r="L52">
            <v>2.0824413134215358E-4</v>
          </cell>
          <cell r="M52">
            <v>2.0824413134215358E-4</v>
          </cell>
          <cell r="N52">
            <v>0</v>
          </cell>
          <cell r="O52">
            <v>2.0824413134215358E-4</v>
          </cell>
          <cell r="P52">
            <v>2.0824413134215358E-4</v>
          </cell>
          <cell r="Q52">
            <v>2.0824413134215358E-4</v>
          </cell>
          <cell r="R52">
            <v>2.0824413134215358E-4</v>
          </cell>
          <cell r="S52">
            <v>1.963160248353457E-4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2.0387068310644872E-4</v>
          </cell>
          <cell r="AY52">
            <v>2.0482662385859911E-4</v>
          </cell>
          <cell r="AZ52">
            <v>2.0473826366953067E-4</v>
          </cell>
          <cell r="BA52">
            <v>2.0387068310644872E-4</v>
          </cell>
          <cell r="BB52">
            <v>2.0387068310644872E-4</v>
          </cell>
          <cell r="BC52">
            <v>2.0387068310644872E-4</v>
          </cell>
          <cell r="BD52">
            <v>2.0387068310644872E-4</v>
          </cell>
          <cell r="BE52">
            <v>2.0387068310644872E-4</v>
          </cell>
          <cell r="BF52">
            <v>2.0387068310644872E-4</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1.3600000000000001E-3</v>
          </cell>
          <cell r="CG52">
            <v>1.3600000000000001E-3</v>
          </cell>
          <cell r="CH52">
            <v>1.3600000000000001E-3</v>
          </cell>
          <cell r="CI52">
            <v>1.3600000000000001E-3</v>
          </cell>
          <cell r="CJ52">
            <v>1.3600000000000001E-3</v>
          </cell>
          <cell r="CK52">
            <v>3.6227166086948734E-4</v>
          </cell>
          <cell r="CL52">
            <v>2.0231404006097601E-4</v>
          </cell>
          <cell r="CM52">
            <v>2.0231404006097601E-4</v>
          </cell>
          <cell r="CN52">
            <v>2.0231404006097601E-4</v>
          </cell>
          <cell r="CO52">
            <v>1.6619943349707411E-4</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2.0209112088823611E-4</v>
          </cell>
          <cell r="DH52">
            <v>9.3438965548113138E-5</v>
          </cell>
          <cell r="DI52">
            <v>0</v>
          </cell>
          <cell r="DJ52">
            <v>0</v>
          </cell>
          <cell r="DK52">
            <v>8.5629332898945311E-5</v>
          </cell>
          <cell r="DL52">
            <v>0</v>
          </cell>
          <cell r="DM52">
            <v>0</v>
          </cell>
          <cell r="DN52">
            <v>8.523696790561725E-5</v>
          </cell>
          <cell r="DO52">
            <v>3.5506882181900245E-5</v>
          </cell>
          <cell r="DP52">
            <v>8.523696790561725E-5</v>
          </cell>
          <cell r="DQ52">
            <v>8.5991295501366768E-5</v>
          </cell>
          <cell r="DR52">
            <v>0</v>
          </cell>
          <cell r="DS52">
            <v>0</v>
          </cell>
          <cell r="DT52">
            <v>1.3600000000000001E-3</v>
          </cell>
          <cell r="DU52">
            <v>1.3600000000000001E-3</v>
          </cell>
          <cell r="DV52">
            <v>0</v>
          </cell>
          <cell r="DW52">
            <v>0</v>
          </cell>
          <cell r="DX52">
            <v>0</v>
          </cell>
          <cell r="DY52">
            <v>0</v>
          </cell>
          <cell r="DZ52">
            <v>9.4241927934979935E-5</v>
          </cell>
          <cell r="EA52">
            <v>0</v>
          </cell>
          <cell r="EB52">
            <v>0</v>
          </cell>
          <cell r="EC52">
            <v>1.3600000000000001E-3</v>
          </cell>
          <cell r="ED52">
            <v>1.3600000000000001E-3</v>
          </cell>
          <cell r="EE52">
            <v>0</v>
          </cell>
          <cell r="EF52">
            <v>0</v>
          </cell>
          <cell r="EG52">
            <v>0</v>
          </cell>
          <cell r="EH52">
            <v>0</v>
          </cell>
          <cell r="EI52">
            <v>0</v>
          </cell>
        </row>
        <row r="53">
          <cell r="A53" t="str">
            <v>CuS_s wt %</v>
          </cell>
          <cell r="C53" t="str">
            <v>CuS_s</v>
          </cell>
          <cell r="D53" t="str">
            <v>wt %</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row>
        <row r="54">
          <cell r="A54" t="str">
            <v>H2S_aq wt %</v>
          </cell>
          <cell r="C54" t="str">
            <v>H2S_aq</v>
          </cell>
          <cell r="D54" t="str">
            <v>wt %</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row>
        <row r="55">
          <cell r="A55" t="str">
            <v>MgCO3_s wt %</v>
          </cell>
          <cell r="C55" t="str">
            <v>MgCO3_s</v>
          </cell>
          <cell r="D55" t="str">
            <v>wt %</v>
          </cell>
          <cell r="E55">
            <v>6.9380000000000006E-3</v>
          </cell>
          <cell r="F55">
            <v>6.9380000000000006E-3</v>
          </cell>
          <cell r="G55">
            <v>6.9380000000000006E-3</v>
          </cell>
          <cell r="H55">
            <v>6.9380000000000006E-3</v>
          </cell>
          <cell r="I55">
            <v>1.1143992212331569E-6</v>
          </cell>
          <cell r="J55">
            <v>1.1121077663625798E-6</v>
          </cell>
          <cell r="K55">
            <v>1.1205392009952773E-6</v>
          </cell>
          <cell r="L55">
            <v>1.1143992212331569E-6</v>
          </cell>
          <cell r="M55">
            <v>1.1143992212331569E-6</v>
          </cell>
          <cell r="N55">
            <v>0</v>
          </cell>
          <cell r="O55">
            <v>1.1143992212331569E-6</v>
          </cell>
          <cell r="P55">
            <v>1.1143992212331569E-6</v>
          </cell>
          <cell r="Q55">
            <v>1.1143992212331569E-6</v>
          </cell>
          <cell r="R55">
            <v>1.1143992212331569E-6</v>
          </cell>
          <cell r="S55">
            <v>9.5731307984628696E-7</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1.7345000000000001E-3</v>
          </cell>
          <cell r="AX55">
            <v>3.4326335447370308E-7</v>
          </cell>
          <cell r="AY55">
            <v>3.4273562430285485E-7</v>
          </cell>
          <cell r="AZ55">
            <v>3.4472412661524827E-7</v>
          </cell>
          <cell r="BA55">
            <v>3.4326335447370308E-7</v>
          </cell>
          <cell r="BB55">
            <v>3.4326335447370308E-7</v>
          </cell>
          <cell r="BC55">
            <v>3.4326335447370308E-7</v>
          </cell>
          <cell r="BD55">
            <v>3.4326335447370308E-7</v>
          </cell>
          <cell r="BE55">
            <v>3.4326335447370308E-7</v>
          </cell>
          <cell r="BF55">
            <v>3.4326335447370308E-7</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row>
        <row r="56">
          <cell r="A56" t="str">
            <v>CaCO3_s wt %</v>
          </cell>
          <cell r="C56" t="str">
            <v>CaCO3_s</v>
          </cell>
          <cell r="D56" t="str">
            <v>wt %</v>
          </cell>
          <cell r="E56">
            <v>4.9940000000000002E-3</v>
          </cell>
          <cell r="F56">
            <v>4.9940000000000002E-3</v>
          </cell>
          <cell r="G56">
            <v>4.9940000000000002E-3</v>
          </cell>
          <cell r="H56">
            <v>4.9940000000000002E-3</v>
          </cell>
          <cell r="I56">
            <v>8.0214899262588489E-7</v>
          </cell>
          <cell r="J56">
            <v>8.0049959429442612E-7</v>
          </cell>
          <cell r="K56">
            <v>8.065685744840614E-7</v>
          </cell>
          <cell r="L56">
            <v>8.0214899262588489E-7</v>
          </cell>
          <cell r="M56">
            <v>8.0214899262588489E-7</v>
          </cell>
          <cell r="N56">
            <v>0</v>
          </cell>
          <cell r="O56">
            <v>8.0214899262588489E-7</v>
          </cell>
          <cell r="P56">
            <v>8.0214899262588489E-7</v>
          </cell>
          <cell r="Q56">
            <v>8.0214899262588489E-7</v>
          </cell>
          <cell r="R56">
            <v>8.0214899262588489E-7</v>
          </cell>
          <cell r="S56">
            <v>9.6644306257407119E-7</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1.2486199999999999E-2</v>
          </cell>
          <cell r="AX56">
            <v>2.4710607648484008E-6</v>
          </cell>
          <cell r="AY56">
            <v>2.4672617769791332E-6</v>
          </cell>
          <cell r="AZ56">
            <v>2.4815764714576612E-6</v>
          </cell>
          <cell r="BA56">
            <v>2.4710607648484008E-6</v>
          </cell>
          <cell r="BB56">
            <v>2.4710607648484008E-6</v>
          </cell>
          <cell r="BC56">
            <v>2.4710607648484008E-6</v>
          </cell>
          <cell r="BD56">
            <v>2.4710607648484008E-6</v>
          </cell>
          <cell r="BE56">
            <v>2.4710607648484008E-6</v>
          </cell>
          <cell r="BF56">
            <v>2.4710607648484008E-6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row>
        <row r="57">
          <cell r="A57" t="str">
            <v>MgS_s wt %</v>
          </cell>
          <cell r="C57" t="str">
            <v>MgS_s</v>
          </cell>
          <cell r="D57" t="str">
            <v>wt %</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row>
        <row r="58">
          <cell r="A58" t="str">
            <v>CoS_s wt %</v>
          </cell>
          <cell r="C58" t="str">
            <v>CoS_s</v>
          </cell>
          <cell r="D58" t="str">
            <v>wt %</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row>
        <row r="59">
          <cell r="A59" t="str">
            <v>ZnS_s wt %</v>
          </cell>
          <cell r="C59" t="str">
            <v>ZnS_s</v>
          </cell>
          <cell r="D59" t="str">
            <v>wt %</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row>
        <row r="60">
          <cell r="A60" t="str">
            <v>FeS_s wt %</v>
          </cell>
          <cell r="C60" t="str">
            <v>FeS_s</v>
          </cell>
          <cell r="D60" t="str">
            <v>wt %</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row>
        <row r="61">
          <cell r="A61" t="str">
            <v>NiS_s wt %</v>
          </cell>
          <cell r="C61" t="str">
            <v>NiS_s</v>
          </cell>
          <cell r="D61" t="str">
            <v>wt %</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row>
        <row r="62">
          <cell r="A62" t="str">
            <v>Al2S3 wt %</v>
          </cell>
          <cell r="C62" t="str">
            <v>Al2S3</v>
          </cell>
          <cell r="D62" t="str">
            <v>wt %</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row>
        <row r="63">
          <cell r="A63" t="str">
            <v>Al2S3_l wt %</v>
          </cell>
          <cell r="C63" t="str">
            <v>Al2S3_l</v>
          </cell>
          <cell r="D63" t="str">
            <v>wt %</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row>
        <row r="64">
          <cell r="A64" t="str">
            <v>CaS wt %</v>
          </cell>
          <cell r="C64" t="str">
            <v>CaS</v>
          </cell>
          <cell r="D64" t="str">
            <v>wt %</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row>
        <row r="65">
          <cell r="A65" t="str">
            <v>CaS_l wt %</v>
          </cell>
          <cell r="C65" t="str">
            <v>CaS_l</v>
          </cell>
          <cell r="D65" t="str">
            <v>wt %</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row>
        <row r="66">
          <cell r="A66" t="str">
            <v>H2O2_aq wt %</v>
          </cell>
          <cell r="C66" t="str">
            <v>H2O2_aq</v>
          </cell>
          <cell r="D66" t="str">
            <v>wt %</v>
          </cell>
          <cell r="E66">
            <v>0</v>
          </cell>
          <cell r="F66">
            <v>0</v>
          </cell>
          <cell r="G66">
            <v>0</v>
          </cell>
          <cell r="H66">
            <v>0</v>
          </cell>
          <cell r="I66">
            <v>2.7420792163373731E-2</v>
          </cell>
          <cell r="J66">
            <v>6.7592293476396031E-2</v>
          </cell>
          <cell r="K66">
            <v>2.7571871337812175E-2</v>
          </cell>
          <cell r="L66">
            <v>2.7420792163373731E-2</v>
          </cell>
          <cell r="M66">
            <v>2.7420792163373731E-2</v>
          </cell>
          <cell r="N66">
            <v>0</v>
          </cell>
          <cell r="O66">
            <v>2.7420792163373731E-2</v>
          </cell>
          <cell r="P66">
            <v>2.7420792163373731E-2</v>
          </cell>
          <cell r="Q66">
            <v>2.7420792163373727E-2</v>
          </cell>
          <cell r="R66">
            <v>2.7420792163373731E-2</v>
          </cell>
          <cell r="S66">
            <v>2.6999646281963462E-2</v>
          </cell>
          <cell r="T66">
            <v>4.254469111989922E-3</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3.8450698774489768E-3</v>
          </cell>
          <cell r="AR66">
            <v>2.3824313645801893E-3</v>
          </cell>
          <cell r="AS66">
            <v>0</v>
          </cell>
          <cell r="AT66">
            <v>0</v>
          </cell>
          <cell r="AU66">
            <v>8.0635771979580765E-4</v>
          </cell>
          <cell r="AV66">
            <v>7.5351991190285576E-4</v>
          </cell>
          <cell r="AW66">
            <v>0</v>
          </cell>
          <cell r="AX66">
            <v>3.5911581253901606E-2</v>
          </cell>
          <cell r="AY66">
            <v>6.6057939384881401E-2</v>
          </cell>
          <cell r="AZ66">
            <v>3.6064404550565386E-2</v>
          </cell>
          <cell r="BA66">
            <v>3.5911581253901606E-2</v>
          </cell>
          <cell r="BB66">
            <v>3.5911581253901606E-2</v>
          </cell>
          <cell r="BC66">
            <v>3.5911581253901606E-2</v>
          </cell>
          <cell r="BD66">
            <v>3.5911581253901606E-2</v>
          </cell>
          <cell r="BE66">
            <v>3.5911581253901613E-2</v>
          </cell>
          <cell r="BF66">
            <v>3.5911581253901606E-2</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50</v>
          </cell>
          <cell r="CC66">
            <v>50</v>
          </cell>
          <cell r="CD66">
            <v>50</v>
          </cell>
          <cell r="CE66">
            <v>50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5.7626570155822301E-2</v>
          </cell>
          <cell r="DM66">
            <v>0</v>
          </cell>
          <cell r="DN66">
            <v>0</v>
          </cell>
          <cell r="DO66">
            <v>0</v>
          </cell>
          <cell r="DP66">
            <v>0</v>
          </cell>
          <cell r="DQ66">
            <v>0</v>
          </cell>
          <cell r="DR66">
            <v>0</v>
          </cell>
          <cell r="DS66">
            <v>50</v>
          </cell>
          <cell r="DT66">
            <v>0</v>
          </cell>
          <cell r="DU66">
            <v>0</v>
          </cell>
          <cell r="DV66">
            <v>0</v>
          </cell>
          <cell r="DW66">
            <v>0</v>
          </cell>
          <cell r="DX66">
            <v>0</v>
          </cell>
          <cell r="DY66">
            <v>0</v>
          </cell>
          <cell r="DZ66">
            <v>0</v>
          </cell>
          <cell r="EA66">
            <v>0</v>
          </cell>
          <cell r="EB66">
            <v>50</v>
          </cell>
          <cell r="EC66">
            <v>0</v>
          </cell>
          <cell r="ED66">
            <v>0</v>
          </cell>
          <cell r="EE66">
            <v>0</v>
          </cell>
          <cell r="EF66">
            <v>0</v>
          </cell>
          <cell r="EG66">
            <v>0</v>
          </cell>
          <cell r="EH66">
            <v>0</v>
          </cell>
          <cell r="EI66">
            <v>50</v>
          </cell>
        </row>
        <row r="67">
          <cell r="A67" t="str">
            <v>Fe2O3_s wt %</v>
          </cell>
          <cell r="C67" t="str">
            <v>Fe2O3_s</v>
          </cell>
          <cell r="D67" t="str">
            <v>wt %</v>
          </cell>
          <cell r="E67">
            <v>0</v>
          </cell>
          <cell r="F67">
            <v>0</v>
          </cell>
          <cell r="G67">
            <v>0</v>
          </cell>
          <cell r="H67">
            <v>0</v>
          </cell>
          <cell r="I67">
            <v>4.8095019581097327E-7</v>
          </cell>
          <cell r="J67">
            <v>4.799612542829303E-7</v>
          </cell>
          <cell r="K67">
            <v>0</v>
          </cell>
          <cell r="L67">
            <v>4.8095019581097327E-7</v>
          </cell>
          <cell r="M67">
            <v>4.8095019581097327E-7</v>
          </cell>
          <cell r="N67">
            <v>0</v>
          </cell>
          <cell r="O67">
            <v>4.8095019581097327E-7</v>
          </cell>
          <cell r="P67">
            <v>4.8095019581097327E-7</v>
          </cell>
          <cell r="Q67">
            <v>4.8095019581097316E-7</v>
          </cell>
          <cell r="R67">
            <v>4.8095019581097327E-7</v>
          </cell>
          <cell r="S67">
            <v>3.9467927154099824E-7</v>
          </cell>
          <cell r="T67">
            <v>0</v>
          </cell>
          <cell r="U67">
            <v>0</v>
          </cell>
          <cell r="V67">
            <v>1.0516001327394474E-3</v>
          </cell>
          <cell r="W67">
            <v>3.9556285839389496E-5</v>
          </cell>
          <cell r="X67">
            <v>1.977814291969475</v>
          </cell>
          <cell r="Y67">
            <v>0.39556285839389504</v>
          </cell>
          <cell r="Z67">
            <v>3.9556285839389496E-5</v>
          </cell>
          <cell r="AA67">
            <v>3.9556285839389496E-5</v>
          </cell>
          <cell r="AB67">
            <v>3.9556046766326989E-5</v>
          </cell>
          <cell r="AC67">
            <v>7.4237339777058974E-4</v>
          </cell>
          <cell r="AD67">
            <v>7.4237339777058974E-4</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row>
        <row r="68">
          <cell r="A68" t="str">
            <v>Cr2(SO4)3_aq wt %</v>
          </cell>
          <cell r="C68" t="str">
            <v>Cr2(SO4)3_aq</v>
          </cell>
          <cell r="D68" t="str">
            <v>wt %</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row>
        <row r="69">
          <cell r="A69" t="str">
            <v>Ni3S2_s wt %</v>
          </cell>
          <cell r="C69" t="str">
            <v>Ni3S2_s</v>
          </cell>
          <cell r="D69" t="str">
            <v>wt %</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row>
        <row r="70">
          <cell r="A70" t="str">
            <v>Fe3O4_s wt %</v>
          </cell>
          <cell r="C70" t="str">
            <v>Fe3O4_s</v>
          </cell>
          <cell r="D70" t="str">
            <v>wt %</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row>
        <row r="71">
          <cell r="A71" t="str">
            <v>Cu2S wt %</v>
          </cell>
          <cell r="C71" t="str">
            <v>Cu2S</v>
          </cell>
          <cell r="D71" t="str">
            <v>wt %</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row>
        <row r="72">
          <cell r="A72" t="str">
            <v>Cu2S_S wt %</v>
          </cell>
          <cell r="C72" t="str">
            <v>Cu2S_S</v>
          </cell>
          <cell r="D72" t="str">
            <v>wt %</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row>
        <row r="73">
          <cell r="A73" t="str">
            <v>NH4OH_aq wt %</v>
          </cell>
          <cell r="C73" t="str">
            <v>NH4OH_aq</v>
          </cell>
          <cell r="D73" t="str">
            <v>wt %</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row>
        <row r="74">
          <cell r="A74" t="str">
            <v>NH3_g wt %</v>
          </cell>
          <cell r="C74" t="str">
            <v>NH3_g</v>
          </cell>
          <cell r="D74" t="str">
            <v>wt %</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row>
        <row r="75">
          <cell r="A75" t="str">
            <v>Fe2O3*H2O wt %</v>
          </cell>
          <cell r="C75" t="str">
            <v>Fe2O3*H2O</v>
          </cell>
          <cell r="D75" t="str">
            <v>wt %</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row>
        <row r="76">
          <cell r="A76" t="str">
            <v>NiS(A) wt %</v>
          </cell>
          <cell r="C76" t="str">
            <v>NiS(A)</v>
          </cell>
          <cell r="D76" t="str">
            <v>wt %</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row>
        <row r="77">
          <cell r="A77" t="str">
            <v>CoS.H2O_s wt %</v>
          </cell>
          <cell r="C77" t="str">
            <v>CoS.H2O_s</v>
          </cell>
          <cell r="D77" t="str">
            <v>wt %</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row>
        <row r="78">
          <cell r="A78" t="str">
            <v>NiS.H2O_s wt %</v>
          </cell>
          <cell r="C78" t="str">
            <v>NiS.H2O_s</v>
          </cell>
          <cell r="D78" t="str">
            <v>wt %</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row>
        <row r="79">
          <cell r="A79" t="str">
            <v>(NH4)2SO4 wt %</v>
          </cell>
          <cell r="C79" t="str">
            <v>(NH4)2SO4</v>
          </cell>
          <cell r="D79" t="str">
            <v>wt %</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row>
        <row r="80">
          <cell r="A80" t="str">
            <v>Fe2O3.2H2O_s wt %</v>
          </cell>
          <cell r="C80" t="str">
            <v>Fe2O3.2H2O_s</v>
          </cell>
          <cell r="D80" t="str">
            <v>wt %</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row>
        <row r="81">
          <cell r="A81" t="str">
            <v>Cu(NH3)2SO4 wt %</v>
          </cell>
          <cell r="C81" t="str">
            <v>Cu(NH3)2SO4</v>
          </cell>
          <cell r="D81" t="str">
            <v>wt %</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row>
        <row r="82">
          <cell r="A82" t="str">
            <v>Co(NH3)2SO4 wt %</v>
          </cell>
          <cell r="C82" t="str">
            <v>Co(NH3)2SO4</v>
          </cell>
          <cell r="D82" t="str">
            <v>wt %</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row>
        <row r="83">
          <cell r="A83" t="str">
            <v>Fe(NH3)2SO4 wt %</v>
          </cell>
          <cell r="C83" t="str">
            <v>Fe(NH3)2SO4</v>
          </cell>
          <cell r="D83" t="str">
            <v>wt %</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row>
        <row r="84">
          <cell r="A84" t="str">
            <v>Ni(NH3)2SO4 wt %</v>
          </cell>
          <cell r="C84" t="str">
            <v>Ni(NH3)2SO4</v>
          </cell>
          <cell r="D84" t="str">
            <v>wt %</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row>
        <row r="85">
          <cell r="A85" t="str">
            <v>Zn(NH3)2SO4 wt %</v>
          </cell>
          <cell r="C85" t="str">
            <v>Zn(NH3)2SO4</v>
          </cell>
          <cell r="D85" t="str">
            <v>wt %</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row>
        <row r="86">
          <cell r="A86" t="str">
            <v>NH3_aq wt %</v>
          </cell>
          <cell r="C86" t="str">
            <v>NH3_aq</v>
          </cell>
          <cell r="D86" t="str">
            <v>wt %</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row>
        <row r="87">
          <cell r="A87" t="str">
            <v>NaOH_aq wt %</v>
          </cell>
          <cell r="C87" t="str">
            <v>NaOH_aq</v>
          </cell>
          <cell r="D87" t="str">
            <v>wt %</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1.0471920253320171</v>
          </cell>
          <cell r="AD87">
            <v>1.0471920253320171</v>
          </cell>
          <cell r="AE87">
            <v>0</v>
          </cell>
          <cell r="AF87">
            <v>0</v>
          </cell>
          <cell r="AG87">
            <v>0</v>
          </cell>
          <cell r="AH87">
            <v>50</v>
          </cell>
          <cell r="AI87">
            <v>50</v>
          </cell>
          <cell r="AJ87">
            <v>50</v>
          </cell>
          <cell r="AK87">
            <v>9.149952705055826</v>
          </cell>
          <cell r="AL87">
            <v>50</v>
          </cell>
          <cell r="AM87">
            <v>50</v>
          </cell>
          <cell r="AN87">
            <v>50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50</v>
          </cell>
          <cell r="DF87">
            <v>50</v>
          </cell>
          <cell r="DG87">
            <v>0</v>
          </cell>
          <cell r="DH87">
            <v>0.75696981916244477</v>
          </cell>
          <cell r="DI87">
            <v>7.3606769049270628</v>
          </cell>
          <cell r="DJ87">
            <v>8.8933346606898134</v>
          </cell>
          <cell r="DK87">
            <v>2.2389808092660841E-3</v>
          </cell>
          <cell r="DL87">
            <v>0</v>
          </cell>
          <cell r="DM87">
            <v>0</v>
          </cell>
          <cell r="DN87">
            <v>2.2287215013800112E-3</v>
          </cell>
          <cell r="DO87">
            <v>9.2841115434085268E-4</v>
          </cell>
          <cell r="DP87">
            <v>2.2287215013800112E-3</v>
          </cell>
          <cell r="DQ87">
            <v>0</v>
          </cell>
          <cell r="DR87">
            <v>0</v>
          </cell>
          <cell r="DS87">
            <v>0</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row>
        <row r="88">
          <cell r="A88" t="str">
            <v>MnO2_s wt %</v>
          </cell>
          <cell r="C88" t="str">
            <v>MnO2_s</v>
          </cell>
          <cell r="D88" t="str">
            <v>wt %</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row>
        <row r="89">
          <cell r="A89" t="str">
            <v>CaOH2_aq wt %</v>
          </cell>
          <cell r="C89" t="str">
            <v>CaOH2_aq</v>
          </cell>
          <cell r="D89" t="str">
            <v>wt %</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row>
        <row r="90">
          <cell r="A90" t="str">
            <v>Steam50 wt %</v>
          </cell>
          <cell r="C90" t="str">
            <v>Steam50</v>
          </cell>
          <cell r="D90" t="str">
            <v>wt %</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row>
        <row r="91">
          <cell r="A91" t="str">
            <v>NaCl_aq wt %</v>
          </cell>
          <cell r="C91" t="str">
            <v>NaCl_aq</v>
          </cell>
          <cell r="D91" t="str">
            <v>wt %</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row>
        <row r="92">
          <cell r="A92" t="str">
            <v>MgSO4_s wt %</v>
          </cell>
          <cell r="C92" t="str">
            <v>MgSO4_s</v>
          </cell>
          <cell r="D92" t="str">
            <v>wt %</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row>
        <row r="93">
          <cell r="A93" t="str">
            <v>NaCl_s wt %</v>
          </cell>
          <cell r="C93" t="str">
            <v>NaCl_s</v>
          </cell>
          <cell r="D93" t="str">
            <v>wt %</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row>
        <row r="94">
          <cell r="A94" t="str">
            <v>MgCO3_aq wt %</v>
          </cell>
          <cell r="C94" t="str">
            <v>MgCO3_aq</v>
          </cell>
          <cell r="D94" t="str">
            <v>wt %</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row>
        <row r="95">
          <cell r="A95" t="str">
            <v>(NH4)2SO4_s wt %</v>
          </cell>
          <cell r="C95" t="str">
            <v>(NH4)2SO4_s</v>
          </cell>
          <cell r="D95" t="str">
            <v>wt %</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row>
        <row r="96">
          <cell r="A96" t="str">
            <v>Gases: H2_g wt %</v>
          </cell>
          <cell r="C96" t="str">
            <v>Gases: H2_g</v>
          </cell>
          <cell r="D96" t="str">
            <v>wt %</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7.4638642378176164E-5</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1.3448720943501837E-4</v>
          </cell>
          <cell r="CW96">
            <v>0</v>
          </cell>
          <cell r="CX96">
            <v>0</v>
          </cell>
          <cell r="CY96">
            <v>1.6800461563582717E-7</v>
          </cell>
          <cell r="CZ96">
            <v>0</v>
          </cell>
          <cell r="DA96">
            <v>1.9482258700148594E-7</v>
          </cell>
          <cell r="DB96">
            <v>7.4653900473119103E-5</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1.7510124016298254E-4</v>
          </cell>
          <cell r="DY96">
            <v>0</v>
          </cell>
          <cell r="DZ96">
            <v>0</v>
          </cell>
          <cell r="EA96">
            <v>0</v>
          </cell>
          <cell r="EB96">
            <v>0</v>
          </cell>
          <cell r="EC96">
            <v>0</v>
          </cell>
          <cell r="ED96">
            <v>0</v>
          </cell>
          <cell r="EE96">
            <v>0</v>
          </cell>
          <cell r="EF96">
            <v>0</v>
          </cell>
          <cell r="EG96">
            <v>1.7507927160167837E-4</v>
          </cell>
          <cell r="EH96">
            <v>0</v>
          </cell>
          <cell r="EI96">
            <v>0</v>
          </cell>
        </row>
        <row r="97">
          <cell r="A97" t="str">
            <v>NiO_s wt %</v>
          </cell>
          <cell r="C97" t="str">
            <v>NiO_s</v>
          </cell>
          <cell r="D97" t="str">
            <v>wt %</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row>
        <row r="98">
          <cell r="A98" t="str">
            <v>C2H6_g wt %</v>
          </cell>
          <cell r="C98" t="str">
            <v>C2H6_g</v>
          </cell>
          <cell r="D98" t="str">
            <v>wt %</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row>
        <row r="99">
          <cell r="A99" t="str">
            <v>C3H8_g wt %</v>
          </cell>
          <cell r="C99" t="str">
            <v>C3H8_g</v>
          </cell>
          <cell r="D99" t="str">
            <v>wt %</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row>
        <row r="100">
          <cell r="A100" t="str">
            <v>CuSO4 wt %</v>
          </cell>
          <cell r="C100" t="str">
            <v>CuSO4</v>
          </cell>
          <cell r="D100" t="str">
            <v>wt %</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row>
        <row r="101">
          <cell r="A101" t="str">
            <v>NiSO4*6H2O wt %</v>
          </cell>
          <cell r="C101" t="str">
            <v>NiSO4*6H2O</v>
          </cell>
          <cell r="D101" t="str">
            <v>wt %</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cell r="ED101">
            <v>0</v>
          </cell>
          <cell r="EE101">
            <v>0</v>
          </cell>
          <cell r="EF101">
            <v>0</v>
          </cell>
          <cell r="EG101">
            <v>0</v>
          </cell>
          <cell r="EH101">
            <v>0</v>
          </cell>
          <cell r="EI101">
            <v>0</v>
          </cell>
        </row>
        <row r="102">
          <cell r="A102" t="str">
            <v>Co wt %</v>
          </cell>
          <cell r="C102" t="str">
            <v>Co</v>
          </cell>
          <cell r="D102" t="str">
            <v>wt %</v>
          </cell>
          <cell r="E102">
            <v>0.15</v>
          </cell>
          <cell r="F102">
            <v>0.15</v>
          </cell>
          <cell r="G102">
            <v>0.15</v>
          </cell>
          <cell r="H102">
            <v>0.15</v>
          </cell>
          <cell r="I102">
            <v>2.4185483799861134E-5</v>
          </cell>
          <cell r="J102">
            <v>2.413575301793441E-5</v>
          </cell>
          <cell r="K102">
            <v>2.4243545025187482E-5</v>
          </cell>
          <cell r="L102">
            <v>2.4185483799861134E-5</v>
          </cell>
          <cell r="M102">
            <v>2.4185483799861134E-5</v>
          </cell>
          <cell r="N102">
            <v>0</v>
          </cell>
          <cell r="O102">
            <v>2.4185483799861134E-5</v>
          </cell>
          <cell r="P102">
            <v>2.4185483799861134E-5</v>
          </cell>
          <cell r="Q102">
            <v>2.4185483799861134E-5</v>
          </cell>
          <cell r="R102">
            <v>2.4185483799861134E-5</v>
          </cell>
          <cell r="S102">
            <v>2.4773365425273205E-3</v>
          </cell>
          <cell r="T102">
            <v>7.5553772884340176E-2</v>
          </cell>
          <cell r="U102">
            <v>2.0146860632527455E-4</v>
          </cell>
          <cell r="V102">
            <v>2.0138142385233286E-4</v>
          </cell>
          <cell r="W102">
            <v>7.5750286792896614E-6</v>
          </cell>
          <cell r="X102">
            <v>0.37875143396448308</v>
          </cell>
          <cell r="Y102">
            <v>7.5750286792896609E-2</v>
          </cell>
          <cell r="Z102">
            <v>7.5750286792896614E-6</v>
          </cell>
          <cell r="AA102">
            <v>7.5750286792896614E-6</v>
          </cell>
          <cell r="AB102">
            <v>7.574983194200769E-6</v>
          </cell>
          <cell r="AC102">
            <v>1.4216451014819427E-4</v>
          </cell>
          <cell r="AD102">
            <v>1.4216451014819427E-4</v>
          </cell>
          <cell r="AE102">
            <v>0</v>
          </cell>
          <cell r="AF102">
            <v>0</v>
          </cell>
          <cell r="AG102">
            <v>0</v>
          </cell>
          <cell r="AH102">
            <v>0</v>
          </cell>
          <cell r="AI102">
            <v>0</v>
          </cell>
          <cell r="AJ102">
            <v>0</v>
          </cell>
          <cell r="AK102">
            <v>0</v>
          </cell>
          <cell r="AL102">
            <v>0</v>
          </cell>
          <cell r="AM102">
            <v>0</v>
          </cell>
          <cell r="AN102">
            <v>0</v>
          </cell>
          <cell r="AO102">
            <v>0</v>
          </cell>
          <cell r="AP102">
            <v>0</v>
          </cell>
          <cell r="AQ102">
            <v>1.0073836384062702E-5</v>
          </cell>
          <cell r="AR102">
            <v>6.2418173213962705E-6</v>
          </cell>
          <cell r="AS102">
            <v>0</v>
          </cell>
          <cell r="AT102">
            <v>0</v>
          </cell>
          <cell r="AU102">
            <v>0.50369181922893447</v>
          </cell>
          <cell r="AV102">
            <v>0.47068665176007302</v>
          </cell>
          <cell r="AW102">
            <v>99.565361289999984</v>
          </cell>
          <cell r="AX102">
            <v>1.9704318193019075E-2</v>
          </cell>
          <cell r="AY102">
            <v>1.9674024941289964E-2</v>
          </cell>
          <cell r="AZ102">
            <v>1.9788170776492881E-2</v>
          </cell>
          <cell r="BA102">
            <v>1.9704318193019075E-2</v>
          </cell>
          <cell r="BB102">
            <v>1.9704318193019075E-2</v>
          </cell>
          <cell r="BC102">
            <v>1.9704318193019075E-2</v>
          </cell>
          <cell r="BD102">
            <v>1.9704318193019075E-2</v>
          </cell>
          <cell r="BE102">
            <v>1.9704318193019071E-2</v>
          </cell>
          <cell r="BF102">
            <v>1.9704318193019075E-2</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row>
        <row r="103">
          <cell r="A103" t="str">
            <v>Cu wt %</v>
          </cell>
          <cell r="C103" t="str">
            <v>Cu</v>
          </cell>
          <cell r="D103" t="str">
            <v>wt %</v>
          </cell>
          <cell r="E103">
            <v>0.05</v>
          </cell>
          <cell r="F103">
            <v>0.05</v>
          </cell>
          <cell r="G103">
            <v>0.05</v>
          </cell>
          <cell r="H103">
            <v>0.05</v>
          </cell>
          <cell r="I103">
            <v>3.8352028046201364E-3</v>
          </cell>
          <cell r="J103">
            <v>3.8273167670324812E-3</v>
          </cell>
          <cell r="K103">
            <v>3.8555871156749203E-3</v>
          </cell>
          <cell r="L103">
            <v>3.8352028046201364E-3</v>
          </cell>
          <cell r="M103">
            <v>3.8352028046201364E-3</v>
          </cell>
          <cell r="N103">
            <v>0</v>
          </cell>
          <cell r="O103">
            <v>3.8352028046201364E-3</v>
          </cell>
          <cell r="P103">
            <v>3.8352028046201364E-3</v>
          </cell>
          <cell r="Q103">
            <v>3.8352028046201355E-3</v>
          </cell>
          <cell r="R103">
            <v>3.8352028046201364E-3</v>
          </cell>
          <cell r="S103">
            <v>3.1484872807311321E-3</v>
          </cell>
          <cell r="T103">
            <v>0.75000041371146542</v>
          </cell>
          <cell r="U103">
            <v>1.9999204872198635E-3</v>
          </cell>
          <cell r="V103">
            <v>1.9990547644957463E-3</v>
          </cell>
          <cell r="W103">
            <v>7.5195104309272172E-5</v>
          </cell>
          <cell r="X103">
            <v>3.759755215463608</v>
          </cell>
          <cell r="Y103">
            <v>0.75195104309272154</v>
          </cell>
          <cell r="Z103">
            <v>7.5195104309272172E-5</v>
          </cell>
          <cell r="AA103">
            <v>7.5195104309272172E-5</v>
          </cell>
          <cell r="AB103">
            <v>7.5194649321326049E-5</v>
          </cell>
          <cell r="AC103">
            <v>1.4112256374001712E-3</v>
          </cell>
          <cell r="AD103">
            <v>1.4112256374001712E-3</v>
          </cell>
          <cell r="AE103">
            <v>0</v>
          </cell>
          <cell r="AF103">
            <v>0</v>
          </cell>
          <cell r="AG103">
            <v>0</v>
          </cell>
          <cell r="AH103">
            <v>0</v>
          </cell>
          <cell r="AI103">
            <v>0</v>
          </cell>
          <cell r="AJ103">
            <v>0</v>
          </cell>
          <cell r="AK103">
            <v>0</v>
          </cell>
          <cell r="AL103">
            <v>0</v>
          </cell>
          <cell r="AM103">
            <v>0</v>
          </cell>
          <cell r="AN103">
            <v>0</v>
          </cell>
          <cell r="AO103">
            <v>0</v>
          </cell>
          <cell r="AP103">
            <v>0</v>
          </cell>
          <cell r="AQ103">
            <v>1.0000005515640665E-4</v>
          </cell>
          <cell r="AR103">
            <v>6.1960712147690614E-5</v>
          </cell>
          <cell r="AS103">
            <v>0</v>
          </cell>
          <cell r="AT103">
            <v>0</v>
          </cell>
          <cell r="AU103">
            <v>5.0000027580764348</v>
          </cell>
          <cell r="AV103">
            <v>4.6723700229891181</v>
          </cell>
          <cell r="AW103">
            <v>0.03</v>
          </cell>
          <cell r="AX103">
            <v>5.9371003944716591E-6</v>
          </cell>
          <cell r="AY103">
            <v>5.9279727466622348E-6</v>
          </cell>
          <cell r="AZ103">
            <v>5.9623659835442202E-6</v>
          </cell>
          <cell r="BA103">
            <v>5.9371003944716591E-6</v>
          </cell>
          <cell r="BB103">
            <v>5.9371003944716591E-6</v>
          </cell>
          <cell r="BC103">
            <v>5.9371003944716591E-6</v>
          </cell>
          <cell r="BD103">
            <v>5.9371003944716591E-6</v>
          </cell>
          <cell r="BE103">
            <v>5.9371003944716591E-6</v>
          </cell>
          <cell r="BF103">
            <v>5.9371003944716591E-6</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row>
        <row r="104">
          <cell r="A104" t="str">
            <v>CoO*OH_s wt %</v>
          </cell>
          <cell r="C104" t="str">
            <v>CoO*OH_s</v>
          </cell>
          <cell r="D104" t="str">
            <v>wt %</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row>
        <row r="105">
          <cell r="A105" t="str">
            <v>MnO*OH_s wt %</v>
          </cell>
          <cell r="C105" t="str">
            <v>MnO*OH_s</v>
          </cell>
          <cell r="D105" t="str">
            <v>wt %</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row>
        <row r="106">
          <cell r="A106" t="str">
            <v>FeO*OH_s wt %</v>
          </cell>
          <cell r="C106" t="str">
            <v>FeO*OH_s</v>
          </cell>
          <cell r="D106" t="str">
            <v>wt %</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0</v>
          </cell>
          <cell r="EF106">
            <v>0</v>
          </cell>
          <cell r="EG106">
            <v>0</v>
          </cell>
          <cell r="EH106">
            <v>0</v>
          </cell>
          <cell r="EI106">
            <v>0</v>
          </cell>
        </row>
        <row r="107">
          <cell r="A107" t="str">
            <v>MgCl2_s wt %</v>
          </cell>
          <cell r="C107" t="str">
            <v>MgCl2_s</v>
          </cell>
          <cell r="D107" t="str">
            <v>wt %</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0</v>
          </cell>
          <cell r="EG107">
            <v>0</v>
          </cell>
          <cell r="EH107">
            <v>0</v>
          </cell>
          <cell r="EI107">
            <v>0</v>
          </cell>
        </row>
        <row r="108">
          <cell r="A108" t="str">
            <v>(NH4)2S2O8_s wt %</v>
          </cell>
          <cell r="C108" t="str">
            <v>(NH4)2S2O8_s</v>
          </cell>
          <cell r="D108" t="str">
            <v>wt %</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row>
        <row r="109">
          <cell r="A109" t="str">
            <v>(NH4)2S2O8_aq wt %</v>
          </cell>
          <cell r="C109" t="str">
            <v>(NH4)2S2O8_aq</v>
          </cell>
          <cell r="D109" t="str">
            <v>wt %</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cell r="ED109">
            <v>0</v>
          </cell>
          <cell r="EE109">
            <v>0</v>
          </cell>
          <cell r="EF109">
            <v>0</v>
          </cell>
          <cell r="EG109">
            <v>0</v>
          </cell>
          <cell r="EH109">
            <v>0</v>
          </cell>
          <cell r="EI109">
            <v>0</v>
          </cell>
        </row>
        <row r="110">
          <cell r="A110" t="str">
            <v>MgCl2_aq wt %</v>
          </cell>
          <cell r="C110" t="str">
            <v>MgCl2_aq</v>
          </cell>
          <cell r="D110" t="str">
            <v>wt %</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row>
        <row r="111">
          <cell r="A111" t="str">
            <v>NiSO4_s wt %</v>
          </cell>
          <cell r="C111" t="str">
            <v>NiSO4_s</v>
          </cell>
          <cell r="D111" t="str">
            <v>wt %</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row>
        <row r="112">
          <cell r="A112" t="str">
            <v>NiSO4*(NH4)2SO4*6H2O_s wt %</v>
          </cell>
          <cell r="C112" t="str">
            <v>NiSO4*(NH4)2SO4*6H2O_s</v>
          </cell>
          <cell r="D112" t="str">
            <v>wt %</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row>
        <row r="113">
          <cell r="A113" t="str">
            <v>Mn(NH3)2SO4_aq wt %</v>
          </cell>
          <cell r="C113" t="str">
            <v>Mn(NH3)2SO4_aq</v>
          </cell>
          <cell r="D113" t="str">
            <v>wt %</v>
          </cell>
          <cell r="E113">
            <v>5.0000000000000001E-3</v>
          </cell>
          <cell r="F113">
            <v>5.0000000000000001E-3</v>
          </cell>
          <cell r="G113">
            <v>5.0000000000000001E-3</v>
          </cell>
          <cell r="H113">
            <v>5.0000000000000001E-3</v>
          </cell>
          <cell r="I113">
            <v>8.0311272789936348E-7</v>
          </cell>
          <cell r="J113">
            <v>8.0146134791191974E-7</v>
          </cell>
          <cell r="K113">
            <v>8.0753761962761455E-7</v>
          </cell>
          <cell r="L113">
            <v>8.0311272789936348E-7</v>
          </cell>
          <cell r="M113">
            <v>8.0311272789936348E-7</v>
          </cell>
          <cell r="N113">
            <v>0</v>
          </cell>
          <cell r="O113">
            <v>8.0311272789936348E-7</v>
          </cell>
          <cell r="P113">
            <v>8.0311272789936348E-7</v>
          </cell>
          <cell r="Q113">
            <v>8.0311272789936348E-7</v>
          </cell>
          <cell r="R113">
            <v>8.0311272789936348E-7</v>
          </cell>
          <cell r="S113">
            <v>7.0841690887033768E-7</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2E-3</v>
          </cell>
          <cell r="AX113">
            <v>3.9580669296477732E-7</v>
          </cell>
          <cell r="AY113">
            <v>3.9519818311081575E-7</v>
          </cell>
          <cell r="AZ113">
            <v>3.9749106556961467E-7</v>
          </cell>
          <cell r="BA113">
            <v>3.9580669296477732E-7</v>
          </cell>
          <cell r="BB113">
            <v>3.9580669296477732E-7</v>
          </cell>
          <cell r="BC113">
            <v>3.9580669296477732E-7</v>
          </cell>
          <cell r="BD113">
            <v>3.9580669296477732E-7</v>
          </cell>
          <cell r="BE113">
            <v>3.9580669296477732E-7</v>
          </cell>
          <cell r="BF113">
            <v>3.9580669296477732E-7</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row>
        <row r="114">
          <cell r="A114" t="str">
            <v>Zn_s wt %</v>
          </cell>
          <cell r="C114" t="str">
            <v>Zn_s</v>
          </cell>
          <cell r="D114" t="str">
            <v>wt %</v>
          </cell>
          <cell r="E114">
            <v>0.02</v>
          </cell>
          <cell r="F114">
            <v>0.02</v>
          </cell>
          <cell r="G114">
            <v>0.02</v>
          </cell>
          <cell r="H114">
            <v>0.02</v>
          </cell>
          <cell r="I114">
            <v>3.2124509115974539E-6</v>
          </cell>
          <cell r="J114">
            <v>3.205845391647679E-6</v>
          </cell>
          <cell r="K114">
            <v>3.2301504785104582E-6</v>
          </cell>
          <cell r="L114">
            <v>3.2124509115974539E-6</v>
          </cell>
          <cell r="M114">
            <v>3.2124509115974539E-6</v>
          </cell>
          <cell r="N114">
            <v>0</v>
          </cell>
          <cell r="O114">
            <v>3.2124509115974539E-6</v>
          </cell>
          <cell r="P114">
            <v>3.2124509115974539E-6</v>
          </cell>
          <cell r="Q114">
            <v>3.2124509115974539E-6</v>
          </cell>
          <cell r="R114">
            <v>3.2124509115974539E-6</v>
          </cell>
          <cell r="S114">
            <v>3.3766645643256486E-6</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0.03</v>
          </cell>
          <cell r="AX114">
            <v>5.9371003944716591E-6</v>
          </cell>
          <cell r="AY114">
            <v>5.9279727466622348E-6</v>
          </cell>
          <cell r="AZ114">
            <v>5.9623659835442202E-6</v>
          </cell>
          <cell r="BA114">
            <v>5.9371003944716591E-6</v>
          </cell>
          <cell r="BB114">
            <v>5.9371003944716591E-6</v>
          </cell>
          <cell r="BC114">
            <v>5.9371003944716591E-6</v>
          </cell>
          <cell r="BD114">
            <v>5.9371003944716591E-6</v>
          </cell>
          <cell r="BE114">
            <v>5.9371003944716591E-6</v>
          </cell>
          <cell r="BF114">
            <v>5.9371003944716591E-6</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0</v>
          </cell>
          <cell r="EE114">
            <v>0</v>
          </cell>
          <cell r="EF114">
            <v>0</v>
          </cell>
          <cell r="EG114">
            <v>0</v>
          </cell>
          <cell r="EH114">
            <v>0</v>
          </cell>
          <cell r="EI114">
            <v>0</v>
          </cell>
        </row>
        <row r="115">
          <cell r="A115" t="str">
            <v>Fe_S wt %</v>
          </cell>
          <cell r="C115" t="str">
            <v>Fe_S</v>
          </cell>
          <cell r="D115" t="str">
            <v>wt %</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cell r="ED115">
            <v>0</v>
          </cell>
          <cell r="EE115">
            <v>0</v>
          </cell>
          <cell r="EF115">
            <v>0</v>
          </cell>
          <cell r="EG115">
            <v>0</v>
          </cell>
          <cell r="EH115">
            <v>0</v>
          </cell>
          <cell r="EI115">
            <v>0</v>
          </cell>
        </row>
        <row r="116">
          <cell r="A116" t="str">
            <v>MnSO4(s) wt %</v>
          </cell>
          <cell r="C116" t="str">
            <v>MnSO4(s)</v>
          </cell>
          <cell r="D116" t="str">
            <v>wt %</v>
          </cell>
          <cell r="E116">
            <v>0</v>
          </cell>
          <cell r="F116">
            <v>0</v>
          </cell>
          <cell r="G116">
            <v>0</v>
          </cell>
          <cell r="H116">
            <v>0</v>
          </cell>
          <cell r="I116">
            <v>1.1708600253781763E-3</v>
          </cell>
          <cell r="J116">
            <v>1.1684524744244452E-3</v>
          </cell>
          <cell r="K116">
            <v>1.1772322856989845E-3</v>
          </cell>
          <cell r="L116">
            <v>1.1708600253781763E-3</v>
          </cell>
          <cell r="M116">
            <v>1.1708600253781763E-3</v>
          </cell>
          <cell r="N116">
            <v>0</v>
          </cell>
          <cell r="O116">
            <v>1.1708600253781763E-3</v>
          </cell>
          <cell r="P116">
            <v>1.1708600253781763E-3</v>
          </cell>
          <cell r="Q116">
            <v>1.170860025378176E-3</v>
          </cell>
          <cell r="R116">
            <v>1.1708600253781763E-3</v>
          </cell>
          <cell r="S116">
            <v>1.1081885100637805E-3</v>
          </cell>
          <cell r="T116">
            <v>1.0238991514749478E-3</v>
          </cell>
          <cell r="U116">
            <v>1.1066514359888103E-3</v>
          </cell>
          <cell r="V116">
            <v>1.1064414090695832E-3</v>
          </cell>
          <cell r="W116">
            <v>1.1067245663388917E-3</v>
          </cell>
          <cell r="X116">
            <v>2.766839084237779E-5</v>
          </cell>
          <cell r="Y116">
            <v>5.5336781684755587E-6</v>
          </cell>
          <cell r="Z116">
            <v>1.1067245663388917E-3</v>
          </cell>
          <cell r="AA116">
            <v>1.1067245663388917E-3</v>
          </cell>
          <cell r="AB116">
            <v>1.1067179637599934E-3</v>
          </cell>
          <cell r="AC116">
            <v>1.4898494593802516E-4</v>
          </cell>
          <cell r="AD116">
            <v>1.4898494593802516E-4</v>
          </cell>
          <cell r="AE116">
            <v>1.1004058976117857E-3</v>
          </cell>
          <cell r="AF116">
            <v>1.1004058976117857E-3</v>
          </cell>
          <cell r="AG116">
            <v>1.0815064067735297E-3</v>
          </cell>
          <cell r="AH116">
            <v>0</v>
          </cell>
          <cell r="AI116">
            <v>0</v>
          </cell>
          <cell r="AJ116">
            <v>0</v>
          </cell>
          <cell r="AK116">
            <v>0</v>
          </cell>
          <cell r="AL116">
            <v>0</v>
          </cell>
          <cell r="AM116">
            <v>0</v>
          </cell>
          <cell r="AN116">
            <v>0</v>
          </cell>
          <cell r="AO116">
            <v>4.7574484363508939E-6</v>
          </cell>
          <cell r="AP116">
            <v>4.6861652527352024E-6</v>
          </cell>
          <cell r="AQ116">
            <v>9.2537134040690473E-4</v>
          </cell>
          <cell r="AR116">
            <v>5.7514894176970252E-4</v>
          </cell>
          <cell r="AS116">
            <v>0</v>
          </cell>
          <cell r="AT116">
            <v>0</v>
          </cell>
          <cell r="AU116">
            <v>1.9406157697970296E-4</v>
          </cell>
          <cell r="AV116">
            <v>1.8148207158570214E-4</v>
          </cell>
          <cell r="AW116">
            <v>0</v>
          </cell>
          <cell r="AX116">
            <v>1.1452239536214129E-3</v>
          </cell>
          <cell r="AY116">
            <v>1.1434632960247674E-3</v>
          </cell>
          <cell r="AZ116">
            <v>1.1500975039887259E-3</v>
          </cell>
          <cell r="BA116">
            <v>1.1452239536214129E-3</v>
          </cell>
          <cell r="BB116">
            <v>1.1452239536214129E-3</v>
          </cell>
          <cell r="BC116">
            <v>1.1452239536214129E-3</v>
          </cell>
          <cell r="BD116">
            <v>1.1452239536214129E-3</v>
          </cell>
          <cell r="BE116">
            <v>1.1452239536214129E-3</v>
          </cell>
          <cell r="BF116">
            <v>1.1452239536214129E-3</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3.3958471797224902E-6</v>
          </cell>
          <cell r="DM116">
            <v>2.0857609841529076E-6</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row>
        <row r="117">
          <cell r="A117" t="str">
            <v>MnSO4(a) wt %</v>
          </cell>
          <cell r="C117" t="str">
            <v>MnSO4(a)</v>
          </cell>
          <cell r="D117" t="str">
            <v>wt %</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row>
        <row r="118">
          <cell r="A118" t="str">
            <v>MgSO4(s) wt %</v>
          </cell>
          <cell r="C118" t="str">
            <v>MgSO4(s)</v>
          </cell>
          <cell r="D118" t="str">
            <v>wt %</v>
          </cell>
          <cell r="E118">
            <v>0</v>
          </cell>
          <cell r="F118">
            <v>0</v>
          </cell>
          <cell r="G118">
            <v>0</v>
          </cell>
          <cell r="H118">
            <v>0</v>
          </cell>
          <cell r="I118">
            <v>8.4340376057729478E-4</v>
          </cell>
          <cell r="J118">
            <v>8.4166953318533797E-4</v>
          </cell>
          <cell r="K118">
            <v>8.4799757426019047E-4</v>
          </cell>
          <cell r="L118">
            <v>8.4340376057729478E-4</v>
          </cell>
          <cell r="M118">
            <v>8.4340376057729478E-4</v>
          </cell>
          <cell r="N118">
            <v>0</v>
          </cell>
          <cell r="O118">
            <v>8.4340376057729478E-4</v>
          </cell>
          <cell r="P118">
            <v>8.4340376057729478E-4</v>
          </cell>
          <cell r="Q118">
            <v>8.4340376057729478E-4</v>
          </cell>
          <cell r="R118">
            <v>8.4340376057729478E-4</v>
          </cell>
          <cell r="S118">
            <v>7.2089735878690206E-4</v>
          </cell>
          <cell r="T118">
            <v>6.8908178958983028E-4</v>
          </cell>
          <cell r="U118">
            <v>7.4528301963228409E-4</v>
          </cell>
          <cell r="V118">
            <v>7.4514156262511289E-4</v>
          </cell>
          <cell r="W118">
            <v>7.4533225708791175E-4</v>
          </cell>
          <cell r="X118">
            <v>1.8633492762123446E-5</v>
          </cell>
          <cell r="Y118">
            <v>3.7266985524246893E-6</v>
          </cell>
          <cell r="Z118">
            <v>7.4533225708791175E-4</v>
          </cell>
          <cell r="AA118">
            <v>7.4533225708791175E-4</v>
          </cell>
          <cell r="AB118">
            <v>7.4532780847361775E-4</v>
          </cell>
          <cell r="AC118">
            <v>1.0033506899471435E-4</v>
          </cell>
          <cell r="AD118">
            <v>1.0033506899471435E-4</v>
          </cell>
          <cell r="AE118">
            <v>7.4107689850085392E-4</v>
          </cell>
          <cell r="AF118">
            <v>7.4107689850085392E-4</v>
          </cell>
          <cell r="AG118">
            <v>7.2834888960517541E-4</v>
          </cell>
          <cell r="AH118">
            <v>0</v>
          </cell>
          <cell r="AI118">
            <v>0</v>
          </cell>
          <cell r="AJ118">
            <v>0</v>
          </cell>
          <cell r="AK118">
            <v>0</v>
          </cell>
          <cell r="AL118">
            <v>0</v>
          </cell>
          <cell r="AM118">
            <v>0</v>
          </cell>
          <cell r="AN118">
            <v>0</v>
          </cell>
          <cell r="AO118">
            <v>3.2039406089762176E-6</v>
          </cell>
          <cell r="AP118">
            <v>3.1559343951876759E-6</v>
          </cell>
          <cell r="AQ118">
            <v>6.2277279785237895E-4</v>
          </cell>
          <cell r="AR118">
            <v>3.8707474382462744E-4</v>
          </cell>
          <cell r="AS118">
            <v>0</v>
          </cell>
          <cell r="AT118">
            <v>0</v>
          </cell>
          <cell r="AU118">
            <v>1.3060299792529937E-4</v>
          </cell>
          <cell r="AV118">
            <v>1.2213708241288094E-4</v>
          </cell>
          <cell r="AW118">
            <v>0</v>
          </cell>
          <cell r="AX118">
            <v>2.0634581162137246E-4</v>
          </cell>
          <cell r="AY118">
            <v>2.0602857732006548E-4</v>
          </cell>
          <cell r="AZ118">
            <v>2.0722392520155112E-4</v>
          </cell>
          <cell r="BA118">
            <v>2.0634581162137246E-4</v>
          </cell>
          <cell r="BB118">
            <v>2.0634581162137246E-4</v>
          </cell>
          <cell r="BC118">
            <v>2.0634581162137246E-4</v>
          </cell>
          <cell r="BD118">
            <v>2.0634581162137246E-4</v>
          </cell>
          <cell r="BE118">
            <v>2.0634581162137246E-4</v>
          </cell>
          <cell r="BF118">
            <v>2.0634581162137246E-4</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2.2869596647348223E-6</v>
          </cell>
          <cell r="DM118">
            <v>1.4046719385720735E-6</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cell r="ED118">
            <v>0</v>
          </cell>
          <cell r="EE118">
            <v>0</v>
          </cell>
          <cell r="EF118">
            <v>0</v>
          </cell>
          <cell r="EG118">
            <v>0</v>
          </cell>
          <cell r="EH118">
            <v>0</v>
          </cell>
          <cell r="EI118">
            <v>0</v>
          </cell>
        </row>
        <row r="119">
          <cell r="A119" t="str">
            <v>MgSO4(a) wt %</v>
          </cell>
          <cell r="C119" t="str">
            <v>MgSO4(a)</v>
          </cell>
          <cell r="D119" t="str">
            <v>wt %</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row>
        <row r="120">
          <cell r="A120" t="str">
            <v>Al2(SO4)3 wt %</v>
          </cell>
          <cell r="C120" t="str">
            <v>Al2(SO4)3</v>
          </cell>
          <cell r="D120" t="str">
            <v>wt %</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cell r="ED120">
            <v>0</v>
          </cell>
          <cell r="EE120">
            <v>0</v>
          </cell>
          <cell r="EF120">
            <v>0</v>
          </cell>
          <cell r="EG120">
            <v>0</v>
          </cell>
          <cell r="EH120">
            <v>0</v>
          </cell>
          <cell r="EI120">
            <v>0</v>
          </cell>
        </row>
        <row r="121">
          <cell r="A121" t="str">
            <v>Al2(SO4)3(a) wt %</v>
          </cell>
          <cell r="C121" t="str">
            <v>Al2(SO4)3(a)</v>
          </cell>
          <cell r="D121" t="str">
            <v>wt %</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row>
        <row r="122">
          <cell r="A122" t="str">
            <v>PbSO4_s wt %</v>
          </cell>
          <cell r="C122" t="str">
            <v>PbSO4_s</v>
          </cell>
          <cell r="D122" t="str">
            <v>wt %</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row>
        <row r="123">
          <cell r="A123" t="str">
            <v>Ca wt %</v>
          </cell>
          <cell r="C123" t="str">
            <v>Ca</v>
          </cell>
          <cell r="D123" t="str">
            <v>wt %</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cell r="ED123">
            <v>0</v>
          </cell>
          <cell r="EE123">
            <v>0</v>
          </cell>
          <cell r="EF123">
            <v>0</v>
          </cell>
          <cell r="EG123">
            <v>0</v>
          </cell>
          <cell r="EH123">
            <v>0</v>
          </cell>
          <cell r="EI123">
            <v>0</v>
          </cell>
        </row>
        <row r="124">
          <cell r="A124" t="str">
            <v>CaSO4 wt %</v>
          </cell>
          <cell r="C124" t="str">
            <v>CaSO4</v>
          </cell>
          <cell r="D124" t="str">
            <v>wt %</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row>
        <row r="125">
          <cell r="A125" t="str">
            <v>Contaminants (aq) wt %</v>
          </cell>
          <cell r="C125" t="str">
            <v>Contaminants (aq)</v>
          </cell>
          <cell r="D125" t="str">
            <v>wt %</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row>
        <row r="126">
          <cell r="A126" t="str">
            <v>Contaminants (s) wt %</v>
          </cell>
          <cell r="C126" t="str">
            <v>Contaminants (s)</v>
          </cell>
          <cell r="D126" t="str">
            <v>wt %</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row>
        <row r="127">
          <cell r="A127" t="str">
            <v>AlCl3(a) wt %</v>
          </cell>
          <cell r="C127" t="str">
            <v>AlCl3(a)</v>
          </cell>
          <cell r="D127" t="str">
            <v>wt %</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row>
        <row r="128">
          <cell r="A128" t="str">
            <v>FeCl3(a) wt %</v>
          </cell>
          <cell r="C128" t="str">
            <v>FeCl3(a)</v>
          </cell>
          <cell r="D128" t="str">
            <v>wt %</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row>
        <row r="129">
          <cell r="A129" t="str">
            <v>CoCl2(a) wt %</v>
          </cell>
          <cell r="C129" t="str">
            <v>CoCl2(a)</v>
          </cell>
          <cell r="D129" t="str">
            <v>wt %</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row>
        <row r="130">
          <cell r="A130" t="str">
            <v>MgCl2(a) wt %</v>
          </cell>
          <cell r="C130" t="str">
            <v>MgCl2(a)</v>
          </cell>
          <cell r="D130" t="str">
            <v>wt %</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cell r="ED130">
            <v>0</v>
          </cell>
          <cell r="EE130">
            <v>0</v>
          </cell>
          <cell r="EF130">
            <v>0</v>
          </cell>
          <cell r="EG130">
            <v>0</v>
          </cell>
          <cell r="EH130">
            <v>0</v>
          </cell>
          <cell r="EI130">
            <v>0</v>
          </cell>
        </row>
        <row r="131">
          <cell r="A131" t="str">
            <v>MnCl2(a) wt %</v>
          </cell>
          <cell r="C131" t="str">
            <v>MnCl2(a)</v>
          </cell>
          <cell r="D131" t="str">
            <v>wt %</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0</v>
          </cell>
        </row>
        <row r="132">
          <cell r="A132" t="str">
            <v>NiCl2(a) wt %</v>
          </cell>
          <cell r="C132" t="str">
            <v>NiCl2(a)</v>
          </cell>
          <cell r="D132" t="str">
            <v>wt %</v>
          </cell>
          <cell r="E132">
            <v>0</v>
          </cell>
          <cell r="F132">
            <v>0</v>
          </cell>
          <cell r="G132">
            <v>0</v>
          </cell>
          <cell r="H132">
            <v>0</v>
          </cell>
          <cell r="I132">
            <v>0.12556411209195284</v>
          </cell>
          <cell r="J132">
            <v>0.12530592410084457</v>
          </cell>
          <cell r="K132">
            <v>0.12526212964437652</v>
          </cell>
          <cell r="L132">
            <v>0.12556411209195284</v>
          </cell>
          <cell r="M132">
            <v>0.12556411209195284</v>
          </cell>
          <cell r="N132">
            <v>0</v>
          </cell>
          <cell r="O132">
            <v>0.12556411209195284</v>
          </cell>
          <cell r="P132">
            <v>0.12556411209195284</v>
          </cell>
          <cell r="Q132">
            <v>0.12556411209195281</v>
          </cell>
          <cell r="R132">
            <v>0.12556411209195284</v>
          </cell>
          <cell r="S132">
            <v>0.10970372796113126</v>
          </cell>
          <cell r="T132">
            <v>0.1014670286339491</v>
          </cell>
          <cell r="U132">
            <v>0.10967005358184861</v>
          </cell>
          <cell r="V132">
            <v>0.12663198696312147</v>
          </cell>
          <cell r="W132">
            <v>0.12666439425314302</v>
          </cell>
          <cell r="X132">
            <v>3.1666415227434687E-3</v>
          </cell>
          <cell r="Y132">
            <v>6.3332830454869372E-4</v>
          </cell>
          <cell r="Z132">
            <v>0.12666439425314302</v>
          </cell>
          <cell r="AA132">
            <v>0.12666439425314302</v>
          </cell>
          <cell r="AB132">
            <v>0.12666363962778573</v>
          </cell>
          <cell r="AC132">
            <v>1.9488336602950233E-2</v>
          </cell>
          <cell r="AD132">
            <v>1.9488336602950233E-2</v>
          </cell>
          <cell r="AE132">
            <v>0.14378350111720484</v>
          </cell>
          <cell r="AF132">
            <v>0.14378350111720484</v>
          </cell>
          <cell r="AG132">
            <v>0.14131401693145609</v>
          </cell>
          <cell r="AH132">
            <v>0</v>
          </cell>
          <cell r="AI132">
            <v>0</v>
          </cell>
          <cell r="AJ132">
            <v>0</v>
          </cell>
          <cell r="AK132">
            <v>1.3276665621652527E-4</v>
          </cell>
          <cell r="AL132">
            <v>0</v>
          </cell>
          <cell r="AM132">
            <v>0</v>
          </cell>
          <cell r="AN132">
            <v>0</v>
          </cell>
          <cell r="AO132">
            <v>2.1084526969263644</v>
          </cell>
          <cell r="AP132">
            <v>2.0768607158989703</v>
          </cell>
          <cell r="AQ132">
            <v>9.1703055089796731E-2</v>
          </cell>
          <cell r="AR132">
            <v>0.84684357044042868</v>
          </cell>
          <cell r="AS132">
            <v>0</v>
          </cell>
          <cell r="AT132">
            <v>0</v>
          </cell>
          <cell r="AU132">
            <v>1.9231241240686391E-2</v>
          </cell>
          <cell r="AV132">
            <v>7.8543007183648914E-2</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1.5439380450375446E-5</v>
          </cell>
          <cell r="DI132">
            <v>1.5013054448221406E-4</v>
          </cell>
          <cell r="DJ132">
            <v>1.8139108564569416E-4</v>
          </cell>
          <cell r="DK132">
            <v>8.6482805191770868</v>
          </cell>
          <cell r="DL132">
            <v>3.886539967380482E-4</v>
          </cell>
          <cell r="DM132">
            <v>0.92438802669486675</v>
          </cell>
          <cell r="DN132">
            <v>8.6086529474872489</v>
          </cell>
          <cell r="DO132">
            <v>3.586078123869473</v>
          </cell>
          <cell r="DP132">
            <v>8.6086529474872489</v>
          </cell>
          <cell r="DQ132">
            <v>8.3135376343988785</v>
          </cell>
          <cell r="DR132">
            <v>0</v>
          </cell>
          <cell r="DS132">
            <v>0</v>
          </cell>
          <cell r="DT132">
            <v>0</v>
          </cell>
          <cell r="DU132">
            <v>0</v>
          </cell>
          <cell r="DV132">
            <v>0</v>
          </cell>
          <cell r="DW132">
            <v>0</v>
          </cell>
          <cell r="DX132">
            <v>0</v>
          </cell>
          <cell r="DY132">
            <v>0</v>
          </cell>
          <cell r="DZ132">
            <v>1.3327934650372975</v>
          </cell>
          <cell r="EA132">
            <v>0</v>
          </cell>
          <cell r="EB132">
            <v>0</v>
          </cell>
          <cell r="EC132">
            <v>0</v>
          </cell>
          <cell r="ED132">
            <v>0</v>
          </cell>
          <cell r="EE132">
            <v>0</v>
          </cell>
          <cell r="EF132">
            <v>0</v>
          </cell>
          <cell r="EG132">
            <v>0</v>
          </cell>
          <cell r="EH132">
            <v>0</v>
          </cell>
          <cell r="EI132">
            <v>0</v>
          </cell>
        </row>
        <row r="133">
          <cell r="A133" t="str">
            <v>HCl(a) wt %</v>
          </cell>
          <cell r="C133" t="str">
            <v>HCl(a)</v>
          </cell>
          <cell r="D133" t="str">
            <v>wt %</v>
          </cell>
          <cell r="E133">
            <v>0</v>
          </cell>
          <cell r="F133">
            <v>0</v>
          </cell>
          <cell r="G133">
            <v>0</v>
          </cell>
          <cell r="H133">
            <v>0</v>
          </cell>
          <cell r="I133">
            <v>1.8826974782408278E-3</v>
          </cell>
          <cell r="J133">
            <v>1.8788262297473441E-3</v>
          </cell>
          <cell r="K133">
            <v>1.8776899537626829E-3</v>
          </cell>
          <cell r="L133">
            <v>1.8826974782408278E-3</v>
          </cell>
          <cell r="M133">
            <v>1.8826974782408278E-3</v>
          </cell>
          <cell r="N133">
            <v>0</v>
          </cell>
          <cell r="O133">
            <v>1.8826974782408278E-3</v>
          </cell>
          <cell r="P133">
            <v>1.8826974782408278E-3</v>
          </cell>
          <cell r="Q133">
            <v>1.8826974782408278E-3</v>
          </cell>
          <cell r="R133">
            <v>1.8826974782408278E-3</v>
          </cell>
          <cell r="S133">
            <v>1.9302575582047881E-3</v>
          </cell>
          <cell r="T133">
            <v>1.7834412268542999E-3</v>
          </cell>
          <cell r="U133">
            <v>1.9275801526453212E-3</v>
          </cell>
          <cell r="V133">
            <v>1.9283960910924701E-3</v>
          </cell>
          <cell r="W133">
            <v>1.9288896006148205E-3</v>
          </cell>
          <cell r="X133">
            <v>1.3793522722426027E-3</v>
          </cell>
          <cell r="Y133">
            <v>2.5177728544485203E-3</v>
          </cell>
          <cell r="Z133">
            <v>1.9288896006148205E-3</v>
          </cell>
          <cell r="AA133">
            <v>1.9288896006148205E-3</v>
          </cell>
          <cell r="AB133">
            <v>1.9288779955224584E-3</v>
          </cell>
          <cell r="AC133">
            <v>2.6207560177626443E-3</v>
          </cell>
          <cell r="AD133">
            <v>2.6207560177626443E-3</v>
          </cell>
          <cell r="AE133">
            <v>1.9339481483813725E-3</v>
          </cell>
          <cell r="AF133">
            <v>1.9339481483813725E-3</v>
          </cell>
          <cell r="AG133">
            <v>1.9488634465090499E-3</v>
          </cell>
          <cell r="AH133">
            <v>0</v>
          </cell>
          <cell r="AI133">
            <v>0</v>
          </cell>
          <cell r="AJ133">
            <v>0</v>
          </cell>
          <cell r="AK133">
            <v>2.258865743144206E-3</v>
          </cell>
          <cell r="AL133">
            <v>0</v>
          </cell>
          <cell r="AM133">
            <v>0</v>
          </cell>
          <cell r="AN133">
            <v>0</v>
          </cell>
          <cell r="AO133">
            <v>2.2604304605261787E-3</v>
          </cell>
          <cell r="AP133">
            <v>2.2907208873643812E-3</v>
          </cell>
          <cell r="AQ133">
            <v>2.0714167929923146E-3</v>
          </cell>
          <cell r="AR133">
            <v>2.1548385836702012E-3</v>
          </cell>
          <cell r="AS133">
            <v>2.8023779999999999E-3</v>
          </cell>
          <cell r="AT133">
            <v>2.8023779999999999E-3</v>
          </cell>
          <cell r="AU133">
            <v>1.2479034593633224E-3</v>
          </cell>
          <cell r="AV133">
            <v>1.2430259948265996E-3</v>
          </cell>
          <cell r="AW133">
            <v>0</v>
          </cell>
          <cell r="AX133">
            <v>1.9226418390941977E-3</v>
          </cell>
          <cell r="AY133">
            <v>1.9196859858316765E-3</v>
          </cell>
          <cell r="AZ133">
            <v>1.9188578576855915E-3</v>
          </cell>
          <cell r="BA133">
            <v>1.9226418390941977E-3</v>
          </cell>
          <cell r="BB133">
            <v>1.9226418390941977E-3</v>
          </cell>
          <cell r="BC133">
            <v>1.9226418390941977E-3</v>
          </cell>
          <cell r="BD133">
            <v>1.9226418390941977E-3</v>
          </cell>
          <cell r="BE133">
            <v>1.9226418390941977E-3</v>
          </cell>
          <cell r="BF133">
            <v>1.9226418390941977E-3</v>
          </cell>
          <cell r="BG133">
            <v>2.8023779999999999E-3</v>
          </cell>
          <cell r="BH133">
            <v>2.8023779999999999E-3</v>
          </cell>
          <cell r="BI133">
            <v>2.8023779999999999E-3</v>
          </cell>
          <cell r="BJ133">
            <v>2.8023779999999999E-3</v>
          </cell>
          <cell r="BK133">
            <v>2.6744676083973996E-3</v>
          </cell>
          <cell r="BL133">
            <v>0</v>
          </cell>
          <cell r="BM133">
            <v>2.8023779999999999E-3</v>
          </cell>
          <cell r="BN133">
            <v>2.8023779999999999E-3</v>
          </cell>
          <cell r="BO133">
            <v>2.8023779999999999E-3</v>
          </cell>
          <cell r="BP133">
            <v>2.8023779999999999E-3</v>
          </cell>
          <cell r="BQ133">
            <v>2.8023779999999999E-3</v>
          </cell>
          <cell r="BR133">
            <v>2.8023779999999999E-3</v>
          </cell>
          <cell r="BS133">
            <v>2.8023779999999999E-3</v>
          </cell>
          <cell r="BT133">
            <v>2.8023779999999999E-3</v>
          </cell>
          <cell r="BU133">
            <v>2.8023779999999999E-3</v>
          </cell>
          <cell r="BV133">
            <v>2.8023779999999999E-3</v>
          </cell>
          <cell r="BW133">
            <v>2.8023779999999999E-3</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2.0510213765168135E-3</v>
          </cell>
          <cell r="CL133">
            <v>2.3798448516920276E-3</v>
          </cell>
          <cell r="CM133">
            <v>2.3798448516920276E-3</v>
          </cell>
          <cell r="CN133">
            <v>2.3798448516920276E-3</v>
          </cell>
          <cell r="CO133">
            <v>2.451712681267669E-3</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2.3759845651481581E-3</v>
          </cell>
          <cell r="DH133">
            <v>2.5592364439437536E-3</v>
          </cell>
          <cell r="DI133">
            <v>2.3551378366850379E-3</v>
          </cell>
          <cell r="DJ133">
            <v>2.2620124198453936E-3</v>
          </cell>
          <cell r="DK133">
            <v>2.3453353549032089E-3</v>
          </cell>
          <cell r="DL133">
            <v>1.6134859908695962E-3</v>
          </cell>
          <cell r="DM133">
            <v>1.1734684792031925E-3</v>
          </cell>
          <cell r="DN133">
            <v>2.3543428076544253E-3</v>
          </cell>
          <cell r="DO133">
            <v>1.2145758073361923E-3</v>
          </cell>
          <cell r="DP133">
            <v>2.3543428076544253E-3</v>
          </cell>
          <cell r="DQ133">
            <v>2.3552492904656136E-3</v>
          </cell>
          <cell r="DR133">
            <v>2.8023779999999999E-3</v>
          </cell>
          <cell r="DS133">
            <v>0</v>
          </cell>
          <cell r="DT133">
            <v>0</v>
          </cell>
          <cell r="DU133">
            <v>0</v>
          </cell>
          <cell r="DV133">
            <v>0</v>
          </cell>
          <cell r="DW133">
            <v>0</v>
          </cell>
          <cell r="DX133">
            <v>0</v>
          </cell>
          <cell r="DY133">
            <v>0</v>
          </cell>
          <cell r="DZ133">
            <v>2.5577624373093158E-3</v>
          </cell>
          <cell r="EA133">
            <v>2.8023779999999999E-3</v>
          </cell>
          <cell r="EB133">
            <v>0</v>
          </cell>
          <cell r="EC133">
            <v>0</v>
          </cell>
          <cell r="ED133">
            <v>0</v>
          </cell>
          <cell r="EE133">
            <v>0</v>
          </cell>
          <cell r="EF133">
            <v>0</v>
          </cell>
          <cell r="EG133">
            <v>0</v>
          </cell>
          <cell r="EH133">
            <v>0</v>
          </cell>
          <cell r="EI133">
            <v>0</v>
          </cell>
        </row>
        <row r="134">
          <cell r="A134" t="str">
            <v>CaCl2(a) wt %</v>
          </cell>
          <cell r="C134" t="str">
            <v>CaCl2(a)</v>
          </cell>
          <cell r="D134" t="str">
            <v>wt %</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row>
        <row r="135">
          <cell r="A135" t="str">
            <v>Na2SO4_aq wt %</v>
          </cell>
          <cell r="C135" t="str">
            <v>Na2SO4_aq</v>
          </cell>
          <cell r="D135" t="str">
            <v>wt %</v>
          </cell>
          <cell r="E135">
            <v>4.6337000000000003E-2</v>
          </cell>
          <cell r="F135">
            <v>4.6337000000000003E-2</v>
          </cell>
          <cell r="G135">
            <v>4.6337000000000003E-2</v>
          </cell>
          <cell r="H135">
            <v>4.6337000000000003E-2</v>
          </cell>
          <cell r="I135">
            <v>7.4427668945345639E-6</v>
          </cell>
          <cell r="J135">
            <v>7.4274628956389265E-6</v>
          </cell>
          <cell r="K135">
            <v>7.4837741361369547E-6</v>
          </cell>
          <cell r="L135">
            <v>7.4427668945345639E-6</v>
          </cell>
          <cell r="M135">
            <v>7.4427668945345639E-6</v>
          </cell>
          <cell r="N135">
            <v>0</v>
          </cell>
          <cell r="O135">
            <v>7.4427668945345639E-6</v>
          </cell>
          <cell r="P135">
            <v>7.4427668945345639E-6</v>
          </cell>
          <cell r="Q135">
            <v>7.4427668945345639E-6</v>
          </cell>
          <cell r="R135">
            <v>7.4427668945345639E-6</v>
          </cell>
          <cell r="S135">
            <v>6.1077128850493643E-6</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row>
        <row r="136">
          <cell r="A136" t="str">
            <v>NaCl(a) wt %</v>
          </cell>
          <cell r="C136" t="str">
            <v>NaCl(a)</v>
          </cell>
          <cell r="D136" t="str">
            <v>wt %</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row>
        <row r="137">
          <cell r="A137" t="str">
            <v xml:space="preserve"> </v>
          </cell>
        </row>
        <row r="138">
          <cell r="A138" t="str">
            <v>Aq.Liq: Ni g/L</v>
          </cell>
          <cell r="C138" t="str">
            <v>Aq.Liq: Ni</v>
          </cell>
          <cell r="D138" t="str">
            <v>g/L</v>
          </cell>
          <cell r="E138">
            <v>0</v>
          </cell>
          <cell r="F138">
            <v>0</v>
          </cell>
          <cell r="G138">
            <v>0</v>
          </cell>
          <cell r="H138">
            <v>0</v>
          </cell>
          <cell r="I138">
            <v>104.30307189246082</v>
          </cell>
          <cell r="J138">
            <v>104.24636926483923</v>
          </cell>
          <cell r="K138">
            <v>105.00001098614149</v>
          </cell>
          <cell r="L138">
            <v>104.30307189246082</v>
          </cell>
          <cell r="M138">
            <v>104.72752178796826</v>
          </cell>
          <cell r="N138">
            <v>0</v>
          </cell>
          <cell r="O138">
            <v>104.29010778475175</v>
          </cell>
          <cell r="P138">
            <v>104.29010778475175</v>
          </cell>
          <cell r="Q138">
            <v>104.39186217493288</v>
          </cell>
          <cell r="R138">
            <v>104.29010778475175</v>
          </cell>
          <cell r="S138">
            <v>85.582364926226731</v>
          </cell>
          <cell r="T138">
            <v>88.159940875805262</v>
          </cell>
          <cell r="U138">
            <v>88.21657182289772</v>
          </cell>
          <cell r="V138">
            <v>88.24135195223235</v>
          </cell>
          <cell r="W138">
            <v>88.241351952232293</v>
          </cell>
          <cell r="X138">
            <v>3.5766863661772335</v>
          </cell>
          <cell r="Y138">
            <v>0.39598143623183224</v>
          </cell>
          <cell r="Z138">
            <v>88.262862602850149</v>
          </cell>
          <cell r="AA138">
            <v>89.796722990806288</v>
          </cell>
          <cell r="AB138">
            <v>89.808759402705476</v>
          </cell>
          <cell r="AC138">
            <v>9.8792225026973437</v>
          </cell>
          <cell r="AD138">
            <v>9.8838099991930193</v>
          </cell>
          <cell r="AE138">
            <v>89.083748008091092</v>
          </cell>
          <cell r="AF138">
            <v>89.083748008091092</v>
          </cell>
          <cell r="AG138">
            <v>87.20002051834858</v>
          </cell>
          <cell r="AH138">
            <v>0</v>
          </cell>
          <cell r="AI138">
            <v>0</v>
          </cell>
          <cell r="AJ138">
            <v>0</v>
          </cell>
          <cell r="AK138">
            <v>0</v>
          </cell>
          <cell r="AL138">
            <v>0</v>
          </cell>
          <cell r="AM138">
            <v>0</v>
          </cell>
          <cell r="AN138">
            <v>0</v>
          </cell>
          <cell r="AO138">
            <v>79.645473410786678</v>
          </cell>
          <cell r="AP138">
            <v>77.464502097160846</v>
          </cell>
          <cell r="AQ138">
            <v>71.044522183292159</v>
          </cell>
          <cell r="AR138">
            <v>74.048996791333451</v>
          </cell>
          <cell r="AS138">
            <v>0</v>
          </cell>
          <cell r="AT138">
            <v>0</v>
          </cell>
          <cell r="AU138">
            <v>26.479303794981949</v>
          </cell>
          <cell r="AV138">
            <v>28.907818262776011</v>
          </cell>
          <cell r="AW138">
            <v>0</v>
          </cell>
          <cell r="AX138">
            <v>0.31467294597312134</v>
          </cell>
          <cell r="AY138">
            <v>0.31452313063733311</v>
          </cell>
          <cell r="AZ138">
            <v>0.31637516842077451</v>
          </cell>
          <cell r="BA138">
            <v>0.31467294597312134</v>
          </cell>
          <cell r="BB138">
            <v>0.31591194983000603</v>
          </cell>
          <cell r="BC138">
            <v>0.31463420628787886</v>
          </cell>
          <cell r="BD138">
            <v>0.31463420628787886</v>
          </cell>
          <cell r="BE138">
            <v>0.31486487301265603</v>
          </cell>
          <cell r="BF138">
            <v>0.31463420628787886</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1.6144659666196561</v>
          </cell>
          <cell r="CL138">
            <v>1.7490790898182733</v>
          </cell>
          <cell r="CM138">
            <v>1.7490790898182733</v>
          </cell>
          <cell r="CN138">
            <v>1.7490790898182733</v>
          </cell>
          <cell r="CO138">
            <v>2.4981133495480501</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3.0934777909954403</v>
          </cell>
          <cell r="DH138">
            <v>1.3566302659714311</v>
          </cell>
          <cell r="DI138">
            <v>0</v>
          </cell>
          <cell r="DJ138">
            <v>0</v>
          </cell>
          <cell r="DK138">
            <v>7.9999993794460551E-3</v>
          </cell>
          <cell r="DL138">
            <v>82.68338700871567</v>
          </cell>
          <cell r="DM138">
            <v>67.26063472565373</v>
          </cell>
          <cell r="DN138">
            <v>7.9411791669713721E-3</v>
          </cell>
          <cell r="DO138">
            <v>6.5594067383635581E-3</v>
          </cell>
          <cell r="DP138">
            <v>7.9562432817492871E-3</v>
          </cell>
          <cell r="DQ138">
            <v>1.2398579003451657</v>
          </cell>
          <cell r="DR138">
            <v>0</v>
          </cell>
          <cell r="DS138">
            <v>0</v>
          </cell>
          <cell r="DT138">
            <v>0</v>
          </cell>
          <cell r="DU138">
            <v>0</v>
          </cell>
          <cell r="DV138">
            <v>0</v>
          </cell>
          <cell r="DW138">
            <v>0</v>
          </cell>
          <cell r="DX138">
            <v>0</v>
          </cell>
          <cell r="DY138">
            <v>0</v>
          </cell>
          <cell r="DZ138">
            <v>1.3845750207530951</v>
          </cell>
          <cell r="EA138">
            <v>0</v>
          </cell>
          <cell r="EB138">
            <v>0</v>
          </cell>
          <cell r="EC138">
            <v>0</v>
          </cell>
          <cell r="ED138">
            <v>0</v>
          </cell>
          <cell r="EE138">
            <v>0</v>
          </cell>
          <cell r="EF138">
            <v>0</v>
          </cell>
          <cell r="EG138">
            <v>0</v>
          </cell>
          <cell r="EH138">
            <v>0</v>
          </cell>
          <cell r="EI138">
            <v>0</v>
          </cell>
        </row>
        <row r="139">
          <cell r="A139" t="str">
            <v>Aq. Liq: H2SO4_l g/L</v>
          </cell>
          <cell r="C139" t="str">
            <v>Aq. Liq: H2SO4_l</v>
          </cell>
          <cell r="D139" t="str">
            <v>g/L</v>
          </cell>
          <cell r="E139">
            <v>0</v>
          </cell>
          <cell r="F139">
            <v>0</v>
          </cell>
          <cell r="G139">
            <v>0</v>
          </cell>
          <cell r="H139">
            <v>0</v>
          </cell>
          <cell r="I139">
            <v>4.5382063428775705</v>
          </cell>
          <cell r="J139">
            <v>5.9999990939086576</v>
          </cell>
          <cell r="K139">
            <v>4.5771644495385946</v>
          </cell>
          <cell r="L139">
            <v>4.5382063428775705</v>
          </cell>
          <cell r="M139">
            <v>4.5566740751607728</v>
          </cell>
          <cell r="N139">
            <v>0</v>
          </cell>
          <cell r="O139">
            <v>4.5376422770761753</v>
          </cell>
          <cell r="P139">
            <v>4.5376422770761753</v>
          </cell>
          <cell r="Q139">
            <v>4.5420695907742008</v>
          </cell>
          <cell r="R139">
            <v>4.5376422770761753</v>
          </cell>
          <cell r="S139">
            <v>4.2874082723531117</v>
          </cell>
          <cell r="T139">
            <v>0.15337471971420866</v>
          </cell>
          <cell r="U139">
            <v>4.8501503299674335E-2</v>
          </cell>
          <cell r="V139">
            <v>4.8458044708980585E-4</v>
          </cell>
          <cell r="W139">
            <v>4.8458044708980585E-4</v>
          </cell>
          <cell r="X139">
            <v>1.9641497326110846E-5</v>
          </cell>
          <cell r="Y139">
            <v>2.1745458015235054E-6</v>
          </cell>
          <cell r="Z139">
            <v>4.8469857357430528E-4</v>
          </cell>
          <cell r="AA139">
            <v>4.9312182113483093E-4</v>
          </cell>
          <cell r="AB139">
            <v>4.850082634711571E-3</v>
          </cell>
          <cell r="AC139">
            <v>5.3395024542665388E-4</v>
          </cell>
          <cell r="AD139">
            <v>5.3419818952135287E-4</v>
          </cell>
          <cell r="AE139">
            <v>4.81478062665957E-3</v>
          </cell>
          <cell r="AF139">
            <v>4.81478062665957E-3</v>
          </cell>
          <cell r="AG139">
            <v>4.7129692993825145E-3</v>
          </cell>
          <cell r="AH139">
            <v>0</v>
          </cell>
          <cell r="AI139">
            <v>0</v>
          </cell>
          <cell r="AJ139">
            <v>0</v>
          </cell>
          <cell r="AK139">
            <v>0</v>
          </cell>
          <cell r="AL139">
            <v>0</v>
          </cell>
          <cell r="AM139">
            <v>0</v>
          </cell>
          <cell r="AN139">
            <v>0</v>
          </cell>
          <cell r="AO139">
            <v>1.5100539807459125E-2</v>
          </cell>
          <cell r="AP139">
            <v>1.4687034271865526E-2</v>
          </cell>
          <cell r="AQ139">
            <v>0.12359846852032937</v>
          </cell>
          <cell r="AR139">
            <v>8.3058556706769843E-2</v>
          </cell>
          <cell r="AS139">
            <v>0</v>
          </cell>
          <cell r="AT139">
            <v>0</v>
          </cell>
          <cell r="AU139">
            <v>4.6066907003760461E-2</v>
          </cell>
          <cell r="AV139">
            <v>4.408622606660012E-2</v>
          </cell>
          <cell r="AW139">
            <v>0</v>
          </cell>
          <cell r="AX139">
            <v>4.8850947166442875</v>
          </cell>
          <cell r="AY139">
            <v>6.000001069203142</v>
          </cell>
          <cell r="AZ139">
            <v>4.9115206232625646</v>
          </cell>
          <cell r="BA139">
            <v>4.8850947166442875</v>
          </cell>
          <cell r="BB139">
            <v>4.9043294531306145</v>
          </cell>
          <cell r="BC139">
            <v>4.8844933079940542</v>
          </cell>
          <cell r="BD139">
            <v>4.8844933079940542</v>
          </cell>
          <cell r="BE139">
            <v>4.8880742602587288</v>
          </cell>
          <cell r="BF139">
            <v>4.8844933079940542</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1751.9038696134423</v>
          </cell>
          <cell r="CG139">
            <v>1751.9038696134423</v>
          </cell>
          <cell r="CH139">
            <v>1751.9038696134423</v>
          </cell>
          <cell r="CI139">
            <v>1751.9038696134423</v>
          </cell>
          <cell r="CJ139">
            <v>1751.9038696134423</v>
          </cell>
          <cell r="CK139">
            <v>291.51393788917295</v>
          </cell>
          <cell r="CL139">
            <v>149.99994298940851</v>
          </cell>
          <cell r="CM139">
            <v>149.99994298940851</v>
          </cell>
          <cell r="CN139">
            <v>149.99994298940851</v>
          </cell>
          <cell r="CO139">
            <v>118.88982311091644</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147.22431527597999</v>
          </cell>
          <cell r="DH139">
            <v>64.564537224637505</v>
          </cell>
          <cell r="DI139">
            <v>0</v>
          </cell>
          <cell r="DJ139">
            <v>0</v>
          </cell>
          <cell r="DK139">
            <v>0</v>
          </cell>
          <cell r="DL139">
            <v>4.7841313304047564</v>
          </cell>
          <cell r="DM139">
            <v>1.2752412016075033E-2</v>
          </cell>
          <cell r="DN139">
            <v>0</v>
          </cell>
          <cell r="DO139">
            <v>0</v>
          </cell>
          <cell r="DP139">
            <v>0</v>
          </cell>
          <cell r="DQ139">
            <v>5.4605006680755107E-5</v>
          </cell>
          <cell r="DR139">
            <v>0</v>
          </cell>
          <cell r="DS139">
            <v>0</v>
          </cell>
          <cell r="DT139">
            <v>1751.9038696134423</v>
          </cell>
          <cell r="DU139">
            <v>1751.9038696134423</v>
          </cell>
          <cell r="DV139">
            <v>0</v>
          </cell>
          <cell r="DW139">
            <v>0</v>
          </cell>
          <cell r="DX139">
            <v>0</v>
          </cell>
          <cell r="DY139">
            <v>0</v>
          </cell>
          <cell r="DZ139">
            <v>55.515509011788062</v>
          </cell>
          <cell r="EA139">
            <v>0</v>
          </cell>
          <cell r="EB139">
            <v>0</v>
          </cell>
          <cell r="EC139">
            <v>1751.9038696134423</v>
          </cell>
          <cell r="ED139">
            <v>1751.9038696134423</v>
          </cell>
          <cell r="EE139">
            <v>0</v>
          </cell>
          <cell r="EF139">
            <v>0</v>
          </cell>
          <cell r="EG139">
            <v>0</v>
          </cell>
          <cell r="EH139">
            <v>0</v>
          </cell>
          <cell r="EI139">
            <v>0</v>
          </cell>
        </row>
        <row r="140">
          <cell r="A140" t="str">
            <v>Ni t/h</v>
          </cell>
          <cell r="C140" t="str">
            <v>Ni</v>
          </cell>
          <cell r="D140" t="str">
            <v>t/h</v>
          </cell>
          <cell r="E140">
            <v>1.6981907844220068</v>
          </cell>
          <cell r="F140">
            <v>5.9359740232307646E-2</v>
          </cell>
          <cell r="G140">
            <v>5.8106781294029443E-2</v>
          </cell>
          <cell r="H140">
            <v>1.2529590976702867E-3</v>
          </cell>
          <cell r="I140">
            <v>208.88052544642807</v>
          </cell>
          <cell r="J140">
            <v>208.88052543569924</v>
          </cell>
          <cell r="K140">
            <v>210.57871618953985</v>
          </cell>
          <cell r="L140">
            <v>1.7109872127940895</v>
          </cell>
          <cell r="M140">
            <v>47.6328752955231</v>
          </cell>
          <cell r="N140">
            <v>0</v>
          </cell>
          <cell r="O140">
            <v>161.24765014821028</v>
          </cell>
          <cell r="P140">
            <v>47.6328752955231</v>
          </cell>
          <cell r="Q140">
            <v>208.88052546024915</v>
          </cell>
          <cell r="R140">
            <v>208.88052542251302</v>
          </cell>
          <cell r="S140">
            <v>1.7237418148717398</v>
          </cell>
          <cell r="T140">
            <v>1.4529516694522611E-2</v>
          </cell>
          <cell r="U140">
            <v>1.7685721025476182</v>
          </cell>
          <cell r="V140">
            <v>1.7690009685365382</v>
          </cell>
          <cell r="W140">
            <v>1.7637102510884575</v>
          </cell>
          <cell r="X140">
            <v>4.861849656212028E-3</v>
          </cell>
          <cell r="Y140">
            <v>4.8618496562120262E-3</v>
          </cell>
          <cell r="Z140">
            <v>1.7637102510884575</v>
          </cell>
          <cell r="AA140">
            <v>1.7637102510884575</v>
          </cell>
          <cell r="AB140">
            <v>1.7637101644900972</v>
          </cell>
          <cell r="AC140">
            <v>1.2796473591109685E-2</v>
          </cell>
          <cell r="AD140">
            <v>1.2796473591109685E-2</v>
          </cell>
          <cell r="AE140">
            <v>1.7495028149877487</v>
          </cell>
          <cell r="AF140">
            <v>1.7495028149877487</v>
          </cell>
          <cell r="AG140">
            <v>1.7495028149877487</v>
          </cell>
          <cell r="AH140">
            <v>0</v>
          </cell>
          <cell r="AI140">
            <v>0</v>
          </cell>
          <cell r="AJ140">
            <v>0</v>
          </cell>
          <cell r="AK140">
            <v>0</v>
          </cell>
          <cell r="AL140">
            <v>0</v>
          </cell>
          <cell r="AM140">
            <v>0</v>
          </cell>
          <cell r="AN140">
            <v>0</v>
          </cell>
          <cell r="AO140">
            <v>4.861849656212028E-3</v>
          </cell>
          <cell r="AP140">
            <v>4.7793952317283089E-3</v>
          </cell>
          <cell r="AQ140">
            <v>7.2085285212091345E-3</v>
          </cell>
          <cell r="AR140">
            <v>1.1987923752937443E-2</v>
          </cell>
          <cell r="AS140">
            <v>0</v>
          </cell>
          <cell r="AT140">
            <v>0</v>
          </cell>
          <cell r="AU140">
            <v>7.3209881733134778E-3</v>
          </cell>
          <cell r="AV140">
            <v>7.4034425977971951E-3</v>
          </cell>
          <cell r="AW140">
            <v>7.6671938186007721E-4</v>
          </cell>
          <cell r="AX140">
            <v>0.12295182124393662</v>
          </cell>
          <cell r="AY140">
            <v>0.12295182138935308</v>
          </cell>
          <cell r="AZ140">
            <v>0.12371854059342476</v>
          </cell>
          <cell r="BA140">
            <v>7.6671930706206535E-4</v>
          </cell>
          <cell r="BB140">
            <v>2.1742684248419897E-2</v>
          </cell>
          <cell r="BC140">
            <v>0.10120913704721438</v>
          </cell>
          <cell r="BD140">
            <v>2.1742684248419897E-2</v>
          </cell>
          <cell r="BE140">
            <v>0.12295182138935308</v>
          </cell>
          <cell r="BF140">
            <v>0.1229518213387341</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7.4023417382979191E-4</v>
          </cell>
          <cell r="CL140">
            <v>7.4023413309644564E-4</v>
          </cell>
          <cell r="CM140">
            <v>2.5789009105274163E-3</v>
          </cell>
          <cell r="CN140">
            <v>1.8386667800812826E-3</v>
          </cell>
          <cell r="CO140">
            <v>1.8386668300303429E-3</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9.7511757252113798E-4</v>
          </cell>
          <cell r="DH140">
            <v>1.4108755782180813E-3</v>
          </cell>
          <cell r="DI140">
            <v>0</v>
          </cell>
          <cell r="DJ140">
            <v>0</v>
          </cell>
          <cell r="DK140">
            <v>1.4108755782180817E-3</v>
          </cell>
          <cell r="DL140">
            <v>4.861849656212028E-3</v>
          </cell>
          <cell r="DM140">
            <v>8.2454424483719029E-5</v>
          </cell>
          <cell r="DN140">
            <v>2.0331344742473845E-5</v>
          </cell>
          <cell r="DO140">
            <v>1.3905442334756076E-3</v>
          </cell>
          <cell r="DP140">
            <v>2.0331344742473845E-5</v>
          </cell>
          <cell r="DQ140">
            <v>1.4108755782180813E-3</v>
          </cell>
          <cell r="DR140">
            <v>0</v>
          </cell>
          <cell r="DS140">
            <v>0</v>
          </cell>
          <cell r="DT140">
            <v>0</v>
          </cell>
          <cell r="DU140">
            <v>0</v>
          </cell>
          <cell r="DV140">
            <v>0</v>
          </cell>
          <cell r="DW140">
            <v>0</v>
          </cell>
          <cell r="DX140">
            <v>0</v>
          </cell>
          <cell r="DY140">
            <v>0</v>
          </cell>
          <cell r="DZ140">
            <v>1.4064606742696258E-3</v>
          </cell>
          <cell r="EA140">
            <v>0</v>
          </cell>
          <cell r="EB140">
            <v>0</v>
          </cell>
          <cell r="EC140">
            <v>0</v>
          </cell>
          <cell r="ED140">
            <v>0</v>
          </cell>
          <cell r="EE140">
            <v>0</v>
          </cell>
          <cell r="EF140">
            <v>0</v>
          </cell>
          <cell r="EG140">
            <v>0</v>
          </cell>
          <cell r="EH140">
            <v>0</v>
          </cell>
          <cell r="EI140">
            <v>0</v>
          </cell>
        </row>
        <row r="141">
          <cell r="A141" t="str">
            <v xml:space="preserve"> </v>
          </cell>
        </row>
        <row r="142">
          <cell r="A142" t="str">
            <v>Fe t/h</v>
          </cell>
          <cell r="C142" t="str">
            <v>Fe</v>
          </cell>
          <cell r="D142" t="str">
            <v>t/h</v>
          </cell>
          <cell r="E142">
            <v>3.4086659956367041E-4</v>
          </cell>
          <cell r="F142">
            <v>1.191488788514197E-5</v>
          </cell>
          <cell r="G142">
            <v>1.1663389728043467E-5</v>
          </cell>
          <cell r="H142">
            <v>2.5149818909222245E-7</v>
          </cell>
          <cell r="I142">
            <v>4.4767594206262903E-2</v>
          </cell>
          <cell r="J142">
            <v>4.4783006107610081E-2</v>
          </cell>
          <cell r="K142">
            <v>4.5123872698417201E-2</v>
          </cell>
          <cell r="L142">
            <v>3.6670140057702742E-4</v>
          </cell>
          <cell r="M142">
            <v>1.0208750804078218E-2</v>
          </cell>
          <cell r="N142">
            <v>0</v>
          </cell>
          <cell r="O142">
            <v>3.4558843401607156E-2</v>
          </cell>
          <cell r="P142">
            <v>1.0208750804078218E-2</v>
          </cell>
          <cell r="Q142">
            <v>4.4767594209225062E-2</v>
          </cell>
          <cell r="R142">
            <v>4.4767594201137392E-2</v>
          </cell>
          <cell r="S142">
            <v>4.4743930502947699E-4</v>
          </cell>
          <cell r="T142">
            <v>1.636443310924131E-4</v>
          </cell>
          <cell r="U142">
            <v>2.957098611317666E-4</v>
          </cell>
          <cell r="V142">
            <v>2.9571473030023948E-4</v>
          </cell>
          <cell r="W142">
            <v>3.0351351829106442E-5</v>
          </cell>
          <cell r="X142">
            <v>2.6535851830501522E-4</v>
          </cell>
          <cell r="Y142">
            <v>2.6535851830501522E-4</v>
          </cell>
          <cell r="Z142">
            <v>3.0351351829106442E-5</v>
          </cell>
          <cell r="AA142">
            <v>3.0351351829106442E-5</v>
          </cell>
          <cell r="AB142">
            <v>3.0352083862453532E-5</v>
          </cell>
          <cell r="AC142">
            <v>1.042291096850919E-5</v>
          </cell>
          <cell r="AD142">
            <v>1.042291096850919E-5</v>
          </cell>
          <cell r="AE142">
            <v>7.8555593852624406E-6</v>
          </cell>
          <cell r="AF142">
            <v>7.8555593852624406E-6</v>
          </cell>
          <cell r="AG142">
            <v>7.8555593852624389E-6</v>
          </cell>
          <cell r="AH142">
            <v>0</v>
          </cell>
          <cell r="AI142">
            <v>0</v>
          </cell>
          <cell r="AJ142">
            <v>0</v>
          </cell>
          <cell r="AK142">
            <v>0</v>
          </cell>
          <cell r="AL142">
            <v>0</v>
          </cell>
          <cell r="AM142">
            <v>0</v>
          </cell>
          <cell r="AN142">
            <v>0</v>
          </cell>
          <cell r="AO142">
            <v>2.6541047652510062E-4</v>
          </cell>
          <cell r="AP142">
            <v>9.320226494641203E-7</v>
          </cell>
          <cell r="AQ142">
            <v>8.4088484284734978E-7</v>
          </cell>
          <cell r="AR142">
            <v>1.77290749231147E-6</v>
          </cell>
          <cell r="AS142">
            <v>0</v>
          </cell>
          <cell r="AT142">
            <v>0</v>
          </cell>
          <cell r="AU142">
            <v>1.6280344624956572E-4</v>
          </cell>
          <cell r="AV142">
            <v>4.2728190012520224E-4</v>
          </cell>
          <cell r="AW142">
            <v>7.6671938186007708E-5</v>
          </cell>
          <cell r="AX142">
            <v>1.266289952190193E-2</v>
          </cell>
          <cell r="AY142">
            <v>1.2665192598682798E-2</v>
          </cell>
          <cell r="AZ142">
            <v>1.2741864517994212E-2</v>
          </cell>
          <cell r="BA142">
            <v>7.8964991722788321E-5</v>
          </cell>
          <cell r="BB142">
            <v>2.2392952230283342E-3</v>
          </cell>
          <cell r="BC142">
            <v>1.0423604304197975E-2</v>
          </cell>
          <cell r="BD142">
            <v>2.2392952230283342E-3</v>
          </cell>
          <cell r="BE142">
            <v>1.2662899536878477E-2</v>
          </cell>
          <cell r="BF142">
            <v>1.2662899531665191E-2</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1.8126990027178296E-5</v>
          </cell>
          <cell r="CG142">
            <v>3.6933232044427565E-7</v>
          </cell>
          <cell r="CH142">
            <v>5.1958220085519059E-8</v>
          </cell>
          <cell r="CI142">
            <v>1.5411903667730369E-5</v>
          </cell>
          <cell r="CJ142">
            <v>7.3414057027017266E-10</v>
          </cell>
          <cell r="CK142">
            <v>7.0463758129792632E-6</v>
          </cell>
          <cell r="CL142">
            <v>6.6770431969519805E-6</v>
          </cell>
          <cell r="CM142">
            <v>2.3262143706100647E-5</v>
          </cell>
          <cell r="CN142">
            <v>1.6585100533054952E-5</v>
          </cell>
          <cell r="CO142">
            <v>1.621576869923815E-5</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8.599862004528797E-6</v>
          </cell>
          <cell r="DH142">
            <v>1.2442945979185763E-5</v>
          </cell>
          <cell r="DI142">
            <v>0</v>
          </cell>
          <cell r="DJ142">
            <v>0</v>
          </cell>
          <cell r="DK142">
            <v>1.2442945979185766E-5</v>
          </cell>
          <cell r="DL142">
            <v>2.6541047652510062E-4</v>
          </cell>
          <cell r="DM142">
            <v>2.6447845387563658E-4</v>
          </cell>
          <cell r="DN142">
            <v>1.2258957315549555E-6</v>
          </cell>
          <cell r="DO142">
            <v>1.1217050247630808E-5</v>
          </cell>
          <cell r="DP142">
            <v>1.2258957315549555E-6</v>
          </cell>
          <cell r="DQ142">
            <v>1.2442945979185764E-5</v>
          </cell>
          <cell r="DR142">
            <v>0</v>
          </cell>
          <cell r="DS142">
            <v>0</v>
          </cell>
          <cell r="DT142">
            <v>2.2930616772670067E-6</v>
          </cell>
          <cell r="DU142">
            <v>2.2930618043166595E-6</v>
          </cell>
          <cell r="DV142">
            <v>0</v>
          </cell>
          <cell r="DW142">
            <v>0</v>
          </cell>
          <cell r="DX142">
            <v>0</v>
          </cell>
          <cell r="DY142">
            <v>0</v>
          </cell>
          <cell r="DZ142">
            <v>1.211462627912314E-5</v>
          </cell>
          <cell r="EA142">
            <v>0</v>
          </cell>
          <cell r="EB142">
            <v>0</v>
          </cell>
          <cell r="EC142">
            <v>2.3438169991915508E-6</v>
          </cell>
          <cell r="ED142">
            <v>2.3438169991915508E-6</v>
          </cell>
          <cell r="EE142">
            <v>0</v>
          </cell>
          <cell r="EF142">
            <v>0</v>
          </cell>
          <cell r="EG142">
            <v>0</v>
          </cell>
          <cell r="EH142">
            <v>0</v>
          </cell>
          <cell r="EI142">
            <v>0</v>
          </cell>
        </row>
        <row r="143">
          <cell r="A143" t="str">
            <v>Co t/h</v>
          </cell>
          <cell r="C143" t="str">
            <v>Co</v>
          </cell>
          <cell r="D143" t="str">
            <v>t/h</v>
          </cell>
          <cell r="E143">
            <v>2.5564994967275283E-3</v>
          </cell>
          <cell r="F143">
            <v>8.9361659138564788E-5</v>
          </cell>
          <cell r="G143">
            <v>8.7475422960325996E-5</v>
          </cell>
          <cell r="H143">
            <v>1.8862364181916685E-6</v>
          </cell>
          <cell r="I143">
            <v>0.53881964240074587</v>
          </cell>
          <cell r="J143">
            <v>0.53881964237307023</v>
          </cell>
          <cell r="K143">
            <v>0.54137614090280972</v>
          </cell>
          <cell r="L143">
            <v>4.4135924887186524E-3</v>
          </cell>
          <cell r="M143">
            <v>0.122871812862399</v>
          </cell>
          <cell r="N143">
            <v>0</v>
          </cell>
          <cell r="O143">
            <v>0.41594782953139581</v>
          </cell>
          <cell r="P143">
            <v>0.122871812862399</v>
          </cell>
          <cell r="Q143">
            <v>0.53881964243639813</v>
          </cell>
          <cell r="R143">
            <v>0.53881964233905555</v>
          </cell>
          <cell r="S143">
            <v>0.2599839565784165</v>
          </cell>
          <cell r="T143">
            <v>1.1731486865034911E-3</v>
          </cell>
          <cell r="U143">
            <v>0.2589001231958768</v>
          </cell>
          <cell r="V143">
            <v>0.25896311756330509</v>
          </cell>
          <cell r="W143">
            <v>0.25884942296468877</v>
          </cell>
          <cell r="X143">
            <v>5.0745888153381084E-5</v>
          </cell>
          <cell r="Y143">
            <v>5.074588815338107E-5</v>
          </cell>
          <cell r="Z143">
            <v>0.25884942296468877</v>
          </cell>
          <cell r="AA143">
            <v>0.25884942296468877</v>
          </cell>
          <cell r="AB143">
            <v>0.25884942160941171</v>
          </cell>
          <cell r="AC143">
            <v>1.8570936966947032E-3</v>
          </cell>
          <cell r="AD143">
            <v>1.8570936966947032E-3</v>
          </cell>
          <cell r="AE143">
            <v>0.25678992450196125</v>
          </cell>
          <cell r="AF143">
            <v>0.25678992450196125</v>
          </cell>
          <cell r="AG143">
            <v>0.25678992450196125</v>
          </cell>
          <cell r="AH143">
            <v>0</v>
          </cell>
          <cell r="AI143">
            <v>0</v>
          </cell>
          <cell r="AJ143">
            <v>0</v>
          </cell>
          <cell r="AK143">
            <v>0</v>
          </cell>
          <cell r="AL143">
            <v>0</v>
          </cell>
          <cell r="AM143">
            <v>0</v>
          </cell>
          <cell r="AN143">
            <v>0</v>
          </cell>
          <cell r="AO143">
            <v>5.074588815338107E-5</v>
          </cell>
          <cell r="AP143">
            <v>4.9885264451208769E-5</v>
          </cell>
          <cell r="AQ143">
            <v>1.0581507841729439E-3</v>
          </cell>
          <cell r="AR143">
            <v>1.1080360486241528E-3</v>
          </cell>
          <cell r="AS143">
            <v>0</v>
          </cell>
          <cell r="AT143">
            <v>0</v>
          </cell>
          <cell r="AU143">
            <v>1.1499790233054721E-4</v>
          </cell>
          <cell r="AV143">
            <v>1.158585260327195E-4</v>
          </cell>
          <cell r="AW143">
            <v>0.2544623075431468</v>
          </cell>
          <cell r="AX143">
            <v>40.805808344720177</v>
          </cell>
          <cell r="AY143">
            <v>40.805808392981646</v>
          </cell>
          <cell r="AZ143">
            <v>41.06027064151958</v>
          </cell>
          <cell r="BA143">
            <v>0.25446228271884336</v>
          </cell>
          <cell r="BB143">
            <v>7.2160607086944006</v>
          </cell>
          <cell r="BC143">
            <v>33.589747653183423</v>
          </cell>
          <cell r="BD143">
            <v>7.2160607086944006</v>
          </cell>
          <cell r="BE143">
            <v>40.805808392981653</v>
          </cell>
          <cell r="BF143">
            <v>40.805808376181986</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1.0619353285190872E-4</v>
          </cell>
          <cell r="CL143">
            <v>1.0619353372743886E-4</v>
          </cell>
          <cell r="CM143">
            <v>3.6996753942733165E-4</v>
          </cell>
          <cell r="CN143">
            <v>2.6377400608010499E-4</v>
          </cell>
          <cell r="CO143">
            <v>2.6377401428527184E-4</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1.3988976812061467E-4</v>
          </cell>
          <cell r="DH143">
            <v>2.0240334401284426E-4</v>
          </cell>
          <cell r="DI143">
            <v>0</v>
          </cell>
          <cell r="DJ143">
            <v>0</v>
          </cell>
          <cell r="DK143">
            <v>2.0240334401284426E-4</v>
          </cell>
          <cell r="DL143">
            <v>5.074588815338107E-5</v>
          </cell>
          <cell r="DM143">
            <v>8.6062370217230976E-7</v>
          </cell>
          <cell r="DN143">
            <v>1.0632669744966879E-5</v>
          </cell>
          <cell r="DO143">
            <v>1.9177067426787739E-4</v>
          </cell>
          <cell r="DP143">
            <v>1.0632669744966879E-5</v>
          </cell>
          <cell r="DQ143">
            <v>2.0240334401284426E-4</v>
          </cell>
          <cell r="DR143">
            <v>0</v>
          </cell>
          <cell r="DS143">
            <v>0</v>
          </cell>
          <cell r="DT143">
            <v>0</v>
          </cell>
          <cell r="DU143">
            <v>0</v>
          </cell>
          <cell r="DV143">
            <v>0</v>
          </cell>
          <cell r="DW143">
            <v>0</v>
          </cell>
          <cell r="DX143">
            <v>0</v>
          </cell>
          <cell r="DY143">
            <v>0</v>
          </cell>
          <cell r="DZ143">
            <v>2.0170825176574062E-4</v>
          </cell>
          <cell r="EA143">
            <v>0</v>
          </cell>
          <cell r="EB143">
            <v>0</v>
          </cell>
          <cell r="EC143">
            <v>0</v>
          </cell>
          <cell r="ED143">
            <v>0</v>
          </cell>
          <cell r="EE143">
            <v>0</v>
          </cell>
          <cell r="EF143">
            <v>0</v>
          </cell>
          <cell r="EG143">
            <v>0</v>
          </cell>
          <cell r="EH143">
            <v>0</v>
          </cell>
          <cell r="EI143">
            <v>0</v>
          </cell>
        </row>
        <row r="144">
          <cell r="A144" t="str">
            <v xml:space="preserve"> </v>
          </cell>
        </row>
        <row r="145">
          <cell r="A145" t="str">
            <v>Solids t/h</v>
          </cell>
          <cell r="C145" t="str">
            <v>Solids</v>
          </cell>
          <cell r="D145" t="str">
            <v>t/h</v>
          </cell>
          <cell r="E145">
            <v>1.7043329978183519</v>
          </cell>
          <cell r="F145">
            <v>5.9574439425709849E-2</v>
          </cell>
          <cell r="G145">
            <v>5.8316948640217324E-2</v>
          </cell>
          <cell r="H145">
            <v>1.2574909454611122E-3</v>
          </cell>
          <cell r="I145">
            <v>0.48903990269160463</v>
          </cell>
          <cell r="J145">
            <v>0.48903990266648595</v>
          </cell>
          <cell r="K145">
            <v>0.49285210713138783</v>
          </cell>
          <cell r="L145">
            <v>4.0058354806561496E-3</v>
          </cell>
          <cell r="M145">
            <v>0.11152009815016624</v>
          </cell>
          <cell r="N145">
            <v>0</v>
          </cell>
          <cell r="O145">
            <v>0.37751980453512951</v>
          </cell>
          <cell r="P145">
            <v>0.11152009815016624</v>
          </cell>
          <cell r="Q145">
            <v>0.48903990272396314</v>
          </cell>
          <cell r="R145">
            <v>0.4890399026356137</v>
          </cell>
          <cell r="S145">
            <v>4.6169869513983143E-3</v>
          </cell>
          <cell r="T145">
            <v>8.3435131765265715E-3</v>
          </cell>
          <cell r="U145">
            <v>4.8929313988047684E-3</v>
          </cell>
          <cell r="V145">
            <v>6.5063448959814581E-3</v>
          </cell>
          <cell r="W145">
            <v>2.446130745958542E-4</v>
          </cell>
          <cell r="X145">
            <v>6.261731821385604E-3</v>
          </cell>
          <cell r="Y145">
            <v>6.261731821385604E-3</v>
          </cell>
          <cell r="Z145">
            <v>2.446130745958542E-4</v>
          </cell>
          <cell r="AA145">
            <v>2.446130745958542E-4</v>
          </cell>
          <cell r="AB145">
            <v>1.9363100249086598E-4</v>
          </cell>
          <cell r="AC145">
            <v>1.9363100249086598E-4</v>
          </cell>
          <cell r="AD145">
            <v>1.9363100249086598E-4</v>
          </cell>
          <cell r="AE145">
            <v>0</v>
          </cell>
          <cell r="AF145">
            <v>0</v>
          </cell>
          <cell r="AG145">
            <v>0</v>
          </cell>
          <cell r="AH145">
            <v>0</v>
          </cell>
          <cell r="AI145">
            <v>0</v>
          </cell>
          <cell r="AJ145">
            <v>0</v>
          </cell>
          <cell r="AK145">
            <v>0</v>
          </cell>
          <cell r="AL145">
            <v>0</v>
          </cell>
          <cell r="AM145">
            <v>0</v>
          </cell>
          <cell r="AN145">
            <v>0</v>
          </cell>
          <cell r="AO145">
            <v>5.8570847636704075E-4</v>
          </cell>
          <cell r="AP145">
            <v>7.3421195197625623E-7</v>
          </cell>
          <cell r="AQ145">
            <v>1.1959274744109173E-6</v>
          </cell>
          <cell r="AR145">
            <v>1.9301394263871737E-6</v>
          </cell>
          <cell r="AS145">
            <v>0</v>
          </cell>
          <cell r="AT145">
            <v>0</v>
          </cell>
          <cell r="AU145">
            <v>8.342317249052161E-3</v>
          </cell>
          <cell r="AV145">
            <v>8.927291513467224E-3</v>
          </cell>
          <cell r="AW145">
            <v>0.25557312728669235</v>
          </cell>
          <cell r="AX145">
            <v>9.7710734821813403E-2</v>
          </cell>
          <cell r="AY145">
            <v>9.771073493737692E-2</v>
          </cell>
          <cell r="AZ145">
            <v>9.8320052441370709E-2</v>
          </cell>
          <cell r="BA145">
            <v>6.0931758584097031E-4</v>
          </cell>
          <cell r="BB145">
            <v>1.7279074302582121E-2</v>
          </cell>
          <cell r="BC145">
            <v>8.0431660560315796E-2</v>
          </cell>
          <cell r="BD145">
            <v>1.7279074302582121E-2</v>
          </cell>
          <cell r="BE145">
            <v>9.771073493737692E-2</v>
          </cell>
          <cell r="BF145">
            <v>9.7710734897149654E-2</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2.9347174344354168E-3</v>
          </cell>
          <cell r="DL145">
            <v>1.3710213520569092E-6</v>
          </cell>
          <cell r="DM145">
            <v>5.8497426441506443E-4</v>
          </cell>
          <cell r="DN145">
            <v>2.3552780270050371E-5</v>
          </cell>
          <cell r="DO145">
            <v>2.9111646541653663E-3</v>
          </cell>
          <cell r="DP145">
            <v>2.3552780270050371E-5</v>
          </cell>
          <cell r="DQ145">
            <v>0</v>
          </cell>
          <cell r="DR145">
            <v>0</v>
          </cell>
          <cell r="DS145">
            <v>0</v>
          </cell>
          <cell r="DT145">
            <v>0</v>
          </cell>
          <cell r="DU145">
            <v>0</v>
          </cell>
          <cell r="DV145">
            <v>0</v>
          </cell>
          <cell r="DW145">
            <v>0</v>
          </cell>
          <cell r="DX145">
            <v>0</v>
          </cell>
          <cell r="DY145">
            <v>0</v>
          </cell>
          <cell r="DZ145">
            <v>0</v>
          </cell>
          <cell r="EA145">
            <v>0</v>
          </cell>
          <cell r="EB145">
            <v>0</v>
          </cell>
          <cell r="EC145">
            <v>0</v>
          </cell>
          <cell r="ED145">
            <v>0</v>
          </cell>
          <cell r="EE145">
            <v>0</v>
          </cell>
          <cell r="EF145">
            <v>0</v>
          </cell>
          <cell r="EG145">
            <v>0</v>
          </cell>
          <cell r="EH145">
            <v>0</v>
          </cell>
          <cell r="EI145">
            <v>0</v>
          </cell>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cell r="FT145"/>
          <cell r="FU145"/>
          <cell r="FV145"/>
          <cell r="FW145"/>
          <cell r="FX145"/>
          <cell r="FY145"/>
        </row>
        <row r="146">
          <cell r="A146" t="str">
            <v>Aq. Liquids t/h</v>
          </cell>
          <cell r="C146" t="str">
            <v>Aq. Liquids</v>
          </cell>
          <cell r="D146" t="str">
            <v>t/h</v>
          </cell>
          <cell r="E146">
            <v>0</v>
          </cell>
          <cell r="F146">
            <v>0</v>
          </cell>
          <cell r="G146">
            <v>0</v>
          </cell>
          <cell r="H146">
            <v>0</v>
          </cell>
          <cell r="I146">
            <v>2457.2171121904321</v>
          </cell>
          <cell r="J146">
            <v>2462.2811201601198</v>
          </cell>
          <cell r="K146">
            <v>2463.7676423633056</v>
          </cell>
          <cell r="L146">
            <v>20.127616248719772</v>
          </cell>
          <cell r="M146">
            <v>560.34097017345357</v>
          </cell>
          <cell r="N146">
            <v>0</v>
          </cell>
          <cell r="O146">
            <v>1896.8761419852794</v>
          </cell>
          <cell r="P146">
            <v>560.34097017345357</v>
          </cell>
          <cell r="Q146">
            <v>2457.2171123530197</v>
          </cell>
          <cell r="R146">
            <v>2457.2171119091022</v>
          </cell>
          <cell r="S146">
            <v>24.527473759826808</v>
          </cell>
          <cell r="T146">
            <v>0.10290332917716107</v>
          </cell>
          <cell r="U146">
            <v>24.458343559086487</v>
          </cell>
          <cell r="V146">
            <v>24.467324578332207</v>
          </cell>
          <cell r="W146">
            <v>24.461062846510824</v>
          </cell>
          <cell r="X146">
            <v>6.261731821385637E-3</v>
          </cell>
          <cell r="Y146">
            <v>5.6355586392470458E-2</v>
          </cell>
          <cell r="Z146">
            <v>24.461062846510824</v>
          </cell>
          <cell r="AA146">
            <v>24.461062846510824</v>
          </cell>
          <cell r="AB146">
            <v>24.461258670652537</v>
          </cell>
          <cell r="AC146">
            <v>1.3031913692175103</v>
          </cell>
          <cell r="AD146">
            <v>1.3031913692175103</v>
          </cell>
          <cell r="AE146">
            <v>24.425299783202263</v>
          </cell>
          <cell r="AF146">
            <v>24.425299783202263</v>
          </cell>
          <cell r="AG146">
            <v>24.852135654523135</v>
          </cell>
          <cell r="AH146">
            <v>0.15312720787013792</v>
          </cell>
          <cell r="AI146">
            <v>4.6803223169669577E-3</v>
          </cell>
          <cell r="AJ146">
            <v>1.729248324380524E-3</v>
          </cell>
          <cell r="AK146">
            <v>0.91910384608804052</v>
          </cell>
          <cell r="AL146">
            <v>6.7512829488696068E-10</v>
          </cell>
          <cell r="AM146">
            <v>0.15312720937181368</v>
          </cell>
          <cell r="AN146">
            <v>4.8539741837245812E-2</v>
          </cell>
          <cell r="AO146">
            <v>7.2248309885433862E-2</v>
          </cell>
          <cell r="AP146">
            <v>7.3420460990837613E-2</v>
          </cell>
          <cell r="AQ146">
            <v>0.11959155151974292</v>
          </cell>
          <cell r="AR146">
            <v>0.19301201251058056</v>
          </cell>
          <cell r="AS146">
            <v>1.7571254291011218E-3</v>
          </cell>
          <cell r="AT146">
            <v>2.5030539529579707E-2</v>
          </cell>
          <cell r="AU146">
            <v>8.3423172490521592E-3</v>
          </cell>
          <cell r="AV146">
            <v>8.9272915134672257E-3</v>
          </cell>
          <cell r="AW146">
            <v>0</v>
          </cell>
          <cell r="AX146">
            <v>490.53286172857565</v>
          </cell>
          <cell r="AY146">
            <v>491.28831501856644</v>
          </cell>
          <cell r="AZ146">
            <v>491.49977482434332</v>
          </cell>
          <cell r="BA146">
            <v>3.0589300103942363</v>
          </cell>
          <cell r="BB146">
            <v>86.745369187153912</v>
          </cell>
          <cell r="BC146">
            <v>403.78749274767642</v>
          </cell>
          <cell r="BD146">
            <v>86.745369187153912</v>
          </cell>
          <cell r="BE146">
            <v>490.53286230873408</v>
          </cell>
          <cell r="BF146">
            <v>490.53286210678283</v>
          </cell>
          <cell r="BG146">
            <v>18.283037275748004</v>
          </cell>
          <cell r="BH146">
            <v>1.6265862239953643E-2</v>
          </cell>
          <cell r="BI146">
            <v>1.8816240843771266</v>
          </cell>
          <cell r="BJ146">
            <v>0.28191483183074617</v>
          </cell>
          <cell r="BK146">
            <v>0.65800910082418429</v>
          </cell>
          <cell r="BL146">
            <v>0</v>
          </cell>
          <cell r="BM146">
            <v>2.490759522852699E-3</v>
          </cell>
          <cell r="BN146">
            <v>2.6787664961452854E-2</v>
          </cell>
          <cell r="BO146">
            <v>12.305941976992493</v>
          </cell>
          <cell r="BP146">
            <v>8.804152303306249E-3</v>
          </cell>
          <cell r="BQ146">
            <v>0.4268358903946598</v>
          </cell>
          <cell r="BR146">
            <v>5.0093854571084825E-2</v>
          </cell>
          <cell r="BS146">
            <v>0.62797551850851518</v>
          </cell>
          <cell r="BT146">
            <v>4.0566382278939268E-5</v>
          </cell>
          <cell r="BU146">
            <v>5.776252974967383E-2</v>
          </cell>
          <cell r="BV146">
            <v>0.49720646165512117</v>
          </cell>
          <cell r="BW146">
            <v>2.7185075317303493</v>
          </cell>
          <cell r="BX146">
            <v>0</v>
          </cell>
          <cell r="BY146">
            <v>0</v>
          </cell>
          <cell r="BZ146">
            <v>0</v>
          </cell>
          <cell r="CA146">
            <v>0</v>
          </cell>
          <cell r="CB146">
            <v>2.3308280938658501</v>
          </cell>
          <cell r="CC146">
            <v>1.9814406768757939</v>
          </cell>
          <cell r="CD146">
            <v>4.7247018488909109E-2</v>
          </cell>
          <cell r="CE146">
            <v>5.3278282271017312E-3</v>
          </cell>
          <cell r="CF146">
            <v>3.6256175841912608</v>
          </cell>
          <cell r="CG146">
            <v>7.3870937944205919E-2</v>
          </cell>
          <cell r="CH146">
            <v>1.0392273405727768E-2</v>
          </cell>
          <cell r="CI146">
            <v>3.0825674234832197</v>
          </cell>
          <cell r="CJ146">
            <v>1.4683700696304009E-4</v>
          </cell>
          <cell r="CK146">
            <v>0.534637563503227</v>
          </cell>
          <cell r="CL146">
            <v>0.46076662720873612</v>
          </cell>
          <cell r="CM146">
            <v>1.605264363423289</v>
          </cell>
          <cell r="CN146">
            <v>1.1444977378642682</v>
          </cell>
          <cell r="CO146">
            <v>0.78871207198261517</v>
          </cell>
          <cell r="CP146">
            <v>417.26283415913684</v>
          </cell>
          <cell r="CQ146">
            <v>303.02027729681561</v>
          </cell>
          <cell r="CR146">
            <v>68.41734175084143</v>
          </cell>
          <cell r="CS146">
            <v>68.41734175084143</v>
          </cell>
          <cell r="CT146">
            <v>303.02027729681561</v>
          </cell>
          <cell r="CU146">
            <v>417.26283441359715</v>
          </cell>
          <cell r="CV146">
            <v>2.4086369746186803E-2</v>
          </cell>
          <cell r="CW146">
            <v>5.0599857203799834E-3</v>
          </cell>
          <cell r="CX146">
            <v>6.92703931255936E-4</v>
          </cell>
          <cell r="CY146">
            <v>6.3064126136711304E-3</v>
          </cell>
          <cell r="CZ146">
            <v>0</v>
          </cell>
          <cell r="DA146">
            <v>5.6099605827951158E-3</v>
          </cell>
          <cell r="DB146">
            <v>3.8256572378573106E-2</v>
          </cell>
          <cell r="DC146">
            <v>8.8640467380156004E-4</v>
          </cell>
          <cell r="DD146">
            <v>3.5576121149572277E-3</v>
          </cell>
          <cell r="DE146">
            <v>4.9444770471990121E-3</v>
          </cell>
          <cell r="DF146">
            <v>9.323342124145112E-2</v>
          </cell>
          <cell r="DG146">
            <v>0.34399706417380604</v>
          </cell>
          <cell r="DH146">
            <v>1.0764792929332621</v>
          </cell>
          <cell r="DI146">
            <v>0.81280165656815928</v>
          </cell>
          <cell r="DJ146">
            <v>9.1626185991363893E-2</v>
          </cell>
          <cell r="DK146">
            <v>1.1717224725772271</v>
          </cell>
          <cell r="DL146">
            <v>7.0729146419909281E-2</v>
          </cell>
          <cell r="DM146">
            <v>5.8497426441506508E-4</v>
          </cell>
          <cell r="DN146">
            <v>1.177615460799166</v>
          </cell>
          <cell r="DO146">
            <v>2.9111646541653742E-3</v>
          </cell>
          <cell r="DP146">
            <v>1.177615460799166</v>
          </cell>
          <cell r="DQ146">
            <v>1.1697127131204756</v>
          </cell>
          <cell r="DR146">
            <v>2.0990735814756025</v>
          </cell>
          <cell r="DS146">
            <v>0.29681257403925165</v>
          </cell>
          <cell r="DT146">
            <v>0.45864011213496059</v>
          </cell>
          <cell r="DU146">
            <v>0.45864013754643013</v>
          </cell>
          <cell r="DV146">
            <v>45.825215365940124</v>
          </cell>
          <cell r="DW146">
            <v>45.825215365940124</v>
          </cell>
          <cell r="DX146">
            <v>4.8071527684766836E-3</v>
          </cell>
          <cell r="DY146">
            <v>7.6445931049275975E-4</v>
          </cell>
          <cell r="DZ146">
            <v>1.0506563072009318</v>
          </cell>
          <cell r="EA146">
            <v>0.77621344752178101</v>
          </cell>
          <cell r="EB146">
            <v>0.29511923682680713</v>
          </cell>
          <cell r="EC146">
            <v>0.46879179133735488</v>
          </cell>
          <cell r="ED146">
            <v>0.46879179133735488</v>
          </cell>
          <cell r="EE146">
            <v>46.019255340996402</v>
          </cell>
          <cell r="EF146">
            <v>46.019255340996402</v>
          </cell>
          <cell r="EG146">
            <v>4.7213664968267779E-3</v>
          </cell>
          <cell r="EH146">
            <v>7.6484245536676823E-4</v>
          </cell>
          <cell r="EI146">
            <v>0.21134857524885917</v>
          </cell>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cell r="FT146"/>
          <cell r="FU146"/>
          <cell r="FV146"/>
          <cell r="FW146"/>
          <cell r="FX146"/>
          <cell r="FY146"/>
        </row>
        <row r="147">
          <cell r="A147" t="str">
            <v>Gases t/h</v>
          </cell>
          <cell r="C147" t="str">
            <v>Gases</v>
          </cell>
          <cell r="D147" t="str">
            <v>t/h</v>
          </cell>
          <cell r="E147">
            <v>0</v>
          </cell>
          <cell r="F147">
            <v>0</v>
          </cell>
          <cell r="G147">
            <v>0</v>
          </cell>
          <cell r="H147">
            <v>0</v>
          </cell>
          <cell r="I147">
            <v>0</v>
          </cell>
          <cell r="J147">
            <v>0</v>
          </cell>
          <cell r="K147">
            <v>0</v>
          </cell>
          <cell r="L147">
            <v>0</v>
          </cell>
          <cell r="M147">
            <v>0</v>
          </cell>
          <cell r="N147">
            <v>17.406879982052338</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40.431439158674415</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17.59679184862334</v>
          </cell>
          <cell r="CW147">
            <v>8.0238309516783932</v>
          </cell>
          <cell r="CX147">
            <v>1.4333630041737908</v>
          </cell>
          <cell r="CY147">
            <v>10.41282185603659</v>
          </cell>
          <cell r="CZ147">
            <v>0.53831832625129095</v>
          </cell>
          <cell r="DA147">
            <v>8.9794625999624174</v>
          </cell>
          <cell r="DB147">
            <v>40.423175602002196</v>
          </cell>
          <cell r="DC147">
            <v>1.0693078982201614</v>
          </cell>
          <cell r="DD147">
            <v>2.7142299706322754</v>
          </cell>
          <cell r="DE147">
            <v>0</v>
          </cell>
          <cell r="DF147">
            <v>0</v>
          </cell>
          <cell r="DG147">
            <v>0</v>
          </cell>
          <cell r="DH147">
            <v>0</v>
          </cell>
          <cell r="DI147">
            <v>0</v>
          </cell>
          <cell r="DJ147">
            <v>0</v>
          </cell>
          <cell r="DK147">
            <v>0</v>
          </cell>
          <cell r="DL147">
            <v>3.1307079785601738E-2</v>
          </cell>
          <cell r="DM147">
            <v>0</v>
          </cell>
          <cell r="DN147">
            <v>0</v>
          </cell>
          <cell r="DO147">
            <v>0</v>
          </cell>
          <cell r="DP147">
            <v>0</v>
          </cell>
          <cell r="DQ147">
            <v>0</v>
          </cell>
          <cell r="DR147">
            <v>0</v>
          </cell>
          <cell r="DS147">
            <v>0</v>
          </cell>
          <cell r="DT147">
            <v>0</v>
          </cell>
          <cell r="DU147">
            <v>0</v>
          </cell>
          <cell r="DV147">
            <v>0</v>
          </cell>
          <cell r="DW147">
            <v>0</v>
          </cell>
          <cell r="DX147">
            <v>3.7090251030218098</v>
          </cell>
          <cell r="DY147">
            <v>0.62308279385455712</v>
          </cell>
          <cell r="DZ147">
            <v>0</v>
          </cell>
          <cell r="EA147">
            <v>0</v>
          </cell>
          <cell r="EB147">
            <v>0</v>
          </cell>
          <cell r="EC147">
            <v>0</v>
          </cell>
          <cell r="ED147">
            <v>0</v>
          </cell>
          <cell r="EE147">
            <v>0</v>
          </cell>
          <cell r="EF147">
            <v>0</v>
          </cell>
          <cell r="EG147">
            <v>3.7092720480648103</v>
          </cell>
          <cell r="EH147">
            <v>0.62308117128323171</v>
          </cell>
          <cell r="EI147">
            <v>0</v>
          </cell>
          <cell r="EJ147"/>
          <cell r="EK147"/>
          <cell r="EL147"/>
          <cell r="EM147"/>
          <cell r="EN147"/>
          <cell r="EO147"/>
          <cell r="EP147"/>
          <cell r="EQ147"/>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cell r="FT147"/>
          <cell r="FU147"/>
          <cell r="FV147"/>
          <cell r="FW147"/>
          <cell r="FX147"/>
          <cell r="FY147"/>
        </row>
        <row r="148">
          <cell r="A148" t="str">
            <v xml:space="preserve"> </v>
          </cell>
        </row>
        <row r="149">
          <cell r="A149" t="str">
            <v>Solids wt %</v>
          </cell>
          <cell r="C149" t="str">
            <v>Solids</v>
          </cell>
          <cell r="D149" t="str">
            <v>wt %</v>
          </cell>
          <cell r="E149">
            <v>100</v>
          </cell>
          <cell r="F149">
            <v>100</v>
          </cell>
          <cell r="G149">
            <v>100</v>
          </cell>
          <cell r="H149">
            <v>100</v>
          </cell>
          <cell r="I149">
            <v>1.9898225110235816E-2</v>
          </cell>
          <cell r="J149">
            <v>1.9857309894237878E-2</v>
          </cell>
          <cell r="K149">
            <v>2.0000000334270691E-2</v>
          </cell>
          <cell r="L149">
            <v>1.9898225110235816E-2</v>
          </cell>
          <cell r="M149">
            <v>1.9898225110235816E-2</v>
          </cell>
          <cell r="N149">
            <v>0</v>
          </cell>
          <cell r="O149">
            <v>1.9898225110235816E-2</v>
          </cell>
          <cell r="P149">
            <v>1.9898225110235816E-2</v>
          </cell>
          <cell r="Q149">
            <v>1.9898225110235812E-2</v>
          </cell>
          <cell r="R149">
            <v>1.9898225110235816E-2</v>
          </cell>
          <cell r="S149">
            <v>1.8820193513284896E-2</v>
          </cell>
          <cell r="T149">
            <v>7.5000000000000009</v>
          </cell>
          <cell r="U149">
            <v>2.000116133737178E-2</v>
          </cell>
          <cell r="V149">
            <v>2.6584905797507441E-2</v>
          </cell>
          <cell r="W149">
            <v>1.0000000000000002E-3</v>
          </cell>
          <cell r="X149">
            <v>50</v>
          </cell>
          <cell r="Y149">
            <v>10</v>
          </cell>
          <cell r="Z149">
            <v>1.0000000000000002E-3</v>
          </cell>
          <cell r="AA149">
            <v>1.0000000000000002E-3</v>
          </cell>
          <cell r="AB149">
            <v>7.9157606875927475E-4</v>
          </cell>
          <cell r="AC149">
            <v>1.485600973297856E-2</v>
          </cell>
          <cell r="AD149">
            <v>1.485600973297856E-2</v>
          </cell>
          <cell r="AE149">
            <v>0</v>
          </cell>
          <cell r="AF149">
            <v>0</v>
          </cell>
          <cell r="AG149">
            <v>0</v>
          </cell>
          <cell r="AH149">
            <v>0</v>
          </cell>
          <cell r="AI149">
            <v>0</v>
          </cell>
          <cell r="AJ149">
            <v>0</v>
          </cell>
          <cell r="AK149">
            <v>0</v>
          </cell>
          <cell r="AL149">
            <v>0</v>
          </cell>
          <cell r="AM149">
            <v>0</v>
          </cell>
          <cell r="AN149">
            <v>0</v>
          </cell>
          <cell r="AO149">
            <v>0.804168834208145</v>
          </cell>
          <cell r="AP149">
            <v>9.9999999992966652E-4</v>
          </cell>
          <cell r="AQ149">
            <v>9.9999999994877949E-4</v>
          </cell>
          <cell r="AR149">
            <v>9.9999999994150905E-4</v>
          </cell>
          <cell r="AS149">
            <v>0</v>
          </cell>
          <cell r="AT149">
            <v>0</v>
          </cell>
          <cell r="AU149">
            <v>50</v>
          </cell>
          <cell r="AV149">
            <v>50</v>
          </cell>
          <cell r="AW149">
            <v>99.999999999999986</v>
          </cell>
          <cell r="AX149">
            <v>1.9915337589180293E-2</v>
          </cell>
          <cell r="AY149">
            <v>1.9884719918020627E-2</v>
          </cell>
          <cell r="AZ149">
            <v>2.0000088174876654E-2</v>
          </cell>
          <cell r="BA149">
            <v>1.9915337589180293E-2</v>
          </cell>
          <cell r="BB149">
            <v>1.9915337589180293E-2</v>
          </cell>
          <cell r="BC149">
            <v>1.9915337589180293E-2</v>
          </cell>
          <cell r="BD149">
            <v>1.9915337589180293E-2</v>
          </cell>
          <cell r="BE149">
            <v>1.991533758918029E-2</v>
          </cell>
          <cell r="BF149">
            <v>1.9915337589180293E-2</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0.24983607637955041</v>
          </cell>
          <cell r="DL149">
            <v>1.3436433131688507E-3</v>
          </cell>
          <cell r="DM149">
            <v>49.999999999999964</v>
          </cell>
          <cell r="DN149">
            <v>1.9999999998693702E-3</v>
          </cell>
          <cell r="DO149">
            <v>49.999999999999986</v>
          </cell>
          <cell r="DP149">
            <v>1.9999999998693702E-3</v>
          </cell>
          <cell r="DQ149">
            <v>0</v>
          </cell>
          <cell r="DR149">
            <v>0</v>
          </cell>
          <cell r="DS149">
            <v>0</v>
          </cell>
          <cell r="DT149">
            <v>0</v>
          </cell>
          <cell r="DU149">
            <v>0</v>
          </cell>
          <cell r="DV149">
            <v>0</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row>
        <row r="150">
          <cell r="A150" t="str">
            <v>Aq. Liquids wt %</v>
          </cell>
          <cell r="C150" t="str">
            <v>Aq. Liquids</v>
          </cell>
          <cell r="D150" t="str">
            <v>wt %</v>
          </cell>
          <cell r="E150">
            <v>0</v>
          </cell>
          <cell r="F150">
            <v>0</v>
          </cell>
          <cell r="G150">
            <v>0</v>
          </cell>
          <cell r="H150">
            <v>0</v>
          </cell>
          <cell r="I150">
            <v>99.980101774889718</v>
          </cell>
          <cell r="J150">
            <v>99.980142690105708</v>
          </cell>
          <cell r="K150">
            <v>99.979999999665765</v>
          </cell>
          <cell r="L150">
            <v>99.980101774889718</v>
          </cell>
          <cell r="M150">
            <v>99.980101774889718</v>
          </cell>
          <cell r="N150">
            <v>0</v>
          </cell>
          <cell r="O150">
            <v>99.980101774889718</v>
          </cell>
          <cell r="P150">
            <v>99.980101774889718</v>
          </cell>
          <cell r="Q150">
            <v>99.980101774889704</v>
          </cell>
          <cell r="R150">
            <v>99.980101774889718</v>
          </cell>
          <cell r="S150">
            <v>99.981179806486765</v>
          </cell>
          <cell r="T150">
            <v>92.500000000000043</v>
          </cell>
          <cell r="U150">
            <v>99.979998838662667</v>
          </cell>
          <cell r="V150">
            <v>99.973415094202508</v>
          </cell>
          <cell r="W150">
            <v>99.999000000000024</v>
          </cell>
          <cell r="X150">
            <v>50.00000000000027</v>
          </cell>
          <cell r="Y150">
            <v>90.000000000000043</v>
          </cell>
          <cell r="Z150">
            <v>99.999000000000024</v>
          </cell>
          <cell r="AA150">
            <v>99.999000000000024</v>
          </cell>
          <cell r="AB150">
            <v>99.99920842393125</v>
          </cell>
          <cell r="AC150">
            <v>99.985143990267005</v>
          </cell>
          <cell r="AD150">
            <v>99.985143990267005</v>
          </cell>
          <cell r="AE150">
            <v>100</v>
          </cell>
          <cell r="AF150">
            <v>100</v>
          </cell>
          <cell r="AG150">
            <v>100</v>
          </cell>
          <cell r="AH150">
            <v>100</v>
          </cell>
          <cell r="AI150">
            <v>100</v>
          </cell>
          <cell r="AJ150">
            <v>100</v>
          </cell>
          <cell r="AK150">
            <v>100</v>
          </cell>
          <cell r="AL150">
            <v>100</v>
          </cell>
          <cell r="AM150">
            <v>100</v>
          </cell>
          <cell r="AN150">
            <v>100</v>
          </cell>
          <cell r="AO150">
            <v>99.19583116579183</v>
          </cell>
          <cell r="AP150">
            <v>99.99900000000008</v>
          </cell>
          <cell r="AQ150">
            <v>99.999000000000066</v>
          </cell>
          <cell r="AR150">
            <v>99.999000000000066</v>
          </cell>
          <cell r="AS150">
            <v>99.999999999999986</v>
          </cell>
          <cell r="AT150">
            <v>99.999999999999986</v>
          </cell>
          <cell r="AU150">
            <v>49.999999999999993</v>
          </cell>
          <cell r="AV150">
            <v>50.000000000000014</v>
          </cell>
          <cell r="AW150">
            <v>0</v>
          </cell>
          <cell r="AX150">
            <v>99.98008466241086</v>
          </cell>
          <cell r="AY150">
            <v>99.980115280081989</v>
          </cell>
          <cell r="AZ150">
            <v>99.979999911825146</v>
          </cell>
          <cell r="BA150">
            <v>99.98008466241086</v>
          </cell>
          <cell r="BB150">
            <v>99.98008466241086</v>
          </cell>
          <cell r="BC150">
            <v>99.98008466241086</v>
          </cell>
          <cell r="BD150">
            <v>99.98008466241086</v>
          </cell>
          <cell r="BE150">
            <v>99.98008466241086</v>
          </cell>
          <cell r="BF150">
            <v>99.98008466241086</v>
          </cell>
          <cell r="BG150">
            <v>99.999999999999986</v>
          </cell>
          <cell r="BH150">
            <v>99.999999999999986</v>
          </cell>
          <cell r="BI150">
            <v>99.999999999999986</v>
          </cell>
          <cell r="BJ150">
            <v>99.999999999999986</v>
          </cell>
          <cell r="BK150">
            <v>99.999999999999986</v>
          </cell>
          <cell r="BL150">
            <v>0</v>
          </cell>
          <cell r="BM150">
            <v>99.999999999999986</v>
          </cell>
          <cell r="BN150">
            <v>99.999999999999986</v>
          </cell>
          <cell r="BO150">
            <v>99.999999999999986</v>
          </cell>
          <cell r="BP150">
            <v>99.999999999999986</v>
          </cell>
          <cell r="BQ150">
            <v>99.999999999999986</v>
          </cell>
          <cell r="BR150">
            <v>99.999999999999986</v>
          </cell>
          <cell r="BS150">
            <v>99.999999999999986</v>
          </cell>
          <cell r="BT150">
            <v>99.999999999999986</v>
          </cell>
          <cell r="BU150">
            <v>99.999999999999986</v>
          </cell>
          <cell r="BV150">
            <v>99.999999999999986</v>
          </cell>
          <cell r="BW150">
            <v>99.999999999999986</v>
          </cell>
          <cell r="BX150">
            <v>0</v>
          </cell>
          <cell r="BY150">
            <v>0</v>
          </cell>
          <cell r="BZ150">
            <v>0</v>
          </cell>
          <cell r="CA150">
            <v>0</v>
          </cell>
          <cell r="CB150">
            <v>100</v>
          </cell>
          <cell r="CC150">
            <v>100</v>
          </cell>
          <cell r="CD150">
            <v>100</v>
          </cell>
          <cell r="CE150">
            <v>100</v>
          </cell>
          <cell r="CF150">
            <v>99.999999999999986</v>
          </cell>
          <cell r="CG150">
            <v>99.999999999999986</v>
          </cell>
          <cell r="CH150">
            <v>99.999999999999986</v>
          </cell>
          <cell r="CI150">
            <v>99.999999999999986</v>
          </cell>
          <cell r="CJ150">
            <v>99.999999999999986</v>
          </cell>
          <cell r="CK150">
            <v>100</v>
          </cell>
          <cell r="CL150">
            <v>100</v>
          </cell>
          <cell r="CM150">
            <v>100</v>
          </cell>
          <cell r="CN150">
            <v>100</v>
          </cell>
          <cell r="CO150">
            <v>100</v>
          </cell>
          <cell r="CP150">
            <v>100</v>
          </cell>
          <cell r="CQ150">
            <v>100</v>
          </cell>
          <cell r="CR150">
            <v>100</v>
          </cell>
          <cell r="CS150">
            <v>100</v>
          </cell>
          <cell r="CT150">
            <v>100</v>
          </cell>
          <cell r="CU150">
            <v>100</v>
          </cell>
          <cell r="CV150">
            <v>0.13669222071506676</v>
          </cell>
          <cell r="CW150">
            <v>6.3022225109702831E-2</v>
          </cell>
          <cell r="CX150">
            <v>4.8303836966785002E-2</v>
          </cell>
          <cell r="CY150">
            <v>6.0527257665559872E-2</v>
          </cell>
          <cell r="CZ150">
            <v>0</v>
          </cell>
          <cell r="DA150">
            <v>6.2436452738615436E-2</v>
          </cell>
          <cell r="DB150">
            <v>9.4550712425835182E-2</v>
          </cell>
          <cell r="DC150">
            <v>8.2826517708475128E-2</v>
          </cell>
          <cell r="DD150">
            <v>0.13090103647324311</v>
          </cell>
          <cell r="DE150">
            <v>100</v>
          </cell>
          <cell r="DF150">
            <v>100</v>
          </cell>
          <cell r="DG150">
            <v>99.999999999999957</v>
          </cell>
          <cell r="DH150">
            <v>99.999999999999986</v>
          </cell>
          <cell r="DI150">
            <v>100</v>
          </cell>
          <cell r="DJ150">
            <v>100</v>
          </cell>
          <cell r="DK150">
            <v>99.750163923620477</v>
          </cell>
          <cell r="DL150">
            <v>69.316750239282115</v>
          </cell>
          <cell r="DM150">
            <v>50.000000000000021</v>
          </cell>
          <cell r="DN150">
            <v>99.998000000000147</v>
          </cell>
          <cell r="DO150">
            <v>50.000000000000114</v>
          </cell>
          <cell r="DP150">
            <v>99.998000000000147</v>
          </cell>
          <cell r="DQ150">
            <v>100</v>
          </cell>
          <cell r="DR150">
            <v>99.999999999999986</v>
          </cell>
          <cell r="DS150">
            <v>100</v>
          </cell>
          <cell r="DT150">
            <v>99.999999999999986</v>
          </cell>
          <cell r="DU150">
            <v>99.999999999999986</v>
          </cell>
          <cell r="DV150">
            <v>100</v>
          </cell>
          <cell r="DW150">
            <v>100</v>
          </cell>
          <cell r="DX150">
            <v>0.1294391463422126</v>
          </cell>
          <cell r="DY150">
            <v>0.12253950091377711</v>
          </cell>
          <cell r="DZ150">
            <v>100</v>
          </cell>
          <cell r="EA150">
            <v>99.999999999999986</v>
          </cell>
          <cell r="EB150">
            <v>100</v>
          </cell>
          <cell r="EC150">
            <v>99.999999999999986</v>
          </cell>
          <cell r="ED150">
            <v>99.999999999999986</v>
          </cell>
          <cell r="EE150">
            <v>100</v>
          </cell>
          <cell r="EF150">
            <v>100</v>
          </cell>
          <cell r="EG150">
            <v>0.12712371751429294</v>
          </cell>
          <cell r="EH150">
            <v>0.12260116094726693</v>
          </cell>
          <cell r="EI150">
            <v>100</v>
          </cell>
        </row>
        <row r="151">
          <cell r="A151" t="str">
            <v>Gases wt %</v>
          </cell>
          <cell r="C151" t="str">
            <v>Gases</v>
          </cell>
          <cell r="D151" t="str">
            <v>wt %</v>
          </cell>
          <cell r="E151">
            <v>0</v>
          </cell>
          <cell r="F151">
            <v>0</v>
          </cell>
          <cell r="G151">
            <v>0</v>
          </cell>
          <cell r="H151">
            <v>0</v>
          </cell>
          <cell r="I151">
            <v>0</v>
          </cell>
          <cell r="J151">
            <v>0</v>
          </cell>
          <cell r="K151">
            <v>0</v>
          </cell>
          <cell r="L151">
            <v>0</v>
          </cell>
          <cell r="M151">
            <v>0</v>
          </cell>
          <cell r="N151">
            <v>100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100</v>
          </cell>
          <cell r="BM151">
            <v>0</v>
          </cell>
          <cell r="BN151">
            <v>0</v>
          </cell>
          <cell r="BO151">
            <v>0</v>
          </cell>
          <cell r="BP151">
            <v>0</v>
          </cell>
          <cell r="BQ151">
            <v>0</v>
          </cell>
          <cell r="BR151">
            <v>0</v>
          </cell>
          <cell r="BS151">
            <v>0</v>
          </cell>
          <cell r="BT151">
            <v>0</v>
          </cell>
          <cell r="BU151">
            <v>0</v>
          </cell>
          <cell r="BV151">
            <v>0</v>
          </cell>
          <cell r="BW151">
            <v>0</v>
          </cell>
          <cell r="BX151">
            <v>100</v>
          </cell>
          <cell r="BY151">
            <v>100</v>
          </cell>
          <cell r="BZ151">
            <v>100</v>
          </cell>
          <cell r="CA151">
            <v>100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99.863307779284938</v>
          </cell>
          <cell r="CW151">
            <v>99.936977774890309</v>
          </cell>
          <cell r="CX151">
            <v>99.951696163033205</v>
          </cell>
          <cell r="CY151">
            <v>99.939472742334459</v>
          </cell>
          <cell r="CZ151">
            <v>100</v>
          </cell>
          <cell r="DA151">
            <v>99.937563547261391</v>
          </cell>
          <cell r="DB151">
            <v>99.905449287574186</v>
          </cell>
          <cell r="DC151">
            <v>99.917173482291531</v>
          </cell>
          <cell r="DD151">
            <v>99.869098963526739</v>
          </cell>
          <cell r="DE151">
            <v>0</v>
          </cell>
          <cell r="DF151">
            <v>0</v>
          </cell>
          <cell r="DG151">
            <v>0</v>
          </cell>
          <cell r="DH151">
            <v>0</v>
          </cell>
          <cell r="DI151">
            <v>0</v>
          </cell>
          <cell r="DJ151">
            <v>0</v>
          </cell>
          <cell r="DK151">
            <v>0</v>
          </cell>
          <cell r="DL151">
            <v>30.681906117404793</v>
          </cell>
          <cell r="DM151">
            <v>0</v>
          </cell>
          <cell r="DN151">
            <v>0</v>
          </cell>
          <cell r="DO151">
            <v>0</v>
          </cell>
          <cell r="DP151">
            <v>0</v>
          </cell>
          <cell r="DQ151">
            <v>0</v>
          </cell>
          <cell r="DR151">
            <v>0</v>
          </cell>
          <cell r="DS151">
            <v>0</v>
          </cell>
          <cell r="DT151">
            <v>0</v>
          </cell>
          <cell r="DU151">
            <v>0</v>
          </cell>
          <cell r="DV151">
            <v>0</v>
          </cell>
          <cell r="DW151">
            <v>0</v>
          </cell>
          <cell r="DX151">
            <v>99.870560853657807</v>
          </cell>
          <cell r="DY151">
            <v>99.877460499086212</v>
          </cell>
          <cell r="DZ151">
            <v>0</v>
          </cell>
          <cell r="EA151">
            <v>0</v>
          </cell>
          <cell r="EB151">
            <v>0</v>
          </cell>
          <cell r="EC151">
            <v>0</v>
          </cell>
          <cell r="ED151">
            <v>0</v>
          </cell>
          <cell r="EE151">
            <v>0</v>
          </cell>
          <cell r="EF151">
            <v>0</v>
          </cell>
          <cell r="EG151">
            <v>99.872876282485706</v>
          </cell>
          <cell r="EH151">
            <v>99.877398839052717</v>
          </cell>
          <cell r="EI151">
            <v>0</v>
          </cell>
        </row>
        <row r="152">
          <cell r="A152" t="str">
            <v xml:space="preserve"> </v>
          </cell>
        </row>
        <row r="153">
          <cell r="A153" t="str">
            <v>Al t/h</v>
          </cell>
          <cell r="C153" t="str">
            <v>Al</v>
          </cell>
          <cell r="D153" t="str">
            <v>t/h</v>
          </cell>
          <cell r="E153">
            <v>0</v>
          </cell>
          <cell r="F153">
            <v>0</v>
          </cell>
          <cell r="G153">
            <v>0</v>
          </cell>
          <cell r="H153">
            <v>0</v>
          </cell>
          <cell r="I153">
            <v>2.1996996796769281E-6</v>
          </cell>
          <cell r="J153">
            <v>2.199699679563944E-6</v>
          </cell>
          <cell r="K153">
            <v>2.1996996680415681E-6</v>
          </cell>
          <cell r="L153">
            <v>1.8018233226245645E-8</v>
          </cell>
          <cell r="M153">
            <v>5.01616990409792E-7</v>
          </cell>
          <cell r="N153">
            <v>0</v>
          </cell>
          <cell r="O153">
            <v>1.6980826892387588E-6</v>
          </cell>
          <cell r="P153">
            <v>5.01616990409792E-7</v>
          </cell>
          <cell r="Q153">
            <v>2.1996996798224767E-6</v>
          </cell>
          <cell r="R153">
            <v>2.1996996794250815E-6</v>
          </cell>
          <cell r="S153">
            <v>1.2965793100356011E-6</v>
          </cell>
          <cell r="T153">
            <v>8.1732053875736854E-7</v>
          </cell>
          <cell r="U153">
            <v>4.7925853888039647E-7</v>
          </cell>
          <cell r="V153">
            <v>4.7925862332044066E-7</v>
          </cell>
          <cell r="W153">
            <v>1.8018246381220335E-8</v>
          </cell>
          <cell r="X153">
            <v>4.6124037693922031E-7</v>
          </cell>
          <cell r="Y153">
            <v>4.6124037693922031E-7</v>
          </cell>
          <cell r="Z153">
            <v>1.8018246381220335E-8</v>
          </cell>
          <cell r="AA153">
            <v>1.8018246381220335E-8</v>
          </cell>
          <cell r="AB153">
            <v>1.8018244860458275E-8</v>
          </cell>
          <cell r="AC153">
            <v>1.8018244860458272E-8</v>
          </cell>
          <cell r="AD153">
            <v>1.8018244860458272E-8</v>
          </cell>
          <cell r="AE153">
            <v>0</v>
          </cell>
          <cell r="AF153">
            <v>0</v>
          </cell>
          <cell r="AG153">
            <v>0</v>
          </cell>
          <cell r="AH153">
            <v>0</v>
          </cell>
          <cell r="AI153">
            <v>0</v>
          </cell>
          <cell r="AJ153">
            <v>0</v>
          </cell>
          <cell r="AK153">
            <v>0</v>
          </cell>
          <cell r="AL153">
            <v>0</v>
          </cell>
          <cell r="AM153">
            <v>0</v>
          </cell>
          <cell r="AN153">
            <v>0</v>
          </cell>
          <cell r="AO153">
            <v>4.6124037693922031E-7</v>
          </cell>
          <cell r="AP153">
            <v>5.7818558403548096E-10</v>
          </cell>
          <cell r="AQ153">
            <v>1.1715162030908277E-10</v>
          </cell>
          <cell r="AR153">
            <v>6.9533720434456375E-10</v>
          </cell>
          <cell r="AS153">
            <v>0</v>
          </cell>
          <cell r="AT153">
            <v>0</v>
          </cell>
          <cell r="AU153">
            <v>8.1720338713705945E-7</v>
          </cell>
          <cell r="AV153">
            <v>1.2778655784922442E-6</v>
          </cell>
          <cell r="AW153">
            <v>1.2778656364334621E-6</v>
          </cell>
          <cell r="AX153">
            <v>2.0491970207322729E-4</v>
          </cell>
          <cell r="AY153">
            <v>2.0491970231558803E-4</v>
          </cell>
          <cell r="AZ153">
            <v>2.0619756765570752E-4</v>
          </cell>
          <cell r="BA153">
            <v>1.2778655117701061E-6</v>
          </cell>
          <cell r="BB153">
            <v>3.6237807080699756E-5</v>
          </cell>
          <cell r="BC153">
            <v>1.6868189507869026E-4</v>
          </cell>
          <cell r="BD153">
            <v>3.6237807080699756E-5</v>
          </cell>
          <cell r="BE153">
            <v>2.0491970231558803E-4</v>
          </cell>
          <cell r="BF153">
            <v>2.0491970223122306E-4</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4.6124037693922031E-7</v>
          </cell>
          <cell r="DM153">
            <v>4.6066219135518485E-7</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row>
        <row r="154">
          <cell r="A154" t="str">
            <v>Contaminants (s) t/h</v>
          </cell>
          <cell r="C154" t="str">
            <v>Contaminants (s)</v>
          </cell>
          <cell r="D154" t="str">
            <v>t/h</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row>
        <row r="155">
          <cell r="A155" t="str">
            <v>Contaminants (aq) t/h</v>
          </cell>
          <cell r="C155" t="str">
            <v>Contaminants (aq)</v>
          </cell>
          <cell r="D155" t="str">
            <v>t/h</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v>0</v>
          </cell>
          <cell r="EA155">
            <v>0</v>
          </cell>
          <cell r="EB155">
            <v>0</v>
          </cell>
          <cell r="EC155">
            <v>0</v>
          </cell>
          <cell r="ED155">
            <v>0</v>
          </cell>
          <cell r="EE155">
            <v>0</v>
          </cell>
          <cell r="EF155">
            <v>0</v>
          </cell>
          <cell r="EG155">
            <v>0</v>
          </cell>
          <cell r="EH155">
            <v>0</v>
          </cell>
          <cell r="EI155">
            <v>0</v>
          </cell>
        </row>
        <row r="156">
          <cell r="A156" t="str">
            <v>Aq.Liq: K g/L</v>
          </cell>
          <cell r="C156" t="str">
            <v>Aq.Liq: K</v>
          </cell>
          <cell r="D156" t="str">
            <v>g/L</v>
          </cell>
          <cell r="E156">
            <v>0</v>
          </cell>
          <cell r="F156">
            <v>0</v>
          </cell>
          <cell r="G156">
            <v>0</v>
          </cell>
          <cell r="H156">
            <v>0</v>
          </cell>
          <cell r="I156">
            <v>1.0467428424928056E-4</v>
          </cell>
          <cell r="J156">
            <v>1.0461737981824462E-4</v>
          </cell>
          <cell r="K156">
            <v>1.0537367498422861E-4</v>
          </cell>
          <cell r="L156">
            <v>1.0467428424928056E-4</v>
          </cell>
          <cell r="M156">
            <v>1.0510024475270399E-4</v>
          </cell>
          <cell r="N156">
            <v>0</v>
          </cell>
          <cell r="O156">
            <v>1.0466127400259505E-4</v>
          </cell>
          <cell r="P156">
            <v>1.0466127400259505E-4</v>
          </cell>
          <cell r="Q156">
            <v>1.0476339053443041E-4</v>
          </cell>
          <cell r="R156">
            <v>1.0466127400259505E-4</v>
          </cell>
          <cell r="S156">
            <v>8.5612481088687977E-5</v>
          </cell>
          <cell r="T156">
            <v>8.876261245374637E-5</v>
          </cell>
          <cell r="U156">
            <v>8.8819428865196033E-5</v>
          </cell>
          <cell r="V156">
            <v>8.8887628732363459E-5</v>
          </cell>
          <cell r="W156">
            <v>8.8887628732363418E-5</v>
          </cell>
          <cell r="X156">
            <v>3.6028819003245723E-6</v>
          </cell>
          <cell r="Y156">
            <v>3.9888159133981557E-7</v>
          </cell>
          <cell r="Z156">
            <v>8.890929692628396E-5</v>
          </cell>
          <cell r="AA156">
            <v>9.0454391257632479E-5</v>
          </cell>
          <cell r="AB156">
            <v>9.0464860113001445E-5</v>
          </cell>
          <cell r="AC156">
            <v>9.9593631486028457E-6</v>
          </cell>
          <cell r="AD156">
            <v>9.9639878590525727E-6</v>
          </cell>
          <cell r="AE156">
            <v>8.980639891539704E-5</v>
          </cell>
          <cell r="AF156">
            <v>8.980639891539704E-5</v>
          </cell>
          <cell r="AG156">
            <v>8.7907390553329095E-5</v>
          </cell>
          <cell r="AH156">
            <v>0</v>
          </cell>
          <cell r="AI156">
            <v>0</v>
          </cell>
          <cell r="AJ156">
            <v>0</v>
          </cell>
          <cell r="AK156">
            <v>0</v>
          </cell>
          <cell r="AL156">
            <v>0</v>
          </cell>
          <cell r="AM156">
            <v>0</v>
          </cell>
          <cell r="AN156">
            <v>0</v>
          </cell>
          <cell r="AO156">
            <v>3.7623862322385394E-7</v>
          </cell>
          <cell r="AP156">
            <v>3.659358952822787E-7</v>
          </cell>
          <cell r="AQ156">
            <v>7.1530190774524461E-5</v>
          </cell>
          <cell r="AR156">
            <v>4.4968397250040446E-5</v>
          </cell>
          <cell r="AS156">
            <v>0</v>
          </cell>
          <cell r="AT156">
            <v>0</v>
          </cell>
          <cell r="AU156">
            <v>2.6660319385990398E-5</v>
          </cell>
          <cell r="AV156">
            <v>2.5093686942759446E-5</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3.8668358089828499E-7</v>
          </cell>
          <cell r="DM156">
            <v>3.1773367051033412E-7</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row>
        <row r="157">
          <cell r="A157" t="str">
            <v>Aq.Liq: Al g/L</v>
          </cell>
          <cell r="C157" t="str">
            <v>Aq.Liq: Al</v>
          </cell>
          <cell r="D157" t="str">
            <v>g/L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row>
        <row r="158">
          <cell r="A158" t="str">
            <v>Aq.Liq: Ca g/L</v>
          </cell>
          <cell r="C158" t="str">
            <v>Aq.Liq: Ca</v>
          </cell>
          <cell r="D158" t="str">
            <v>g/L</v>
          </cell>
          <cell r="E158">
            <v>0</v>
          </cell>
          <cell r="F158">
            <v>0</v>
          </cell>
          <cell r="G158">
            <v>0</v>
          </cell>
          <cell r="H158">
            <v>0</v>
          </cell>
          <cell r="I158">
            <v>2.0950005414303785E-3</v>
          </cell>
          <cell r="J158">
            <v>2.093861629283187E-3</v>
          </cell>
          <cell r="K158">
            <v>2.1089841186516588E-3</v>
          </cell>
          <cell r="L158">
            <v>2.0950005414303785E-3</v>
          </cell>
          <cell r="M158">
            <v>2.1035259160407729E-3</v>
          </cell>
          <cell r="N158">
            <v>0</v>
          </cell>
          <cell r="O158">
            <v>2.0947401482111104E-3</v>
          </cell>
          <cell r="P158">
            <v>2.0947401482111104E-3</v>
          </cell>
          <cell r="Q158">
            <v>2.09678395668822E-3</v>
          </cell>
          <cell r="R158">
            <v>2.0947401482111104E-3</v>
          </cell>
          <cell r="S158">
            <v>2.3502122490511022E-3</v>
          </cell>
          <cell r="T158">
            <v>2.4153513130331416E-3</v>
          </cell>
          <cell r="U158">
            <v>2.4164436796832445E-3</v>
          </cell>
          <cell r="V158">
            <v>2.418299257837671E-3</v>
          </cell>
          <cell r="W158">
            <v>2.4182992578376701E-3</v>
          </cell>
          <cell r="X158">
            <v>9.8020914157420782E-5</v>
          </cell>
          <cell r="Y158">
            <v>1.0852073230647163E-5</v>
          </cell>
          <cell r="Z158">
            <v>2.4188887681893807E-3</v>
          </cell>
          <cell r="AA158">
            <v>2.46092499446829E-3</v>
          </cell>
          <cell r="AB158">
            <v>2.461209841735164E-3</v>
          </cell>
          <cell r="AC158">
            <v>2.2179710485713044E-4</v>
          </cell>
          <cell r="AD158">
            <v>2.219000981282108E-4</v>
          </cell>
          <cell r="AE158">
            <v>2.0000073277651209E-3</v>
          </cell>
          <cell r="AF158">
            <v>2.0000073277651209E-3</v>
          </cell>
          <cell r="AG158">
            <v>1.9577160134991844E-3</v>
          </cell>
          <cell r="AH158">
            <v>0</v>
          </cell>
          <cell r="AI158">
            <v>0</v>
          </cell>
          <cell r="AJ158">
            <v>0</v>
          </cell>
          <cell r="AK158">
            <v>0</v>
          </cell>
          <cell r="AL158">
            <v>0</v>
          </cell>
          <cell r="AM158">
            <v>0</v>
          </cell>
          <cell r="AN158">
            <v>0</v>
          </cell>
          <cell r="AO158">
            <v>1.0236042926194512E-5</v>
          </cell>
          <cell r="AP158">
            <v>9.9557443099513789E-6</v>
          </cell>
          <cell r="AQ158">
            <v>1.9464337003238658E-3</v>
          </cell>
          <cell r="AR158">
            <v>1.2236504888823655E-3</v>
          </cell>
          <cell r="AS158">
            <v>0</v>
          </cell>
          <cell r="AT158">
            <v>0</v>
          </cell>
          <cell r="AU158">
            <v>7.2546352179967918E-4</v>
          </cell>
          <cell r="AV158">
            <v>6.828332273968161E-4</v>
          </cell>
          <cell r="AW158">
            <v>0</v>
          </cell>
          <cell r="AX158">
            <v>5.2444172989921109E-3</v>
          </cell>
          <cell r="AY158">
            <v>5.2419204394790302E-3</v>
          </cell>
          <cell r="AZ158">
            <v>5.2727869601448939E-3</v>
          </cell>
          <cell r="BA158">
            <v>5.2444172989921109E-3</v>
          </cell>
          <cell r="BB158">
            <v>5.2650668443175582E-3</v>
          </cell>
          <cell r="BC158">
            <v>5.2437716537974948E-3</v>
          </cell>
          <cell r="BD158">
            <v>5.2437716537974948E-3</v>
          </cell>
          <cell r="BE158">
            <v>5.2476160025958386E-3</v>
          </cell>
          <cell r="BF158">
            <v>5.2437716537974948E-3</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1.0033880969433589E-2</v>
          </cell>
          <cell r="CL158">
            <v>1.08704996297973E-2</v>
          </cell>
          <cell r="CM158">
            <v>1.08704996297973E-2</v>
          </cell>
          <cell r="CN158">
            <v>1.08704996297973E-2</v>
          </cell>
          <cell r="CO158">
            <v>1.5525736045100162E-2</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1.9225916891667017E-2</v>
          </cell>
          <cell r="DH158">
            <v>8.4314362373016614E-3</v>
          </cell>
          <cell r="DI158">
            <v>0</v>
          </cell>
          <cell r="DJ158">
            <v>0</v>
          </cell>
          <cell r="DK158">
            <v>7.7086324468304285E-3</v>
          </cell>
          <cell r="DL158">
            <v>1.0520211080440996E-5</v>
          </cell>
          <cell r="DM158">
            <v>8.6443424191089761E-6</v>
          </cell>
          <cell r="DN158">
            <v>7.6519545176324871E-3</v>
          </cell>
          <cell r="DO158">
            <v>6.3205074421903889E-3</v>
          </cell>
          <cell r="DP158">
            <v>7.6664699842534188E-3</v>
          </cell>
          <cell r="DQ158">
            <v>7.7056977809568678E-3</v>
          </cell>
          <cell r="DR158">
            <v>0</v>
          </cell>
          <cell r="DS158">
            <v>0</v>
          </cell>
          <cell r="DT158">
            <v>0</v>
          </cell>
          <cell r="DU158">
            <v>0</v>
          </cell>
          <cell r="DV158">
            <v>0</v>
          </cell>
          <cell r="DW158">
            <v>0</v>
          </cell>
          <cell r="DX158">
            <v>0</v>
          </cell>
          <cell r="DY158">
            <v>0</v>
          </cell>
          <cell r="DZ158">
            <v>9.8433762697181168E-3</v>
          </cell>
          <cell r="EA158">
            <v>0</v>
          </cell>
          <cell r="EB158">
            <v>0</v>
          </cell>
          <cell r="EC158">
            <v>0</v>
          </cell>
          <cell r="ED158">
            <v>0</v>
          </cell>
          <cell r="EE158">
            <v>0</v>
          </cell>
          <cell r="EF158">
            <v>0</v>
          </cell>
          <cell r="EG158">
            <v>0</v>
          </cell>
          <cell r="EH158">
            <v>0</v>
          </cell>
          <cell r="EI158">
            <v>0</v>
          </cell>
        </row>
        <row r="159">
          <cell r="A159" t="str">
            <v>Aq.Liq: Co g/L</v>
          </cell>
          <cell r="C159" t="str">
            <v>Aq.Liq: Co</v>
          </cell>
          <cell r="D159" t="str">
            <v>g/L</v>
          </cell>
          <cell r="E159">
            <v>0</v>
          </cell>
          <cell r="F159">
            <v>0</v>
          </cell>
          <cell r="G159">
            <v>0</v>
          </cell>
          <cell r="H159">
            <v>0</v>
          </cell>
          <cell r="I159">
            <v>0.26926641483444663</v>
          </cell>
          <cell r="J159">
            <v>0.26912003263328677</v>
          </cell>
          <cell r="K159">
            <v>0.27015510098326967</v>
          </cell>
          <cell r="L159">
            <v>0.26926641483444663</v>
          </cell>
          <cell r="M159">
            <v>0.27036216493620757</v>
          </cell>
          <cell r="N159">
            <v>0</v>
          </cell>
          <cell r="O159">
            <v>0.26923294699173583</v>
          </cell>
          <cell r="P159">
            <v>0.26923294699173583</v>
          </cell>
          <cell r="Q159">
            <v>0.26949563378840075</v>
          </cell>
          <cell r="R159">
            <v>0.26923294699173583</v>
          </cell>
          <cell r="S159">
            <v>12.901964628124034</v>
          </cell>
          <cell r="T159">
            <v>12.942813580770501</v>
          </cell>
          <cell r="U159">
            <v>12.942022111239744</v>
          </cell>
          <cell r="V159">
            <v>12.951961933767343</v>
          </cell>
          <cell r="W159">
            <v>12.95196193376734</v>
          </cell>
          <cell r="X159">
            <v>0.52498182132147464</v>
          </cell>
          <cell r="Y159">
            <v>5.8121689832331111E-2</v>
          </cell>
          <cell r="Z159">
            <v>12.955119241784605</v>
          </cell>
          <cell r="AA159">
            <v>13.180257466857082</v>
          </cell>
          <cell r="AB159">
            <v>13.18178347700629</v>
          </cell>
          <cell r="AC159">
            <v>1.45006042795278</v>
          </cell>
          <cell r="AD159">
            <v>1.4507337751853113</v>
          </cell>
          <cell r="AE159">
            <v>13.075605668865212</v>
          </cell>
          <cell r="AF159">
            <v>13.075605668865212</v>
          </cell>
          <cell r="AG159">
            <v>12.799114407617001</v>
          </cell>
          <cell r="AH159">
            <v>0</v>
          </cell>
          <cell r="AI159">
            <v>0</v>
          </cell>
          <cell r="AJ159">
            <v>0</v>
          </cell>
          <cell r="AK159">
            <v>0</v>
          </cell>
          <cell r="AL159">
            <v>0</v>
          </cell>
          <cell r="AM159">
            <v>0</v>
          </cell>
          <cell r="AN159">
            <v>0</v>
          </cell>
          <cell r="AO159">
            <v>0.83130507329921222</v>
          </cell>
          <cell r="AP159">
            <v>0.80854103612178174</v>
          </cell>
          <cell r="AQ159">
            <v>10.43008873892766</v>
          </cell>
          <cell r="AR159">
            <v>6.8448393793077491</v>
          </cell>
          <cell r="AS159">
            <v>0</v>
          </cell>
          <cell r="AT159">
            <v>0</v>
          </cell>
          <cell r="AU159">
            <v>3.8874424070887295</v>
          </cell>
          <cell r="AV159">
            <v>3.6980329061543129</v>
          </cell>
          <cell r="AW159">
            <v>0</v>
          </cell>
          <cell r="AX159">
            <v>104.43508518000829</v>
          </cell>
          <cell r="AY159">
            <v>104.38536378655984</v>
          </cell>
          <cell r="AZ159">
            <v>105.00002648999677</v>
          </cell>
          <cell r="BA159">
            <v>104.43508518000829</v>
          </cell>
          <cell r="BB159">
            <v>104.84629140217638</v>
          </cell>
          <cell r="BC159">
            <v>104.42222807748352</v>
          </cell>
          <cell r="BD159">
            <v>104.42222807748352</v>
          </cell>
          <cell r="BE159">
            <v>104.49878279678359</v>
          </cell>
          <cell r="BF159">
            <v>104.42222807748352</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0.23161028053797336</v>
          </cell>
          <cell r="CL159">
            <v>0.25092181110266981</v>
          </cell>
          <cell r="CM159">
            <v>0.25092181110266981</v>
          </cell>
          <cell r="CN159">
            <v>0.25092181110266981</v>
          </cell>
          <cell r="CO159">
            <v>0.35837780699999988</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0.44378842414845582</v>
          </cell>
          <cell r="DH159">
            <v>0.19462134483074076</v>
          </cell>
          <cell r="DI159">
            <v>0</v>
          </cell>
          <cell r="DJ159">
            <v>0</v>
          </cell>
          <cell r="DK159">
            <v>8.0000025231309266E-3</v>
          </cell>
          <cell r="DL159">
            <v>0.86301350432050961</v>
          </cell>
          <cell r="DM159">
            <v>0.70203747289407759</v>
          </cell>
          <cell r="DN159">
            <v>7.9411822875422155E-3</v>
          </cell>
          <cell r="DO159">
            <v>6.5594093159522292E-3</v>
          </cell>
          <cell r="DP159">
            <v>7.9562464082397356E-3</v>
          </cell>
          <cell r="DQ159">
            <v>0.17786925296953107</v>
          </cell>
          <cell r="DR159">
            <v>0</v>
          </cell>
          <cell r="DS159">
            <v>0</v>
          </cell>
          <cell r="DT159">
            <v>0</v>
          </cell>
          <cell r="DU159">
            <v>0</v>
          </cell>
          <cell r="DV159">
            <v>0</v>
          </cell>
          <cell r="DW159">
            <v>0</v>
          </cell>
          <cell r="DX159">
            <v>0</v>
          </cell>
          <cell r="DY159">
            <v>0</v>
          </cell>
          <cell r="DZ159">
            <v>0.19856950996489883</v>
          </cell>
          <cell r="EA159">
            <v>0</v>
          </cell>
          <cell r="EB159">
            <v>0</v>
          </cell>
          <cell r="EC159">
            <v>0</v>
          </cell>
          <cell r="ED159">
            <v>0</v>
          </cell>
          <cell r="EE159">
            <v>0</v>
          </cell>
          <cell r="EF159">
            <v>0</v>
          </cell>
          <cell r="EG159">
            <v>0</v>
          </cell>
          <cell r="EH159">
            <v>0</v>
          </cell>
          <cell r="EI159">
            <v>0</v>
          </cell>
        </row>
        <row r="160">
          <cell r="A160" t="str">
            <v>Aq.Liq: Cu g/L</v>
          </cell>
          <cell r="C160" t="str">
            <v>Aq.Liq: Cu</v>
          </cell>
          <cell r="D160" t="str">
            <v>g/L</v>
          </cell>
          <cell r="E160">
            <v>0</v>
          </cell>
          <cell r="F160">
            <v>0</v>
          </cell>
          <cell r="G160">
            <v>0</v>
          </cell>
          <cell r="H160">
            <v>0</v>
          </cell>
          <cell r="I160">
            <v>6.1118347230180682E-3</v>
          </cell>
          <cell r="J160">
            <v>6.1092827638818889E-3</v>
          </cell>
          <cell r="K160">
            <v>6.1530148251048656E-3</v>
          </cell>
          <cell r="L160">
            <v>6.1118347230180682E-3</v>
          </cell>
          <cell r="M160">
            <v>6.1367061631633635E-3</v>
          </cell>
          <cell r="N160">
            <v>0</v>
          </cell>
          <cell r="O160">
            <v>6.1110750667374659E-3</v>
          </cell>
          <cell r="P160">
            <v>6.1110750667374659E-3</v>
          </cell>
          <cell r="Q160">
            <v>6.1170375566607727E-3</v>
          </cell>
          <cell r="R160">
            <v>6.1110750667374659E-3</v>
          </cell>
          <cell r="S160">
            <v>3.2075384234296726E-2</v>
          </cell>
          <cell r="T160">
            <v>6.1135795826030492E-3</v>
          </cell>
          <cell r="U160">
            <v>6.1445983647945403E-3</v>
          </cell>
          <cell r="V160">
            <v>6.1493166625656622E-3</v>
          </cell>
          <cell r="W160">
            <v>6.1493166625656605E-3</v>
          </cell>
          <cell r="X160">
            <v>2.4925022771875934E-4</v>
          </cell>
          <cell r="Y160">
            <v>2.7594944887123162E-5</v>
          </cell>
          <cell r="Z160">
            <v>6.1508156854085854E-3</v>
          </cell>
          <cell r="AA160">
            <v>6.2577065368408487E-3</v>
          </cell>
          <cell r="AB160">
            <v>6.2584345071032685E-3</v>
          </cell>
          <cell r="AC160">
            <v>4.4359160836395092E-5</v>
          </cell>
          <cell r="AD160">
            <v>4.4379759369815363E-5</v>
          </cell>
          <cell r="AE160">
            <v>3.9999911984175555E-4</v>
          </cell>
          <cell r="AF160">
            <v>3.9999911984175555E-4</v>
          </cell>
          <cell r="AG160">
            <v>3.915409065899927E-4</v>
          </cell>
          <cell r="AH160">
            <v>0</v>
          </cell>
          <cell r="AI160">
            <v>0</v>
          </cell>
          <cell r="AJ160">
            <v>0</v>
          </cell>
          <cell r="AK160">
            <v>0</v>
          </cell>
          <cell r="AL160">
            <v>0</v>
          </cell>
          <cell r="AM160">
            <v>0</v>
          </cell>
          <cell r="AN160">
            <v>0</v>
          </cell>
          <cell r="AO160">
            <v>7.7913847597551245</v>
          </cell>
          <cell r="AP160">
            <v>7.578029424834785</v>
          </cell>
          <cell r="AQ160">
            <v>4.9266859296949028E-3</v>
          </cell>
          <cell r="AR160">
            <v>2.8913410940108539</v>
          </cell>
          <cell r="AS160">
            <v>0</v>
          </cell>
          <cell r="AT160">
            <v>0</v>
          </cell>
          <cell r="AU160">
            <v>1.8362459120815139E-3</v>
          </cell>
          <cell r="AV160">
            <v>0.39335248927762839</v>
          </cell>
          <cell r="AW160">
            <v>0</v>
          </cell>
          <cell r="AX160">
            <v>3.1561631348676858E-2</v>
          </cell>
          <cell r="AY160">
            <v>3.1547192899281318E-2</v>
          </cell>
          <cell r="AZ160">
            <v>3.173236390784278E-2</v>
          </cell>
          <cell r="BA160">
            <v>3.1561631348676858E-2</v>
          </cell>
          <cell r="BB160">
            <v>3.1685903179067776E-2</v>
          </cell>
          <cell r="BC160">
            <v>3.1557745766265549E-2</v>
          </cell>
          <cell r="BD160">
            <v>3.1557745766265549E-2</v>
          </cell>
          <cell r="BE160">
            <v>3.1580881591016262E-2</v>
          </cell>
          <cell r="BF160">
            <v>3.1557745766265549E-2</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9.2202465406681202E-4</v>
          </cell>
          <cell r="CG160">
            <v>9.2202465406681202E-4</v>
          </cell>
          <cell r="CH160">
            <v>9.2202465406681202E-4</v>
          </cell>
          <cell r="CI160">
            <v>9.2202465406681202E-4</v>
          </cell>
          <cell r="CJ160">
            <v>9.2202465406681202E-4</v>
          </cell>
          <cell r="CK160">
            <v>0.13173052152991072</v>
          </cell>
          <cell r="CL160">
            <v>0.14262685691324756</v>
          </cell>
          <cell r="CM160">
            <v>0.14262685691324756</v>
          </cell>
          <cell r="CN160">
            <v>0.14262685691324756</v>
          </cell>
          <cell r="CO160">
            <v>0.20365590466982803</v>
          </cell>
          <cell r="CP160">
            <v>0</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0.25219232674737346</v>
          </cell>
          <cell r="DH160">
            <v>0.11059776938018677</v>
          </cell>
          <cell r="DI160">
            <v>0</v>
          </cell>
          <cell r="DJ160">
            <v>0</v>
          </cell>
          <cell r="DK160">
            <v>9.9999935659926629E-4</v>
          </cell>
          <cell r="DL160">
            <v>8.0076854769529682</v>
          </cell>
          <cell r="DM160">
            <v>6.5798276021288435</v>
          </cell>
          <cell r="DN160">
            <v>9.9264683420022194E-4</v>
          </cell>
          <cell r="DO160">
            <v>8.1992537835554567E-4</v>
          </cell>
          <cell r="DP160">
            <v>9.9452984748199242E-4</v>
          </cell>
          <cell r="DQ160">
            <v>0.1010780325090174</v>
          </cell>
          <cell r="DR160">
            <v>0</v>
          </cell>
          <cell r="DS160">
            <v>0</v>
          </cell>
          <cell r="DT160">
            <v>9.2202465406681202E-4</v>
          </cell>
          <cell r="DU160">
            <v>9.2202465406681202E-4</v>
          </cell>
          <cell r="DV160">
            <v>0</v>
          </cell>
          <cell r="DW160">
            <v>0</v>
          </cell>
          <cell r="DX160">
            <v>0</v>
          </cell>
          <cell r="DY160">
            <v>0</v>
          </cell>
          <cell r="DZ160">
            <v>0.11051998638162122</v>
          </cell>
          <cell r="EA160">
            <v>0</v>
          </cell>
          <cell r="EB160">
            <v>0</v>
          </cell>
          <cell r="EC160">
            <v>9.2202465406681202E-4</v>
          </cell>
          <cell r="ED160">
            <v>9.2202465406681202E-4</v>
          </cell>
          <cell r="EE160">
            <v>0</v>
          </cell>
          <cell r="EF160">
            <v>0</v>
          </cell>
          <cell r="EG160">
            <v>0</v>
          </cell>
          <cell r="EH160">
            <v>0</v>
          </cell>
          <cell r="EI160">
            <v>0</v>
          </cell>
        </row>
        <row r="161">
          <cell r="A161" t="str">
            <v>Aq.Liq: Fe g/L</v>
          </cell>
          <cell r="C161" t="str">
            <v>Aq.Liq: Fe</v>
          </cell>
          <cell r="D161" t="str">
            <v>g/L</v>
          </cell>
          <cell r="E161">
            <v>0</v>
          </cell>
          <cell r="F161">
            <v>0</v>
          </cell>
          <cell r="G161">
            <v>0</v>
          </cell>
          <cell r="H161">
            <v>0</v>
          </cell>
          <cell r="I161">
            <v>2.235075521361022E-2</v>
          </cell>
          <cell r="J161">
            <v>2.234631076200664E-2</v>
          </cell>
          <cell r="K161">
            <v>2.2501424687914065E-2</v>
          </cell>
          <cell r="L161">
            <v>2.235075521361022E-2</v>
          </cell>
          <cell r="M161">
            <v>2.2441709157178729E-2</v>
          </cell>
          <cell r="N161">
            <v>0</v>
          </cell>
          <cell r="O161">
            <v>2.2347977178479413E-2</v>
          </cell>
          <cell r="P161">
            <v>2.2347977178479413E-2</v>
          </cell>
          <cell r="Q161">
            <v>2.2369781785242994E-2</v>
          </cell>
          <cell r="R161">
            <v>2.2347977178479413E-2</v>
          </cell>
          <cell r="S161">
            <v>2.2192614764504234E-2</v>
          </cell>
          <cell r="T161">
            <v>1.000000076259646E-2</v>
          </cell>
          <cell r="U161">
            <v>9.9993171567199848E-3</v>
          </cell>
          <cell r="V161">
            <v>9.9999962012756161E-4</v>
          </cell>
          <cell r="W161">
            <v>9.9999962012756139E-4</v>
          </cell>
          <cell r="X161">
            <v>4.0532980607876778E-5</v>
          </cell>
          <cell r="Y161">
            <v>4.4874798158549857E-6</v>
          </cell>
          <cell r="Z161">
            <v>1.0002433906724439E-3</v>
          </cell>
          <cell r="AA161">
            <v>1.0176259417253239E-3</v>
          </cell>
          <cell r="AB161">
            <v>1.0177811108048127E-3</v>
          </cell>
          <cell r="AC161">
            <v>4.4359356489919941E-5</v>
          </cell>
          <cell r="AD161">
            <v>4.4379955114193508E-5</v>
          </cell>
          <cell r="AE161">
            <v>4.0000088410501632E-4</v>
          </cell>
          <cell r="AF161">
            <v>4.0000088410501632E-4</v>
          </cell>
          <cell r="AG161">
            <v>3.915426335468841E-4</v>
          </cell>
          <cell r="AH161">
            <v>0</v>
          </cell>
          <cell r="AI161">
            <v>0</v>
          </cell>
          <cell r="AJ161">
            <v>0</v>
          </cell>
          <cell r="AK161">
            <v>0</v>
          </cell>
          <cell r="AL161">
            <v>0</v>
          </cell>
          <cell r="AM161">
            <v>0</v>
          </cell>
          <cell r="AN161">
            <v>0</v>
          </cell>
          <cell r="AO161">
            <v>1.0000002498314739E-2</v>
          </cell>
          <cell r="AP161">
            <v>9.7261674936243523E-3</v>
          </cell>
          <cell r="AQ161">
            <v>8.0585951958844632E-3</v>
          </cell>
          <cell r="AR161">
            <v>8.7574136988162361E-3</v>
          </cell>
          <cell r="AS161">
            <v>0</v>
          </cell>
          <cell r="AT161">
            <v>0</v>
          </cell>
          <cell r="AU161">
            <v>3.0035530368137213E-3</v>
          </cell>
          <cell r="AV161">
            <v>3.3275648088052015E-3</v>
          </cell>
          <cell r="AW161">
            <v>0</v>
          </cell>
          <cell r="AX161">
            <v>3.2410635684721842E-2</v>
          </cell>
          <cell r="AY161">
            <v>3.240108484084344E-2</v>
          </cell>
          <cell r="AZ161">
            <v>3.2585960930540586E-2</v>
          </cell>
          <cell r="BA161">
            <v>3.2410635684721842E-2</v>
          </cell>
          <cell r="BB161">
            <v>3.2538250413383284E-2</v>
          </cell>
          <cell r="BC161">
            <v>3.2406645580580373E-2</v>
          </cell>
          <cell r="BD161">
            <v>3.2406645580580373E-2</v>
          </cell>
          <cell r="BE161">
            <v>3.2430403756416627E-2</v>
          </cell>
          <cell r="BF161">
            <v>3.2406645580580373E-2</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9.2199882569920458E-3</v>
          </cell>
          <cell r="CG161">
            <v>9.2199882569920458E-3</v>
          </cell>
          <cell r="CH161">
            <v>9.2199882569920458E-3</v>
          </cell>
          <cell r="CI161">
            <v>9.2199882569920458E-3</v>
          </cell>
          <cell r="CJ161">
            <v>9.2199882569920458E-3</v>
          </cell>
          <cell r="CK161">
            <v>1.5368290657549053E-2</v>
          </cell>
          <cell r="CL161">
            <v>1.5777003674161079E-2</v>
          </cell>
          <cell r="CM161">
            <v>1.5777003674161079E-2</v>
          </cell>
          <cell r="CN161">
            <v>1.5777003674161079E-2</v>
          </cell>
          <cell r="CO161">
            <v>2.2031630526603747E-2</v>
          </cell>
          <cell r="CP161">
            <v>0</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2.7282332783576894E-2</v>
          </cell>
          <cell r="DH161">
            <v>1.1964539874260752E-2</v>
          </cell>
          <cell r="DI161">
            <v>0</v>
          </cell>
          <cell r="DJ161">
            <v>0</v>
          </cell>
          <cell r="DK161">
            <v>1.0000008086972385E-3</v>
          </cell>
          <cell r="DL161">
            <v>4.5137218751001855</v>
          </cell>
          <cell r="DM161">
            <v>8.4450061816530083E-3</v>
          </cell>
          <cell r="DN161">
            <v>9.9264827562160459E-4</v>
          </cell>
          <cell r="DO161">
            <v>8.1992656896828938E-4</v>
          </cell>
          <cell r="DP161">
            <v>9.9453129163769652E-4</v>
          </cell>
          <cell r="DQ161">
            <v>1.0934688440313291E-2</v>
          </cell>
          <cell r="DR161">
            <v>0</v>
          </cell>
          <cell r="DS161">
            <v>0</v>
          </cell>
          <cell r="DT161">
            <v>9.2199882569920458E-3</v>
          </cell>
          <cell r="DU161">
            <v>9.2199882569920458E-3</v>
          </cell>
          <cell r="DV161">
            <v>0</v>
          </cell>
          <cell r="DW161">
            <v>0</v>
          </cell>
          <cell r="DX161">
            <v>0</v>
          </cell>
          <cell r="DY161">
            <v>0</v>
          </cell>
          <cell r="DZ161">
            <v>1.1926113000310823E-2</v>
          </cell>
          <cell r="EA161">
            <v>0</v>
          </cell>
          <cell r="EB161">
            <v>0</v>
          </cell>
          <cell r="EC161">
            <v>9.2199882569920458E-3</v>
          </cell>
          <cell r="ED161">
            <v>9.2199882569920458E-3</v>
          </cell>
          <cell r="EE161">
            <v>0</v>
          </cell>
          <cell r="EF161">
            <v>0</v>
          </cell>
          <cell r="EG161">
            <v>0</v>
          </cell>
          <cell r="EH161">
            <v>0</v>
          </cell>
          <cell r="EI161">
            <v>0</v>
          </cell>
        </row>
        <row r="162">
          <cell r="A162" t="str">
            <v>Aq.Liq: Mg g/L</v>
          </cell>
          <cell r="C162" t="str">
            <v>Aq.Liq: Mg</v>
          </cell>
          <cell r="D162" t="str">
            <v>g/L</v>
          </cell>
          <cell r="E162">
            <v>0</v>
          </cell>
          <cell r="F162">
            <v>0</v>
          </cell>
          <cell r="G162">
            <v>0</v>
          </cell>
          <cell r="H162">
            <v>0</v>
          </cell>
          <cell r="I162">
            <v>2.0940530852963145E-3</v>
          </cell>
          <cell r="J162">
            <v>2.0929146882178681E-3</v>
          </cell>
          <cell r="K162">
            <v>2.108040113840541E-3</v>
          </cell>
          <cell r="L162">
            <v>2.0940530852963145E-3</v>
          </cell>
          <cell r="M162">
            <v>2.1025746043380304E-3</v>
          </cell>
          <cell r="N162">
            <v>0</v>
          </cell>
          <cell r="O162">
            <v>2.0937928098389027E-3</v>
          </cell>
          <cell r="P162">
            <v>2.0937928098389027E-3</v>
          </cell>
          <cell r="Q162">
            <v>2.095835694011298E-3</v>
          </cell>
          <cell r="R162">
            <v>2.0937928098389027E-3</v>
          </cell>
          <cell r="S162">
            <v>1.7763877219451447E-3</v>
          </cell>
          <cell r="T162">
            <v>1.8396051865130563E-3</v>
          </cell>
          <cell r="U162">
            <v>1.8407371125889419E-3</v>
          </cell>
          <cell r="V162">
            <v>1.8421505314046398E-3</v>
          </cell>
          <cell r="W162">
            <v>1.8421505314046391E-3</v>
          </cell>
          <cell r="X162">
            <v>7.4667880130483856E-5</v>
          </cell>
          <cell r="Y162">
            <v>8.266616467704614E-6</v>
          </cell>
          <cell r="Z162">
            <v>1.8425995936140213E-3</v>
          </cell>
          <cell r="AA162">
            <v>1.8746208814372576E-3</v>
          </cell>
          <cell r="AB162">
            <v>1.8748378459912118E-3</v>
          </cell>
          <cell r="AC162">
            <v>2.0640269525257663E-4</v>
          </cell>
          <cell r="AD162">
            <v>2.0649854000563396E-4</v>
          </cell>
          <cell r="AE162">
            <v>1.8611915752531219E-3</v>
          </cell>
          <cell r="AF162">
            <v>1.8611915752531219E-3</v>
          </cell>
          <cell r="AG162">
            <v>1.8218356005397192E-3</v>
          </cell>
          <cell r="AH162">
            <v>0</v>
          </cell>
          <cell r="AI162">
            <v>0</v>
          </cell>
          <cell r="AJ162">
            <v>0</v>
          </cell>
          <cell r="AK162">
            <v>0</v>
          </cell>
          <cell r="AL162">
            <v>0</v>
          </cell>
          <cell r="AM162">
            <v>0</v>
          </cell>
          <cell r="AN162">
            <v>0</v>
          </cell>
          <cell r="AO162">
            <v>7.797352562904215E-6</v>
          </cell>
          <cell r="AP162">
            <v>7.5838338086843712E-6</v>
          </cell>
          <cell r="AQ162">
            <v>1.4824632387837042E-3</v>
          </cell>
          <cell r="AR162">
            <v>9.3196998342160169E-4</v>
          </cell>
          <cell r="AS162">
            <v>0</v>
          </cell>
          <cell r="AT162">
            <v>0</v>
          </cell>
          <cell r="AU162">
            <v>5.5253513231282307E-4</v>
          </cell>
          <cell r="AV162">
            <v>5.2006666445537561E-4</v>
          </cell>
          <cell r="AW162">
            <v>0</v>
          </cell>
          <cell r="AX162">
            <v>5.2445581189381255E-4</v>
          </cell>
          <cell r="AY162">
            <v>5.2420611923808722E-4</v>
          </cell>
          <cell r="AZ162">
            <v>5.2729285418560241E-4</v>
          </cell>
          <cell r="BA162">
            <v>5.2445581189381255E-4</v>
          </cell>
          <cell r="BB162">
            <v>5.2652082187327716E-4</v>
          </cell>
          <cell r="BC162">
            <v>5.2439124564070323E-4</v>
          </cell>
          <cell r="BD162">
            <v>5.2439124564070323E-4</v>
          </cell>
          <cell r="BE162">
            <v>5.2477569084315233E-4</v>
          </cell>
          <cell r="BF162">
            <v>5.2439124564070323E-4</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8.0138189554140946E-6</v>
          </cell>
          <cell r="DM162">
            <v>6.5848674143182455E-6</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row>
        <row r="163">
          <cell r="A163" t="str">
            <v>Aq.Liq: Mn g/L</v>
          </cell>
          <cell r="C163" t="str">
            <v>Aq.Liq: Mn</v>
          </cell>
          <cell r="D163" t="str">
            <v>g/L</v>
          </cell>
          <cell r="E163">
            <v>0</v>
          </cell>
          <cell r="F163">
            <v>0</v>
          </cell>
          <cell r="G163">
            <v>0</v>
          </cell>
          <cell r="H163">
            <v>0</v>
          </cell>
          <cell r="I163">
            <v>5.2393569712871416E-3</v>
          </cell>
          <cell r="J163">
            <v>5.236508682143504E-3</v>
          </cell>
          <cell r="K163">
            <v>5.2743184377627393E-3</v>
          </cell>
          <cell r="L163">
            <v>5.2393569712871416E-3</v>
          </cell>
          <cell r="M163">
            <v>5.2606779590456025E-3</v>
          </cell>
          <cell r="N163">
            <v>0</v>
          </cell>
          <cell r="O163">
            <v>5.2387057575992834E-3</v>
          </cell>
          <cell r="P163">
            <v>5.2387057575992834E-3</v>
          </cell>
          <cell r="Q163">
            <v>5.2438170890671066E-3</v>
          </cell>
          <cell r="R163">
            <v>5.2387057575992834E-3</v>
          </cell>
          <cell r="S163">
            <v>4.9219789860983293E-3</v>
          </cell>
          <cell r="T163">
            <v>5.0816329851330983E-3</v>
          </cell>
          <cell r="U163">
            <v>5.0844297672534679E-3</v>
          </cell>
          <cell r="V163">
            <v>5.0883339545811793E-3</v>
          </cell>
          <cell r="W163">
            <v>5.0883339545811784E-3</v>
          </cell>
          <cell r="X163">
            <v>2.0624541985439043E-4</v>
          </cell>
          <cell r="Y163">
            <v>2.2833804591445661E-5</v>
          </cell>
          <cell r="Z163">
            <v>5.0895743409930189E-3</v>
          </cell>
          <cell r="AA163">
            <v>5.1780225993316858E-3</v>
          </cell>
          <cell r="AB163">
            <v>5.1786219133800613E-3</v>
          </cell>
          <cell r="AC163">
            <v>5.7011944947729133E-4</v>
          </cell>
          <cell r="AD163">
            <v>5.7038418903304882E-4</v>
          </cell>
          <cell r="AE163">
            <v>5.1409285860177555E-3</v>
          </cell>
          <cell r="AF163">
            <v>5.1409285860177555E-3</v>
          </cell>
          <cell r="AG163">
            <v>5.0322206710857811E-3</v>
          </cell>
          <cell r="AH163">
            <v>0</v>
          </cell>
          <cell r="AI163">
            <v>0</v>
          </cell>
          <cell r="AJ163">
            <v>0</v>
          </cell>
          <cell r="AK163">
            <v>0</v>
          </cell>
          <cell r="AL163">
            <v>0</v>
          </cell>
          <cell r="AM163">
            <v>0</v>
          </cell>
          <cell r="AN163">
            <v>0</v>
          </cell>
          <cell r="AO163">
            <v>2.1537617651372665E-5</v>
          </cell>
          <cell r="AP163">
            <v>2.0947842435658729E-5</v>
          </cell>
          <cell r="AQ163">
            <v>4.0950820038346564E-3</v>
          </cell>
          <cell r="AR163">
            <v>2.5744265620812339E-3</v>
          </cell>
          <cell r="AS163">
            <v>0</v>
          </cell>
          <cell r="AT163">
            <v>0</v>
          </cell>
          <cell r="AU163">
            <v>1.5262953020521899E-3</v>
          </cell>
          <cell r="AV163">
            <v>1.4366059667146789E-3</v>
          </cell>
          <cell r="AW163">
            <v>0</v>
          </cell>
          <cell r="AX163">
            <v>5.2445538727045639E-3</v>
          </cell>
          <cell r="AY163">
            <v>5.2420569481689359E-3</v>
          </cell>
          <cell r="AZ163">
            <v>5.2729242726524727E-3</v>
          </cell>
          <cell r="BA163">
            <v>5.2445538727045639E-3</v>
          </cell>
          <cell r="BB163">
            <v>5.2652039557799469E-3</v>
          </cell>
          <cell r="BC163">
            <v>5.2439082106962281E-3</v>
          </cell>
          <cell r="BD163">
            <v>5.2439082106962281E-3</v>
          </cell>
          <cell r="BE163">
            <v>5.2477526596080752E-3</v>
          </cell>
          <cell r="BF163">
            <v>5.2439082106962281E-3</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2.2135534746776293E-5</v>
          </cell>
          <cell r="DM163">
            <v>1.8188526876325591E-5</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row>
        <row r="164">
          <cell r="A164" t="str">
            <v>Aq.Liq: Na g/L</v>
          </cell>
          <cell r="C164" t="str">
            <v>Aq.Liq: Na</v>
          </cell>
          <cell r="D164" t="str">
            <v>g/L</v>
          </cell>
          <cell r="E164">
            <v>0</v>
          </cell>
          <cell r="F164">
            <v>0</v>
          </cell>
          <cell r="G164">
            <v>0</v>
          </cell>
          <cell r="H164">
            <v>0</v>
          </cell>
          <cell r="I164">
            <v>0.5088655733232772</v>
          </cell>
          <cell r="J164">
            <v>0.50858893703069186</v>
          </cell>
          <cell r="K164">
            <v>0.50826178062567451</v>
          </cell>
          <cell r="L164">
            <v>0.5088655733232772</v>
          </cell>
          <cell r="M164">
            <v>0.5109363458854419</v>
          </cell>
          <cell r="N164">
            <v>0</v>
          </cell>
          <cell r="O164">
            <v>0.50880232506047629</v>
          </cell>
          <cell r="P164">
            <v>0.50880232506047629</v>
          </cell>
          <cell r="Q164">
            <v>0.50929875632715138</v>
          </cell>
          <cell r="R164">
            <v>0.50880232506047629</v>
          </cell>
          <cell r="S164">
            <v>0.4426060092901582</v>
          </cell>
          <cell r="T164">
            <v>0.44350728865625871</v>
          </cell>
          <cell r="U164">
            <v>0.44348646116942664</v>
          </cell>
          <cell r="V164">
            <v>0.51113618928267435</v>
          </cell>
          <cell r="W164">
            <v>0.51113618928267435</v>
          </cell>
          <cell r="X164">
            <v>3.1108936194353752E-2</v>
          </cell>
          <cell r="Y164">
            <v>1.3131811464222992E-2</v>
          </cell>
          <cell r="Z164">
            <v>0.51126078927737695</v>
          </cell>
          <cell r="AA164">
            <v>0.5201456435576689</v>
          </cell>
          <cell r="AB164">
            <v>0.52020584923028357</v>
          </cell>
          <cell r="AC164">
            <v>6.2066093431207117</v>
          </cell>
          <cell r="AD164">
            <v>6.2094914321316459</v>
          </cell>
          <cell r="AE164">
            <v>0.58833065709648802</v>
          </cell>
          <cell r="AF164">
            <v>0.58833065709648802</v>
          </cell>
          <cell r="AG164">
            <v>0.57612459162027618</v>
          </cell>
          <cell r="AH164">
            <v>437.02017435217823</v>
          </cell>
          <cell r="AI164">
            <v>437.02017435217823</v>
          </cell>
          <cell r="AJ164">
            <v>437.02017435217823</v>
          </cell>
          <cell r="AK164">
            <v>57.488740931849044</v>
          </cell>
          <cell r="AL164">
            <v>437.02017435217823</v>
          </cell>
          <cell r="AM164">
            <v>437.02017435217823</v>
          </cell>
          <cell r="AN164">
            <v>437.02017435217823</v>
          </cell>
          <cell r="AO164">
            <v>8.2363608477332377</v>
          </cell>
          <cell r="AP164">
            <v>8.0111208590610907</v>
          </cell>
          <cell r="AQ164">
            <v>0.35953575759807499</v>
          </cell>
          <cell r="AR164">
            <v>3.2786457108980867</v>
          </cell>
          <cell r="AS164">
            <v>1.0957939328759939E-2</v>
          </cell>
          <cell r="AT164">
            <v>1.0957939328759939E-2</v>
          </cell>
          <cell r="AU164">
            <v>0.14070857303681752</v>
          </cell>
          <cell r="AV164">
            <v>0.54643120094441</v>
          </cell>
          <cell r="AW164">
            <v>0</v>
          </cell>
          <cell r="AX164">
            <v>9.5194400451966716E-3</v>
          </cell>
          <cell r="AY164">
            <v>9.5149078535191299E-3</v>
          </cell>
          <cell r="AZ164">
            <v>9.5116216032959076E-3</v>
          </cell>
          <cell r="BA164">
            <v>9.5194400451966716E-3</v>
          </cell>
          <cell r="BB164">
            <v>9.5569222090824378E-3</v>
          </cell>
          <cell r="BC164">
            <v>9.5182680978915246E-3</v>
          </cell>
          <cell r="BD164">
            <v>9.5182680978915246E-3</v>
          </cell>
          <cell r="BE164">
            <v>9.5252461939911038E-3</v>
          </cell>
          <cell r="BF164">
            <v>9.5182680978915246E-3</v>
          </cell>
          <cell r="BG164">
            <v>1.0957939328759939E-2</v>
          </cell>
          <cell r="BH164">
            <v>1.0957939328759939E-2</v>
          </cell>
          <cell r="BI164">
            <v>1.0962189596216664E-2</v>
          </cell>
          <cell r="BJ164">
            <v>1.0962189596216664E-2</v>
          </cell>
          <cell r="BK164">
            <v>1.0488999616917393E-2</v>
          </cell>
          <cell r="BL164">
            <v>0</v>
          </cell>
          <cell r="BM164">
            <v>1.0957939328759939E-2</v>
          </cell>
          <cell r="BN164">
            <v>1.0957939328759939E-2</v>
          </cell>
          <cell r="BO164">
            <v>1.0957939328759939E-2</v>
          </cell>
          <cell r="BP164">
            <v>1.0957939328759939E-2</v>
          </cell>
          <cell r="BQ164">
            <v>1.0957939328759939E-2</v>
          </cell>
          <cell r="BR164">
            <v>1.0957939328759939E-2</v>
          </cell>
          <cell r="BS164">
            <v>1.0957939328759939E-2</v>
          </cell>
          <cell r="BT164">
            <v>1.0962189596216664E-2</v>
          </cell>
          <cell r="BU164">
            <v>1.0962189596216664E-2</v>
          </cell>
          <cell r="BV164">
            <v>1.0962189596216664E-2</v>
          </cell>
          <cell r="BW164">
            <v>1.0957939328759939E-2</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9.4079121557236276E-3</v>
          </cell>
          <cell r="CL164">
            <v>1.0192338450378946E-2</v>
          </cell>
          <cell r="CM164">
            <v>1.0192338450378946E-2</v>
          </cell>
          <cell r="CN164">
            <v>1.0192338450378946E-2</v>
          </cell>
          <cell r="CO164">
            <v>1.0334774260337765E-2</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437.02017435217823</v>
          </cell>
          <cell r="DF164">
            <v>437.02017435217823</v>
          </cell>
          <cell r="DG164">
            <v>1.0199812896507834E-2</v>
          </cell>
          <cell r="DH164">
            <v>4.5141058651276742</v>
          </cell>
          <cell r="DI164">
            <v>45.375219603180405</v>
          </cell>
          <cell r="DJ164">
            <v>55.704113390929834</v>
          </cell>
          <cell r="DK164">
            <v>28.932071287070357</v>
          </cell>
          <cell r="DL164">
            <v>1.3197193065255203E-2</v>
          </cell>
          <cell r="DM164">
            <v>6.9572762491847771</v>
          </cell>
          <cell r="DN164">
            <v>28.719427470163115</v>
          </cell>
          <cell r="DO164">
            <v>23.724099126285129</v>
          </cell>
          <cell r="DP164">
            <v>28.773907131516932</v>
          </cell>
          <cell r="DQ164">
            <v>27.672295195035733</v>
          </cell>
          <cell r="DR164">
            <v>1.0957939328759939E-2</v>
          </cell>
          <cell r="DS164">
            <v>0</v>
          </cell>
          <cell r="DT164">
            <v>0</v>
          </cell>
          <cell r="DU164">
            <v>0</v>
          </cell>
          <cell r="DV164">
            <v>0</v>
          </cell>
          <cell r="DW164">
            <v>0</v>
          </cell>
          <cell r="DX164">
            <v>0</v>
          </cell>
          <cell r="DY164">
            <v>0</v>
          </cell>
          <cell r="DZ164">
            <v>4.4727177713744091</v>
          </cell>
          <cell r="EA164">
            <v>1.0957939328759939E-2</v>
          </cell>
          <cell r="EB164">
            <v>0</v>
          </cell>
          <cell r="EC164">
            <v>0</v>
          </cell>
          <cell r="ED164">
            <v>0</v>
          </cell>
          <cell r="EE164">
            <v>0</v>
          </cell>
          <cell r="EF164">
            <v>0</v>
          </cell>
          <cell r="EG164">
            <v>0</v>
          </cell>
          <cell r="EH164">
            <v>0</v>
          </cell>
          <cell r="EI164">
            <v>0</v>
          </cell>
        </row>
        <row r="165">
          <cell r="A165" t="str">
            <v>Aq. Liq: Contaminants (aq) g/L</v>
          </cell>
          <cell r="C165" t="str">
            <v>Aq. Liq: Contaminants (aq)</v>
          </cell>
          <cell r="D165" t="str">
            <v>g/L</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row>
        <row r="166">
          <cell r="A166" t="str">
            <v>Aq.Liq: Ni g/L</v>
          </cell>
          <cell r="C166" t="str">
            <v>Aq.Liq: Ni</v>
          </cell>
          <cell r="D166" t="str">
            <v>g/L</v>
          </cell>
          <cell r="E166">
            <v>0</v>
          </cell>
          <cell r="F166">
            <v>0</v>
          </cell>
          <cell r="G166">
            <v>0</v>
          </cell>
          <cell r="H166">
            <v>0</v>
          </cell>
          <cell r="I166">
            <v>104.30307189246082</v>
          </cell>
          <cell r="J166">
            <v>104.24636926483923</v>
          </cell>
          <cell r="K166">
            <v>105.00001098614149</v>
          </cell>
          <cell r="L166">
            <v>104.30307189246082</v>
          </cell>
          <cell r="M166">
            <v>104.72752178796826</v>
          </cell>
          <cell r="N166">
            <v>0</v>
          </cell>
          <cell r="O166">
            <v>104.29010778475175</v>
          </cell>
          <cell r="P166">
            <v>104.29010778475175</v>
          </cell>
          <cell r="Q166">
            <v>104.39186217493288</v>
          </cell>
          <cell r="R166">
            <v>104.29010778475175</v>
          </cell>
          <cell r="S166">
            <v>85.582364926226731</v>
          </cell>
          <cell r="T166">
            <v>88.159940875805262</v>
          </cell>
          <cell r="U166">
            <v>88.21657182289772</v>
          </cell>
          <cell r="V166">
            <v>88.24135195223235</v>
          </cell>
          <cell r="W166">
            <v>88.241351952232293</v>
          </cell>
          <cell r="X166">
            <v>3.5766863661772335</v>
          </cell>
          <cell r="Y166">
            <v>0.39598143623183224</v>
          </cell>
          <cell r="Z166">
            <v>88.262862602850149</v>
          </cell>
          <cell r="AA166">
            <v>89.796722990806288</v>
          </cell>
          <cell r="AB166">
            <v>89.808759402705476</v>
          </cell>
          <cell r="AC166">
            <v>9.8792225026973437</v>
          </cell>
          <cell r="AD166">
            <v>9.8838099991930193</v>
          </cell>
          <cell r="AE166">
            <v>89.083748008091092</v>
          </cell>
          <cell r="AF166">
            <v>89.083748008091092</v>
          </cell>
          <cell r="AG166">
            <v>87.20002051834858</v>
          </cell>
          <cell r="AH166">
            <v>0</v>
          </cell>
          <cell r="AI166">
            <v>0</v>
          </cell>
          <cell r="AJ166">
            <v>0</v>
          </cell>
          <cell r="AK166">
            <v>0</v>
          </cell>
          <cell r="AL166">
            <v>0</v>
          </cell>
          <cell r="AM166">
            <v>0</v>
          </cell>
          <cell r="AN166">
            <v>0</v>
          </cell>
          <cell r="AO166">
            <v>79.645473410786678</v>
          </cell>
          <cell r="AP166">
            <v>77.464502097160846</v>
          </cell>
          <cell r="AQ166">
            <v>71.044522183292159</v>
          </cell>
          <cell r="AR166">
            <v>74.048996791333451</v>
          </cell>
          <cell r="AS166">
            <v>0</v>
          </cell>
          <cell r="AT166">
            <v>0</v>
          </cell>
          <cell r="AU166">
            <v>26.479303794981949</v>
          </cell>
          <cell r="AV166">
            <v>28.907818262776011</v>
          </cell>
          <cell r="AW166">
            <v>0</v>
          </cell>
          <cell r="AX166">
            <v>0.31467294597312134</v>
          </cell>
          <cell r="AY166">
            <v>0.31452313063733311</v>
          </cell>
          <cell r="AZ166">
            <v>0.31637516842077451</v>
          </cell>
          <cell r="BA166">
            <v>0.31467294597312134</v>
          </cell>
          <cell r="BB166">
            <v>0.31591194983000603</v>
          </cell>
          <cell r="BC166">
            <v>0.31463420628787886</v>
          </cell>
          <cell r="BD166">
            <v>0.31463420628787886</v>
          </cell>
          <cell r="BE166">
            <v>0.31486487301265603</v>
          </cell>
          <cell r="BF166">
            <v>0.31463420628787886</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1.6144659666196561</v>
          </cell>
          <cell r="CL166">
            <v>1.7490790898182733</v>
          </cell>
          <cell r="CM166">
            <v>1.7490790898182733</v>
          </cell>
          <cell r="CN166">
            <v>1.7490790898182733</v>
          </cell>
          <cell r="CO166">
            <v>2.4981133495480501</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3.0934777909954403</v>
          </cell>
          <cell r="DH166">
            <v>1.3566302659714311</v>
          </cell>
          <cell r="DI166">
            <v>0</v>
          </cell>
          <cell r="DJ166">
            <v>0</v>
          </cell>
          <cell r="DK166">
            <v>7.9999993794460551E-3</v>
          </cell>
          <cell r="DL166">
            <v>82.68338700871567</v>
          </cell>
          <cell r="DM166">
            <v>67.26063472565373</v>
          </cell>
          <cell r="DN166">
            <v>7.9411791669713721E-3</v>
          </cell>
          <cell r="DO166">
            <v>6.5594067383635581E-3</v>
          </cell>
          <cell r="DP166">
            <v>7.9562432817492871E-3</v>
          </cell>
          <cell r="DQ166">
            <v>1.2398579003451657</v>
          </cell>
          <cell r="DR166">
            <v>0</v>
          </cell>
          <cell r="DS166">
            <v>0</v>
          </cell>
          <cell r="DT166">
            <v>0</v>
          </cell>
          <cell r="DU166">
            <v>0</v>
          </cell>
          <cell r="DV166">
            <v>0</v>
          </cell>
          <cell r="DW166">
            <v>0</v>
          </cell>
          <cell r="DX166">
            <v>0</v>
          </cell>
          <cell r="DY166">
            <v>0</v>
          </cell>
          <cell r="DZ166">
            <v>1.3845750207530951</v>
          </cell>
          <cell r="EA166">
            <v>0</v>
          </cell>
          <cell r="EB166">
            <v>0</v>
          </cell>
          <cell r="EC166">
            <v>0</v>
          </cell>
          <cell r="ED166">
            <v>0</v>
          </cell>
          <cell r="EE166">
            <v>0</v>
          </cell>
          <cell r="EF166">
            <v>0</v>
          </cell>
          <cell r="EG166">
            <v>0</v>
          </cell>
          <cell r="EH166">
            <v>0</v>
          </cell>
          <cell r="EI166">
            <v>0</v>
          </cell>
        </row>
        <row r="167">
          <cell r="A167" t="str">
            <v>Aq.Liq: Zn g/L</v>
          </cell>
          <cell r="C167" t="str">
            <v>Aq.Liq: Zn</v>
          </cell>
          <cell r="D167" t="str">
            <v>g/L</v>
          </cell>
          <cell r="E167">
            <v>0</v>
          </cell>
          <cell r="F167">
            <v>0</v>
          </cell>
          <cell r="G167">
            <v>0</v>
          </cell>
          <cell r="H167">
            <v>0</v>
          </cell>
          <cell r="I167">
            <v>5.2924092172451044E-3</v>
          </cell>
          <cell r="J167">
            <v>5.2903027965028725E-3</v>
          </cell>
          <cell r="K167">
            <v>5.3280644268095595E-3</v>
          </cell>
          <cell r="L167">
            <v>5.2924092172451044E-3</v>
          </cell>
          <cell r="M167">
            <v>5.3139460952917866E-3</v>
          </cell>
          <cell r="N167">
            <v>0</v>
          </cell>
          <cell r="O167">
            <v>5.2917514095517362E-3</v>
          </cell>
          <cell r="P167">
            <v>5.2917514095517362E-3</v>
          </cell>
          <cell r="Q167">
            <v>5.2969144969154999E-3</v>
          </cell>
          <cell r="R167">
            <v>5.2917514095517362E-3</v>
          </cell>
          <cell r="S167">
            <v>4.5950313279040766E-3</v>
          </cell>
          <cell r="T167">
            <v>4.7534545422814184E-3</v>
          </cell>
          <cell r="U167">
            <v>4.7562737922140705E-3</v>
          </cell>
          <cell r="V167">
            <v>4.7599259382573502E-3</v>
          </cell>
          <cell r="W167">
            <v>4.7599259382573493E-3</v>
          </cell>
          <cell r="X167">
            <v>1.9293405904064631E-4</v>
          </cell>
          <cell r="Y167">
            <v>2.1360079687000022E-5</v>
          </cell>
          <cell r="Z167">
            <v>4.7610862684376951E-3</v>
          </cell>
          <cell r="AA167">
            <v>4.8438259554979095E-3</v>
          </cell>
          <cell r="AB167">
            <v>4.8443903129941424E-3</v>
          </cell>
          <cell r="AC167">
            <v>4.4359356362998335E-5</v>
          </cell>
          <cell r="AD167">
            <v>4.4379954987212956E-5</v>
          </cell>
          <cell r="AE167">
            <v>4.0000088296052812E-4</v>
          </cell>
          <cell r="AF167">
            <v>4.0000088296052812E-4</v>
          </cell>
          <cell r="AG167">
            <v>3.9154263242659681E-4</v>
          </cell>
          <cell r="AH167">
            <v>0</v>
          </cell>
          <cell r="AI167">
            <v>0</v>
          </cell>
          <cell r="AJ167">
            <v>0</v>
          </cell>
          <cell r="AK167">
            <v>0</v>
          </cell>
          <cell r="AL167">
            <v>0</v>
          </cell>
          <cell r="AM167">
            <v>0</v>
          </cell>
          <cell r="AN167">
            <v>0</v>
          </cell>
          <cell r="AO167">
            <v>1.0613419990416436E-4</v>
          </cell>
          <cell r="AP167">
            <v>1.0322787471739911E-4</v>
          </cell>
          <cell r="AQ167">
            <v>3.8306163017069791E-3</v>
          </cell>
          <cell r="AR167">
            <v>2.4400421867044613E-3</v>
          </cell>
          <cell r="AS167">
            <v>0</v>
          </cell>
          <cell r="AT167">
            <v>0</v>
          </cell>
          <cell r="AU167">
            <v>1.4277251737047144E-3</v>
          </cell>
          <cell r="AV167">
            <v>1.3481501601489475E-3</v>
          </cell>
          <cell r="AW167">
            <v>0</v>
          </cell>
          <cell r="AX167">
            <v>2.1921651275170801E-3</v>
          </cell>
          <cell r="AY167">
            <v>2.1917094930890058E-3</v>
          </cell>
          <cell r="AZ167">
            <v>2.2040236388278706E-3</v>
          </cell>
          <cell r="BA167">
            <v>2.1921651275170801E-3</v>
          </cell>
          <cell r="BB167">
            <v>2.2007966323308232E-3</v>
          </cell>
          <cell r="BC167">
            <v>2.1918952479862007E-3</v>
          </cell>
          <cell r="BD167">
            <v>2.1918952479862007E-3</v>
          </cell>
          <cell r="BE167">
            <v>2.1935021848284238E-3</v>
          </cell>
          <cell r="BF167">
            <v>2.1918952479862007E-3</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9.2211004086351794E-4</v>
          </cell>
          <cell r="CG167">
            <v>9.2211004086351794E-4</v>
          </cell>
          <cell r="CH167">
            <v>9.2211004086351794E-4</v>
          </cell>
          <cell r="CI167">
            <v>9.2211004086351794E-4</v>
          </cell>
          <cell r="CJ167">
            <v>9.2211004086351794E-4</v>
          </cell>
          <cell r="CK167">
            <v>9.9956409237294999E-2</v>
          </cell>
          <cell r="CL167">
            <v>0.10820343102955704</v>
          </cell>
          <cell r="CM167">
            <v>0.10820343102955704</v>
          </cell>
          <cell r="CN167">
            <v>0.10820343102955704</v>
          </cell>
          <cell r="CO167">
            <v>0.15449081670913126</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0.19130993815348987</v>
          </cell>
          <cell r="DH167">
            <v>8.3898081646363268E-2</v>
          </cell>
          <cell r="DI167">
            <v>0</v>
          </cell>
          <cell r="DJ167">
            <v>0</v>
          </cell>
          <cell r="DK167">
            <v>9.9999996920449108E-4</v>
          </cell>
          <cell r="DL167">
            <v>1.0908064707194764E-4</v>
          </cell>
          <cell r="DM167">
            <v>8.9630375035057406E-5</v>
          </cell>
          <cell r="DN167">
            <v>9.9264744230125046E-4</v>
          </cell>
          <cell r="DO167">
            <v>8.1992588064643999E-4</v>
          </cell>
          <cell r="DP167">
            <v>9.9453045673656565E-4</v>
          </cell>
          <cell r="DQ167">
            <v>7.6676528573952532E-2</v>
          </cell>
          <cell r="DR167">
            <v>0</v>
          </cell>
          <cell r="DS167">
            <v>0</v>
          </cell>
          <cell r="DT167">
            <v>9.2211004086351794E-4</v>
          </cell>
          <cell r="DU167">
            <v>9.2211004086351794E-4</v>
          </cell>
          <cell r="DV167">
            <v>0</v>
          </cell>
          <cell r="DW167">
            <v>0</v>
          </cell>
          <cell r="DX167">
            <v>0</v>
          </cell>
          <cell r="DY167">
            <v>0</v>
          </cell>
          <cell r="DZ167">
            <v>8.6138790428891665E-2</v>
          </cell>
          <cell r="EA167">
            <v>0</v>
          </cell>
          <cell r="EB167">
            <v>0</v>
          </cell>
          <cell r="EC167">
            <v>9.2211004086351794E-4</v>
          </cell>
          <cell r="ED167">
            <v>9.2211004086351794E-4</v>
          </cell>
          <cell r="EE167">
            <v>0</v>
          </cell>
          <cell r="EF167">
            <v>0</v>
          </cell>
          <cell r="EG167">
            <v>0</v>
          </cell>
          <cell r="EH167">
            <v>0</v>
          </cell>
          <cell r="EI167">
            <v>0</v>
          </cell>
        </row>
        <row r="168">
          <cell r="A168" t="str">
            <v>Density Solids kg/m3</v>
          </cell>
          <cell r="C168" t="str">
            <v>Density Solids</v>
          </cell>
          <cell r="D168" t="str">
            <v>kg/m3</v>
          </cell>
          <cell r="E168">
            <v>8854.2231780375241</v>
          </cell>
          <cell r="F168">
            <v>8854.2231780375241</v>
          </cell>
          <cell r="G168">
            <v>8854.2231780375241</v>
          </cell>
          <cell r="H168">
            <v>8854.2231780375241</v>
          </cell>
          <cell r="I168">
            <v>8873.8716481178635</v>
          </cell>
          <cell r="J168">
            <v>8873.8716481178635</v>
          </cell>
          <cell r="K168">
            <v>8874.2098416596273</v>
          </cell>
          <cell r="L168">
            <v>8873.8716481178635</v>
          </cell>
          <cell r="M168">
            <v>8873.8716481178635</v>
          </cell>
          <cell r="N168">
            <v>1000</v>
          </cell>
          <cell r="O168">
            <v>8873.8716481178635</v>
          </cell>
          <cell r="P168">
            <v>8873.8716481178635</v>
          </cell>
          <cell r="Q168">
            <v>8873.8716481178635</v>
          </cell>
          <cell r="R168">
            <v>8873.8716481178635</v>
          </cell>
          <cell r="S168">
            <v>8861.7879075806031</v>
          </cell>
          <cell r="T168">
            <v>8328.7439788327029</v>
          </cell>
          <cell r="U168">
            <v>8327.3764191648988</v>
          </cell>
          <cell r="V168">
            <v>6725.3861239253147</v>
          </cell>
          <cell r="W168">
            <v>6725.3861239253147</v>
          </cell>
          <cell r="X168">
            <v>6725.3861239253129</v>
          </cell>
          <cell r="Y168">
            <v>6725.3861239253147</v>
          </cell>
          <cell r="Z168">
            <v>6725.3861239253147</v>
          </cell>
          <cell r="AA168">
            <v>6725.3861239253147</v>
          </cell>
          <cell r="AB168">
            <v>8089.2083305602418</v>
          </cell>
          <cell r="AC168">
            <v>8089.2083305602418</v>
          </cell>
          <cell r="AD168">
            <v>8089.2083305602418</v>
          </cell>
          <cell r="AE168">
            <v>1000</v>
          </cell>
          <cell r="AF168">
            <v>1000</v>
          </cell>
          <cell r="AG168">
            <v>1000</v>
          </cell>
          <cell r="AH168">
            <v>1000</v>
          </cell>
          <cell r="AI168">
            <v>1000</v>
          </cell>
          <cell r="AJ168">
            <v>1000</v>
          </cell>
          <cell r="AK168">
            <v>1000</v>
          </cell>
          <cell r="AL168">
            <v>1000</v>
          </cell>
          <cell r="AM168">
            <v>1000</v>
          </cell>
          <cell r="AN168">
            <v>1000</v>
          </cell>
          <cell r="AO168">
            <v>3225.1433270546472</v>
          </cell>
          <cell r="AP168">
            <v>3225.1433270546472</v>
          </cell>
          <cell r="AQ168">
            <v>8328.7439788327029</v>
          </cell>
          <cell r="AR168">
            <v>5199.1284872766655</v>
          </cell>
          <cell r="AS168">
            <v>1000</v>
          </cell>
          <cell r="AT168">
            <v>1000</v>
          </cell>
          <cell r="AU168">
            <v>8328.743978832701</v>
          </cell>
          <cell r="AV168">
            <v>7546.2583379405323</v>
          </cell>
          <cell r="AW168">
            <v>8843.5728387799682</v>
          </cell>
          <cell r="AX168">
            <v>8801.023193031253</v>
          </cell>
          <cell r="AY168">
            <v>8801.023193031253</v>
          </cell>
          <cell r="AZ168">
            <v>8801.023193031253</v>
          </cell>
          <cell r="BA168">
            <v>8801.023193031253</v>
          </cell>
          <cell r="BB168">
            <v>8801.023193031253</v>
          </cell>
          <cell r="BC168">
            <v>8801.023193031253</v>
          </cell>
          <cell r="BD168">
            <v>8801.023193031253</v>
          </cell>
          <cell r="BE168">
            <v>8801.023193031253</v>
          </cell>
          <cell r="BF168">
            <v>8801.023193031253</v>
          </cell>
          <cell r="BG168">
            <v>1000</v>
          </cell>
          <cell r="BH168">
            <v>1000</v>
          </cell>
          <cell r="BI168">
            <v>1000</v>
          </cell>
          <cell r="BJ168">
            <v>1000</v>
          </cell>
          <cell r="BK168">
            <v>1000</v>
          </cell>
          <cell r="BL168">
            <v>1000</v>
          </cell>
          <cell r="BM168">
            <v>1000</v>
          </cell>
          <cell r="BN168">
            <v>1000</v>
          </cell>
          <cell r="BO168">
            <v>1000</v>
          </cell>
          <cell r="BP168">
            <v>1000</v>
          </cell>
          <cell r="BQ168">
            <v>1000</v>
          </cell>
          <cell r="BR168">
            <v>1000</v>
          </cell>
          <cell r="BS168">
            <v>1000</v>
          </cell>
          <cell r="BT168">
            <v>1000</v>
          </cell>
          <cell r="BU168">
            <v>1000</v>
          </cell>
          <cell r="BV168">
            <v>1000</v>
          </cell>
          <cell r="BW168">
            <v>1000</v>
          </cell>
          <cell r="BX168">
            <v>1000</v>
          </cell>
          <cell r="BY168">
            <v>1000</v>
          </cell>
          <cell r="BZ168">
            <v>1000</v>
          </cell>
          <cell r="CA168">
            <v>1000</v>
          </cell>
          <cell r="CB168">
            <v>1000</v>
          </cell>
          <cell r="CC168">
            <v>1000</v>
          </cell>
          <cell r="CD168">
            <v>1000</v>
          </cell>
          <cell r="CE168">
            <v>1000</v>
          </cell>
          <cell r="CF168">
            <v>1000</v>
          </cell>
          <cell r="CG168">
            <v>1000</v>
          </cell>
          <cell r="CH168">
            <v>1000</v>
          </cell>
          <cell r="CI168">
            <v>1000</v>
          </cell>
          <cell r="CJ168">
            <v>1000</v>
          </cell>
          <cell r="CK168">
            <v>1000</v>
          </cell>
          <cell r="CL168">
            <v>1000</v>
          </cell>
          <cell r="CM168">
            <v>1000</v>
          </cell>
          <cell r="CN168">
            <v>1000</v>
          </cell>
          <cell r="CO168">
            <v>1000</v>
          </cell>
          <cell r="CP168">
            <v>1000</v>
          </cell>
          <cell r="CQ168">
            <v>1000</v>
          </cell>
          <cell r="CR168">
            <v>1000</v>
          </cell>
          <cell r="CS168">
            <v>1000</v>
          </cell>
          <cell r="CT168">
            <v>1000</v>
          </cell>
          <cell r="CU168">
            <v>1000</v>
          </cell>
          <cell r="CV168">
            <v>1000</v>
          </cell>
          <cell r="CW168">
            <v>1000</v>
          </cell>
          <cell r="CX168">
            <v>1000</v>
          </cell>
          <cell r="CY168">
            <v>1000</v>
          </cell>
          <cell r="CZ168">
            <v>1000</v>
          </cell>
          <cell r="DA168">
            <v>1000</v>
          </cell>
          <cell r="DB168">
            <v>1000</v>
          </cell>
          <cell r="DC168">
            <v>1000</v>
          </cell>
          <cell r="DD168">
            <v>1000</v>
          </cell>
          <cell r="DE168">
            <v>1000</v>
          </cell>
          <cell r="DF168">
            <v>1000</v>
          </cell>
          <cell r="DG168">
            <v>1000</v>
          </cell>
          <cell r="DH168">
            <v>1000</v>
          </cell>
          <cell r="DI168">
            <v>1000</v>
          </cell>
          <cell r="DJ168">
            <v>1000</v>
          </cell>
          <cell r="DK168">
            <v>4054.3578465790815</v>
          </cell>
          <cell r="DL168">
            <v>4976.0752257475233</v>
          </cell>
          <cell r="DM168">
            <v>3225.1433270546472</v>
          </cell>
          <cell r="DN168">
            <v>4054.3578465790815</v>
          </cell>
          <cell r="DO168">
            <v>4054.3578465790815</v>
          </cell>
          <cell r="DP168">
            <v>4054.3578465790815</v>
          </cell>
          <cell r="DQ168">
            <v>1000</v>
          </cell>
          <cell r="DR168">
            <v>1000</v>
          </cell>
          <cell r="DS168">
            <v>1000</v>
          </cell>
          <cell r="DT168">
            <v>1000</v>
          </cell>
          <cell r="DU168">
            <v>1000</v>
          </cell>
          <cell r="DV168">
            <v>1000</v>
          </cell>
          <cell r="DW168">
            <v>1000</v>
          </cell>
          <cell r="DX168">
            <v>1000</v>
          </cell>
          <cell r="DY168">
            <v>1000</v>
          </cell>
          <cell r="DZ168">
            <v>1000</v>
          </cell>
          <cell r="EA168">
            <v>1000</v>
          </cell>
          <cell r="EB168">
            <v>1000</v>
          </cell>
          <cell r="EC168">
            <v>1000</v>
          </cell>
          <cell r="ED168">
            <v>1000</v>
          </cell>
          <cell r="EE168">
            <v>1000</v>
          </cell>
          <cell r="EF168">
            <v>1000</v>
          </cell>
          <cell r="EG168">
            <v>1000</v>
          </cell>
          <cell r="EH168">
            <v>1000</v>
          </cell>
          <cell r="EI168">
            <v>1000</v>
          </cell>
          <cell r="EJ168"/>
          <cell r="EK168"/>
          <cell r="EL168"/>
          <cell r="EM168"/>
          <cell r="EN168"/>
          <cell r="EO168"/>
          <cell r="EP168"/>
          <cell r="EQ168"/>
          <cell r="ER168"/>
          <cell r="ES168"/>
          <cell r="ET168"/>
          <cell r="EU168"/>
          <cell r="EV168"/>
          <cell r="EW168"/>
          <cell r="EX168"/>
          <cell r="EY168"/>
          <cell r="EZ168"/>
          <cell r="FA168"/>
          <cell r="FB168"/>
          <cell r="FC168"/>
          <cell r="FD168"/>
          <cell r="FE168"/>
          <cell r="FF168"/>
          <cell r="FG168"/>
          <cell r="FH168"/>
          <cell r="FI168"/>
          <cell r="FJ168"/>
          <cell r="FK168"/>
          <cell r="FL168"/>
          <cell r="FM168"/>
          <cell r="FN168"/>
          <cell r="FO168"/>
          <cell r="FP168"/>
          <cell r="FQ168"/>
          <cell r="FR168"/>
          <cell r="FS168"/>
          <cell r="FT168"/>
          <cell r="FU168"/>
          <cell r="FV168"/>
          <cell r="FW168"/>
          <cell r="FX168"/>
          <cell r="FY168"/>
        </row>
        <row r="169">
          <cell r="A169" t="str">
            <v>Density Aq.Liquids kg/m3</v>
          </cell>
          <cell r="C169" t="str">
            <v>Density Aq.Liquids</v>
          </cell>
          <cell r="D169" t="str">
            <v>kg/m3</v>
          </cell>
          <cell r="E169">
            <v>998.17462996707195</v>
          </cell>
          <cell r="F169">
            <v>998.17462996707195</v>
          </cell>
          <cell r="G169">
            <v>998.17462996707195</v>
          </cell>
          <cell r="H169">
            <v>998.17462996707195</v>
          </cell>
          <cell r="I169">
            <v>1229.3107051317793</v>
          </cell>
          <cell r="J169">
            <v>1231.1744846623506</v>
          </cell>
          <cell r="K169">
            <v>1230.8165531369673</v>
          </cell>
          <cell r="L169">
            <v>1229.3107051317793</v>
          </cell>
          <cell r="M169">
            <v>1234.3132500316776</v>
          </cell>
          <cell r="N169">
            <v>998.17462996707195</v>
          </cell>
          <cell r="O169">
            <v>1229.1579108170954</v>
          </cell>
          <cell r="P169">
            <v>1229.1579108170954</v>
          </cell>
          <cell r="Q169">
            <v>1230.3571828890895</v>
          </cell>
          <cell r="R169">
            <v>1229.1579108170954</v>
          </cell>
          <cell r="S169">
            <v>1220.0525044461383</v>
          </cell>
          <cell r="T169">
            <v>1222.9016198556815</v>
          </cell>
          <cell r="U169">
            <v>1222.8680677515442</v>
          </cell>
          <cell r="V169">
            <v>1223.9587755481427</v>
          </cell>
          <cell r="W169">
            <v>1223.9587755481425</v>
          </cell>
          <cell r="X169">
            <v>992.21432319765393</v>
          </cell>
          <cell r="Y169">
            <v>988.64862968842795</v>
          </cell>
          <cell r="Z169">
            <v>1224.2571407591122</v>
          </cell>
          <cell r="AA169">
            <v>1245.5326747436875</v>
          </cell>
          <cell r="AB169">
            <v>1245.6868613549664</v>
          </cell>
          <cell r="AC169">
            <v>1018.5773672965391</v>
          </cell>
          <cell r="AD169">
            <v>1019.0503518964682</v>
          </cell>
          <cell r="AE169">
            <v>1243.7232065408882</v>
          </cell>
          <cell r="AF169">
            <v>1243.7232065408882</v>
          </cell>
          <cell r="AG169">
            <v>1238.6986293670955</v>
          </cell>
          <cell r="AH169">
            <v>1520.6366993478621</v>
          </cell>
          <cell r="AI169">
            <v>1520.6366993478621</v>
          </cell>
          <cell r="AJ169">
            <v>1520.6366993478621</v>
          </cell>
          <cell r="AK169">
            <v>1092.9014845978318</v>
          </cell>
          <cell r="AL169">
            <v>1520.6366993478621</v>
          </cell>
          <cell r="AM169">
            <v>1520.6366993478621</v>
          </cell>
          <cell r="AN169">
            <v>1520.6366993478621</v>
          </cell>
          <cell r="AO169">
            <v>1195.5068543257896</v>
          </cell>
          <cell r="AP169">
            <v>1190.0149924135926</v>
          </cell>
          <cell r="AQ169">
            <v>1178.8156426994663</v>
          </cell>
          <cell r="AR169">
            <v>1192.3360696199325</v>
          </cell>
          <cell r="AS169">
            <v>994.02736886882417</v>
          </cell>
          <cell r="AT169">
            <v>994.02736886882417</v>
          </cell>
          <cell r="AU169">
            <v>1047.5450059604143</v>
          </cell>
          <cell r="AV169">
            <v>1054.3320656503117</v>
          </cell>
          <cell r="AW169">
            <v>998.17462996707195</v>
          </cell>
          <cell r="AX169">
            <v>1258.4115038582811</v>
          </cell>
          <cell r="AY169">
            <v>1259.7494893298685</v>
          </cell>
          <cell r="AZ169">
            <v>1259.8564311174539</v>
          </cell>
          <cell r="BA169">
            <v>1258.4115038582811</v>
          </cell>
          <cell r="BB169">
            <v>1263.3664157017722</v>
          </cell>
          <cell r="BC169">
            <v>1258.2565796228523</v>
          </cell>
          <cell r="BD169">
            <v>1258.2565796228523</v>
          </cell>
          <cell r="BE169">
            <v>1259.1790410664926</v>
          </cell>
          <cell r="BF169">
            <v>1258.2565796228523</v>
          </cell>
          <cell r="BG169">
            <v>994.02736886882417</v>
          </cell>
          <cell r="BH169">
            <v>994.02736886882417</v>
          </cell>
          <cell r="BI169">
            <v>994.4129233102426</v>
          </cell>
          <cell r="BJ169">
            <v>994.4129233102426</v>
          </cell>
          <cell r="BK169">
            <v>996.99479893106889</v>
          </cell>
          <cell r="BL169">
            <v>996.98648981481995</v>
          </cell>
          <cell r="BM169">
            <v>994.02736886882417</v>
          </cell>
          <cell r="BN169">
            <v>994.02736886882417</v>
          </cell>
          <cell r="BO169">
            <v>994.02736886882417</v>
          </cell>
          <cell r="BP169">
            <v>994.02736886882417</v>
          </cell>
          <cell r="BQ169">
            <v>994.02736886882417</v>
          </cell>
          <cell r="BR169">
            <v>994.02736886882417</v>
          </cell>
          <cell r="BS169">
            <v>994.02736886882417</v>
          </cell>
          <cell r="BT169">
            <v>994.4129233102426</v>
          </cell>
          <cell r="BU169">
            <v>994.4129233102426</v>
          </cell>
          <cell r="BV169">
            <v>994.4129233102426</v>
          </cell>
          <cell r="BW169">
            <v>994.02736886882417</v>
          </cell>
          <cell r="BX169">
            <v>905.53595536780779</v>
          </cell>
          <cell r="BY169">
            <v>905.53595536780779</v>
          </cell>
          <cell r="BZ169">
            <v>905.53595536780779</v>
          </cell>
          <cell r="CA169">
            <v>905.53595536780779</v>
          </cell>
          <cell r="CB169">
            <v>1178.310549645546</v>
          </cell>
          <cell r="CC169">
            <v>1178.310549645546</v>
          </cell>
          <cell r="CD169">
            <v>1178.310549645546</v>
          </cell>
          <cell r="CE169">
            <v>1178.310549645546</v>
          </cell>
          <cell r="CF169">
            <v>1844.1093364352021</v>
          </cell>
          <cell r="CG169">
            <v>1844.1093364352021</v>
          </cell>
          <cell r="CH169">
            <v>1844.1093364352021</v>
          </cell>
          <cell r="CI169">
            <v>1844.1093364352021</v>
          </cell>
          <cell r="CJ169">
            <v>1844.1093364352021</v>
          </cell>
          <cell r="CK169">
            <v>1166.0555284642767</v>
          </cell>
          <cell r="CL169">
            <v>1088.7329250350692</v>
          </cell>
          <cell r="CM169">
            <v>1088.7329250350692</v>
          </cell>
          <cell r="CN169">
            <v>1088.7329250350692</v>
          </cell>
          <cell r="CO169">
            <v>1071.5873717790182</v>
          </cell>
          <cell r="CP169">
            <v>997.02613057294923</v>
          </cell>
          <cell r="CQ169">
            <v>997.02613057294923</v>
          </cell>
          <cell r="CR169">
            <v>997.02613057294923</v>
          </cell>
          <cell r="CS169">
            <v>994.01880731879885</v>
          </cell>
          <cell r="CT169">
            <v>994.01880842881894</v>
          </cell>
          <cell r="CU169">
            <v>994.01880824732257</v>
          </cell>
          <cell r="CV169">
            <v>996.58695852580229</v>
          </cell>
          <cell r="CW169">
            <v>997.30160756848284</v>
          </cell>
          <cell r="CX169">
            <v>997.43584640458505</v>
          </cell>
          <cell r="CY169">
            <v>997.32459988696746</v>
          </cell>
          <cell r="CZ169">
            <v>998.17462996707195</v>
          </cell>
          <cell r="DA169">
            <v>997.30681291098233</v>
          </cell>
          <cell r="DB169">
            <v>997.02902726730383</v>
          </cell>
          <cell r="DC169">
            <v>997.11645908787182</v>
          </cell>
          <cell r="DD169">
            <v>996.6460795256279</v>
          </cell>
          <cell r="DE169">
            <v>1520.6366993478621</v>
          </cell>
          <cell r="DF169">
            <v>1520.6366993478621</v>
          </cell>
          <cell r="DG169">
            <v>1091.3015088406012</v>
          </cell>
          <cell r="DH169">
            <v>1035.090841482448</v>
          </cell>
          <cell r="DI169">
            <v>1072.2471335846978</v>
          </cell>
          <cell r="DJ169">
            <v>1089.5220835361665</v>
          </cell>
          <cell r="DK169">
            <v>1030.0856184802792</v>
          </cell>
          <cell r="DL169">
            <v>1202.8601869169843</v>
          </cell>
          <cell r="DM169">
            <v>1160.748330923783</v>
          </cell>
          <cell r="DN169">
            <v>1029.7709338437924</v>
          </cell>
          <cell r="DO169">
            <v>1020.9731947305955</v>
          </cell>
          <cell r="DP169">
            <v>1031.7243701302955</v>
          </cell>
          <cell r="DQ169">
            <v>1027.9273175373007</v>
          </cell>
          <cell r="DR169">
            <v>994.02736886882417</v>
          </cell>
          <cell r="DS169">
            <v>1178.310549645546</v>
          </cell>
          <cell r="DT169">
            <v>1844.1093364352021</v>
          </cell>
          <cell r="DU169">
            <v>1844.1093364352021</v>
          </cell>
          <cell r="DV169">
            <v>997.02613057294923</v>
          </cell>
          <cell r="DW169">
            <v>994.01880843346544</v>
          </cell>
          <cell r="DX169">
            <v>996.66045582368201</v>
          </cell>
          <cell r="DY169">
            <v>996.72800796573358</v>
          </cell>
          <cell r="DZ169">
            <v>1034.3072543443361</v>
          </cell>
          <cell r="EA169">
            <v>994.02736886882417</v>
          </cell>
          <cell r="EB169">
            <v>1178.310549645546</v>
          </cell>
          <cell r="EC169">
            <v>1844.1093364352021</v>
          </cell>
          <cell r="ED169">
            <v>1844.1093364352021</v>
          </cell>
          <cell r="EE169">
            <v>997.02613057294923</v>
          </cell>
          <cell r="EF169">
            <v>994.01880786298216</v>
          </cell>
          <cell r="EG169">
            <v>996.68378391284898</v>
          </cell>
          <cell r="EH169">
            <v>996.72736412191796</v>
          </cell>
          <cell r="EI169">
            <v>1178.310549645546</v>
          </cell>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cell r="FT169"/>
          <cell r="FU169"/>
          <cell r="FV169"/>
          <cell r="FW169"/>
          <cell r="FX169"/>
          <cell r="FY169"/>
        </row>
        <row r="170">
          <cell r="A170" t="str">
            <v>Density Gases kg/m3</v>
          </cell>
          <cell r="C170" t="str">
            <v>Density Gases</v>
          </cell>
          <cell r="D170" t="str">
            <v>kg/m3</v>
          </cell>
          <cell r="E170">
            <v>1000</v>
          </cell>
          <cell r="F170">
            <v>1000</v>
          </cell>
          <cell r="G170">
            <v>1000</v>
          </cell>
          <cell r="H170">
            <v>1000</v>
          </cell>
          <cell r="I170">
            <v>1000</v>
          </cell>
          <cell r="J170">
            <v>1000</v>
          </cell>
          <cell r="K170">
            <v>1000</v>
          </cell>
          <cell r="L170">
            <v>1000</v>
          </cell>
          <cell r="M170">
            <v>1000</v>
          </cell>
          <cell r="N170">
            <v>1.184529517689539</v>
          </cell>
          <cell r="O170">
            <v>1000</v>
          </cell>
          <cell r="P170">
            <v>1000</v>
          </cell>
          <cell r="Q170">
            <v>1000</v>
          </cell>
          <cell r="R170">
            <v>1000</v>
          </cell>
          <cell r="S170">
            <v>1000</v>
          </cell>
          <cell r="T170">
            <v>1000</v>
          </cell>
          <cell r="U170">
            <v>1000</v>
          </cell>
          <cell r="V170">
            <v>1000</v>
          </cell>
          <cell r="W170">
            <v>1000</v>
          </cell>
          <cell r="X170">
            <v>1000</v>
          </cell>
          <cell r="Y170">
            <v>1000</v>
          </cell>
          <cell r="Z170">
            <v>1000</v>
          </cell>
          <cell r="AA170">
            <v>1000</v>
          </cell>
          <cell r="AB170">
            <v>1000</v>
          </cell>
          <cell r="AC170">
            <v>1000</v>
          </cell>
          <cell r="AD170">
            <v>1000</v>
          </cell>
          <cell r="AE170">
            <v>1000</v>
          </cell>
          <cell r="AF170">
            <v>1000</v>
          </cell>
          <cell r="AG170">
            <v>1000</v>
          </cell>
          <cell r="AH170">
            <v>1000</v>
          </cell>
          <cell r="AI170">
            <v>1000</v>
          </cell>
          <cell r="AJ170">
            <v>1000</v>
          </cell>
          <cell r="AK170">
            <v>1000</v>
          </cell>
          <cell r="AL170">
            <v>1000</v>
          </cell>
          <cell r="AM170">
            <v>1000</v>
          </cell>
          <cell r="AN170">
            <v>1000</v>
          </cell>
          <cell r="AO170">
            <v>1000</v>
          </cell>
          <cell r="AP170">
            <v>1000</v>
          </cell>
          <cell r="AQ170">
            <v>1000</v>
          </cell>
          <cell r="AR170">
            <v>1000</v>
          </cell>
          <cell r="AS170">
            <v>1000</v>
          </cell>
          <cell r="AT170">
            <v>1000</v>
          </cell>
          <cell r="AU170">
            <v>1000</v>
          </cell>
          <cell r="AV170">
            <v>1000</v>
          </cell>
          <cell r="AW170">
            <v>1000</v>
          </cell>
          <cell r="AX170">
            <v>1000</v>
          </cell>
          <cell r="AY170">
            <v>1000</v>
          </cell>
          <cell r="AZ170">
            <v>1000</v>
          </cell>
          <cell r="BA170">
            <v>1000</v>
          </cell>
          <cell r="BB170">
            <v>1000</v>
          </cell>
          <cell r="BC170">
            <v>1000</v>
          </cell>
          <cell r="BD170">
            <v>1000</v>
          </cell>
          <cell r="BE170">
            <v>1000</v>
          </cell>
          <cell r="BF170">
            <v>1000</v>
          </cell>
          <cell r="BG170">
            <v>1000</v>
          </cell>
          <cell r="BH170">
            <v>1000</v>
          </cell>
          <cell r="BI170">
            <v>1000</v>
          </cell>
          <cell r="BJ170">
            <v>1000</v>
          </cell>
          <cell r="BK170">
            <v>1000</v>
          </cell>
          <cell r="BL170">
            <v>1.1581900752362368</v>
          </cell>
          <cell r="BM170">
            <v>1000</v>
          </cell>
          <cell r="BN170">
            <v>1000</v>
          </cell>
          <cell r="BO170">
            <v>1000</v>
          </cell>
          <cell r="BP170">
            <v>1000</v>
          </cell>
          <cell r="BQ170">
            <v>1000</v>
          </cell>
          <cell r="BR170">
            <v>1000</v>
          </cell>
          <cell r="BS170">
            <v>1000</v>
          </cell>
          <cell r="BT170">
            <v>1000</v>
          </cell>
          <cell r="BU170">
            <v>1000</v>
          </cell>
          <cell r="BV170">
            <v>1000</v>
          </cell>
          <cell r="BW170">
            <v>1000</v>
          </cell>
          <cell r="BX170">
            <v>3.417462473349604</v>
          </cell>
          <cell r="BY170">
            <v>3.417462473349604</v>
          </cell>
          <cell r="BZ170">
            <v>3.417462473349604</v>
          </cell>
          <cell r="CA170">
            <v>3.417462473349604</v>
          </cell>
          <cell r="CB170">
            <v>1000</v>
          </cell>
          <cell r="CC170">
            <v>1000</v>
          </cell>
          <cell r="CD170">
            <v>1000</v>
          </cell>
          <cell r="CE170">
            <v>1000</v>
          </cell>
          <cell r="CF170">
            <v>1000</v>
          </cell>
          <cell r="CG170">
            <v>1000</v>
          </cell>
          <cell r="CH170">
            <v>1000</v>
          </cell>
          <cell r="CI170">
            <v>1000</v>
          </cell>
          <cell r="CJ170">
            <v>1000</v>
          </cell>
          <cell r="CK170">
            <v>1000</v>
          </cell>
          <cell r="CL170">
            <v>1000</v>
          </cell>
          <cell r="CM170">
            <v>1000</v>
          </cell>
          <cell r="CN170">
            <v>1000</v>
          </cell>
          <cell r="CO170">
            <v>1000</v>
          </cell>
          <cell r="CP170">
            <v>1000</v>
          </cell>
          <cell r="CQ170">
            <v>1000</v>
          </cell>
          <cell r="CR170">
            <v>1000</v>
          </cell>
          <cell r="CS170">
            <v>1000</v>
          </cell>
          <cell r="CT170">
            <v>1000</v>
          </cell>
          <cell r="CU170">
            <v>1000</v>
          </cell>
          <cell r="CV170">
            <v>1.151021825396751</v>
          </cell>
          <cell r="CW170">
            <v>1.1641230880688012</v>
          </cell>
          <cell r="CX170">
            <v>1.1665592092373185</v>
          </cell>
          <cell r="CY170">
            <v>1.1645770697667901</v>
          </cell>
          <cell r="CZ170">
            <v>1.1918814746411319</v>
          </cell>
          <cell r="DA170">
            <v>1.1642339311659697</v>
          </cell>
          <cell r="DB170">
            <v>1.1589744008432772</v>
          </cell>
          <cell r="DC170">
            <v>1.1604325489334901</v>
          </cell>
          <cell r="DD170">
            <v>1.151899902893007</v>
          </cell>
          <cell r="DE170">
            <v>1000</v>
          </cell>
          <cell r="DF170">
            <v>1000</v>
          </cell>
          <cell r="DG170">
            <v>1000</v>
          </cell>
          <cell r="DH170">
            <v>1000</v>
          </cell>
          <cell r="DI170">
            <v>1000</v>
          </cell>
          <cell r="DJ170">
            <v>1000</v>
          </cell>
          <cell r="DK170">
            <v>1000</v>
          </cell>
          <cell r="DL170">
            <v>0.83187422221397123</v>
          </cell>
          <cell r="DM170">
            <v>1000</v>
          </cell>
          <cell r="DN170">
            <v>1000</v>
          </cell>
          <cell r="DO170">
            <v>1000</v>
          </cell>
          <cell r="DP170">
            <v>1000</v>
          </cell>
          <cell r="DQ170">
            <v>1000</v>
          </cell>
          <cell r="DR170">
            <v>1000</v>
          </cell>
          <cell r="DS170">
            <v>1000</v>
          </cell>
          <cell r="DT170">
            <v>1000</v>
          </cell>
          <cell r="DU170">
            <v>1000</v>
          </cell>
          <cell r="DV170">
            <v>1000</v>
          </cell>
          <cell r="DW170">
            <v>1000</v>
          </cell>
          <cell r="DX170">
            <v>1.1523056011866037</v>
          </cell>
          <cell r="DY170">
            <v>1.1533482988537609</v>
          </cell>
          <cell r="DZ170">
            <v>1000</v>
          </cell>
          <cell r="EA170">
            <v>1000</v>
          </cell>
          <cell r="EB170">
            <v>1000</v>
          </cell>
          <cell r="EC170">
            <v>1000</v>
          </cell>
          <cell r="ED170">
            <v>1000</v>
          </cell>
          <cell r="EE170">
            <v>1000</v>
          </cell>
          <cell r="EF170">
            <v>1000</v>
          </cell>
          <cell r="EG170">
            <v>1.152717301494663</v>
          </cell>
          <cell r="EH170">
            <v>1.1533368593540287</v>
          </cell>
          <cell r="EI170">
            <v>1000</v>
          </cell>
          <cell r="EJ170"/>
          <cell r="EK170"/>
          <cell r="EL170"/>
          <cell r="EM170"/>
          <cell r="EN170"/>
          <cell r="EO170"/>
          <cell r="EP170"/>
          <cell r="EQ170"/>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cell r="FT170"/>
          <cell r="FU170"/>
          <cell r="FV170"/>
          <cell r="FW170"/>
          <cell r="FX170"/>
          <cell r="FY170"/>
        </row>
        <row r="171">
          <cell r="A171" t="str">
            <v>Density Stream kg/m3</v>
          </cell>
          <cell r="C171" t="str">
            <v>Density Stream</v>
          </cell>
          <cell r="D171" t="str">
            <v>kg/m3</v>
          </cell>
          <cell r="E171">
            <v>8854.2231780375223</v>
          </cell>
          <cell r="F171">
            <v>8854.2231780375223</v>
          </cell>
          <cell r="G171">
            <v>8854.2231780375223</v>
          </cell>
          <cell r="H171">
            <v>8854.2231780375223</v>
          </cell>
          <cell r="I171">
            <v>1229.5214659420806</v>
          </cell>
          <cell r="J171">
            <v>1231.3850795426727</v>
          </cell>
          <cell r="K171">
            <v>1231.0286111376113</v>
          </cell>
          <cell r="L171">
            <v>1229.5214659420806</v>
          </cell>
          <cell r="M171">
            <v>1234.5247300046337</v>
          </cell>
          <cell r="N171">
            <v>1.184529517689539</v>
          </cell>
          <cell r="O171">
            <v>1229.3686496441148</v>
          </cell>
          <cell r="P171">
            <v>1229.3686496441148</v>
          </cell>
          <cell r="Q171">
            <v>1230.5680942332242</v>
          </cell>
          <cell r="R171">
            <v>1229.3686496441148</v>
          </cell>
          <cell r="S171">
            <v>1220.2505402600425</v>
          </cell>
          <cell r="T171">
            <v>1306.5018244275777</v>
          </cell>
          <cell r="U171">
            <v>1223.076773669937</v>
          </cell>
          <cell r="V171">
            <v>1224.2250040386523</v>
          </cell>
          <cell r="W171">
            <v>1223.9687877247495</v>
          </cell>
          <cell r="X171">
            <v>1729.3003147580787</v>
          </cell>
          <cell r="Y171">
            <v>1080.8443845821048</v>
          </cell>
          <cell r="Z171">
            <v>1224.2671548332553</v>
          </cell>
          <cell r="AA171">
            <v>1245.542823442976</v>
          </cell>
          <cell r="AB171">
            <v>1245.6952035062566</v>
          </cell>
          <cell r="AC171">
            <v>1018.7096505129133</v>
          </cell>
          <cell r="AD171">
            <v>1019.1826876853728</v>
          </cell>
          <cell r="AE171">
            <v>1243.7232065408878</v>
          </cell>
          <cell r="AF171">
            <v>1243.7232065408878</v>
          </cell>
          <cell r="AG171">
            <v>1238.6986293670952</v>
          </cell>
          <cell r="AH171">
            <v>1520.6366993478621</v>
          </cell>
          <cell r="AI171">
            <v>1520.6366993478621</v>
          </cell>
          <cell r="AJ171">
            <v>1520.6366993478621</v>
          </cell>
          <cell r="AK171">
            <v>1092.9014845978315</v>
          </cell>
          <cell r="AL171">
            <v>1520.6366993478621</v>
          </cell>
          <cell r="AM171">
            <v>1520.6366993478621</v>
          </cell>
          <cell r="AN171">
            <v>1520.6366993478621</v>
          </cell>
          <cell r="AO171">
            <v>1201.5878121514629</v>
          </cell>
          <cell r="AP171">
            <v>1190.0225016876504</v>
          </cell>
          <cell r="AQ171">
            <v>1178.8257624965745</v>
          </cell>
          <cell r="AR171">
            <v>1192.3452586214216</v>
          </cell>
          <cell r="AS171">
            <v>994.02736886882417</v>
          </cell>
          <cell r="AT171">
            <v>994.02736886882417</v>
          </cell>
          <cell r="AU171">
            <v>1861.0207460753891</v>
          </cell>
          <cell r="AV171">
            <v>1850.1665043948376</v>
          </cell>
          <cell r="AW171">
            <v>8843.5728387799682</v>
          </cell>
          <cell r="AX171">
            <v>1258.6263230446539</v>
          </cell>
          <cell r="AY171">
            <v>1259.9641681553694</v>
          </cell>
          <cell r="AZ171">
            <v>1260.0723709591468</v>
          </cell>
          <cell r="BA171">
            <v>1258.6263230446539</v>
          </cell>
          <cell r="BB171">
            <v>1263.5819390250558</v>
          </cell>
          <cell r="BC171">
            <v>1258.4713767751985</v>
          </cell>
          <cell r="BD171">
            <v>1258.4713767751985</v>
          </cell>
          <cell r="BE171">
            <v>1259.3939693994587</v>
          </cell>
          <cell r="BF171">
            <v>1258.4713767751985</v>
          </cell>
          <cell r="BG171">
            <v>994.02736886882417</v>
          </cell>
          <cell r="BH171">
            <v>994.02736886882417</v>
          </cell>
          <cell r="BI171">
            <v>994.41292331024283</v>
          </cell>
          <cell r="BJ171">
            <v>994.41292331024283</v>
          </cell>
          <cell r="BK171">
            <v>996.99479893106911</v>
          </cell>
          <cell r="BL171">
            <v>1.1582246246456811</v>
          </cell>
          <cell r="BM171">
            <v>994.02736886882417</v>
          </cell>
          <cell r="BN171">
            <v>994.02736886882417</v>
          </cell>
          <cell r="BO171">
            <v>994.02736886882417</v>
          </cell>
          <cell r="BP171">
            <v>994.02736886882417</v>
          </cell>
          <cell r="BQ171">
            <v>994.02736886882417</v>
          </cell>
          <cell r="BR171">
            <v>994.02736886882417</v>
          </cell>
          <cell r="BS171">
            <v>994.02736886882417</v>
          </cell>
          <cell r="BT171">
            <v>994.41292331024283</v>
          </cell>
          <cell r="BU171">
            <v>994.41292331024283</v>
          </cell>
          <cell r="BV171">
            <v>994.41292331024283</v>
          </cell>
          <cell r="BW171">
            <v>994.02736886882417</v>
          </cell>
          <cell r="BX171">
            <v>3.4162166132800151</v>
          </cell>
          <cell r="BY171">
            <v>3.4162166132800151</v>
          </cell>
          <cell r="BZ171">
            <v>3.4162166132800151</v>
          </cell>
          <cell r="CA171">
            <v>3.4162166132800151</v>
          </cell>
          <cell r="CB171">
            <v>1178.310549645546</v>
          </cell>
          <cell r="CC171">
            <v>1178.310549645546</v>
          </cell>
          <cell r="CD171">
            <v>1178.310549645546</v>
          </cell>
          <cell r="CE171">
            <v>1178.310549645546</v>
          </cell>
          <cell r="CF171">
            <v>1844.1093364352025</v>
          </cell>
          <cell r="CG171">
            <v>1844.1093364352025</v>
          </cell>
          <cell r="CH171">
            <v>1844.1093364352025</v>
          </cell>
          <cell r="CI171">
            <v>1844.1093364352025</v>
          </cell>
          <cell r="CJ171">
            <v>1844.1093364352025</v>
          </cell>
          <cell r="CK171">
            <v>1166.0555284642767</v>
          </cell>
          <cell r="CL171">
            <v>1088.732925035069</v>
          </cell>
          <cell r="CM171">
            <v>1088.732925035069</v>
          </cell>
          <cell r="CN171">
            <v>1088.732925035069</v>
          </cell>
          <cell r="CO171">
            <v>1071.5873717790182</v>
          </cell>
          <cell r="CP171">
            <v>997.02613057294923</v>
          </cell>
          <cell r="CQ171">
            <v>997.02613057294923</v>
          </cell>
          <cell r="CR171">
            <v>997.02613057294923</v>
          </cell>
          <cell r="CS171">
            <v>994.01880731879885</v>
          </cell>
          <cell r="CT171">
            <v>994.01880842881894</v>
          </cell>
          <cell r="CU171">
            <v>994.01880824732257</v>
          </cell>
          <cell r="CV171">
            <v>1.1525955141457813</v>
          </cell>
          <cell r="CW171">
            <v>1.1648563495431499</v>
          </cell>
          <cell r="CX171">
            <v>1.1671223147416554</v>
          </cell>
          <cell r="CY171">
            <v>1.1652815591438628</v>
          </cell>
          <cell r="CZ171">
            <v>1.1918814746411319</v>
          </cell>
          <cell r="DA171">
            <v>1.1649604420378263</v>
          </cell>
          <cell r="DB171">
            <v>1.1600699802600118</v>
          </cell>
          <cell r="DC171">
            <v>1.1613933711231315</v>
          </cell>
          <cell r="DD171">
            <v>1.1534079808771207</v>
          </cell>
          <cell r="DE171">
            <v>1520.6366993478621</v>
          </cell>
          <cell r="DF171">
            <v>1520.6366993478621</v>
          </cell>
          <cell r="DG171">
            <v>1091.3015088406014</v>
          </cell>
          <cell r="DH171">
            <v>1035.0908414824482</v>
          </cell>
          <cell r="DI171">
            <v>1072.2471335846978</v>
          </cell>
          <cell r="DJ171">
            <v>1089.5220835361665</v>
          </cell>
          <cell r="DK171">
            <v>1032.0088757678666</v>
          </cell>
          <cell r="DL171">
            <v>2.7071811342817522</v>
          </cell>
          <cell r="DM171">
            <v>1707.1008706102739</v>
          </cell>
          <cell r="DN171">
            <v>1029.7862984380329</v>
          </cell>
          <cell r="DO171">
            <v>1631.1805671437482</v>
          </cell>
          <cell r="DP171">
            <v>1031.7397539283568</v>
          </cell>
          <cell r="DQ171">
            <v>1027.9273175373005</v>
          </cell>
          <cell r="DR171">
            <v>994.02736886882417</v>
          </cell>
          <cell r="DS171">
            <v>1178.310549645546</v>
          </cell>
          <cell r="DT171">
            <v>1844.1093364352025</v>
          </cell>
          <cell r="DU171">
            <v>1844.1093364352025</v>
          </cell>
          <cell r="DV171">
            <v>997.02613057294923</v>
          </cell>
          <cell r="DW171">
            <v>994.01880843346544</v>
          </cell>
          <cell r="DX171">
            <v>1.1538290359896346</v>
          </cell>
          <cell r="DY171">
            <v>1.1547617006879156</v>
          </cell>
          <cell r="DZ171">
            <v>1034.3072543443361</v>
          </cell>
          <cell r="EA171">
            <v>994.02736886882417</v>
          </cell>
          <cell r="EB171">
            <v>1178.310549645546</v>
          </cell>
          <cell r="EC171">
            <v>1844.1093364352025</v>
          </cell>
          <cell r="ED171">
            <v>1844.1093364352025</v>
          </cell>
          <cell r="EE171">
            <v>997.02613057294923</v>
          </cell>
          <cell r="EF171">
            <v>994.01880786298216</v>
          </cell>
          <cell r="EG171">
            <v>1.1542147749095635</v>
          </cell>
          <cell r="EH171">
            <v>1.1547833164444834</v>
          </cell>
          <cell r="EI171">
            <v>1178.310549645546</v>
          </cell>
          <cell r="EJ171"/>
          <cell r="EK171"/>
          <cell r="EL171"/>
          <cell r="EM171"/>
          <cell r="EN171"/>
          <cell r="EO171"/>
          <cell r="EP171"/>
          <cell r="EQ171"/>
          <cell r="ER171"/>
          <cell r="ES171"/>
          <cell r="ET171"/>
          <cell r="EU171"/>
          <cell r="EV171"/>
          <cell r="EW171"/>
          <cell r="EX171"/>
          <cell r="EY171"/>
          <cell r="EZ171"/>
          <cell r="FA171"/>
          <cell r="FB171"/>
          <cell r="FC171"/>
          <cell r="FD171"/>
          <cell r="FE171"/>
          <cell r="FF171"/>
          <cell r="FG171"/>
          <cell r="FH171"/>
          <cell r="FI171"/>
          <cell r="FJ171"/>
          <cell r="FK171"/>
          <cell r="FL171"/>
          <cell r="FM171"/>
          <cell r="FN171"/>
          <cell r="FO171"/>
          <cell r="FP171"/>
          <cell r="FQ171"/>
          <cell r="FR171"/>
          <cell r="FS171"/>
          <cell r="FT171"/>
          <cell r="FU171"/>
          <cell r="FV171"/>
          <cell r="FW171"/>
          <cell r="FX171"/>
          <cell r="FY171"/>
        </row>
        <row r="172">
          <cell r="A172" t="str">
            <v xml:space="preserve"> </v>
          </cell>
        </row>
        <row r="173">
          <cell r="A173" t="str">
            <v xml:space="preserve">pH </v>
          </cell>
          <cell r="C173" t="str">
            <v>pH</v>
          </cell>
          <cell r="E173">
            <v>7</v>
          </cell>
          <cell r="F173">
            <v>7</v>
          </cell>
          <cell r="G173">
            <v>7</v>
          </cell>
          <cell r="H173">
            <v>7</v>
          </cell>
          <cell r="I173">
            <v>0.92252116552482621</v>
          </cell>
          <cell r="J173">
            <v>0.80151458327271785</v>
          </cell>
          <cell r="K173">
            <v>0.9181248363385226</v>
          </cell>
          <cell r="L173">
            <v>0.92252116552482621</v>
          </cell>
          <cell r="M173">
            <v>0.92075748677261782</v>
          </cell>
          <cell r="N173">
            <v>7</v>
          </cell>
          <cell r="O173">
            <v>0.92257514701396726</v>
          </cell>
          <cell r="P173">
            <v>0.92257514701396726</v>
          </cell>
          <cell r="Q173">
            <v>0.92215163026380931</v>
          </cell>
          <cell r="R173">
            <v>0.92257514701396726</v>
          </cell>
          <cell r="S173">
            <v>0.95368950238876193</v>
          </cell>
          <cell r="T173">
            <v>2.3686767938062028</v>
          </cell>
          <cell r="U173">
            <v>2.8972494389912296</v>
          </cell>
          <cell r="V173">
            <v>4.8976051637415345</v>
          </cell>
          <cell r="W173">
            <v>4.8976960661301296</v>
          </cell>
          <cell r="X173">
            <v>6.1281479474994125</v>
          </cell>
          <cell r="Y173">
            <v>6.9562005249132994</v>
          </cell>
          <cell r="Z173">
            <v>4.8975902109817797</v>
          </cell>
          <cell r="AA173">
            <v>4.890107745431985</v>
          </cell>
          <cell r="AB173">
            <v>3.8973125047920787</v>
          </cell>
          <cell r="AC173">
            <v>13.140627506646139</v>
          </cell>
          <cell r="AD173">
            <v>13.182683851766896</v>
          </cell>
          <cell r="AE173">
            <v>3.901193895739651</v>
          </cell>
          <cell r="AF173">
            <v>3.901193895739651</v>
          </cell>
          <cell r="AG173">
            <v>3.9125497594373542</v>
          </cell>
          <cell r="AH173">
            <v>15.743287444931479</v>
          </cell>
          <cell r="AI173">
            <v>15.743287444931466</v>
          </cell>
          <cell r="AJ173">
            <v>15.743287444931466</v>
          </cell>
          <cell r="AK173">
            <v>14.240009283665371</v>
          </cell>
          <cell r="AL173">
            <v>15.743287444931466</v>
          </cell>
          <cell r="AM173">
            <v>15.743287444931466</v>
          </cell>
          <cell r="AN173">
            <v>15.743287444931466</v>
          </cell>
          <cell r="AO173">
            <v>3.4041391498445774</v>
          </cell>
          <cell r="AP173">
            <v>3.4211152643461045</v>
          </cell>
          <cell r="AQ173">
            <v>2.5106680996777699</v>
          </cell>
          <cell r="AR173">
            <v>2.6777889142299447</v>
          </cell>
          <cell r="AS173">
            <v>6.839290991298796</v>
          </cell>
          <cell r="AT173">
            <v>6.839290991298796</v>
          </cell>
          <cell r="AU173">
            <v>2.7428636378892435</v>
          </cell>
          <cell r="AV173">
            <v>2.7638811189917765</v>
          </cell>
          <cell r="AW173">
            <v>7</v>
          </cell>
          <cell r="AX173">
            <v>0.89419217469259515</v>
          </cell>
          <cell r="AY173">
            <v>0.80510128451118623</v>
          </cell>
          <cell r="AZ173">
            <v>0.89132993239616964</v>
          </cell>
          <cell r="BA173">
            <v>0.89419217469259515</v>
          </cell>
          <cell r="BB173">
            <v>0.89248557537917128</v>
          </cell>
          <cell r="BC173">
            <v>0.89424564286739494</v>
          </cell>
          <cell r="BD173">
            <v>0.89424564286739494</v>
          </cell>
          <cell r="BE173">
            <v>0.89392737572550707</v>
          </cell>
          <cell r="BF173">
            <v>0.89424564286739494</v>
          </cell>
          <cell r="BG173">
            <v>6.839290991298796</v>
          </cell>
          <cell r="BH173">
            <v>6.839290991298796</v>
          </cell>
          <cell r="BI173">
            <v>6.8563191095605758</v>
          </cell>
          <cell r="BJ173">
            <v>6.8563191095605758</v>
          </cell>
          <cell r="BK173">
            <v>6.9939257560507935</v>
          </cell>
          <cell r="BL173">
            <v>7</v>
          </cell>
          <cell r="BM173">
            <v>6.839290991298796</v>
          </cell>
          <cell r="BN173">
            <v>6.839290991298796</v>
          </cell>
          <cell r="BO173">
            <v>6.839290991298796</v>
          </cell>
          <cell r="BP173">
            <v>6.839290991298796</v>
          </cell>
          <cell r="BQ173">
            <v>6.839290991298796</v>
          </cell>
          <cell r="BR173">
            <v>6.839290991298796</v>
          </cell>
          <cell r="BS173">
            <v>6.839290991298796</v>
          </cell>
          <cell r="BT173">
            <v>6.8563191095605758</v>
          </cell>
          <cell r="BU173">
            <v>6.8563191095605758</v>
          </cell>
          <cell r="BV173">
            <v>6.8563191095605758</v>
          </cell>
          <cell r="BW173">
            <v>6.839290991298796</v>
          </cell>
          <cell r="BX173">
            <v>7</v>
          </cell>
          <cell r="BY173">
            <v>7</v>
          </cell>
          <cell r="BZ173">
            <v>7</v>
          </cell>
          <cell r="CA173">
            <v>7</v>
          </cell>
          <cell r="CB173">
            <v>7.0816452948615609</v>
          </cell>
          <cell r="CC173">
            <v>7.0816452948615609</v>
          </cell>
          <cell r="CD173">
            <v>7.0816452948615609</v>
          </cell>
          <cell r="CE173">
            <v>7.0816452948615609</v>
          </cell>
          <cell r="CF173">
            <v>-1.5529735289799045</v>
          </cell>
          <cell r="CG173">
            <v>-1.5529735289799045</v>
          </cell>
          <cell r="CH173">
            <v>-1.5529735289799045</v>
          </cell>
          <cell r="CI173">
            <v>-1.5529735289799045</v>
          </cell>
          <cell r="CJ173">
            <v>-1.5529735289799045</v>
          </cell>
          <cell r="CK173">
            <v>-0.77618065758976651</v>
          </cell>
          <cell r="CL173">
            <v>-0.48794329091795557</v>
          </cell>
          <cell r="CM173">
            <v>-0.48794329091795557</v>
          </cell>
          <cell r="CN173">
            <v>-0.48794329091795557</v>
          </cell>
          <cell r="CO173">
            <v>-0.3880813553987511</v>
          </cell>
          <cell r="CP173">
            <v>6.9964813182937737</v>
          </cell>
          <cell r="CQ173">
            <v>6.9964813182937737</v>
          </cell>
          <cell r="CR173">
            <v>6.9964813182937737</v>
          </cell>
          <cell r="CS173">
            <v>6.8392909551436638</v>
          </cell>
          <cell r="CT173">
            <v>6.8392910032120229</v>
          </cell>
          <cell r="CU173">
            <v>6.8392909953524965</v>
          </cell>
          <cell r="CV173">
            <v>6.9690348520448451</v>
          </cell>
          <cell r="CW173">
            <v>7.0149010135737502</v>
          </cell>
          <cell r="CX173">
            <v>7.0242667351010946</v>
          </cell>
          <cell r="CY173">
            <v>7.016486006188055</v>
          </cell>
          <cell r="CZ173">
            <v>7</v>
          </cell>
          <cell r="DA173">
            <v>7.0152591713449972</v>
          </cell>
          <cell r="DB173">
            <v>6.9966698124627191</v>
          </cell>
          <cell r="DC173">
            <v>7.0024094172348761</v>
          </cell>
          <cell r="DD173">
            <v>6.9726065823166676</v>
          </cell>
          <cell r="DE173">
            <v>15.743287444931466</v>
          </cell>
          <cell r="DF173">
            <v>15.743287444931466</v>
          </cell>
          <cell r="DG173">
            <v>-0.48167150660051788</v>
          </cell>
          <cell r="DH173">
            <v>-5.4754534958113943E-2</v>
          </cell>
          <cell r="DI173">
            <v>14.069064006778312</v>
          </cell>
          <cell r="DJ173">
            <v>14.171484788148595</v>
          </cell>
          <cell r="DK173">
            <v>10.019229432799017</v>
          </cell>
          <cell r="DL173">
            <v>3.5542722363277486</v>
          </cell>
          <cell r="DM173">
            <v>3.3274525829831409</v>
          </cell>
          <cell r="DN173">
            <v>10.018316063187331</v>
          </cell>
          <cell r="DO173">
            <v>10.131994634204577</v>
          </cell>
          <cell r="DP173">
            <v>10.130093138715619</v>
          </cell>
          <cell r="DQ173">
            <v>5.9136558759440714</v>
          </cell>
          <cell r="DR173">
            <v>6.839290991298796</v>
          </cell>
          <cell r="DS173">
            <v>7.0816452948615609</v>
          </cell>
          <cell r="DT173">
            <v>-1.5529735289799045</v>
          </cell>
          <cell r="DU173">
            <v>-1.5529735289799045</v>
          </cell>
          <cell r="DV173">
            <v>6.9964813182937737</v>
          </cell>
          <cell r="DW173">
            <v>6.8392910034132353</v>
          </cell>
          <cell r="DX173">
            <v>6.9734805717754123</v>
          </cell>
          <cell r="DY173">
            <v>6.9776165494120148</v>
          </cell>
          <cell r="DZ173">
            <v>-6.1719208285240371E-2</v>
          </cell>
          <cell r="EA173">
            <v>6.839290991298796</v>
          </cell>
          <cell r="EB173">
            <v>7.0816452948615609</v>
          </cell>
          <cell r="EC173">
            <v>-1.5529735289799045</v>
          </cell>
          <cell r="ED173">
            <v>-1.5529735289799045</v>
          </cell>
          <cell r="EE173">
            <v>6.9964813182937737</v>
          </cell>
          <cell r="EF173">
            <v>6.8392909787090019</v>
          </cell>
          <cell r="EG173">
            <v>6.9749033879004907</v>
          </cell>
          <cell r="EH173">
            <v>6.9775768987731688</v>
          </cell>
          <cell r="EI173">
            <v>7.0816452948615609</v>
          </cell>
        </row>
        <row r="174">
          <cell r="A174" t="str">
            <v xml:space="preserve"> </v>
          </cell>
        </row>
        <row r="175">
          <cell r="A175" t="str">
            <v>Solids: Ni_s wt %</v>
          </cell>
          <cell r="C175" t="str">
            <v>Solids: Ni_s</v>
          </cell>
          <cell r="D175" t="str">
            <v>wt %</v>
          </cell>
          <cell r="E175">
            <v>99.639193000000006</v>
          </cell>
          <cell r="F175">
            <v>99.639193000000006</v>
          </cell>
          <cell r="G175">
            <v>99.639193000000006</v>
          </cell>
          <cell r="H175">
            <v>99.639193000000006</v>
          </cell>
          <cell r="I175">
            <v>80.469956483657768</v>
          </cell>
          <cell r="J175">
            <v>80.469956483657782</v>
          </cell>
          <cell r="K175">
            <v>80.469762962376166</v>
          </cell>
          <cell r="L175">
            <v>80.469956483657768</v>
          </cell>
          <cell r="M175">
            <v>80.469956483657768</v>
          </cell>
          <cell r="N175">
            <v>0</v>
          </cell>
          <cell r="O175">
            <v>80.469956483657768</v>
          </cell>
          <cell r="P175">
            <v>80.469956483657768</v>
          </cell>
          <cell r="Q175">
            <v>80.469956483657782</v>
          </cell>
          <cell r="R175">
            <v>80.469956483657768</v>
          </cell>
          <cell r="S175">
            <v>69.879551026385968</v>
          </cell>
          <cell r="T175">
            <v>85.229501072447604</v>
          </cell>
          <cell r="U175">
            <v>85.221117103615825</v>
          </cell>
          <cell r="V175">
            <v>64.088376069824221</v>
          </cell>
          <cell r="W175">
            <v>64.088376069824236</v>
          </cell>
          <cell r="X175">
            <v>64.088376069824236</v>
          </cell>
          <cell r="Y175">
            <v>64.088376069824221</v>
          </cell>
          <cell r="Z175">
            <v>64.088376069824236</v>
          </cell>
          <cell r="AA175">
            <v>64.088376069824236</v>
          </cell>
          <cell r="AB175">
            <v>80.962517550046584</v>
          </cell>
          <cell r="AC175">
            <v>80.962517550046584</v>
          </cell>
          <cell r="AD175">
            <v>80.962517550046584</v>
          </cell>
          <cell r="AE175">
            <v>0</v>
          </cell>
          <cell r="AF175">
            <v>0</v>
          </cell>
          <cell r="AG175">
            <v>0</v>
          </cell>
          <cell r="AH175">
            <v>0</v>
          </cell>
          <cell r="AI175">
            <v>0</v>
          </cell>
          <cell r="AJ175">
            <v>0</v>
          </cell>
          <cell r="AK175">
            <v>0</v>
          </cell>
          <cell r="AL175">
            <v>0</v>
          </cell>
          <cell r="AM175">
            <v>0</v>
          </cell>
          <cell r="AN175">
            <v>0</v>
          </cell>
          <cell r="AO175">
            <v>0</v>
          </cell>
          <cell r="AP175">
            <v>0</v>
          </cell>
          <cell r="AQ175">
            <v>85.229501072447604</v>
          </cell>
          <cell r="AR175">
            <v>52.808776697372473</v>
          </cell>
          <cell r="AS175">
            <v>0</v>
          </cell>
          <cell r="AT175">
            <v>0</v>
          </cell>
          <cell r="AU175">
            <v>85.229501072447619</v>
          </cell>
          <cell r="AV175">
            <v>79.644709243805494</v>
          </cell>
          <cell r="AW175">
            <v>0.30000000000000004</v>
          </cell>
          <cell r="AX175">
            <v>0.29811698485579258</v>
          </cell>
          <cell r="AY175">
            <v>0.29811698485579258</v>
          </cell>
          <cell r="AZ175">
            <v>0.29811698485579258</v>
          </cell>
          <cell r="BA175">
            <v>0.29811698485579258</v>
          </cell>
          <cell r="BB175">
            <v>0.29811698485579258</v>
          </cell>
          <cell r="BC175">
            <v>0.29811698485579258</v>
          </cell>
          <cell r="BD175">
            <v>0.29811698485579258</v>
          </cell>
          <cell r="BE175">
            <v>0.29811698485579258</v>
          </cell>
          <cell r="BF175">
            <v>0.29811698485579258</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row>
        <row r="176">
          <cell r="A176" t="str">
            <v>Solids: NiSO4*6H2O wt %</v>
          </cell>
          <cell r="C176" t="str">
            <v>Solids: NiSO4*6H2O</v>
          </cell>
          <cell r="D176" t="str">
            <v>wt %</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v>0</v>
          </cell>
          <cell r="EA176">
            <v>0</v>
          </cell>
          <cell r="EB176">
            <v>0</v>
          </cell>
          <cell r="EC176">
            <v>0</v>
          </cell>
          <cell r="ED176">
            <v>0</v>
          </cell>
          <cell r="EE176">
            <v>0</v>
          </cell>
          <cell r="EF176">
            <v>0</v>
          </cell>
          <cell r="EG176">
            <v>0</v>
          </cell>
          <cell r="EH176">
            <v>0</v>
          </cell>
          <cell r="EI176">
            <v>0</v>
          </cell>
        </row>
        <row r="177">
          <cell r="A177" t="str">
            <v xml:space="preserve"> </v>
          </cell>
        </row>
        <row r="178">
          <cell r="A178" t="str">
            <v>Solids: Al wt %</v>
          </cell>
          <cell r="C178" t="str">
            <v>Solids: Al</v>
          </cell>
          <cell r="D178" t="str">
            <v>wt %</v>
          </cell>
          <cell r="E178">
            <v>0</v>
          </cell>
          <cell r="F178">
            <v>0</v>
          </cell>
          <cell r="G178">
            <v>0</v>
          </cell>
          <cell r="H178">
            <v>0</v>
          </cell>
          <cell r="I178">
            <v>4.4979963139410515E-4</v>
          </cell>
          <cell r="J178">
            <v>4.4979963139410515E-4</v>
          </cell>
          <cell r="K178">
            <v>4.4632043491601785E-4</v>
          </cell>
          <cell r="L178">
            <v>4.4979963139410515E-4</v>
          </cell>
          <cell r="M178">
            <v>4.4979963139410515E-4</v>
          </cell>
          <cell r="N178">
            <v>0</v>
          </cell>
          <cell r="O178">
            <v>4.4979963139410515E-4</v>
          </cell>
          <cell r="P178">
            <v>4.4979963139410515E-4</v>
          </cell>
          <cell r="Q178">
            <v>4.4979963139410515E-4</v>
          </cell>
          <cell r="R178">
            <v>4.4979963139410515E-4</v>
          </cell>
          <cell r="S178">
            <v>2.8082802132306555E-2</v>
          </cell>
          <cell r="T178">
            <v>9.7958800024047134E-3</v>
          </cell>
          <cell r="U178">
            <v>9.7949163766626358E-3</v>
          </cell>
          <cell r="V178">
            <v>7.3660193393136463E-3</v>
          </cell>
          <cell r="W178">
            <v>7.3660193393136463E-3</v>
          </cell>
          <cell r="X178">
            <v>7.3660193393136472E-3</v>
          </cell>
          <cell r="Y178">
            <v>7.3660193393136472E-3</v>
          </cell>
          <cell r="Z178">
            <v>7.3660193393136463E-3</v>
          </cell>
          <cell r="AA178">
            <v>7.3660193393136463E-3</v>
          </cell>
          <cell r="AB178">
            <v>9.3054545133123695E-3</v>
          </cell>
          <cell r="AC178">
            <v>9.3054545133123678E-3</v>
          </cell>
          <cell r="AD178">
            <v>9.3054545133123678E-3</v>
          </cell>
          <cell r="AE178">
            <v>0</v>
          </cell>
          <cell r="AF178">
            <v>0</v>
          </cell>
          <cell r="AG178">
            <v>0</v>
          </cell>
          <cell r="AH178">
            <v>0</v>
          </cell>
          <cell r="AI178">
            <v>0</v>
          </cell>
          <cell r="AJ178">
            <v>0</v>
          </cell>
          <cell r="AK178">
            <v>0</v>
          </cell>
          <cell r="AL178">
            <v>0</v>
          </cell>
          <cell r="AM178">
            <v>0</v>
          </cell>
          <cell r="AN178">
            <v>0</v>
          </cell>
          <cell r="AO178">
            <v>7.8749138103676508E-2</v>
          </cell>
          <cell r="AP178">
            <v>7.8749138103676508E-2</v>
          </cell>
          <cell r="AQ178">
            <v>9.7958800024047134E-3</v>
          </cell>
          <cell r="AR178">
            <v>3.6025231899754144E-2</v>
          </cell>
          <cell r="AS178">
            <v>0</v>
          </cell>
          <cell r="AT178">
            <v>0</v>
          </cell>
          <cell r="AU178">
            <v>9.7958800024047117E-3</v>
          </cell>
          <cell r="AV178">
            <v>1.4314146419040153E-2</v>
          </cell>
          <cell r="AW178">
            <v>5.0000000000000012E-4</v>
          </cell>
          <cell r="AX178">
            <v>0.20972076655335933</v>
          </cell>
          <cell r="AY178">
            <v>0.20972076655335936</v>
          </cell>
          <cell r="AZ178">
            <v>0.20972076655335933</v>
          </cell>
          <cell r="BA178">
            <v>0.20972076655335933</v>
          </cell>
          <cell r="BB178">
            <v>0.20972076655335933</v>
          </cell>
          <cell r="BC178">
            <v>0.20972076655335933</v>
          </cell>
          <cell r="BD178">
            <v>0.20972076655335933</v>
          </cell>
          <cell r="BE178">
            <v>0.20972076655335936</v>
          </cell>
          <cell r="BF178">
            <v>0.20972076655335933</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33.642100193934461</v>
          </cell>
          <cell r="DM178">
            <v>7.8749138103676508E-2</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row>
        <row r="179">
          <cell r="A179" t="str">
            <v>Solids: Ca wt %</v>
          </cell>
          <cell r="C179" t="str">
            <v>Solids: Ca</v>
          </cell>
          <cell r="D179" t="str">
            <v>wt %</v>
          </cell>
          <cell r="E179">
            <v>1.9997575307058161E-3</v>
          </cell>
          <cell r="F179">
            <v>1.9997575307058161E-3</v>
          </cell>
          <cell r="G179">
            <v>1.9997575307058161E-3</v>
          </cell>
          <cell r="H179">
            <v>1.9997575307058161E-3</v>
          </cell>
          <cell r="I179">
            <v>1.6142452070222978E-3</v>
          </cell>
          <cell r="J179">
            <v>1.614245207022298E-3</v>
          </cell>
          <cell r="K179">
            <v>1.6148794091882289E-3</v>
          </cell>
          <cell r="L179">
            <v>1.6142452070222978E-3</v>
          </cell>
          <cell r="M179">
            <v>1.6142452070222978E-3</v>
          </cell>
          <cell r="N179">
            <v>0</v>
          </cell>
          <cell r="O179">
            <v>1.6142452070222978E-3</v>
          </cell>
          <cell r="P179">
            <v>1.6142452070222978E-3</v>
          </cell>
          <cell r="Q179">
            <v>1.614245207022298E-3</v>
          </cell>
          <cell r="R179">
            <v>1.6142452070222978E-3</v>
          </cell>
          <cell r="S179">
            <v>2.0562740330253198E-3</v>
          </cell>
          <cell r="T179">
            <v>0</v>
          </cell>
          <cell r="U179">
            <v>-7.6223657402489367E-20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4.9998743451940284E-3</v>
          </cell>
          <cell r="AX179">
            <v>4.9684915481569124E-3</v>
          </cell>
          <cell r="AY179">
            <v>4.9684915481569124E-3</v>
          </cell>
          <cell r="AZ179">
            <v>4.9684915481569116E-3</v>
          </cell>
          <cell r="BA179">
            <v>4.9684915481569124E-3</v>
          </cell>
          <cell r="BB179">
            <v>4.9684915481569124E-3</v>
          </cell>
          <cell r="BC179">
            <v>4.9684915481569124E-3</v>
          </cell>
          <cell r="BD179">
            <v>4.9684915481569124E-3</v>
          </cell>
          <cell r="BE179">
            <v>4.9684915481569133E-3</v>
          </cell>
          <cell r="BF179">
            <v>4.9684915481569124E-3</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row>
        <row r="180">
          <cell r="A180" t="str">
            <v>Solids: Co wt %</v>
          </cell>
          <cell r="C180" t="str">
            <v>Solids: Co</v>
          </cell>
          <cell r="D180" t="str">
            <v>wt %</v>
          </cell>
          <cell r="E180">
            <v>0.14999999999999997</v>
          </cell>
          <cell r="F180">
            <v>0.14999999999999997</v>
          </cell>
          <cell r="G180">
            <v>0.14999999999999997</v>
          </cell>
          <cell r="H180">
            <v>0.14999999999999997</v>
          </cell>
          <cell r="I180">
            <v>0.1215459352071553</v>
          </cell>
          <cell r="J180">
            <v>0.12154593520715533</v>
          </cell>
          <cell r="K180">
            <v>0.12121772309996082</v>
          </cell>
          <cell r="L180">
            <v>0.1215459352071553</v>
          </cell>
          <cell r="M180">
            <v>0.1215459352071553</v>
          </cell>
          <cell r="N180">
            <v>0</v>
          </cell>
          <cell r="O180">
            <v>0.1215459352071553</v>
          </cell>
          <cell r="P180">
            <v>0.1215459352071553</v>
          </cell>
          <cell r="Q180">
            <v>0.12154593520715533</v>
          </cell>
          <cell r="R180">
            <v>0.1215459352071553</v>
          </cell>
          <cell r="S180">
            <v>13.163196935436519</v>
          </cell>
          <cell r="T180">
            <v>1.0073884449079009</v>
          </cell>
          <cell r="U180">
            <v>1.0072893477444738</v>
          </cell>
          <cell r="V180">
            <v>0.75750286792896615</v>
          </cell>
          <cell r="W180">
            <v>0.75750286792896604</v>
          </cell>
          <cell r="X180">
            <v>0.75750286792896604</v>
          </cell>
          <cell r="Y180">
            <v>0.75750286792896604</v>
          </cell>
          <cell r="Z180">
            <v>0.75750286792896604</v>
          </cell>
          <cell r="AA180">
            <v>0.75750286792896604</v>
          </cell>
          <cell r="AB180">
            <v>0.95694949521072348</v>
          </cell>
          <cell r="AC180">
            <v>0.95694949521072348</v>
          </cell>
          <cell r="AD180">
            <v>0.95694949521072348</v>
          </cell>
          <cell r="AE180">
            <v>0</v>
          </cell>
          <cell r="AF180">
            <v>0</v>
          </cell>
          <cell r="AG180">
            <v>0</v>
          </cell>
          <cell r="AH180">
            <v>0</v>
          </cell>
          <cell r="AI180">
            <v>0</v>
          </cell>
          <cell r="AJ180">
            <v>0</v>
          </cell>
          <cell r="AK180">
            <v>0</v>
          </cell>
          <cell r="AL180">
            <v>0</v>
          </cell>
          <cell r="AM180">
            <v>0</v>
          </cell>
          <cell r="AN180">
            <v>0</v>
          </cell>
          <cell r="AO180">
            <v>8.6640180569250644E-2</v>
          </cell>
          <cell r="AP180">
            <v>8.6640180569250658E-2</v>
          </cell>
          <cell r="AQ180">
            <v>1.0073884449079011</v>
          </cell>
          <cell r="AR180">
            <v>0.65714204757679728</v>
          </cell>
          <cell r="AS180">
            <v>0</v>
          </cell>
          <cell r="AT180">
            <v>0</v>
          </cell>
          <cell r="AU180">
            <v>1.0073884449079009</v>
          </cell>
          <cell r="AV180">
            <v>0.94705502375430417</v>
          </cell>
          <cell r="AW180">
            <v>99.565361289999998</v>
          </cell>
          <cell r="AX180">
            <v>98.940417679508158</v>
          </cell>
          <cell r="AY180">
            <v>98.940417679508158</v>
          </cell>
          <cell r="AZ180">
            <v>98.940417679508158</v>
          </cell>
          <cell r="BA180">
            <v>98.940417679508158</v>
          </cell>
          <cell r="BB180">
            <v>98.940417679508158</v>
          </cell>
          <cell r="BC180">
            <v>98.940417679508158</v>
          </cell>
          <cell r="BD180">
            <v>98.940417679508158</v>
          </cell>
          <cell r="BE180">
            <v>98.940417679508158</v>
          </cell>
          <cell r="BF180">
            <v>98.940417679508158</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6.5867786193384976</v>
          </cell>
          <cell r="DL180">
            <v>0</v>
          </cell>
          <cell r="DM180">
            <v>8.6640180569250644E-2</v>
          </cell>
          <cell r="DN180">
            <v>6.5867786193384976</v>
          </cell>
          <cell r="DO180">
            <v>6.5867786193384976</v>
          </cell>
          <cell r="DP180">
            <v>6.5867786193384976</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row>
        <row r="181">
          <cell r="A181" t="str">
            <v>Solids: Cu wt %</v>
          </cell>
          <cell r="C181" t="str">
            <v>Solids: Cu</v>
          </cell>
          <cell r="D181" t="str">
            <v>wt %</v>
          </cell>
          <cell r="E181">
            <v>4.9999999999999989E-2</v>
          </cell>
          <cell r="F181">
            <v>4.9999999999999989E-2</v>
          </cell>
          <cell r="G181">
            <v>4.9999999999999989E-2</v>
          </cell>
          <cell r="H181">
            <v>4.9999999999999989E-2</v>
          </cell>
          <cell r="I181">
            <v>19.27409496763244</v>
          </cell>
          <cell r="J181">
            <v>19.27409496763244</v>
          </cell>
          <cell r="K181">
            <v>19.277935256172167</v>
          </cell>
          <cell r="L181">
            <v>19.27409496763244</v>
          </cell>
          <cell r="M181">
            <v>19.27409496763244</v>
          </cell>
          <cell r="N181">
            <v>0</v>
          </cell>
          <cell r="O181">
            <v>19.27409496763244</v>
          </cell>
          <cell r="P181">
            <v>19.27409496763244</v>
          </cell>
          <cell r="Q181">
            <v>19.27409496763244</v>
          </cell>
          <cell r="R181">
            <v>19.27409496763244</v>
          </cell>
          <cell r="S181">
            <v>16.729303439460715</v>
          </cell>
          <cell r="T181">
            <v>10.000005516152871</v>
          </cell>
          <cell r="U181">
            <v>9.9990218242130329</v>
          </cell>
          <cell r="V181">
            <v>7.519510430927216</v>
          </cell>
          <cell r="W181">
            <v>7.5195104309272152</v>
          </cell>
          <cell r="X181">
            <v>7.519510430927216</v>
          </cell>
          <cell r="Y181">
            <v>7.519510430927216</v>
          </cell>
          <cell r="Z181">
            <v>7.5195104309272152</v>
          </cell>
          <cell r="AA181">
            <v>7.5195104309272152</v>
          </cell>
          <cell r="AB181">
            <v>9.4993585947067576</v>
          </cell>
          <cell r="AC181">
            <v>9.4993585947067576</v>
          </cell>
          <cell r="AD181">
            <v>9.4993585947067576</v>
          </cell>
          <cell r="AE181">
            <v>0</v>
          </cell>
          <cell r="AF181">
            <v>0</v>
          </cell>
          <cell r="AG181">
            <v>0</v>
          </cell>
          <cell r="AH181">
            <v>0</v>
          </cell>
          <cell r="AI181">
            <v>0</v>
          </cell>
          <cell r="AJ181">
            <v>0</v>
          </cell>
          <cell r="AK181">
            <v>0</v>
          </cell>
          <cell r="AL181">
            <v>0</v>
          </cell>
          <cell r="AM181">
            <v>0</v>
          </cell>
          <cell r="AN181">
            <v>0</v>
          </cell>
          <cell r="AO181">
            <v>0</v>
          </cell>
          <cell r="AP181">
            <v>0</v>
          </cell>
          <cell r="AQ181">
            <v>10.000005516152871</v>
          </cell>
          <cell r="AR181">
            <v>6.1960712151314761</v>
          </cell>
          <cell r="AS181">
            <v>0</v>
          </cell>
          <cell r="AT181">
            <v>0</v>
          </cell>
          <cell r="AU181">
            <v>10.00000551615287</v>
          </cell>
          <cell r="AV181">
            <v>9.3447400459782362</v>
          </cell>
          <cell r="AW181">
            <v>3.0000000000000002E-2</v>
          </cell>
          <cell r="AX181">
            <v>2.9811698485579265E-2</v>
          </cell>
          <cell r="AY181">
            <v>2.9811698485579269E-2</v>
          </cell>
          <cell r="AZ181">
            <v>2.9811698485579258E-2</v>
          </cell>
          <cell r="BA181">
            <v>2.9811698485579265E-2</v>
          </cell>
          <cell r="BB181">
            <v>2.9811698485579265E-2</v>
          </cell>
          <cell r="BC181">
            <v>2.9811698485579265E-2</v>
          </cell>
          <cell r="BD181">
            <v>2.9811698485579265E-2</v>
          </cell>
          <cell r="BE181">
            <v>2.9811698485579269E-2</v>
          </cell>
          <cell r="BF181">
            <v>2.9811698485579265E-2</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3.880528914899283</v>
          </cell>
          <cell r="DL181">
            <v>0</v>
          </cell>
          <cell r="DM181">
            <v>0</v>
          </cell>
          <cell r="DN181">
            <v>3.8805289148992825</v>
          </cell>
          <cell r="DO181">
            <v>3.880528914899283</v>
          </cell>
          <cell r="DP181">
            <v>3.8805289148992825</v>
          </cell>
          <cell r="DQ181">
            <v>0</v>
          </cell>
          <cell r="DR181">
            <v>0</v>
          </cell>
          <cell r="DS181">
            <v>0</v>
          </cell>
          <cell r="DT181">
            <v>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row>
        <row r="182">
          <cell r="A182" t="str">
            <v>Solids: Fe wt %</v>
          </cell>
          <cell r="C182" t="str">
            <v>Solids: Fe</v>
          </cell>
          <cell r="D182" t="str">
            <v>wt %</v>
          </cell>
          <cell r="E182">
            <v>1.9999999999999997E-2</v>
          </cell>
          <cell r="F182">
            <v>1.9999999999999997E-2</v>
          </cell>
          <cell r="G182">
            <v>1.9999999999999997E-2</v>
          </cell>
          <cell r="H182">
            <v>1.9999999999999997E-2</v>
          </cell>
          <cell r="I182">
            <v>1.8733864588757115E-2</v>
          </cell>
          <cell r="J182">
            <v>1.8733864588757119E-2</v>
          </cell>
          <cell r="K182">
            <v>1.6637925064674482E-2</v>
          </cell>
          <cell r="L182">
            <v>1.8733864588757115E-2</v>
          </cell>
          <cell r="M182">
            <v>1.8733864588757115E-2</v>
          </cell>
          <cell r="N182">
            <v>0</v>
          </cell>
          <cell r="O182">
            <v>1.8733864588757115E-2</v>
          </cell>
          <cell r="P182">
            <v>1.8733864588757115E-2</v>
          </cell>
          <cell r="Q182">
            <v>1.8733864588757119E-2</v>
          </cell>
          <cell r="R182">
            <v>1.8733864588757115E-2</v>
          </cell>
          <cell r="S182">
            <v>2.7883503167800971E-2</v>
          </cell>
          <cell r="T182">
            <v>1.9512507381715813</v>
          </cell>
          <cell r="U182">
            <v>1.9561992346439165</v>
          </cell>
          <cell r="V182">
            <v>4.2377775043083794</v>
          </cell>
          <cell r="W182">
            <v>4.2377775043083776</v>
          </cell>
          <cell r="X182">
            <v>4.2377775043083794</v>
          </cell>
          <cell r="Y182">
            <v>4.2377775043083794</v>
          </cell>
          <cell r="Z182">
            <v>4.2377775043083776</v>
          </cell>
          <cell r="AA182">
            <v>4.2377775043083776</v>
          </cell>
          <cell r="AB182">
            <v>5.3535624211336366</v>
          </cell>
          <cell r="AC182">
            <v>5.3535624211336366</v>
          </cell>
          <cell r="AD182">
            <v>5.3535624211336366</v>
          </cell>
          <cell r="AE182">
            <v>0</v>
          </cell>
          <cell r="AF182">
            <v>0</v>
          </cell>
          <cell r="AG182">
            <v>0</v>
          </cell>
          <cell r="AH182">
            <v>0</v>
          </cell>
          <cell r="AI182">
            <v>0</v>
          </cell>
          <cell r="AJ182">
            <v>0</v>
          </cell>
          <cell r="AK182">
            <v>0</v>
          </cell>
          <cell r="AL182">
            <v>0</v>
          </cell>
          <cell r="AM182">
            <v>0</v>
          </cell>
          <cell r="AN182">
            <v>0</v>
          </cell>
          <cell r="AO182">
            <v>45.211253553018274</v>
          </cell>
          <cell r="AP182">
            <v>45.211253553018274</v>
          </cell>
          <cell r="AQ182">
            <v>1.9512507381715813</v>
          </cell>
          <cell r="AR182">
            <v>18.407062517861984</v>
          </cell>
          <cell r="AS182">
            <v>0</v>
          </cell>
          <cell r="AT182">
            <v>0</v>
          </cell>
          <cell r="AU182">
            <v>1.9512507381715811</v>
          </cell>
          <cell r="AV182">
            <v>4.7859277829430349</v>
          </cell>
          <cell r="AW182">
            <v>3.0000000000000002E-2</v>
          </cell>
          <cell r="AX182">
            <v>2.9811698485579265E-2</v>
          </cell>
          <cell r="AY182">
            <v>2.9811698485579269E-2</v>
          </cell>
          <cell r="AZ182">
            <v>2.9811698485579258E-2</v>
          </cell>
          <cell r="BA182">
            <v>2.9811698485579265E-2</v>
          </cell>
          <cell r="BB182">
            <v>2.9811698485579265E-2</v>
          </cell>
          <cell r="BC182">
            <v>2.9811698485579265E-2</v>
          </cell>
          <cell r="BD182">
            <v>2.9811698485579265E-2</v>
          </cell>
          <cell r="BE182">
            <v>2.9811698485579269E-2</v>
          </cell>
          <cell r="BF182">
            <v>2.9811698485579265E-2</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0.38523112472303928</v>
          </cell>
          <cell r="DL182">
            <v>0</v>
          </cell>
          <cell r="DM182">
            <v>45.211253553018274</v>
          </cell>
          <cell r="DN182">
            <v>0.38523112472303922</v>
          </cell>
          <cell r="DO182">
            <v>0.38523112472303928</v>
          </cell>
          <cell r="DP182">
            <v>0.38523112472303922</v>
          </cell>
          <cell r="DQ182">
            <v>0</v>
          </cell>
          <cell r="DR182">
            <v>0</v>
          </cell>
          <cell r="DS182">
            <v>0</v>
          </cell>
          <cell r="DT182">
            <v>0</v>
          </cell>
          <cell r="DU182">
            <v>0</v>
          </cell>
          <cell r="DV182">
            <v>0</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row>
        <row r="183">
          <cell r="A183" t="str">
            <v>Solids: Mg wt %</v>
          </cell>
          <cell r="C183" t="str">
            <v>Solids: Mg</v>
          </cell>
          <cell r="D183" t="str">
            <v>wt %</v>
          </cell>
          <cell r="E183">
            <v>2.0000034395277642E-3</v>
          </cell>
          <cell r="F183">
            <v>2.0000034395277642E-3</v>
          </cell>
          <cell r="G183">
            <v>2.0000034395277642E-3</v>
          </cell>
          <cell r="H183">
            <v>2.0000034395277642E-3</v>
          </cell>
          <cell r="I183">
            <v>1.6144437096562902E-3</v>
          </cell>
          <cell r="J183">
            <v>1.6144437096562907E-3</v>
          </cell>
          <cell r="K183">
            <v>1.6150779898096302E-3</v>
          </cell>
          <cell r="L183">
            <v>1.6144437096562902E-3</v>
          </cell>
          <cell r="M183">
            <v>1.6144437096562902E-3</v>
          </cell>
          <cell r="N183">
            <v>0</v>
          </cell>
          <cell r="O183">
            <v>1.6144437096562902E-3</v>
          </cell>
          <cell r="P183">
            <v>1.6144437096562902E-3</v>
          </cell>
          <cell r="Q183">
            <v>1.6144437096562902E-3</v>
          </cell>
          <cell r="R183">
            <v>1.6144437096562902E-3</v>
          </cell>
          <cell r="S183">
            <v>1.4663118865813742E-3</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5.0000085988194127E-4</v>
          </cell>
          <cell r="AX183">
            <v>4.9686249591102648E-4</v>
          </cell>
          <cell r="AY183">
            <v>4.9686249591102648E-4</v>
          </cell>
          <cell r="AZ183">
            <v>4.9686249591102637E-4</v>
          </cell>
          <cell r="BA183">
            <v>4.9686249591102648E-4</v>
          </cell>
          <cell r="BB183">
            <v>4.9686249591102648E-4</v>
          </cell>
          <cell r="BC183">
            <v>4.9686249591102648E-4</v>
          </cell>
          <cell r="BD183">
            <v>4.9686249591102648E-4</v>
          </cell>
          <cell r="BE183">
            <v>4.9686249591102648E-4</v>
          </cell>
          <cell r="BF183">
            <v>4.9686249591102648E-4</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row>
        <row r="184">
          <cell r="A184" t="str">
            <v>Solids: Mn wt %</v>
          </cell>
          <cell r="C184" t="str">
            <v>Solids: Mn</v>
          </cell>
          <cell r="D184" t="str">
            <v>wt %</v>
          </cell>
          <cell r="E184">
            <v>5.000004550584294E-3</v>
          </cell>
          <cell r="F184">
            <v>5.000004550584294E-3</v>
          </cell>
          <cell r="G184">
            <v>5.000004550584294E-3</v>
          </cell>
          <cell r="H184">
            <v>5.000004550584294E-3</v>
          </cell>
          <cell r="I184">
            <v>4.0361060063224827E-3</v>
          </cell>
          <cell r="J184">
            <v>4.0361060063224827E-3</v>
          </cell>
          <cell r="K184">
            <v>4.0376917054219825E-3</v>
          </cell>
          <cell r="L184">
            <v>4.0361060063224827E-3</v>
          </cell>
          <cell r="M184">
            <v>4.0361060063224827E-3</v>
          </cell>
          <cell r="N184">
            <v>0</v>
          </cell>
          <cell r="O184">
            <v>4.0361060063224827E-3</v>
          </cell>
          <cell r="P184">
            <v>4.0361060063224827E-3</v>
          </cell>
          <cell r="Q184">
            <v>4.0361060063224827E-3</v>
          </cell>
          <cell r="R184">
            <v>4.0361060063224827E-3</v>
          </cell>
          <cell r="S184">
            <v>4.1575696668650691E-3</v>
          </cell>
          <cell r="T184">
            <v>0</v>
          </cell>
          <cell r="U184">
            <v>-2.0897146072961884E-19</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5.0000045505842958E-3</v>
          </cell>
          <cell r="AX184">
            <v>4.9686209362847771E-3</v>
          </cell>
          <cell r="AY184">
            <v>4.968620936284778E-3</v>
          </cell>
          <cell r="AZ184">
            <v>4.9686209362847763E-3</v>
          </cell>
          <cell r="BA184">
            <v>4.9686209362847771E-3</v>
          </cell>
          <cell r="BB184">
            <v>4.9686209362847771E-3</v>
          </cell>
          <cell r="BC184">
            <v>4.9686209362847771E-3</v>
          </cell>
          <cell r="BD184">
            <v>4.9686209362847771E-3</v>
          </cell>
          <cell r="BE184">
            <v>4.968620936284778E-3</v>
          </cell>
          <cell r="BF184">
            <v>4.9686209362847771E-3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row>
        <row r="185">
          <cell r="A185" t="str">
            <v>Solids: Na wt %</v>
          </cell>
          <cell r="C185" t="str">
            <v>Solids: Na</v>
          </cell>
          <cell r="D185" t="str">
            <v>wt %</v>
          </cell>
          <cell r="E185">
            <v>1.4999977787358995E-2</v>
          </cell>
          <cell r="F185">
            <v>1.4999977787358995E-2</v>
          </cell>
          <cell r="G185">
            <v>1.4999977787358995E-2</v>
          </cell>
          <cell r="H185">
            <v>1.4999977787358995E-2</v>
          </cell>
          <cell r="I185">
            <v>1.2108289068494694E-2</v>
          </cell>
          <cell r="J185">
            <v>1.2108289068494694E-2</v>
          </cell>
          <cell r="K185">
            <v>1.2113046154419162E-2</v>
          </cell>
          <cell r="L185">
            <v>1.2108289068494694E-2</v>
          </cell>
          <cell r="M185">
            <v>1.2108289068494694E-2</v>
          </cell>
          <cell r="N185">
            <v>0</v>
          </cell>
          <cell r="O185">
            <v>1.2108289068494694E-2</v>
          </cell>
          <cell r="P185">
            <v>1.2108289068494694E-2</v>
          </cell>
          <cell r="Q185">
            <v>1.2108289068494694E-2</v>
          </cell>
          <cell r="R185">
            <v>1.2108289068494694E-2</v>
          </cell>
          <cell r="S185">
            <v>1.0505512208726163E-2</v>
          </cell>
          <cell r="T185">
            <v>-5.5005380202078224E-20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row>
        <row r="186">
          <cell r="A186" t="str">
            <v>Solids: Contaminants (s) wt %</v>
          </cell>
          <cell r="C186" t="str">
            <v>Solids: Contaminants (s)</v>
          </cell>
          <cell r="D186" t="str">
            <v>wt %</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row>
        <row r="187">
          <cell r="A187" t="str">
            <v>Solids: Ni wt %</v>
          </cell>
          <cell r="C187" t="str">
            <v>Solids: Ni</v>
          </cell>
          <cell r="D187" t="str">
            <v>wt %</v>
          </cell>
          <cell r="E187">
            <v>99.639611894846368</v>
          </cell>
          <cell r="F187">
            <v>99.639611894846368</v>
          </cell>
          <cell r="G187">
            <v>99.639611894846368</v>
          </cell>
          <cell r="H187">
            <v>99.639611894846368</v>
          </cell>
          <cell r="I187">
            <v>80.470294624151109</v>
          </cell>
          <cell r="J187">
            <v>80.470294624151123</v>
          </cell>
          <cell r="K187">
            <v>80.470101235717621</v>
          </cell>
          <cell r="L187">
            <v>80.470294624151109</v>
          </cell>
          <cell r="M187">
            <v>80.470294624151109</v>
          </cell>
          <cell r="N187">
            <v>0</v>
          </cell>
          <cell r="O187">
            <v>80.470294624151109</v>
          </cell>
          <cell r="P187">
            <v>80.470294624151109</v>
          </cell>
          <cell r="Q187">
            <v>80.470294624151123</v>
          </cell>
          <cell r="R187">
            <v>80.470294624151109</v>
          </cell>
          <cell r="S187">
            <v>69.879844407148596</v>
          </cell>
          <cell r="T187">
            <v>85.229501072447604</v>
          </cell>
          <cell r="U187">
            <v>85.221117103615825</v>
          </cell>
          <cell r="V187">
            <v>77.283374714943974</v>
          </cell>
          <cell r="W187">
            <v>77.283374714943989</v>
          </cell>
          <cell r="X187">
            <v>77.283374714943989</v>
          </cell>
          <cell r="Y187">
            <v>77.283374714943974</v>
          </cell>
          <cell r="Z187">
            <v>77.283374714943989</v>
          </cell>
          <cell r="AA187">
            <v>77.283374714943989</v>
          </cell>
          <cell r="AB187">
            <v>80.962517550046584</v>
          </cell>
          <cell r="AC187">
            <v>80.962517550046584</v>
          </cell>
          <cell r="AD187">
            <v>80.962517550046584</v>
          </cell>
          <cell r="AE187">
            <v>0</v>
          </cell>
          <cell r="AF187">
            <v>0</v>
          </cell>
          <cell r="AG187">
            <v>0</v>
          </cell>
          <cell r="AH187">
            <v>0</v>
          </cell>
          <cell r="AI187">
            <v>0</v>
          </cell>
          <cell r="AJ187">
            <v>0</v>
          </cell>
          <cell r="AK187">
            <v>0</v>
          </cell>
          <cell r="AL187">
            <v>0</v>
          </cell>
          <cell r="AM187">
            <v>0</v>
          </cell>
          <cell r="AN187">
            <v>0</v>
          </cell>
          <cell r="AO187">
            <v>8.3008010932727156</v>
          </cell>
          <cell r="AP187">
            <v>8.3008010932727139</v>
          </cell>
          <cell r="AQ187">
            <v>85.229501072447604</v>
          </cell>
          <cell r="AR187">
            <v>55.966345156075036</v>
          </cell>
          <cell r="AS187">
            <v>0</v>
          </cell>
          <cell r="AT187">
            <v>0</v>
          </cell>
          <cell r="AU187">
            <v>85.229501072447619</v>
          </cell>
          <cell r="AV187">
            <v>80.188631776890446</v>
          </cell>
          <cell r="AW187">
            <v>0.30000000000000004</v>
          </cell>
          <cell r="AX187">
            <v>0.29811698485579258</v>
          </cell>
          <cell r="AY187">
            <v>0.29811698485579258</v>
          </cell>
          <cell r="AZ187">
            <v>0.29811698485579258</v>
          </cell>
          <cell r="BA187">
            <v>0.29811698485579258</v>
          </cell>
          <cell r="BB187">
            <v>0.29811698485579258</v>
          </cell>
          <cell r="BC187">
            <v>0.29811698485579258</v>
          </cell>
          <cell r="BD187">
            <v>0.29811698485579258</v>
          </cell>
          <cell r="BE187">
            <v>0.29811698485579258</v>
          </cell>
          <cell r="BF187">
            <v>0.29811698485579258</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47.76526563826561</v>
          </cell>
          <cell r="DL187">
            <v>0</v>
          </cell>
          <cell r="DM187">
            <v>8.3008010932727139</v>
          </cell>
          <cell r="DN187">
            <v>47.76526563826561</v>
          </cell>
          <cell r="DO187">
            <v>47.76526563826561</v>
          </cell>
          <cell r="DP187">
            <v>47.76526563826561</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row>
        <row r="188">
          <cell r="A188" t="str">
            <v>Solids: Pb wt %</v>
          </cell>
          <cell r="C188" t="str">
            <v>Solids: Pb</v>
          </cell>
          <cell r="D188" t="str">
            <v>wt %</v>
          </cell>
          <cell r="E188">
            <v>4.9999999999999992E-3</v>
          </cell>
          <cell r="F188">
            <v>4.9999999999999992E-3</v>
          </cell>
          <cell r="G188">
            <v>4.9999999999999992E-3</v>
          </cell>
          <cell r="H188">
            <v>4.9999999999999992E-3</v>
          </cell>
          <cell r="I188">
            <v>4.0361023329977081E-3</v>
          </cell>
          <cell r="J188">
            <v>4.0361023329977081E-3</v>
          </cell>
          <cell r="K188">
            <v>4.0376880306540342E-3</v>
          </cell>
          <cell r="L188">
            <v>4.0361023329977081E-3</v>
          </cell>
          <cell r="M188">
            <v>4.0361023329977081E-3</v>
          </cell>
          <cell r="N188">
            <v>0</v>
          </cell>
          <cell r="O188">
            <v>4.0361023329977081E-3</v>
          </cell>
          <cell r="P188">
            <v>4.0361023329977081E-3</v>
          </cell>
          <cell r="Q188">
            <v>4.0361023329977081E-3</v>
          </cell>
          <cell r="R188">
            <v>4.0361023329977081E-3</v>
          </cell>
          <cell r="S188">
            <v>3.6329872474683499E-3</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1.0000000000000002E-3</v>
          </cell>
          <cell r="AX188">
            <v>9.9372328285264231E-4</v>
          </cell>
          <cell r="AY188">
            <v>9.9372328285264231E-4</v>
          </cell>
          <cell r="AZ188">
            <v>9.9372328285264209E-4</v>
          </cell>
          <cell r="BA188">
            <v>9.9372328285264231E-4</v>
          </cell>
          <cell r="BB188">
            <v>9.9372328285264231E-4</v>
          </cell>
          <cell r="BC188">
            <v>9.9372328285264231E-4</v>
          </cell>
          <cell r="BD188">
            <v>9.9372328285264231E-4</v>
          </cell>
          <cell r="BE188">
            <v>9.9372328285264231E-4</v>
          </cell>
          <cell r="BF188">
            <v>9.9372328285264231E-4</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row>
        <row r="189">
          <cell r="A189" t="str">
            <v>Flow m3/h</v>
          </cell>
          <cell r="C189" t="str">
            <v>Flow</v>
          </cell>
          <cell r="D189" t="str">
            <v>m3/h</v>
          </cell>
          <cell r="E189">
            <v>0.19248814532322481</v>
          </cell>
          <cell r="F189">
            <v>6.7283643327944792E-3</v>
          </cell>
          <cell r="G189">
            <v>6.5863427505271988E-3</v>
          </cell>
          <cell r="H189">
            <v>1.4202160033420646E-4</v>
          </cell>
          <cell r="I189">
            <v>1998.9127641703988</v>
          </cell>
          <cell r="J189">
            <v>2000.0000007937747</v>
          </cell>
          <cell r="K189">
            <v>2001.7897814683427</v>
          </cell>
          <cell r="L189">
            <v>16.373542586973251</v>
          </cell>
          <cell r="M189">
            <v>453.98239229237657</v>
          </cell>
          <cell r="N189">
            <v>14695.18464681656</v>
          </cell>
          <cell r="O189">
            <v>1543.2748039727903</v>
          </cell>
          <cell r="P189">
            <v>455.88643441806261</v>
          </cell>
          <cell r="Q189">
            <v>1997.2126400588663</v>
          </cell>
          <cell r="R189">
            <v>1999.1612381877562</v>
          </cell>
          <cell r="S189">
            <v>20.104142499744572</v>
          </cell>
          <cell r="T189">
            <v>8.5148631462821395E-2</v>
          </cell>
          <cell r="U189">
            <v>20.001390768857004</v>
          </cell>
          <cell r="V189">
            <v>19.991284970075217</v>
          </cell>
          <cell r="W189">
            <v>19.985237944716577</v>
          </cell>
          <cell r="X189">
            <v>7.2419252664758706E-3</v>
          </cell>
          <cell r="Y189">
            <v>5.7933703599770521E-2</v>
          </cell>
          <cell r="Z189">
            <v>19.980367326702506</v>
          </cell>
          <cell r="AA189">
            <v>19.639073823225566</v>
          </cell>
          <cell r="AB189">
            <v>19.636787741337859</v>
          </cell>
          <cell r="AC189">
            <v>1.2794469941103981</v>
          </cell>
          <cell r="AD189">
            <v>1.2788531594665029</v>
          </cell>
          <cell r="AE189">
            <v>19.638855056130428</v>
          </cell>
          <cell r="AF189">
            <v>19.638855056130428</v>
          </cell>
          <cell r="AG189">
            <v>20.063100955573969</v>
          </cell>
          <cell r="AH189">
            <v>0.10069940304334876</v>
          </cell>
          <cell r="AI189">
            <v>3.0778701572664619E-3</v>
          </cell>
          <cell r="AJ189">
            <v>1.1371870250942431E-3</v>
          </cell>
          <cell r="AK189">
            <v>0.84097593336718213</v>
          </cell>
          <cell r="AL189">
            <v>4.4397737814462527E-10</v>
          </cell>
          <cell r="AM189">
            <v>0.10069940403087968</v>
          </cell>
          <cell r="AN189">
            <v>3.1920669715562233E-2</v>
          </cell>
          <cell r="AO189">
            <v>6.0614811190028962E-2</v>
          </cell>
          <cell r="AP189">
            <v>6.1697316730285424E-2</v>
          </cell>
          <cell r="AQ189">
            <v>0.10145074128167846</v>
          </cell>
          <cell r="AR189">
            <v>0.16187756126372976</v>
          </cell>
          <cell r="AS189">
            <v>1.7676831485039315E-3</v>
          </cell>
          <cell r="AT189">
            <v>2.5180935971676293E-2</v>
          </cell>
          <cell r="AU189">
            <v>8.9653135427370627E-3</v>
          </cell>
          <cell r="AV189">
            <v>9.6502574144127756E-3</v>
          </cell>
          <cell r="AW189">
            <v>2.8899307095202314E-2</v>
          </cell>
          <cell r="AX189">
            <v>389.81432652429157</v>
          </cell>
          <cell r="AY189">
            <v>390.00000013723377</v>
          </cell>
          <cell r="AZ189">
            <v>390.13480987809294</v>
          </cell>
          <cell r="BA189">
            <v>2.4308559831952037</v>
          </cell>
          <cell r="BB189">
            <v>68.664045901447494</v>
          </cell>
          <cell r="BC189">
            <v>320.91943596137878</v>
          </cell>
          <cell r="BD189">
            <v>68.942885680708599</v>
          </cell>
          <cell r="BE189">
            <v>389.57672099829745</v>
          </cell>
          <cell r="BF189">
            <v>389.8623217787507</v>
          </cell>
          <cell r="BG189">
            <v>18.392891230503643</v>
          </cell>
          <cell r="BH189">
            <v>1.6363595962617959E-2</v>
          </cell>
          <cell r="BI189">
            <v>1.8921959281396894</v>
          </cell>
          <cell r="BJ189">
            <v>0.28349876115074663</v>
          </cell>
          <cell r="BK189">
            <v>0.65999251102379952</v>
          </cell>
          <cell r="BL189">
            <v>34909.156988266877</v>
          </cell>
          <cell r="BM189">
            <v>2.5057252957603323E-3</v>
          </cell>
          <cell r="BN189">
            <v>2.6948619122968902E-2</v>
          </cell>
          <cell r="BO189">
            <v>12.37988244830353</v>
          </cell>
          <cell r="BP189">
            <v>8.8570522090605352E-3</v>
          </cell>
          <cell r="BQ189">
            <v>0.42940054143618533</v>
          </cell>
          <cell r="BR189">
            <v>5.0394844387524514E-2</v>
          </cell>
          <cell r="BS189">
            <v>0.63174872058415676</v>
          </cell>
          <cell r="BT189">
            <v>4.0794303179307264E-5</v>
          </cell>
          <cell r="BU189">
            <v>5.8087066645706432E-2</v>
          </cell>
          <cell r="BV189">
            <v>0.49999999999999983</v>
          </cell>
          <cell r="BW189">
            <v>2.734841732601323</v>
          </cell>
          <cell r="BX189">
            <v>0</v>
          </cell>
          <cell r="BY189">
            <v>0</v>
          </cell>
          <cell r="BZ189">
            <v>0</v>
          </cell>
          <cell r="CA189">
            <v>0</v>
          </cell>
          <cell r="CB189">
            <v>1.9781101803484655</v>
          </cell>
          <cell r="CC189">
            <v>1.6815946165226492</v>
          </cell>
          <cell r="CD189">
            <v>4.0097254924112952E-2</v>
          </cell>
          <cell r="CE189">
            <v>4.5215823864977059E-3</v>
          </cell>
          <cell r="CF189">
            <v>1.9660534831409964</v>
          </cell>
          <cell r="CG189">
            <v>4.0057786425507627E-2</v>
          </cell>
          <cell r="CH189">
            <v>5.6353889655028746E-3</v>
          </cell>
          <cell r="CI189">
            <v>1.6715751949079369</v>
          </cell>
          <cell r="CJ189">
            <v>7.9624892115608893E-5</v>
          </cell>
          <cell r="CK189">
            <v>0.45850094652641243</v>
          </cell>
          <cell r="CL189">
            <v>0.42321364277092516</v>
          </cell>
          <cell r="CM189">
            <v>1.4744335608033368</v>
          </cell>
          <cell r="CN189">
            <v>1.0512199195476732</v>
          </cell>
          <cell r="CO189">
            <v>0.73602217864252939</v>
          </cell>
          <cell r="CP189">
            <v>418.5074205822001</v>
          </cell>
          <cell r="CQ189">
            <v>303.92410790947127</v>
          </cell>
          <cell r="CR189">
            <v>68.621412872624347</v>
          </cell>
          <cell r="CS189">
            <v>68.829021389832533</v>
          </cell>
          <cell r="CT189">
            <v>304.84360529936055</v>
          </cell>
          <cell r="CU189">
            <v>419.77358069242655</v>
          </cell>
          <cell r="CV189">
            <v>15287.998263145093</v>
          </cell>
          <cell r="CW189">
            <v>6892.6017706369184</v>
          </cell>
          <cell r="CX189">
            <v>1228.7107272235451</v>
          </cell>
          <cell r="CY189">
            <v>8941.2967938025522</v>
          </cell>
          <cell r="CZ189">
            <v>451.65424390321635</v>
          </cell>
          <cell r="DA189">
            <v>7712.7705253475615</v>
          </cell>
          <cell r="DB189">
            <v>34878.440837950096</v>
          </cell>
          <cell r="DC189">
            <v>921.47443708846538</v>
          </cell>
          <cell r="DD189">
            <v>2356.3107138208497</v>
          </cell>
          <cell r="DE189">
            <v>3.2515833987957102E-3</v>
          </cell>
          <cell r="DF189">
            <v>6.1312094651822531E-2</v>
          </cell>
          <cell r="DG189">
            <v>0.31521725333200412</v>
          </cell>
          <cell r="DH189">
            <v>1.0399853324868933</v>
          </cell>
          <cell r="DI189">
            <v>0.75803574671338148</v>
          </cell>
          <cell r="DJ189">
            <v>8.4097594143278664E-2</v>
          </cell>
          <cell r="DK189">
            <v>1.1382239218995651</v>
          </cell>
          <cell r="DL189">
            <v>37.693192132665473</v>
          </cell>
          <cell r="DM189">
            <v>6.8534235379534602E-4</v>
          </cell>
          <cell r="DN189">
            <v>1.1435761141565626</v>
          </cell>
          <cell r="DO189">
            <v>3.5693959489266278E-3</v>
          </cell>
          <cell r="DP189">
            <v>1.1414109120982947</v>
          </cell>
          <cell r="DQ189">
            <v>1.1379332888271356</v>
          </cell>
          <cell r="DR189">
            <v>2.1116859024357559</v>
          </cell>
          <cell r="DS189">
            <v>0.25189672971063315</v>
          </cell>
          <cell r="DT189">
            <v>0.24870548783270374</v>
          </cell>
          <cell r="DU189">
            <v>0.24870550161251009</v>
          </cell>
          <cell r="DV189">
            <v>45.961900055323817</v>
          </cell>
          <cell r="DW189">
            <v>46.100954003233461</v>
          </cell>
          <cell r="DX189">
            <v>3218.7907939284446</v>
          </cell>
          <cell r="DY189">
            <v>540.238953884088</v>
          </cell>
          <cell r="DZ189">
            <v>1.0158067661112555</v>
          </cell>
          <cell r="EA189">
            <v>0.78087733983128726</v>
          </cell>
          <cell r="EB189">
            <v>0.25045964064022302</v>
          </cell>
          <cell r="EC189">
            <v>0.25421041045405884</v>
          </cell>
          <cell r="ED189">
            <v>0.25421041045405884</v>
          </cell>
          <cell r="EE189">
            <v>46.156518801118139</v>
          </cell>
          <cell r="EF189">
            <v>46.296161578604462</v>
          </cell>
          <cell r="EG189">
            <v>3217.8553265091755</v>
          </cell>
          <cell r="EH189">
            <v>540.24290583199434</v>
          </cell>
          <cell r="EI189">
            <v>0.17936576678570526</v>
          </cell>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row>
        <row r="190">
          <cell r="A190" t="str">
            <v>Gases m3/h</v>
          </cell>
          <cell r="C190" t="str">
            <v>Gases</v>
          </cell>
          <cell r="D190" t="str">
            <v>m3/h</v>
          </cell>
          <cell r="E190">
            <v>0</v>
          </cell>
          <cell r="F190">
            <v>0</v>
          </cell>
          <cell r="G190">
            <v>0</v>
          </cell>
          <cell r="H190">
            <v>0</v>
          </cell>
          <cell r="I190">
            <v>0</v>
          </cell>
          <cell r="J190">
            <v>0</v>
          </cell>
          <cell r="K190">
            <v>0</v>
          </cell>
          <cell r="L190">
            <v>0</v>
          </cell>
          <cell r="M190">
            <v>0</v>
          </cell>
          <cell r="N190">
            <v>14695.18464681656</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34909.156988266877</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15287.974094286026</v>
          </cell>
          <cell r="CW190">
            <v>6892.5966969604287</v>
          </cell>
          <cell r="CX190">
            <v>1228.7100327388484</v>
          </cell>
          <cell r="CY190">
            <v>8941.2904704725006</v>
          </cell>
          <cell r="CZ190">
            <v>451.65424390321635</v>
          </cell>
          <cell r="DA190">
            <v>7712.7649002375047</v>
          </cell>
          <cell r="DB190">
            <v>34878.402467379812</v>
          </cell>
          <cell r="DC190">
            <v>921.47354812041601</v>
          </cell>
          <cell r="DD190">
            <v>2356.3071442366322</v>
          </cell>
          <cell r="DE190">
            <v>0</v>
          </cell>
          <cell r="DF190">
            <v>0</v>
          </cell>
          <cell r="DG190">
            <v>0</v>
          </cell>
          <cell r="DH190">
            <v>0</v>
          </cell>
          <cell r="DI190">
            <v>0</v>
          </cell>
          <cell r="DJ190">
            <v>0</v>
          </cell>
          <cell r="DK190">
            <v>0</v>
          </cell>
          <cell r="DL190">
            <v>37.634391052868878</v>
          </cell>
          <cell r="DM190">
            <v>0</v>
          </cell>
          <cell r="DN190">
            <v>0</v>
          </cell>
          <cell r="DO190">
            <v>0</v>
          </cell>
          <cell r="DP190">
            <v>0</v>
          </cell>
          <cell r="DQ190">
            <v>0</v>
          </cell>
          <cell r="DR190">
            <v>0</v>
          </cell>
          <cell r="DS190">
            <v>0</v>
          </cell>
          <cell r="DT190">
            <v>0</v>
          </cell>
          <cell r="DU190">
            <v>0</v>
          </cell>
          <cell r="DV190">
            <v>0</v>
          </cell>
          <cell r="DW190">
            <v>0</v>
          </cell>
          <cell r="DX190">
            <v>3218.7859706681857</v>
          </cell>
          <cell r="DY190">
            <v>540.23818691526162</v>
          </cell>
          <cell r="DZ190">
            <v>0</v>
          </cell>
          <cell r="EA190">
            <v>0</v>
          </cell>
          <cell r="EB190">
            <v>0</v>
          </cell>
          <cell r="EC190">
            <v>0</v>
          </cell>
          <cell r="ED190">
            <v>0</v>
          </cell>
          <cell r="EE190">
            <v>0</v>
          </cell>
          <cell r="EF190">
            <v>0</v>
          </cell>
          <cell r="EG190">
            <v>3217.8505894335131</v>
          </cell>
          <cell r="EH190">
            <v>540.24213847826957</v>
          </cell>
          <cell r="EI190">
            <v>0</v>
          </cell>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row>
        <row r="191">
          <cell r="A191" t="str">
            <v>Gases Nm3/h</v>
          </cell>
          <cell r="C191" t="str">
            <v>Gases</v>
          </cell>
          <cell r="D191" t="str">
            <v>Nm3/h</v>
          </cell>
          <cell r="E191">
            <v>0</v>
          </cell>
          <cell r="F191">
            <v>0</v>
          </cell>
          <cell r="G191">
            <v>0</v>
          </cell>
          <cell r="H191">
            <v>0</v>
          </cell>
          <cell r="I191">
            <v>0</v>
          </cell>
          <cell r="J191">
            <v>0</v>
          </cell>
          <cell r="K191">
            <v>0</v>
          </cell>
          <cell r="L191">
            <v>0</v>
          </cell>
          <cell r="M191">
            <v>0</v>
          </cell>
          <cell r="N191">
            <v>13608.075075623638</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31767.963149958428</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13841.976718423122</v>
          </cell>
          <cell r="CW191">
            <v>6298.995595926448</v>
          </cell>
          <cell r="CX191">
            <v>1124.9992281220154</v>
          </cell>
          <cell r="CY191">
            <v>8173.8523748399584</v>
          </cell>
          <cell r="CZ191">
            <v>420.83797933717494</v>
          </cell>
          <cell r="DA191">
            <v>7049.0366879759249</v>
          </cell>
          <cell r="DB191">
            <v>31757.706055132454</v>
          </cell>
          <cell r="DC191">
            <v>839.99911401634563</v>
          </cell>
          <cell r="DD191">
            <v>2134.9971984741801</v>
          </cell>
          <cell r="DE191">
            <v>0</v>
          </cell>
          <cell r="DF191">
            <v>0</v>
          </cell>
          <cell r="DG191">
            <v>0</v>
          </cell>
          <cell r="DH191">
            <v>0</v>
          </cell>
          <cell r="DI191">
            <v>0</v>
          </cell>
          <cell r="DJ191">
            <v>0</v>
          </cell>
          <cell r="DK191">
            <v>0</v>
          </cell>
          <cell r="DL191">
            <v>28.937736552792906</v>
          </cell>
          <cell r="DM191">
            <v>0</v>
          </cell>
          <cell r="DN191">
            <v>0</v>
          </cell>
          <cell r="DO191">
            <v>0</v>
          </cell>
          <cell r="DP191">
            <v>0</v>
          </cell>
          <cell r="DQ191">
            <v>0</v>
          </cell>
          <cell r="DR191">
            <v>0</v>
          </cell>
          <cell r="DS191">
            <v>0</v>
          </cell>
          <cell r="DT191">
            <v>0</v>
          </cell>
          <cell r="DU191">
            <v>0</v>
          </cell>
          <cell r="DV191">
            <v>0</v>
          </cell>
          <cell r="DW191">
            <v>0</v>
          </cell>
          <cell r="DX191">
            <v>2916.9943730029299</v>
          </cell>
          <cell r="DY191">
            <v>489.99922355492339</v>
          </cell>
          <cell r="DZ191">
            <v>0</v>
          </cell>
          <cell r="EA191">
            <v>0</v>
          </cell>
          <cell r="EB191">
            <v>0</v>
          </cell>
          <cell r="EC191">
            <v>0</v>
          </cell>
          <cell r="ED191">
            <v>0</v>
          </cell>
          <cell r="EE191">
            <v>0</v>
          </cell>
          <cell r="EF191">
            <v>0</v>
          </cell>
          <cell r="EG191">
            <v>2916.9951983546748</v>
          </cell>
          <cell r="EH191">
            <v>489.99884117247296</v>
          </cell>
          <cell r="EI191">
            <v>0</v>
          </cell>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row>
        <row r="193">
          <cell r="A193" t="str">
            <v>Solids: Ni_s wt %</v>
          </cell>
          <cell r="C193" t="str">
            <v>Solids: Ni_s</v>
          </cell>
          <cell r="D193" t="str">
            <v>wt %</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row>
        <row r="194">
          <cell r="A194" t="str">
            <v>Solids: Al2(SO4)3 wt %</v>
          </cell>
          <cell r="C194" t="str">
            <v>Solids: Al2(SO4)3</v>
          </cell>
          <cell r="D194" t="str">
            <v>wt %</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row>
        <row r="195">
          <cell r="A195" t="str">
            <v>Solids: Ca wt %</v>
          </cell>
          <cell r="C195" t="str">
            <v>Solids: Ca</v>
          </cell>
          <cell r="D195" t="str">
            <v>wt %</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row>
        <row r="196">
          <cell r="A196" t="str">
            <v>Solids: Co wt %</v>
          </cell>
          <cell r="C196" t="str">
            <v>Solids: Co</v>
          </cell>
          <cell r="D196" t="str">
            <v>wt %</v>
          </cell>
          <cell r="E196">
            <v>0.14999999999999997</v>
          </cell>
          <cell r="F196">
            <v>0.14999999999999997</v>
          </cell>
          <cell r="G196">
            <v>0.14999999999999997</v>
          </cell>
          <cell r="H196">
            <v>0.14999999999999997</v>
          </cell>
          <cell r="I196">
            <v>0.1215459352071553</v>
          </cell>
          <cell r="J196">
            <v>0.12154593520715533</v>
          </cell>
          <cell r="K196">
            <v>0.12121772309996082</v>
          </cell>
          <cell r="L196">
            <v>0.1215459352071553</v>
          </cell>
          <cell r="M196">
            <v>0.1215459352071553</v>
          </cell>
          <cell r="N196">
            <v>0</v>
          </cell>
          <cell r="O196">
            <v>0.1215459352071553</v>
          </cell>
          <cell r="P196">
            <v>0.1215459352071553</v>
          </cell>
          <cell r="Q196">
            <v>0.12154593520715533</v>
          </cell>
          <cell r="R196">
            <v>0.1215459352071553</v>
          </cell>
          <cell r="S196">
            <v>13.1631831563188</v>
          </cell>
          <cell r="T196">
            <v>1.0073836384578689</v>
          </cell>
          <cell r="U196">
            <v>1.0072845417672542</v>
          </cell>
          <cell r="V196">
            <v>0.75750286792896615</v>
          </cell>
          <cell r="W196">
            <v>0.75750286792896604</v>
          </cell>
          <cell r="X196">
            <v>0.75750286792896604</v>
          </cell>
          <cell r="Y196">
            <v>0.75750286792896604</v>
          </cell>
          <cell r="Z196">
            <v>0.75750286792896604</v>
          </cell>
          <cell r="AA196">
            <v>0.75750286792896604</v>
          </cell>
          <cell r="AB196">
            <v>0.95694949521072348</v>
          </cell>
          <cell r="AC196">
            <v>0.95694949521072348</v>
          </cell>
          <cell r="AD196">
            <v>0.95694949521072348</v>
          </cell>
          <cell r="AE196">
            <v>0</v>
          </cell>
          <cell r="AF196">
            <v>0</v>
          </cell>
          <cell r="AG196">
            <v>0</v>
          </cell>
          <cell r="AH196">
            <v>0</v>
          </cell>
          <cell r="AI196">
            <v>0</v>
          </cell>
          <cell r="AJ196">
            <v>0</v>
          </cell>
          <cell r="AK196">
            <v>0</v>
          </cell>
          <cell r="AL196">
            <v>0</v>
          </cell>
          <cell r="AM196">
            <v>0</v>
          </cell>
          <cell r="AN196">
            <v>0</v>
          </cell>
          <cell r="AO196">
            <v>0</v>
          </cell>
          <cell r="AP196">
            <v>0</v>
          </cell>
          <cell r="AQ196">
            <v>1.0073836384578692</v>
          </cell>
          <cell r="AR196">
            <v>0.62418173217613604</v>
          </cell>
          <cell r="AS196">
            <v>0</v>
          </cell>
          <cell r="AT196">
            <v>0</v>
          </cell>
          <cell r="AU196">
            <v>1.0073836384578689</v>
          </cell>
          <cell r="AV196">
            <v>0.94137330352014603</v>
          </cell>
          <cell r="AW196">
            <v>99.565361289999998</v>
          </cell>
          <cell r="AX196">
            <v>98.940417679508158</v>
          </cell>
          <cell r="AY196">
            <v>98.940417679508158</v>
          </cell>
          <cell r="AZ196">
            <v>98.940417679508158</v>
          </cell>
          <cell r="BA196">
            <v>98.940417679508158</v>
          </cell>
          <cell r="BB196">
            <v>98.940417679508158</v>
          </cell>
          <cell r="BC196">
            <v>98.940417679508158</v>
          </cell>
          <cell r="BD196">
            <v>98.940417679508158</v>
          </cell>
          <cell r="BE196">
            <v>98.940417679508158</v>
          </cell>
          <cell r="BF196">
            <v>98.940417679508158</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v>0</v>
          </cell>
          <cell r="EA196">
            <v>0</v>
          </cell>
          <cell r="EB196">
            <v>0</v>
          </cell>
          <cell r="EC196">
            <v>0</v>
          </cell>
          <cell r="ED196">
            <v>0</v>
          </cell>
          <cell r="EE196">
            <v>0</v>
          </cell>
          <cell r="EF196">
            <v>0</v>
          </cell>
          <cell r="EG196">
            <v>0</v>
          </cell>
          <cell r="EH196">
            <v>0</v>
          </cell>
          <cell r="EI196">
            <v>0</v>
          </cell>
        </row>
        <row r="197">
          <cell r="A197" t="str">
            <v>Solids: Cu wt %</v>
          </cell>
          <cell r="C197" t="str">
            <v>Solids: Cu</v>
          </cell>
          <cell r="D197" t="str">
            <v>wt %</v>
          </cell>
          <cell r="E197">
            <v>4.9999999999999989E-2</v>
          </cell>
          <cell r="F197">
            <v>4.9999999999999989E-2</v>
          </cell>
          <cell r="G197">
            <v>4.9999999999999989E-2</v>
          </cell>
          <cell r="H197">
            <v>4.9999999999999989E-2</v>
          </cell>
          <cell r="I197">
            <v>19.27409496763244</v>
          </cell>
          <cell r="J197">
            <v>19.27409496763244</v>
          </cell>
          <cell r="K197">
            <v>19.277935256172167</v>
          </cell>
          <cell r="L197">
            <v>19.27409496763244</v>
          </cell>
          <cell r="M197">
            <v>19.27409496763244</v>
          </cell>
          <cell r="N197">
            <v>0</v>
          </cell>
          <cell r="O197">
            <v>19.27409496763244</v>
          </cell>
          <cell r="P197">
            <v>19.27409496763244</v>
          </cell>
          <cell r="Q197">
            <v>19.27409496763244</v>
          </cell>
          <cell r="R197">
            <v>19.27409496763244</v>
          </cell>
          <cell r="S197">
            <v>16.729303439460715</v>
          </cell>
          <cell r="T197">
            <v>10.000005516152871</v>
          </cell>
          <cell r="U197">
            <v>9.9990218242130329</v>
          </cell>
          <cell r="V197">
            <v>7.519510430927216</v>
          </cell>
          <cell r="W197">
            <v>7.5195104309272152</v>
          </cell>
          <cell r="X197">
            <v>7.519510430927216</v>
          </cell>
          <cell r="Y197">
            <v>7.519510430927216</v>
          </cell>
          <cell r="Z197">
            <v>7.5195104309272152</v>
          </cell>
          <cell r="AA197">
            <v>7.5195104309272152</v>
          </cell>
          <cell r="AB197">
            <v>9.4993585947067576</v>
          </cell>
          <cell r="AC197">
            <v>9.4993585947067576</v>
          </cell>
          <cell r="AD197">
            <v>9.4993585947067576</v>
          </cell>
          <cell r="AE197">
            <v>0</v>
          </cell>
          <cell r="AF197">
            <v>0</v>
          </cell>
          <cell r="AG197">
            <v>0</v>
          </cell>
          <cell r="AH197">
            <v>0</v>
          </cell>
          <cell r="AI197">
            <v>0</v>
          </cell>
          <cell r="AJ197">
            <v>0</v>
          </cell>
          <cell r="AK197">
            <v>0</v>
          </cell>
          <cell r="AL197">
            <v>0</v>
          </cell>
          <cell r="AM197">
            <v>0</v>
          </cell>
          <cell r="AN197">
            <v>0</v>
          </cell>
          <cell r="AO197">
            <v>0</v>
          </cell>
          <cell r="AP197">
            <v>0</v>
          </cell>
          <cell r="AQ197">
            <v>10.000005516152871</v>
          </cell>
          <cell r="AR197">
            <v>6.1960712151314761</v>
          </cell>
          <cell r="AS197">
            <v>0</v>
          </cell>
          <cell r="AT197">
            <v>0</v>
          </cell>
          <cell r="AU197">
            <v>10.00000551615287</v>
          </cell>
          <cell r="AV197">
            <v>9.3447400459782362</v>
          </cell>
          <cell r="AW197">
            <v>3.0000000000000002E-2</v>
          </cell>
          <cell r="AX197">
            <v>2.9811698485579265E-2</v>
          </cell>
          <cell r="AY197">
            <v>2.9811698485579269E-2</v>
          </cell>
          <cell r="AZ197">
            <v>2.9811698485579258E-2</v>
          </cell>
          <cell r="BA197">
            <v>2.9811698485579265E-2</v>
          </cell>
          <cell r="BB197">
            <v>2.9811698485579265E-2</v>
          </cell>
          <cell r="BC197">
            <v>2.9811698485579265E-2</v>
          </cell>
          <cell r="BD197">
            <v>2.9811698485579265E-2</v>
          </cell>
          <cell r="BE197">
            <v>2.9811698485579269E-2</v>
          </cell>
          <cell r="BF197">
            <v>2.9811698485579265E-2</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cell r="EB197">
            <v>0</v>
          </cell>
          <cell r="EC197">
            <v>0</v>
          </cell>
          <cell r="ED197">
            <v>0</v>
          </cell>
          <cell r="EE197">
            <v>0</v>
          </cell>
          <cell r="EF197">
            <v>0</v>
          </cell>
          <cell r="EG197">
            <v>0</v>
          </cell>
          <cell r="EH197">
            <v>0</v>
          </cell>
          <cell r="EI197">
            <v>0</v>
          </cell>
        </row>
        <row r="198">
          <cell r="A198" t="str">
            <v>Solids: Zn_s wt %</v>
          </cell>
          <cell r="C198" t="str">
            <v>Solids: Zn_s</v>
          </cell>
          <cell r="D198" t="str">
            <v>wt %</v>
          </cell>
          <cell r="E198">
            <v>1.9999999999999997E-2</v>
          </cell>
          <cell r="F198">
            <v>1.9999999999999997E-2</v>
          </cell>
          <cell r="G198">
            <v>1.9999999999999997E-2</v>
          </cell>
          <cell r="H198">
            <v>1.9999999999999997E-2</v>
          </cell>
          <cell r="I198">
            <v>1.6144409331990833E-2</v>
          </cell>
          <cell r="J198">
            <v>1.6144409331990833E-2</v>
          </cell>
          <cell r="K198">
            <v>1.6150752122616137E-2</v>
          </cell>
          <cell r="L198">
            <v>1.6144409331990833E-2</v>
          </cell>
          <cell r="M198">
            <v>1.6144409331990833E-2</v>
          </cell>
          <cell r="N198">
            <v>0</v>
          </cell>
          <cell r="O198">
            <v>1.6144409331990833E-2</v>
          </cell>
          <cell r="P198">
            <v>1.6144409331990833E-2</v>
          </cell>
          <cell r="Q198">
            <v>1.6144409331990833E-2</v>
          </cell>
          <cell r="R198">
            <v>1.6144409331990833E-2</v>
          </cell>
          <cell r="S198">
            <v>1.7941710120791855E-2</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3.0000000000000002E-2</v>
          </cell>
          <cell r="AX198">
            <v>2.9811698485579265E-2</v>
          </cell>
          <cell r="AY198">
            <v>2.9811698485579269E-2</v>
          </cell>
          <cell r="AZ198">
            <v>2.9811698485579258E-2</v>
          </cell>
          <cell r="BA198">
            <v>2.9811698485579265E-2</v>
          </cell>
          <cell r="BB198">
            <v>2.9811698485579265E-2</v>
          </cell>
          <cell r="BC198">
            <v>2.9811698485579265E-2</v>
          </cell>
          <cell r="BD198">
            <v>2.9811698485579265E-2</v>
          </cell>
          <cell r="BE198">
            <v>2.9811698485579269E-2</v>
          </cell>
          <cell r="BF198">
            <v>2.9811698485579265E-2</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v>0</v>
          </cell>
          <cell r="EA198">
            <v>0</v>
          </cell>
          <cell r="EB198">
            <v>0</v>
          </cell>
          <cell r="EC198">
            <v>0</v>
          </cell>
          <cell r="ED198">
            <v>0</v>
          </cell>
          <cell r="EE198">
            <v>0</v>
          </cell>
          <cell r="EF198">
            <v>0</v>
          </cell>
          <cell r="EG198">
            <v>0</v>
          </cell>
          <cell r="EH198">
            <v>0</v>
          </cell>
          <cell r="EI198">
            <v>0</v>
          </cell>
        </row>
        <row r="199">
          <cell r="A199" t="str">
            <v>Solids: Fe_S wt %</v>
          </cell>
          <cell r="C199" t="str">
            <v>Solids: Fe_S</v>
          </cell>
          <cell r="D199" t="str">
            <v>wt %</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v>0</v>
          </cell>
          <cell r="EA199">
            <v>0</v>
          </cell>
          <cell r="EB199">
            <v>0</v>
          </cell>
          <cell r="EC199">
            <v>0</v>
          </cell>
          <cell r="ED199">
            <v>0</v>
          </cell>
          <cell r="EE199">
            <v>0</v>
          </cell>
          <cell r="EF199">
            <v>0</v>
          </cell>
          <cell r="EG199">
            <v>0</v>
          </cell>
          <cell r="EH199">
            <v>0</v>
          </cell>
          <cell r="EI199">
            <v>0</v>
          </cell>
        </row>
        <row r="200">
          <cell r="A200" t="str">
            <v>Solids: MgSO4(s) wt %</v>
          </cell>
          <cell r="C200" t="str">
            <v>Solids: MgSO4(s)</v>
          </cell>
          <cell r="D200" t="str">
            <v>wt %</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row>
        <row r="201">
          <cell r="A201" t="str">
            <v>Solids: MnSO4(s) wt %</v>
          </cell>
          <cell r="C201" t="str">
            <v>Solids: MnSO4(s)</v>
          </cell>
          <cell r="D201" t="str">
            <v>wt %</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cell r="EB201">
            <v>0</v>
          </cell>
          <cell r="EC201">
            <v>0</v>
          </cell>
          <cell r="ED201">
            <v>0</v>
          </cell>
          <cell r="EE201">
            <v>0</v>
          </cell>
          <cell r="EF201">
            <v>0</v>
          </cell>
          <cell r="EG201">
            <v>0</v>
          </cell>
          <cell r="EH201">
            <v>0</v>
          </cell>
          <cell r="EI201">
            <v>0</v>
          </cell>
        </row>
        <row r="203">
          <cell r="A203" t="str">
            <v>Solids: Zn wt %</v>
          </cell>
          <cell r="C203" t="str">
            <v>Solids: Zn</v>
          </cell>
          <cell r="D203" t="str">
            <v>wt %</v>
          </cell>
          <cell r="E203">
            <v>4.9999999999999992E-3</v>
          </cell>
          <cell r="F203">
            <v>4.9999999999999992E-3</v>
          </cell>
          <cell r="G203">
            <v>4.9999999999999992E-3</v>
          </cell>
          <cell r="H203">
            <v>4.9999999999999992E-3</v>
          </cell>
          <cell r="I203">
            <v>4.0361023329977081E-3</v>
          </cell>
          <cell r="J203">
            <v>4.0361023329977081E-3</v>
          </cell>
          <cell r="K203">
            <v>4.0376880306540342E-3</v>
          </cell>
          <cell r="L203">
            <v>4.0361023329977081E-3</v>
          </cell>
          <cell r="M203">
            <v>4.0361023329977081E-3</v>
          </cell>
          <cell r="N203">
            <v>0</v>
          </cell>
          <cell r="O203">
            <v>4.0361023329977081E-3</v>
          </cell>
          <cell r="P203">
            <v>4.0361023329977081E-3</v>
          </cell>
          <cell r="Q203">
            <v>4.0361023329977081E-3</v>
          </cell>
          <cell r="R203">
            <v>4.0361023329977081E-3</v>
          </cell>
          <cell r="S203">
            <v>3.7641319063498294E-3</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2.0000000000000005E-3</v>
          </cell>
          <cell r="AX203">
            <v>1.9874465657052846E-3</v>
          </cell>
          <cell r="AY203">
            <v>1.9874465657052846E-3</v>
          </cell>
          <cell r="AZ203">
            <v>1.9874465657052842E-3</v>
          </cell>
          <cell r="BA203">
            <v>1.9874465657052846E-3</v>
          </cell>
          <cell r="BB203">
            <v>1.9874465657052846E-3</v>
          </cell>
          <cell r="BC203">
            <v>1.9874465657052846E-3</v>
          </cell>
          <cell r="BD203">
            <v>1.9874465657052846E-3</v>
          </cell>
          <cell r="BE203">
            <v>1.9874465657052846E-3</v>
          </cell>
          <cell r="BF203">
            <v>1.9874465657052846E-3</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2.9343634000807488</v>
          </cell>
          <cell r="DL203">
            <v>0</v>
          </cell>
          <cell r="DM203">
            <v>0</v>
          </cell>
          <cell r="DN203">
            <v>2.9343634000807488</v>
          </cell>
          <cell r="DO203">
            <v>2.9343634000807488</v>
          </cell>
          <cell r="DP203">
            <v>2.9343634000807488</v>
          </cell>
          <cell r="DQ203">
            <v>0</v>
          </cell>
          <cell r="DR203">
            <v>0</v>
          </cell>
          <cell r="DS203">
            <v>0</v>
          </cell>
          <cell r="DT203">
            <v>0</v>
          </cell>
          <cell r="DU203">
            <v>0</v>
          </cell>
          <cell r="DV203">
            <v>0</v>
          </cell>
          <cell r="DW203">
            <v>0</v>
          </cell>
          <cell r="DX203">
            <v>0</v>
          </cell>
          <cell r="DY203">
            <v>0</v>
          </cell>
          <cell r="DZ203">
            <v>0</v>
          </cell>
          <cell r="EA203">
            <v>0</v>
          </cell>
          <cell r="EB203">
            <v>0</v>
          </cell>
          <cell r="EC203">
            <v>0</v>
          </cell>
          <cell r="ED203">
            <v>0</v>
          </cell>
          <cell r="EE203">
            <v>0</v>
          </cell>
          <cell r="EF203">
            <v>0</v>
          </cell>
          <cell r="EG203">
            <v>0</v>
          </cell>
          <cell r="EH203">
            <v>0</v>
          </cell>
          <cell r="EI203">
            <v>0</v>
          </cell>
        </row>
        <row r="204">
          <cell r="A204" t="str">
            <v>Aq.Liq: Zn ppm</v>
          </cell>
          <cell r="C204" t="str">
            <v>Aq.Liq: Zn</v>
          </cell>
          <cell r="D204" t="str">
            <v>ppm</v>
          </cell>
          <cell r="E204">
            <v>0</v>
          </cell>
          <cell r="F204">
            <v>0</v>
          </cell>
          <cell r="G204">
            <v>0</v>
          </cell>
          <cell r="H204">
            <v>0</v>
          </cell>
          <cell r="I204">
            <v>4.3051843566901749</v>
          </cell>
          <cell r="J204">
            <v>4.2969561686081708</v>
          </cell>
          <cell r="K204">
            <v>4.3288859036141378</v>
          </cell>
          <cell r="L204">
            <v>4.3051843566901749</v>
          </cell>
          <cell r="M204">
            <v>4.3051843566901749</v>
          </cell>
          <cell r="N204">
            <v>0</v>
          </cell>
          <cell r="O204">
            <v>4.3051843566901749</v>
          </cell>
          <cell r="P204">
            <v>4.3051843566901749</v>
          </cell>
          <cell r="Q204">
            <v>4.3051843566901749</v>
          </cell>
          <cell r="R204">
            <v>4.3051843566901749</v>
          </cell>
          <cell r="S204">
            <v>3.7662570349708533</v>
          </cell>
          <cell r="T204">
            <v>3.8870293939445335</v>
          </cell>
          <cell r="U204">
            <v>3.8894414840345841</v>
          </cell>
          <cell r="V204">
            <v>3.8889593614994467</v>
          </cell>
          <cell r="W204">
            <v>3.8889593614994467</v>
          </cell>
          <cell r="X204">
            <v>0.19444796807495079</v>
          </cell>
          <cell r="Y204">
            <v>2.1605329786105749E-2</v>
          </cell>
          <cell r="Z204">
            <v>3.8889593614994467</v>
          </cell>
          <cell r="AA204">
            <v>3.8889593614994467</v>
          </cell>
          <cell r="AB204">
            <v>3.8889310494330589</v>
          </cell>
          <cell r="AC204">
            <v>4.3550306326494259E-2</v>
          </cell>
          <cell r="AD204">
            <v>4.3550306326494259E-2</v>
          </cell>
          <cell r="AE204">
            <v>0.32161567851823936</v>
          </cell>
          <cell r="AF204">
            <v>0.32161567851823936</v>
          </cell>
          <cell r="AG204">
            <v>0.31609192352675225</v>
          </cell>
          <cell r="AH204">
            <v>0</v>
          </cell>
          <cell r="AI204">
            <v>0</v>
          </cell>
          <cell r="AJ204">
            <v>0</v>
          </cell>
          <cell r="AK204">
            <v>0</v>
          </cell>
          <cell r="AL204">
            <v>0</v>
          </cell>
          <cell r="AM204">
            <v>0</v>
          </cell>
          <cell r="AN204">
            <v>0</v>
          </cell>
          <cell r="AO204">
            <v>8.8777575402542649E-2</v>
          </cell>
          <cell r="AP204">
            <v>8.6745020336283299E-2</v>
          </cell>
          <cell r="AQ204">
            <v>3.2495465473591252</v>
          </cell>
          <cell r="AR204">
            <v>2.0464382894012809</v>
          </cell>
          <cell r="AS204">
            <v>0</v>
          </cell>
          <cell r="AT204">
            <v>0</v>
          </cell>
          <cell r="AU204">
            <v>1.362924901155671</v>
          </cell>
          <cell r="AV204">
            <v>1.278676997571357</v>
          </cell>
          <cell r="AW204">
            <v>0</v>
          </cell>
          <cell r="AX204">
            <v>1.7420097645292629</v>
          </cell>
          <cell r="AY204">
            <v>1.7397978817636981</v>
          </cell>
          <cell r="AZ204">
            <v>1.7494244458259181</v>
          </cell>
          <cell r="BA204">
            <v>1.7420097645292629</v>
          </cell>
          <cell r="BB204">
            <v>1.7420097645292629</v>
          </cell>
          <cell r="BC204">
            <v>1.7420097645292629</v>
          </cell>
          <cell r="BD204">
            <v>1.7420097645292629</v>
          </cell>
          <cell r="BE204">
            <v>1.7420097645292629</v>
          </cell>
          <cell r="BF204">
            <v>1.7420097645292629</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0.50003002676946695</v>
          </cell>
          <cell r="CG204">
            <v>0.50003002676946695</v>
          </cell>
          <cell r="CH204">
            <v>0.50003002676946695</v>
          </cell>
          <cell r="CI204">
            <v>0.50003002676946695</v>
          </cell>
          <cell r="CJ204">
            <v>0.50003002676946695</v>
          </cell>
          <cell r="CK204">
            <v>85.721826102861513</v>
          </cell>
          <cell r="CL204">
            <v>99.384732969356747</v>
          </cell>
          <cell r="CM204">
            <v>99.384732969356747</v>
          </cell>
          <cell r="CN204">
            <v>99.384732969356747</v>
          </cell>
          <cell r="CO204">
            <v>144.17006095606567</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175.30438343912633</v>
          </cell>
          <cell r="DH204">
            <v>81.053834392163267</v>
          </cell>
          <cell r="DI204">
            <v>0</v>
          </cell>
          <cell r="DJ204">
            <v>0</v>
          </cell>
          <cell r="DK204">
            <v>0.97079305959035278</v>
          </cell>
          <cell r="DL204">
            <v>9.0684393962301685E-2</v>
          </cell>
          <cell r="DM204">
            <v>7.7217750521101303E-2</v>
          </cell>
          <cell r="DN204">
            <v>0.96394975783209169</v>
          </cell>
          <cell r="DO204">
            <v>0.80308267139451595</v>
          </cell>
          <cell r="DP204">
            <v>0.96394975783209169</v>
          </cell>
          <cell r="DQ204">
            <v>74.593336771760761</v>
          </cell>
          <cell r="DR204">
            <v>0</v>
          </cell>
          <cell r="DS204">
            <v>0</v>
          </cell>
          <cell r="DT204">
            <v>0.50003002676946695</v>
          </cell>
          <cell r="DU204">
            <v>0.50003002676946695</v>
          </cell>
          <cell r="DV204">
            <v>0</v>
          </cell>
          <cell r="DW204">
            <v>0</v>
          </cell>
          <cell r="DX204">
            <v>0</v>
          </cell>
          <cell r="DY204">
            <v>0</v>
          </cell>
          <cell r="DZ204">
            <v>83.281626486799041</v>
          </cell>
          <cell r="EA204">
            <v>0</v>
          </cell>
          <cell r="EB204">
            <v>0</v>
          </cell>
          <cell r="EC204">
            <v>0.50003002676946695</v>
          </cell>
          <cell r="ED204">
            <v>0.50003002676946695</v>
          </cell>
          <cell r="EE204">
            <v>0</v>
          </cell>
          <cell r="EF204">
            <v>0</v>
          </cell>
          <cell r="EG204">
            <v>0</v>
          </cell>
          <cell r="EH204">
            <v>0</v>
          </cell>
          <cell r="EI204">
            <v>0</v>
          </cell>
        </row>
        <row r="205">
          <cell r="C205" t="str">
            <v>Aq. Liq: Na2SO4_aq</v>
          </cell>
          <cell r="D205" t="str">
            <v>g/L</v>
          </cell>
          <cell r="E205">
            <v>0</v>
          </cell>
          <cell r="F205">
            <v>0</v>
          </cell>
          <cell r="G205">
            <v>0</v>
          </cell>
          <cell r="H205">
            <v>0</v>
          </cell>
          <cell r="I205">
            <v>1.5438802765228987</v>
          </cell>
          <cell r="J205">
            <v>1.5430409717275211</v>
          </cell>
          <cell r="K205">
            <v>1.5420554375675419</v>
          </cell>
          <cell r="L205">
            <v>1.5438802765228987</v>
          </cell>
          <cell r="M205">
            <v>1.5501629277445403</v>
          </cell>
          <cell r="N205">
            <v>0</v>
          </cell>
          <cell r="O205">
            <v>1.5436883835150363</v>
          </cell>
          <cell r="P205">
            <v>1.5436883835150363</v>
          </cell>
          <cell r="Q205">
            <v>1.5451945385419201</v>
          </cell>
          <cell r="R205">
            <v>1.5436883835150363</v>
          </cell>
          <cell r="S205">
            <v>1.338695025454903</v>
          </cell>
          <cell r="T205">
            <v>1.3414507424691797</v>
          </cell>
          <cell r="U205">
            <v>1.3413883583881567</v>
          </cell>
          <cell r="V205">
            <v>1.5503354723109644</v>
          </cell>
          <cell r="W205">
            <v>1.5503354723109639</v>
          </cell>
          <cell r="X205">
            <v>6.2839741505969646E-2</v>
          </cell>
          <cell r="Y205">
            <v>6.9571017826106788E-3</v>
          </cell>
          <cell r="Z205">
            <v>1.5507133985773636</v>
          </cell>
          <cell r="AA205">
            <v>1.5776621943110047</v>
          </cell>
          <cell r="AB205">
            <v>1.5778448067992221</v>
          </cell>
          <cell r="AC205">
            <v>0.19853328002362181</v>
          </cell>
          <cell r="AD205">
            <v>0.19862547055036975</v>
          </cell>
          <cell r="AE205">
            <v>1.7882687705716538</v>
          </cell>
          <cell r="AF205">
            <v>1.7882687705716538</v>
          </cell>
          <cell r="AG205">
            <v>1.7504547908335315</v>
          </cell>
          <cell r="AH205">
            <v>0</v>
          </cell>
          <cell r="AI205">
            <v>0</v>
          </cell>
          <cell r="AJ205">
            <v>0</v>
          </cell>
          <cell r="AK205">
            <v>1.451008756841304E-3</v>
          </cell>
          <cell r="AL205">
            <v>0</v>
          </cell>
          <cell r="AM205">
            <v>0</v>
          </cell>
          <cell r="AN205">
            <v>0</v>
          </cell>
          <cell r="AO205">
            <v>25.411044209954969</v>
          </cell>
          <cell r="AP205">
            <v>24.715201042756426</v>
          </cell>
          <cell r="AQ205">
            <v>1.0810207684395168</v>
          </cell>
          <cell r="AR205">
            <v>10.097322316841671</v>
          </cell>
          <cell r="AS205">
            <v>0</v>
          </cell>
          <cell r="AT205">
            <v>0</v>
          </cell>
          <cell r="AU205">
            <v>0.40291181440201984</v>
          </cell>
          <cell r="AV205">
            <v>1.6562082201264763</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1.5981161302346778E-4</v>
          </cell>
          <cell r="DI205">
            <v>1.6097704598456396E-3</v>
          </cell>
          <cell r="DJ205">
            <v>1.9762959356758392E-3</v>
          </cell>
          <cell r="DK205">
            <v>89.307817019817321</v>
          </cell>
          <cell r="DL205">
            <v>6.7443499233382879E-3</v>
          </cell>
          <cell r="DM205">
            <v>21.459637182239909</v>
          </cell>
          <cell r="DN205">
            <v>88.651178872287915</v>
          </cell>
          <cell r="DO205">
            <v>73.225792773610166</v>
          </cell>
          <cell r="DP205">
            <v>88.819346786101534</v>
          </cell>
          <cell r="DQ205">
            <v>85.45712439773034</v>
          </cell>
          <cell r="DR205">
            <v>0</v>
          </cell>
          <cell r="DS205">
            <v>0</v>
          </cell>
          <cell r="DT205">
            <v>0</v>
          </cell>
          <cell r="DU205">
            <v>0</v>
          </cell>
          <cell r="DV205">
            <v>0</v>
          </cell>
          <cell r="DW205">
            <v>0</v>
          </cell>
          <cell r="DX205">
            <v>0</v>
          </cell>
          <cell r="DY205">
            <v>0</v>
          </cell>
          <cell r="DZ205">
            <v>13.785179494308011</v>
          </cell>
          <cell r="EA205">
            <v>0</v>
          </cell>
          <cell r="EB205">
            <v>0</v>
          </cell>
          <cell r="EC205">
            <v>0</v>
          </cell>
          <cell r="ED205">
            <v>0</v>
          </cell>
          <cell r="EE205">
            <v>0</v>
          </cell>
          <cell r="EF205">
            <v>0</v>
          </cell>
          <cell r="EG205">
            <v>0</v>
          </cell>
          <cell r="EH205">
            <v>0</v>
          </cell>
          <cell r="EI205">
            <v>0</v>
          </cell>
        </row>
        <row r="206">
          <cell r="A206" t="str">
            <v>Aq. Liq: Water g/L</v>
          </cell>
          <cell r="C206" t="str">
            <v>Aq. Liq: Water</v>
          </cell>
          <cell r="D206" t="str">
            <v>g/L</v>
          </cell>
          <cell r="E206">
            <v>998.17462996707195</v>
          </cell>
          <cell r="F206">
            <v>998.17462996707195</v>
          </cell>
          <cell r="G206">
            <v>998.17462996707195</v>
          </cell>
          <cell r="H206">
            <v>998.17462996707195</v>
          </cell>
          <cell r="I206">
            <v>946.92639491691989</v>
          </cell>
          <cell r="J206">
            <v>946.9840294830517</v>
          </cell>
          <cell r="K206">
            <v>946.55156722956497</v>
          </cell>
          <cell r="L206">
            <v>946.92639491691989</v>
          </cell>
          <cell r="M206">
            <v>950.77980788053924</v>
          </cell>
          <cell r="N206">
            <v>998.17462996707195</v>
          </cell>
          <cell r="O206">
            <v>946.8086989032405</v>
          </cell>
          <cell r="P206">
            <v>946.8086989032405</v>
          </cell>
          <cell r="Q206">
            <v>947.73248682350936</v>
          </cell>
          <cell r="R206">
            <v>946.8086989032405</v>
          </cell>
          <cell r="S206">
            <v>954.21686195017469</v>
          </cell>
          <cell r="T206">
            <v>954.67178210609791</v>
          </cell>
          <cell r="U206">
            <v>954.65204878630004</v>
          </cell>
          <cell r="V206">
            <v>955.52242768618339</v>
          </cell>
          <cell r="W206">
            <v>955.52242768618316</v>
          </cell>
          <cell r="X206">
            <v>981.29456637153999</v>
          </cell>
          <cell r="Y206">
            <v>987.40311149248691</v>
          </cell>
          <cell r="Z206">
            <v>955.75535599751061</v>
          </cell>
          <cell r="AA206">
            <v>972.36477968840006</v>
          </cell>
          <cell r="AB206">
            <v>972.47865845756735</v>
          </cell>
          <cell r="AC206">
            <v>977.75987594765365</v>
          </cell>
          <cell r="AD206">
            <v>978.21390661689907</v>
          </cell>
          <cell r="AE206">
            <v>972.53265707646199</v>
          </cell>
          <cell r="AF206">
            <v>972.53265707646199</v>
          </cell>
          <cell r="AG206">
            <v>973.24167590174682</v>
          </cell>
          <cell r="AH206">
            <v>760.31834967393104</v>
          </cell>
          <cell r="AI206">
            <v>760.31834967393104</v>
          </cell>
          <cell r="AJ206">
            <v>760.31834967393104</v>
          </cell>
          <cell r="AK206">
            <v>992.60324738616225</v>
          </cell>
          <cell r="AL206">
            <v>760.31834967393104</v>
          </cell>
          <cell r="AM206">
            <v>760.31834967393104</v>
          </cell>
          <cell r="AN206">
            <v>760.31834967393104</v>
          </cell>
          <cell r="AO206">
            <v>938.2478003893093</v>
          </cell>
          <cell r="AP206">
            <v>939.79945630063628</v>
          </cell>
          <cell r="AQ206">
            <v>962.65204541979028</v>
          </cell>
          <cell r="AR206">
            <v>961.49751627883109</v>
          </cell>
          <cell r="AS206">
            <v>993.98600140596079</v>
          </cell>
          <cell r="AT206">
            <v>993.98600140596079</v>
          </cell>
          <cell r="AU206">
            <v>966.95244884715157</v>
          </cell>
          <cell r="AV206">
            <v>965.60129272335678</v>
          </cell>
          <cell r="AW206">
            <v>998.17462996707195</v>
          </cell>
          <cell r="AX206">
            <v>977.29235963032818</v>
          </cell>
          <cell r="AY206">
            <v>977.2663946875042</v>
          </cell>
          <cell r="AZ206">
            <v>977.21679755778882</v>
          </cell>
          <cell r="BA206">
            <v>977.29235963032818</v>
          </cell>
          <cell r="BB206">
            <v>981.14038348614872</v>
          </cell>
          <cell r="BC206">
            <v>977.17204423974101</v>
          </cell>
          <cell r="BD206">
            <v>977.17204423974101</v>
          </cell>
          <cell r="BE206">
            <v>977.88843511677851</v>
          </cell>
          <cell r="BF206">
            <v>977.17204423974101</v>
          </cell>
          <cell r="BG206">
            <v>993.98600140596079</v>
          </cell>
          <cell r="BH206">
            <v>993.98600140596079</v>
          </cell>
          <cell r="BI206">
            <v>994.37153980213793</v>
          </cell>
          <cell r="BJ206">
            <v>994.37153980213793</v>
          </cell>
          <cell r="BK206">
            <v>996.95520176876414</v>
          </cell>
          <cell r="BL206">
            <v>996.98648981481995</v>
          </cell>
          <cell r="BM206">
            <v>993.98600140596079</v>
          </cell>
          <cell r="BN206">
            <v>993.98600140596079</v>
          </cell>
          <cell r="BO206">
            <v>993.98600140596079</v>
          </cell>
          <cell r="BP206">
            <v>993.98600140596079</v>
          </cell>
          <cell r="BQ206">
            <v>993.98600140596079</v>
          </cell>
          <cell r="BR206">
            <v>993.98600140596079</v>
          </cell>
          <cell r="BS206">
            <v>993.98600140596079</v>
          </cell>
          <cell r="BT206">
            <v>994.37153980213793</v>
          </cell>
          <cell r="BU206">
            <v>994.37153980213793</v>
          </cell>
          <cell r="BV206">
            <v>994.37153980213793</v>
          </cell>
          <cell r="BW206">
            <v>993.98600140596079</v>
          </cell>
          <cell r="BX206">
            <v>905.53595536780779</v>
          </cell>
          <cell r="BY206">
            <v>905.53595536780779</v>
          </cell>
          <cell r="BZ206">
            <v>905.53595536780779</v>
          </cell>
          <cell r="CA206">
            <v>905.53595536780779</v>
          </cell>
          <cell r="CB206">
            <v>589.15527482277298</v>
          </cell>
          <cell r="CC206">
            <v>589.15527482277298</v>
          </cell>
          <cell r="CD206">
            <v>589.15527482277298</v>
          </cell>
          <cell r="CE206">
            <v>589.15527482277298</v>
          </cell>
          <cell r="CF206">
            <v>92.175794328010724</v>
          </cell>
          <cell r="CG206">
            <v>92.175794328010724</v>
          </cell>
          <cell r="CH206">
            <v>92.175794328010724</v>
          </cell>
          <cell r="CI206">
            <v>92.175794328010724</v>
          </cell>
          <cell r="CJ206">
            <v>92.175794328010724</v>
          </cell>
          <cell r="CK206">
            <v>868.90466545600623</v>
          </cell>
          <cell r="CL206">
            <v>932.628862267415</v>
          </cell>
          <cell r="CM206">
            <v>932.628862267415</v>
          </cell>
          <cell r="CN206">
            <v>932.628862267415</v>
          </cell>
          <cell r="CO206">
            <v>943.99692539804016</v>
          </cell>
          <cell r="CP206">
            <v>997.02613057294923</v>
          </cell>
          <cell r="CQ206">
            <v>997.02613057294923</v>
          </cell>
          <cell r="CR206">
            <v>997.02613057294923</v>
          </cell>
          <cell r="CS206">
            <v>994.01880731879885</v>
          </cell>
          <cell r="CT206">
            <v>994.01880842881894</v>
          </cell>
          <cell r="CU206">
            <v>994.01880824732257</v>
          </cell>
          <cell r="CV206">
            <v>996.58695852580229</v>
          </cell>
          <cell r="CW206">
            <v>997.30160756848284</v>
          </cell>
          <cell r="CX206">
            <v>997.43584640458505</v>
          </cell>
          <cell r="CY206">
            <v>997.32459988696746</v>
          </cell>
          <cell r="CZ206">
            <v>998.17462996707195</v>
          </cell>
          <cell r="DA206">
            <v>997.30681291098233</v>
          </cell>
          <cell r="DB206">
            <v>997.02902726730383</v>
          </cell>
          <cell r="DC206">
            <v>997.11645908787182</v>
          </cell>
          <cell r="DD206">
            <v>996.6460795256279</v>
          </cell>
          <cell r="DE206">
            <v>760.31834967393104</v>
          </cell>
          <cell r="DF206">
            <v>760.31834967393104</v>
          </cell>
          <cell r="DG206">
            <v>933.31279651540751</v>
          </cell>
          <cell r="DH206">
            <v>957.91903731115872</v>
          </cell>
          <cell r="DI206">
            <v>992.99475441799575</v>
          </cell>
          <cell r="DJ206">
            <v>992.23432686967601</v>
          </cell>
          <cell r="DK206">
            <v>940.63977847371405</v>
          </cell>
          <cell r="DL206">
            <v>940.47412664949297</v>
          </cell>
          <cell r="DM206">
            <v>943.48666518182085</v>
          </cell>
          <cell r="DN206">
            <v>940.98244470983207</v>
          </cell>
          <cell r="DO206">
            <v>947.6268931296139</v>
          </cell>
          <cell r="DP206">
            <v>942.76745261017879</v>
          </cell>
          <cell r="DQ206">
            <v>938.10908925582419</v>
          </cell>
          <cell r="DR206">
            <v>993.98600140596079</v>
          </cell>
          <cell r="DS206">
            <v>589.15527482277298</v>
          </cell>
          <cell r="DT206">
            <v>92.175794328010724</v>
          </cell>
          <cell r="DU206">
            <v>92.175794328010724</v>
          </cell>
          <cell r="DV206">
            <v>997.02613057294923</v>
          </cell>
          <cell r="DW206">
            <v>994.01880843346544</v>
          </cell>
          <cell r="DX206">
            <v>996.66045582368201</v>
          </cell>
          <cell r="DY206">
            <v>996.72800796573358</v>
          </cell>
          <cell r="DZ206">
            <v>960.13869316770592</v>
          </cell>
          <cell r="EA206">
            <v>993.98600140596079</v>
          </cell>
          <cell r="EB206">
            <v>589.15527482277298</v>
          </cell>
          <cell r="EC206">
            <v>92.175794328010724</v>
          </cell>
          <cell r="ED206">
            <v>92.175794328010724</v>
          </cell>
          <cell r="EE206">
            <v>997.02613057294923</v>
          </cell>
          <cell r="EF206">
            <v>994.01880786298216</v>
          </cell>
          <cell r="EG206">
            <v>996.68378391284898</v>
          </cell>
          <cell r="EH206">
            <v>996.72736412191796</v>
          </cell>
          <cell r="EI206">
            <v>589.15527482277298</v>
          </cell>
        </row>
        <row r="207">
          <cell r="A207" t="str">
            <v>Aq. Liq: H2SO4_l g/L</v>
          </cell>
          <cell r="C207" t="str">
            <v>Aq. Liq: H2SO4_l</v>
          </cell>
          <cell r="D207" t="str">
            <v>g/L</v>
          </cell>
          <cell r="E207">
            <v>0</v>
          </cell>
          <cell r="F207">
            <v>0</v>
          </cell>
          <cell r="G207">
            <v>0</v>
          </cell>
          <cell r="H207">
            <v>0</v>
          </cell>
          <cell r="I207">
            <v>4.5382063428775705</v>
          </cell>
          <cell r="J207">
            <v>5.9999990939086576</v>
          </cell>
          <cell r="K207">
            <v>4.5771644495385946</v>
          </cell>
          <cell r="L207">
            <v>4.5382063428775705</v>
          </cell>
          <cell r="M207">
            <v>4.5566740751607728</v>
          </cell>
          <cell r="N207">
            <v>0</v>
          </cell>
          <cell r="O207">
            <v>4.5376422770761753</v>
          </cell>
          <cell r="P207">
            <v>4.5376422770761753</v>
          </cell>
          <cell r="Q207">
            <v>4.5420695907742008</v>
          </cell>
          <cell r="R207">
            <v>4.5376422770761753</v>
          </cell>
          <cell r="S207">
            <v>4.2874082723531117</v>
          </cell>
          <cell r="T207">
            <v>0.15337471971420866</v>
          </cell>
          <cell r="U207">
            <v>4.8501503299674335E-2</v>
          </cell>
          <cell r="V207">
            <v>4.8458044708980585E-4</v>
          </cell>
          <cell r="W207">
            <v>4.8458044708980585E-4</v>
          </cell>
          <cell r="X207">
            <v>1.9641497326110846E-5</v>
          </cell>
          <cell r="Y207">
            <v>2.1745458015235054E-6</v>
          </cell>
          <cell r="Z207">
            <v>4.8469857357430528E-4</v>
          </cell>
          <cell r="AA207">
            <v>4.9312182113483093E-4</v>
          </cell>
          <cell r="AB207">
            <v>4.850082634711571E-3</v>
          </cell>
          <cell r="AC207">
            <v>5.3395024542665388E-4</v>
          </cell>
          <cell r="AD207">
            <v>5.3419818952135287E-4</v>
          </cell>
          <cell r="AE207">
            <v>4.81478062665957E-3</v>
          </cell>
          <cell r="AF207">
            <v>4.81478062665957E-3</v>
          </cell>
          <cell r="AG207">
            <v>4.7129692993825145E-3</v>
          </cell>
          <cell r="AH207">
            <v>0</v>
          </cell>
          <cell r="AI207">
            <v>0</v>
          </cell>
          <cell r="AJ207">
            <v>0</v>
          </cell>
          <cell r="AK207">
            <v>0</v>
          </cell>
          <cell r="AL207">
            <v>0</v>
          </cell>
          <cell r="AM207">
            <v>0</v>
          </cell>
          <cell r="AN207">
            <v>0</v>
          </cell>
          <cell r="AO207">
            <v>1.5100539807459125E-2</v>
          </cell>
          <cell r="AP207">
            <v>1.4687034271865526E-2</v>
          </cell>
          <cell r="AQ207">
            <v>0.12359846852032937</v>
          </cell>
          <cell r="AR207">
            <v>8.3058556706769843E-2</v>
          </cell>
          <cell r="AS207">
            <v>0</v>
          </cell>
          <cell r="AT207">
            <v>0</v>
          </cell>
          <cell r="AU207">
            <v>4.6066907003760461E-2</v>
          </cell>
          <cell r="AV207">
            <v>4.408622606660012E-2</v>
          </cell>
          <cell r="AW207">
            <v>0</v>
          </cell>
          <cell r="AX207">
            <v>4.8850947166442875</v>
          </cell>
          <cell r="AY207">
            <v>6.000001069203142</v>
          </cell>
          <cell r="AZ207">
            <v>4.9115206232625646</v>
          </cell>
          <cell r="BA207">
            <v>4.8850947166442875</v>
          </cell>
          <cell r="BB207">
            <v>4.9043294531306145</v>
          </cell>
          <cell r="BC207">
            <v>4.8844933079940542</v>
          </cell>
          <cell r="BD207">
            <v>4.8844933079940542</v>
          </cell>
          <cell r="BE207">
            <v>4.8880742602587288</v>
          </cell>
          <cell r="BF207">
            <v>4.8844933079940542</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1751.9038696134423</v>
          </cell>
          <cell r="CG207">
            <v>1751.9038696134423</v>
          </cell>
          <cell r="CH207">
            <v>1751.9038696134423</v>
          </cell>
          <cell r="CI207">
            <v>1751.9038696134423</v>
          </cell>
          <cell r="CJ207">
            <v>1751.9038696134423</v>
          </cell>
          <cell r="CK207">
            <v>291.51393788917295</v>
          </cell>
          <cell r="CL207">
            <v>149.99994298940851</v>
          </cell>
          <cell r="CM207">
            <v>149.99994298940851</v>
          </cell>
          <cell r="CN207">
            <v>149.99994298940851</v>
          </cell>
          <cell r="CO207">
            <v>118.88982311091644</v>
          </cell>
          <cell r="CP207">
            <v>0</v>
          </cell>
          <cell r="CQ207">
            <v>0</v>
          </cell>
          <cell r="CR207">
            <v>0</v>
          </cell>
          <cell r="CS207">
            <v>0</v>
          </cell>
          <cell r="CT207">
            <v>0</v>
          </cell>
          <cell r="CU207">
            <v>0</v>
          </cell>
          <cell r="CV207">
            <v>0</v>
          </cell>
          <cell r="CW207">
            <v>0</v>
          </cell>
          <cell r="CX207">
            <v>0</v>
          </cell>
          <cell r="CY207">
            <v>0</v>
          </cell>
          <cell r="CZ207">
            <v>0</v>
          </cell>
          <cell r="DA207">
            <v>0</v>
          </cell>
          <cell r="DB207">
            <v>0</v>
          </cell>
          <cell r="DC207">
            <v>0</v>
          </cell>
          <cell r="DD207">
            <v>0</v>
          </cell>
          <cell r="DE207">
            <v>0</v>
          </cell>
          <cell r="DF207">
            <v>0</v>
          </cell>
          <cell r="DG207">
            <v>147.22431527597999</v>
          </cell>
          <cell r="DH207">
            <v>64.564537224637505</v>
          </cell>
          <cell r="DI207">
            <v>0</v>
          </cell>
          <cell r="DJ207">
            <v>0</v>
          </cell>
          <cell r="DK207">
            <v>0</v>
          </cell>
          <cell r="DL207">
            <v>4.7841313304047564</v>
          </cell>
          <cell r="DM207">
            <v>1.2752412016075033E-2</v>
          </cell>
          <cell r="DN207">
            <v>0</v>
          </cell>
          <cell r="DO207">
            <v>0</v>
          </cell>
          <cell r="DP207">
            <v>0</v>
          </cell>
          <cell r="DQ207">
            <v>5.4605006680755107E-5</v>
          </cell>
          <cell r="DR207">
            <v>0</v>
          </cell>
          <cell r="DS207">
            <v>0</v>
          </cell>
          <cell r="DT207">
            <v>1751.9038696134423</v>
          </cell>
          <cell r="DU207">
            <v>1751.9038696134423</v>
          </cell>
          <cell r="DV207">
            <v>0</v>
          </cell>
          <cell r="DW207">
            <v>0</v>
          </cell>
          <cell r="DX207">
            <v>0</v>
          </cell>
          <cell r="DY207">
            <v>0</v>
          </cell>
          <cell r="DZ207">
            <v>55.515509011788062</v>
          </cell>
          <cell r="EA207">
            <v>0</v>
          </cell>
          <cell r="EB207">
            <v>0</v>
          </cell>
          <cell r="EC207">
            <v>1751.9038696134423</v>
          </cell>
          <cell r="ED207">
            <v>1751.9038696134423</v>
          </cell>
          <cell r="EE207">
            <v>0</v>
          </cell>
          <cell r="EF207">
            <v>0</v>
          </cell>
          <cell r="EG207">
            <v>0</v>
          </cell>
          <cell r="EH207">
            <v>0</v>
          </cell>
          <cell r="EI207">
            <v>0</v>
          </cell>
        </row>
        <row r="208">
          <cell r="A208" t="str">
            <v>Aq. Liq: CaSO4_aq g/L</v>
          </cell>
          <cell r="C208" t="str">
            <v>Aq. Liq: CaSO4_aq</v>
          </cell>
          <cell r="D208" t="str">
            <v>g/L</v>
          </cell>
          <cell r="E208">
            <v>0</v>
          </cell>
          <cell r="F208">
            <v>0</v>
          </cell>
          <cell r="G208">
            <v>0</v>
          </cell>
          <cell r="H208">
            <v>0</v>
          </cell>
          <cell r="I208">
            <v>7.1165408880482567E-3</v>
          </cell>
          <cell r="J208">
            <v>7.1126720991371807E-3</v>
          </cell>
          <cell r="K208">
            <v>7.1640419254410566E-3</v>
          </cell>
          <cell r="L208">
            <v>7.1165408880482567E-3</v>
          </cell>
          <cell r="M208">
            <v>7.1455008695857211E-3</v>
          </cell>
          <cell r="N208">
            <v>0</v>
          </cell>
          <cell r="O208">
            <v>7.1156563541518465E-3</v>
          </cell>
          <cell r="P208">
            <v>7.1156563541518465E-3</v>
          </cell>
          <cell r="Q208">
            <v>7.122598999896825E-3</v>
          </cell>
          <cell r="R208">
            <v>7.1156563541518465E-3</v>
          </cell>
          <cell r="S208">
            <v>7.9834736245674807E-3</v>
          </cell>
          <cell r="T208">
            <v>8.2047455541302654E-3</v>
          </cell>
          <cell r="U208">
            <v>8.2084562318969108E-3</v>
          </cell>
          <cell r="V208">
            <v>8.2147594750444902E-3</v>
          </cell>
          <cell r="W208">
            <v>8.2147594750444884E-3</v>
          </cell>
          <cell r="X208">
            <v>3.3296881298602518E-4</v>
          </cell>
          <cell r="Y208">
            <v>3.6863581339824182E-5</v>
          </cell>
          <cell r="Z208">
            <v>8.2167619921984982E-3</v>
          </cell>
          <cell r="AA208">
            <v>8.3595555224039164E-3</v>
          </cell>
          <cell r="AB208">
            <v>8.3605231246462394E-3</v>
          </cell>
          <cell r="AC208">
            <v>7.5342613729770724E-4</v>
          </cell>
          <cell r="AD208">
            <v>7.537759967895509E-4</v>
          </cell>
          <cell r="AE208">
            <v>6.7938569193489685E-3</v>
          </cell>
          <cell r="AF208">
            <v>6.7938569193489685E-3</v>
          </cell>
          <cell r="AG208">
            <v>6.6501968766754958E-3</v>
          </cell>
          <cell r="AH208">
            <v>0</v>
          </cell>
          <cell r="AI208">
            <v>0</v>
          </cell>
          <cell r="AJ208">
            <v>0</v>
          </cell>
          <cell r="AK208">
            <v>0</v>
          </cell>
          <cell r="AL208">
            <v>0</v>
          </cell>
          <cell r="AM208">
            <v>0</v>
          </cell>
          <cell r="AN208">
            <v>0</v>
          </cell>
          <cell r="AO208">
            <v>3.4770978133659437E-5</v>
          </cell>
          <cell r="AP208">
            <v>3.3818827275504686E-5</v>
          </cell>
          <cell r="AQ208">
            <v>6.6118718063778534E-3</v>
          </cell>
          <cell r="AR208">
            <v>4.1566379409458416E-3</v>
          </cell>
          <cell r="AS208">
            <v>0</v>
          </cell>
          <cell r="AT208">
            <v>0</v>
          </cell>
          <cell r="AU208">
            <v>2.4643386546095913E-3</v>
          </cell>
          <cell r="AV208">
            <v>2.3195271248806423E-3</v>
          </cell>
          <cell r="AW208">
            <v>0</v>
          </cell>
          <cell r="AX208">
            <v>1.7814845105855192E-2</v>
          </cell>
          <cell r="AY208">
            <v>1.7806363483791065E-2</v>
          </cell>
          <cell r="AZ208">
            <v>1.7911214462130398E-2</v>
          </cell>
          <cell r="BA208">
            <v>1.7814845105855192E-2</v>
          </cell>
          <cell r="BB208">
            <v>1.7884989877048337E-2</v>
          </cell>
          <cell r="BC208">
            <v>1.7812651903354383E-2</v>
          </cell>
          <cell r="BD208">
            <v>1.7812651903354383E-2</v>
          </cell>
          <cell r="BE208">
            <v>1.7825710833350009E-2</v>
          </cell>
          <cell r="BF208">
            <v>1.7812651903354383E-2</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3.4084250945362542E-2</v>
          </cell>
          <cell r="CL208">
            <v>3.6926174270173459E-2</v>
          </cell>
          <cell r="CM208">
            <v>3.6926174270173459E-2</v>
          </cell>
          <cell r="CN208">
            <v>3.6926174270173459E-2</v>
          </cell>
          <cell r="CO208">
            <v>5.2739621397215629E-2</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6.5308824968775242E-2</v>
          </cell>
          <cell r="DH208">
            <v>2.864088077359718E-2</v>
          </cell>
          <cell r="DI208">
            <v>0</v>
          </cell>
          <cell r="DJ208">
            <v>0</v>
          </cell>
          <cell r="DK208">
            <v>2.6185577002929523E-2</v>
          </cell>
          <cell r="DL208">
            <v>3.5736273487423678E-5</v>
          </cell>
          <cell r="DM208">
            <v>2.9364105192009744E-5</v>
          </cell>
          <cell r="DN208">
            <v>2.599304683760954E-2</v>
          </cell>
          <cell r="DO208">
            <v>2.1470232945548857E-2</v>
          </cell>
          <cell r="DP208">
            <v>2.6042354658621571E-2</v>
          </cell>
          <cell r="DQ208">
            <v>2.6175608189428552E-2</v>
          </cell>
          <cell r="DR208">
            <v>0</v>
          </cell>
          <cell r="DS208">
            <v>0</v>
          </cell>
          <cell r="DT208">
            <v>0</v>
          </cell>
          <cell r="DU208">
            <v>0</v>
          </cell>
          <cell r="DV208">
            <v>0</v>
          </cell>
          <cell r="DW208">
            <v>0</v>
          </cell>
          <cell r="DX208">
            <v>0</v>
          </cell>
          <cell r="DY208">
            <v>0</v>
          </cell>
          <cell r="DZ208">
            <v>3.3437122480200011E-2</v>
          </cell>
          <cell r="EA208">
            <v>0</v>
          </cell>
          <cell r="EB208">
            <v>0</v>
          </cell>
          <cell r="EC208">
            <v>0</v>
          </cell>
          <cell r="ED208">
            <v>0</v>
          </cell>
          <cell r="EE208">
            <v>0</v>
          </cell>
          <cell r="EF208">
            <v>0</v>
          </cell>
          <cell r="EG208">
            <v>0</v>
          </cell>
          <cell r="EH208">
            <v>0</v>
          </cell>
          <cell r="EI208">
            <v>0</v>
          </cell>
        </row>
        <row r="209">
          <cell r="A209" t="str">
            <v>Aq. Liq: CuSO4_aq g/L</v>
          </cell>
          <cell r="C209" t="str">
            <v>Aq. Liq: CuSO4_aq</v>
          </cell>
          <cell r="D209" t="str">
            <v>g/L</v>
          </cell>
          <cell r="E209">
            <v>0</v>
          </cell>
          <cell r="F209">
            <v>0</v>
          </cell>
          <cell r="G209">
            <v>0</v>
          </cell>
          <cell r="H209">
            <v>0</v>
          </cell>
          <cell r="I209">
            <v>1.5351106026694076E-2</v>
          </cell>
          <cell r="J209">
            <v>1.5344696266441931E-2</v>
          </cell>
          <cell r="K209">
            <v>1.5454538161555918E-2</v>
          </cell>
          <cell r="L209">
            <v>1.5351106026694076E-2</v>
          </cell>
          <cell r="M209">
            <v>1.5413575666664715E-2</v>
          </cell>
          <cell r="N209">
            <v>0</v>
          </cell>
          <cell r="O209">
            <v>1.5349197996677581E-2</v>
          </cell>
          <cell r="P209">
            <v>1.5349197996677581E-2</v>
          </cell>
          <cell r="Q209">
            <v>1.5364173993108087E-2</v>
          </cell>
          <cell r="R209">
            <v>1.5349197996677581E-2</v>
          </cell>
          <cell r="S209">
            <v>8.0563799013284421E-2</v>
          </cell>
          <cell r="T209">
            <v>1.5355488593583501E-2</v>
          </cell>
          <cell r="U209">
            <v>1.543339852338693E-2</v>
          </cell>
          <cell r="V209">
            <v>1.544524948019982E-2</v>
          </cell>
          <cell r="W209">
            <v>1.5445249480199815E-2</v>
          </cell>
          <cell r="X209">
            <v>6.260422354809487E-4</v>
          </cell>
          <cell r="Y209">
            <v>6.9310271622303302E-5</v>
          </cell>
          <cell r="Z209">
            <v>1.5449014578511706E-2</v>
          </cell>
          <cell r="AA209">
            <v>1.5717492518113118E-2</v>
          </cell>
          <cell r="AB209">
            <v>1.5719320962301997E-2</v>
          </cell>
          <cell r="AC209">
            <v>1.1141698231630392E-4</v>
          </cell>
          <cell r="AD209">
            <v>1.1146871968893576E-4</v>
          </cell>
          <cell r="AE209">
            <v>1.0046784930471599E-3</v>
          </cell>
          <cell r="AF209">
            <v>1.0046784930471599E-3</v>
          </cell>
          <cell r="AG209">
            <v>9.8343398394170386E-4</v>
          </cell>
          <cell r="AH209">
            <v>0</v>
          </cell>
          <cell r="AI209">
            <v>0</v>
          </cell>
          <cell r="AJ209">
            <v>0</v>
          </cell>
          <cell r="AK209">
            <v>0</v>
          </cell>
          <cell r="AL209">
            <v>0</v>
          </cell>
          <cell r="AM209">
            <v>0</v>
          </cell>
          <cell r="AN209">
            <v>0</v>
          </cell>
          <cell r="AO209">
            <v>19.569634808892012</v>
          </cell>
          <cell r="AP209">
            <v>19.033749838804727</v>
          </cell>
          <cell r="AQ209">
            <v>1.2374365717406318E-2</v>
          </cell>
          <cell r="AR209">
            <v>7.2621865127237095</v>
          </cell>
          <cell r="AS209">
            <v>0</v>
          </cell>
          <cell r="AT209">
            <v>0</v>
          </cell>
          <cell r="AU209">
            <v>4.6121020879843506E-3</v>
          </cell>
          <cell r="AV209">
            <v>0.98798413936545615</v>
          </cell>
          <cell r="AW209">
            <v>0</v>
          </cell>
          <cell r="AX209">
            <v>7.9273404986599072E-2</v>
          </cell>
          <cell r="AY209">
            <v>7.9237139907849932E-2</v>
          </cell>
          <cell r="AZ209">
            <v>7.9702234255835377E-2</v>
          </cell>
          <cell r="BA209">
            <v>7.9273404986599072E-2</v>
          </cell>
          <cell r="BB209">
            <v>7.958553876163027E-2</v>
          </cell>
          <cell r="BC209">
            <v>7.9263645562420479E-2</v>
          </cell>
          <cell r="BD209">
            <v>7.9263645562420479E-2</v>
          </cell>
          <cell r="BE209">
            <v>7.9321755854150966E-2</v>
          </cell>
          <cell r="BF209">
            <v>7.9263645562420479E-2</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2.3158509457886912E-3</v>
          </cell>
          <cell r="CG209">
            <v>2.3158509457886912E-3</v>
          </cell>
          <cell r="CH209">
            <v>2.3158509457886912E-3</v>
          </cell>
          <cell r="CI209">
            <v>2.3158509457886912E-3</v>
          </cell>
          <cell r="CJ209">
            <v>2.3158509457886912E-3</v>
          </cell>
          <cell r="CK209">
            <v>0.33086778268748479</v>
          </cell>
          <cell r="CL209">
            <v>0.35823612744033873</v>
          </cell>
          <cell r="CM209">
            <v>0.35823612744033873</v>
          </cell>
          <cell r="CN209">
            <v>0.35823612744033873</v>
          </cell>
          <cell r="CO209">
            <v>0.51152289406232831</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0.63343191078731675</v>
          </cell>
          <cell r="DH209">
            <v>0.27778861193300097</v>
          </cell>
          <cell r="DI209">
            <v>0</v>
          </cell>
          <cell r="DJ209">
            <v>0</v>
          </cell>
          <cell r="DK209">
            <v>2.5117001433246724E-3</v>
          </cell>
          <cell r="DL209">
            <v>20.11291770082768</v>
          </cell>
          <cell r="DM209">
            <v>16.52656456452242</v>
          </cell>
          <cell r="DN209">
            <v>2.4932327998792927E-3</v>
          </cell>
          <cell r="DO209">
            <v>2.0594080153557887E-3</v>
          </cell>
          <cell r="DP209">
            <v>2.4979623676520055E-3</v>
          </cell>
          <cell r="DQ209">
            <v>0.25387787208508411</v>
          </cell>
          <cell r="DR209">
            <v>0</v>
          </cell>
          <cell r="DS209">
            <v>0</v>
          </cell>
          <cell r="DT209">
            <v>2.3158509457886912E-3</v>
          </cell>
          <cell r="DU209">
            <v>2.3158509457886912E-3</v>
          </cell>
          <cell r="DV209">
            <v>0</v>
          </cell>
          <cell r="DW209">
            <v>0</v>
          </cell>
          <cell r="DX209">
            <v>0</v>
          </cell>
          <cell r="DY209">
            <v>0</v>
          </cell>
          <cell r="DZ209">
            <v>0.27759324423865595</v>
          </cell>
          <cell r="EA209">
            <v>0</v>
          </cell>
          <cell r="EB209">
            <v>0</v>
          </cell>
          <cell r="EC209">
            <v>2.3158509457886912E-3</v>
          </cell>
          <cell r="ED209">
            <v>2.3158509457886912E-3</v>
          </cell>
          <cell r="EE209">
            <v>0</v>
          </cell>
          <cell r="EF209">
            <v>0</v>
          </cell>
          <cell r="EG209">
            <v>0</v>
          </cell>
          <cell r="EH209">
            <v>0</v>
          </cell>
          <cell r="EI209">
            <v>0</v>
          </cell>
        </row>
        <row r="210">
          <cell r="A210" t="str">
            <v>Aq. Liq: Fe2(SO4)3_aq g/L</v>
          </cell>
          <cell r="C210" t="str">
            <v>Aq. Liq: Fe2(SO4)3_aq</v>
          </cell>
          <cell r="D210" t="str">
            <v>g/L</v>
          </cell>
          <cell r="E210">
            <v>0</v>
          </cell>
          <cell r="F210">
            <v>0</v>
          </cell>
          <cell r="G210">
            <v>0</v>
          </cell>
          <cell r="H210">
            <v>0</v>
          </cell>
          <cell r="I210">
            <v>7.6651158876498066E-2</v>
          </cell>
          <cell r="J210">
            <v>7.6609488750780011E-2</v>
          </cell>
          <cell r="K210">
            <v>7.7167870470328137E-2</v>
          </cell>
          <cell r="L210">
            <v>7.6651158876498066E-2</v>
          </cell>
          <cell r="M210">
            <v>7.6963082348984066E-2</v>
          </cell>
          <cell r="N210">
            <v>0</v>
          </cell>
          <cell r="O210">
            <v>7.6641631698998208E-2</v>
          </cell>
          <cell r="P210">
            <v>7.6641631698998208E-2</v>
          </cell>
          <cell r="Q210">
            <v>7.6716409860241599E-2</v>
          </cell>
          <cell r="R210">
            <v>7.6641631698998208E-2</v>
          </cell>
          <cell r="S210">
            <v>7.6301973487925404E-2</v>
          </cell>
          <cell r="T210">
            <v>3.5802473855720253E-2</v>
          </cell>
          <cell r="U210">
            <v>3.5800026377754882E-2</v>
          </cell>
          <cell r="V210">
            <v>3.580245752506447E-3</v>
          </cell>
          <cell r="W210">
            <v>3.5802457525064462E-3</v>
          </cell>
          <cell r="X210">
            <v>1.4511808678413851E-4</v>
          </cell>
          <cell r="Y210">
            <v>1.6066286653312715E-5</v>
          </cell>
          <cell r="Z210">
            <v>3.5811185112958849E-3</v>
          </cell>
          <cell r="AA210">
            <v>3.6433523395116014E-3</v>
          </cell>
          <cell r="AB210">
            <v>3.6437740319569052E-3</v>
          </cell>
          <cell r="AC210">
            <v>1.5881162416590312E-4</v>
          </cell>
          <cell r="AD210">
            <v>1.5888536962199896E-4</v>
          </cell>
          <cell r="AE210">
            <v>1.43204940511141E-3</v>
          </cell>
          <cell r="AF210">
            <v>1.43204940511141E-3</v>
          </cell>
          <cell r="AG210">
            <v>1.4017678903413668E-3</v>
          </cell>
          <cell r="AH210">
            <v>0</v>
          </cell>
          <cell r="AI210">
            <v>0</v>
          </cell>
          <cell r="AJ210">
            <v>0</v>
          </cell>
          <cell r="AK210">
            <v>0</v>
          </cell>
          <cell r="AL210">
            <v>0</v>
          </cell>
          <cell r="AM210">
            <v>0</v>
          </cell>
          <cell r="AN210">
            <v>0</v>
          </cell>
          <cell r="AO210">
            <v>3.5802480070020612E-2</v>
          </cell>
          <cell r="AP210">
            <v>3.4822083085164469E-2</v>
          </cell>
          <cell r="AQ210">
            <v>2.8851762181223463E-2</v>
          </cell>
          <cell r="AR210">
            <v>3.1353705108537015E-2</v>
          </cell>
          <cell r="AS210">
            <v>0</v>
          </cell>
          <cell r="AT210">
            <v>0</v>
          </cell>
          <cell r="AU210">
            <v>1.075346208742403E-2</v>
          </cell>
          <cell r="AV210">
            <v>1.1913504298526677E-2</v>
          </cell>
          <cell r="AW210">
            <v>0</v>
          </cell>
          <cell r="AX210">
            <v>0.11266069062158679</v>
          </cell>
          <cell r="AY210">
            <v>0.11260705302924973</v>
          </cell>
          <cell r="AZ210">
            <v>0.11327012832189852</v>
          </cell>
          <cell r="BA210">
            <v>0.11266069062158679</v>
          </cell>
          <cell r="BB210">
            <v>0.11310428461969096</v>
          </cell>
          <cell r="BC210">
            <v>0.11264682085696376</v>
          </cell>
          <cell r="BD210">
            <v>0.11264682085696376</v>
          </cell>
          <cell r="BE210">
            <v>0.11272940524449809</v>
          </cell>
          <cell r="BF210">
            <v>0.11264682085696376</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4.9462321791809073E-2</v>
          </cell>
          <cell r="CL210">
            <v>5.3586458633320608E-2</v>
          </cell>
          <cell r="CM210">
            <v>5.3586458633320608E-2</v>
          </cell>
          <cell r="CN210">
            <v>5.3586458633320608E-2</v>
          </cell>
          <cell r="CO210">
            <v>7.6534588122883426E-2</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9.477474216450453E-2</v>
          </cell>
          <cell r="DH210">
            <v>4.1563021413718343E-2</v>
          </cell>
          <cell r="DI210">
            <v>0</v>
          </cell>
          <cell r="DJ210">
            <v>0</v>
          </cell>
          <cell r="DK210">
            <v>2.4163918300655575E-3</v>
          </cell>
          <cell r="DL210">
            <v>16.160239710152538</v>
          </cell>
          <cell r="DM210">
            <v>3.0235208997276438E-2</v>
          </cell>
          <cell r="DN210">
            <v>2.3986252435790984E-3</v>
          </cell>
          <cell r="DO210">
            <v>1.9812622602673417E-3</v>
          </cell>
          <cell r="DP210">
            <v>2.403175344416612E-3</v>
          </cell>
          <cell r="DQ210">
            <v>3.798547161640517E-2</v>
          </cell>
          <cell r="DR210">
            <v>0</v>
          </cell>
          <cell r="DS210">
            <v>0</v>
          </cell>
          <cell r="DT210">
            <v>0</v>
          </cell>
          <cell r="DU210">
            <v>0</v>
          </cell>
          <cell r="DV210">
            <v>0</v>
          </cell>
          <cell r="DW210">
            <v>0</v>
          </cell>
          <cell r="DX210">
            <v>0</v>
          </cell>
          <cell r="DY210">
            <v>0</v>
          </cell>
          <cell r="DZ210">
            <v>4.1415476322496814E-2</v>
          </cell>
          <cell r="EA210">
            <v>0</v>
          </cell>
          <cell r="EB210">
            <v>0</v>
          </cell>
          <cell r="EC210">
            <v>0</v>
          </cell>
          <cell r="ED210">
            <v>0</v>
          </cell>
          <cell r="EE210">
            <v>0</v>
          </cell>
          <cell r="EF210">
            <v>0</v>
          </cell>
          <cell r="EG210">
            <v>0</v>
          </cell>
          <cell r="EH210">
            <v>0</v>
          </cell>
          <cell r="EI210">
            <v>0</v>
          </cell>
        </row>
        <row r="211">
          <cell r="A211" t="str">
            <v>Aq. Liq: CoSO4_aq g/L</v>
          </cell>
          <cell r="C211" t="str">
            <v>Aq. Liq: CoSO4_aq</v>
          </cell>
          <cell r="D211" t="str">
            <v>g/L</v>
          </cell>
          <cell r="E211">
            <v>0</v>
          </cell>
          <cell r="F211">
            <v>0</v>
          </cell>
          <cell r="G211">
            <v>0</v>
          </cell>
          <cell r="H211">
            <v>0</v>
          </cell>
          <cell r="I211">
            <v>0.7081774514263085</v>
          </cell>
          <cell r="J211">
            <v>0.70779246255120021</v>
          </cell>
          <cell r="K211">
            <v>0.71051471837576563</v>
          </cell>
          <cell r="L211">
            <v>0.7081774514263085</v>
          </cell>
          <cell r="M211">
            <v>0.71105930178608057</v>
          </cell>
          <cell r="N211">
            <v>0</v>
          </cell>
          <cell r="O211">
            <v>0.7080894301572237</v>
          </cell>
          <cell r="P211">
            <v>0.7080894301572237</v>
          </cell>
          <cell r="Q211">
            <v>0.70878030304718231</v>
          </cell>
          <cell r="R211">
            <v>0.7080894301572237</v>
          </cell>
          <cell r="S211">
            <v>33.932491857014163</v>
          </cell>
          <cell r="T211">
            <v>34.039925631093986</v>
          </cell>
          <cell r="U211">
            <v>34.037844046298062</v>
          </cell>
          <cell r="V211">
            <v>34.063986029840848</v>
          </cell>
          <cell r="W211">
            <v>34.063986029840841</v>
          </cell>
          <cell r="X211">
            <v>1.3807154096702541</v>
          </cell>
          <cell r="Y211">
            <v>0.15286150782435073</v>
          </cell>
          <cell r="Z211">
            <v>34.072289829430581</v>
          </cell>
          <cell r="AA211">
            <v>34.664409030588651</v>
          </cell>
          <cell r="AB211">
            <v>34.668422475707608</v>
          </cell>
          <cell r="AC211">
            <v>3.8136954395634972</v>
          </cell>
          <cell r="AD211">
            <v>3.8154663597406464</v>
          </cell>
          <cell r="AE211">
            <v>34.389172166627624</v>
          </cell>
          <cell r="AF211">
            <v>34.389172166627624</v>
          </cell>
          <cell r="AG211">
            <v>33.661993187203876</v>
          </cell>
          <cell r="AH211">
            <v>0</v>
          </cell>
          <cell r="AI211">
            <v>0</v>
          </cell>
          <cell r="AJ211">
            <v>0</v>
          </cell>
          <cell r="AK211">
            <v>0</v>
          </cell>
          <cell r="AL211">
            <v>0</v>
          </cell>
          <cell r="AM211">
            <v>0</v>
          </cell>
          <cell r="AN211">
            <v>0</v>
          </cell>
          <cell r="AO211">
            <v>2.1863532759135778</v>
          </cell>
          <cell r="AP211">
            <v>2.1264832849145217</v>
          </cell>
          <cell r="AQ211">
            <v>27.431396023991294</v>
          </cell>
          <cell r="AR211">
            <v>18.002099927838778</v>
          </cell>
          <cell r="AS211">
            <v>0</v>
          </cell>
          <cell r="AT211">
            <v>0</v>
          </cell>
          <cell r="AU211">
            <v>10.224071420534491</v>
          </cell>
          <cell r="AV211">
            <v>9.7259196635463994</v>
          </cell>
          <cell r="AW211">
            <v>0</v>
          </cell>
          <cell r="AX211">
            <v>274.6669038087789</v>
          </cell>
          <cell r="AY211">
            <v>274.53613529197247</v>
          </cell>
          <cell r="AZ211">
            <v>276.15271367986537</v>
          </cell>
          <cell r="BA211">
            <v>274.6669038087789</v>
          </cell>
          <cell r="BB211">
            <v>275.74838652768642</v>
          </cell>
          <cell r="BC211">
            <v>274.63308930538341</v>
          </cell>
          <cell r="BD211">
            <v>274.63308930538341</v>
          </cell>
          <cell r="BE211">
            <v>274.83443014487096</v>
          </cell>
          <cell r="BF211">
            <v>274.63308930538341</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0.60914087000549111</v>
          </cell>
          <cell r="CL211">
            <v>0.65993068167530677</v>
          </cell>
          <cell r="CM211">
            <v>0.65993068167530677</v>
          </cell>
          <cell r="CN211">
            <v>0.65993068167530677</v>
          </cell>
          <cell r="CO211">
            <v>0.94254265674035309</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1.1671747305700222</v>
          </cell>
          <cell r="DH211">
            <v>0.51185903767513952</v>
          </cell>
          <cell r="DI211">
            <v>0</v>
          </cell>
          <cell r="DJ211">
            <v>0</v>
          </cell>
          <cell r="DK211">
            <v>2.104020808431744E-2</v>
          </cell>
          <cell r="DL211">
            <v>2.2697472479512544</v>
          </cell>
          <cell r="DM211">
            <v>1.8463762317538481</v>
          </cell>
          <cell r="DN211">
            <v>2.0885509383563688E-2</v>
          </cell>
          <cell r="DO211">
            <v>1.7251411673784363E-2</v>
          </cell>
          <cell r="DP211">
            <v>2.092512840032858E-2</v>
          </cell>
          <cell r="DQ211">
            <v>0.46780061424485425</v>
          </cell>
          <cell r="DR211">
            <v>0</v>
          </cell>
          <cell r="DS211">
            <v>0</v>
          </cell>
          <cell r="DT211">
            <v>0</v>
          </cell>
          <cell r="DU211">
            <v>0</v>
          </cell>
          <cell r="DV211">
            <v>0</v>
          </cell>
          <cell r="DW211">
            <v>0</v>
          </cell>
          <cell r="DX211">
            <v>0</v>
          </cell>
          <cell r="DY211">
            <v>0</v>
          </cell>
          <cell r="DZ211">
            <v>0.52224281139692852</v>
          </cell>
          <cell r="EA211">
            <v>0</v>
          </cell>
          <cell r="EB211">
            <v>0</v>
          </cell>
          <cell r="EC211">
            <v>0</v>
          </cell>
          <cell r="ED211">
            <v>0</v>
          </cell>
          <cell r="EE211">
            <v>0</v>
          </cell>
          <cell r="EF211">
            <v>0</v>
          </cell>
          <cell r="EG211">
            <v>0</v>
          </cell>
          <cell r="EH211">
            <v>0</v>
          </cell>
          <cell r="EI211">
            <v>0</v>
          </cell>
        </row>
        <row r="212">
          <cell r="A212" t="str">
            <v>Aq. Liq: NiSO4_aq g/L</v>
          </cell>
          <cell r="C212" t="str">
            <v>Aq. Liq: NiSO4_aq</v>
          </cell>
          <cell r="D212" t="str">
            <v>g/L</v>
          </cell>
          <cell r="E212">
            <v>0</v>
          </cell>
          <cell r="F212">
            <v>0</v>
          </cell>
          <cell r="G212">
            <v>0</v>
          </cell>
          <cell r="H212">
            <v>0</v>
          </cell>
          <cell r="I212">
            <v>275.01317587879339</v>
          </cell>
          <cell r="J212">
            <v>274.86366954671757</v>
          </cell>
          <cell r="K212">
            <v>276.85077692066824</v>
          </cell>
          <cell r="L212">
            <v>275.01317587879339</v>
          </cell>
          <cell r="M212">
            <v>276.13231179346019</v>
          </cell>
          <cell r="N212">
            <v>0</v>
          </cell>
          <cell r="O212">
            <v>274.97899375578578</v>
          </cell>
          <cell r="P212">
            <v>274.97899375578578</v>
          </cell>
          <cell r="Q212">
            <v>275.24728688939717</v>
          </cell>
          <cell r="R212">
            <v>274.97899375578578</v>
          </cell>
          <cell r="S212">
            <v>225.65278152153277</v>
          </cell>
          <cell r="T212">
            <v>232.44900224708888</v>
          </cell>
          <cell r="U212">
            <v>232.59831958116993</v>
          </cell>
          <cell r="V212">
            <v>232.66365622010593</v>
          </cell>
          <cell r="W212">
            <v>232.66365622010585</v>
          </cell>
          <cell r="X212">
            <v>9.4305550481352043</v>
          </cell>
          <cell r="Y212">
            <v>1.0440738577856308</v>
          </cell>
          <cell r="Z212">
            <v>232.72037278790199</v>
          </cell>
          <cell r="AA212">
            <v>236.76466220661183</v>
          </cell>
          <cell r="AB212">
            <v>236.79639831617919</v>
          </cell>
          <cell r="AC212">
            <v>26.048286541958561</v>
          </cell>
          <cell r="AD212">
            <v>26.060382273499883</v>
          </cell>
          <cell r="AE212">
            <v>234.8847790109821</v>
          </cell>
          <cell r="AF212">
            <v>234.8847790109821</v>
          </cell>
          <cell r="AG212">
            <v>229.91800420594245</v>
          </cell>
          <cell r="AH212">
            <v>0</v>
          </cell>
          <cell r="AI212">
            <v>0</v>
          </cell>
          <cell r="AJ212">
            <v>0</v>
          </cell>
          <cell r="AK212">
            <v>0</v>
          </cell>
          <cell r="AL212">
            <v>0</v>
          </cell>
          <cell r="AM212">
            <v>0</v>
          </cell>
          <cell r="AN212">
            <v>0</v>
          </cell>
          <cell r="AO212">
            <v>210.00001089147005</v>
          </cell>
          <cell r="AP212">
            <v>204.24947693138969</v>
          </cell>
          <cell r="AQ212">
            <v>187.32122699460226</v>
          </cell>
          <cell r="AR212">
            <v>195.24337312211722</v>
          </cell>
          <cell r="AS212">
            <v>0</v>
          </cell>
          <cell r="AT212">
            <v>0</v>
          </cell>
          <cell r="AU212">
            <v>69.817285336114807</v>
          </cell>
          <cell r="AV212">
            <v>76.220530003671556</v>
          </cell>
          <cell r="AW212">
            <v>0</v>
          </cell>
          <cell r="AX212">
            <v>0.8296933969921042</v>
          </cell>
          <cell r="AY212">
            <v>0.82929838116229648</v>
          </cell>
          <cell r="AZ212">
            <v>0.83418162117248928</v>
          </cell>
          <cell r="BA212">
            <v>0.8296933969921042</v>
          </cell>
          <cell r="BB212">
            <v>0.83296025972072529</v>
          </cell>
          <cell r="BC212">
            <v>0.82959125264999101</v>
          </cell>
          <cell r="BD212">
            <v>0.82959125264999101</v>
          </cell>
          <cell r="BE212">
            <v>0.83019944811421043</v>
          </cell>
          <cell r="BF212">
            <v>0.82959125264999101</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4.2568379942240782</v>
          </cell>
          <cell r="CL212">
            <v>4.6117703800413121</v>
          </cell>
          <cell r="CM212">
            <v>4.6117703800413121</v>
          </cell>
          <cell r="CN212">
            <v>4.6117703800413121</v>
          </cell>
          <cell r="CO212">
            <v>6.5867376829874917</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8.15652610043532</v>
          </cell>
          <cell r="DH212">
            <v>3.5770065022758062</v>
          </cell>
          <cell r="DI212">
            <v>0</v>
          </cell>
          <cell r="DJ212">
            <v>0</v>
          </cell>
          <cell r="DK212">
            <v>2.1093477358025841E-2</v>
          </cell>
          <cell r="DL212">
            <v>218.01003160913163</v>
          </cell>
          <cell r="DM212">
            <v>177.34509470617959</v>
          </cell>
          <cell r="DN212">
            <v>2.0938386993491969E-2</v>
          </cell>
          <cell r="DO212">
            <v>1.7295088531286158E-2</v>
          </cell>
          <cell r="DP212">
            <v>2.0978106317071303E-2</v>
          </cell>
          <cell r="DQ212">
            <v>3.2691145720952695</v>
          </cell>
          <cell r="DR212">
            <v>0</v>
          </cell>
          <cell r="DS212">
            <v>0</v>
          </cell>
          <cell r="DT212">
            <v>0</v>
          </cell>
          <cell r="DU212">
            <v>0</v>
          </cell>
          <cell r="DV212">
            <v>0</v>
          </cell>
          <cell r="DW212">
            <v>0</v>
          </cell>
          <cell r="DX212">
            <v>0</v>
          </cell>
          <cell r="DY212">
            <v>0</v>
          </cell>
          <cell r="DZ212">
            <v>3.6506880145240523</v>
          </cell>
          <cell r="EA212">
            <v>0</v>
          </cell>
          <cell r="EB212">
            <v>0</v>
          </cell>
          <cell r="EC212">
            <v>0</v>
          </cell>
          <cell r="ED212">
            <v>0</v>
          </cell>
          <cell r="EE212">
            <v>0</v>
          </cell>
          <cell r="EF212">
            <v>0</v>
          </cell>
          <cell r="EG212">
            <v>0</v>
          </cell>
          <cell r="EH212">
            <v>0</v>
          </cell>
          <cell r="EI212">
            <v>0</v>
          </cell>
        </row>
        <row r="213">
          <cell r="A213" t="str">
            <v>Aq. Liq: MnSO4(a) g/L</v>
          </cell>
          <cell r="C213" t="str">
            <v>Aq. Liq: MnSO4(a)</v>
          </cell>
          <cell r="D213" t="str">
            <v>g/L</v>
          </cell>
          <cell r="E213">
            <v>0</v>
          </cell>
          <cell r="F213">
            <v>0</v>
          </cell>
          <cell r="G213">
            <v>0</v>
          </cell>
          <cell r="H213">
            <v>0</v>
          </cell>
          <cell r="I213">
            <v>1.4396372256641927E-2</v>
          </cell>
          <cell r="J213">
            <v>1.4388545908670013E-2</v>
          </cell>
          <cell r="K213">
            <v>1.4492468334971208E-2</v>
          </cell>
          <cell r="L213">
            <v>1.4396372256641927E-2</v>
          </cell>
          <cell r="M213">
            <v>1.4454956712393318E-2</v>
          </cell>
          <cell r="N213">
            <v>0</v>
          </cell>
          <cell r="O213">
            <v>1.4394582893038646E-2</v>
          </cell>
          <cell r="P213">
            <v>1.4394582893038646E-2</v>
          </cell>
          <cell r="Q213">
            <v>1.4408627484949664E-2</v>
          </cell>
          <cell r="R213">
            <v>1.4394582893038646E-2</v>
          </cell>
          <cell r="S213">
            <v>1.3523026730817084E-2</v>
          </cell>
          <cell r="T213">
            <v>1.353651817197374E-2</v>
          </cell>
          <cell r="U213">
            <v>1.3535594308076607E-2</v>
          </cell>
          <cell r="V213">
            <v>1.3545987910731097E-2</v>
          </cell>
          <cell r="W213">
            <v>1.3545987910731094E-2</v>
          </cell>
          <cell r="X213">
            <v>5.4905947387275794E-4</v>
          </cell>
          <cell r="Y213">
            <v>6.0787370426668092E-5</v>
          </cell>
          <cell r="Z213">
            <v>1.3549290024839445E-2</v>
          </cell>
          <cell r="AA213">
            <v>1.3784753940705679E-2</v>
          </cell>
          <cell r="AB213">
            <v>1.378634939625603E-2</v>
          </cell>
          <cell r="AC213">
            <v>1.5177524174505679E-3</v>
          </cell>
          <cell r="AD213">
            <v>1.5184571980033348E-3</v>
          </cell>
          <cell r="AE213">
            <v>1.3686003514742341E-2</v>
          </cell>
          <cell r="AF213">
            <v>1.3686003514742341E-2</v>
          </cell>
          <cell r="AG213">
            <v>1.3396605037221036E-2</v>
          </cell>
          <cell r="AH213">
            <v>0</v>
          </cell>
          <cell r="AI213">
            <v>0</v>
          </cell>
          <cell r="AJ213">
            <v>0</v>
          </cell>
          <cell r="AK213">
            <v>0</v>
          </cell>
          <cell r="AL213">
            <v>0</v>
          </cell>
          <cell r="AM213">
            <v>0</v>
          </cell>
          <cell r="AN213">
            <v>0</v>
          </cell>
          <cell r="AO213">
            <v>5.7336706068353281E-5</v>
          </cell>
          <cell r="AP213">
            <v>5.5766626743092613E-5</v>
          </cell>
          <cell r="AQ213">
            <v>1.0908531199086304E-2</v>
          </cell>
          <cell r="AR213">
            <v>6.8577768645261454E-3</v>
          </cell>
          <cell r="AS213">
            <v>0</v>
          </cell>
          <cell r="AT213">
            <v>0</v>
          </cell>
          <cell r="AU213">
            <v>4.0657647162778074E-3</v>
          </cell>
          <cell r="AV213">
            <v>3.8268473482690208E-3</v>
          </cell>
          <cell r="AW213">
            <v>0</v>
          </cell>
          <cell r="AX213">
            <v>1.4414500673783456E-2</v>
          </cell>
          <cell r="AY213">
            <v>1.4407637950799808E-2</v>
          </cell>
          <cell r="AZ213">
            <v>1.4492475876077212E-2</v>
          </cell>
          <cell r="BA213">
            <v>1.4414500673783456E-2</v>
          </cell>
          <cell r="BB213">
            <v>1.4471256814272922E-2</v>
          </cell>
          <cell r="BC213">
            <v>1.4412726090915193E-2</v>
          </cell>
          <cell r="BD213">
            <v>1.4412726090915193E-2</v>
          </cell>
          <cell r="BE213">
            <v>1.44232924446557E-2</v>
          </cell>
          <cell r="BF213">
            <v>1.4412726090915193E-2</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5.8928460426116073E-5</v>
          </cell>
          <cell r="DM213">
            <v>4.8420871621228664E-5</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row>
        <row r="214">
          <cell r="A214" t="str">
            <v>Aq. Liq: MgSO4(a) g/L</v>
          </cell>
          <cell r="C214" t="str">
            <v>Aq. Liq: MgSO4(a)</v>
          </cell>
          <cell r="D214" t="str">
            <v>g/L</v>
          </cell>
          <cell r="E214">
            <v>0</v>
          </cell>
          <cell r="F214">
            <v>0</v>
          </cell>
          <cell r="G214">
            <v>0</v>
          </cell>
          <cell r="H214">
            <v>0</v>
          </cell>
          <cell r="I214">
            <v>1.0370116185323439E-2</v>
          </cell>
          <cell r="J214">
            <v>1.0364478644397941E-2</v>
          </cell>
          <cell r="K214">
            <v>1.0439382390707406E-2</v>
          </cell>
          <cell r="L214">
            <v>1.0370116185323439E-2</v>
          </cell>
          <cell r="M214">
            <v>1.0412316234194471E-2</v>
          </cell>
          <cell r="N214">
            <v>0</v>
          </cell>
          <cell r="O214">
            <v>1.036882725585336E-2</v>
          </cell>
          <cell r="P214">
            <v>1.036882725585336E-2</v>
          </cell>
          <cell r="Q214">
            <v>1.0378943974655594E-2</v>
          </cell>
          <cell r="R214">
            <v>1.036882725585336E-2</v>
          </cell>
          <cell r="S214">
            <v>8.7969818893805663E-3</v>
          </cell>
          <cell r="T214">
            <v>9.1100458021887015E-3</v>
          </cell>
          <cell r="U214">
            <v>9.1156512975806535E-3</v>
          </cell>
          <cell r="V214">
            <v>9.1226507941264811E-3</v>
          </cell>
          <cell r="W214">
            <v>9.1226507941264776E-3</v>
          </cell>
          <cell r="X214">
            <v>3.6976836819557199E-4</v>
          </cell>
          <cell r="Y214">
            <v>4.0937726856850165E-5</v>
          </cell>
          <cell r="Z214">
            <v>9.124874628526106E-3</v>
          </cell>
          <cell r="AA214">
            <v>9.2834496319308818E-3</v>
          </cell>
          <cell r="AB214">
            <v>9.2845240782514649E-3</v>
          </cell>
          <cell r="AC214">
            <v>1.0221421537793779E-3</v>
          </cell>
          <cell r="AD214">
            <v>1.0226167937166064E-3</v>
          </cell>
          <cell r="AE214">
            <v>9.2169453649685821E-3</v>
          </cell>
          <cell r="AF214">
            <v>9.2169453649685821E-3</v>
          </cell>
          <cell r="AG214">
            <v>9.022047712549764E-3</v>
          </cell>
          <cell r="AH214">
            <v>0</v>
          </cell>
          <cell r="AI214">
            <v>0</v>
          </cell>
          <cell r="AJ214">
            <v>0</v>
          </cell>
          <cell r="AK214">
            <v>0</v>
          </cell>
          <cell r="AL214">
            <v>0</v>
          </cell>
          <cell r="AM214">
            <v>0</v>
          </cell>
          <cell r="AN214">
            <v>0</v>
          </cell>
          <cell r="AO214">
            <v>3.8613850137330383E-5</v>
          </cell>
          <cell r="AP214">
            <v>3.7556468018150728E-5</v>
          </cell>
          <cell r="AQ214">
            <v>7.3414165737267015E-3</v>
          </cell>
          <cell r="AR214">
            <v>4.6152779397893801E-3</v>
          </cell>
          <cell r="AS214">
            <v>0</v>
          </cell>
          <cell r="AT214">
            <v>0</v>
          </cell>
          <cell r="AU214">
            <v>2.7362503648021147E-3</v>
          </cell>
          <cell r="AV214">
            <v>2.575460847857502E-3</v>
          </cell>
          <cell r="AW214">
            <v>0</v>
          </cell>
          <cell r="AX214">
            <v>2.5971966716581032E-3</v>
          </cell>
          <cell r="AY214">
            <v>2.5959601500681424E-3</v>
          </cell>
          <cell r="AZ214">
            <v>2.6112462000082285E-3</v>
          </cell>
          <cell r="BA214">
            <v>2.5971966716581032E-3</v>
          </cell>
          <cell r="BB214">
            <v>2.6074229613167869E-3</v>
          </cell>
          <cell r="BC214">
            <v>2.5968769283091419E-3</v>
          </cell>
          <cell r="BD214">
            <v>2.5968769283091419E-3</v>
          </cell>
          <cell r="BE214">
            <v>2.5987807680180209E-3</v>
          </cell>
          <cell r="BF214">
            <v>2.5968769283091419E-3</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3.9685829475536905E-5</v>
          </cell>
          <cell r="DM214">
            <v>3.2609412163860163E-5</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row>
        <row r="215">
          <cell r="A215" t="str">
            <v>Aq. Liq: Al2(SO4)3(a) g/L</v>
          </cell>
          <cell r="C215" t="str">
            <v>Aq. Liq: Al2(SO4)3(a)</v>
          </cell>
          <cell r="D215" t="str">
            <v>g/L</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row>
        <row r="216">
          <cell r="A216" t="str">
            <v>Aq. Liq: Contaminants (aq) g/L</v>
          </cell>
          <cell r="C216" t="str">
            <v>Aq. Liq: Contaminants (aq)</v>
          </cell>
          <cell r="D216" t="str">
            <v>g/L</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0</v>
          </cell>
          <cell r="CS216">
            <v>0</v>
          </cell>
          <cell r="CT216">
            <v>0</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row>
        <row r="217">
          <cell r="A217" t="str">
            <v>Aq. Liq: NaCl(a) g/L</v>
          </cell>
          <cell r="C217" t="str">
            <v>Aq. Liq: NaCl(a)</v>
          </cell>
          <cell r="D217" t="str">
            <v>g/L</v>
          </cell>
          <cell r="E217">
            <v>0</v>
          </cell>
          <cell r="F217">
            <v>0</v>
          </cell>
          <cell r="G217">
            <v>0</v>
          </cell>
          <cell r="H217">
            <v>0</v>
          </cell>
          <cell r="I217">
            <v>2.3148807847156321E-2</v>
          </cell>
          <cell r="J217">
            <v>2.3136223383368005E-2</v>
          </cell>
          <cell r="K217">
            <v>2.3115541875953421E-2</v>
          </cell>
          <cell r="L217">
            <v>2.3148807847156321E-2</v>
          </cell>
          <cell r="M217">
            <v>2.3243009378267291E-2</v>
          </cell>
          <cell r="N217">
            <v>0</v>
          </cell>
          <cell r="O217">
            <v>2.3145930619929721E-2</v>
          </cell>
          <cell r="P217">
            <v>2.3145930619929721E-2</v>
          </cell>
          <cell r="Q217">
            <v>2.3168513778634155E-2</v>
          </cell>
          <cell r="R217">
            <v>2.3145930619929721E-2</v>
          </cell>
          <cell r="S217">
            <v>2.3554588700313038E-2</v>
          </cell>
          <cell r="T217">
            <v>2.3578088272838124E-2</v>
          </cell>
          <cell r="U217">
            <v>2.3576477736365817E-2</v>
          </cell>
          <cell r="V217">
            <v>2.3609049627856895E-2</v>
          </cell>
          <cell r="W217">
            <v>2.3609049627856885E-2</v>
          </cell>
          <cell r="X217">
            <v>2.7372261625086658E-2</v>
          </cell>
          <cell r="Y217">
            <v>2.765769647130278E-2</v>
          </cell>
          <cell r="Z217">
            <v>2.3614804820935063E-2</v>
          </cell>
          <cell r="AA217">
            <v>2.402519048729547E-2</v>
          </cell>
          <cell r="AB217">
            <v>2.4027969961450325E-2</v>
          </cell>
          <cell r="AC217">
            <v>2.6698393964998353E-2</v>
          </cell>
          <cell r="AD217">
            <v>2.6710791579154854E-2</v>
          </cell>
          <cell r="AE217">
            <v>2.4052961923886937E-2</v>
          </cell>
          <cell r="AF217">
            <v>2.4052961923886937E-2</v>
          </cell>
          <cell r="AG217">
            <v>2.4140544800143934E-2</v>
          </cell>
          <cell r="AH217">
            <v>0</v>
          </cell>
          <cell r="AI217">
            <v>0</v>
          </cell>
          <cell r="AJ217">
            <v>0</v>
          </cell>
          <cell r="AK217">
            <v>2.468717724189487E-2</v>
          </cell>
          <cell r="AL217">
            <v>0</v>
          </cell>
          <cell r="AM217">
            <v>0</v>
          </cell>
          <cell r="AN217">
            <v>0</v>
          </cell>
          <cell r="AO217">
            <v>2.7242678220713072E-2</v>
          </cell>
          <cell r="AP217">
            <v>2.7260194595931757E-2</v>
          </cell>
          <cell r="AQ217">
            <v>2.4418429365590667E-2</v>
          </cell>
          <cell r="AR217">
            <v>2.5693174606933149E-2</v>
          </cell>
          <cell r="AS217">
            <v>2.7856404299158779E-2</v>
          </cell>
          <cell r="AT217">
            <v>2.7856404299158779E-2</v>
          </cell>
          <cell r="AU217">
            <v>2.6144700735535466E-2</v>
          </cell>
          <cell r="AV217">
            <v>2.6211243295651242E-2</v>
          </cell>
          <cell r="AW217">
            <v>0</v>
          </cell>
          <cell r="AX217">
            <v>2.4199565506319496E-2</v>
          </cell>
          <cell r="AY217">
            <v>2.4188044128080108E-2</v>
          </cell>
          <cell r="AZ217">
            <v>2.4179690083391613E-2</v>
          </cell>
          <cell r="BA217">
            <v>2.4199565506319496E-2</v>
          </cell>
          <cell r="BB217">
            <v>2.4294849690679673E-2</v>
          </cell>
          <cell r="BC217">
            <v>2.4196586274826234E-2</v>
          </cell>
          <cell r="BD217">
            <v>2.4196586274826234E-2</v>
          </cell>
          <cell r="BE217">
            <v>2.4214325437305267E-2</v>
          </cell>
          <cell r="BF217">
            <v>2.4196586274826234E-2</v>
          </cell>
          <cell r="BG217">
            <v>2.7856404299158779E-2</v>
          </cell>
          <cell r="BH217">
            <v>2.7856404299158779E-2</v>
          </cell>
          <cell r="BI217">
            <v>2.7867208992003113E-2</v>
          </cell>
          <cell r="BJ217">
            <v>2.7867208992003113E-2</v>
          </cell>
          <cell r="BK217">
            <v>2.6664302954818222E-2</v>
          </cell>
          <cell r="BL217">
            <v>0</v>
          </cell>
          <cell r="BM217">
            <v>2.7856404299158779E-2</v>
          </cell>
          <cell r="BN217">
            <v>2.7856404299158779E-2</v>
          </cell>
          <cell r="BO217">
            <v>2.7856404299158779E-2</v>
          </cell>
          <cell r="BP217">
            <v>2.7856404299158779E-2</v>
          </cell>
          <cell r="BQ217">
            <v>2.7856404299158779E-2</v>
          </cell>
          <cell r="BR217">
            <v>2.7856404299158779E-2</v>
          </cell>
          <cell r="BS217">
            <v>2.7856404299158779E-2</v>
          </cell>
          <cell r="BT217">
            <v>2.7867208992003113E-2</v>
          </cell>
          <cell r="BU217">
            <v>2.7867208992003113E-2</v>
          </cell>
          <cell r="BV217">
            <v>2.7867208992003113E-2</v>
          </cell>
          <cell r="BW217">
            <v>2.7856404299158779E-2</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2.3916048150858411E-2</v>
          </cell>
          <cell r="CL217">
            <v>2.5910154465123108E-2</v>
          </cell>
          <cell r="CM217">
            <v>2.5910154465123108E-2</v>
          </cell>
          <cell r="CN217">
            <v>2.5910154465123108E-2</v>
          </cell>
          <cell r="CO217">
            <v>2.6272243484769104E-2</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2.5929155409281656E-2</v>
          </cell>
          <cell r="DH217">
            <v>2.6490422043142881E-2</v>
          </cell>
          <cell r="DI217">
            <v>2.5252897945823975E-2</v>
          </cell>
          <cell r="DJ217">
            <v>2.4645124846546393E-2</v>
          </cell>
          <cell r="DK217">
            <v>2.4219471172488585E-2</v>
          </cell>
          <cell r="DL217">
            <v>2.7998976493642354E-2</v>
          </cell>
          <cell r="DM217">
            <v>2.7242031572535502E-2</v>
          </cell>
          <cell r="DN217">
            <v>2.4244822812723357E-2</v>
          </cell>
          <cell r="DO217">
            <v>2.4800986845170438E-2</v>
          </cell>
          <cell r="DP217">
            <v>2.4290814319266885E-2</v>
          </cell>
          <cell r="DQ217">
            <v>2.4210250852799483E-2</v>
          </cell>
          <cell r="DR217">
            <v>2.7856404299158779E-2</v>
          </cell>
          <cell r="DS217">
            <v>0</v>
          </cell>
          <cell r="DT217">
            <v>0</v>
          </cell>
          <cell r="DU217">
            <v>0</v>
          </cell>
          <cell r="DV217">
            <v>0</v>
          </cell>
          <cell r="DW217">
            <v>0</v>
          </cell>
          <cell r="DX217">
            <v>0</v>
          </cell>
          <cell r="DY217">
            <v>0</v>
          </cell>
          <cell r="DZ217">
            <v>2.6455122437984754E-2</v>
          </cell>
          <cell r="EA217">
            <v>2.7856404299158779E-2</v>
          </cell>
          <cell r="EB217">
            <v>0</v>
          </cell>
          <cell r="EC217">
            <v>0</v>
          </cell>
          <cell r="ED217">
            <v>0</v>
          </cell>
          <cell r="EE217">
            <v>0</v>
          </cell>
          <cell r="EF217">
            <v>0</v>
          </cell>
          <cell r="EG217">
            <v>0</v>
          </cell>
          <cell r="EH217">
            <v>0</v>
          </cell>
          <cell r="EI217">
            <v>0</v>
          </cell>
        </row>
        <row r="218">
          <cell r="A218" t="str">
            <v>Aq. Liq: H2O2_aq g/L</v>
          </cell>
          <cell r="C218" t="str">
            <v>Aq. Liq: H2O2_aq</v>
          </cell>
          <cell r="D218" t="str">
            <v>g/L</v>
          </cell>
          <cell r="E218">
            <v>0</v>
          </cell>
          <cell r="F218">
            <v>0</v>
          </cell>
          <cell r="G218">
            <v>0</v>
          </cell>
          <cell r="H218">
            <v>0</v>
          </cell>
          <cell r="I218">
            <v>0.33715382112258419</v>
          </cell>
          <cell r="J218">
            <v>0.83234435207686186</v>
          </cell>
          <cell r="K218">
            <v>0.33942704184492273</v>
          </cell>
          <cell r="L218">
            <v>0.33715382112258419</v>
          </cell>
          <cell r="M218">
            <v>0.33852583156819177</v>
          </cell>
          <cell r="N218">
            <v>0</v>
          </cell>
          <cell r="O218">
            <v>0.33711191537261681</v>
          </cell>
          <cell r="P218">
            <v>0.33711191537261681</v>
          </cell>
          <cell r="Q218">
            <v>0.33744083072326853</v>
          </cell>
          <cell r="R218">
            <v>0.33711191537261681</v>
          </cell>
          <cell r="S218">
            <v>0.32947186789780392</v>
          </cell>
          <cell r="T218">
            <v>5.6246455877604726E-2</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4.5326738455478258E-2</v>
          </cell>
          <cell r="AR218">
            <v>2.8406872562553562E-2</v>
          </cell>
          <cell r="AS218">
            <v>0</v>
          </cell>
          <cell r="AT218">
            <v>0</v>
          </cell>
          <cell r="AU218">
            <v>1.6893920047794511E-2</v>
          </cell>
          <cell r="AV218">
            <v>1.5889204104503573E-2</v>
          </cell>
          <cell r="AW218">
            <v>0</v>
          </cell>
          <cell r="AX218">
            <v>0.45200548813539537</v>
          </cell>
          <cell r="AY218">
            <v>0.83233006056421421</v>
          </cell>
          <cell r="AZ218">
            <v>0.45445061059734437</v>
          </cell>
          <cell r="BA218">
            <v>0.45200548813539537</v>
          </cell>
          <cell r="BB218">
            <v>0.45378522976968455</v>
          </cell>
          <cell r="BC218">
            <v>0.45194984131045429</v>
          </cell>
          <cell r="BD218">
            <v>0.45194984131045429</v>
          </cell>
          <cell r="BE218">
            <v>0.45228117778810123</v>
          </cell>
          <cell r="BF218">
            <v>0.45194984131045429</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589.15527482277298</v>
          </cell>
          <cell r="CC218">
            <v>589.15527482277298</v>
          </cell>
          <cell r="CD218">
            <v>589.15527482277298</v>
          </cell>
          <cell r="CE218">
            <v>589.15527482277298</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0.99999937547180373</v>
          </cell>
          <cell r="DM218">
            <v>0</v>
          </cell>
          <cell r="DN218">
            <v>0</v>
          </cell>
          <cell r="DO218">
            <v>0</v>
          </cell>
          <cell r="DP218">
            <v>0</v>
          </cell>
          <cell r="DQ218">
            <v>0</v>
          </cell>
          <cell r="DR218">
            <v>0</v>
          </cell>
          <cell r="DS218">
            <v>589.15527482277298</v>
          </cell>
          <cell r="DT218">
            <v>0</v>
          </cell>
          <cell r="DU218">
            <v>0</v>
          </cell>
          <cell r="DV218">
            <v>0</v>
          </cell>
          <cell r="DW218">
            <v>0</v>
          </cell>
          <cell r="DX218">
            <v>0</v>
          </cell>
          <cell r="DY218">
            <v>0</v>
          </cell>
          <cell r="DZ218">
            <v>0</v>
          </cell>
          <cell r="EA218">
            <v>0</v>
          </cell>
          <cell r="EB218">
            <v>589.15527482277298</v>
          </cell>
          <cell r="EC218">
            <v>0</v>
          </cell>
          <cell r="ED218">
            <v>0</v>
          </cell>
          <cell r="EE218">
            <v>0</v>
          </cell>
          <cell r="EF218">
            <v>0</v>
          </cell>
          <cell r="EG218">
            <v>0</v>
          </cell>
          <cell r="EH218">
            <v>0</v>
          </cell>
          <cell r="EI218">
            <v>589.15527482277298</v>
          </cell>
        </row>
        <row r="219">
          <cell r="A219" t="str">
            <v>Solids: Mg wt %</v>
          </cell>
          <cell r="C219" t="str">
            <v>Solids: Mg</v>
          </cell>
          <cell r="D219" t="str">
            <v>wt %</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v>0</v>
          </cell>
          <cell r="EA219">
            <v>0</v>
          </cell>
          <cell r="EB219">
            <v>0</v>
          </cell>
          <cell r="EC219">
            <v>0</v>
          </cell>
          <cell r="ED219">
            <v>0</v>
          </cell>
          <cell r="EE219">
            <v>0</v>
          </cell>
          <cell r="EF219">
            <v>0</v>
          </cell>
          <cell r="EG219">
            <v>0</v>
          </cell>
          <cell r="EH219">
            <v>0</v>
          </cell>
          <cell r="EI219">
            <v>0</v>
          </cell>
        </row>
        <row r="220">
          <cell r="A220" t="str">
            <v>Solids: Mn wt %</v>
          </cell>
          <cell r="C220" t="str">
            <v>Solids: Mn</v>
          </cell>
          <cell r="D220" t="str">
            <v>wt %</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v>0</v>
          </cell>
          <cell r="EA220">
            <v>0</v>
          </cell>
          <cell r="EB220">
            <v>0</v>
          </cell>
          <cell r="EC220">
            <v>0</v>
          </cell>
          <cell r="ED220">
            <v>0</v>
          </cell>
          <cell r="EE220">
            <v>0</v>
          </cell>
          <cell r="EF220">
            <v>0</v>
          </cell>
          <cell r="EG220">
            <v>0</v>
          </cell>
          <cell r="EH220">
            <v>0</v>
          </cell>
          <cell r="EI220">
            <v>0</v>
          </cell>
        </row>
        <row r="221">
          <cell r="A221" t="str">
            <v>Solids: Al wt %</v>
          </cell>
          <cell r="C221" t="str">
            <v>Solids: Al</v>
          </cell>
          <cell r="D221" t="str">
            <v>wt %</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v>0</v>
          </cell>
          <cell r="EA221">
            <v>0</v>
          </cell>
          <cell r="EB221">
            <v>0</v>
          </cell>
          <cell r="EC221">
            <v>0</v>
          </cell>
          <cell r="ED221">
            <v>0</v>
          </cell>
          <cell r="EE221">
            <v>0</v>
          </cell>
          <cell r="EF221">
            <v>0</v>
          </cell>
          <cell r="EG221">
            <v>0</v>
          </cell>
          <cell r="EH221">
            <v>0</v>
          </cell>
          <cell r="EI221">
            <v>0</v>
          </cell>
        </row>
        <row r="222">
          <cell r="A222" t="str">
            <v>Solids: Pb wt %</v>
          </cell>
          <cell r="C222" t="str">
            <v>Solids: Pb</v>
          </cell>
          <cell r="D222" t="str">
            <v>wt %</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v>0</v>
          </cell>
          <cell r="EA222">
            <v>0</v>
          </cell>
          <cell r="EB222">
            <v>0</v>
          </cell>
          <cell r="EC222">
            <v>0</v>
          </cell>
          <cell r="ED222">
            <v>0</v>
          </cell>
          <cell r="EE222">
            <v>0</v>
          </cell>
          <cell r="EF222">
            <v>0</v>
          </cell>
          <cell r="EG222">
            <v>0</v>
          </cell>
          <cell r="EH222">
            <v>0</v>
          </cell>
          <cell r="EI222">
            <v>0</v>
          </cell>
        </row>
        <row r="223">
          <cell r="A223" t="str">
            <v>Solids: Ca wt %</v>
          </cell>
          <cell r="C223" t="str">
            <v>Solids: Ca</v>
          </cell>
          <cell r="D223" t="str">
            <v>wt %</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v>0</v>
          </cell>
          <cell r="EA223">
            <v>0</v>
          </cell>
          <cell r="EB223">
            <v>0</v>
          </cell>
          <cell r="EC223">
            <v>0</v>
          </cell>
          <cell r="ED223">
            <v>0</v>
          </cell>
          <cell r="EE223">
            <v>0</v>
          </cell>
          <cell r="EF223">
            <v>0</v>
          </cell>
          <cell r="EG223">
            <v>0</v>
          </cell>
          <cell r="EH223">
            <v>0</v>
          </cell>
          <cell r="EI223">
            <v>0</v>
          </cell>
        </row>
        <row r="224">
          <cell r="A224" t="str">
            <v>Solids: Ni(OH)2_s wt %</v>
          </cell>
          <cell r="C224" t="str">
            <v>Solids: Ni(OH)2_s</v>
          </cell>
          <cell r="D224" t="str">
            <v>wt %</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20.841917319351985</v>
          </cell>
          <cell r="W224">
            <v>20.841917319351978</v>
          </cell>
          <cell r="X224">
            <v>20.841917319351982</v>
          </cell>
          <cell r="Y224">
            <v>20.841917319351982</v>
          </cell>
          <cell r="Z224">
            <v>20.841917319351978</v>
          </cell>
          <cell r="AA224">
            <v>20.841917319351978</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13.111377630520881</v>
          </cell>
          <cell r="AP224">
            <v>13.111377630520879</v>
          </cell>
          <cell r="AQ224">
            <v>0</v>
          </cell>
          <cell r="AR224">
            <v>4.9874791590685499</v>
          </cell>
          <cell r="AS224">
            <v>0</v>
          </cell>
          <cell r="AT224">
            <v>0</v>
          </cell>
          <cell r="AU224">
            <v>0</v>
          </cell>
          <cell r="AV224">
            <v>0.85914282885372484</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75.446746448724724</v>
          </cell>
          <cell r="DL224">
            <v>0</v>
          </cell>
          <cell r="DM224">
            <v>13.111377630520879</v>
          </cell>
          <cell r="DN224">
            <v>75.446746448724724</v>
          </cell>
          <cell r="DO224">
            <v>75.446746448724724</v>
          </cell>
          <cell r="DP224">
            <v>75.446746448724724</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row>
        <row r="225">
          <cell r="A225" t="str">
            <v>Solids: SiO2_s wt %</v>
          </cell>
          <cell r="C225" t="str">
            <v>Solids: SiO2_s</v>
          </cell>
          <cell r="D225" t="str">
            <v>wt %</v>
          </cell>
          <cell r="E225">
            <v>2.1392999999999992E-2</v>
          </cell>
          <cell r="F225">
            <v>2.1392999999999992E-2</v>
          </cell>
          <cell r="G225">
            <v>2.1392999999999992E-2</v>
          </cell>
          <cell r="H225">
            <v>2.1392999999999992E-2</v>
          </cell>
          <cell r="I225">
            <v>1.7268867441963986E-2</v>
          </cell>
          <cell r="J225">
            <v>1.726886744196399E-2</v>
          </cell>
          <cell r="K225">
            <v>1.7275652007956346E-2</v>
          </cell>
          <cell r="L225">
            <v>1.7268867441963986E-2</v>
          </cell>
          <cell r="M225">
            <v>1.7268867441963986E-2</v>
          </cell>
          <cell r="N225">
            <v>0</v>
          </cell>
          <cell r="O225">
            <v>1.7268867441963986E-2</v>
          </cell>
          <cell r="P225">
            <v>1.7268867441963986E-2</v>
          </cell>
          <cell r="Q225">
            <v>1.726886744196399E-2</v>
          </cell>
          <cell r="R225">
            <v>1.7268867441963986E-2</v>
          </cell>
          <cell r="S225">
            <v>1.5824671431675704E-2</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6.4180100000000018E-3</v>
          </cell>
          <cell r="AX225">
            <v>6.377725966581085E-3</v>
          </cell>
          <cell r="AY225">
            <v>6.3777259665810833E-3</v>
          </cell>
          <cell r="AZ225">
            <v>6.3777259665810833E-3</v>
          </cell>
          <cell r="BA225">
            <v>6.377725966581085E-3</v>
          </cell>
          <cell r="BB225">
            <v>6.377725966581085E-3</v>
          </cell>
          <cell r="BC225">
            <v>6.377725966581085E-3</v>
          </cell>
          <cell r="BD225">
            <v>6.377725966581085E-3</v>
          </cell>
          <cell r="BE225">
            <v>6.377725966581085E-3</v>
          </cell>
          <cell r="BF225">
            <v>6.377725966581085E-3</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row>
        <row r="226">
          <cell r="A226" t="str">
            <v>Aq.Liq: Zn g/L</v>
          </cell>
          <cell r="C226" t="str">
            <v>Aq. Liq: ZnSO4_aq</v>
          </cell>
          <cell r="D226" t="str">
            <v>g/L</v>
          </cell>
          <cell r="E226">
            <v>0</v>
          </cell>
          <cell r="F226">
            <v>0</v>
          </cell>
          <cell r="G226">
            <v>0</v>
          </cell>
          <cell r="H226">
            <v>0</v>
          </cell>
          <cell r="I226">
            <v>1.3067337947517766E-2</v>
          </cell>
          <cell r="J226">
            <v>1.3062137043625317E-2</v>
          </cell>
          <cell r="K226">
            <v>1.3155373217249012E-2</v>
          </cell>
          <cell r="L226">
            <v>1.3067337947517766E-2</v>
          </cell>
          <cell r="M226">
            <v>1.3120514044115407E-2</v>
          </cell>
          <cell r="N226">
            <v>0</v>
          </cell>
          <cell r="O226">
            <v>1.3065713773142567E-2</v>
          </cell>
          <cell r="P226">
            <v>1.3065713773142567E-2</v>
          </cell>
          <cell r="Q226">
            <v>1.3078461806158426E-2</v>
          </cell>
          <cell r="R226">
            <v>1.3065713773142567E-2</v>
          </cell>
          <cell r="S226">
            <v>1.1345461920348151E-2</v>
          </cell>
          <cell r="T226">
            <v>1.1736620199314035E-2</v>
          </cell>
          <cell r="U226">
            <v>1.1743581129604242E-2</v>
          </cell>
          <cell r="V226">
            <v>1.1752598540129812E-2</v>
          </cell>
          <cell r="W226">
            <v>1.1752598540129812E-2</v>
          </cell>
          <cell r="X226">
            <v>4.7636802967832768E-4</v>
          </cell>
          <cell r="Y226">
            <v>5.2739568766987912E-5</v>
          </cell>
          <cell r="Z226">
            <v>1.1755463478568035E-2</v>
          </cell>
          <cell r="AA226">
            <v>1.1959753700300071E-2</v>
          </cell>
          <cell r="AB226">
            <v>1.1961147139435968E-2</v>
          </cell>
          <cell r="AC226">
            <v>1.0952643246876624E-4</v>
          </cell>
          <cell r="AD226">
            <v>1.0957729194935767E-4</v>
          </cell>
          <cell r="AE226">
            <v>9.87630869494922E-4</v>
          </cell>
          <cell r="AF226">
            <v>9.87630869494922E-4</v>
          </cell>
          <cell r="AG226">
            <v>9.6674684227127008E-4</v>
          </cell>
          <cell r="AH226">
            <v>0</v>
          </cell>
          <cell r="AI226">
            <v>0</v>
          </cell>
          <cell r="AJ226">
            <v>0</v>
          </cell>
          <cell r="AK226">
            <v>0</v>
          </cell>
          <cell r="AL226">
            <v>0</v>
          </cell>
          <cell r="AM226">
            <v>0</v>
          </cell>
          <cell r="AN226">
            <v>0</v>
          </cell>
          <cell r="AO226">
            <v>2.6205295188021232E-4</v>
          </cell>
          <cell r="AP226">
            <v>2.5487702654225953E-4</v>
          </cell>
          <cell r="AQ226">
            <v>9.4580663941424697E-3</v>
          </cell>
          <cell r="AR226">
            <v>6.0246391673515927E-3</v>
          </cell>
          <cell r="AS226">
            <v>0</v>
          </cell>
          <cell r="AT226">
            <v>0</v>
          </cell>
          <cell r="AU226">
            <v>3.5251558553307501E-3</v>
          </cell>
          <cell r="AV226">
            <v>3.3286794394626691E-3</v>
          </cell>
          <cell r="AW226">
            <v>0</v>
          </cell>
          <cell r="AX226">
            <v>5.4126129296064238E-3</v>
          </cell>
          <cell r="AY226">
            <v>5.4114879355238099E-3</v>
          </cell>
          <cell r="AZ226">
            <v>5.441892444566763E-3</v>
          </cell>
          <cell r="BA226">
            <v>5.4126129296064238E-3</v>
          </cell>
          <cell r="BB226">
            <v>5.4339247340733357E-3</v>
          </cell>
          <cell r="BC226">
            <v>5.4119465776879773E-3</v>
          </cell>
          <cell r="BD226">
            <v>5.4119465776879773E-3</v>
          </cell>
          <cell r="BE226">
            <v>5.4159142200065685E-3</v>
          </cell>
          <cell r="BF226">
            <v>5.4119465776879773E-3</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2.2767558278562654E-3</v>
          </cell>
          <cell r="CG226">
            <v>2.2767558278562654E-3</v>
          </cell>
          <cell r="CH226">
            <v>2.2767558278562654E-3</v>
          </cell>
          <cell r="CI226">
            <v>2.2767558278562654E-3</v>
          </cell>
          <cell r="CJ226">
            <v>2.2767558278562654E-3</v>
          </cell>
          <cell r="CK226">
            <v>0.24679954363091136</v>
          </cell>
          <cell r="CL226">
            <v>0.2671620319413161</v>
          </cell>
          <cell r="CM226">
            <v>0.2671620319413161</v>
          </cell>
          <cell r="CN226">
            <v>0.2671620319413161</v>
          </cell>
          <cell r="CO226">
            <v>0.38144890707772872</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0.47235795872029562</v>
          </cell>
          <cell r="DH226">
            <v>0.20715038104935965</v>
          </cell>
          <cell r="DI226">
            <v>0</v>
          </cell>
          <cell r="DJ226">
            <v>0</v>
          </cell>
          <cell r="DK226">
            <v>2.4690716474688023E-3</v>
          </cell>
          <cell r="DL226">
            <v>2.6932794126698778E-4</v>
          </cell>
          <cell r="DM226">
            <v>2.2130382456621975E-4</v>
          </cell>
          <cell r="DN226">
            <v>2.4509177311957007E-3</v>
          </cell>
          <cell r="DO226">
            <v>2.0244558072741612E-3</v>
          </cell>
          <cell r="DP226">
            <v>2.455567028892889E-3</v>
          </cell>
          <cell r="DQ226">
            <v>0.18931984855847878</v>
          </cell>
          <cell r="DR226">
            <v>0</v>
          </cell>
          <cell r="DS226">
            <v>0</v>
          </cell>
          <cell r="DT226">
            <v>2.2767558278562654E-3</v>
          </cell>
          <cell r="DU226">
            <v>2.2767558278562654E-3</v>
          </cell>
          <cell r="DV226">
            <v>0</v>
          </cell>
          <cell r="DW226">
            <v>0</v>
          </cell>
          <cell r="DX226">
            <v>0</v>
          </cell>
          <cell r="DY226">
            <v>0</v>
          </cell>
          <cell r="DZ226">
            <v>0.21268285174491011</v>
          </cell>
          <cell r="EA226">
            <v>0</v>
          </cell>
          <cell r="EB226">
            <v>0</v>
          </cell>
          <cell r="EC226">
            <v>2.2767558278562654E-3</v>
          </cell>
          <cell r="ED226">
            <v>2.2767558278562654E-3</v>
          </cell>
          <cell r="EE226">
            <v>0</v>
          </cell>
          <cell r="EF226">
            <v>0</v>
          </cell>
          <cell r="EG226">
            <v>0</v>
          </cell>
          <cell r="EH226">
            <v>0</v>
          </cell>
          <cell r="EI226">
            <v>0</v>
          </cell>
          <cell r="EJ226"/>
          <cell r="EK226"/>
          <cell r="EL226"/>
          <cell r="EM226"/>
          <cell r="EN226"/>
          <cell r="EO226"/>
          <cell r="EP226"/>
          <cell r="EQ226"/>
          <cell r="ER226"/>
          <cell r="ES226"/>
          <cell r="ET226"/>
          <cell r="EU226"/>
          <cell r="EV226"/>
          <cell r="EW226"/>
          <cell r="EX226"/>
          <cell r="EY226"/>
          <cell r="EZ226"/>
          <cell r="FA226"/>
          <cell r="FB226"/>
          <cell r="FC226"/>
          <cell r="FD226"/>
          <cell r="FE226"/>
          <cell r="FF226"/>
          <cell r="FG226"/>
          <cell r="FH226"/>
          <cell r="FI226"/>
          <cell r="FJ226"/>
          <cell r="FK226"/>
          <cell r="FL226"/>
          <cell r="FM226"/>
          <cell r="FN226"/>
          <cell r="FO226"/>
          <cell r="FP226"/>
          <cell r="FQ226"/>
          <cell r="FR226"/>
          <cell r="FS226"/>
          <cell r="FT226"/>
          <cell r="FU226"/>
          <cell r="FV226"/>
          <cell r="FW226"/>
          <cell r="FX226"/>
          <cell r="FY226"/>
        </row>
        <row r="227">
          <cell r="A227" t="str">
            <v>Aq.Liq: Cl g/L</v>
          </cell>
          <cell r="C227" t="str">
            <v>Aq.Liq: Cl</v>
          </cell>
          <cell r="D227" t="str">
            <v>g/L</v>
          </cell>
          <cell r="E227">
            <v>0</v>
          </cell>
          <cell r="F227">
            <v>0</v>
          </cell>
          <cell r="G227">
            <v>0</v>
          </cell>
          <cell r="H227">
            <v>0</v>
          </cell>
          <cell r="I227">
            <v>1.4042706815663135E-2</v>
          </cell>
          <cell r="J227">
            <v>1.403507273201708E-2</v>
          </cell>
          <cell r="K227">
            <v>1.402252675785519E-2</v>
          </cell>
          <cell r="L227">
            <v>1.4042706815663135E-2</v>
          </cell>
          <cell r="M227">
            <v>1.4099852068745375E-2</v>
          </cell>
          <cell r="N227">
            <v>0</v>
          </cell>
          <cell r="O227">
            <v>1.4040961410083203E-2</v>
          </cell>
          <cell r="P227">
            <v>1.4040961410083203E-2</v>
          </cell>
          <cell r="Q227">
            <v>1.4054660978490867E-2</v>
          </cell>
          <cell r="R227">
            <v>1.4040961410083203E-2</v>
          </cell>
          <cell r="S227">
            <v>1.428886469946921E-2</v>
          </cell>
          <cell r="T227">
            <v>1.4303120189835801E-2</v>
          </cell>
          <cell r="U227">
            <v>1.4302143193886556E-2</v>
          </cell>
          <cell r="V227">
            <v>1.432190220375267E-2</v>
          </cell>
          <cell r="W227">
            <v>1.4321902203752665E-2</v>
          </cell>
          <cell r="X227">
            <v>1.660477063962227E-2</v>
          </cell>
          <cell r="Y227">
            <v>1.6777923308513569E-2</v>
          </cell>
          <cell r="Z227">
            <v>1.4325393462982859E-2</v>
          </cell>
          <cell r="AA227">
            <v>1.4574344753783681E-2</v>
          </cell>
          <cell r="AB227">
            <v>1.4576030859647794E-2</v>
          </cell>
          <cell r="AC227">
            <v>1.6195983887161518E-2</v>
          </cell>
          <cell r="AD227">
            <v>1.6203504622655237E-2</v>
          </cell>
          <cell r="AE227">
            <v>1.4591191674993563E-2</v>
          </cell>
          <cell r="AF227">
            <v>1.4591191674993563E-2</v>
          </cell>
          <cell r="AG227">
            <v>1.4644321869061014E-2</v>
          </cell>
          <cell r="AH227">
            <v>0</v>
          </cell>
          <cell r="AI227">
            <v>0</v>
          </cell>
          <cell r="AJ227">
            <v>0</v>
          </cell>
          <cell r="AK227">
            <v>1.4975924220513484E-2</v>
          </cell>
          <cell r="AL227">
            <v>0</v>
          </cell>
          <cell r="AM227">
            <v>0</v>
          </cell>
          <cell r="AN227">
            <v>0</v>
          </cell>
          <cell r="AO227">
            <v>1.6526161764046098E-2</v>
          </cell>
          <cell r="AP227">
            <v>1.6536787681514214E-2</v>
          </cell>
          <cell r="AQ227">
            <v>1.4812894328901349E-2</v>
          </cell>
          <cell r="AR227">
            <v>1.5586190034106885E-2</v>
          </cell>
          <cell r="AS227">
            <v>1.689846497039884E-2</v>
          </cell>
          <cell r="AT227">
            <v>1.689846497039884E-2</v>
          </cell>
          <cell r="AU227">
            <v>1.5860098266679331E-2</v>
          </cell>
          <cell r="AV227">
            <v>1.5900464823291632E-2</v>
          </cell>
          <cell r="AW227">
            <v>0</v>
          </cell>
          <cell r="AX227">
            <v>1.4680125461122821E-2</v>
          </cell>
          <cell r="AY227">
            <v>1.4673136274560976E-2</v>
          </cell>
          <cell r="AZ227">
            <v>1.4668068480095704E-2</v>
          </cell>
          <cell r="BA227">
            <v>1.4680125461122821E-2</v>
          </cell>
          <cell r="BB227">
            <v>1.4737927481597234E-2</v>
          </cell>
          <cell r="BC227">
            <v>1.4678318176934707E-2</v>
          </cell>
          <cell r="BD227">
            <v>1.4678318176934707E-2</v>
          </cell>
          <cell r="BE227">
            <v>1.4689079243314161E-2</v>
          </cell>
          <cell r="BF227">
            <v>1.4678318176934707E-2</v>
          </cell>
          <cell r="BG227">
            <v>1.689846497039884E-2</v>
          </cell>
          <cell r="BH227">
            <v>1.689846497039884E-2</v>
          </cell>
          <cell r="BI227">
            <v>1.6905019395786446E-2</v>
          </cell>
          <cell r="BJ227">
            <v>1.6905019395786446E-2</v>
          </cell>
          <cell r="BK227">
            <v>1.6175303337900827E-2</v>
          </cell>
          <cell r="BL227">
            <v>0</v>
          </cell>
          <cell r="BM227">
            <v>1.689846497039884E-2</v>
          </cell>
          <cell r="BN227">
            <v>1.689846497039884E-2</v>
          </cell>
          <cell r="BO227">
            <v>1.689846497039884E-2</v>
          </cell>
          <cell r="BP227">
            <v>1.689846497039884E-2</v>
          </cell>
          <cell r="BQ227">
            <v>1.689846497039884E-2</v>
          </cell>
          <cell r="BR227">
            <v>1.689846497039884E-2</v>
          </cell>
          <cell r="BS227">
            <v>1.689846497039884E-2</v>
          </cell>
          <cell r="BT227">
            <v>1.6905019395786446E-2</v>
          </cell>
          <cell r="BU227">
            <v>1.6905019395786446E-2</v>
          </cell>
          <cell r="BV227">
            <v>1.6905019395786446E-2</v>
          </cell>
          <cell r="BW227">
            <v>1.689846497039884E-2</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1.4508135995134784E-2</v>
          </cell>
          <cell r="CL227">
            <v>1.571781601474416E-2</v>
          </cell>
          <cell r="CM227">
            <v>1.571781601474416E-2</v>
          </cell>
          <cell r="CN227">
            <v>1.571781601474416E-2</v>
          </cell>
          <cell r="CO227">
            <v>1.5937469224431334E-2</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0</v>
          </cell>
          <cell r="DE227">
            <v>0</v>
          </cell>
          <cell r="DF227">
            <v>0</v>
          </cell>
          <cell r="DG227">
            <v>1.5729342512773824E-2</v>
          </cell>
          <cell r="DH227">
            <v>1.606982236973957E-2</v>
          </cell>
          <cell r="DI227">
            <v>1.5319106039520325E-2</v>
          </cell>
          <cell r="DJ227">
            <v>1.4950414074907969E-2</v>
          </cell>
          <cell r="DK227">
            <v>1.4692200788536166E-2</v>
          </cell>
          <cell r="DL227">
            <v>1.6984953205145859E-2</v>
          </cell>
          <cell r="DM227">
            <v>1.6525769489384251E-2</v>
          </cell>
          <cell r="DN227">
            <v>1.4707579794378004E-2</v>
          </cell>
          <cell r="DO227">
            <v>1.5044964272258612E-2</v>
          </cell>
          <cell r="DP227">
            <v>1.4735479513735725E-2</v>
          </cell>
          <cell r="DQ227">
            <v>1.4686607487706348E-2</v>
          </cell>
          <cell r="DR227">
            <v>1.689846497039884E-2</v>
          </cell>
          <cell r="DS227">
            <v>0</v>
          </cell>
          <cell r="DT227">
            <v>0</v>
          </cell>
          <cell r="DU227">
            <v>0</v>
          </cell>
          <cell r="DV227">
            <v>0</v>
          </cell>
          <cell r="DW227">
            <v>0</v>
          </cell>
          <cell r="DX227">
            <v>0</v>
          </cell>
          <cell r="DY227">
            <v>0</v>
          </cell>
          <cell r="DZ227">
            <v>1.6048408653352216E-2</v>
          </cell>
          <cell r="EA227">
            <v>1.689846497039884E-2</v>
          </cell>
          <cell r="EB227">
            <v>0</v>
          </cell>
          <cell r="EC227">
            <v>0</v>
          </cell>
          <cell r="ED227">
            <v>0</v>
          </cell>
          <cell r="EE227">
            <v>0</v>
          </cell>
          <cell r="EF227">
            <v>0</v>
          </cell>
          <cell r="EG227">
            <v>0</v>
          </cell>
          <cell r="EH227">
            <v>0</v>
          </cell>
          <cell r="EI227">
            <v>0</v>
          </cell>
        </row>
        <row r="228">
          <cell r="A228" t="str">
            <v>Aq.Liq: Cr g/L</v>
          </cell>
          <cell r="C228" t="str">
            <v>Aq.Liq: Cr</v>
          </cell>
          <cell r="D228" t="str">
            <v>g/L</v>
          </cell>
          <cell r="E228">
            <v>0</v>
          </cell>
          <cell r="F228">
            <v>0</v>
          </cell>
          <cell r="G228">
            <v>0</v>
          </cell>
          <cell r="H228">
            <v>0</v>
          </cell>
          <cell r="I228">
            <v>2.7010864175892776E-4</v>
          </cell>
          <cell r="J228">
            <v>2.699618016951297E-4</v>
          </cell>
          <cell r="K228">
            <v>2.7057029684908934E-4</v>
          </cell>
          <cell r="L228">
            <v>2.7010864175892776E-4</v>
          </cell>
          <cell r="M228">
            <v>2.7120781921065649E-4</v>
          </cell>
          <cell r="N228">
            <v>0</v>
          </cell>
          <cell r="O228">
            <v>2.7007506923358045E-4</v>
          </cell>
          <cell r="P228">
            <v>2.7007506923358045E-4</v>
          </cell>
          <cell r="Q228">
            <v>2.7033857767706304E-4</v>
          </cell>
          <cell r="R228">
            <v>2.7007506923358045E-4</v>
          </cell>
          <cell r="S228">
            <v>2.7937133003527487E-4</v>
          </cell>
          <cell r="T228">
            <v>2.8277507101995996E-4</v>
          </cell>
          <cell r="U228">
            <v>2.8281863180509094E-4</v>
          </cell>
          <cell r="V228">
            <v>2.8313905884888682E-4</v>
          </cell>
          <cell r="W228">
            <v>2.8313905884888672E-4</v>
          </cell>
          <cell r="X228">
            <v>1.9999755831654473E-4</v>
          </cell>
          <cell r="Y228">
            <v>1.979021869206431E-4</v>
          </cell>
          <cell r="Z228">
            <v>2.8320807983775898E-4</v>
          </cell>
          <cell r="AA228">
            <v>2.8812976085287515E-4</v>
          </cell>
          <cell r="AB228">
            <v>2.8816310114167481E-4</v>
          </cell>
          <cell r="AC228">
            <v>2.033867755279056E-4</v>
          </cell>
          <cell r="AD228">
            <v>2.0348121981436101E-4</v>
          </cell>
          <cell r="AE228">
            <v>2.8749219186334209E-4</v>
          </cell>
          <cell r="AF228">
            <v>2.8749219186334209E-4</v>
          </cell>
          <cell r="AG228">
            <v>2.8566794519496036E-4</v>
          </cell>
          <cell r="AH228">
            <v>0</v>
          </cell>
          <cell r="AI228">
            <v>0</v>
          </cell>
          <cell r="AJ228">
            <v>0</v>
          </cell>
          <cell r="AK228">
            <v>1.7618768575037308E-4</v>
          </cell>
          <cell r="AL228">
            <v>0</v>
          </cell>
          <cell r="AM228">
            <v>0</v>
          </cell>
          <cell r="AN228">
            <v>0</v>
          </cell>
          <cell r="AO228">
            <v>1.9491107612998112E-4</v>
          </cell>
          <cell r="AP228">
            <v>1.9502279888159688E-4</v>
          </cell>
          <cell r="AQ228">
            <v>2.6654280106317259E-4</v>
          </cell>
          <cell r="AR228">
            <v>2.413759805686138E-4</v>
          </cell>
          <cell r="AS228">
            <v>1.98805856121395E-4</v>
          </cell>
          <cell r="AT228">
            <v>1.98805856121395E-4</v>
          </cell>
          <cell r="AU228">
            <v>2.2098125681702948E-4</v>
          </cell>
          <cell r="AV228">
            <v>2.194352168129597E-4</v>
          </cell>
          <cell r="AW228">
            <v>0</v>
          </cell>
          <cell r="AX228">
            <v>3.8249006103109509E-4</v>
          </cell>
          <cell r="AY228">
            <v>3.8230795806462679E-4</v>
          </cell>
          <cell r="AZ228">
            <v>3.8348303106776376E-4</v>
          </cell>
          <cell r="BA228">
            <v>3.8249006103109509E-4</v>
          </cell>
          <cell r="BB228">
            <v>3.8399609028115354E-4</v>
          </cell>
          <cell r="BC228">
            <v>3.8244297231640782E-4</v>
          </cell>
          <cell r="BD228">
            <v>3.8244297231640782E-4</v>
          </cell>
          <cell r="BE228">
            <v>3.8272335145534211E-4</v>
          </cell>
          <cell r="BF228">
            <v>3.8244297231640782E-4</v>
          </cell>
          <cell r="BG228">
            <v>1.98805856121395E-4</v>
          </cell>
          <cell r="BH228">
            <v>1.98805856121395E-4</v>
          </cell>
          <cell r="BI228">
            <v>1.988829671579803E-4</v>
          </cell>
          <cell r="BJ228">
            <v>1.988829671579803E-4</v>
          </cell>
          <cell r="BK228">
            <v>1.9029805569604637E-4</v>
          </cell>
          <cell r="BL228">
            <v>0</v>
          </cell>
          <cell r="BM228">
            <v>1.98805856121395E-4</v>
          </cell>
          <cell r="BN228">
            <v>1.98805856121395E-4</v>
          </cell>
          <cell r="BO228">
            <v>1.98805856121395E-4</v>
          </cell>
          <cell r="BP228">
            <v>1.98805856121395E-4</v>
          </cell>
          <cell r="BQ228">
            <v>1.98805856121395E-4</v>
          </cell>
          <cell r="BR228">
            <v>1.98805856121395E-4</v>
          </cell>
          <cell r="BS228">
            <v>1.98805856121395E-4</v>
          </cell>
          <cell r="BT228">
            <v>1.988829671579803E-4</v>
          </cell>
          <cell r="BU228">
            <v>1.988829671579803E-4</v>
          </cell>
          <cell r="BV228">
            <v>1.988829671579803E-4</v>
          </cell>
          <cell r="BW228">
            <v>1.98805856121395E-4</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1.7068428418148343E-4</v>
          </cell>
          <cell r="CL228">
            <v>1.8491584144734506E-4</v>
          </cell>
          <cell r="CM228">
            <v>1.8491584144734506E-4</v>
          </cell>
          <cell r="CN228">
            <v>1.8491584144734506E-4</v>
          </cell>
          <cell r="CO228">
            <v>1.8750000187127495E-4</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1.8505144756972844E-4</v>
          </cell>
          <cell r="DH228">
            <v>1.8905710072075359E-4</v>
          </cell>
          <cell r="DI228">
            <v>1.8022512675181705E-4</v>
          </cell>
          <cell r="DJ228">
            <v>1.7588756580777656E-4</v>
          </cell>
          <cell r="DK228">
            <v>1.7284975654232034E-4</v>
          </cell>
          <cell r="DL228">
            <v>2.003221047027818E-4</v>
          </cell>
          <cell r="DM228">
            <v>1.9483100242351185E-4</v>
          </cell>
          <cell r="DN228">
            <v>1.7303068637399666E-4</v>
          </cell>
          <cell r="DO228">
            <v>1.769999232298063E-4</v>
          </cell>
          <cell r="DP228">
            <v>1.7335891900353872E-4</v>
          </cell>
          <cell r="DQ228">
            <v>1.7278395287542136E-4</v>
          </cell>
          <cell r="DR228">
            <v>1.98805856121395E-4</v>
          </cell>
          <cell r="DS228">
            <v>0</v>
          </cell>
          <cell r="DT228">
            <v>0</v>
          </cell>
          <cell r="DU228">
            <v>0</v>
          </cell>
          <cell r="DV228">
            <v>0</v>
          </cell>
          <cell r="DW228">
            <v>0</v>
          </cell>
          <cell r="DX228">
            <v>0</v>
          </cell>
          <cell r="DY228">
            <v>0</v>
          </cell>
          <cell r="DZ228">
            <v>1.8880517415661982E-4</v>
          </cell>
          <cell r="EA228">
            <v>1.98805856121395E-4</v>
          </cell>
          <cell r="EB228">
            <v>0</v>
          </cell>
          <cell r="EC228">
            <v>0</v>
          </cell>
          <cell r="ED228">
            <v>0</v>
          </cell>
          <cell r="EE228">
            <v>0</v>
          </cell>
          <cell r="EF228">
            <v>0</v>
          </cell>
          <cell r="EG228">
            <v>0</v>
          </cell>
          <cell r="EH228">
            <v>0</v>
          </cell>
          <cell r="EI228">
            <v>0</v>
          </cell>
        </row>
        <row r="229">
          <cell r="A229" t="str">
            <v>Aq.Liq: Si g/L</v>
          </cell>
          <cell r="C229" t="str">
            <v>Aq.Liq: Si</v>
          </cell>
          <cell r="D229" t="str">
            <v>g/L</v>
          </cell>
          <cell r="E229">
            <v>0</v>
          </cell>
          <cell r="F229">
            <v>0</v>
          </cell>
          <cell r="G229">
            <v>0</v>
          </cell>
          <cell r="H229">
            <v>0</v>
          </cell>
          <cell r="I229">
            <v>1.5641659673264537E-2</v>
          </cell>
          <cell r="J229">
            <v>1.5633156345531769E-2</v>
          </cell>
          <cell r="K229">
            <v>1.5704161722885281E-2</v>
          </cell>
          <cell r="L229">
            <v>1.5641659673264537E-2</v>
          </cell>
          <cell r="M229">
            <v>1.5705311689388522E-2</v>
          </cell>
          <cell r="N229">
            <v>0</v>
          </cell>
          <cell r="O229">
            <v>1.5639715529558378E-2</v>
          </cell>
          <cell r="P229">
            <v>1.5639715529558378E-2</v>
          </cell>
          <cell r="Q229">
            <v>1.5654974979856399E-2</v>
          </cell>
          <cell r="R229">
            <v>1.5639715529558378E-2</v>
          </cell>
          <cell r="S229">
            <v>1.4207582522567012E-2</v>
          </cell>
          <cell r="T229">
            <v>1.4529128216897499E-2</v>
          </cell>
          <cell r="U229">
            <v>1.4534423575391055E-2</v>
          </cell>
          <cell r="V229">
            <v>1.4548815929883741E-2</v>
          </cell>
          <cell r="W229">
            <v>1.4548815929883736E-2</v>
          </cell>
          <cell r="X229">
            <v>6.4904062823259723E-3</v>
          </cell>
          <cell r="Y229">
            <v>6.2198455924375035E-3</v>
          </cell>
          <cell r="Z229">
            <v>1.4552362504017603E-2</v>
          </cell>
          <cell r="AA229">
            <v>1.4805258135745845E-2</v>
          </cell>
          <cell r="AB229">
            <v>1.4806971410270342E-2</v>
          </cell>
          <cell r="AC229">
            <v>7.0031440071429861E-3</v>
          </cell>
          <cell r="AD229">
            <v>7.0063959734371671E-3</v>
          </cell>
          <cell r="AE229">
            <v>1.4743846981441856E-2</v>
          </cell>
          <cell r="AF229">
            <v>1.4743846981441856E-2</v>
          </cell>
          <cell r="AG229">
            <v>1.4565259244495265E-2</v>
          </cell>
          <cell r="AH229">
            <v>0</v>
          </cell>
          <cell r="AI229">
            <v>0</v>
          </cell>
          <cell r="AJ229">
            <v>0</v>
          </cell>
          <cell r="AK229">
            <v>5.5146645228157246E-3</v>
          </cell>
          <cell r="AL229">
            <v>0</v>
          </cell>
          <cell r="AM229">
            <v>0</v>
          </cell>
          <cell r="AN229">
            <v>0</v>
          </cell>
          <cell r="AO229">
            <v>6.1247754129337981E-3</v>
          </cell>
          <cell r="AP229">
            <v>6.1276132124282326E-3</v>
          </cell>
          <cell r="AQ229">
            <v>1.2918673841351437E-2</v>
          </cell>
          <cell r="AR229">
            <v>1.0431754347652315E-2</v>
          </cell>
          <cell r="AS229">
            <v>6.2226119663890463E-3</v>
          </cell>
          <cell r="AT229">
            <v>6.2226119663890463E-3</v>
          </cell>
          <cell r="AU229">
            <v>8.6222035126316821E-3</v>
          </cell>
          <cell r="AV229">
            <v>8.4735926584072613E-3</v>
          </cell>
          <cell r="AW229">
            <v>0</v>
          </cell>
          <cell r="AX229">
            <v>8.5524725186369045E-3</v>
          </cell>
          <cell r="AY229">
            <v>8.5484006988042951E-3</v>
          </cell>
          <cell r="AZ229">
            <v>8.5650549479436757E-3</v>
          </cell>
          <cell r="BA229">
            <v>8.5524725186369045E-3</v>
          </cell>
          <cell r="BB229">
            <v>8.5861473120123627E-3</v>
          </cell>
          <cell r="BC229">
            <v>8.5514196156223406E-3</v>
          </cell>
          <cell r="BD229">
            <v>8.5514196156223406E-3</v>
          </cell>
          <cell r="BE229">
            <v>8.5576888893233883E-3</v>
          </cell>
          <cell r="BF229">
            <v>8.5514196156223406E-3</v>
          </cell>
          <cell r="BG229">
            <v>6.2226119663890463E-3</v>
          </cell>
          <cell r="BH229">
            <v>6.2226119663890463E-3</v>
          </cell>
          <cell r="BI229">
            <v>6.2250255374395047E-3</v>
          </cell>
          <cell r="BJ229">
            <v>6.2250255374395047E-3</v>
          </cell>
          <cell r="BK229">
            <v>5.9563182979464934E-3</v>
          </cell>
          <cell r="BL229">
            <v>0</v>
          </cell>
          <cell r="BM229">
            <v>6.2226119663890463E-3</v>
          </cell>
          <cell r="BN229">
            <v>6.2226119663890463E-3</v>
          </cell>
          <cell r="BO229">
            <v>6.2226119663890463E-3</v>
          </cell>
          <cell r="BP229">
            <v>6.2226119663890463E-3</v>
          </cell>
          <cell r="BQ229">
            <v>6.2226119663890463E-3</v>
          </cell>
          <cell r="BR229">
            <v>6.2226119663890463E-3</v>
          </cell>
          <cell r="BS229">
            <v>6.2226119663890463E-3</v>
          </cell>
          <cell r="BT229">
            <v>6.2250255374395047E-3</v>
          </cell>
          <cell r="BU229">
            <v>6.2250255374395047E-3</v>
          </cell>
          <cell r="BV229">
            <v>6.2250255374395047E-3</v>
          </cell>
          <cell r="BW229">
            <v>6.2226119663890463E-3</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5.3424083673556649E-3</v>
          </cell>
          <cell r="CL229">
            <v>5.7878552987017245E-3</v>
          </cell>
          <cell r="CM229">
            <v>5.7878552987017245E-3</v>
          </cell>
          <cell r="CN229">
            <v>5.7878552987017245E-3</v>
          </cell>
          <cell r="CO229">
            <v>5.8687393726959847E-3</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5.7920997626039524E-3</v>
          </cell>
          <cell r="DH229">
            <v>5.9174764779435281E-3</v>
          </cell>
          <cell r="DI229">
            <v>5.6410361960617808E-3</v>
          </cell>
          <cell r="DJ229">
            <v>5.5052707857166892E-3</v>
          </cell>
          <cell r="DK229">
            <v>5.4101875288367083E-3</v>
          </cell>
          <cell r="DL229">
            <v>6.2948085142813612E-3</v>
          </cell>
          <cell r="DM229">
            <v>6.118526260428859E-3</v>
          </cell>
          <cell r="DN229">
            <v>5.4158506222567468E-3</v>
          </cell>
          <cell r="DO229">
            <v>5.5400875096314932E-3</v>
          </cell>
          <cell r="DP229">
            <v>5.4261242848549973E-3</v>
          </cell>
          <cell r="DQ229">
            <v>5.4081278778130085E-3</v>
          </cell>
          <cell r="DR229">
            <v>6.2226119663890463E-3</v>
          </cell>
          <cell r="DS229">
            <v>0</v>
          </cell>
          <cell r="DT229">
            <v>0</v>
          </cell>
          <cell r="DU229">
            <v>0</v>
          </cell>
          <cell r="DV229">
            <v>0</v>
          </cell>
          <cell r="DW229">
            <v>0</v>
          </cell>
          <cell r="DX229">
            <v>0</v>
          </cell>
          <cell r="DY229">
            <v>0</v>
          </cell>
          <cell r="DZ229">
            <v>5.9095911908437727E-3</v>
          </cell>
          <cell r="EA229">
            <v>6.2226119663890463E-3</v>
          </cell>
          <cell r="EB229">
            <v>0</v>
          </cell>
          <cell r="EC229">
            <v>0</v>
          </cell>
          <cell r="ED229">
            <v>0</v>
          </cell>
          <cell r="EE229">
            <v>0</v>
          </cell>
          <cell r="EF229">
            <v>0</v>
          </cell>
          <cell r="EG229">
            <v>0</v>
          </cell>
          <cell r="EH229">
            <v>0</v>
          </cell>
          <cell r="EI229">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B1" t="str">
            <v>Stream Number</v>
          </cell>
          <cell r="C1"/>
          <cell r="D1">
            <v>6601</v>
          </cell>
          <cell r="E1">
            <v>6607</v>
          </cell>
          <cell r="F1">
            <v>6609</v>
          </cell>
          <cell r="G1" t="str">
            <v>*No number</v>
          </cell>
          <cell r="H1" t="str">
            <v>*No number</v>
          </cell>
          <cell r="I1">
            <v>6610</v>
          </cell>
          <cell r="J1">
            <v>6611</v>
          </cell>
          <cell r="K1">
            <v>6612</v>
          </cell>
          <cell r="L1">
            <v>6613</v>
          </cell>
          <cell r="M1">
            <v>8601</v>
          </cell>
          <cell r="N1">
            <v>8613</v>
          </cell>
          <cell r="O1">
            <v>6010</v>
          </cell>
        </row>
        <row r="2">
          <cell r="B2" t="str">
            <v xml:space="preserve">Stream name </v>
          </cell>
          <cell r="C2"/>
          <cell r="D2" t="str">
            <v xml:space="preserve">Nickel Dissolver Columns </v>
          </cell>
          <cell r="E2" t="str">
            <v xml:space="preserve">Impurity Removal Off-gas </v>
          </cell>
          <cell r="F2" t="str">
            <v>Powder Receiving Bin Off-Gas</v>
          </cell>
          <cell r="G2" t="str">
            <v>Powder leach feed tank</v>
          </cell>
          <cell r="H2" t="str">
            <v xml:space="preserve">Powder leach off-gas </v>
          </cell>
          <cell r="I2" t="str">
            <v>Total powder leach off-gas</v>
          </cell>
          <cell r="J2" t="str">
            <v>Total off-gas to scrubber package</v>
          </cell>
          <cell r="K2" t="str">
            <v xml:space="preserve">Residue leach off-gas </v>
          </cell>
          <cell r="L2" t="str">
            <v>Nickel Dissolver Recirc Tank</v>
          </cell>
          <cell r="M2" t="str">
            <v xml:space="preserve">Cobalt Dissolvers off-gas </v>
          </cell>
          <cell r="N2" t="str">
            <v>Cobalt Dissolvers Recirc Tank Off-gas</v>
          </cell>
          <cell r="O2" t="str">
            <v>Off-gas from scrubber to stack</v>
          </cell>
        </row>
        <row r="3">
          <cell r="B3" t="str">
            <v xml:space="preserve">Qty </v>
          </cell>
          <cell r="C3" t="str">
            <v xml:space="preserve">Unit </v>
          </cell>
          <cell r="D3">
            <v>2</v>
          </cell>
          <cell r="E3">
            <v>3</v>
          </cell>
          <cell r="F3">
            <v>1</v>
          </cell>
          <cell r="G3">
            <v>1</v>
          </cell>
          <cell r="H3">
            <v>3</v>
          </cell>
          <cell r="I3"/>
          <cell r="J3">
            <v>1</v>
          </cell>
          <cell r="K3">
            <v>1</v>
          </cell>
          <cell r="L3">
            <v>1</v>
          </cell>
          <cell r="M3">
            <v>1</v>
          </cell>
          <cell r="N3">
            <v>1</v>
          </cell>
          <cell r="O3">
            <v>1</v>
          </cell>
        </row>
        <row r="4">
          <cell r="B4" t="str">
            <v xml:space="preserve">Total mass flow </v>
          </cell>
          <cell r="C4" t="str">
            <v>kg/hr</v>
          </cell>
          <cell r="D4">
            <v>6815.0035410103455</v>
          </cell>
          <cell r="E4">
            <v>744.59558471720982</v>
          </cell>
          <cell r="F4">
            <v>2169.5619207092468</v>
          </cell>
          <cell r="G4">
            <v>441.32104888864842</v>
          </cell>
          <cell r="H4">
            <v>3407.5012842472765</v>
          </cell>
          <cell r="I4">
            <v>3848.822333135925</v>
          </cell>
          <cell r="J4">
            <v>20863.782346273394</v>
          </cell>
          <cell r="K4">
            <v>630.35936738373744</v>
          </cell>
          <cell r="L4">
            <v>1514.0932054113889</v>
          </cell>
          <cell r="M4">
            <v>2545.0234660565761</v>
          </cell>
          <cell r="N4">
            <v>552.17975632999674</v>
          </cell>
          <cell r="O4">
            <v>20760.764021367075</v>
          </cell>
        </row>
        <row r="5">
          <cell r="B5" t="str">
            <v xml:space="preserve">Total mass flow </v>
          </cell>
          <cell r="C5" t="str">
            <v>t/h</v>
          </cell>
          <cell r="D5">
            <v>6.8150035410103458</v>
          </cell>
          <cell r="E5">
            <v>0.74459558471720977</v>
          </cell>
          <cell r="F5">
            <v>2.1695619207092469</v>
          </cell>
          <cell r="G5">
            <v>0.44132104888864843</v>
          </cell>
          <cell r="H5">
            <v>3.4075012842472767</v>
          </cell>
          <cell r="I5">
            <v>3.8488223331359248</v>
          </cell>
          <cell r="J5">
            <v>20.863782346273393</v>
          </cell>
          <cell r="K5">
            <v>0.63035936738373743</v>
          </cell>
          <cell r="L5">
            <v>1.5140932054113889</v>
          </cell>
          <cell r="M5">
            <v>2.545023466056576</v>
          </cell>
          <cell r="N5">
            <v>0.55217975632999672</v>
          </cell>
          <cell r="O5">
            <v>20.760764021367073</v>
          </cell>
        </row>
        <row r="6">
          <cell r="B6" t="str">
            <v xml:space="preserve">Solids mass flow </v>
          </cell>
          <cell r="C6" t="str">
            <v xml:space="preserve">kg/hr </v>
          </cell>
          <cell r="D6"/>
          <cell r="E6"/>
          <cell r="F6"/>
          <cell r="G6"/>
          <cell r="H6"/>
          <cell r="I6"/>
          <cell r="J6"/>
          <cell r="K6"/>
          <cell r="L6"/>
          <cell r="M6"/>
          <cell r="N6"/>
          <cell r="O6"/>
        </row>
        <row r="7">
          <cell r="B7" t="str">
            <v xml:space="preserve">Aqueous mass flow </v>
          </cell>
          <cell r="C7" t="str">
            <v>kg/hr</v>
          </cell>
          <cell r="D7">
            <v>0.13071014401631195</v>
          </cell>
          <cell r="E7">
            <v>3.4724160699956144E-16</v>
          </cell>
          <cell r="F7">
            <v>0</v>
          </cell>
          <cell r="G7">
            <v>0</v>
          </cell>
          <cell r="H7">
            <v>6.4868814110491613E-2</v>
          </cell>
          <cell r="I7">
            <v>6.4868814110491613E-2</v>
          </cell>
          <cell r="J7">
            <v>0.22206634451399659</v>
          </cell>
          <cell r="K7">
            <v>2.878033519182354E-14</v>
          </cell>
          <cell r="L7">
            <v>4.1522139961444813E-12</v>
          </cell>
          <cell r="M7">
            <v>2.6487386380017915E-2</v>
          </cell>
          <cell r="N7">
            <v>1.8097903076536052E-12</v>
          </cell>
          <cell r="O7">
            <v>5.551658612849924E-5</v>
          </cell>
        </row>
        <row r="8">
          <cell r="B8" t="str">
            <v xml:space="preserve">Gas mass flow </v>
          </cell>
          <cell r="C8" t="str">
            <v>kg/hr</v>
          </cell>
          <cell r="D8">
            <v>6814.8728308663294</v>
          </cell>
          <cell r="E8">
            <v>744.59558471720982</v>
          </cell>
          <cell r="F8">
            <v>2169.5619207092468</v>
          </cell>
          <cell r="G8">
            <v>441.32104888864842</v>
          </cell>
          <cell r="H8">
            <v>3407.4364154331661</v>
          </cell>
          <cell r="I8">
            <v>3848.7574643218145</v>
          </cell>
          <cell r="J8">
            <v>20863.560279928879</v>
          </cell>
          <cell r="K8">
            <v>630.35936738373744</v>
          </cell>
          <cell r="L8">
            <v>1514.0932054113848</v>
          </cell>
          <cell r="M8">
            <v>2544.9969786701963</v>
          </cell>
          <cell r="N8">
            <v>552.17975632999492</v>
          </cell>
          <cell r="O8">
            <v>20760.763965850489</v>
          </cell>
        </row>
        <row r="9">
          <cell r="B9" t="str">
            <v xml:space="preserve">Total volume flow </v>
          </cell>
          <cell r="C9" t="str">
            <v>m3/hr</v>
          </cell>
          <cell r="D9" t="str">
            <v xml:space="preserve">suggest leave tab empty </v>
          </cell>
          <cell r="E9"/>
          <cell r="F9"/>
          <cell r="G9"/>
          <cell r="H9"/>
          <cell r="I9"/>
          <cell r="J9"/>
          <cell r="K9"/>
          <cell r="L9"/>
          <cell r="M9"/>
          <cell r="N9"/>
          <cell r="O9"/>
        </row>
        <row r="10">
          <cell r="B10" t="str">
            <v xml:space="preserve">Total volume flow </v>
          </cell>
          <cell r="C10" t="str">
            <v>am3/hr</v>
          </cell>
          <cell r="D10">
            <v>5952.4384914693564</v>
          </cell>
          <cell r="E10">
            <v>1021.2913843269016</v>
          </cell>
          <cell r="F10">
            <v>1877.5800000000002</v>
          </cell>
          <cell r="G10">
            <v>617.75493416745746</v>
          </cell>
          <cell r="H10">
            <v>2976.2192457346791</v>
          </cell>
          <cell r="I10">
            <v>3571.2270651582057</v>
          </cell>
          <cell r="J10">
            <v>21340.033121335116</v>
          </cell>
          <cell r="K10">
            <v>1014.6994883166529</v>
          </cell>
          <cell r="L10">
            <v>2182.7516214028474</v>
          </cell>
          <cell r="M10">
            <v>2214.2355435752534</v>
          </cell>
          <cell r="N10">
            <v>791.21976078056593</v>
          </cell>
          <cell r="O10">
            <v>20815.320221580652</v>
          </cell>
        </row>
        <row r="11">
          <cell r="B11" t="str">
            <v xml:space="preserve">Total volume flow </v>
          </cell>
          <cell r="C11" t="str">
            <v>nm3/hr</v>
          </cell>
          <cell r="D11">
            <v>5363.3797590132099</v>
          </cell>
          <cell r="E11">
            <v>770.32701940794243</v>
          </cell>
          <cell r="F11">
            <v>1691.6809900990099</v>
          </cell>
          <cell r="G11">
            <v>464.29096929920144</v>
          </cell>
          <cell r="H11">
            <v>2681.6898795066058</v>
          </cell>
          <cell r="I11">
            <v>3145.9808488058075</v>
          </cell>
          <cell r="J11">
            <v>17532.765128389441</v>
          </cell>
          <cell r="K11">
            <v>747.34807546349896</v>
          </cell>
          <cell r="L11">
            <v>1632.6577482874691</v>
          </cell>
          <cell r="M11">
            <v>1995.1127782536053</v>
          </cell>
          <cell r="N11">
            <v>592.3901701144041</v>
          </cell>
          <cell r="O11">
            <v>17404.843128389442</v>
          </cell>
        </row>
        <row r="12">
          <cell r="B12" t="str">
            <v xml:space="preserve">Total density </v>
          </cell>
          <cell r="C12" t="str">
            <v>kg/m3</v>
          </cell>
          <cell r="D12"/>
          <cell r="E12"/>
          <cell r="F12"/>
          <cell r="G12"/>
          <cell r="H12"/>
          <cell r="I12"/>
          <cell r="J12"/>
          <cell r="K12"/>
          <cell r="L12"/>
          <cell r="M12"/>
          <cell r="N12"/>
          <cell r="O12"/>
        </row>
        <row r="13">
          <cell r="B13" t="str">
            <v>Aqueous density</v>
          </cell>
          <cell r="C13" t="str">
            <v>kg/m3</v>
          </cell>
          <cell r="D13" t="str">
            <v xml:space="preserve">same as aqueous content for liquid tanks in stream table </v>
          </cell>
          <cell r="E13"/>
          <cell r="F13"/>
          <cell r="G13"/>
          <cell r="H13"/>
          <cell r="I13"/>
          <cell r="J13"/>
          <cell r="K13"/>
          <cell r="L13"/>
          <cell r="M13"/>
          <cell r="N13"/>
          <cell r="O13"/>
        </row>
        <row r="14">
          <cell r="B14" t="str">
            <v xml:space="preserve">Gas density </v>
          </cell>
          <cell r="C14" t="str">
            <v>kg/m3</v>
          </cell>
          <cell r="D14">
            <v>1.1446050894085549</v>
          </cell>
          <cell r="E14">
            <v>0.72889273469306048</v>
          </cell>
          <cell r="F14">
            <v>1.1836505250210942</v>
          </cell>
          <cell r="G14">
            <v>0.71424490573167176</v>
          </cell>
          <cell r="H14">
            <v>1.1446050894085549</v>
          </cell>
          <cell r="I14">
            <v>1.0774469914807796</v>
          </cell>
          <cell r="J14">
            <v>0.94919137484049076</v>
          </cell>
          <cell r="K14">
            <v>0.62107436296011687</v>
          </cell>
          <cell r="L14">
            <v>0.69349147063531802</v>
          </cell>
          <cell r="M14">
            <v>1.1490959292338403</v>
          </cell>
          <cell r="N14">
            <v>0.69771199347088064</v>
          </cell>
          <cell r="O14">
            <v>0.99713294941691721</v>
          </cell>
        </row>
        <row r="15">
          <cell r="B15" t="str">
            <v>Aqueous content</v>
          </cell>
          <cell r="C15" t="str">
            <v>wt%</v>
          </cell>
          <cell r="D15" t="str">
            <v xml:space="preserve">same as aqueous content for liquid tanks in stream table </v>
          </cell>
          <cell r="E15"/>
          <cell r="F15"/>
          <cell r="G15"/>
          <cell r="H15"/>
          <cell r="I15"/>
          <cell r="J15"/>
          <cell r="K15"/>
          <cell r="L15"/>
          <cell r="M15"/>
          <cell r="N15"/>
          <cell r="O15"/>
        </row>
        <row r="16">
          <cell r="B16" t="str">
            <v>Design Temp</v>
          </cell>
          <cell r="C16" t="str">
            <v>C</v>
          </cell>
          <cell r="D16">
            <v>30</v>
          </cell>
          <cell r="E16">
            <v>88.989370164246068</v>
          </cell>
          <cell r="F16">
            <v>30</v>
          </cell>
          <cell r="G16">
            <v>90.272064773702127</v>
          </cell>
          <cell r="H16">
            <v>30</v>
          </cell>
          <cell r="I16">
            <v>36.922031499571752</v>
          </cell>
          <cell r="J16">
            <v>46.269073805058625</v>
          </cell>
          <cell r="K16">
            <v>97.714894596534876</v>
          </cell>
          <cell r="L16">
            <v>90</v>
          </cell>
          <cell r="M16">
            <v>30</v>
          </cell>
          <cell r="N16">
            <v>90</v>
          </cell>
          <cell r="O16">
            <v>56.829147300402255</v>
          </cell>
        </row>
        <row r="17">
          <cell r="B17" t="str">
            <v>Aqueous liquids comp H2O</v>
          </cell>
          <cell r="C17" t="str">
            <v>g/L</v>
          </cell>
          <cell r="D17" t="str">
            <v xml:space="preserve">same as aqueous content for liquid tanks in stream table </v>
          </cell>
          <cell r="E17"/>
          <cell r="F17"/>
          <cell r="G17"/>
          <cell r="H17"/>
          <cell r="I17"/>
          <cell r="J17"/>
          <cell r="K17"/>
          <cell r="L17"/>
          <cell r="M17"/>
          <cell r="N17"/>
          <cell r="O17"/>
        </row>
        <row r="18">
          <cell r="B18" t="str">
            <v>Aqueous liquids comp H2SO4</v>
          </cell>
          <cell r="C18" t="str">
            <v>g/L</v>
          </cell>
          <cell r="D18" t="str">
            <v xml:space="preserve">same as aqueous content for liquid tanks in stream table </v>
          </cell>
          <cell r="E18"/>
          <cell r="F18"/>
          <cell r="G18"/>
          <cell r="H18"/>
          <cell r="I18"/>
          <cell r="J18"/>
          <cell r="K18"/>
          <cell r="L18"/>
          <cell r="M18"/>
          <cell r="N18"/>
          <cell r="O18"/>
        </row>
        <row r="19">
          <cell r="B19" t="str">
            <v>Solids PPM</v>
          </cell>
          <cell r="C19"/>
          <cell r="D19">
            <v>0</v>
          </cell>
          <cell r="E19">
            <v>0</v>
          </cell>
          <cell r="F19">
            <v>0</v>
          </cell>
          <cell r="G19"/>
          <cell r="H19">
            <v>0</v>
          </cell>
          <cell r="I19"/>
          <cell r="J19">
            <v>0</v>
          </cell>
          <cell r="K19">
            <v>0</v>
          </cell>
          <cell r="L19">
            <v>0</v>
          </cell>
          <cell r="M19">
            <v>0</v>
          </cell>
          <cell r="N19">
            <v>0</v>
          </cell>
          <cell r="O19">
            <v>0</v>
          </cell>
        </row>
        <row r="20">
          <cell r="B20" t="str">
            <v>Solids PPM (design)</v>
          </cell>
          <cell r="C20"/>
          <cell r="D20">
            <v>2493.2081700404633</v>
          </cell>
          <cell r="E20">
            <v>0</v>
          </cell>
          <cell r="F20">
            <v>253.83938745338585</v>
          </cell>
          <cell r="G20"/>
          <cell r="H20">
            <v>0</v>
          </cell>
          <cell r="I20"/>
          <cell r="J20">
            <v>965.46636306220648</v>
          </cell>
          <cell r="K20">
            <v>0</v>
          </cell>
          <cell r="L20">
            <v>0</v>
          </cell>
          <cell r="M20">
            <v>1006.4484064466666</v>
          </cell>
          <cell r="N20">
            <v>0</v>
          </cell>
          <cell r="O20">
            <v>0.24279864651038652</v>
          </cell>
        </row>
        <row r="21">
          <cell r="B21"/>
          <cell r="C21"/>
          <cell r="D21" t="str">
            <v>matches stream table 01-10-20</v>
          </cell>
          <cell r="E21"/>
          <cell r="F21"/>
          <cell r="G21"/>
          <cell r="H21"/>
          <cell r="I21"/>
          <cell r="J21"/>
          <cell r="K21"/>
          <cell r="L21"/>
          <cell r="M21"/>
          <cell r="N21"/>
          <cell r="O21"/>
        </row>
        <row r="22">
          <cell r="B22" t="str">
            <v>Gas composition</v>
          </cell>
          <cell r="C22"/>
          <cell r="D22"/>
          <cell r="E22"/>
          <cell r="F22"/>
          <cell r="G22"/>
          <cell r="H22"/>
          <cell r="I22"/>
          <cell r="J22"/>
          <cell r="K22"/>
          <cell r="L22"/>
          <cell r="M22"/>
          <cell r="N22"/>
          <cell r="O22"/>
        </row>
        <row r="23">
          <cell r="B23" t="str">
            <v>N2</v>
          </cell>
          <cell r="C23" t="str">
            <v>vol%</v>
          </cell>
          <cell r="D23">
            <v>77.40008727410715</v>
          </cell>
          <cell r="E23">
            <v>26.613430706729918</v>
          </cell>
          <cell r="F23">
            <v>77.40008727410715</v>
          </cell>
          <cell r="G23">
            <v>23.99007159631018</v>
          </cell>
          <cell r="H23">
            <v>77.40008727410715</v>
          </cell>
          <cell r="I23">
            <v>69.51771635670535</v>
          </cell>
          <cell r="J23">
            <v>63.685034376890606</v>
          </cell>
          <cell r="K23">
            <v>6.511952202252953</v>
          </cell>
          <cell r="L23">
            <v>20.211312933165456</v>
          </cell>
          <cell r="M23">
            <v>77.728775160173157</v>
          </cell>
          <cell r="N23">
            <v>20.985482630403503</v>
          </cell>
          <cell r="O23">
            <v>64.153106218013505</v>
          </cell>
        </row>
        <row r="24">
          <cell r="B24" t="str">
            <v>O2</v>
          </cell>
          <cell r="C24" t="str">
            <v>vol%</v>
          </cell>
          <cell r="D24">
            <v>20.574706743749999</v>
          </cell>
          <cell r="E24">
            <v>7.0744562638142821</v>
          </cell>
          <cell r="F24">
            <v>20.574706743749999</v>
          </cell>
          <cell r="G24">
            <v>6.3771076395254909</v>
          </cell>
          <cell r="H24">
            <v>20.574706743749999</v>
          </cell>
          <cell r="I24">
            <v>18.4793929555799</v>
          </cell>
          <cell r="J24">
            <v>16.928933188793707</v>
          </cell>
          <cell r="K24">
            <v>1.7310252689533168</v>
          </cell>
          <cell r="L24">
            <v>5.3726274885629692</v>
          </cell>
          <cell r="M24">
            <v>20.662079472957419</v>
          </cell>
          <cell r="N24">
            <v>5.5784194333984001</v>
          </cell>
          <cell r="O24">
            <v>17.053357349092199</v>
          </cell>
        </row>
        <row r="25">
          <cell r="B25" t="str">
            <v>H2O</v>
          </cell>
          <cell r="C25" t="str">
            <v>vol%</v>
          </cell>
          <cell r="D25">
            <v>1.0355250000000003</v>
          </cell>
          <cell r="E25">
            <v>66.312113029455801</v>
          </cell>
          <cell r="F25">
            <v>1.0355250000000003</v>
          </cell>
          <cell r="G25">
            <v>69.632820764164322</v>
          </cell>
          <cell r="H25">
            <v>1.0355250000000003</v>
          </cell>
          <cell r="I25">
            <v>11.159269063393635</v>
          </cell>
          <cell r="J25">
            <v>18.866634057711632</v>
          </cell>
          <cell r="K25">
            <v>91.757022528793726</v>
          </cell>
          <cell r="L25">
            <v>74.416059578271572</v>
          </cell>
          <cell r="M25">
            <v>1.0355250000000003</v>
          </cell>
          <cell r="N25">
            <v>73.436097936198095</v>
          </cell>
          <cell r="O25">
            <v>18.270307359566257</v>
          </cell>
        </row>
        <row r="26">
          <cell r="B26" t="str">
            <v>SO2</v>
          </cell>
          <cell r="C26" t="str">
            <v>vol%</v>
          </cell>
          <cell r="D26">
            <v>0</v>
          </cell>
          <cell r="E26">
            <v>0</v>
          </cell>
          <cell r="F26">
            <v>0</v>
          </cell>
          <cell r="G26">
            <v>0</v>
          </cell>
          <cell r="H26">
            <v>0</v>
          </cell>
          <cell r="I26">
            <v>0</v>
          </cell>
          <cell r="J26">
            <v>0</v>
          </cell>
          <cell r="K26">
            <v>0</v>
          </cell>
          <cell r="L26">
            <v>0</v>
          </cell>
          <cell r="M26">
            <v>0</v>
          </cell>
          <cell r="N26">
            <v>0</v>
          </cell>
          <cell r="O26">
            <v>0</v>
          </cell>
        </row>
        <row r="27">
          <cell r="B27" t="str">
            <v>CO2</v>
          </cell>
          <cell r="C27" t="str">
            <v>vol%</v>
          </cell>
          <cell r="D27">
            <v>0</v>
          </cell>
          <cell r="E27">
            <v>0</v>
          </cell>
          <cell r="F27">
            <v>0</v>
          </cell>
          <cell r="G27">
            <v>0</v>
          </cell>
          <cell r="H27">
            <v>0</v>
          </cell>
          <cell r="I27">
            <v>0</v>
          </cell>
          <cell r="J27">
            <v>0</v>
          </cell>
          <cell r="K27">
            <v>0</v>
          </cell>
          <cell r="L27">
            <v>0</v>
          </cell>
          <cell r="M27">
            <v>0</v>
          </cell>
          <cell r="N27">
            <v>0</v>
          </cell>
          <cell r="O27">
            <v>0</v>
          </cell>
        </row>
        <row r="28">
          <cell r="B28" t="str">
            <v>CO</v>
          </cell>
          <cell r="C28" t="str">
            <v>vol%</v>
          </cell>
          <cell r="D28">
            <v>0</v>
          </cell>
          <cell r="E28">
            <v>0</v>
          </cell>
          <cell r="F28">
            <v>0</v>
          </cell>
          <cell r="G28">
            <v>0</v>
          </cell>
          <cell r="H28">
            <v>0</v>
          </cell>
          <cell r="I28">
            <v>0</v>
          </cell>
          <cell r="J28">
            <v>0</v>
          </cell>
          <cell r="K28">
            <v>0</v>
          </cell>
          <cell r="L28">
            <v>0</v>
          </cell>
          <cell r="M28">
            <v>0</v>
          </cell>
          <cell r="N28">
            <v>0</v>
          </cell>
          <cell r="O28">
            <v>0</v>
          </cell>
        </row>
        <row r="29">
          <cell r="B29" t="str">
            <v>H2</v>
          </cell>
          <cell r="C29" t="str">
            <v>vol%</v>
          </cell>
          <cell r="D29">
            <v>0.98968098214285727</v>
          </cell>
          <cell r="E29">
            <v>0</v>
          </cell>
          <cell r="F29">
            <v>0.98968098214285727</v>
          </cell>
          <cell r="G29">
            <v>0</v>
          </cell>
          <cell r="H29">
            <v>0.98968098214285705</v>
          </cell>
          <cell r="I29">
            <v>0.84362162432110932</v>
          </cell>
          <cell r="J29">
            <v>0.51939837660405619</v>
          </cell>
          <cell r="K29">
            <v>0</v>
          </cell>
          <cell r="L29">
            <v>0</v>
          </cell>
          <cell r="M29">
            <v>0.57362036686942475</v>
          </cell>
          <cell r="N29">
            <v>0</v>
          </cell>
          <cell r="O29">
            <v>0.52321584732998117</v>
          </cell>
        </row>
        <row r="30">
          <cell r="B30" t="str">
            <v>TOTAL</v>
          </cell>
          <cell r="C30" t="str">
            <v>vol%</v>
          </cell>
          <cell r="D30">
            <v>100.00000000000001</v>
          </cell>
          <cell r="E30">
            <v>100</v>
          </cell>
          <cell r="F30">
            <v>100.00000000000001</v>
          </cell>
          <cell r="G30">
            <v>100</v>
          </cell>
          <cell r="H30">
            <v>100.00000000000001</v>
          </cell>
          <cell r="I30">
            <v>100</v>
          </cell>
          <cell r="J30">
            <v>100</v>
          </cell>
          <cell r="K30">
            <v>100</v>
          </cell>
          <cell r="L30">
            <v>100</v>
          </cell>
          <cell r="M30">
            <v>100</v>
          </cell>
          <cell r="N30">
            <v>100</v>
          </cell>
          <cell r="O30">
            <v>99.99998677400194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IT"/>
      <sheetName val="Sheet7"/>
      <sheetName val="Sheet8"/>
      <sheetName val="Valves (2)"/>
      <sheetName val="Sheet4"/>
      <sheetName val="Sheet9"/>
      <sheetName val="New Instruments since FEL3"/>
      <sheetName val="New Instrument Count comparison"/>
      <sheetName val="Sheet6"/>
      <sheetName val="PID COUNT FEL4"/>
      <sheetName val="PID COUNT (ORIG. W hv)"/>
      <sheetName val="PID COUNT"/>
      <sheetName val="JB Fill"/>
      <sheetName val="20210224_INSTRUMENTLIST"/>
      <sheetName val="Sheet5"/>
      <sheetName val="MEL Pivot 1"/>
      <sheetName val="EX"/>
      <sheetName val="20210301_INSTRUMENTLIST"/>
      <sheetName val="MTO Table"/>
      <sheetName val="Sheet11"/>
      <sheetName val="Sheet17"/>
      <sheetName val="20210301_INSTRUMENTLIST_Pivot"/>
      <sheetName val="PJ005"/>
      <sheetName val="Cable List"/>
      <sheetName val="Sheet10"/>
      <sheetName val="Sheet15"/>
      <sheetName val="Sheet18"/>
      <sheetName val="Sheet21"/>
      <sheetName val="JB Pivot (4)"/>
      <sheetName val="JB Pivot (2)"/>
      <sheetName val="JB Pivot"/>
      <sheetName val="20210322_INSTRUMENTLIST"/>
      <sheetName val="Sheet13"/>
      <sheetName val="Sheet14"/>
      <sheetName val="Sheet12"/>
      <sheetName val="Sheet16"/>
      <sheetName val="JB Pivot YCV"/>
      <sheetName val="MEL"/>
      <sheetName val="PJXXX"/>
      <sheetName val="PJ011"/>
      <sheetName val="PJ006"/>
      <sheetName val="SPINimport"/>
      <sheetName val="Sheet3"/>
      <sheetName val="INSTRUMENTLIST_JB"/>
      <sheetName val="Sheet1"/>
      <sheetName val="Sheet2"/>
      <sheetName val="Instr_Mat_Equip"/>
      <sheetName val="PJ006 Prices"/>
      <sheetName val="PJ006 Prices Updated"/>
      <sheetName val="PJ006 Samson Bid Table"/>
      <sheetName val="PJ006 Piping Input"/>
      <sheetName val="PJ005 Prices"/>
      <sheetName val="PJ005 Piping Input"/>
      <sheetName val="Instrumentation_equip_mat"/>
      <sheetName val="SQLSp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alculation - Bleed Treatment"/>
      <sheetName val="Calculation - Pol Filter"/>
      <sheetName val="Calculation - BF and PC"/>
      <sheetName val="Calculation - IX"/>
      <sheetName val="DO NOT PRINT++&gt;"/>
      <sheetName val="MEB"/>
      <sheetName val="Motor sizes"/>
      <sheetName val="Revision History"/>
    </sheetNames>
    <sheetDataSet>
      <sheetData sheetId="0"/>
      <sheetData sheetId="1"/>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alculation - Bleed Treatment"/>
      <sheetName val="Calculation - Pol Filter"/>
      <sheetName val="Calculation - BF and PC"/>
      <sheetName val="Calculation - IX"/>
      <sheetName val="DO NOT PRINT++&gt;"/>
      <sheetName val="MEB"/>
      <sheetName val="Motor sizes"/>
      <sheetName val="Revision History"/>
    </sheetNames>
    <sheetDataSet>
      <sheetData sheetId="0">
        <row r="2">
          <cell r="A2" t="str">
            <v>Mineral Resources Ltd. Wodgina Conversion Plant</v>
          </cell>
        </row>
      </sheetData>
      <sheetData sheetId="1"/>
      <sheetData sheetId="2"/>
      <sheetData sheetId="3"/>
      <sheetData sheetId="4">
        <row r="20">
          <cell r="E20">
            <v>40.623529411764707</v>
          </cell>
        </row>
        <row r="101">
          <cell r="E101">
            <v>1.7671458676442586</v>
          </cell>
        </row>
        <row r="103">
          <cell r="E103">
            <v>0.79521564043991633</v>
          </cell>
        </row>
      </sheetData>
      <sheetData sheetId="5"/>
      <sheetData sheetId="6"/>
      <sheetData sheetId="7">
        <row r="3">
          <cell r="B3">
            <v>0</v>
          </cell>
        </row>
      </sheetData>
      <sheetData sheetId="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Revision History"/>
      <sheetName val="Input_Summary"/>
      <sheetName val="Calculation_Salaries"/>
      <sheetName val="Calculation_Reagents"/>
      <sheetName val="Calculation_Utilities"/>
      <sheetName val="Calculation_Byproducts"/>
      <sheetName val="Output_Summary"/>
      <sheetName val="Don't Print After"/>
      <sheetName val="MEB1"/>
      <sheetName val="Wastewater calculation"/>
    </sheetNames>
    <sheetDataSet>
      <sheetData sheetId="0"/>
      <sheetData sheetId="1"/>
      <sheetData sheetId="2">
        <row r="41">
          <cell r="G41">
            <v>0.70238999999999996</v>
          </cell>
        </row>
        <row r="46">
          <cell r="G46">
            <v>4</v>
          </cell>
        </row>
      </sheetData>
      <sheetData sheetId="3">
        <row r="12">
          <cell r="F12" t="str">
            <v>Day - General Manager</v>
          </cell>
          <cell r="G12">
            <v>0</v>
          </cell>
        </row>
        <row r="13">
          <cell r="F13" t="str">
            <v>Day - Manager</v>
          </cell>
          <cell r="G13">
            <v>0</v>
          </cell>
        </row>
        <row r="14">
          <cell r="F14" t="str">
            <v>Day - Professional</v>
          </cell>
          <cell r="G14">
            <v>0</v>
          </cell>
        </row>
        <row r="15">
          <cell r="F15" t="str">
            <v>Day - Administration</v>
          </cell>
          <cell r="G15">
            <v>0</v>
          </cell>
        </row>
        <row r="16">
          <cell r="F16" t="str">
            <v>Day - Operator</v>
          </cell>
          <cell r="G16">
            <v>0</v>
          </cell>
        </row>
        <row r="17">
          <cell r="F17" t="str">
            <v>Day - Maintainer</v>
          </cell>
          <cell r="G17">
            <v>0</v>
          </cell>
        </row>
        <row r="18">
          <cell r="F18" t="str">
            <v>Shift Staff (4 shifts in total)</v>
          </cell>
        </row>
        <row r="19">
          <cell r="F19" t="str">
            <v>Shift - Professional</v>
          </cell>
          <cell r="G19">
            <v>0</v>
          </cell>
        </row>
        <row r="20">
          <cell r="F20" t="str">
            <v>Shift - Shift Supervisor</v>
          </cell>
          <cell r="G20">
            <v>0</v>
          </cell>
        </row>
        <row r="21">
          <cell r="F21" t="str">
            <v>Shift - Operator</v>
          </cell>
          <cell r="G21">
            <v>0</v>
          </cell>
        </row>
        <row r="22">
          <cell r="F22" t="str">
            <v>Shift - Maintainer</v>
          </cell>
          <cell r="G22">
            <v>0</v>
          </cell>
        </row>
        <row r="25">
          <cell r="F25" t="str">
            <v>Position</v>
          </cell>
          <cell r="G25">
            <v>1</v>
          </cell>
          <cell r="H25">
            <v>2</v>
          </cell>
          <cell r="I25">
            <v>3</v>
          </cell>
          <cell r="J25">
            <v>4</v>
          </cell>
          <cell r="K25">
            <v>5</v>
          </cell>
        </row>
        <row r="27">
          <cell r="F27" t="str">
            <v>Day - General Manager</v>
          </cell>
          <cell r="G27">
            <v>1</v>
          </cell>
        </row>
        <row r="28">
          <cell r="F28" t="str">
            <v>Day - Manager</v>
          </cell>
          <cell r="G28">
            <v>3</v>
          </cell>
        </row>
        <row r="29">
          <cell r="F29" t="str">
            <v>Day - Professional</v>
          </cell>
          <cell r="G29">
            <v>13</v>
          </cell>
        </row>
        <row r="30">
          <cell r="F30" t="str">
            <v>Day - Administration</v>
          </cell>
          <cell r="G30">
            <v>8</v>
          </cell>
        </row>
        <row r="31">
          <cell r="F31" t="str">
            <v>Day - Operator</v>
          </cell>
          <cell r="G31">
            <v>3</v>
          </cell>
        </row>
        <row r="32">
          <cell r="F32" t="str">
            <v>Day - Maintainer</v>
          </cell>
          <cell r="G32">
            <v>8</v>
          </cell>
        </row>
        <row r="33">
          <cell r="F33" t="str">
            <v>Shift Staff (4 shifts in total)</v>
          </cell>
        </row>
        <row r="34">
          <cell r="F34" t="str">
            <v>Shift - Professional</v>
          </cell>
          <cell r="G34">
            <v>1</v>
          </cell>
        </row>
        <row r="35">
          <cell r="F35" t="str">
            <v>Shift - Shift Supervisor</v>
          </cell>
          <cell r="G35">
            <v>1</v>
          </cell>
        </row>
        <row r="36">
          <cell r="F36" t="str">
            <v>Shift - Operator</v>
          </cell>
          <cell r="G36">
            <v>13</v>
          </cell>
        </row>
        <row r="37">
          <cell r="F37" t="str">
            <v>Shift - Maintainer</v>
          </cell>
          <cell r="G37">
            <v>5</v>
          </cell>
        </row>
      </sheetData>
      <sheetData sheetId="4"/>
      <sheetData sheetId="5"/>
      <sheetData sheetId="6"/>
      <sheetData sheetId="7"/>
      <sheetData sheetId="8"/>
      <sheetData sheetId="9">
        <row r="1">
          <cell r="A1" t="str">
            <v>Stream No.</v>
          </cell>
        </row>
      </sheetData>
      <sheetData sheetId="1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Revision History"/>
      <sheetName val="Input_Summary"/>
      <sheetName val="Calculation_Salaries"/>
      <sheetName val="Calculation_Reagents"/>
      <sheetName val="Calculation_Utilities"/>
      <sheetName val="Calculation_Byproducts"/>
      <sheetName val="Output_Summary"/>
      <sheetName val="Don't Print After"/>
      <sheetName val="MEB1"/>
      <sheetName val="Wastewater calculation"/>
    </sheetNames>
    <sheetDataSet>
      <sheetData sheetId="0"/>
      <sheetData sheetId="1"/>
      <sheetData sheetId="2">
        <row r="41">
          <cell r="G41">
            <v>0.70238999999999996</v>
          </cell>
        </row>
        <row r="46">
          <cell r="G46">
            <v>4</v>
          </cell>
        </row>
      </sheetData>
      <sheetData sheetId="3">
        <row r="12">
          <cell r="F12" t="str">
            <v>Day - General Manager</v>
          </cell>
          <cell r="G12">
            <v>0</v>
          </cell>
        </row>
        <row r="13">
          <cell r="F13" t="str">
            <v>Day - Manager</v>
          </cell>
          <cell r="G13">
            <v>0</v>
          </cell>
        </row>
        <row r="14">
          <cell r="F14" t="str">
            <v>Day - Professional</v>
          </cell>
          <cell r="G14">
            <v>0</v>
          </cell>
        </row>
        <row r="15">
          <cell r="F15" t="str">
            <v>Day - Administration</v>
          </cell>
          <cell r="G15">
            <v>0</v>
          </cell>
        </row>
        <row r="16">
          <cell r="F16" t="str">
            <v>Day - Operator</v>
          </cell>
          <cell r="G16">
            <v>0</v>
          </cell>
        </row>
        <row r="17">
          <cell r="F17" t="str">
            <v>Day - Maintainer</v>
          </cell>
          <cell r="G17">
            <v>0</v>
          </cell>
        </row>
        <row r="18">
          <cell r="F18" t="str">
            <v>Shift Staff (4 shifts in total)</v>
          </cell>
        </row>
        <row r="19">
          <cell r="F19" t="str">
            <v>Shift - Professional</v>
          </cell>
          <cell r="G19">
            <v>0</v>
          </cell>
        </row>
        <row r="20">
          <cell r="F20" t="str">
            <v>Shift - Shift Supervisor</v>
          </cell>
          <cell r="G20">
            <v>0</v>
          </cell>
        </row>
        <row r="21">
          <cell r="F21" t="str">
            <v>Shift - Operator</v>
          </cell>
          <cell r="G21">
            <v>0</v>
          </cell>
        </row>
        <row r="22">
          <cell r="F22" t="str">
            <v>Shift - Maintainer</v>
          </cell>
          <cell r="G22">
            <v>0</v>
          </cell>
        </row>
        <row r="25">
          <cell r="F25" t="str">
            <v>Position</v>
          </cell>
          <cell r="G25">
            <v>1</v>
          </cell>
          <cell r="H25">
            <v>2</v>
          </cell>
          <cell r="I25">
            <v>3</v>
          </cell>
          <cell r="J25">
            <v>4</v>
          </cell>
          <cell r="K25">
            <v>5</v>
          </cell>
        </row>
        <row r="27">
          <cell r="F27" t="str">
            <v>Day - General Manager</v>
          </cell>
          <cell r="G27">
            <v>1</v>
          </cell>
        </row>
        <row r="28">
          <cell r="F28" t="str">
            <v>Day - Manager</v>
          </cell>
          <cell r="G28">
            <v>3</v>
          </cell>
        </row>
        <row r="29">
          <cell r="F29" t="str">
            <v>Day - Professional</v>
          </cell>
          <cell r="G29">
            <v>13</v>
          </cell>
        </row>
        <row r="30">
          <cell r="F30" t="str">
            <v>Day - Administration</v>
          </cell>
          <cell r="G30">
            <v>8</v>
          </cell>
        </row>
        <row r="31">
          <cell r="F31" t="str">
            <v>Day - Operator</v>
          </cell>
          <cell r="G31">
            <v>3</v>
          </cell>
        </row>
        <row r="32">
          <cell r="F32" t="str">
            <v>Day - Maintainer</v>
          </cell>
          <cell r="G32">
            <v>8</v>
          </cell>
        </row>
        <row r="33">
          <cell r="F33" t="str">
            <v>Shift Staff (4 shifts in total)</v>
          </cell>
        </row>
        <row r="34">
          <cell r="F34" t="str">
            <v>Shift - Professional</v>
          </cell>
          <cell r="G34">
            <v>1</v>
          </cell>
        </row>
        <row r="35">
          <cell r="F35" t="str">
            <v>Shift - Shift Supervisor</v>
          </cell>
          <cell r="G35">
            <v>1</v>
          </cell>
        </row>
        <row r="36">
          <cell r="F36" t="str">
            <v>Shift - Operator</v>
          </cell>
          <cell r="G36">
            <v>13</v>
          </cell>
        </row>
        <row r="37">
          <cell r="F37" t="str">
            <v>Shift - Maintainer</v>
          </cell>
          <cell r="G37">
            <v>5</v>
          </cell>
        </row>
      </sheetData>
      <sheetData sheetId="4"/>
      <sheetData sheetId="5"/>
      <sheetData sheetId="6"/>
      <sheetData sheetId="7"/>
      <sheetData sheetId="8"/>
      <sheetData sheetId="9">
        <row r="1">
          <cell r="A1" t="str">
            <v>Stream No.</v>
          </cell>
        </row>
      </sheetData>
      <sheetData sheetId="1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Design Basis"/>
      <sheetName val="Don't Print After -&gt;"/>
      <sheetName val="Revision History"/>
      <sheetName val="Mixed Product Specification"/>
      <sheetName val="Elements of Concern"/>
      <sheetName val="Feed Composition Comp. Memo"/>
      <sheetName val="Mn Dissolution"/>
      <sheetName val="Side Calculations"/>
      <sheetName val="Previous Phase Work -&gt;"/>
      <sheetName val="Worst Case Feed"/>
      <sheetName val="Feed Composition Calculation"/>
      <sheetName val="Impurity data"/>
      <sheetName val="Discharge Solution Calculation"/>
      <sheetName val="Demineralised Water"/>
      <sheetName val="Sulfuric Acid"/>
      <sheetName val="NiOH2"/>
      <sheetName val="Flowsheet 2 PDC"/>
      <sheetName val="Flowsheet 3 PDC"/>
      <sheetName val="Flowsheet 4 PDC"/>
      <sheetName val="Flowsheet 5 PD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A MasterSheet"/>
      <sheetName val="Blank MTO"/>
      <sheetName val="Commodity Codes"/>
      <sheetName val="WBS Level 6"/>
      <sheetName val="WBS (Reference)"/>
      <sheetName val="Package Register"/>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wg_s"/>
      <sheetName val="Sheet1"/>
      <sheetName val="EQUIP"/>
      <sheetName val="Portada"/>
      <sheetName val="Classifications"/>
      <sheetName val="Estimate"/>
      <sheetName val="Configuration"/>
      <sheetName val="Cash Flows"/>
      <sheetName val="Mine Plan"/>
      <sheetName val="#REF"/>
      <sheetName val="Summary"/>
      <sheetName val="Preliminaries"/>
      <sheetName val="Dry Plant"/>
      <sheetName val="Wet Plant"/>
      <sheetName val="CHF"/>
      <sheetName val="CV Truss &amp; Trestles"/>
      <sheetName val="Pipe Racks"/>
      <sheetName val="Canyon G"/>
      <sheetName val="Notes"/>
      <sheetName val="Pricing Codes"/>
      <sheetName val="Method of Pricing Notes"/>
      <sheetName val="Supply Strategy"/>
      <sheetName val="Modules"/>
      <sheetName val="Accuracy Classification"/>
      <sheetName val="Input_Summary"/>
      <sheetName val="Calculation_Salaries"/>
      <sheetName val="MEB1"/>
      <sheetName val="Pricing Schedule"/>
      <sheetName val="Direct (Trade) Labour"/>
      <sheetName val="Indirect Labour"/>
      <sheetName val="Plant &amp; Equipment"/>
      <sheetName val="Report"/>
      <sheetName val="Comparison"/>
      <sheetName val="FalCon 2018"/>
      <sheetName val="FalCon 2019"/>
      <sheetName val="FalCon 2020"/>
      <sheetName val="SK Shell 2018"/>
      <sheetName val="SK Shell 2019"/>
      <sheetName val="SK Shell 2020"/>
      <sheetName val="H353004-ZX002-SOPW"/>
      <sheetName val="Summary RTX"/>
      <sheetName val="Rates"/>
      <sheetName val="Crew Description"/>
      <sheetName val="Baseline Estimate"/>
      <sheetName val="Hyd Grab Lump Sum"/>
      <sheetName val="HYD. Grab Estimate - 10 hole"/>
      <sheetName val="Extended Operations"/>
      <sheetName val="Site prep &amp; pre production"/>
      <sheetName val="CSM Breakdown"/>
      <sheetName val="Risk Sharing Scenario #1"/>
      <sheetName val="Labour Rates - No Esc- Dec 2 19"/>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Template"/>
      <sheetName val="MEL"/>
      <sheetName val="NV Tags"/>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A MasterSheet"/>
      <sheetName val="Blank MTO"/>
      <sheetName val="Commodity Codes"/>
      <sheetName val="WBS Level 6"/>
      <sheetName val="WBS (Reference)"/>
      <sheetName val="Package Register"/>
      <sheetName val="lookup"/>
    </sheetNames>
    <sheetDataSet>
      <sheetData sheetId="0" refreshError="1"/>
      <sheetData sheetId="1" refreshError="1"/>
      <sheetData sheetId="2" refreshError="1"/>
      <sheetData sheetId="3"/>
      <sheetData sheetId="4" refreshError="1"/>
      <sheetData sheetId="5"/>
      <sheetData sheetId="6"/>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ie package register"/>
      <sheetName val="CSA MasterSheet"/>
      <sheetName val="Blank MTO"/>
      <sheetName val="Commodity Codes"/>
      <sheetName val="WBS Level 6"/>
      <sheetName val="WBS (Reference)"/>
      <sheetName val="copie History"/>
    </sheetNames>
    <sheetDataSet>
      <sheetData sheetId="0"/>
      <sheetData sheetId="1"/>
      <sheetData sheetId="2"/>
      <sheetData sheetId="3"/>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troduction"/>
      <sheetName val="Stream Table"/>
      <sheetName val="Off-Gas Stream Table"/>
      <sheetName val="DO NOT PRINT++&gt;"/>
      <sheetName val="Manual Off-Gas Values"/>
      <sheetName val="Stream Table Check"/>
      <sheetName val="Manual Streams"/>
      <sheetName val="Offgas Reference Values-SS"/>
      <sheetName val="Design Values"/>
      <sheetName val="Max Demand Calcs"/>
      <sheetName val="Revision History"/>
      <sheetName val="Stream Number Check"/>
      <sheetName val="MEB"/>
      <sheetName val="High_ACID_MEB"/>
      <sheetName val="Low_ACID_MEB"/>
      <sheetName val="Instr. Air Calc"/>
      <sheetName val="Polish Filter Calc."/>
      <sheetName val="Impurity IX Calc"/>
      <sheetName val="Fe Releach Calc."/>
      <sheetName val="Eff Treat Calc"/>
      <sheetName val="IDEAS Model Control Check"/>
      <sheetName val="Deportment"/>
      <sheetName val="Table of Inputs and Ouputs"/>
      <sheetName val="Sheet1"/>
      <sheetName val="Leach Off-gas Rates"/>
      <sheetName val="Nitrogen Purge."/>
      <sheetName val="Check"/>
      <sheetName val="Mass Balance Updates"/>
      <sheetName val="Calculated Offgas Values"/>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SEARCH TAG</v>
          </cell>
          <cell r="C1" t="str">
            <v>Stream No.</v>
          </cell>
          <cell r="D1"/>
          <cell r="E1" t="str">
            <v>0100</v>
          </cell>
          <cell r="F1" t="str">
            <v>0103</v>
          </cell>
          <cell r="G1" t="str">
            <v>0104</v>
          </cell>
          <cell r="H1" t="str">
            <v>0105</v>
          </cell>
          <cell r="I1" t="str">
            <v>0201</v>
          </cell>
          <cell r="J1" t="str">
            <v>0202</v>
          </cell>
          <cell r="K1" t="str">
            <v>0203</v>
          </cell>
          <cell r="L1" t="str">
            <v>0204</v>
          </cell>
          <cell r="M1" t="str">
            <v>0206</v>
          </cell>
          <cell r="N1" t="str">
            <v>0207</v>
          </cell>
          <cell r="O1" t="str">
            <v>0208</v>
          </cell>
          <cell r="P1" t="str">
            <v>0209</v>
          </cell>
          <cell r="Q1" t="str">
            <v>0210</v>
          </cell>
          <cell r="R1" t="str">
            <v>0211</v>
          </cell>
          <cell r="S1" t="str">
            <v>0300</v>
          </cell>
          <cell r="T1" t="str">
            <v>0301</v>
          </cell>
          <cell r="U1" t="str">
            <v>0302</v>
          </cell>
          <cell r="V1" t="str">
            <v>0304</v>
          </cell>
          <cell r="W1" t="str">
            <v>0306</v>
          </cell>
          <cell r="X1" t="str">
            <v>0309</v>
          </cell>
          <cell r="Y1" t="str">
            <v>0310</v>
          </cell>
          <cell r="Z1" t="str">
            <v>0315</v>
          </cell>
          <cell r="AA1" t="str">
            <v>0318</v>
          </cell>
          <cell r="AB1" t="str">
            <v>0400</v>
          </cell>
          <cell r="AC1" t="str">
            <v>0401</v>
          </cell>
          <cell r="AD1" t="str">
            <v>0402</v>
          </cell>
          <cell r="AE1" t="str">
            <v>0404</v>
          </cell>
          <cell r="AF1" t="str">
            <v>0405</v>
          </cell>
          <cell r="AG1" t="str">
            <v>0408</v>
          </cell>
          <cell r="AH1" t="str">
            <v>0500</v>
          </cell>
          <cell r="AI1" t="str">
            <v>0506</v>
          </cell>
          <cell r="AJ1" t="str">
            <v>0507</v>
          </cell>
          <cell r="AK1" t="str">
            <v>0508</v>
          </cell>
          <cell r="AL1" t="str">
            <v>0509</v>
          </cell>
          <cell r="AM1" t="str">
            <v>0510</v>
          </cell>
          <cell r="AN1" t="str">
            <v>0511</v>
          </cell>
          <cell r="AO1" t="str">
            <v>0600</v>
          </cell>
          <cell r="AP1" t="str">
            <v>0601</v>
          </cell>
          <cell r="AQ1" t="str">
            <v>0603</v>
          </cell>
          <cell r="AR1" t="str">
            <v>0604</v>
          </cell>
          <cell r="AS1" t="str">
            <v>0605</v>
          </cell>
          <cell r="AT1" t="str">
            <v>0606</v>
          </cell>
          <cell r="AU1" t="str">
            <v>0607</v>
          </cell>
          <cell r="AV1" t="str">
            <v>0608</v>
          </cell>
          <cell r="AW1" t="str">
            <v>2100</v>
          </cell>
          <cell r="AX1" t="str">
            <v>2201</v>
          </cell>
          <cell r="AY1" t="str">
            <v>2202</v>
          </cell>
          <cell r="AZ1" t="str">
            <v>2203</v>
          </cell>
          <cell r="BA1" t="str">
            <v>2204</v>
          </cell>
          <cell r="BB1" t="str">
            <v>2206</v>
          </cell>
          <cell r="BC1" t="str">
            <v>2208</v>
          </cell>
          <cell r="BD1" t="str">
            <v>2209</v>
          </cell>
          <cell r="BE1" t="str">
            <v>2210</v>
          </cell>
          <cell r="BF1" t="str">
            <v>2211</v>
          </cell>
          <cell r="BG1" t="str">
            <v>6000</v>
          </cell>
          <cell r="BH1" t="str">
            <v>6002</v>
          </cell>
          <cell r="BI1" t="str">
            <v>6003</v>
          </cell>
          <cell r="BJ1" t="str">
            <v>6007</v>
          </cell>
          <cell r="BK1" t="str">
            <v>6008</v>
          </cell>
          <cell r="BL1" t="str">
            <v>6010</v>
          </cell>
          <cell r="BM1" t="str">
            <v>6013</v>
          </cell>
          <cell r="BN1" t="str">
            <v>6014</v>
          </cell>
          <cell r="BO1" t="str">
            <v>6015</v>
          </cell>
          <cell r="BP1" t="str">
            <v>6016</v>
          </cell>
          <cell r="BQ1" t="str">
            <v>6017</v>
          </cell>
          <cell r="BR1" t="str">
            <v>6018</v>
          </cell>
          <cell r="BS1" t="str">
            <v>6023</v>
          </cell>
          <cell r="BT1" t="str">
            <v>6024</v>
          </cell>
          <cell r="BU1" t="str">
            <v>6025</v>
          </cell>
          <cell r="BV1" t="str">
            <v>6030</v>
          </cell>
          <cell r="BW1" t="str">
            <v>6031</v>
          </cell>
          <cell r="BX1" t="str">
            <v>6100</v>
          </cell>
          <cell r="BY1" t="str">
            <v>6101</v>
          </cell>
          <cell r="BZ1" t="str">
            <v>6102</v>
          </cell>
          <cell r="CA1" t="str">
            <v>6104</v>
          </cell>
          <cell r="CB1" t="str">
            <v>6200</v>
          </cell>
          <cell r="CC1" t="str">
            <v>6201</v>
          </cell>
          <cell r="CD1" t="str">
            <v>6202</v>
          </cell>
          <cell r="CE1" t="str">
            <v>6203</v>
          </cell>
          <cell r="CF1" t="str">
            <v>6300</v>
          </cell>
          <cell r="CG1" t="str">
            <v>6302</v>
          </cell>
          <cell r="CH1" t="str">
            <v>6303</v>
          </cell>
          <cell r="CI1" t="str">
            <v>6304</v>
          </cell>
          <cell r="CJ1" t="str">
            <v>6305</v>
          </cell>
          <cell r="CK1" t="str">
            <v>6306</v>
          </cell>
          <cell r="CL1" t="str">
            <v>6307</v>
          </cell>
          <cell r="CM1" t="str">
            <v>6309</v>
          </cell>
          <cell r="CN1" t="str">
            <v>6310</v>
          </cell>
          <cell r="CO1" t="str">
            <v>6311</v>
          </cell>
          <cell r="CP1" t="str">
            <v>6500</v>
          </cell>
          <cell r="CQ1" t="str">
            <v>6501</v>
          </cell>
          <cell r="CR1" t="str">
            <v>6504</v>
          </cell>
          <cell r="CS1" t="str">
            <v>6505</v>
          </cell>
          <cell r="CT1" t="str">
            <v>6506</v>
          </cell>
          <cell r="CU1" t="str">
            <v>6510</v>
          </cell>
          <cell r="CV1" t="str">
            <v>6601</v>
          </cell>
          <cell r="CW1" t="str">
            <v>6605</v>
          </cell>
          <cell r="CX1" t="str">
            <v>6607</v>
          </cell>
          <cell r="CY1" t="str">
            <v>6608</v>
          </cell>
          <cell r="CZ1" t="str">
            <v>6609</v>
          </cell>
          <cell r="DA1" t="str">
            <v>6610</v>
          </cell>
          <cell r="DB1" t="str">
            <v>6611</v>
          </cell>
          <cell r="DC1" t="str">
            <v>6612</v>
          </cell>
          <cell r="DD1" t="str">
            <v>6613</v>
          </cell>
          <cell r="DE1" t="str">
            <v>7001</v>
          </cell>
          <cell r="DF1" t="str">
            <v>7002</v>
          </cell>
          <cell r="DG1" t="str">
            <v>7003</v>
          </cell>
          <cell r="DH1" t="str">
            <v>7004</v>
          </cell>
          <cell r="DI1" t="str">
            <v>7005</v>
          </cell>
          <cell r="DJ1" t="str">
            <v>7006</v>
          </cell>
          <cell r="DK1" t="str">
            <v>7009</v>
          </cell>
          <cell r="DL1" t="str">
            <v>7011</v>
          </cell>
          <cell r="DM1" t="str">
            <v>7013</v>
          </cell>
          <cell r="DN1" t="str">
            <v>7014</v>
          </cell>
          <cell r="DO1" t="str">
            <v>7015</v>
          </cell>
          <cell r="DP1" t="str">
            <v>7016</v>
          </cell>
          <cell r="DQ1" t="str">
            <v>7017</v>
          </cell>
          <cell r="DR1" t="str">
            <v>8000</v>
          </cell>
          <cell r="DS1" t="str">
            <v>8200</v>
          </cell>
          <cell r="DT1" t="str">
            <v>8300</v>
          </cell>
          <cell r="DU1" t="str">
            <v>8308</v>
          </cell>
          <cell r="DV1" t="str">
            <v>8500</v>
          </cell>
          <cell r="DW1" t="str">
            <v>8501</v>
          </cell>
          <cell r="DX1" t="str">
            <v>8601</v>
          </cell>
          <cell r="DY1" t="str">
            <v>8613</v>
          </cell>
          <cell r="DZ1"/>
          <cell r="EA1"/>
          <cell r="EB1"/>
          <cell r="EC1"/>
          <cell r="ED1"/>
          <cell r="EE1"/>
          <cell r="EF1"/>
          <cell r="EG1"/>
          <cell r="EH1"/>
          <cell r="EI1"/>
          <cell r="EJ1"/>
          <cell r="EK1"/>
          <cell r="EL1"/>
          <cell r="EM1"/>
          <cell r="EN1"/>
          <cell r="EO1"/>
          <cell r="EP1"/>
          <cell r="EQ1"/>
          <cell r="ER1"/>
          <cell r="ES1"/>
          <cell r="ET1"/>
          <cell r="EU1"/>
          <cell r="EV1"/>
          <cell r="EW1"/>
          <cell r="EX1"/>
          <cell r="EY1"/>
          <cell r="EZ1"/>
          <cell r="FA1"/>
          <cell r="FB1"/>
          <cell r="FC1"/>
          <cell r="FD1"/>
          <cell r="FE1"/>
          <cell r="FF1"/>
          <cell r="FG1"/>
          <cell r="FH1"/>
          <cell r="FI1"/>
          <cell r="FJ1"/>
          <cell r="FK1"/>
          <cell r="FL1"/>
          <cell r="FM1"/>
          <cell r="FN1"/>
          <cell r="FO1"/>
          <cell r="FP1"/>
          <cell r="FQ1"/>
          <cell r="FR1"/>
          <cell r="FS1"/>
          <cell r="FT1"/>
          <cell r="FU1"/>
          <cell r="FV1"/>
          <cell r="FW1"/>
          <cell r="FX1"/>
          <cell r="FY1"/>
          <cell r="FZ1"/>
          <cell r="GA1"/>
          <cell r="GB1"/>
          <cell r="GC1"/>
          <cell r="GD1"/>
          <cell r="GE1"/>
          <cell r="GF1"/>
          <cell r="GG1"/>
          <cell r="GH1"/>
          <cell r="GI1"/>
          <cell r="GJ1"/>
          <cell r="GK1"/>
          <cell r="GL1"/>
          <cell r="GM1"/>
          <cell r="GN1"/>
          <cell r="GO1"/>
          <cell r="GP1"/>
          <cell r="GQ1"/>
          <cell r="GR1"/>
          <cell r="GS1"/>
          <cell r="GT1"/>
          <cell r="GU1"/>
          <cell r="GV1"/>
          <cell r="GW1"/>
          <cell r="GX1"/>
          <cell r="GY1"/>
          <cell r="GZ1"/>
          <cell r="HA1"/>
          <cell r="HB1"/>
          <cell r="HC1"/>
          <cell r="HD1"/>
          <cell r="HE1"/>
          <cell r="HF1"/>
          <cell r="HG1"/>
          <cell r="HH1"/>
          <cell r="HI1"/>
          <cell r="HJ1"/>
          <cell r="HK1"/>
          <cell r="HL1"/>
          <cell r="HM1"/>
        </row>
        <row r="2">
          <cell r="A2" t="str">
            <v xml:space="preserve">Stream Name </v>
          </cell>
          <cell r="C2" t="str">
            <v>Stream Name</v>
          </cell>
          <cell r="D2"/>
          <cell r="E2" t="str">
            <v>Fresh nickel cathode/briquette_x000D_
Fresh nickel cathode/briquette_x000D_
Fresh nickel cathode/briquette</v>
          </cell>
          <cell r="F2" t="str">
            <v>Fresh nickel powder</v>
          </cell>
          <cell r="G2" t="str">
            <v>Nickel powder to powder leach (bulk)</v>
          </cell>
          <cell r="H2" t="str">
            <v>Nickel powder to powder leach (trim)</v>
          </cell>
          <cell r="I2" t="str">
            <v>Nickel dissolver acid solution to leach (pre-acid mixing)</v>
          </cell>
          <cell r="J2" t="str">
            <v>Nickel dissolver leach acid after peroxide addition</v>
          </cell>
          <cell r="K2" t="str">
            <v>Nickel dissolvers overflow to recirculation tank</v>
          </cell>
          <cell r="L2" t="str">
            <v>Nickel dissolvers leach liquor to powder leach</v>
          </cell>
          <cell r="M2" t="str">
            <v>Nickel dissolver solution after cooling</v>
          </cell>
          <cell r="N2" t="str">
            <v>Air to nickel dissolvers</v>
          </cell>
          <cell r="O2" t="str">
            <v>Ni dissolver solution heat exchanger bypass</v>
          </cell>
          <cell r="P2" t="str">
            <v>Ni dissolver solution to heat exchanger</v>
          </cell>
          <cell r="Q2" t="str">
            <v>Ni dissolver solution recombined after heat exchange</v>
          </cell>
          <cell r="R2" t="str">
            <v>Ni dissolver recirculation (after pump)</v>
          </cell>
          <cell r="S2" t="str">
            <v>Powder leach surge tank discharge</v>
          </cell>
          <cell r="T2" t="str">
            <v>Powder leach solids to Fe Releach filter (Cu removal)</v>
          </cell>
          <cell r="U2" t="str">
            <v>Powder leach discharge</v>
          </cell>
          <cell r="V2" t="str">
            <v>Neutralization tanks discharge</v>
          </cell>
          <cell r="W2" t="str">
            <v>Polishing filter filtrate</v>
          </cell>
          <cell r="X2" t="str">
            <v>Polish filtration discharge solids</v>
          </cell>
          <cell r="Y2" t="str">
            <v>Repulped impurity removal cake to re-leach</v>
          </cell>
          <cell r="Z2" t="str">
            <v>Impurity removal filtrate to IX feed cooler</v>
          </cell>
          <cell r="AA2" t="str">
            <v>Cooled impurity removal filtrate to IX</v>
          </cell>
          <cell r="AB2" t="str">
            <v>Ion exchange feed</v>
          </cell>
          <cell r="AC2" t="str">
            <v>Ion exchange PLS wash solution to recycle</v>
          </cell>
          <cell r="AD2" t="str">
            <v>IX wash recycle solution</v>
          </cell>
          <cell r="AE2" t="str">
            <v>IX product solution</v>
          </cell>
          <cell r="AF2" t="str">
            <v>IX discharge tank solution</v>
          </cell>
          <cell r="AG2" t="str">
            <v>Product storage tank discharge</v>
          </cell>
          <cell r="AH2" t="str">
            <v>Total caustic flow (conc.)</v>
          </cell>
          <cell r="AI2" t="str">
            <v>Causic to impurity removal neutralisation</v>
          </cell>
          <cell r="AJ2" t="str">
            <v>Caustic to iron releach precip</v>
          </cell>
          <cell r="AK2" t="str">
            <v xml:space="preserve">Pre-load solution to IX </v>
          </cell>
          <cell r="AL2" t="str">
            <v>Caustic to IX feed</v>
          </cell>
          <cell r="AM2" t="str">
            <v>Total caustic flow</v>
          </cell>
          <cell r="AN2" t="str">
            <v>NaOH to IX preload tank</v>
          </cell>
          <cell r="AO2" t="str">
            <v>Iron residue releach discharge</v>
          </cell>
          <cell r="AP2" t="str">
            <v>Iron releach filtrate recycle</v>
          </cell>
          <cell r="AQ2" t="str">
            <v>Fe Releach filtrate (Cu removal)</v>
          </cell>
          <cell r="AR2" t="str">
            <v>Total Fe Releach filtrate</v>
          </cell>
          <cell r="AS2" t="str">
            <v>Wash water to Fe Releach</v>
          </cell>
          <cell r="AT2" t="str">
            <v>Wash water to Fe Releach (Cu removal)</v>
          </cell>
          <cell r="AU2" t="str">
            <v>Fe Releach cake (Cu removal)</v>
          </cell>
          <cell r="AV2" t="str">
            <v>Fe Releach cakes (total)</v>
          </cell>
          <cell r="AW2" t="str">
            <v>Fresh cobalt cathode/briquette</v>
          </cell>
          <cell r="AX2" t="str">
            <v>Cobalt dissolvers recirculation tank to acid mixer</v>
          </cell>
          <cell r="AY2" t="str">
            <v>Cobalt dissolver leach feed after peroxide addition</v>
          </cell>
          <cell r="AZ2" t="str">
            <v>Cobalt dissolvers overflow to recirculation tank</v>
          </cell>
          <cell r="BA2" t="str">
            <v>Cobalt dissolvers leach liquor to powder leach</v>
          </cell>
          <cell r="BB2" t="str">
            <v>Cobalt dissolver feed after cooling</v>
          </cell>
          <cell r="BC2" t="str">
            <v>Cobalt dissolver liquor cooler bypass</v>
          </cell>
          <cell r="BD2" t="str">
            <v>Cobalt dissolver liquor to cooler (direct)</v>
          </cell>
          <cell r="BE2" t="str">
            <v>Cobalt dissolver liquor (combined from cooler) to peroxide injection</v>
          </cell>
          <cell r="BF2" t="str">
            <v>Cobalt dissolver solution (after recirculation pump)</v>
          </cell>
          <cell r="BG2" t="str">
            <v>Total demineralised water</v>
          </cell>
          <cell r="BH2" t="str">
            <v>Polishing filter demin wash water</v>
          </cell>
          <cell r="BI2" t="str">
            <v>Deionized water to IX wash stages</v>
          </cell>
          <cell r="BJ2" t="str">
            <v>IX sulfuric acid demineralised water</v>
          </cell>
          <cell r="BK2" t="str">
            <v>Leach offgas scrubber bleed</v>
          </cell>
          <cell r="BL2" t="str">
            <v>Off-gas from leach scrubber to stack</v>
          </cell>
          <cell r="BM2" t="str">
            <v>Water to iron releach</v>
          </cell>
          <cell r="BN2" t="str">
            <v>Water to iron releach filter wash</v>
          </cell>
          <cell r="BO2" t="str">
            <v>Demin water to nickel dissolvers recirculation tank</v>
          </cell>
          <cell r="BP2" t="str">
            <v>Water to effluent filter wash</v>
          </cell>
          <cell r="BQ2" t="str">
            <v>Water to final product tank adjustment</v>
          </cell>
          <cell r="BR2" t="str">
            <v>Water to impurity removal cake repulp</v>
          </cell>
          <cell r="BS2" t="str">
            <v>Water to offgas scrubber</v>
          </cell>
          <cell r="BT2" t="str">
            <v>Water to WESP (deferred)</v>
          </cell>
          <cell r="BU2" t="str">
            <v>Demin water to IX preload tank</v>
          </cell>
          <cell r="BV2" t="str">
            <v>Seal water allowance (sent to powder leach)</v>
          </cell>
          <cell r="BW2" t="str">
            <v>Deionized water to holding tank</v>
          </cell>
          <cell r="BX2" t="str">
            <v>Total steam inlet</v>
          </cell>
          <cell r="BY2" t="str">
            <v>Total Leach Steam</v>
          </cell>
          <cell r="BZ2" t="str">
            <v>Steam to IX Feed Tank</v>
          </cell>
          <cell r="CA2" t="str">
            <v>Steam to powder leach surge tank</v>
          </cell>
          <cell r="CB2" t="str">
            <v>Total hydrogen peroxide</v>
          </cell>
          <cell r="CC2" t="str">
            <v>Hydrogen peroxide  to nickel dissolver</v>
          </cell>
          <cell r="CD2" t="str">
            <v>Hydrogen peroxide to powder leach</v>
          </cell>
          <cell r="CE2" t="str">
            <v>Hydrogen peroxide to iron releach tank</v>
          </cell>
          <cell r="CF2" t="str">
            <v>Total Sulfuric Acid (Conc.)</v>
          </cell>
          <cell r="CG2" t="str">
            <v>Sulfuric acid to IX reagent preparation</v>
          </cell>
          <cell r="CH2" t="str">
            <v xml:space="preserve">Sulfuric acid to iron releach </v>
          </cell>
          <cell r="CI2" t="str">
            <v>Sulfuric acid to nickel dissolvers mixer</v>
          </cell>
          <cell r="CJ2" t="str">
            <v>Sulfuric acid to IX feed tank</v>
          </cell>
          <cell r="CK2" t="str">
            <v>IX Acid Mixer Discharge</v>
          </cell>
          <cell r="CL2" t="str">
            <v>IX acid preparation recycle</v>
          </cell>
          <cell r="CM2" t="str">
            <v>Total dilute sulfuric acid flow</v>
          </cell>
          <cell r="CN2" t="str">
            <v>Sulfuric acid acid to IX elution</v>
          </cell>
          <cell r="CO2" t="str">
            <v>IX regeneration waste solution</v>
          </cell>
          <cell r="CP2" t="str">
            <v>Total cooling water supply</v>
          </cell>
          <cell r="CQ2" t="str">
            <v>Nickel dissolvers cooling water supply</v>
          </cell>
          <cell r="CR2" t="str">
            <v>Cooling water to IX feed cooler</v>
          </cell>
          <cell r="CS2" t="str">
            <v>Cooling water return from IX feed cooler (combined)</v>
          </cell>
          <cell r="CT2" t="str">
            <v>Nickel dissolvers cooling water return</v>
          </cell>
          <cell r="CU2" t="str">
            <v>Total cooling water return out</v>
          </cell>
          <cell r="CV2" t="str">
            <v>Nickel dissolvers off-gas</v>
          </cell>
          <cell r="CW2" t="str">
            <v>Powder leach tank vents</v>
          </cell>
          <cell r="CX2" t="str">
            <v>Impurity removal off-gas</v>
          </cell>
          <cell r="CY2" t="str">
            <v>Totalized vent from powder leach and impurity removal</v>
          </cell>
          <cell r="CZ2" t="str">
            <v>Powder receiving bin off-gas</v>
          </cell>
          <cell r="DA2" t="str">
            <v>Powder leach off-gas</v>
          </cell>
          <cell r="DB2" t="str">
            <v>Total off-gas to scrubber package</v>
          </cell>
          <cell r="DC2" t="str">
            <v>Residue leach off-gas</v>
          </cell>
          <cell r="DD2" t="str">
            <v>Nickel dissolver recirculation tank offgas</v>
          </cell>
          <cell r="DE2" t="str">
            <v>Caustic to effluent neutralisation</v>
          </cell>
          <cell r="DF2" t="str">
            <v>NaOH to Effluent Feed Surge Tank</v>
          </cell>
          <cell r="DG2" t="str">
            <v>IX acid preparation bleed</v>
          </cell>
          <cell r="DH2" t="str">
            <v>IX Elution Wash to Waste</v>
          </cell>
          <cell r="DI2" t="str">
            <v>IX preload discharge</v>
          </cell>
          <cell r="DJ2" t="str">
            <v>Caustic regeneration liquor bleed</v>
          </cell>
          <cell r="DK2" t="str">
            <v>Total plant effluent to filter</v>
          </cell>
          <cell r="DL2" t="str">
            <v>Fe releach (prior to precip and including gas volume)</v>
          </cell>
          <cell r="DM2" t="str">
            <v>Iron releach filter residue</v>
          </cell>
          <cell r="DN2" t="str">
            <v>Neutralised effluent liquor</v>
          </cell>
          <cell r="DO2" t="str">
            <v>Effluent treatment filtercake</v>
          </cell>
          <cell r="DP2" t="str">
            <v>Effluent liquor transfer to Northvolt</v>
          </cell>
          <cell r="DQ2" t="str">
            <v>Effluent surge tank discharge</v>
          </cell>
          <cell r="DR2" t="str">
            <v>Demin water to cobalt dissolvers recirculation tank</v>
          </cell>
          <cell r="DS2" t="str">
            <v>Hydrogen peroxide to cobalt dissolver mixer</v>
          </cell>
          <cell r="DT2" t="str">
            <v>Sulfuric acid to cobalt dissolvers mixer</v>
          </cell>
          <cell r="DU2" t="str">
            <v>Sulfuric acid to cobalt dissolvers</v>
          </cell>
          <cell r="DV2" t="str">
            <v>Cobalt dissolvers cooling water supply</v>
          </cell>
          <cell r="DW2" t="str">
            <v>Cobalt dissolvers cooling water return</v>
          </cell>
          <cell r="DX2" t="str">
            <v>Cobalt dissolvers off-gas</v>
          </cell>
          <cell r="DY2" t="str">
            <v>Cobalt dissolver recirculation tank offgas</v>
          </cell>
          <cell r="DZ2"/>
          <cell r="EA2"/>
          <cell r="EB2"/>
          <cell r="EC2"/>
          <cell r="ED2"/>
          <cell r="EE2"/>
          <cell r="EF2"/>
          <cell r="EG2"/>
          <cell r="EH2"/>
          <cell r="EI2"/>
          <cell r="EJ2"/>
          <cell r="EK2"/>
          <cell r="EL2"/>
          <cell r="EM2"/>
          <cell r="EN2"/>
          <cell r="EO2"/>
          <cell r="EP2"/>
          <cell r="EQ2"/>
          <cell r="ER2"/>
          <cell r="ES2"/>
          <cell r="ET2"/>
          <cell r="EU2"/>
          <cell r="EV2"/>
          <cell r="EW2"/>
          <cell r="EX2"/>
          <cell r="EY2"/>
          <cell r="EZ2"/>
          <cell r="FA2"/>
          <cell r="FB2"/>
          <cell r="FC2"/>
          <cell r="FD2"/>
          <cell r="FE2"/>
          <cell r="FF2"/>
          <cell r="FG2"/>
          <cell r="FH2"/>
          <cell r="FI2"/>
          <cell r="FJ2"/>
          <cell r="FK2"/>
          <cell r="FL2"/>
          <cell r="FM2"/>
          <cell r="FN2"/>
          <cell r="FO2"/>
          <cell r="FP2"/>
          <cell r="FQ2"/>
          <cell r="FR2"/>
          <cell r="FS2"/>
        </row>
        <row r="3">
          <cell r="A3" t="str">
            <v xml:space="preserve">From Block </v>
          </cell>
          <cell r="C3" t="str">
            <v>From Block</v>
          </cell>
          <cell r="D3"/>
          <cell r="E3"/>
          <cell r="F3"/>
          <cell r="G3"/>
          <cell r="H3"/>
          <cell r="I3"/>
          <cell r="J3"/>
          <cell r="K3"/>
          <cell r="L3"/>
          <cell r="M3"/>
          <cell r="N3"/>
          <cell r="O3"/>
          <cell r="P3"/>
          <cell r="Q3"/>
          <cell r="R3"/>
          <cell r="S3"/>
          <cell r="T3" t="str">
            <v>SET to 1</v>
          </cell>
          <cell r="U3"/>
          <cell r="V3"/>
          <cell r="W3"/>
          <cell r="X3"/>
          <cell r="Y3" t="str">
            <v>Fixed at 20 deg C</v>
          </cell>
          <cell r="Z3"/>
          <cell r="AA3" t="str">
            <v>Set to 40</v>
          </cell>
          <cell r="AB3"/>
          <cell r="AC3"/>
          <cell r="AD3"/>
          <cell r="AE3"/>
          <cell r="AF3"/>
          <cell r="AG3"/>
          <cell r="AH3"/>
          <cell r="AI3"/>
          <cell r="AJ3"/>
          <cell r="AK3"/>
          <cell r="AL3"/>
          <cell r="AM3"/>
          <cell r="AN3"/>
          <cell r="AO3" t="str">
            <v>SET TO 1</v>
          </cell>
          <cell r="AP3"/>
          <cell r="AQ3"/>
          <cell r="AR3" t="str">
            <v>HEAT_LOSS</v>
          </cell>
          <cell r="AS3"/>
          <cell r="AT3"/>
          <cell r="AU3"/>
          <cell r="AV3"/>
          <cell r="AW3"/>
          <cell r="AX3"/>
          <cell r="AY3"/>
          <cell r="AZ3"/>
          <cell r="BA3"/>
          <cell r="BB3"/>
          <cell r="BC3"/>
          <cell r="BD3"/>
          <cell r="BE3"/>
          <cell r="BF3"/>
          <cell r="BG3"/>
          <cell r="BH3"/>
          <cell r="BI3"/>
          <cell r="BJ3"/>
          <cell r="BK3"/>
          <cell r="BL3"/>
          <cell r="BM3"/>
          <cell r="BN3"/>
          <cell r="BO3"/>
          <cell r="BP3"/>
          <cell r="BQ3"/>
          <cell r="BR3"/>
          <cell r="BS3"/>
          <cell r="BT3"/>
          <cell r="BU3"/>
          <cell r="BV3" t="str">
            <v>0.5 m3/h</v>
          </cell>
          <cell r="BW3"/>
          <cell r="BX3"/>
          <cell r="BY3"/>
          <cell r="BZ3"/>
          <cell r="CA3"/>
          <cell r="CB3"/>
          <cell r="CC3"/>
          <cell r="CD3"/>
          <cell r="CE3"/>
          <cell r="CF3"/>
          <cell r="CG3"/>
          <cell r="CH3"/>
          <cell r="CI3"/>
          <cell r="CJ3"/>
          <cell r="CK3"/>
          <cell r="CL3"/>
          <cell r="CM3" t="str">
            <v>HEATLOSS2</v>
          </cell>
          <cell r="CN3"/>
          <cell r="CO3"/>
          <cell r="CP3" t="str">
            <v xml:space="preserve">COOLING WATER </v>
          </cell>
          <cell r="CQ3"/>
          <cell r="CR3"/>
          <cell r="CS3"/>
          <cell r="CT3"/>
          <cell r="CU3"/>
          <cell r="CV3"/>
          <cell r="CW3"/>
          <cell r="CX3"/>
          <cell r="CY3"/>
          <cell r="CZ3"/>
          <cell r="DA3"/>
          <cell r="DB3"/>
          <cell r="DC3"/>
          <cell r="DD3"/>
          <cell r="DE3"/>
          <cell r="DF3"/>
          <cell r="DG3"/>
          <cell r="DH3"/>
          <cell r="DI3"/>
          <cell r="DJ3"/>
          <cell r="DK3" t="str">
            <v>HEAT_LOSS</v>
          </cell>
          <cell r="DL3"/>
          <cell r="DM3"/>
          <cell r="DN3" t="str">
            <v>DE to 33% for overall WE 70%</v>
          </cell>
          <cell r="DO3" t="str">
            <v>DE to 33% for overall WE 70%</v>
          </cell>
          <cell r="DP3"/>
          <cell r="DQ3" t="str">
            <v>HEAT_LOSS</v>
          </cell>
          <cell r="DR3"/>
          <cell r="DS3"/>
          <cell r="DT3"/>
          <cell r="DU3"/>
          <cell r="DV3"/>
          <cell r="DW3"/>
          <cell r="DX3"/>
          <cell r="DY3"/>
          <cell r="DZ3"/>
          <cell r="EA3"/>
          <cell r="EB3"/>
          <cell r="EC3"/>
          <cell r="ED3"/>
          <cell r="EE3"/>
          <cell r="EF3"/>
          <cell r="EG3"/>
          <cell r="EH3"/>
          <cell r="EI3"/>
          <cell r="EJ3"/>
          <cell r="EK3"/>
          <cell r="EL3"/>
          <cell r="EM3"/>
          <cell r="EN3"/>
          <cell r="EO3"/>
          <cell r="EP3"/>
          <cell r="EQ3"/>
          <cell r="ER3"/>
          <cell r="ES3"/>
          <cell r="ET3"/>
          <cell r="EU3"/>
          <cell r="EV3"/>
          <cell r="EW3"/>
          <cell r="EX3"/>
          <cell r="EY3"/>
          <cell r="EZ3"/>
          <cell r="FA3"/>
          <cell r="FB3"/>
          <cell r="FC3"/>
          <cell r="FD3"/>
          <cell r="FE3"/>
          <cell r="FF3"/>
          <cell r="FG3"/>
          <cell r="FH3"/>
          <cell r="FI3"/>
          <cell r="FJ3"/>
          <cell r="FK3"/>
          <cell r="FL3"/>
          <cell r="FM3"/>
          <cell r="FN3"/>
          <cell r="FO3"/>
          <cell r="FP3"/>
          <cell r="FQ3"/>
          <cell r="FR3"/>
          <cell r="FS3"/>
          <cell r="FT3"/>
          <cell r="FU3"/>
          <cell r="FV3"/>
          <cell r="FW3"/>
          <cell r="FX3"/>
          <cell r="FY3"/>
          <cell r="FZ3"/>
          <cell r="GA3"/>
          <cell r="GB3"/>
          <cell r="GC3"/>
          <cell r="GD3"/>
          <cell r="GE3"/>
          <cell r="GF3"/>
          <cell r="GG3"/>
          <cell r="GH3"/>
          <cell r="GI3"/>
          <cell r="GJ3"/>
          <cell r="GK3"/>
          <cell r="GL3"/>
          <cell r="GM3"/>
          <cell r="GN3"/>
          <cell r="GO3"/>
          <cell r="GP3"/>
          <cell r="GQ3"/>
          <cell r="GR3"/>
          <cell r="GS3"/>
          <cell r="GT3"/>
          <cell r="GU3"/>
          <cell r="GV3"/>
          <cell r="GW3"/>
          <cell r="GX3"/>
          <cell r="GY3"/>
          <cell r="GZ3"/>
          <cell r="HA3"/>
          <cell r="HB3"/>
          <cell r="HC3"/>
          <cell r="HD3"/>
          <cell r="HE3"/>
          <cell r="HF3"/>
          <cell r="HG3"/>
          <cell r="HH3"/>
          <cell r="HI3"/>
          <cell r="HJ3"/>
          <cell r="HK3"/>
          <cell r="HL3"/>
          <cell r="HM3"/>
        </row>
        <row r="4">
          <cell r="A4" t="str">
            <v xml:space="preserve">To Block </v>
          </cell>
          <cell r="C4" t="str">
            <v>To Block</v>
          </cell>
          <cell r="D4"/>
          <cell r="E4"/>
          <cell r="F4"/>
          <cell r="G4"/>
          <cell r="H4"/>
          <cell r="I4"/>
          <cell r="J4"/>
          <cell r="K4"/>
          <cell r="L4"/>
          <cell r="M4"/>
          <cell r="N4"/>
          <cell r="O4"/>
          <cell r="P4"/>
          <cell r="Q4"/>
          <cell r="R4"/>
          <cell r="S4"/>
          <cell r="T4"/>
          <cell r="U4"/>
          <cell r="V4"/>
          <cell r="W4"/>
          <cell r="X4"/>
          <cell r="Y4"/>
          <cell r="Z4"/>
          <cell r="AA4"/>
          <cell r="AB4"/>
          <cell r="AC4"/>
          <cell r="AD4"/>
          <cell r="AE4"/>
          <cell r="AF4"/>
          <cell r="AG4" t="str">
            <v>Product Soln</v>
          </cell>
          <cell r="AH4"/>
          <cell r="AI4"/>
          <cell r="AJ4"/>
          <cell r="AK4"/>
          <cell r="AL4"/>
          <cell r="AM4"/>
          <cell r="AN4"/>
          <cell r="AO4"/>
          <cell r="AP4"/>
          <cell r="AQ4"/>
          <cell r="AR4"/>
          <cell r="AS4"/>
          <cell r="AT4"/>
          <cell r="AU4"/>
          <cell r="AV4" t="str">
            <v>Fe Releach Residue</v>
          </cell>
          <cell r="AW4"/>
          <cell r="AX4"/>
          <cell r="AY4"/>
          <cell r="AZ4"/>
          <cell r="BA4"/>
          <cell r="BB4"/>
          <cell r="BC4"/>
          <cell r="BD4"/>
          <cell r="BE4"/>
          <cell r="BF4"/>
          <cell r="BG4"/>
          <cell r="BH4"/>
          <cell r="BI4"/>
          <cell r="BJ4"/>
          <cell r="BK4"/>
          <cell r="BL4" t="str">
            <v>VENT</v>
          </cell>
          <cell r="BM4"/>
          <cell r="BN4"/>
          <cell r="BO4"/>
          <cell r="BP4" t="str">
            <v>DE to 33% for overall WE 70%</v>
          </cell>
          <cell r="BQ4"/>
          <cell r="BR4"/>
          <cell r="BS4"/>
          <cell r="BT4"/>
          <cell r="BU4"/>
          <cell r="BV4"/>
          <cell r="BW4"/>
          <cell r="BX4"/>
          <cell r="BY4"/>
          <cell r="BZ4"/>
          <cell r="CA4"/>
          <cell r="CB4"/>
          <cell r="CC4"/>
          <cell r="CD4"/>
          <cell r="CE4"/>
          <cell r="CF4"/>
          <cell r="CG4"/>
          <cell r="CH4"/>
          <cell r="CI4"/>
          <cell r="CJ4"/>
          <cell r="CK4"/>
          <cell r="CL4"/>
          <cell r="CM4"/>
          <cell r="CN4"/>
          <cell r="CO4"/>
          <cell r="CP4"/>
          <cell r="CQ4"/>
          <cell r="CR4"/>
          <cell r="CS4"/>
          <cell r="CT4"/>
          <cell r="CU4" t="str">
            <v>CWR</v>
          </cell>
          <cell r="CV4"/>
          <cell r="CW4"/>
          <cell r="CX4"/>
          <cell r="CY4"/>
          <cell r="CZ4"/>
          <cell r="DA4"/>
          <cell r="DB4"/>
          <cell r="DC4"/>
          <cell r="DD4"/>
          <cell r="DE4"/>
          <cell r="DF4"/>
          <cell r="DG4"/>
          <cell r="DH4"/>
          <cell r="DI4"/>
          <cell r="DJ4"/>
          <cell r="DK4" t="str">
            <v>DE to 33% for overall WE 70%</v>
          </cell>
          <cell r="DL4"/>
          <cell r="DM4"/>
          <cell r="DN4"/>
          <cell r="DO4" t="str">
            <v>Effluent Cake</v>
          </cell>
          <cell r="DP4" t="str">
            <v>Effluent Liquor</v>
          </cell>
          <cell r="DQ4"/>
          <cell r="DR4"/>
          <cell r="DS4"/>
          <cell r="DT4"/>
          <cell r="DU4"/>
          <cell r="DV4"/>
          <cell r="DW4"/>
          <cell r="DX4"/>
          <cell r="DY4"/>
          <cell r="DZ4"/>
          <cell r="EA4"/>
          <cell r="EB4"/>
          <cell r="EC4"/>
          <cell r="ED4"/>
          <cell r="EE4"/>
          <cell r="EF4"/>
          <cell r="EG4"/>
          <cell r="EH4"/>
          <cell r="EI4"/>
          <cell r="EJ4"/>
          <cell r="EK4"/>
          <cell r="EL4"/>
          <cell r="EM4"/>
          <cell r="EN4"/>
          <cell r="EO4"/>
          <cell r="EP4"/>
          <cell r="EQ4"/>
          <cell r="ER4"/>
          <cell r="ES4"/>
          <cell r="ET4"/>
          <cell r="EU4"/>
          <cell r="EV4"/>
          <cell r="EW4"/>
          <cell r="EX4"/>
          <cell r="EY4"/>
          <cell r="EZ4"/>
          <cell r="FA4"/>
          <cell r="FB4"/>
          <cell r="FC4"/>
          <cell r="FD4"/>
          <cell r="FE4"/>
          <cell r="FF4"/>
          <cell r="FG4"/>
          <cell r="FH4"/>
          <cell r="FI4"/>
          <cell r="FJ4"/>
          <cell r="FK4"/>
          <cell r="FL4"/>
          <cell r="FM4"/>
          <cell r="FN4"/>
          <cell r="FO4"/>
          <cell r="FP4"/>
          <cell r="FQ4"/>
          <cell r="FR4"/>
          <cell r="FS4"/>
          <cell r="FT4"/>
          <cell r="FU4"/>
          <cell r="FV4"/>
          <cell r="FW4"/>
          <cell r="FX4"/>
          <cell r="FY4"/>
          <cell r="FZ4"/>
          <cell r="GA4"/>
          <cell r="GB4"/>
          <cell r="GC4"/>
          <cell r="GD4"/>
          <cell r="GE4"/>
          <cell r="GF4"/>
          <cell r="GG4"/>
          <cell r="GH4"/>
          <cell r="GI4"/>
          <cell r="GJ4"/>
          <cell r="GK4"/>
          <cell r="GL4"/>
          <cell r="GM4"/>
          <cell r="GN4"/>
          <cell r="GO4"/>
          <cell r="GP4"/>
          <cell r="GQ4"/>
          <cell r="GR4"/>
          <cell r="GS4"/>
          <cell r="GT4"/>
          <cell r="GU4"/>
          <cell r="GV4"/>
          <cell r="GW4"/>
          <cell r="GX4"/>
          <cell r="GY4"/>
          <cell r="GZ4"/>
          <cell r="HA4"/>
          <cell r="HB4"/>
          <cell r="HC4"/>
          <cell r="HD4"/>
          <cell r="HE4"/>
          <cell r="HF4"/>
          <cell r="HG4"/>
          <cell r="HH4"/>
          <cell r="HI4"/>
          <cell r="HJ4"/>
          <cell r="HK4"/>
          <cell r="HL4"/>
          <cell r="HM4"/>
        </row>
        <row r="5">
          <cell r="A5" t="str">
            <v>Flow t/h</v>
          </cell>
          <cell r="C5" t="str">
            <v>Flow</v>
          </cell>
          <cell r="D5" t="str">
            <v>t/h</v>
          </cell>
          <cell r="E5">
            <v>1.6432800872689732</v>
          </cell>
          <cell r="F5">
            <v>0.12068779247507662</v>
          </cell>
          <cell r="G5">
            <v>0.11946143136302306</v>
          </cell>
          <cell r="H5">
            <v>1.2263611120535511E-3</v>
          </cell>
          <cell r="I5">
            <v>2466.7566748314289</v>
          </cell>
          <cell r="J5">
            <v>2471.7345620603396</v>
          </cell>
          <cell r="K5">
            <v>2473.1647944837873</v>
          </cell>
          <cell r="L5">
            <v>19.482599394450553</v>
          </cell>
          <cell r="M5">
            <v>547.36826435121657</v>
          </cell>
          <cell r="N5">
            <v>17.408147241479433</v>
          </cell>
          <cell r="O5">
            <v>1919.3884104833965</v>
          </cell>
          <cell r="P5">
            <v>547.36826435121657</v>
          </cell>
          <cell r="Q5">
            <v>2466.756674834613</v>
          </cell>
          <cell r="R5">
            <v>2466.756674834613</v>
          </cell>
          <cell r="S5">
            <v>23.888828212560092</v>
          </cell>
          <cell r="T5">
            <v>0.11161367473658765</v>
          </cell>
          <cell r="U5">
            <v>23.933824491048451</v>
          </cell>
          <cell r="V5">
            <v>23.939876800668806</v>
          </cell>
          <cell r="W5">
            <v>23.927633150980359</v>
          </cell>
          <cell r="X5">
            <v>1.2243649688447128E-2</v>
          </cell>
          <cell r="Y5">
            <v>6.1218248442235633E-2</v>
          </cell>
          <cell r="Z5">
            <v>23.927633150980359</v>
          </cell>
          <cell r="AA5">
            <v>23.927633150980359</v>
          </cell>
          <cell r="AB5">
            <v>23.927776045275532</v>
          </cell>
          <cell r="AC5">
            <v>1.2685544497465766</v>
          </cell>
          <cell r="AD5">
            <v>1.2685544497465766</v>
          </cell>
          <cell r="AE5">
            <v>23.891610597021188</v>
          </cell>
          <cell r="AF5">
            <v>23.891610597021188</v>
          </cell>
          <cell r="AG5">
            <v>24.852843762039996</v>
          </cell>
          <cell r="AH5">
            <v>0.15062844619219884</v>
          </cell>
          <cell r="AI5">
            <v>4.5650747003383209E-3</v>
          </cell>
          <cell r="AJ5">
            <v>1.7020239746553204E-3</v>
          </cell>
          <cell r="AK5">
            <v>0.89385730475086167</v>
          </cell>
          <cell r="AL5">
            <v>6.7512829488696068E-10</v>
          </cell>
          <cell r="AM5">
            <v>0.15062844619701748</v>
          </cell>
          <cell r="AN5">
            <v>4.7293389245834733E-2</v>
          </cell>
          <cell r="AO5">
            <v>7.1428315329844255E-2</v>
          </cell>
          <cell r="AP5">
            <v>7.2005998660476328E-2</v>
          </cell>
          <cell r="AQ5">
            <v>0.119987100065196</v>
          </cell>
          <cell r="AR5">
            <v>0.19199309872567233</v>
          </cell>
          <cell r="AS5">
            <v>1.7287296250767254E-3</v>
          </cell>
          <cell r="AT5">
            <v>2.5113076815732216E-2</v>
          </cell>
          <cell r="AU5">
            <v>1.6739651468486969E-2</v>
          </cell>
          <cell r="AV5">
            <v>1.7890697765231677E-2</v>
          </cell>
          <cell r="AW5">
            <v>0.25557407491904427</v>
          </cell>
          <cell r="AX5">
            <v>491.72099983168749</v>
          </cell>
          <cell r="AY5">
            <v>492.48495152209563</v>
          </cell>
          <cell r="AZ5">
            <v>492.69700974131172</v>
          </cell>
          <cell r="BA5">
            <v>3.0663788116444266</v>
          </cell>
          <cell r="BB5">
            <v>87.315991612828427</v>
          </cell>
          <cell r="BC5">
            <v>404.40500821885939</v>
          </cell>
          <cell r="BD5">
            <v>87.315991612828427</v>
          </cell>
          <cell r="BE5">
            <v>491.72099983168829</v>
          </cell>
          <cell r="BF5">
            <v>491.72099983168818</v>
          </cell>
          <cell r="BG5">
            <v>18.285064157100717</v>
          </cell>
          <cell r="BH5">
            <v>1.5902752939333416E-2</v>
          </cell>
          <cell r="BI5">
            <v>1.8299209576016686</v>
          </cell>
          <cell r="BJ5">
            <v>0.28002563219488263</v>
          </cell>
          <cell r="BK5">
            <v>0.65785969750928719</v>
          </cell>
          <cell r="BL5">
            <v>40.42512420415229</v>
          </cell>
          <cell r="BM5">
            <v>2.637196935786958E-3</v>
          </cell>
          <cell r="BN5">
            <v>2.6841806424472099E-2</v>
          </cell>
          <cell r="BO5">
            <v>11.837863892002266</v>
          </cell>
          <cell r="BP5">
            <v>8.7729579331087219E-3</v>
          </cell>
          <cell r="BQ5">
            <v>0.9612331650053938</v>
          </cell>
          <cell r="BR5">
            <v>4.8974598753788512E-2</v>
          </cell>
          <cell r="BS5">
            <v>0.62206744196020192</v>
          </cell>
          <cell r="BT5">
            <v>2.938925010809612E-4</v>
          </cell>
          <cell r="BU5">
            <v>5.6104039516275794E-2</v>
          </cell>
          <cell r="BV5">
            <v>0.49721042240570196</v>
          </cell>
          <cell r="BW5">
            <v>2.6633425531461925</v>
          </cell>
          <cell r="BX5">
            <v>0</v>
          </cell>
          <cell r="BY5">
            <v>0</v>
          </cell>
          <cell r="BZ5">
            <v>0</v>
          </cell>
          <cell r="CA5">
            <v>0</v>
          </cell>
          <cell r="CB5">
            <v>2.3348148506041655</v>
          </cell>
          <cell r="CC5">
            <v>1.9057854879587275</v>
          </cell>
          <cell r="CD5">
            <v>0.12868528636651869</v>
          </cell>
          <cell r="CE5">
            <v>5.2082811424771702E-3</v>
          </cell>
          <cell r="CF5">
            <v>3.6240841999428084</v>
          </cell>
          <cell r="CG5">
            <v>7.286087058564418E-2</v>
          </cell>
          <cell r="CH5">
            <v>1.0162789758985193E-2</v>
          </cell>
          <cell r="CI5">
            <v>3.0721017406959068</v>
          </cell>
          <cell r="CJ5">
            <v>1.4290363971763986E-4</v>
          </cell>
          <cell r="CK5">
            <v>0.52729100315102462</v>
          </cell>
          <cell r="CL5">
            <v>0.45443013256538045</v>
          </cell>
          <cell r="CM5">
            <v>1.5675438103698875</v>
          </cell>
          <cell r="CN5">
            <v>1.1131136778045072</v>
          </cell>
          <cell r="CO5">
            <v>0.76022717632901282</v>
          </cell>
          <cell r="CP5">
            <v>416.41526687819606</v>
          </cell>
          <cell r="CQ5">
            <v>294.85651568886163</v>
          </cell>
          <cell r="CR5">
            <v>75.54430950577698</v>
          </cell>
          <cell r="CS5">
            <v>75.54430950577698</v>
          </cell>
          <cell r="CT5">
            <v>294.85651568886163</v>
          </cell>
          <cell r="CU5">
            <v>416.41526687819606</v>
          </cell>
          <cell r="CV5">
            <v>17.621194910704315</v>
          </cell>
          <cell r="CW5">
            <v>8.0207572465357853</v>
          </cell>
          <cell r="CX5">
            <v>1.4328603289238238</v>
          </cell>
          <cell r="CY5">
            <v>10.411273535779481</v>
          </cell>
          <cell r="CZ5">
            <v>0.53831832625129106</v>
          </cell>
          <cell r="DA5">
            <v>8.9784132068556559</v>
          </cell>
          <cell r="DB5">
            <v>40.460835733812431</v>
          </cell>
          <cell r="DC5">
            <v>1.0702602039433913</v>
          </cell>
          <cell r="DD5">
            <v>2.7178221481163147</v>
          </cell>
          <cell r="DE5">
            <v>4.9252973089260414E-3</v>
          </cell>
          <cell r="DF5">
            <v>9.2142660936165549E-2</v>
          </cell>
          <cell r="DG5">
            <v>0.34144945607558447</v>
          </cell>
          <cell r="DH5">
            <v>1.0538159123549051</v>
          </cell>
          <cell r="DI5">
            <v>0.7904598741352884</v>
          </cell>
          <cell r="DJ5">
            <v>8.9102253037639703E-2</v>
          </cell>
          <cell r="DK5">
            <v>1.1508838699599135</v>
          </cell>
          <cell r="DL5">
            <v>0.10044171585982768</v>
          </cell>
          <cell r="DM5">
            <v>1.1510462967447089E-3</v>
          </cell>
          <cell r="DN5">
            <v>1.1538543435075541</v>
          </cell>
          <cell r="DO5">
            <v>5.8024844483352137E-3</v>
          </cell>
          <cell r="DP5">
            <v>1.1538543435075541</v>
          </cell>
          <cell r="DQ5">
            <v>1.1459585726562143</v>
          </cell>
          <cell r="DR5">
            <v>2.0974275665291944</v>
          </cell>
          <cell r="DS5">
            <v>0.29513579513644272</v>
          </cell>
          <cell r="DT5">
            <v>0.46881589527088408</v>
          </cell>
          <cell r="DU5">
            <v>0.46881589527088408</v>
          </cell>
          <cell r="DV5">
            <v>46.014441683557415</v>
          </cell>
          <cell r="DW5">
            <v>46.014441683557415</v>
          </cell>
          <cell r="DX5">
            <v>3.7138290130869773</v>
          </cell>
          <cell r="DY5">
            <v>0.62384559555945662</v>
          </cell>
          <cell r="DZ5"/>
          <cell r="EA5"/>
          <cell r="EB5"/>
          <cell r="EC5"/>
          <cell r="ED5"/>
          <cell r="EE5"/>
          <cell r="EF5"/>
          <cell r="EG5"/>
          <cell r="EH5"/>
          <cell r="EI5"/>
          <cell r="EJ5"/>
          <cell r="EK5"/>
          <cell r="EL5"/>
          <cell r="EM5"/>
          <cell r="EN5"/>
          <cell r="EO5"/>
          <cell r="EP5"/>
          <cell r="EQ5"/>
          <cell r="ER5"/>
          <cell r="ES5"/>
          <cell r="ET5"/>
          <cell r="EU5"/>
          <cell r="EV5"/>
          <cell r="EW5"/>
          <cell r="EX5"/>
          <cell r="EY5"/>
          <cell r="EZ5"/>
          <cell r="FA5"/>
          <cell r="FB5"/>
          <cell r="FC5"/>
          <cell r="FD5"/>
          <cell r="FE5"/>
          <cell r="FF5"/>
          <cell r="FG5"/>
          <cell r="FH5"/>
          <cell r="FI5"/>
          <cell r="FJ5"/>
          <cell r="FK5"/>
          <cell r="FL5"/>
          <cell r="FM5"/>
          <cell r="FN5"/>
          <cell r="FO5"/>
          <cell r="FP5"/>
          <cell r="FQ5"/>
          <cell r="FR5"/>
          <cell r="FS5"/>
          <cell r="FT5"/>
          <cell r="FU5"/>
          <cell r="FV5"/>
          <cell r="FW5"/>
          <cell r="FX5"/>
          <cell r="FY5"/>
          <cell r="FZ5"/>
          <cell r="GA5"/>
          <cell r="GB5"/>
          <cell r="GC5"/>
          <cell r="GD5"/>
          <cell r="GE5"/>
          <cell r="GF5"/>
          <cell r="GG5"/>
          <cell r="GH5"/>
          <cell r="GI5"/>
          <cell r="GJ5"/>
          <cell r="GK5"/>
          <cell r="GL5"/>
          <cell r="GM5"/>
          <cell r="GN5"/>
          <cell r="GO5"/>
          <cell r="GP5"/>
          <cell r="GQ5"/>
          <cell r="GR5"/>
          <cell r="GS5"/>
          <cell r="GT5"/>
          <cell r="GU5"/>
          <cell r="GV5"/>
          <cell r="GW5"/>
          <cell r="GX5"/>
          <cell r="GY5"/>
          <cell r="GZ5"/>
          <cell r="HA5"/>
          <cell r="HB5"/>
          <cell r="HC5"/>
          <cell r="HD5"/>
          <cell r="HE5"/>
          <cell r="HF5"/>
          <cell r="HG5"/>
          <cell r="HH5"/>
          <cell r="HI5"/>
          <cell r="HJ5"/>
          <cell r="HK5"/>
          <cell r="HL5"/>
          <cell r="HM5"/>
        </row>
        <row r="6">
          <cell r="A6" t="str">
            <v>Temperature C</v>
          </cell>
          <cell r="C6" t="str">
            <v>Temperature</v>
          </cell>
          <cell r="D6" t="str">
            <v>C</v>
          </cell>
          <cell r="E6">
            <v>20</v>
          </cell>
          <cell r="F6">
            <v>20</v>
          </cell>
          <cell r="G6">
            <v>20</v>
          </cell>
          <cell r="H6">
            <v>20</v>
          </cell>
          <cell r="I6">
            <v>81.283588365703423</v>
          </cell>
          <cell r="J6">
            <v>80.151177159876895</v>
          </cell>
          <cell r="K6">
            <v>81.604851830352359</v>
          </cell>
          <cell r="L6">
            <v>81.283588365703423</v>
          </cell>
          <cell r="M6">
            <v>74.817210071868573</v>
          </cell>
          <cell r="N6">
            <v>20</v>
          </cell>
          <cell r="O6">
            <v>81.476637925791707</v>
          </cell>
          <cell r="P6">
            <v>81.476637925791707</v>
          </cell>
          <cell r="Q6">
            <v>79.999999910444203</v>
          </cell>
          <cell r="R6">
            <v>81.476637925791707</v>
          </cell>
          <cell r="S6">
            <v>75.322830311571735</v>
          </cell>
          <cell r="T6">
            <v>80.848500195938726</v>
          </cell>
          <cell r="U6">
            <v>81.027494574351266</v>
          </cell>
          <cell r="V6">
            <v>79.288846568103665</v>
          </cell>
          <cell r="W6">
            <v>79.288846568103665</v>
          </cell>
          <cell r="X6">
            <v>40.290399732621964</v>
          </cell>
          <cell r="Y6">
            <v>20</v>
          </cell>
          <cell r="Z6">
            <v>78.877315082136533</v>
          </cell>
          <cell r="AA6">
            <v>40</v>
          </cell>
          <cell r="AB6">
            <v>39.683700814918524</v>
          </cell>
          <cell r="AC6">
            <v>34.370417689106716</v>
          </cell>
          <cell r="AD6">
            <v>32.946103916220238</v>
          </cell>
          <cell r="AE6">
            <v>39.642287192441884</v>
          </cell>
          <cell r="AF6">
            <v>39.642287192441884</v>
          </cell>
          <cell r="AG6">
            <v>38.480342475730488</v>
          </cell>
          <cell r="AH6">
            <v>20</v>
          </cell>
          <cell r="AI6">
            <v>20.00000000000048</v>
          </cell>
          <cell r="AJ6">
            <v>20.00000000000048</v>
          </cell>
          <cell r="AK6">
            <v>30.944968418639984</v>
          </cell>
          <cell r="AL6">
            <v>20.00000000000048</v>
          </cell>
          <cell r="AM6">
            <v>20.00000000000048</v>
          </cell>
          <cell r="AN6">
            <v>20.00000000000048</v>
          </cell>
          <cell r="AO6">
            <v>77.548292967744089</v>
          </cell>
          <cell r="AP6">
            <v>76.326593510730845</v>
          </cell>
          <cell r="AQ6">
            <v>70.395504005718621</v>
          </cell>
          <cell r="AR6">
            <v>57.922553548179721</v>
          </cell>
          <cell r="AS6">
            <v>35</v>
          </cell>
          <cell r="AT6">
            <v>35</v>
          </cell>
          <cell r="AU6">
            <v>70.395504005718621</v>
          </cell>
          <cell r="AV6">
            <v>70.77688751256855</v>
          </cell>
          <cell r="AW6">
            <v>20</v>
          </cell>
          <cell r="AX6">
            <v>80.955110914055396</v>
          </cell>
          <cell r="AY6">
            <v>80.114676691286348</v>
          </cell>
          <cell r="AZ6">
            <v>81.222652193275138</v>
          </cell>
          <cell r="BA6">
            <v>80.955110914055396</v>
          </cell>
          <cell r="BB6">
            <v>74.684543763632377</v>
          </cell>
          <cell r="BC6">
            <v>81.146595076515268</v>
          </cell>
          <cell r="BD6">
            <v>81.146595076515268</v>
          </cell>
          <cell r="BE6">
            <v>80.000000055494127</v>
          </cell>
          <cell r="BF6">
            <v>81.146595076515268</v>
          </cell>
          <cell r="BG6">
            <v>35</v>
          </cell>
          <cell r="BH6">
            <v>35</v>
          </cell>
          <cell r="BI6">
            <v>33.840415511384741</v>
          </cell>
          <cell r="BJ6">
            <v>33.840415511384741</v>
          </cell>
          <cell r="BK6">
            <v>25.641976274227318</v>
          </cell>
          <cell r="BL6">
            <v>25.643572663657732</v>
          </cell>
          <cell r="BM6">
            <v>35</v>
          </cell>
          <cell r="BN6">
            <v>35</v>
          </cell>
          <cell r="BO6">
            <v>35</v>
          </cell>
          <cell r="BP6">
            <v>35</v>
          </cell>
          <cell r="BQ6">
            <v>35</v>
          </cell>
          <cell r="BR6">
            <v>35</v>
          </cell>
          <cell r="BS6">
            <v>35</v>
          </cell>
          <cell r="BT6">
            <v>33.840415511384741</v>
          </cell>
          <cell r="BU6">
            <v>33.840415511384741</v>
          </cell>
          <cell r="BV6">
            <v>33.840415511384741</v>
          </cell>
          <cell r="BW6">
            <v>35</v>
          </cell>
          <cell r="BX6">
            <v>162.00325225830704</v>
          </cell>
          <cell r="BY6">
            <v>162.00325225830704</v>
          </cell>
          <cell r="BZ6">
            <v>162.00325225830704</v>
          </cell>
          <cell r="CA6">
            <v>162.00325225830704</v>
          </cell>
          <cell r="CB6">
            <v>20</v>
          </cell>
          <cell r="CC6">
            <v>20</v>
          </cell>
          <cell r="CD6">
            <v>20</v>
          </cell>
          <cell r="CE6">
            <v>20</v>
          </cell>
          <cell r="CF6">
            <v>20</v>
          </cell>
          <cell r="CG6">
            <v>20</v>
          </cell>
          <cell r="CH6">
            <v>19.999999999998963</v>
          </cell>
          <cell r="CI6">
            <v>19.999999999998963</v>
          </cell>
          <cell r="CJ6">
            <v>19.999999999998963</v>
          </cell>
          <cell r="CK6">
            <v>65.922933958103584</v>
          </cell>
          <cell r="CL6">
            <v>45.912134589218155</v>
          </cell>
          <cell r="CM6">
            <v>45.912134589218155</v>
          </cell>
          <cell r="CN6">
            <v>45.912134589218155</v>
          </cell>
          <cell r="CO6">
            <v>43.753773629044218</v>
          </cell>
          <cell r="CP6">
            <v>25</v>
          </cell>
          <cell r="CQ6">
            <v>25</v>
          </cell>
          <cell r="CR6">
            <v>25</v>
          </cell>
          <cell r="CS6">
            <v>35.000000130948862</v>
          </cell>
          <cell r="CT6">
            <v>35.000000887408035</v>
          </cell>
          <cell r="CU6">
            <v>35.000000656151826</v>
          </cell>
          <cell r="CV6">
            <v>26.636888360362885</v>
          </cell>
          <cell r="CW6">
            <v>26.170000540458254</v>
          </cell>
          <cell r="CX6">
            <v>25.322347221014567</v>
          </cell>
          <cell r="CY6">
            <v>25.864071889587827</v>
          </cell>
          <cell r="CZ6">
            <v>20</v>
          </cell>
          <cell r="DA6">
            <v>25.949261198044699</v>
          </cell>
          <cell r="DB6">
            <v>25.488719057434373</v>
          </cell>
          <cell r="DC6">
            <v>24.498931483436333</v>
          </cell>
          <cell r="DD6">
            <v>26.426200324924363</v>
          </cell>
          <cell r="DE6">
            <v>20.00000000000048</v>
          </cell>
          <cell r="DF6">
            <v>20.00000000000048</v>
          </cell>
          <cell r="DG6">
            <v>45.907520112985488</v>
          </cell>
          <cell r="DH6">
            <v>39.403209489396211</v>
          </cell>
          <cell r="DI6">
            <v>32.926401202560243</v>
          </cell>
          <cell r="DJ6">
            <v>32.729121415371424</v>
          </cell>
          <cell r="DK6">
            <v>51.825334137730088</v>
          </cell>
          <cell r="DL6">
            <v>78.131788294866922</v>
          </cell>
          <cell r="DM6">
            <v>76.326593510730845</v>
          </cell>
          <cell r="DN6">
            <v>51.688449435081374</v>
          </cell>
          <cell r="DO6">
            <v>51.688449435081374</v>
          </cell>
          <cell r="DP6">
            <v>47.27394371450297</v>
          </cell>
          <cell r="DQ6">
            <v>55.037362335436946</v>
          </cell>
          <cell r="DR6">
            <v>35</v>
          </cell>
          <cell r="DS6">
            <v>20</v>
          </cell>
          <cell r="DT6">
            <v>19.999999999998963</v>
          </cell>
          <cell r="DU6">
            <v>19.999999999998963</v>
          </cell>
          <cell r="DV6">
            <v>25</v>
          </cell>
          <cell r="DW6">
            <v>35.000000036532803</v>
          </cell>
          <cell r="DX6">
            <v>26.400316686478224</v>
          </cell>
          <cell r="DY6">
            <v>26.147481772506513</v>
          </cell>
          <cell r="DZ6"/>
          <cell r="EA6"/>
          <cell r="EB6"/>
          <cell r="EC6"/>
          <cell r="ED6"/>
          <cell r="EE6"/>
          <cell r="EF6"/>
          <cell r="EG6"/>
          <cell r="EH6"/>
          <cell r="EI6"/>
          <cell r="EJ6"/>
          <cell r="EK6"/>
          <cell r="EL6"/>
          <cell r="EM6"/>
          <cell r="EN6"/>
          <cell r="EO6"/>
          <cell r="EP6"/>
          <cell r="EQ6"/>
          <cell r="ER6"/>
          <cell r="ES6"/>
          <cell r="ET6"/>
          <cell r="EU6"/>
          <cell r="EV6"/>
          <cell r="EW6"/>
          <cell r="EX6"/>
          <cell r="EY6"/>
          <cell r="EZ6"/>
          <cell r="FA6"/>
          <cell r="FB6"/>
          <cell r="FC6"/>
          <cell r="FD6"/>
          <cell r="FE6"/>
          <cell r="FF6"/>
          <cell r="FG6"/>
          <cell r="FH6"/>
          <cell r="FI6"/>
          <cell r="FJ6"/>
          <cell r="FK6"/>
          <cell r="FL6"/>
          <cell r="FM6"/>
          <cell r="FN6"/>
          <cell r="FO6"/>
          <cell r="FP6"/>
          <cell r="FQ6"/>
          <cell r="FR6"/>
          <cell r="FS6"/>
          <cell r="FT6"/>
          <cell r="FU6"/>
          <cell r="FV6"/>
          <cell r="FW6"/>
          <cell r="FX6"/>
          <cell r="FY6"/>
          <cell r="FZ6"/>
          <cell r="GA6"/>
          <cell r="GB6"/>
          <cell r="GC6"/>
          <cell r="GD6"/>
          <cell r="GE6"/>
          <cell r="GF6"/>
          <cell r="GG6"/>
          <cell r="GH6"/>
          <cell r="GI6"/>
          <cell r="GJ6"/>
          <cell r="GK6"/>
          <cell r="GL6"/>
          <cell r="GM6"/>
          <cell r="GN6"/>
          <cell r="GO6"/>
          <cell r="GP6"/>
          <cell r="GQ6"/>
          <cell r="GR6"/>
          <cell r="GS6"/>
          <cell r="GT6"/>
          <cell r="GU6"/>
          <cell r="GV6"/>
          <cell r="GW6"/>
          <cell r="GX6"/>
          <cell r="GY6"/>
          <cell r="GZ6"/>
          <cell r="HA6"/>
          <cell r="HB6"/>
          <cell r="HC6"/>
          <cell r="HD6"/>
          <cell r="HE6"/>
          <cell r="HF6"/>
          <cell r="HG6"/>
          <cell r="HH6"/>
          <cell r="HI6"/>
          <cell r="HJ6"/>
          <cell r="HK6"/>
          <cell r="HL6"/>
          <cell r="HM6"/>
        </row>
        <row r="7">
          <cell r="A7" t="str">
            <v>Pressure kPa</v>
          </cell>
          <cell r="C7" t="str">
            <v>Pressure</v>
          </cell>
          <cell r="D7" t="str">
            <v>kPa</v>
          </cell>
          <cell r="E7">
            <v>100.7</v>
          </cell>
          <cell r="F7">
            <v>100.7</v>
          </cell>
          <cell r="G7">
            <v>100.7</v>
          </cell>
          <cell r="H7">
            <v>100.7</v>
          </cell>
          <cell r="I7">
            <v>100.7</v>
          </cell>
          <cell r="J7">
            <v>100.7</v>
          </cell>
          <cell r="K7">
            <v>100.7</v>
          </cell>
          <cell r="L7">
            <v>100.7</v>
          </cell>
          <cell r="M7">
            <v>100.7</v>
          </cell>
          <cell r="N7">
            <v>100.7</v>
          </cell>
          <cell r="O7">
            <v>100.7</v>
          </cell>
          <cell r="P7">
            <v>100.7</v>
          </cell>
          <cell r="Q7">
            <v>100.7</v>
          </cell>
          <cell r="R7">
            <v>100.7</v>
          </cell>
          <cell r="S7">
            <v>100.7</v>
          </cell>
          <cell r="T7">
            <v>100.7</v>
          </cell>
          <cell r="U7">
            <v>100.7</v>
          </cell>
          <cell r="V7">
            <v>100.7</v>
          </cell>
          <cell r="W7">
            <v>100.7</v>
          </cell>
          <cell r="X7">
            <v>100.7</v>
          </cell>
          <cell r="Y7">
            <v>100.7</v>
          </cell>
          <cell r="Z7">
            <v>100.7</v>
          </cell>
          <cell r="AA7">
            <v>100.7</v>
          </cell>
          <cell r="AB7">
            <v>100.7</v>
          </cell>
          <cell r="AC7">
            <v>100.7</v>
          </cell>
          <cell r="AD7">
            <v>100.7</v>
          </cell>
          <cell r="AE7">
            <v>100.7</v>
          </cell>
          <cell r="AF7">
            <v>100.7</v>
          </cell>
          <cell r="AG7">
            <v>100.7</v>
          </cell>
          <cell r="AH7">
            <v>100.7</v>
          </cell>
          <cell r="AI7">
            <v>100.7</v>
          </cell>
          <cell r="AJ7">
            <v>100.7</v>
          </cell>
          <cell r="AK7">
            <v>100.7</v>
          </cell>
          <cell r="AL7">
            <v>100.7</v>
          </cell>
          <cell r="AM7">
            <v>100.7</v>
          </cell>
          <cell r="AN7">
            <v>100.7</v>
          </cell>
          <cell r="AO7">
            <v>100.7</v>
          </cell>
          <cell r="AP7">
            <v>100.7</v>
          </cell>
          <cell r="AQ7">
            <v>100.7</v>
          </cell>
          <cell r="AR7">
            <v>100.7</v>
          </cell>
          <cell r="AS7">
            <v>100.7</v>
          </cell>
          <cell r="AT7">
            <v>100.7</v>
          </cell>
          <cell r="AU7">
            <v>100.7</v>
          </cell>
          <cell r="AV7">
            <v>100.7</v>
          </cell>
          <cell r="AW7">
            <v>100.7</v>
          </cell>
          <cell r="AX7">
            <v>100.7</v>
          </cell>
          <cell r="AY7">
            <v>100.7</v>
          </cell>
          <cell r="AZ7">
            <v>100.7</v>
          </cell>
          <cell r="BA7">
            <v>100.7</v>
          </cell>
          <cell r="BB7">
            <v>100.7</v>
          </cell>
          <cell r="BC7">
            <v>100.7</v>
          </cell>
          <cell r="BD7">
            <v>100.7</v>
          </cell>
          <cell r="BE7">
            <v>100.7</v>
          </cell>
          <cell r="BF7">
            <v>100.7</v>
          </cell>
          <cell r="BG7">
            <v>100.7</v>
          </cell>
          <cell r="BH7">
            <v>100.7</v>
          </cell>
          <cell r="BI7">
            <v>100.7</v>
          </cell>
          <cell r="BJ7">
            <v>100.7</v>
          </cell>
          <cell r="BK7">
            <v>100.7</v>
          </cell>
          <cell r="BL7">
            <v>100.7</v>
          </cell>
          <cell r="BM7">
            <v>100.7</v>
          </cell>
          <cell r="BN7">
            <v>100.7</v>
          </cell>
          <cell r="BO7">
            <v>100.7</v>
          </cell>
          <cell r="BP7">
            <v>100.7</v>
          </cell>
          <cell r="BQ7">
            <v>100.7</v>
          </cell>
          <cell r="BR7">
            <v>100.7</v>
          </cell>
          <cell r="BS7">
            <v>100.7</v>
          </cell>
          <cell r="BT7">
            <v>100.7</v>
          </cell>
          <cell r="BU7">
            <v>100.7</v>
          </cell>
          <cell r="BV7">
            <v>100.7</v>
          </cell>
          <cell r="BW7">
            <v>100.7</v>
          </cell>
          <cell r="BX7">
            <v>650</v>
          </cell>
          <cell r="BY7">
            <v>650</v>
          </cell>
          <cell r="BZ7">
            <v>650</v>
          </cell>
          <cell r="CA7">
            <v>650</v>
          </cell>
          <cell r="CB7">
            <v>100.7</v>
          </cell>
          <cell r="CC7">
            <v>100.7</v>
          </cell>
          <cell r="CD7">
            <v>100.7</v>
          </cell>
          <cell r="CE7">
            <v>100.7</v>
          </cell>
          <cell r="CF7">
            <v>100.7</v>
          </cell>
          <cell r="CG7">
            <v>100.7</v>
          </cell>
          <cell r="CH7">
            <v>100.7</v>
          </cell>
          <cell r="CI7">
            <v>100.7</v>
          </cell>
          <cell r="CJ7">
            <v>100.7</v>
          </cell>
          <cell r="CK7">
            <v>100.7</v>
          </cell>
          <cell r="CL7">
            <v>100.7</v>
          </cell>
          <cell r="CM7">
            <v>100.7</v>
          </cell>
          <cell r="CN7">
            <v>100.7</v>
          </cell>
          <cell r="CO7">
            <v>100.7</v>
          </cell>
          <cell r="CP7">
            <v>100.7</v>
          </cell>
          <cell r="CQ7">
            <v>100.7</v>
          </cell>
          <cell r="CR7">
            <v>100.7</v>
          </cell>
          <cell r="CS7">
            <v>100.7</v>
          </cell>
          <cell r="CT7">
            <v>100.7</v>
          </cell>
          <cell r="CU7">
            <v>100.7</v>
          </cell>
          <cell r="CV7">
            <v>100.7</v>
          </cell>
          <cell r="CW7">
            <v>100.7</v>
          </cell>
          <cell r="CX7">
            <v>100.7</v>
          </cell>
          <cell r="CY7">
            <v>100.7</v>
          </cell>
          <cell r="CZ7">
            <v>101.325</v>
          </cell>
          <cell r="DA7">
            <v>100.7</v>
          </cell>
          <cell r="DB7">
            <v>100.7</v>
          </cell>
          <cell r="DC7">
            <v>100.7</v>
          </cell>
          <cell r="DD7">
            <v>100.7</v>
          </cell>
          <cell r="DE7">
            <v>100.7</v>
          </cell>
          <cell r="DF7">
            <v>100.7</v>
          </cell>
          <cell r="DG7">
            <v>100.7</v>
          </cell>
          <cell r="DH7">
            <v>100.7</v>
          </cell>
          <cell r="DI7">
            <v>100.7</v>
          </cell>
          <cell r="DJ7">
            <v>100.7</v>
          </cell>
          <cell r="DK7">
            <v>101.325</v>
          </cell>
          <cell r="DL7">
            <v>100.7</v>
          </cell>
          <cell r="DM7">
            <v>100.7</v>
          </cell>
          <cell r="DN7">
            <v>100.7</v>
          </cell>
          <cell r="DO7">
            <v>100.7</v>
          </cell>
          <cell r="DP7">
            <v>100.7</v>
          </cell>
          <cell r="DQ7">
            <v>100.7</v>
          </cell>
          <cell r="DR7">
            <v>100.7</v>
          </cell>
          <cell r="DS7">
            <v>100.7</v>
          </cell>
          <cell r="DT7">
            <v>100.7</v>
          </cell>
          <cell r="DU7">
            <v>100.7</v>
          </cell>
          <cell r="DV7">
            <v>100.7</v>
          </cell>
          <cell r="DW7">
            <v>100.7</v>
          </cell>
          <cell r="DX7">
            <v>100.7</v>
          </cell>
          <cell r="DY7">
            <v>100.7</v>
          </cell>
          <cell r="DZ7"/>
          <cell r="EA7"/>
          <cell r="EB7"/>
          <cell r="EC7"/>
          <cell r="ED7"/>
          <cell r="EE7"/>
          <cell r="EF7"/>
          <cell r="EG7"/>
          <cell r="EH7"/>
          <cell r="EI7"/>
          <cell r="EJ7"/>
          <cell r="EK7"/>
          <cell r="EL7"/>
          <cell r="EM7"/>
          <cell r="EN7"/>
          <cell r="EO7"/>
          <cell r="EP7"/>
          <cell r="EQ7"/>
          <cell r="ER7"/>
          <cell r="ES7"/>
          <cell r="ET7"/>
          <cell r="EU7"/>
          <cell r="EV7"/>
          <cell r="EW7"/>
          <cell r="EX7"/>
          <cell r="EY7"/>
          <cell r="EZ7"/>
          <cell r="FA7"/>
          <cell r="FB7"/>
          <cell r="FC7"/>
          <cell r="FD7"/>
          <cell r="FE7"/>
          <cell r="FF7"/>
          <cell r="FG7"/>
          <cell r="FH7"/>
          <cell r="FI7"/>
          <cell r="FJ7"/>
          <cell r="FK7"/>
          <cell r="FL7"/>
          <cell r="FM7"/>
          <cell r="FN7"/>
          <cell r="FO7"/>
          <cell r="FP7"/>
          <cell r="FQ7"/>
          <cell r="FR7"/>
          <cell r="FS7"/>
          <cell r="FT7"/>
          <cell r="FU7"/>
          <cell r="FV7"/>
          <cell r="FW7"/>
          <cell r="FX7"/>
          <cell r="FY7"/>
          <cell r="FZ7"/>
          <cell r="GA7"/>
          <cell r="GB7"/>
          <cell r="GC7"/>
          <cell r="GD7"/>
          <cell r="GE7"/>
          <cell r="GF7"/>
          <cell r="GG7"/>
          <cell r="GH7"/>
          <cell r="GI7"/>
          <cell r="GJ7"/>
          <cell r="GK7"/>
          <cell r="GL7"/>
          <cell r="GM7"/>
          <cell r="GN7"/>
          <cell r="GO7"/>
          <cell r="GP7"/>
          <cell r="GQ7"/>
          <cell r="GR7"/>
          <cell r="GS7"/>
          <cell r="GT7"/>
          <cell r="GU7"/>
          <cell r="GV7"/>
          <cell r="GW7"/>
          <cell r="GX7"/>
          <cell r="GY7"/>
          <cell r="GZ7"/>
          <cell r="HA7"/>
          <cell r="HB7"/>
          <cell r="HC7"/>
          <cell r="HD7"/>
          <cell r="HE7"/>
          <cell r="HF7"/>
          <cell r="HG7"/>
          <cell r="HH7"/>
          <cell r="HI7"/>
          <cell r="HJ7"/>
          <cell r="HK7"/>
          <cell r="HL7"/>
          <cell r="HM7"/>
        </row>
        <row r="8">
          <cell r="A8" t="str">
            <v>Density kg/m3</v>
          </cell>
          <cell r="C8" t="str">
            <v>Density</v>
          </cell>
          <cell r="D8" t="str">
            <v>kg/m3</v>
          </cell>
          <cell r="E8">
            <v>8854.2231780375223</v>
          </cell>
          <cell r="F8">
            <v>8854.2231780375223</v>
          </cell>
          <cell r="G8">
            <v>8854.2231780375223</v>
          </cell>
          <cell r="H8">
            <v>8854.2231780375223</v>
          </cell>
          <cell r="I8">
            <v>1234.0664386697372</v>
          </cell>
          <cell r="J8">
            <v>1235.8672810294897</v>
          </cell>
          <cell r="K8">
            <v>1235.5469520021006</v>
          </cell>
          <cell r="L8">
            <v>1234.0664386697372</v>
          </cell>
          <cell r="M8">
            <v>1239.0829547418095</v>
          </cell>
          <cell r="N8">
            <v>1.184529517689539</v>
          </cell>
          <cell r="O8">
            <v>1233.9126361757217</v>
          </cell>
          <cell r="P8">
            <v>1233.9126361757217</v>
          </cell>
          <cell r="Q8">
            <v>1235.0831754814294</v>
          </cell>
          <cell r="R8">
            <v>1233.9126361757217</v>
          </cell>
          <cell r="S8">
            <v>1223.9819536779437</v>
          </cell>
          <cell r="T8">
            <v>1310.1160662987345</v>
          </cell>
          <cell r="U8">
            <v>1226.453436943737</v>
          </cell>
          <cell r="V8">
            <v>1227.838163387981</v>
          </cell>
          <cell r="W8">
            <v>1227.5815262312938</v>
          </cell>
          <cell r="X8">
            <v>1729.2305035178699</v>
          </cell>
          <cell r="Y8">
            <v>1080.8636515983744</v>
          </cell>
          <cell r="Z8">
            <v>1227.9014514737316</v>
          </cell>
          <cell r="AA8">
            <v>1252.7987919003567</v>
          </cell>
          <cell r="AB8">
            <v>1252.9560924491834</v>
          </cell>
          <cell r="AC8">
            <v>1019.5293474424358</v>
          </cell>
          <cell r="AD8">
            <v>1020.0156166658472</v>
          </cell>
          <cell r="AE8">
            <v>1250.9332510594236</v>
          </cell>
          <cell r="AF8">
            <v>1250.9332510594236</v>
          </cell>
          <cell r="AG8">
            <v>1238.7282423181018</v>
          </cell>
          <cell r="AH8">
            <v>1520.6366993478618</v>
          </cell>
          <cell r="AI8">
            <v>1520.6366993478618</v>
          </cell>
          <cell r="AJ8">
            <v>1520.6366993478618</v>
          </cell>
          <cell r="AK8">
            <v>1092.9205597112546</v>
          </cell>
          <cell r="AL8">
            <v>1520.6366993478618</v>
          </cell>
          <cell r="AM8">
            <v>1520.6366993478618</v>
          </cell>
          <cell r="AN8">
            <v>1520.6366993478618</v>
          </cell>
          <cell r="AO8">
            <v>1200.9492995352816</v>
          </cell>
          <cell r="AP8">
            <v>1189.3700315669903</v>
          </cell>
          <cell r="AQ8">
            <v>1181.907584800523</v>
          </cell>
          <cell r="AR8">
            <v>1194.2000328107767</v>
          </cell>
          <cell r="AS8">
            <v>994.02736886882417</v>
          </cell>
          <cell r="AT8">
            <v>994.02736886882417</v>
          </cell>
          <cell r="AU8">
            <v>1860.7600397607639</v>
          </cell>
          <cell r="AV8">
            <v>1850.0572262392054</v>
          </cell>
          <cell r="AW8">
            <v>8843.5728387799682</v>
          </cell>
          <cell r="AX8">
            <v>1261.4461109380861</v>
          </cell>
          <cell r="AY8">
            <v>1262.7819269797308</v>
          </cell>
          <cell r="AZ8">
            <v>1262.9068977335619</v>
          </cell>
          <cell r="BA8">
            <v>1261.4461109380861</v>
          </cell>
          <cell r="BB8">
            <v>1266.4119361622145</v>
          </cell>
          <cell r="BC8">
            <v>1261.2904899457988</v>
          </cell>
          <cell r="BD8">
            <v>1261.2904899457988</v>
          </cell>
          <cell r="BE8">
            <v>1262.2188502743788</v>
          </cell>
          <cell r="BF8">
            <v>1261.2904899457988</v>
          </cell>
          <cell r="BG8">
            <v>994.02736886882417</v>
          </cell>
          <cell r="BH8">
            <v>994.02736886882417</v>
          </cell>
          <cell r="BI8">
            <v>994.42084481140409</v>
          </cell>
          <cell r="BJ8">
            <v>994.42084481140409</v>
          </cell>
          <cell r="BK8">
            <v>996.86859727623857</v>
          </cell>
          <cell r="BL8">
            <v>1.1558902427481372</v>
          </cell>
          <cell r="BM8">
            <v>994.02736886882417</v>
          </cell>
          <cell r="BN8">
            <v>994.02736886882417</v>
          </cell>
          <cell r="BO8">
            <v>994.02736886882417</v>
          </cell>
          <cell r="BP8">
            <v>994.02736886882417</v>
          </cell>
          <cell r="BQ8">
            <v>994.02736886882417</v>
          </cell>
          <cell r="BR8">
            <v>994.02736886882417</v>
          </cell>
          <cell r="BS8">
            <v>994.02736886882417</v>
          </cell>
          <cell r="BT8">
            <v>994.42084481140409</v>
          </cell>
          <cell r="BU8">
            <v>994.42084481140409</v>
          </cell>
          <cell r="BV8">
            <v>994.42084481140409</v>
          </cell>
          <cell r="BW8">
            <v>994.02736886882417</v>
          </cell>
          <cell r="BX8">
            <v>3.4162166132800125</v>
          </cell>
          <cell r="BY8">
            <v>3.4162166132800125</v>
          </cell>
          <cell r="BZ8">
            <v>3.4162166132800125</v>
          </cell>
          <cell r="CA8">
            <v>3.4162166132800125</v>
          </cell>
          <cell r="CB8">
            <v>1178.310549645546</v>
          </cell>
          <cell r="CC8">
            <v>1178.310549645546</v>
          </cell>
          <cell r="CD8">
            <v>1178.310549645546</v>
          </cell>
          <cell r="CE8">
            <v>1178.310549645546</v>
          </cell>
          <cell r="CF8">
            <v>1844.1093364352025</v>
          </cell>
          <cell r="CG8">
            <v>1844.1093364352025</v>
          </cell>
          <cell r="CH8">
            <v>1844.1093364352027</v>
          </cell>
          <cell r="CI8">
            <v>1844.1093364352027</v>
          </cell>
          <cell r="CJ8">
            <v>1844.1093364352027</v>
          </cell>
          <cell r="CK8">
            <v>1166.1566828574564</v>
          </cell>
          <cell r="CL8">
            <v>1088.8045071955246</v>
          </cell>
          <cell r="CM8">
            <v>1088.8045071955246</v>
          </cell>
          <cell r="CN8">
            <v>1088.8045071955246</v>
          </cell>
          <cell r="CO8">
            <v>1071.5184302096809</v>
          </cell>
          <cell r="CP8">
            <v>997.02613057294923</v>
          </cell>
          <cell r="CQ8">
            <v>997.02613057294923</v>
          </cell>
          <cell r="CR8">
            <v>997.02613057294923</v>
          </cell>
          <cell r="CS8">
            <v>994.018808108651</v>
          </cell>
          <cell r="CT8">
            <v>994.01880784834236</v>
          </cell>
          <cell r="CU8">
            <v>994.01880792792099</v>
          </cell>
          <cell r="CV8">
            <v>1.1527781890822031</v>
          </cell>
          <cell r="CW8">
            <v>1.1548632622980659</v>
          </cell>
          <cell r="CX8">
            <v>1.158397862587228</v>
          </cell>
          <cell r="CY8">
            <v>1.15620256813129</v>
          </cell>
          <cell r="CZ8">
            <v>1.1918814746411319</v>
          </cell>
          <cell r="DA8">
            <v>1.1558608063603939</v>
          </cell>
          <cell r="DB8">
            <v>1.1578670138964424</v>
          </cell>
          <cell r="DC8">
            <v>1.1620272951502604</v>
          </cell>
          <cell r="DD8">
            <v>1.1535210800096076</v>
          </cell>
          <cell r="DE8">
            <v>1520.6366993478618</v>
          </cell>
          <cell r="DF8">
            <v>1520.6366993478618</v>
          </cell>
          <cell r="DG8">
            <v>1091.4379456473655</v>
          </cell>
          <cell r="DH8">
            <v>1035.4588168547941</v>
          </cell>
          <cell r="DI8">
            <v>1072.1920490319062</v>
          </cell>
          <cell r="DJ8">
            <v>1089.4544740781189</v>
          </cell>
          <cell r="DK8">
            <v>1032.4263242221939</v>
          </cell>
          <cell r="DL8">
            <v>2.6915589196301593</v>
          </cell>
          <cell r="DM8">
            <v>1706.2044116917182</v>
          </cell>
          <cell r="DN8">
            <v>1030.162084847035</v>
          </cell>
          <cell r="DO8">
            <v>1631.5601803463844</v>
          </cell>
          <cell r="DP8">
            <v>1032.1540567536526</v>
          </cell>
          <cell r="DQ8">
            <v>1028.3166602336132</v>
          </cell>
          <cell r="DR8">
            <v>994.02736886882417</v>
          </cell>
          <cell r="DS8">
            <v>1178.310549645546</v>
          </cell>
          <cell r="DT8">
            <v>1844.1093364352027</v>
          </cell>
          <cell r="DU8">
            <v>1844.1093364352027</v>
          </cell>
          <cell r="DV8">
            <v>997.02613057294923</v>
          </cell>
          <cell r="DW8">
            <v>994.01880814114088</v>
          </cell>
          <cell r="DX8">
            <v>1.1537879747019477</v>
          </cell>
          <cell r="DY8">
            <v>1.1547840612797402</v>
          </cell>
          <cell r="DZ8"/>
          <cell r="EA8"/>
          <cell r="EB8"/>
          <cell r="EC8"/>
          <cell r="ED8"/>
          <cell r="EE8"/>
          <cell r="EF8"/>
          <cell r="EG8"/>
          <cell r="EH8"/>
          <cell r="EI8"/>
          <cell r="EJ8"/>
          <cell r="EK8"/>
          <cell r="EL8"/>
          <cell r="EM8"/>
          <cell r="EN8"/>
          <cell r="EO8"/>
          <cell r="EP8"/>
          <cell r="EQ8"/>
          <cell r="ER8"/>
          <cell r="ES8"/>
          <cell r="ET8"/>
          <cell r="EU8"/>
          <cell r="EV8"/>
          <cell r="EW8"/>
          <cell r="EX8"/>
          <cell r="EY8"/>
          <cell r="EZ8"/>
          <cell r="FA8"/>
          <cell r="FB8"/>
          <cell r="FC8"/>
          <cell r="FD8"/>
          <cell r="FE8"/>
          <cell r="FF8"/>
          <cell r="FG8"/>
          <cell r="FH8"/>
          <cell r="FI8"/>
          <cell r="FJ8"/>
          <cell r="FK8"/>
          <cell r="FL8"/>
          <cell r="FM8"/>
          <cell r="FN8"/>
          <cell r="FO8"/>
          <cell r="FP8"/>
          <cell r="FQ8"/>
          <cell r="FR8"/>
          <cell r="FS8"/>
          <cell r="FT8"/>
          <cell r="FU8"/>
          <cell r="FV8"/>
          <cell r="FW8"/>
          <cell r="FX8"/>
          <cell r="FY8"/>
          <cell r="FZ8"/>
          <cell r="GA8"/>
          <cell r="GB8"/>
          <cell r="GC8"/>
          <cell r="GD8"/>
          <cell r="GE8"/>
          <cell r="GF8"/>
          <cell r="GG8"/>
          <cell r="GH8"/>
          <cell r="GI8"/>
          <cell r="GJ8"/>
          <cell r="GK8"/>
          <cell r="GL8"/>
          <cell r="GM8"/>
          <cell r="GN8"/>
          <cell r="GO8"/>
          <cell r="GP8"/>
          <cell r="GQ8"/>
          <cell r="GR8"/>
          <cell r="GS8"/>
          <cell r="GT8"/>
          <cell r="GU8"/>
          <cell r="GV8"/>
          <cell r="GW8"/>
          <cell r="GX8"/>
          <cell r="GY8"/>
          <cell r="GZ8"/>
          <cell r="HA8"/>
          <cell r="HB8"/>
          <cell r="HC8"/>
          <cell r="HD8"/>
          <cell r="HE8"/>
          <cell r="HF8"/>
          <cell r="HG8"/>
          <cell r="HH8"/>
          <cell r="HI8"/>
          <cell r="HJ8"/>
          <cell r="HK8"/>
          <cell r="HL8"/>
          <cell r="HM8"/>
        </row>
        <row r="9">
          <cell r="A9" t="str">
            <v>Enthalpy kJ/kg</v>
          </cell>
          <cell r="C9" t="str">
            <v>Enthalpy</v>
          </cell>
          <cell r="D9" t="str">
            <v>kJ/kg</v>
          </cell>
          <cell r="E9">
            <v>-10.015820988134166</v>
          </cell>
          <cell r="F9">
            <v>-10.015820988134166</v>
          </cell>
          <cell r="G9">
            <v>-10.015820988134166</v>
          </cell>
          <cell r="H9">
            <v>-10.015820988134166</v>
          </cell>
          <cell r="I9">
            <v>-13456.454285511134</v>
          </cell>
          <cell r="J9">
            <v>-13452.857656081411</v>
          </cell>
          <cell r="K9">
            <v>-13443.977925588808</v>
          </cell>
          <cell r="L9">
            <v>-13456.454285511134</v>
          </cell>
          <cell r="M9">
            <v>-13478.333293022502</v>
          </cell>
          <cell r="N9">
            <v>-156.1682928413216</v>
          </cell>
          <cell r="O9">
            <v>-13455.800485511134</v>
          </cell>
          <cell r="P9">
            <v>-13455.800485511134</v>
          </cell>
          <cell r="Q9">
            <v>-13460.800469443187</v>
          </cell>
          <cell r="R9">
            <v>-13455.800485511134</v>
          </cell>
          <cell r="S9">
            <v>-13593.726647737411</v>
          </cell>
          <cell r="T9">
            <v>-12532.133694771563</v>
          </cell>
          <cell r="U9">
            <v>-13523.722844590087</v>
          </cell>
          <cell r="V9">
            <v>-13529.447421481578</v>
          </cell>
          <cell r="W9">
            <v>-13532.428015678324</v>
          </cell>
          <cell r="X9">
            <v>-8798.1752507674955</v>
          </cell>
          <cell r="Y9">
            <v>-14486.999668110971</v>
          </cell>
          <cell r="Z9">
            <v>-13533.831828100567</v>
          </cell>
          <cell r="AA9">
            <v>-13665.896352913334</v>
          </cell>
          <cell r="AB9">
            <v>-13666.944809199706</v>
          </cell>
          <cell r="AC9">
            <v>-15500.60864825488</v>
          </cell>
          <cell r="AD9">
            <v>-15506.385859744507</v>
          </cell>
          <cell r="AE9">
            <v>-13680.297035360172</v>
          </cell>
          <cell r="AF9">
            <v>-13680.297035360172</v>
          </cell>
          <cell r="AG9">
            <v>-13766.860138972075</v>
          </cell>
          <cell r="AH9">
            <v>-13826.642460691219</v>
          </cell>
          <cell r="AI9">
            <v>-13826.642460691219</v>
          </cell>
          <cell r="AJ9">
            <v>-13826.642460691219</v>
          </cell>
          <cell r="AK9">
            <v>-15470.755048605748</v>
          </cell>
          <cell r="AL9">
            <v>-13826.642460691219</v>
          </cell>
          <cell r="AM9">
            <v>-13826.642460691219</v>
          </cell>
          <cell r="AN9">
            <v>-13826.642460691219</v>
          </cell>
          <cell r="AO9">
            <v>-13633.819085899529</v>
          </cell>
          <cell r="AP9">
            <v>-13733.954026264015</v>
          </cell>
          <cell r="AQ9">
            <v>-13910.607855832179</v>
          </cell>
          <cell r="AR9">
            <v>-13895.714291986509</v>
          </cell>
          <cell r="AS9">
            <v>-15835.009989970969</v>
          </cell>
          <cell r="AT9">
            <v>-15835.009989970969</v>
          </cell>
          <cell r="AU9">
            <v>-7606.4795898284628</v>
          </cell>
          <cell r="AV9">
            <v>-7803.9394319248368</v>
          </cell>
          <cell r="AW9">
            <v>-2.6172726248473674</v>
          </cell>
          <cell r="AX9">
            <v>-13527.586001654654</v>
          </cell>
          <cell r="AY9">
            <v>-13524.630426996553</v>
          </cell>
          <cell r="AZ9">
            <v>-13517.6995482169</v>
          </cell>
          <cell r="BA9">
            <v>-13527.586001654654</v>
          </cell>
          <cell r="BB9">
            <v>-13548.975903130084</v>
          </cell>
          <cell r="BC9">
            <v>-13526.932201654654</v>
          </cell>
          <cell r="BD9">
            <v>-13526.932201654654</v>
          </cell>
          <cell r="BE9">
            <v>-13530.846550754657</v>
          </cell>
          <cell r="BF9">
            <v>-13526.932201654654</v>
          </cell>
          <cell r="BG9">
            <v>-15835.009989970969</v>
          </cell>
          <cell r="BH9">
            <v>-15835.009989970969</v>
          </cell>
          <cell r="BI9">
            <v>-15839.859046221456</v>
          </cell>
          <cell r="BJ9">
            <v>-15839.859046221456</v>
          </cell>
          <cell r="BK9">
            <v>-15874.165817747375</v>
          </cell>
          <cell r="BL9">
            <v>-277.03842884671917</v>
          </cell>
          <cell r="BM9">
            <v>-15835.009989970969</v>
          </cell>
          <cell r="BN9">
            <v>-15835.009989970969</v>
          </cell>
          <cell r="BO9">
            <v>-15835.009989970969</v>
          </cell>
          <cell r="BP9">
            <v>-15835.009989970969</v>
          </cell>
          <cell r="BQ9">
            <v>-15835.009989970969</v>
          </cell>
          <cell r="BR9">
            <v>-15835.009989970969</v>
          </cell>
          <cell r="BS9">
            <v>-15835.009989970969</v>
          </cell>
          <cell r="BT9">
            <v>-15839.859046221456</v>
          </cell>
          <cell r="BU9">
            <v>-15839.859046221456</v>
          </cell>
          <cell r="BV9">
            <v>-15839.859046221456</v>
          </cell>
          <cell r="BW9">
            <v>-15835.009989970969</v>
          </cell>
          <cell r="BX9">
            <v>-13218.530112311746</v>
          </cell>
          <cell r="BY9">
            <v>-13218.530112311746</v>
          </cell>
          <cell r="BZ9">
            <v>-13218.530112311746</v>
          </cell>
          <cell r="CA9">
            <v>-13218.530112311746</v>
          </cell>
          <cell r="CB9">
            <v>-10713.166959591548</v>
          </cell>
          <cell r="CC9">
            <v>-10713.166959591548</v>
          </cell>
          <cell r="CD9">
            <v>-10713.166959591548</v>
          </cell>
          <cell r="CE9">
            <v>-10713.166959591548</v>
          </cell>
          <cell r="CF9">
            <v>-8774.7166422342871</v>
          </cell>
          <cell r="CG9">
            <v>-8774.7166422342871</v>
          </cell>
          <cell r="CH9">
            <v>-8774.7166422342871</v>
          </cell>
          <cell r="CI9">
            <v>-8774.7166422342871</v>
          </cell>
          <cell r="CJ9">
            <v>-8774.7166422342871</v>
          </cell>
          <cell r="CK9">
            <v>-13967.234598788767</v>
          </cell>
          <cell r="CL9">
            <v>-14799.774909724329</v>
          </cell>
          <cell r="CM9">
            <v>-14799.774909724329</v>
          </cell>
          <cell r="CN9">
            <v>-14799.774909724329</v>
          </cell>
          <cell r="CO9">
            <v>-14968.003867466949</v>
          </cell>
          <cell r="CP9">
            <v>-15877.099999999966</v>
          </cell>
          <cell r="CQ9">
            <v>-15877.099999999966</v>
          </cell>
          <cell r="CR9">
            <v>-15877.099999999966</v>
          </cell>
          <cell r="CS9">
            <v>-15835.270356938145</v>
          </cell>
          <cell r="CT9">
            <v>-15835.270353774775</v>
          </cell>
          <cell r="CU9">
            <v>-15835.270354741844</v>
          </cell>
          <cell r="CV9">
            <v>-314.34723827929338</v>
          </cell>
          <cell r="CW9">
            <v>-304.69275468867528</v>
          </cell>
          <cell r="CX9">
            <v>-287.72341216999024</v>
          </cell>
          <cell r="CY9">
            <v>-298.47993351736864</v>
          </cell>
          <cell r="CZ9">
            <v>-156.1682928413216</v>
          </cell>
          <cell r="DA9">
            <v>-300.19656120655901</v>
          </cell>
          <cell r="DB9">
            <v>-291.4159932986862</v>
          </cell>
          <cell r="DC9">
            <v>-271.83470207150179</v>
          </cell>
          <cell r="DD9">
            <v>-309.93657828491416</v>
          </cell>
          <cell r="DE9">
            <v>-13826.642460691219</v>
          </cell>
          <cell r="DF9">
            <v>-13826.642460691219</v>
          </cell>
          <cell r="DG9">
            <v>-14777.666270728052</v>
          </cell>
          <cell r="DH9">
            <v>-15313.970663024951</v>
          </cell>
          <cell r="DI9">
            <v>-15536.228929986513</v>
          </cell>
          <cell r="DJ9">
            <v>-15473.00559356034</v>
          </cell>
          <cell r="DK9">
            <v>-15213.88370428969</v>
          </cell>
          <cell r="DL9">
            <v>-10721.787285811635</v>
          </cell>
          <cell r="DM9">
            <v>-10675.595372319121</v>
          </cell>
          <cell r="DN9">
            <v>-15242.312353064108</v>
          </cell>
          <cell r="DO9">
            <v>-10499.798677868037</v>
          </cell>
          <cell r="DP9">
            <v>-15259.514335703479</v>
          </cell>
          <cell r="DQ9">
            <v>-15206.814858306041</v>
          </cell>
          <cell r="DR9">
            <v>-15835.009989970969</v>
          </cell>
          <cell r="DS9">
            <v>-10713.166959591548</v>
          </cell>
          <cell r="DT9">
            <v>-8774.7166422342871</v>
          </cell>
          <cell r="DU9">
            <v>-8774.7166422342871</v>
          </cell>
          <cell r="DV9">
            <v>-15877.099999999966</v>
          </cell>
          <cell r="DW9">
            <v>-15835.270357332975</v>
          </cell>
          <cell r="DX9">
            <v>-309.44273414862835</v>
          </cell>
          <cell r="DY9">
            <v>-304.19285504921044</v>
          </cell>
          <cell r="DZ9"/>
          <cell r="EA9"/>
          <cell r="EB9"/>
          <cell r="EC9"/>
          <cell r="ED9"/>
          <cell r="EE9"/>
          <cell r="EF9"/>
          <cell r="EG9"/>
          <cell r="EH9"/>
          <cell r="EI9"/>
          <cell r="EJ9"/>
          <cell r="EK9"/>
          <cell r="EL9"/>
          <cell r="EM9"/>
          <cell r="EN9"/>
          <cell r="EO9"/>
          <cell r="EP9"/>
          <cell r="EQ9"/>
          <cell r="ER9"/>
          <cell r="ES9"/>
          <cell r="ET9"/>
          <cell r="EU9"/>
          <cell r="EV9"/>
          <cell r="EW9"/>
          <cell r="EX9"/>
          <cell r="EY9"/>
          <cell r="EZ9"/>
          <cell r="FA9"/>
          <cell r="FB9"/>
          <cell r="FC9"/>
          <cell r="FD9"/>
          <cell r="FE9"/>
          <cell r="FF9"/>
          <cell r="FG9"/>
          <cell r="FH9"/>
          <cell r="FI9"/>
          <cell r="FJ9"/>
          <cell r="FK9"/>
          <cell r="FL9"/>
          <cell r="FM9"/>
          <cell r="FN9"/>
          <cell r="FO9"/>
          <cell r="FP9"/>
          <cell r="FQ9"/>
          <cell r="FR9"/>
          <cell r="FS9"/>
          <cell r="FT9"/>
          <cell r="FU9"/>
          <cell r="FV9"/>
          <cell r="FW9"/>
          <cell r="FX9"/>
          <cell r="FY9"/>
          <cell r="FZ9"/>
          <cell r="GA9"/>
          <cell r="GB9"/>
          <cell r="GC9"/>
          <cell r="GD9"/>
          <cell r="GE9"/>
          <cell r="GF9"/>
          <cell r="GG9"/>
          <cell r="GH9"/>
          <cell r="GI9"/>
          <cell r="GJ9"/>
          <cell r="GK9"/>
          <cell r="GL9"/>
          <cell r="GM9"/>
          <cell r="GN9"/>
          <cell r="GO9"/>
          <cell r="GP9"/>
          <cell r="GQ9"/>
          <cell r="GR9"/>
          <cell r="GS9"/>
          <cell r="GT9"/>
          <cell r="GU9"/>
          <cell r="GV9"/>
          <cell r="GW9"/>
          <cell r="GX9"/>
          <cell r="GY9"/>
          <cell r="GZ9"/>
          <cell r="HA9"/>
          <cell r="HB9"/>
          <cell r="HC9"/>
          <cell r="HD9"/>
          <cell r="HE9"/>
          <cell r="HF9"/>
          <cell r="HG9"/>
          <cell r="HH9"/>
          <cell r="HI9"/>
          <cell r="HJ9"/>
          <cell r="HK9"/>
          <cell r="HL9"/>
          <cell r="HM9"/>
        </row>
        <row r="10">
          <cell r="A10" t="str">
            <v>Water wt %</v>
          </cell>
          <cell r="C10" t="str">
            <v>Water</v>
          </cell>
          <cell r="D10" t="str">
            <v>wt %</v>
          </cell>
          <cell r="E10">
            <v>0</v>
          </cell>
          <cell r="F10">
            <v>0</v>
          </cell>
          <cell r="G10">
            <v>0</v>
          </cell>
          <cell r="H10">
            <v>0</v>
          </cell>
          <cell r="I10">
            <v>76.61602033256726</v>
          </cell>
          <cell r="J10">
            <v>76.506485484926031</v>
          </cell>
          <cell r="K10">
            <v>76.494281736941275</v>
          </cell>
          <cell r="L10">
            <v>76.61602033256726</v>
          </cell>
          <cell r="M10">
            <v>76.61602033256726</v>
          </cell>
          <cell r="N10">
            <v>0</v>
          </cell>
          <cell r="O10">
            <v>76.61602033256726</v>
          </cell>
          <cell r="P10">
            <v>76.61602033256726</v>
          </cell>
          <cell r="Q10">
            <v>76.616020332567274</v>
          </cell>
          <cell r="R10">
            <v>76.61602033256726</v>
          </cell>
          <cell r="S10">
            <v>77.871569349763021</v>
          </cell>
          <cell r="T10">
            <v>71.758876763413511</v>
          </cell>
          <cell r="U10">
            <v>77.569049467310933</v>
          </cell>
          <cell r="V10">
            <v>77.561530400264758</v>
          </cell>
          <cell r="W10">
            <v>77.581369048851116</v>
          </cell>
          <cell r="X10">
            <v>49.437576860807752</v>
          </cell>
          <cell r="Y10">
            <v>89.884186090561542</v>
          </cell>
          <cell r="Z10">
            <v>77.581369048851116</v>
          </cell>
          <cell r="AA10">
            <v>77.581369048851116</v>
          </cell>
          <cell r="AB10">
            <v>77.581016373256034</v>
          </cell>
          <cell r="AC10">
            <v>95.899363628012296</v>
          </cell>
          <cell r="AD10">
            <v>95.899363628012296</v>
          </cell>
          <cell r="AE10">
            <v>77.711295000090956</v>
          </cell>
          <cell r="AF10">
            <v>77.711295000090956</v>
          </cell>
          <cell r="AG10">
            <v>78.573194040155286</v>
          </cell>
          <cell r="AH10">
            <v>50</v>
          </cell>
          <cell r="AI10">
            <v>50</v>
          </cell>
          <cell r="AJ10">
            <v>50</v>
          </cell>
          <cell r="AK10">
            <v>90.822704740408369</v>
          </cell>
          <cell r="AL10">
            <v>50</v>
          </cell>
          <cell r="AM10">
            <v>50</v>
          </cell>
          <cell r="AN10">
            <v>50</v>
          </cell>
          <cell r="AO10">
            <v>77.907273211992546</v>
          </cell>
          <cell r="AP10">
            <v>79.03273401357022</v>
          </cell>
          <cell r="AQ10">
            <v>81.255131065488413</v>
          </cell>
          <cell r="AR10">
            <v>80.421632777239424</v>
          </cell>
          <cell r="AS10">
            <v>99.995838397999989</v>
          </cell>
          <cell r="AT10">
            <v>99.995838397999989</v>
          </cell>
          <cell r="AU10">
            <v>46.052784258938011</v>
          </cell>
          <cell r="AV10">
            <v>45.706862571330909</v>
          </cell>
          <cell r="AW10">
            <v>0</v>
          </cell>
          <cell r="AX10">
            <v>77.407225488932326</v>
          </cell>
          <cell r="AY10">
            <v>77.321872087283438</v>
          </cell>
          <cell r="AZ10">
            <v>77.311388689325341</v>
          </cell>
          <cell r="BA10">
            <v>77.407225488932326</v>
          </cell>
          <cell r="BB10">
            <v>77.407225488932326</v>
          </cell>
          <cell r="BC10">
            <v>77.407225488932326</v>
          </cell>
          <cell r="BD10">
            <v>77.407225488932326</v>
          </cell>
          <cell r="BE10">
            <v>77.407225488932326</v>
          </cell>
          <cell r="BF10">
            <v>77.407225488932326</v>
          </cell>
          <cell r="BG10">
            <v>99.995838397999989</v>
          </cell>
          <cell r="BH10">
            <v>99.995838397999989</v>
          </cell>
          <cell r="BI10">
            <v>99.995838397999989</v>
          </cell>
          <cell r="BJ10">
            <v>99.995838397999989</v>
          </cell>
          <cell r="BK10">
            <v>99.996064821961568</v>
          </cell>
          <cell r="BL10">
            <v>0</v>
          </cell>
          <cell r="BM10">
            <v>99.995838397999989</v>
          </cell>
          <cell r="BN10">
            <v>99.995838397999989</v>
          </cell>
          <cell r="BO10">
            <v>99.995838397999989</v>
          </cell>
          <cell r="BP10">
            <v>99.995838397999989</v>
          </cell>
          <cell r="BQ10">
            <v>99.995838397999989</v>
          </cell>
          <cell r="BR10">
            <v>99.995838397999989</v>
          </cell>
          <cell r="BS10">
            <v>99.995838397999989</v>
          </cell>
          <cell r="BT10">
            <v>99.995838397999989</v>
          </cell>
          <cell r="BU10">
            <v>99.995838397999989</v>
          </cell>
          <cell r="BV10">
            <v>99.995838397999989</v>
          </cell>
          <cell r="BW10">
            <v>99.995838397999989</v>
          </cell>
          <cell r="BX10">
            <v>0</v>
          </cell>
          <cell r="BY10">
            <v>0</v>
          </cell>
          <cell r="BZ10">
            <v>0</v>
          </cell>
          <cell r="CA10">
            <v>0</v>
          </cell>
          <cell r="CB10">
            <v>50</v>
          </cell>
          <cell r="CC10">
            <v>50</v>
          </cell>
          <cell r="CD10">
            <v>50</v>
          </cell>
          <cell r="CE10">
            <v>50</v>
          </cell>
          <cell r="CF10">
            <v>4.9983909579999874</v>
          </cell>
          <cell r="CG10">
            <v>4.9983909579999874</v>
          </cell>
          <cell r="CH10">
            <v>4.9983909579999874</v>
          </cell>
          <cell r="CI10">
            <v>4.9983909579999874</v>
          </cell>
          <cell r="CJ10">
            <v>4.9983909579999874</v>
          </cell>
          <cell r="CK10">
            <v>74.516678818021134</v>
          </cell>
          <cell r="CL10">
            <v>85.662865387789822</v>
          </cell>
          <cell r="CM10">
            <v>85.662865387789822</v>
          </cell>
          <cell r="CN10">
            <v>85.662865387789822</v>
          </cell>
          <cell r="CO10">
            <v>88.114348595762578</v>
          </cell>
          <cell r="CP10">
            <v>100</v>
          </cell>
          <cell r="CQ10">
            <v>100</v>
          </cell>
          <cell r="CR10">
            <v>100</v>
          </cell>
          <cell r="CS10">
            <v>100</v>
          </cell>
          <cell r="CT10">
            <v>100</v>
          </cell>
          <cell r="CU10">
            <v>100</v>
          </cell>
          <cell r="CV10">
            <v>0.13578823811063803</v>
          </cell>
          <cell r="CW10">
            <v>0.12341116929619027</v>
          </cell>
          <cell r="CX10">
            <v>0.10088450165937901</v>
          </cell>
          <cell r="CY10">
            <v>0.11518834958151904</v>
          </cell>
          <cell r="CZ10">
            <v>0</v>
          </cell>
          <cell r="DA10">
            <v>0.1174524242973523</v>
          </cell>
          <cell r="DB10">
            <v>0.10777267911298537</v>
          </cell>
          <cell r="DC10">
            <v>7.8994040302354102E-2</v>
          </cell>
          <cell r="DD10">
            <v>0.13022197994948526</v>
          </cell>
          <cell r="DE10">
            <v>50</v>
          </cell>
          <cell r="DF10">
            <v>50</v>
          </cell>
          <cell r="DG10">
            <v>85.520461136303936</v>
          </cell>
          <cell r="DH10">
            <v>92.497727534749544</v>
          </cell>
          <cell r="DI10">
            <v>92.614059695258319</v>
          </cell>
          <cell r="DJ10">
            <v>91.076989907405377</v>
          </cell>
          <cell r="DK10">
            <v>91.026338416176756</v>
          </cell>
          <cell r="DL10">
            <v>54.020486783096274</v>
          </cell>
          <cell r="DM10">
            <v>40.676127923810455</v>
          </cell>
          <cell r="DN10">
            <v>91.318999917308005</v>
          </cell>
          <cell r="DO10">
            <v>46.390338099690247</v>
          </cell>
          <cell r="DP10">
            <v>91.318999917308005</v>
          </cell>
          <cell r="DQ10">
            <v>91.202666753984602</v>
          </cell>
          <cell r="DR10">
            <v>99.995838397999989</v>
          </cell>
          <cell r="DS10">
            <v>50</v>
          </cell>
          <cell r="DT10">
            <v>4.9983909579999874</v>
          </cell>
          <cell r="DU10">
            <v>4.9983909579999874</v>
          </cell>
          <cell r="DV10">
            <v>100</v>
          </cell>
          <cell r="DW10">
            <v>100</v>
          </cell>
          <cell r="DX10">
            <v>0.1294943744962522</v>
          </cell>
          <cell r="DY10">
            <v>0.12259954816311418</v>
          </cell>
          <cell r="DZ10"/>
          <cell r="EA10"/>
          <cell r="EB10"/>
          <cell r="EC10"/>
          <cell r="ED10"/>
          <cell r="EE10"/>
          <cell r="EF10"/>
          <cell r="EG10"/>
          <cell r="EH10"/>
          <cell r="EI10"/>
          <cell r="EJ10"/>
          <cell r="EK10"/>
          <cell r="EL10"/>
          <cell r="EM10"/>
          <cell r="EN10"/>
          <cell r="EO10"/>
          <cell r="EP10"/>
          <cell r="EQ10"/>
          <cell r="ER10"/>
          <cell r="ES10"/>
          <cell r="ET10"/>
          <cell r="EU10"/>
          <cell r="EV10"/>
          <cell r="EW10"/>
          <cell r="EX10"/>
          <cell r="EY10"/>
          <cell r="EZ10"/>
          <cell r="FA10"/>
          <cell r="FB10"/>
          <cell r="FC10"/>
          <cell r="FD10"/>
          <cell r="FE10"/>
          <cell r="FF10"/>
          <cell r="FG10"/>
          <cell r="FH10"/>
          <cell r="FI10"/>
          <cell r="FJ10"/>
          <cell r="FK10"/>
          <cell r="FL10"/>
          <cell r="FM10"/>
          <cell r="FN10"/>
          <cell r="FO10"/>
          <cell r="FP10"/>
          <cell r="FQ10"/>
          <cell r="FR10"/>
          <cell r="FS10"/>
          <cell r="FT10"/>
          <cell r="FU10"/>
          <cell r="FV10"/>
          <cell r="FW10"/>
          <cell r="FX10"/>
          <cell r="FY10"/>
          <cell r="FZ10"/>
          <cell r="GA10"/>
          <cell r="GB10"/>
          <cell r="GC10"/>
          <cell r="GD10"/>
          <cell r="GE10"/>
          <cell r="GF10"/>
          <cell r="GG10"/>
          <cell r="GH10"/>
          <cell r="GI10"/>
          <cell r="GJ10"/>
          <cell r="GK10"/>
          <cell r="GL10"/>
          <cell r="GM10"/>
          <cell r="GN10"/>
          <cell r="GO10"/>
          <cell r="GP10"/>
          <cell r="GQ10"/>
          <cell r="GR10"/>
          <cell r="GS10"/>
          <cell r="GT10"/>
          <cell r="GU10"/>
          <cell r="GV10"/>
          <cell r="GW10"/>
          <cell r="GX10"/>
          <cell r="GY10"/>
          <cell r="GZ10"/>
          <cell r="HA10"/>
          <cell r="HB10"/>
          <cell r="HC10"/>
          <cell r="HD10"/>
          <cell r="HE10"/>
          <cell r="HF10"/>
          <cell r="HG10"/>
          <cell r="HH10"/>
          <cell r="HI10"/>
          <cell r="HJ10"/>
          <cell r="HK10"/>
          <cell r="HL10"/>
          <cell r="HM10"/>
        </row>
        <row r="11">
          <cell r="A11" t="str">
            <v>Gases: Steam wt %</v>
          </cell>
          <cell r="C11" t="str">
            <v>Gases: Steam</v>
          </cell>
          <cell r="D11" t="str">
            <v>wt %</v>
          </cell>
          <cell r="E11">
            <v>0</v>
          </cell>
          <cell r="F11">
            <v>0</v>
          </cell>
          <cell r="G11">
            <v>0</v>
          </cell>
          <cell r="H11">
            <v>0</v>
          </cell>
          <cell r="I11">
            <v>0</v>
          </cell>
          <cell r="J11">
            <v>0</v>
          </cell>
          <cell r="K11">
            <v>0</v>
          </cell>
          <cell r="L11">
            <v>0</v>
          </cell>
          <cell r="M11">
            <v>0</v>
          </cell>
          <cell r="N11">
            <v>1.1310459698657289</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2.0664036356923958</v>
          </cell>
          <cell r="BM11">
            <v>0</v>
          </cell>
          <cell r="BN11">
            <v>0</v>
          </cell>
          <cell r="BO11">
            <v>0</v>
          </cell>
          <cell r="BP11">
            <v>0</v>
          </cell>
          <cell r="BQ11">
            <v>0</v>
          </cell>
          <cell r="BR11">
            <v>0</v>
          </cell>
          <cell r="BS11">
            <v>0</v>
          </cell>
          <cell r="BT11">
            <v>0</v>
          </cell>
          <cell r="BU11">
            <v>0</v>
          </cell>
          <cell r="BV11">
            <v>0</v>
          </cell>
          <cell r="BW11">
            <v>0</v>
          </cell>
          <cell r="BX11">
            <v>100</v>
          </cell>
          <cell r="BY11">
            <v>100</v>
          </cell>
          <cell r="BZ11">
            <v>100</v>
          </cell>
          <cell r="CA11">
            <v>100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2.1929318187406479</v>
          </cell>
          <cell r="CW11">
            <v>2.1326059722332507</v>
          </cell>
          <cell r="CX11">
            <v>2.0268874244964898</v>
          </cell>
          <cell r="CY11">
            <v>2.0938790557640261</v>
          </cell>
          <cell r="CZ11">
            <v>1.1310459698657289</v>
          </cell>
          <cell r="DA11">
            <v>2.1045902885796268</v>
          </cell>
          <cell r="DB11">
            <v>2.0472754791451329</v>
          </cell>
          <cell r="DC11">
            <v>1.9286562376840775</v>
          </cell>
          <cell r="DD11">
            <v>2.1655064977053486</v>
          </cell>
          <cell r="DE11">
            <v>0</v>
          </cell>
          <cell r="DF11">
            <v>0</v>
          </cell>
          <cell r="DG11">
            <v>0</v>
          </cell>
          <cell r="DH11">
            <v>0</v>
          </cell>
          <cell r="DI11">
            <v>0</v>
          </cell>
          <cell r="DJ11">
            <v>0</v>
          </cell>
          <cell r="DK11">
            <v>0</v>
          </cell>
          <cell r="DL11">
            <v>32.542539884209901</v>
          </cell>
          <cell r="DM11">
            <v>0</v>
          </cell>
          <cell r="DN11">
            <v>0</v>
          </cell>
          <cell r="DO11">
            <v>0</v>
          </cell>
          <cell r="DP11">
            <v>0</v>
          </cell>
          <cell r="DQ11">
            <v>0</v>
          </cell>
          <cell r="DR11">
            <v>0</v>
          </cell>
          <cell r="DS11">
            <v>0</v>
          </cell>
          <cell r="DT11">
            <v>0</v>
          </cell>
          <cell r="DU11">
            <v>0</v>
          </cell>
          <cell r="DV11">
            <v>0</v>
          </cell>
          <cell r="DW11">
            <v>0</v>
          </cell>
          <cell r="DX11">
            <v>2.1622095163090189</v>
          </cell>
          <cell r="DY11">
            <v>2.1297361637327352</v>
          </cell>
          <cell r="DZ11"/>
          <cell r="EA11"/>
          <cell r="EB11"/>
          <cell r="EC11"/>
          <cell r="ED11"/>
          <cell r="EE11"/>
          <cell r="EF11"/>
          <cell r="EG11"/>
          <cell r="EH11"/>
          <cell r="EI11"/>
          <cell r="EJ11"/>
          <cell r="EK11"/>
          <cell r="EL11"/>
          <cell r="EM11"/>
          <cell r="EN11"/>
          <cell r="EO11"/>
          <cell r="EP11"/>
          <cell r="EQ11"/>
          <cell r="ER11"/>
          <cell r="ES11"/>
          <cell r="ET11"/>
          <cell r="EU11"/>
          <cell r="EV11"/>
          <cell r="EW11"/>
          <cell r="EX11"/>
          <cell r="EY11"/>
          <cell r="EZ11"/>
          <cell r="FA11"/>
          <cell r="FB11"/>
          <cell r="FC11"/>
          <cell r="FD11"/>
          <cell r="FE11"/>
          <cell r="FF11"/>
          <cell r="FG11"/>
          <cell r="FH11"/>
          <cell r="FI11"/>
          <cell r="FJ11"/>
          <cell r="FK11"/>
          <cell r="FL11"/>
          <cell r="FM11"/>
          <cell r="FN11"/>
          <cell r="FO11"/>
          <cell r="FP11"/>
          <cell r="FQ11"/>
          <cell r="FR11"/>
          <cell r="FS11"/>
          <cell r="FT11"/>
          <cell r="FU11"/>
          <cell r="FV11"/>
          <cell r="FW11"/>
          <cell r="FX11"/>
          <cell r="FY11"/>
          <cell r="FZ11"/>
          <cell r="GA11"/>
          <cell r="GB11"/>
          <cell r="GC11"/>
          <cell r="GD11"/>
          <cell r="GE11"/>
          <cell r="GF11"/>
          <cell r="GG11"/>
          <cell r="GH11"/>
          <cell r="GI11"/>
          <cell r="GJ11"/>
          <cell r="GK11"/>
          <cell r="GL11"/>
          <cell r="GM11"/>
          <cell r="GN11"/>
          <cell r="GO11"/>
          <cell r="GP11"/>
          <cell r="GQ11"/>
          <cell r="GR11"/>
          <cell r="GS11"/>
          <cell r="GT11"/>
          <cell r="GU11"/>
          <cell r="GV11"/>
          <cell r="GW11"/>
          <cell r="GX11"/>
          <cell r="GY11"/>
          <cell r="GZ11"/>
          <cell r="HA11"/>
          <cell r="HB11"/>
          <cell r="HC11"/>
          <cell r="HD11"/>
          <cell r="HE11"/>
          <cell r="HF11"/>
          <cell r="HG11"/>
          <cell r="HH11"/>
          <cell r="HI11"/>
          <cell r="HJ11"/>
          <cell r="HK11"/>
          <cell r="HL11"/>
          <cell r="HM11"/>
        </row>
        <row r="12">
          <cell r="A12" t="str">
            <v>Ni_s wt %</v>
          </cell>
          <cell r="C12" t="str">
            <v>Ni_s</v>
          </cell>
          <cell r="D12" t="str">
            <v>wt %</v>
          </cell>
          <cell r="E12">
            <v>99.63919300000002</v>
          </cell>
          <cell r="F12">
            <v>99.63919300000002</v>
          </cell>
          <cell r="G12">
            <v>99.63919300000002</v>
          </cell>
          <cell r="H12">
            <v>99.63919300000002</v>
          </cell>
          <cell r="I12">
            <v>1.6030976456965527E-2</v>
          </cell>
          <cell r="J12">
            <v>1.5998691277987448E-2</v>
          </cell>
          <cell r="K12">
            <v>1.6109494786773256E-2</v>
          </cell>
          <cell r="L12">
            <v>1.6030976456965527E-2</v>
          </cell>
          <cell r="M12">
            <v>1.6030976456965527E-2</v>
          </cell>
          <cell r="N12">
            <v>0</v>
          </cell>
          <cell r="O12">
            <v>1.6030976456965527E-2</v>
          </cell>
          <cell r="P12">
            <v>1.6030976456965527E-2</v>
          </cell>
          <cell r="Q12">
            <v>1.603097645696553E-2</v>
          </cell>
          <cell r="R12">
            <v>1.6030976456965527E-2</v>
          </cell>
          <cell r="S12">
            <v>1.3086025834183206E-2</v>
          </cell>
          <cell r="T12">
            <v>6.4178077019737501</v>
          </cell>
          <cell r="U12">
            <v>1.7114496833583875E-2</v>
          </cell>
          <cell r="V12">
            <v>1.7110170064272838E-2</v>
          </cell>
          <cell r="W12">
            <v>6.4393782155172056E-4</v>
          </cell>
          <cell r="X12">
            <v>32.196891077586017</v>
          </cell>
          <cell r="Y12">
            <v>6.4393782155172037</v>
          </cell>
          <cell r="Z12">
            <v>6.4393782155172056E-4</v>
          </cell>
          <cell r="AA12">
            <v>6.4393782155172056E-4</v>
          </cell>
          <cell r="AB12">
            <v>6.4393397581734052E-4</v>
          </cell>
          <cell r="AC12">
            <v>1.2146035957998716E-2</v>
          </cell>
          <cell r="AD12">
            <v>1.2146035957998716E-2</v>
          </cell>
          <cell r="AE12">
            <v>0</v>
          </cell>
          <cell r="AF12">
            <v>0</v>
          </cell>
          <cell r="AG12">
            <v>0</v>
          </cell>
          <cell r="AH12">
            <v>0</v>
          </cell>
          <cell r="AI12">
            <v>0</v>
          </cell>
          <cell r="AJ12">
            <v>0</v>
          </cell>
          <cell r="AK12">
            <v>0</v>
          </cell>
          <cell r="AL12">
            <v>0</v>
          </cell>
          <cell r="AM12">
            <v>0</v>
          </cell>
          <cell r="AN12">
            <v>0</v>
          </cell>
          <cell r="AO12">
            <v>0</v>
          </cell>
          <cell r="AP12">
            <v>0</v>
          </cell>
          <cell r="AQ12">
            <v>8.5570769355186225E-4</v>
          </cell>
          <cell r="AR12">
            <v>5.3477903807089462E-4</v>
          </cell>
          <cell r="AS12">
            <v>0</v>
          </cell>
          <cell r="AT12">
            <v>0</v>
          </cell>
          <cell r="AU12">
            <v>42.785384679825007</v>
          </cell>
          <cell r="AV12">
            <v>40.032671552770921</v>
          </cell>
          <cell r="AW12">
            <v>0.3</v>
          </cell>
          <cell r="AX12">
            <v>5.9372084314370827E-5</v>
          </cell>
          <cell r="AY12">
            <v>5.9279985248125685E-5</v>
          </cell>
          <cell r="AZ12">
            <v>5.9623982654009793E-5</v>
          </cell>
          <cell r="BA12">
            <v>5.9372084314370827E-5</v>
          </cell>
          <cell r="BB12">
            <v>5.9372084314370827E-5</v>
          </cell>
          <cell r="BC12">
            <v>5.9372084314370827E-5</v>
          </cell>
          <cell r="BD12">
            <v>5.9372084314370827E-5</v>
          </cell>
          <cell r="BE12">
            <v>5.9372084314370827E-5</v>
          </cell>
          <cell r="BF12">
            <v>5.9372084314370827E-5</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cell r="EA12"/>
          <cell r="EB12"/>
          <cell r="EC12"/>
          <cell r="ED12"/>
          <cell r="EE12"/>
          <cell r="EF12"/>
          <cell r="EG12"/>
          <cell r="EH12"/>
          <cell r="EI12"/>
          <cell r="EJ12"/>
          <cell r="EK12"/>
          <cell r="EL12"/>
          <cell r="EM12"/>
          <cell r="EN12"/>
          <cell r="EO12"/>
          <cell r="EP12"/>
          <cell r="EQ12"/>
          <cell r="ER12"/>
          <cell r="ES12"/>
          <cell r="ET12"/>
          <cell r="EU12"/>
          <cell r="EV12"/>
          <cell r="EW12"/>
          <cell r="EX12"/>
          <cell r="EY12"/>
          <cell r="EZ12"/>
          <cell r="FA12"/>
          <cell r="FB12"/>
          <cell r="FC12"/>
          <cell r="FD12"/>
          <cell r="FE12"/>
          <cell r="FF12"/>
          <cell r="FG12"/>
          <cell r="FH12"/>
          <cell r="FI12"/>
          <cell r="FJ12"/>
          <cell r="FK12"/>
          <cell r="FL12"/>
          <cell r="FM12"/>
          <cell r="FN12"/>
          <cell r="FO12"/>
          <cell r="FP12"/>
          <cell r="FQ12"/>
          <cell r="FR12"/>
          <cell r="FS12"/>
          <cell r="FT12"/>
          <cell r="FU12"/>
          <cell r="FV12"/>
          <cell r="FW12"/>
          <cell r="FX12"/>
          <cell r="FY12"/>
          <cell r="FZ12"/>
          <cell r="GA12"/>
          <cell r="GB12"/>
          <cell r="GC12"/>
          <cell r="GD12"/>
          <cell r="GE12"/>
          <cell r="GF12"/>
          <cell r="GG12"/>
          <cell r="GH12"/>
          <cell r="GI12"/>
          <cell r="GJ12"/>
          <cell r="GK12"/>
          <cell r="GL12"/>
          <cell r="GM12"/>
          <cell r="GN12"/>
          <cell r="GO12"/>
          <cell r="GP12"/>
          <cell r="GQ12"/>
          <cell r="GR12"/>
          <cell r="GS12"/>
          <cell r="GT12"/>
          <cell r="GU12"/>
          <cell r="GV12"/>
          <cell r="GW12"/>
          <cell r="GX12"/>
          <cell r="GY12"/>
          <cell r="GZ12"/>
          <cell r="HA12"/>
          <cell r="HB12"/>
          <cell r="HC12"/>
          <cell r="HD12"/>
          <cell r="HE12"/>
          <cell r="HF12"/>
          <cell r="HG12"/>
          <cell r="HH12"/>
          <cell r="HI12"/>
          <cell r="HJ12"/>
          <cell r="HK12"/>
          <cell r="HL12"/>
          <cell r="HM12"/>
        </row>
        <row r="13">
          <cell r="A13" t="str">
            <v>S_s wt %</v>
          </cell>
          <cell r="C13" t="str">
            <v>S_s</v>
          </cell>
          <cell r="D13" t="str">
            <v>wt %</v>
          </cell>
          <cell r="E13">
            <v>1.9540999999999999E-2</v>
          </cell>
          <cell r="F13">
            <v>1.9540999999999999E-2</v>
          </cell>
          <cell r="G13">
            <v>1.9540999999999999E-2</v>
          </cell>
          <cell r="H13">
            <v>1.9540999999999999E-2</v>
          </cell>
          <cell r="I13">
            <v>3.1424479352612314E-6</v>
          </cell>
          <cell r="J13">
            <v>3.1361192818370014E-6</v>
          </cell>
          <cell r="K13">
            <v>3.159060605782761E-6</v>
          </cell>
          <cell r="L13">
            <v>3.1424479352612314E-6</v>
          </cell>
          <cell r="M13">
            <v>3.1424479352612314E-6</v>
          </cell>
          <cell r="N13">
            <v>0</v>
          </cell>
          <cell r="O13">
            <v>3.1424479352612314E-6</v>
          </cell>
          <cell r="P13">
            <v>3.1424479352612314E-6</v>
          </cell>
          <cell r="Q13">
            <v>3.1424479352612314E-6</v>
          </cell>
          <cell r="R13">
            <v>3.1424479352612314E-6</v>
          </cell>
          <cell r="S13">
            <v>3.5789683895186763E-6</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0.04</v>
          </cell>
          <cell r="AX13">
            <v>7.9162779085827771E-6</v>
          </cell>
          <cell r="AY13">
            <v>7.9039980330834234E-6</v>
          </cell>
          <cell r="AZ13">
            <v>7.949864353867973E-6</v>
          </cell>
          <cell r="BA13">
            <v>7.9162779085827771E-6</v>
          </cell>
          <cell r="BB13">
            <v>7.9162779085827771E-6</v>
          </cell>
          <cell r="BC13">
            <v>7.9162779085827771E-6</v>
          </cell>
          <cell r="BD13">
            <v>7.9162779085827771E-6</v>
          </cell>
          <cell r="BE13">
            <v>7.9162779085827771E-6</v>
          </cell>
          <cell r="BF13">
            <v>7.9162779085827771E-6</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cell r="EA13"/>
          <cell r="EB13"/>
          <cell r="EC13"/>
          <cell r="ED13"/>
          <cell r="EE13"/>
          <cell r="EF13"/>
          <cell r="EG13"/>
          <cell r="EH13"/>
          <cell r="EI13"/>
          <cell r="EJ13"/>
          <cell r="EK13"/>
          <cell r="EL13"/>
          <cell r="EM13"/>
          <cell r="EN13"/>
          <cell r="EO13"/>
          <cell r="EP13"/>
          <cell r="EQ13"/>
          <cell r="ER13"/>
          <cell r="ES13"/>
          <cell r="ET13"/>
          <cell r="EU13"/>
          <cell r="EV13"/>
          <cell r="EW13"/>
          <cell r="EX13"/>
          <cell r="EY13"/>
          <cell r="EZ13"/>
          <cell r="FA13"/>
          <cell r="FB13"/>
          <cell r="FC13"/>
          <cell r="FD13"/>
          <cell r="FE13"/>
          <cell r="FF13"/>
          <cell r="FG13"/>
          <cell r="FH13"/>
          <cell r="FI13"/>
          <cell r="FJ13"/>
          <cell r="FK13"/>
          <cell r="FL13"/>
          <cell r="FM13"/>
          <cell r="FN13"/>
          <cell r="FO13"/>
          <cell r="FP13"/>
          <cell r="FQ13"/>
          <cell r="FR13"/>
          <cell r="FS13"/>
          <cell r="FT13"/>
          <cell r="FU13"/>
          <cell r="FV13"/>
          <cell r="FW13"/>
          <cell r="FX13"/>
          <cell r="FY13"/>
          <cell r="FZ13"/>
          <cell r="GA13"/>
          <cell r="GB13"/>
          <cell r="GC13"/>
          <cell r="GD13"/>
          <cell r="GE13"/>
          <cell r="GF13"/>
          <cell r="GG13"/>
          <cell r="GH13"/>
          <cell r="GI13"/>
          <cell r="GJ13"/>
          <cell r="GK13"/>
          <cell r="GL13"/>
          <cell r="GM13"/>
          <cell r="GN13"/>
          <cell r="GO13"/>
          <cell r="GP13"/>
          <cell r="GQ13"/>
          <cell r="GR13"/>
          <cell r="GS13"/>
          <cell r="GT13"/>
          <cell r="GU13"/>
          <cell r="GV13"/>
          <cell r="GW13"/>
          <cell r="GX13"/>
          <cell r="GY13"/>
          <cell r="GZ13"/>
          <cell r="HA13"/>
          <cell r="HB13"/>
          <cell r="HC13"/>
          <cell r="HD13"/>
          <cell r="HE13"/>
          <cell r="HF13"/>
          <cell r="HG13"/>
          <cell r="HH13"/>
          <cell r="HI13"/>
          <cell r="HJ13"/>
          <cell r="HK13"/>
          <cell r="HL13"/>
          <cell r="HM13"/>
        </row>
        <row r="14">
          <cell r="A14" t="str">
            <v>SiO2_s wt %</v>
          </cell>
          <cell r="C14" t="str">
            <v>SiO2_s</v>
          </cell>
          <cell r="D14" t="str">
            <v>wt %</v>
          </cell>
          <cell r="E14">
            <v>2.1392999999999999E-2</v>
          </cell>
          <cell r="F14">
            <v>2.1392999999999999E-2</v>
          </cell>
          <cell r="G14">
            <v>2.1392999999999999E-2</v>
          </cell>
          <cell r="H14">
            <v>2.1392999999999999E-2</v>
          </cell>
          <cell r="I14">
            <v>3.4402737157281366E-6</v>
          </cell>
          <cell r="J14">
            <v>3.4333452636169578E-6</v>
          </cell>
          <cell r="K14">
            <v>3.4584608535648433E-6</v>
          </cell>
          <cell r="L14">
            <v>3.4402737157281366E-6</v>
          </cell>
          <cell r="M14">
            <v>3.4402737157281366E-6</v>
          </cell>
          <cell r="N14">
            <v>0</v>
          </cell>
          <cell r="O14">
            <v>3.4402737157281366E-6</v>
          </cell>
          <cell r="P14">
            <v>3.4402737157281366E-6</v>
          </cell>
          <cell r="Q14">
            <v>3.440273715728137E-6</v>
          </cell>
          <cell r="R14">
            <v>3.4402737157281366E-6</v>
          </cell>
          <cell r="S14">
            <v>2.9687639982056807E-6</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6.4180100000000009E-3</v>
          </cell>
          <cell r="AX14">
            <v>1.2701687695015837E-6</v>
          </cell>
          <cell r="AY14">
            <v>1.2681984604077438E-6</v>
          </cell>
          <cell r="AZ14">
            <v>1.2755577230442049E-6</v>
          </cell>
          <cell r="BA14">
            <v>1.2701687695015837E-6</v>
          </cell>
          <cell r="BB14">
            <v>1.2701687695015837E-6</v>
          </cell>
          <cell r="BC14">
            <v>1.2701687695015837E-6</v>
          </cell>
          <cell r="BD14">
            <v>1.2701687695015837E-6</v>
          </cell>
          <cell r="BE14">
            <v>1.2701687695015837E-6</v>
          </cell>
          <cell r="BF14">
            <v>1.2701687695015837E-6</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cell r="EA14"/>
          <cell r="EB14"/>
          <cell r="EC14"/>
          <cell r="ED14"/>
          <cell r="EE14"/>
          <cell r="EF14"/>
          <cell r="EG14"/>
          <cell r="EH14"/>
          <cell r="EI14"/>
          <cell r="EJ14"/>
          <cell r="EK14"/>
          <cell r="EL14"/>
          <cell r="EM14"/>
          <cell r="EN14"/>
          <cell r="EO14"/>
          <cell r="EP14"/>
          <cell r="EQ14"/>
          <cell r="ER14"/>
          <cell r="ES14"/>
          <cell r="ET14"/>
          <cell r="EU14"/>
          <cell r="EV14"/>
          <cell r="EW14"/>
          <cell r="EX14"/>
          <cell r="EY14"/>
          <cell r="EZ14"/>
          <cell r="FA14"/>
          <cell r="FB14"/>
          <cell r="FC14"/>
          <cell r="FD14"/>
          <cell r="FE14"/>
          <cell r="FF14"/>
          <cell r="FG14"/>
          <cell r="FH14"/>
          <cell r="FI14"/>
          <cell r="FJ14"/>
          <cell r="FK14"/>
          <cell r="FL14"/>
          <cell r="FM14"/>
          <cell r="FN14"/>
          <cell r="FO14"/>
          <cell r="FP14"/>
          <cell r="FQ14"/>
          <cell r="FR14"/>
          <cell r="FS14"/>
          <cell r="FT14"/>
          <cell r="FU14"/>
          <cell r="FV14"/>
          <cell r="FW14"/>
          <cell r="FX14"/>
          <cell r="FY14"/>
          <cell r="FZ14"/>
          <cell r="GA14"/>
          <cell r="GB14"/>
          <cell r="GC14"/>
          <cell r="GD14"/>
          <cell r="GE14"/>
          <cell r="GF14"/>
          <cell r="GG14"/>
          <cell r="GH14"/>
          <cell r="GI14"/>
          <cell r="GJ14"/>
          <cell r="GK14"/>
          <cell r="GL14"/>
          <cell r="GM14"/>
          <cell r="GN14"/>
          <cell r="GO14"/>
          <cell r="GP14"/>
          <cell r="GQ14"/>
          <cell r="GR14"/>
          <cell r="GS14"/>
          <cell r="GT14"/>
          <cell r="GU14"/>
          <cell r="GV14"/>
          <cell r="GW14"/>
          <cell r="GX14"/>
          <cell r="GY14"/>
          <cell r="GZ14"/>
          <cell r="HA14"/>
          <cell r="HB14"/>
          <cell r="HC14"/>
          <cell r="HD14"/>
          <cell r="HE14"/>
          <cell r="HF14"/>
          <cell r="HG14"/>
          <cell r="HH14"/>
          <cell r="HI14"/>
          <cell r="HJ14"/>
          <cell r="HK14"/>
          <cell r="HL14"/>
          <cell r="HM14"/>
        </row>
        <row r="15">
          <cell r="A15" t="str">
            <v>H2SO4_l wt %</v>
          </cell>
          <cell r="C15" t="str">
            <v>H2SO4_l</v>
          </cell>
          <cell r="D15" t="str">
            <v>wt %</v>
          </cell>
          <cell r="E15">
            <v>0</v>
          </cell>
          <cell r="F15">
            <v>0</v>
          </cell>
          <cell r="G15">
            <v>0</v>
          </cell>
          <cell r="H15">
            <v>0</v>
          </cell>
          <cell r="I15">
            <v>0.85459737768969501</v>
          </cell>
          <cell r="J15">
            <v>0.97095112393563188</v>
          </cell>
          <cell r="K15">
            <v>0.85977272518028025</v>
          </cell>
          <cell r="L15">
            <v>0.85459737768969501</v>
          </cell>
          <cell r="M15">
            <v>0.85459737768969501</v>
          </cell>
          <cell r="N15">
            <v>0</v>
          </cell>
          <cell r="O15">
            <v>0.85459737768969501</v>
          </cell>
          <cell r="P15">
            <v>0.85459737768969501</v>
          </cell>
          <cell r="Q15">
            <v>0.85459737768969501</v>
          </cell>
          <cell r="R15">
            <v>0.85459737768969501</v>
          </cell>
          <cell r="S15">
            <v>0.78720271841374134</v>
          </cell>
          <cell r="T15">
            <v>1.156349978124782E-2</v>
          </cell>
          <cell r="U15">
            <v>3.9526881013012063E-3</v>
          </cell>
          <cell r="V15">
            <v>3.9480165601862892E-5</v>
          </cell>
          <cell r="W15">
            <v>3.9490263818433208E-5</v>
          </cell>
          <cell r="X15">
            <v>9.8726646812542946E-7</v>
          </cell>
          <cell r="Y15">
            <v>1.974532936250859E-7</v>
          </cell>
          <cell r="Z15">
            <v>3.9490263818433208E-5</v>
          </cell>
          <cell r="AA15">
            <v>3.9490263818433208E-5</v>
          </cell>
          <cell r="AB15">
            <v>3.8688490907622645E-4</v>
          </cell>
          <cell r="AC15">
            <v>5.2344403902613313E-5</v>
          </cell>
          <cell r="AD15">
            <v>5.2344403902613313E-5</v>
          </cell>
          <cell r="AE15">
            <v>3.8469125786634172E-4</v>
          </cell>
          <cell r="AF15">
            <v>3.8469125786634172E-4</v>
          </cell>
          <cell r="AG15">
            <v>3.6981255831411083E-4</v>
          </cell>
          <cell r="AH15">
            <v>0</v>
          </cell>
          <cell r="AI15">
            <v>0</v>
          </cell>
          <cell r="AJ15">
            <v>0</v>
          </cell>
          <cell r="AK15">
            <v>0</v>
          </cell>
          <cell r="AL15">
            <v>0</v>
          </cell>
          <cell r="AM15">
            <v>0</v>
          </cell>
          <cell r="AN15">
            <v>0</v>
          </cell>
          <cell r="AO15">
            <v>1.2525948650608408E-3</v>
          </cell>
          <cell r="AP15">
            <v>1.2337751526798222E-3</v>
          </cell>
          <cell r="AQ15">
            <v>1.0449618627997268E-2</v>
          </cell>
          <cell r="AR15">
            <v>6.9932651582976044E-3</v>
          </cell>
          <cell r="AS15">
            <v>0</v>
          </cell>
          <cell r="AT15">
            <v>0</v>
          </cell>
          <cell r="AU15">
            <v>2.1998825668190975E-3</v>
          </cell>
          <cell r="AV15">
            <v>2.0936464828030335E-3</v>
          </cell>
          <cell r="AW15">
            <v>0</v>
          </cell>
          <cell r="AX15">
            <v>0.70253533671923096</v>
          </cell>
          <cell r="AY15">
            <v>0.79187980675163616</v>
          </cell>
          <cell r="AZ15">
            <v>0.7055159880960673</v>
          </cell>
          <cell r="BA15">
            <v>0.70253533671923096</v>
          </cell>
          <cell r="BB15">
            <v>0.70253533671923096</v>
          </cell>
          <cell r="BC15">
            <v>0.70253533671923096</v>
          </cell>
          <cell r="BD15">
            <v>0.70253533671923096</v>
          </cell>
          <cell r="BE15">
            <v>0.70253533671923096</v>
          </cell>
          <cell r="BF15">
            <v>0.70253533671923096</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95</v>
          </cell>
          <cell r="CG15">
            <v>95</v>
          </cell>
          <cell r="CH15">
            <v>95</v>
          </cell>
          <cell r="CI15">
            <v>95</v>
          </cell>
          <cell r="CJ15">
            <v>95</v>
          </cell>
          <cell r="CK15">
            <v>25.000000296309437</v>
          </cell>
          <cell r="CL15">
            <v>13.776578659313591</v>
          </cell>
          <cell r="CM15">
            <v>13.776578659313591</v>
          </cell>
          <cell r="CN15">
            <v>13.776578659313591</v>
          </cell>
          <cell r="CO15">
            <v>11.066580577101035</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13.48256249989223</v>
          </cell>
          <cell r="DH15">
            <v>6.2814569763972301</v>
          </cell>
          <cell r="DI15">
            <v>0</v>
          </cell>
          <cell r="DJ15">
            <v>0</v>
          </cell>
          <cell r="DK15">
            <v>0</v>
          </cell>
          <cell r="DL15">
            <v>0.27581946494883486</v>
          </cell>
          <cell r="DM15">
            <v>5.4865648124080091E-4</v>
          </cell>
          <cell r="DN15">
            <v>0</v>
          </cell>
          <cell r="DO15">
            <v>0</v>
          </cell>
          <cell r="DP15">
            <v>0</v>
          </cell>
          <cell r="DQ15">
            <v>4.6169593562616362E-6</v>
          </cell>
          <cell r="DR15">
            <v>0</v>
          </cell>
          <cell r="DS15">
            <v>0</v>
          </cell>
          <cell r="DT15">
            <v>95</v>
          </cell>
          <cell r="DU15">
            <v>95</v>
          </cell>
          <cell r="DV15">
            <v>0</v>
          </cell>
          <cell r="DW15">
            <v>0</v>
          </cell>
          <cell r="DX15">
            <v>0</v>
          </cell>
          <cell r="DY15">
            <v>0</v>
          </cell>
          <cell r="DZ15"/>
          <cell r="EA15"/>
          <cell r="EB15"/>
          <cell r="EC15"/>
          <cell r="ED15"/>
          <cell r="EE15"/>
          <cell r="EF15"/>
          <cell r="EG15"/>
          <cell r="EH15"/>
          <cell r="EI15"/>
          <cell r="EJ15"/>
          <cell r="EK15"/>
          <cell r="EL15"/>
          <cell r="EM15"/>
          <cell r="EN15"/>
          <cell r="EO15"/>
          <cell r="EP15"/>
          <cell r="EQ15"/>
          <cell r="ER15"/>
          <cell r="ES15"/>
          <cell r="ET15"/>
          <cell r="EU15"/>
          <cell r="EV15"/>
          <cell r="EW15"/>
          <cell r="EX15"/>
          <cell r="EY15"/>
          <cell r="EZ15"/>
          <cell r="FA15"/>
          <cell r="FB15"/>
          <cell r="FC15"/>
          <cell r="FD15"/>
          <cell r="FE15"/>
          <cell r="FF15"/>
          <cell r="FG15"/>
          <cell r="FH15"/>
          <cell r="FI15"/>
          <cell r="FJ15"/>
          <cell r="FK15"/>
          <cell r="FL15"/>
          <cell r="FM15"/>
          <cell r="FN15"/>
          <cell r="FO15"/>
          <cell r="FP15"/>
          <cell r="FQ15"/>
          <cell r="FR15"/>
          <cell r="FS15"/>
          <cell r="FT15"/>
          <cell r="FU15"/>
          <cell r="FV15"/>
          <cell r="FW15"/>
          <cell r="FX15"/>
          <cell r="FY15"/>
          <cell r="FZ15"/>
          <cell r="GA15"/>
          <cell r="GB15"/>
          <cell r="GC15"/>
          <cell r="GD15"/>
          <cell r="GE15"/>
          <cell r="GF15"/>
          <cell r="GG15"/>
          <cell r="GH15"/>
          <cell r="GI15"/>
          <cell r="GJ15"/>
          <cell r="GK15"/>
          <cell r="GL15"/>
          <cell r="GM15"/>
          <cell r="GN15"/>
          <cell r="GO15"/>
          <cell r="GP15"/>
          <cell r="GQ15"/>
          <cell r="GR15"/>
          <cell r="GS15"/>
          <cell r="GT15"/>
          <cell r="GU15"/>
          <cell r="GV15"/>
          <cell r="GW15"/>
          <cell r="GX15"/>
          <cell r="GY15"/>
          <cell r="GZ15"/>
          <cell r="HA15"/>
          <cell r="HB15"/>
          <cell r="HC15"/>
          <cell r="HD15"/>
          <cell r="HE15"/>
          <cell r="HF15"/>
          <cell r="HG15"/>
          <cell r="HH15"/>
          <cell r="HI15"/>
          <cell r="HJ15"/>
          <cell r="HK15"/>
          <cell r="HL15"/>
          <cell r="HM15"/>
        </row>
        <row r="16">
          <cell r="A16" t="str">
            <v>Gases: O2_g wt %</v>
          </cell>
          <cell r="C16" t="str">
            <v>Gases: O2_g</v>
          </cell>
          <cell r="D16" t="str">
            <v>wt %</v>
          </cell>
          <cell r="E16">
            <v>0</v>
          </cell>
          <cell r="F16">
            <v>0</v>
          </cell>
          <cell r="G16">
            <v>0</v>
          </cell>
          <cell r="H16">
            <v>0</v>
          </cell>
          <cell r="I16">
            <v>0</v>
          </cell>
          <cell r="J16">
            <v>0</v>
          </cell>
          <cell r="K16">
            <v>0</v>
          </cell>
          <cell r="L16">
            <v>0</v>
          </cell>
          <cell r="M16">
            <v>0</v>
          </cell>
          <cell r="N16">
            <v>23.437955304587398</v>
          </cell>
          <cell r="O16">
            <v>0</v>
          </cell>
          <cell r="P16">
            <v>0</v>
          </cell>
          <cell r="Q16">
            <v>0</v>
          </cell>
          <cell r="R16">
            <v>0</v>
          </cell>
          <cell r="S16">
            <v>0</v>
          </cell>
          <cell r="T16">
            <v>0</v>
          </cell>
          <cell r="U16">
            <v>0</v>
          </cell>
          <cell r="V16">
            <v>20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23.218272173670659</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23.186064500419871</v>
          </cell>
          <cell r="CW16">
            <v>23.200503449742236</v>
          </cell>
          <cell r="CX16">
            <v>23.225586394856311</v>
          </cell>
          <cell r="CY16">
            <v>23.217810414105628</v>
          </cell>
          <cell r="CZ16">
            <v>23.437955304587398</v>
          </cell>
          <cell r="DA16">
            <v>23.216564903880059</v>
          </cell>
          <cell r="DB16">
            <v>23.222807111234303</v>
          </cell>
          <cell r="DC16">
            <v>23.250808778068347</v>
          </cell>
          <cell r="DD16">
            <v>23.192725243708274</v>
          </cell>
          <cell r="DE16">
            <v>0</v>
          </cell>
          <cell r="DF16">
            <v>0</v>
          </cell>
          <cell r="DG16">
            <v>0</v>
          </cell>
          <cell r="DH16">
            <v>0</v>
          </cell>
          <cell r="DI16">
            <v>0</v>
          </cell>
          <cell r="DJ16">
            <v>0</v>
          </cell>
          <cell r="DK16">
            <v>0</v>
          </cell>
          <cell r="DL16">
            <v>15.9915208031126</v>
          </cell>
          <cell r="DM16">
            <v>0</v>
          </cell>
          <cell r="DN16">
            <v>0</v>
          </cell>
          <cell r="DO16">
            <v>0</v>
          </cell>
          <cell r="DP16">
            <v>0</v>
          </cell>
          <cell r="DQ16">
            <v>0</v>
          </cell>
          <cell r="DR16">
            <v>0</v>
          </cell>
          <cell r="DS16">
            <v>0</v>
          </cell>
          <cell r="DT16">
            <v>0</v>
          </cell>
          <cell r="DU16">
            <v>0</v>
          </cell>
          <cell r="DV16">
            <v>0</v>
          </cell>
          <cell r="DW16">
            <v>0</v>
          </cell>
          <cell r="DX16">
            <v>23.193361093850669</v>
          </cell>
          <cell r="DY16">
            <v>23.201204988407756</v>
          </cell>
          <cell r="DZ16"/>
          <cell r="EA16"/>
          <cell r="EB16"/>
          <cell r="EC16"/>
          <cell r="ED16"/>
          <cell r="EE16"/>
          <cell r="EF16"/>
          <cell r="EG16"/>
          <cell r="EH16"/>
          <cell r="EI16"/>
          <cell r="EJ16"/>
          <cell r="EK16"/>
          <cell r="EL16"/>
          <cell r="EM16"/>
          <cell r="EN16"/>
          <cell r="EO16"/>
          <cell r="EP16"/>
          <cell r="EQ16"/>
          <cell r="ER16"/>
          <cell r="ES16"/>
          <cell r="ET16"/>
          <cell r="EU16"/>
          <cell r="EV16"/>
          <cell r="EW16"/>
          <cell r="EX16"/>
          <cell r="EY16"/>
          <cell r="EZ16"/>
          <cell r="FA16"/>
          <cell r="FB16"/>
          <cell r="FC16"/>
          <cell r="FD16"/>
          <cell r="FE16"/>
          <cell r="FF16"/>
          <cell r="FG16"/>
          <cell r="FH16"/>
          <cell r="FI16"/>
          <cell r="FJ16"/>
          <cell r="FK16"/>
          <cell r="FL16"/>
          <cell r="FM16"/>
          <cell r="FN16"/>
          <cell r="FO16"/>
          <cell r="FP16"/>
          <cell r="FQ16"/>
          <cell r="FR16"/>
          <cell r="FS16"/>
          <cell r="FT16"/>
          <cell r="FU16"/>
          <cell r="FV16"/>
          <cell r="FW16"/>
          <cell r="FX16"/>
          <cell r="FY16"/>
          <cell r="FZ16"/>
          <cell r="GA16"/>
          <cell r="GB16"/>
          <cell r="GC16"/>
          <cell r="GD16"/>
          <cell r="GE16"/>
          <cell r="GF16"/>
          <cell r="GG16"/>
          <cell r="GH16"/>
          <cell r="GI16"/>
          <cell r="GJ16"/>
          <cell r="GK16"/>
          <cell r="GL16"/>
          <cell r="GM16"/>
          <cell r="GN16"/>
          <cell r="GO16"/>
          <cell r="GP16"/>
          <cell r="GQ16"/>
          <cell r="GR16"/>
          <cell r="GS16"/>
          <cell r="GT16"/>
          <cell r="GU16"/>
          <cell r="GV16"/>
          <cell r="GW16"/>
          <cell r="GX16"/>
          <cell r="GY16"/>
          <cell r="GZ16"/>
          <cell r="HA16"/>
          <cell r="HB16"/>
          <cell r="HC16"/>
          <cell r="HD16"/>
          <cell r="HE16"/>
          <cell r="HF16"/>
          <cell r="HG16"/>
          <cell r="HH16"/>
          <cell r="HI16"/>
          <cell r="HJ16"/>
          <cell r="HK16"/>
          <cell r="HL16"/>
          <cell r="HM16"/>
        </row>
        <row r="17">
          <cell r="A17" t="str">
            <v>Gases: N2_g wt %</v>
          </cell>
          <cell r="C17" t="str">
            <v>Gases: N2_g</v>
          </cell>
          <cell r="D17" t="str">
            <v>wt %</v>
          </cell>
          <cell r="E17">
            <v>0</v>
          </cell>
          <cell r="F17">
            <v>0</v>
          </cell>
          <cell r="G17">
            <v>0</v>
          </cell>
          <cell r="H17">
            <v>0</v>
          </cell>
          <cell r="I17">
            <v>0</v>
          </cell>
          <cell r="J17">
            <v>0</v>
          </cell>
          <cell r="K17">
            <v>0</v>
          </cell>
          <cell r="L17">
            <v>0</v>
          </cell>
          <cell r="M17">
            <v>0</v>
          </cell>
          <cell r="N17">
            <v>75.430998725546871</v>
          </cell>
          <cell r="O17">
            <v>0</v>
          </cell>
          <cell r="P17">
            <v>0</v>
          </cell>
          <cell r="Q17">
            <v>0</v>
          </cell>
          <cell r="R17">
            <v>0</v>
          </cell>
          <cell r="S17">
            <v>0</v>
          </cell>
          <cell r="T17">
            <v>0</v>
          </cell>
          <cell r="U17">
            <v>0</v>
          </cell>
          <cell r="V17">
            <v>80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74.714957360984926</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74.620331810228592</v>
          </cell>
          <cell r="CW17">
            <v>74.666801067200012</v>
          </cell>
          <cell r="CX17">
            <v>74.747526180647199</v>
          </cell>
          <cell r="CY17">
            <v>74.688240727337046</v>
          </cell>
          <cell r="CZ17">
            <v>75.430998725546871</v>
          </cell>
          <cell r="DA17">
            <v>74.67876386312048</v>
          </cell>
          <cell r="DB17">
            <v>74.729550508320258</v>
          </cell>
          <cell r="DC17">
            <v>74.820534984247573</v>
          </cell>
          <cell r="DD17">
            <v>74.641768258586367</v>
          </cell>
          <cell r="DE17">
            <v>0</v>
          </cell>
          <cell r="DF17">
            <v>0</v>
          </cell>
          <cell r="DG17">
            <v>0</v>
          </cell>
          <cell r="DH17">
            <v>0</v>
          </cell>
          <cell r="DI17">
            <v>0</v>
          </cell>
          <cell r="DJ17">
            <v>0</v>
          </cell>
          <cell r="DK17">
            <v>0</v>
          </cell>
          <cell r="DL17">
            <v>51.465939312677513</v>
          </cell>
          <cell r="DM17">
            <v>0</v>
          </cell>
          <cell r="DN17">
            <v>0</v>
          </cell>
          <cell r="DO17">
            <v>0</v>
          </cell>
          <cell r="DP17">
            <v>0</v>
          </cell>
          <cell r="DQ17">
            <v>0</v>
          </cell>
          <cell r="DR17">
            <v>0</v>
          </cell>
          <cell r="DS17">
            <v>0</v>
          </cell>
          <cell r="DT17">
            <v>0</v>
          </cell>
          <cell r="DU17">
            <v>0</v>
          </cell>
          <cell r="DV17">
            <v>0</v>
          </cell>
          <cell r="DW17">
            <v>0</v>
          </cell>
          <cell r="DX17">
            <v>74.643814632114157</v>
          </cell>
          <cell r="DY17">
            <v>74.669058847859503</v>
          </cell>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row>
        <row r="18">
          <cell r="A18" t="str">
            <v>Frother_aq wt %</v>
          </cell>
          <cell r="C18" t="str">
            <v>Frother_aq</v>
          </cell>
          <cell r="D18" t="str">
            <v>wt %</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row>
        <row r="19">
          <cell r="A19" t="str">
            <v>Guar_aq wt %</v>
          </cell>
          <cell r="C19" t="str">
            <v>Guar_aq</v>
          </cell>
          <cell r="D19" t="str">
            <v>wt %</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row>
        <row r="20">
          <cell r="A20" t="str">
            <v>Guar_s wt %</v>
          </cell>
          <cell r="C20" t="str">
            <v>Guar_s</v>
          </cell>
          <cell r="D20" t="str">
            <v>wt %</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row>
        <row r="21">
          <cell r="A21" t="str">
            <v>SodiumDithionite_aq wt %</v>
          </cell>
          <cell r="C21" t="str">
            <v>SodiumDithionite_aq</v>
          </cell>
          <cell r="D21" t="str">
            <v>wt %</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row>
        <row r="22">
          <cell r="A22" t="str">
            <v>SodiumDithionite_s wt %</v>
          </cell>
          <cell r="C22" t="str">
            <v>SodiumDithionite_s</v>
          </cell>
          <cell r="D22" t="str">
            <v>wt %</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row>
        <row r="23">
          <cell r="A23" t="str">
            <v>CitricAcid_aq wt %</v>
          </cell>
          <cell r="C23" t="str">
            <v>CitricAcid_aq</v>
          </cell>
          <cell r="D23" t="str">
            <v>wt %</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row>
        <row r="24">
          <cell r="A24" t="str">
            <v>Fe(OH)2_s wt %</v>
          </cell>
          <cell r="C24" t="str">
            <v>Fe(OH)2_s</v>
          </cell>
          <cell r="D24" t="str">
            <v>wt %</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row>
        <row r="25">
          <cell r="A25" t="str">
            <v>Floc_aq wt %</v>
          </cell>
          <cell r="C25" t="str">
            <v>Floc_aq</v>
          </cell>
          <cell r="D25" t="str">
            <v>wt %</v>
          </cell>
          <cell r="E25">
            <v>0</v>
          </cell>
          <cell r="F25">
            <v>0</v>
          </cell>
          <cell r="G25">
            <v>0</v>
          </cell>
          <cell r="H25">
            <v>0</v>
          </cell>
          <cell r="I25">
            <v>2.7107619244083748E-3</v>
          </cell>
          <cell r="J25">
            <v>2.7053026540652314E-3</v>
          </cell>
          <cell r="K25">
            <v>2.7179255306465375E-3</v>
          </cell>
          <cell r="L25">
            <v>2.7107619244083748E-3</v>
          </cell>
          <cell r="M25">
            <v>2.7107619244083748E-3</v>
          </cell>
          <cell r="N25">
            <v>0</v>
          </cell>
          <cell r="O25">
            <v>2.7107619244083748E-3</v>
          </cell>
          <cell r="P25">
            <v>2.7107619244083748E-3</v>
          </cell>
          <cell r="Q25">
            <v>2.7107619244083753E-3</v>
          </cell>
          <cell r="R25">
            <v>2.7107619244083748E-3</v>
          </cell>
          <cell r="S25">
            <v>2.4748128574944867E-3</v>
          </cell>
          <cell r="T25">
            <v>2.376585872088951E-3</v>
          </cell>
          <cell r="U25">
            <v>2.5699158649434288E-3</v>
          </cell>
          <cell r="V25">
            <v>2.5704550364085898E-3</v>
          </cell>
          <cell r="W25">
            <v>2.5711125060834555E-3</v>
          </cell>
          <cell r="X25">
            <v>7.0040985543664105E-4</v>
          </cell>
          <cell r="Y25">
            <v>1.2114611710873284E-3</v>
          </cell>
          <cell r="Z25">
            <v>2.5711125060834555E-3</v>
          </cell>
          <cell r="AA25">
            <v>2.5711125060834555E-3</v>
          </cell>
          <cell r="AB25">
            <v>2.571097151028036E-3</v>
          </cell>
          <cell r="AC25">
            <v>1.4752789596363088E-3</v>
          </cell>
          <cell r="AD25">
            <v>1.4752789596363088E-3</v>
          </cell>
          <cell r="AE25">
            <v>2.5641550530107614E-3</v>
          </cell>
          <cell r="AF25">
            <v>2.5641550530107614E-3</v>
          </cell>
          <cell r="AG25">
            <v>2.5167784081370761E-3</v>
          </cell>
          <cell r="AH25">
            <v>0</v>
          </cell>
          <cell r="AI25">
            <v>0</v>
          </cell>
          <cell r="AJ25">
            <v>0</v>
          </cell>
          <cell r="AK25">
            <v>1.0791220467206118E-3</v>
          </cell>
          <cell r="AL25">
            <v>0</v>
          </cell>
          <cell r="AM25">
            <v>0</v>
          </cell>
          <cell r="AN25">
            <v>0</v>
          </cell>
          <cell r="AO25">
            <v>1.0877384972973539E-3</v>
          </cell>
          <cell r="AP25">
            <v>1.1021453431706546E-3</v>
          </cell>
          <cell r="AQ25">
            <v>2.3674126808162412E-3</v>
          </cell>
          <cell r="AR25">
            <v>1.8928808417847261E-3</v>
          </cell>
          <cell r="AS25">
            <v>1.339224E-3</v>
          </cell>
          <cell r="AT25">
            <v>1.339224E-3</v>
          </cell>
          <cell r="AU25">
            <v>8.8607193946835488E-4</v>
          </cell>
          <cell r="AV25">
            <v>8.6536277845226191E-4</v>
          </cell>
          <cell r="AW25">
            <v>0</v>
          </cell>
          <cell r="AX25">
            <v>1.4496928652276363E-3</v>
          </cell>
          <cell r="AY25">
            <v>1.4474440750635123E-3</v>
          </cell>
          <cell r="AZ25">
            <v>1.4501423657182365E-3</v>
          </cell>
          <cell r="BA25">
            <v>1.4496928652276363E-3</v>
          </cell>
          <cell r="BB25">
            <v>1.4496928652276363E-3</v>
          </cell>
          <cell r="BC25">
            <v>1.4496928652276363E-3</v>
          </cell>
          <cell r="BD25">
            <v>1.4496928652276363E-3</v>
          </cell>
          <cell r="BE25">
            <v>1.4496928652276365E-3</v>
          </cell>
          <cell r="BF25">
            <v>1.4496928652276363E-3</v>
          </cell>
          <cell r="BG25">
            <v>1.339224E-3</v>
          </cell>
          <cell r="BH25">
            <v>1.339224E-3</v>
          </cell>
          <cell r="BI25">
            <v>1.3392240000000002E-3</v>
          </cell>
          <cell r="BJ25">
            <v>1.3392240000000002E-3</v>
          </cell>
          <cell r="BK25">
            <v>1.2663596551924815E-3</v>
          </cell>
          <cell r="BL25">
            <v>0</v>
          </cell>
          <cell r="BM25">
            <v>1.339224E-3</v>
          </cell>
          <cell r="BN25">
            <v>1.339224E-3</v>
          </cell>
          <cell r="BO25">
            <v>1.339224E-3</v>
          </cell>
          <cell r="BP25">
            <v>1.339224E-3</v>
          </cell>
          <cell r="BQ25">
            <v>1.339224E-3</v>
          </cell>
          <cell r="BR25">
            <v>1.339224E-3</v>
          </cell>
          <cell r="BS25">
            <v>1.339224E-3</v>
          </cell>
          <cell r="BT25">
            <v>1.3392240000000002E-3</v>
          </cell>
          <cell r="BU25">
            <v>1.3392240000000002E-3</v>
          </cell>
          <cell r="BV25">
            <v>1.3392240000000002E-3</v>
          </cell>
          <cell r="BW25">
            <v>1.339224E-3</v>
          </cell>
          <cell r="BX25">
            <v>0</v>
          </cell>
          <cell r="BY25">
            <v>0</v>
          </cell>
          <cell r="BZ25">
            <v>0</v>
          </cell>
          <cell r="CA25">
            <v>0</v>
          </cell>
          <cell r="CB25">
            <v>0</v>
          </cell>
          <cell r="CC25">
            <v>0</v>
          </cell>
          <cell r="CD25">
            <v>0</v>
          </cell>
          <cell r="CE25">
            <v>0</v>
          </cell>
          <cell r="CF25">
            <v>0</v>
          </cell>
          <cell r="CG25">
            <v>0</v>
          </cell>
          <cell r="CH25">
            <v>0</v>
          </cell>
          <cell r="CI25">
            <v>0</v>
          </cell>
          <cell r="CJ25">
            <v>0</v>
          </cell>
          <cell r="CK25">
            <v>9.8016074296825408E-4</v>
          </cell>
          <cell r="CL25">
            <v>1.1373144192967756E-3</v>
          </cell>
          <cell r="CM25">
            <v>1.1373144192967756E-3</v>
          </cell>
          <cell r="CN25">
            <v>1.1373144192967756E-3</v>
          </cell>
          <cell r="CO25">
            <v>1.1719433614233645E-3</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1.1354237702074161E-3</v>
          </cell>
          <cell r="DH25">
            <v>1.222412843260945E-3</v>
          </cell>
          <cell r="DI25">
            <v>1.1252250431239882E-3</v>
          </cell>
          <cell r="DJ25">
            <v>1.0806651417110675E-3</v>
          </cell>
          <cell r="DK25">
            <v>1.1193119821379161E-3</v>
          </cell>
          <cell r="DL25">
            <v>7.7353645060491147E-4</v>
          </cell>
          <cell r="DM25">
            <v>5.6418971652193151E-4</v>
          </cell>
          <cell r="DN25">
            <v>1.1236961349488145E-3</v>
          </cell>
          <cell r="DO25">
            <v>5.7999216218739067E-4</v>
          </cell>
          <cell r="DP25">
            <v>1.1236961349488145E-3</v>
          </cell>
          <cell r="DQ25">
            <v>1.1241227531545714E-3</v>
          </cell>
          <cell r="DR25">
            <v>1.339224E-3</v>
          </cell>
          <cell r="DS25">
            <v>0</v>
          </cell>
          <cell r="DT25">
            <v>0</v>
          </cell>
          <cell r="DU25">
            <v>0</v>
          </cell>
          <cell r="DV25">
            <v>0</v>
          </cell>
          <cell r="DW25">
            <v>0</v>
          </cell>
          <cell r="DX25">
            <v>0</v>
          </cell>
          <cell r="DY25">
            <v>0</v>
          </cell>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row>
        <row r="26">
          <cell r="A26" t="str">
            <v>Floc_s wt %</v>
          </cell>
          <cell r="C26" t="str">
            <v>Floc_s</v>
          </cell>
          <cell r="D26" t="str">
            <v>wt %</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row>
        <row r="27">
          <cell r="A27" t="str">
            <v>Talc_s wt %</v>
          </cell>
          <cell r="C27" t="str">
            <v>Talc_s</v>
          </cell>
          <cell r="D27" t="str">
            <v>wt %</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row>
        <row r="28">
          <cell r="A28" t="str">
            <v>MgSO4_aq wt %</v>
          </cell>
          <cell r="C28" t="str">
            <v>MgSO4_aq</v>
          </cell>
          <cell r="D28" t="str">
            <v>wt %</v>
          </cell>
          <cell r="E28">
            <v>0</v>
          </cell>
          <cell r="F28">
            <v>0</v>
          </cell>
          <cell r="G28">
            <v>0</v>
          </cell>
          <cell r="H28">
            <v>0</v>
          </cell>
          <cell r="I28">
            <v>1.2492232294619376E-3</v>
          </cell>
          <cell r="J28">
            <v>1.2468634717162708E-3</v>
          </cell>
          <cell r="K28">
            <v>1.2558216901667827E-3</v>
          </cell>
          <cell r="L28">
            <v>1.2492232294619376E-3</v>
          </cell>
          <cell r="M28">
            <v>1.2492232294619376E-3</v>
          </cell>
          <cell r="N28">
            <v>0</v>
          </cell>
          <cell r="O28">
            <v>1.2492232294619376E-3</v>
          </cell>
          <cell r="P28">
            <v>1.2492232294619376E-3</v>
          </cell>
          <cell r="Q28">
            <v>1.2492232294619376E-3</v>
          </cell>
          <cell r="R28">
            <v>1.2492232294619376E-3</v>
          </cell>
          <cell r="S28">
            <v>6.6402996959477704E-3</v>
          </cell>
          <cell r="T28">
            <v>1.1614538950480402E-3</v>
          </cell>
          <cell r="U28">
            <v>1.2618347995316023E-3</v>
          </cell>
          <cell r="V28">
            <v>1.2618224112147843E-3</v>
          </cell>
          <cell r="W28">
            <v>1.2621451595059192E-3</v>
          </cell>
          <cell r="X28">
            <v>3.1553944527090629E-5</v>
          </cell>
          <cell r="Y28">
            <v>6.3107889054181265E-6</v>
          </cell>
          <cell r="Z28">
            <v>1.2621451595059192E-3</v>
          </cell>
          <cell r="AA28">
            <v>1.2621451595059192E-3</v>
          </cell>
          <cell r="AB28">
            <v>1.2621383688860518E-3</v>
          </cell>
          <cell r="AC28">
            <v>1.0928262758576009E-5</v>
          </cell>
          <cell r="AD28">
            <v>1.0928262758576009E-5</v>
          </cell>
          <cell r="AE28">
            <v>8.0314357093683823E-5</v>
          </cell>
          <cell r="AF28">
            <v>8.0314357093683823E-5</v>
          </cell>
          <cell r="AG28">
            <v>7.7208039587132397E-5</v>
          </cell>
          <cell r="AH28">
            <v>0</v>
          </cell>
          <cell r="AI28">
            <v>0</v>
          </cell>
          <cell r="AJ28">
            <v>0</v>
          </cell>
          <cell r="AK28">
            <v>0</v>
          </cell>
          <cell r="AL28">
            <v>0</v>
          </cell>
          <cell r="AM28">
            <v>0</v>
          </cell>
          <cell r="AN28">
            <v>0</v>
          </cell>
          <cell r="AO28">
            <v>1.6199562918293635</v>
          </cell>
          <cell r="AP28">
            <v>1.5956171281201388</v>
          </cell>
          <cell r="AQ28">
            <v>1.0495741329917946E-3</v>
          </cell>
          <cell r="AR28">
            <v>0.59908372181084568</v>
          </cell>
          <cell r="AS28">
            <v>0</v>
          </cell>
          <cell r="AT28">
            <v>0</v>
          </cell>
          <cell r="AU28">
            <v>2.2095924453804119E-4</v>
          </cell>
          <cell r="AV28">
            <v>4.5858626354860661E-2</v>
          </cell>
          <cell r="AW28">
            <v>0</v>
          </cell>
          <cell r="AX28">
            <v>6.2845864118110627E-3</v>
          </cell>
          <cell r="AY28">
            <v>6.2749571916100935E-3</v>
          </cell>
          <cell r="AZ28">
            <v>6.3112500686581183E-3</v>
          </cell>
          <cell r="BA28">
            <v>6.2845864118110627E-3</v>
          </cell>
          <cell r="BB28">
            <v>6.2845864118110627E-3</v>
          </cell>
          <cell r="BC28">
            <v>6.2845864118110627E-3</v>
          </cell>
          <cell r="BD28">
            <v>6.2845864118110627E-3</v>
          </cell>
          <cell r="BE28">
            <v>6.2845864118110627E-3</v>
          </cell>
          <cell r="BF28">
            <v>6.2845864118110627E-3</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1.2558099999999999E-4</v>
          </cell>
          <cell r="CG28">
            <v>1.2558099999999999E-4</v>
          </cell>
          <cell r="CH28">
            <v>1.2558099999999999E-4</v>
          </cell>
          <cell r="CI28">
            <v>1.2558099999999999E-4</v>
          </cell>
          <cell r="CJ28">
            <v>1.2558099999999999E-4</v>
          </cell>
          <cell r="CK28">
            <v>2.7849510787697873E-2</v>
          </cell>
          <cell r="CL28">
            <v>3.2294615493928411E-2</v>
          </cell>
          <cell r="CM28">
            <v>3.2294615493928411E-2</v>
          </cell>
          <cell r="CN28">
            <v>3.2294615493928411E-2</v>
          </cell>
          <cell r="CO28">
            <v>4.7273274544587997E-2</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5.7593659954982598E-2</v>
          </cell>
          <cell r="DH28">
            <v>2.6832591884767231E-2</v>
          </cell>
          <cell r="DI28">
            <v>0</v>
          </cell>
          <cell r="DJ28">
            <v>0</v>
          </cell>
          <cell r="DK28">
            <v>2.431240352135328E-4</v>
          </cell>
          <cell r="DL28">
            <v>1.1520188399150693</v>
          </cell>
          <cell r="DM28">
            <v>0.70956663134318665</v>
          </cell>
          <cell r="DN28">
            <v>2.4199205903152469E-4</v>
          </cell>
          <cell r="DO28">
            <v>1.0063656769080694E-4</v>
          </cell>
          <cell r="DP28">
            <v>2.4199205903152469E-4</v>
          </cell>
          <cell r="DQ28">
            <v>2.4675073752754007E-2</v>
          </cell>
          <cell r="DR28">
            <v>0</v>
          </cell>
          <cell r="DS28">
            <v>0</v>
          </cell>
          <cell r="DT28">
            <v>1.2558099999999999E-4</v>
          </cell>
          <cell r="DU28">
            <v>1.2558099999999999E-4</v>
          </cell>
          <cell r="DV28">
            <v>0</v>
          </cell>
          <cell r="DW28">
            <v>0</v>
          </cell>
          <cell r="DX28">
            <v>0</v>
          </cell>
          <cell r="DY28">
            <v>0</v>
          </cell>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row>
        <row r="29">
          <cell r="A29" t="str">
            <v>CuSO4_aq wt %</v>
          </cell>
          <cell r="C29" t="str">
            <v>CuSO4_aq</v>
          </cell>
          <cell r="D29" t="str">
            <v>wt %</v>
          </cell>
          <cell r="E29">
            <v>0</v>
          </cell>
          <cell r="F29">
            <v>0</v>
          </cell>
          <cell r="G29">
            <v>0</v>
          </cell>
          <cell r="H29">
            <v>0</v>
          </cell>
          <cell r="I29">
            <v>1.2492232294619376E-3</v>
          </cell>
          <cell r="J29">
            <v>1.2468634717162708E-3</v>
          </cell>
          <cell r="K29">
            <v>1.2558216901667827E-3</v>
          </cell>
          <cell r="L29">
            <v>1.2492232294619376E-3</v>
          </cell>
          <cell r="M29">
            <v>1.2492232294619376E-3</v>
          </cell>
          <cell r="N29">
            <v>0</v>
          </cell>
          <cell r="O29">
            <v>1.2492232294619376E-3</v>
          </cell>
          <cell r="P29">
            <v>1.2492232294619376E-3</v>
          </cell>
          <cell r="Q29">
            <v>1.2492232294619376E-3</v>
          </cell>
          <cell r="R29">
            <v>1.2492232294619376E-3</v>
          </cell>
          <cell r="S29">
            <v>6.6402996959477704E-3</v>
          </cell>
          <cell r="T29">
            <v>1.1614538950480402E-3</v>
          </cell>
          <cell r="U29">
            <v>1.2618347995316023E-3</v>
          </cell>
          <cell r="V29">
            <v>1.2618224112147843E-3</v>
          </cell>
          <cell r="W29">
            <v>1.2621451595059192E-3</v>
          </cell>
          <cell r="X29">
            <v>3.1553944527090629E-5</v>
          </cell>
          <cell r="Y29">
            <v>6.3107889054181265E-6</v>
          </cell>
          <cell r="Z29">
            <v>1.2621451595059192E-3</v>
          </cell>
          <cell r="AA29">
            <v>1.2621451595059192E-3</v>
          </cell>
          <cell r="AB29">
            <v>1.2621383688860518E-3</v>
          </cell>
          <cell r="AC29">
            <v>1.0928262758576009E-5</v>
          </cell>
          <cell r="AD29">
            <v>1.0928262758576009E-5</v>
          </cell>
          <cell r="AE29">
            <v>8.0314357093683823E-5</v>
          </cell>
          <cell r="AF29">
            <v>8.0314357093683823E-5</v>
          </cell>
          <cell r="AG29">
            <v>7.7208039587132397E-5</v>
          </cell>
          <cell r="AH29">
            <v>0</v>
          </cell>
          <cell r="AI29">
            <v>0</v>
          </cell>
          <cell r="AJ29">
            <v>0</v>
          </cell>
          <cell r="AK29">
            <v>0</v>
          </cell>
          <cell r="AL29">
            <v>0</v>
          </cell>
          <cell r="AM29">
            <v>0</v>
          </cell>
          <cell r="AN29">
            <v>0</v>
          </cell>
          <cell r="AO29">
            <v>1.6199562918293635</v>
          </cell>
          <cell r="AP29">
            <v>1.5956171281201388</v>
          </cell>
          <cell r="AQ29">
            <v>1.0495741329917946E-3</v>
          </cell>
          <cell r="AR29">
            <v>0.59908372181084568</v>
          </cell>
          <cell r="AS29">
            <v>0</v>
          </cell>
          <cell r="AT29">
            <v>0</v>
          </cell>
          <cell r="AU29">
            <v>2.2095924453804119E-4</v>
          </cell>
          <cell r="AV29">
            <v>4.5858626354860661E-2</v>
          </cell>
          <cell r="AW29">
            <v>0</v>
          </cell>
          <cell r="AX29">
            <v>6.2845864118110627E-3</v>
          </cell>
          <cell r="AY29">
            <v>6.2749571916100935E-3</v>
          </cell>
          <cell r="AZ29">
            <v>6.3112500686581183E-3</v>
          </cell>
          <cell r="BA29">
            <v>6.2845864118110627E-3</v>
          </cell>
          <cell r="BB29">
            <v>6.2845864118110627E-3</v>
          </cell>
          <cell r="BC29">
            <v>6.2845864118110627E-3</v>
          </cell>
          <cell r="BD29">
            <v>6.2845864118110627E-3</v>
          </cell>
          <cell r="BE29">
            <v>6.2845864118110627E-3</v>
          </cell>
          <cell r="BF29">
            <v>6.2845864118110627E-3</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1.2558099999999999E-4</v>
          </cell>
          <cell r="CG29">
            <v>1.2558099999999999E-4</v>
          </cell>
          <cell r="CH29">
            <v>1.2558099999999999E-4</v>
          </cell>
          <cell r="CI29">
            <v>1.2558099999999999E-4</v>
          </cell>
          <cell r="CJ29">
            <v>1.2558099999999999E-4</v>
          </cell>
          <cell r="CK29">
            <v>2.7849510787697873E-2</v>
          </cell>
          <cell r="CL29">
            <v>3.2294615493928411E-2</v>
          </cell>
          <cell r="CM29">
            <v>3.2294615493928411E-2</v>
          </cell>
          <cell r="CN29">
            <v>3.2294615493928411E-2</v>
          </cell>
          <cell r="CO29">
            <v>4.7273274544587997E-2</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5.7593659954982598E-2</v>
          </cell>
          <cell r="DH29">
            <v>2.6832591884767231E-2</v>
          </cell>
          <cell r="DI29">
            <v>0</v>
          </cell>
          <cell r="DJ29">
            <v>0</v>
          </cell>
          <cell r="DK29">
            <v>2.431240352135328E-4</v>
          </cell>
          <cell r="DL29">
            <v>1.1520188399150693</v>
          </cell>
          <cell r="DM29">
            <v>0.70956663134318665</v>
          </cell>
          <cell r="DN29">
            <v>2.4199205903152469E-4</v>
          </cell>
          <cell r="DO29">
            <v>1.0063656769080694E-4</v>
          </cell>
          <cell r="DP29">
            <v>2.4199205903152469E-4</v>
          </cell>
          <cell r="DQ29">
            <v>2.4675073752754007E-2</v>
          </cell>
          <cell r="DR29">
            <v>0</v>
          </cell>
          <cell r="DS29">
            <v>0</v>
          </cell>
          <cell r="DT29">
            <v>1.2558099999999999E-4</v>
          </cell>
          <cell r="DU29">
            <v>1.2558099999999999E-4</v>
          </cell>
          <cell r="DV29">
            <v>0</v>
          </cell>
          <cell r="DW29">
            <v>0</v>
          </cell>
          <cell r="DX29">
            <v>0</v>
          </cell>
          <cell r="DY29">
            <v>0</v>
          </cell>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row>
        <row r="30">
          <cell r="A30" t="str">
            <v>Gases: CO_g wt %</v>
          </cell>
          <cell r="C30" t="str">
            <v>Gases: CO_g</v>
          </cell>
          <cell r="D30" t="str">
            <v>wt %</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row>
        <row r="31">
          <cell r="A31" t="str">
            <v>Gases: CO2_g wt %</v>
          </cell>
          <cell r="C31" t="str">
            <v>Gases: CO2_g</v>
          </cell>
          <cell r="D31" t="str">
            <v>wt %</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2.9427805418104727E-4</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5.4220573883349366E-4</v>
          </cell>
          <cell r="CW31">
            <v>8.9510824501307589E-5</v>
          </cell>
          <cell r="CX31">
            <v>0</v>
          </cell>
          <cell r="CY31">
            <v>6.9638734388867196E-5</v>
          </cell>
          <cell r="CZ31">
            <v>0</v>
          </cell>
          <cell r="DA31">
            <v>8.0754174504989905E-5</v>
          </cell>
          <cell r="DB31">
            <v>2.943355318689682E-4</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4.3965652267179345E-4</v>
          </cell>
          <cell r="DY31">
            <v>0</v>
          </cell>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row>
        <row r="32">
          <cell r="A32" t="str">
            <v>CH4_g wt %</v>
          </cell>
          <cell r="C32" t="str">
            <v>CH4_g</v>
          </cell>
          <cell r="D32" t="str">
            <v>wt %</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row>
        <row r="33">
          <cell r="A33" t="str">
            <v>Al(OH)3_s wt %</v>
          </cell>
          <cell r="C33" t="str">
            <v>Al(OH)3_s</v>
          </cell>
          <cell r="D33" t="str">
            <v>wt %</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row>
        <row r="34">
          <cell r="A34" t="str">
            <v>Ca(OH)2_s wt %</v>
          </cell>
          <cell r="C34" t="str">
            <v>Ca(OH)2_s</v>
          </cell>
          <cell r="D34" t="str">
            <v>wt %</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row>
        <row r="35">
          <cell r="A35" t="str">
            <v>Co(OH)2_s wt %</v>
          </cell>
          <cell r="C35" t="str">
            <v>Co(OH)2_s</v>
          </cell>
          <cell r="D35" t="str">
            <v>wt %</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3.3492826289679528E-7</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6.5826959624864254E-4</v>
          </cell>
          <cell r="AP35">
            <v>8.1595908823824457E-7</v>
          </cell>
          <cell r="AQ35">
            <v>0</v>
          </cell>
          <cell r="AR35">
            <v>3.0604905947570868E-7</v>
          </cell>
          <cell r="AS35">
            <v>0</v>
          </cell>
          <cell r="AT35">
            <v>0</v>
          </cell>
          <cell r="AU35">
            <v>2.2328550859786359E-6</v>
          </cell>
          <cell r="AV35">
            <v>2.6269356386499181E-3</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2.6431728336432113E-2</v>
          </cell>
          <cell r="DL35">
            <v>0</v>
          </cell>
          <cell r="DM35">
            <v>4.0797954414771881E-2</v>
          </cell>
          <cell r="DN35">
            <v>2.0804738853761083E-4</v>
          </cell>
          <cell r="DO35">
            <v>5.2011847137826344</v>
          </cell>
          <cell r="DP35">
            <v>2.0804738853761083E-4</v>
          </cell>
          <cell r="DQ35">
            <v>0</v>
          </cell>
          <cell r="DR35">
            <v>0</v>
          </cell>
          <cell r="DS35">
            <v>0</v>
          </cell>
          <cell r="DT35">
            <v>0</v>
          </cell>
          <cell r="DU35">
            <v>0</v>
          </cell>
          <cell r="DV35">
            <v>0</v>
          </cell>
          <cell r="DW35">
            <v>0</v>
          </cell>
          <cell r="DX35">
            <v>0</v>
          </cell>
          <cell r="DY35">
            <v>0</v>
          </cell>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row>
        <row r="36">
          <cell r="A36" t="str">
            <v>Cu(OH)2_s wt %</v>
          </cell>
          <cell r="C36" t="str">
            <v>Cu(OH)2_s</v>
          </cell>
          <cell r="D36" t="str">
            <v>wt %</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1.4869470237686297E-2</v>
          </cell>
          <cell r="DL36">
            <v>0</v>
          </cell>
          <cell r="DM36">
            <v>0</v>
          </cell>
          <cell r="DN36">
            <v>1.1703943126656486E-4</v>
          </cell>
          <cell r="DO36">
            <v>2.9259857818567223</v>
          </cell>
          <cell r="DP36">
            <v>1.1703943126656486E-4</v>
          </cell>
          <cell r="DQ36">
            <v>0</v>
          </cell>
          <cell r="DR36">
            <v>0</v>
          </cell>
          <cell r="DS36">
            <v>0</v>
          </cell>
          <cell r="DT36">
            <v>0</v>
          </cell>
          <cell r="DU36">
            <v>0</v>
          </cell>
          <cell r="DV36">
            <v>0</v>
          </cell>
          <cell r="DW36">
            <v>0</v>
          </cell>
          <cell r="DX36">
            <v>0</v>
          </cell>
          <cell r="DY36">
            <v>0</v>
          </cell>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row>
        <row r="37">
          <cell r="A37" t="str">
            <v>Fe(OH)3_s wt %</v>
          </cell>
          <cell r="C37" t="str">
            <v>Fe(OH)3_s</v>
          </cell>
          <cell r="D37" t="str">
            <v>wt %</v>
          </cell>
          <cell r="E37">
            <v>0</v>
          </cell>
          <cell r="F37">
            <v>0</v>
          </cell>
          <cell r="G37">
            <v>0</v>
          </cell>
          <cell r="H37">
            <v>0</v>
          </cell>
          <cell r="I37">
            <v>3.4474281364958617E-7</v>
          </cell>
          <cell r="J37">
            <v>3.4404852849460209E-7</v>
          </cell>
          <cell r="K37">
            <v>0</v>
          </cell>
          <cell r="L37">
            <v>3.4474281364958617E-7</v>
          </cell>
          <cell r="M37">
            <v>3.4474281364958617E-7</v>
          </cell>
          <cell r="N37">
            <v>0</v>
          </cell>
          <cell r="O37">
            <v>3.4474281364958617E-7</v>
          </cell>
          <cell r="P37">
            <v>3.4474281364958617E-7</v>
          </cell>
          <cell r="Q37">
            <v>3.4474281364958617E-7</v>
          </cell>
          <cell r="R37">
            <v>3.4474281364958617E-7</v>
          </cell>
          <cell r="S37">
            <v>3.083805378818196E-6</v>
          </cell>
          <cell r="T37">
            <v>0.28685182863253422</v>
          </cell>
          <cell r="U37">
            <v>7.6691477641352022E-4</v>
          </cell>
          <cell r="V37">
            <v>7.6672088811318025E-4</v>
          </cell>
          <cell r="W37">
            <v>2.8855386976002238E-5</v>
          </cell>
          <cell r="X37">
            <v>1.4427693488001114</v>
          </cell>
          <cell r="Y37">
            <v>0.28855386976002234</v>
          </cell>
          <cell r="Z37">
            <v>2.8855386976002238E-5</v>
          </cell>
          <cell r="AA37">
            <v>2.8855386976002238E-5</v>
          </cell>
          <cell r="AB37">
            <v>2.8855214630843061E-5</v>
          </cell>
          <cell r="AC37">
            <v>5.4427392814167534E-4</v>
          </cell>
          <cell r="AD37">
            <v>5.4427392814167534E-4</v>
          </cell>
          <cell r="AE37">
            <v>0</v>
          </cell>
          <cell r="AF37">
            <v>0</v>
          </cell>
          <cell r="AG37">
            <v>0</v>
          </cell>
          <cell r="AH37">
            <v>0</v>
          </cell>
          <cell r="AI37">
            <v>0</v>
          </cell>
          <cell r="AJ37">
            <v>0</v>
          </cell>
          <cell r="AK37">
            <v>0</v>
          </cell>
          <cell r="AL37">
            <v>0</v>
          </cell>
          <cell r="AM37">
            <v>0</v>
          </cell>
          <cell r="AN37">
            <v>0</v>
          </cell>
          <cell r="AO37">
            <v>0.69870340890829785</v>
          </cell>
          <cell r="AP37">
            <v>8.6607888277195173E-4</v>
          </cell>
          <cell r="AQ37">
            <v>3.8246910482342758E-5</v>
          </cell>
          <cell r="AR37">
            <v>3.4872092378506392E-4</v>
          </cell>
          <cell r="AS37">
            <v>0</v>
          </cell>
          <cell r="AT37">
            <v>0</v>
          </cell>
          <cell r="AU37">
            <v>1.912345524216895</v>
          </cell>
          <cell r="AV37">
            <v>4.5753856655304173</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1.8369765605589065E-3</v>
          </cell>
          <cell r="DL37">
            <v>0</v>
          </cell>
          <cell r="DM37">
            <v>43.30394414163289</v>
          </cell>
          <cell r="DN37">
            <v>1.4459068713350399E-5</v>
          </cell>
          <cell r="DO37">
            <v>0.36147671785755392</v>
          </cell>
          <cell r="DP37">
            <v>1.4459068713350399E-5</v>
          </cell>
          <cell r="DQ37">
            <v>0</v>
          </cell>
          <cell r="DR37">
            <v>0</v>
          </cell>
          <cell r="DS37">
            <v>0</v>
          </cell>
          <cell r="DT37">
            <v>0</v>
          </cell>
          <cell r="DU37">
            <v>0</v>
          </cell>
          <cell r="DV37">
            <v>0</v>
          </cell>
          <cell r="DW37">
            <v>0</v>
          </cell>
          <cell r="DX37">
            <v>0</v>
          </cell>
          <cell r="DY37">
            <v>0</v>
          </cell>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row>
        <row r="38">
          <cell r="A38" t="str">
            <v>Mg(OH)2_s wt %</v>
          </cell>
          <cell r="C38" t="str">
            <v>Mg(OH)2_s</v>
          </cell>
          <cell r="D38" t="str">
            <v>wt %</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row>
        <row r="39">
          <cell r="A39" t="str">
            <v>Ni(OH)2_s wt %</v>
          </cell>
          <cell r="C39" t="str">
            <v>Ni(OH)2_s</v>
          </cell>
          <cell r="D39" t="str">
            <v>wt %</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5.5249069086386916E-3</v>
          </cell>
          <cell r="W39">
            <v>2.0792876433493518E-4</v>
          </cell>
          <cell r="X39">
            <v>10.396438216746759</v>
          </cell>
          <cell r="Y39">
            <v>2.0792876433493519</v>
          </cell>
          <cell r="Z39">
            <v>2.0792876433493518E-4</v>
          </cell>
          <cell r="AA39">
            <v>2.0792876433493518E-4</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0.10549274053203292</v>
          </cell>
          <cell r="AP39">
            <v>1.3076368842008292E-4</v>
          </cell>
          <cell r="AQ39">
            <v>0</v>
          </cell>
          <cell r="AR39">
            <v>4.9042231391187016E-5</v>
          </cell>
          <cell r="AS39">
            <v>0</v>
          </cell>
          <cell r="AT39">
            <v>0</v>
          </cell>
          <cell r="AU39">
            <v>0</v>
          </cell>
          <cell r="AV39">
            <v>0.42065172999477018</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0.1918750913097686</v>
          </cell>
          <cell r="DL39">
            <v>0</v>
          </cell>
          <cell r="DM39">
            <v>6.538184421462427</v>
          </cell>
          <cell r="DN39">
            <v>1.5102724711872344E-3</v>
          </cell>
          <cell r="DO39">
            <v>37.756811782166174</v>
          </cell>
          <cell r="DP39">
            <v>1.5102724711872344E-3</v>
          </cell>
          <cell r="DQ39">
            <v>0</v>
          </cell>
          <cell r="DR39">
            <v>0</v>
          </cell>
          <cell r="DS39">
            <v>0</v>
          </cell>
          <cell r="DT39">
            <v>0</v>
          </cell>
          <cell r="DU39">
            <v>0</v>
          </cell>
          <cell r="DV39">
            <v>0</v>
          </cell>
          <cell r="DW39">
            <v>0</v>
          </cell>
          <cell r="DX39">
            <v>0</v>
          </cell>
          <cell r="DY39">
            <v>0</v>
          </cell>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row>
        <row r="40">
          <cell r="A40" t="str">
            <v>Zn(OH)2_s wt %</v>
          </cell>
          <cell r="C40" t="str">
            <v>Zn(OH)2_s</v>
          </cell>
          <cell r="D40" t="str">
            <v>wt %</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1.1406693162460334E-2</v>
          </cell>
          <cell r="DL40">
            <v>0</v>
          </cell>
          <cell r="DM40">
            <v>0</v>
          </cell>
          <cell r="DN40">
            <v>8.978348650128532E-5</v>
          </cell>
          <cell r="DO40">
            <v>2.2445871626798817</v>
          </cell>
          <cell r="DP40">
            <v>8.978348650128532E-5</v>
          </cell>
          <cell r="DQ40">
            <v>0</v>
          </cell>
          <cell r="DR40">
            <v>0</v>
          </cell>
          <cell r="DS40">
            <v>0</v>
          </cell>
          <cell r="DT40">
            <v>0</v>
          </cell>
          <cell r="DU40">
            <v>0</v>
          </cell>
          <cell r="DV40">
            <v>0</v>
          </cell>
          <cell r="DW40">
            <v>0</v>
          </cell>
          <cell r="DX40">
            <v>0</v>
          </cell>
          <cell r="DY40">
            <v>0</v>
          </cell>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row>
        <row r="41">
          <cell r="A41" t="str">
            <v>Cr2O3_s wt %</v>
          </cell>
          <cell r="C41" t="str">
            <v>Cr2O3_s</v>
          </cell>
          <cell r="D41" t="str">
            <v>wt %</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row>
        <row r="42">
          <cell r="A42" t="str">
            <v>Mn(OH)2 wt %</v>
          </cell>
          <cell r="C42" t="str">
            <v>Mn(OH)2</v>
          </cell>
          <cell r="D42" t="str">
            <v>wt %</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row>
        <row r="43">
          <cell r="A43" t="str">
            <v>CaSO4_aq wt %</v>
          </cell>
          <cell r="C43" t="str">
            <v>CaSO4_aq</v>
          </cell>
          <cell r="D43" t="str">
            <v>wt %</v>
          </cell>
          <cell r="E43">
            <v>0</v>
          </cell>
          <cell r="F43">
            <v>0</v>
          </cell>
          <cell r="G43">
            <v>0</v>
          </cell>
          <cell r="H43">
            <v>0</v>
          </cell>
          <cell r="I43">
            <v>5.7668266949003082E-4</v>
          </cell>
          <cell r="J43">
            <v>5.7552127402657352E-4</v>
          </cell>
          <cell r="K43">
            <v>5.7969341953140164E-4</v>
          </cell>
          <cell r="L43">
            <v>5.7668266949003082E-4</v>
          </cell>
          <cell r="M43">
            <v>5.7668266949003082E-4</v>
          </cell>
          <cell r="N43">
            <v>0</v>
          </cell>
          <cell r="O43">
            <v>5.7668266949003082E-4</v>
          </cell>
          <cell r="P43">
            <v>5.7668266949003082E-4</v>
          </cell>
          <cell r="Q43">
            <v>5.7668266949003082E-4</v>
          </cell>
          <cell r="R43">
            <v>5.7668266949003082E-4</v>
          </cell>
          <cell r="S43">
            <v>6.5447561167104992E-4</v>
          </cell>
          <cell r="T43">
            <v>6.3421416445793991E-4</v>
          </cell>
          <cell r="U43">
            <v>6.8586161512610864E-4</v>
          </cell>
          <cell r="V43">
            <v>6.8585487808338612E-4</v>
          </cell>
          <cell r="W43">
            <v>6.8603030569340518E-4</v>
          </cell>
          <cell r="X43">
            <v>1.7150929151625225E-5</v>
          </cell>
          <cell r="Y43">
            <v>3.4301858303250449E-6</v>
          </cell>
          <cell r="Z43">
            <v>6.8603030569340518E-4</v>
          </cell>
          <cell r="AA43">
            <v>6.8603030569340518E-4</v>
          </cell>
          <cell r="AB43">
            <v>6.8602620854933227E-4</v>
          </cell>
          <cell r="AC43">
            <v>7.3898975076786217E-5</v>
          </cell>
          <cell r="AD43">
            <v>7.3898975076786217E-5</v>
          </cell>
          <cell r="AE43">
            <v>5.4310083901639458E-4</v>
          </cell>
          <cell r="AF43">
            <v>5.4310083901639458E-4</v>
          </cell>
          <cell r="AG43">
            <v>5.2209533383515384E-4</v>
          </cell>
          <cell r="AH43">
            <v>0</v>
          </cell>
          <cell r="AI43">
            <v>0</v>
          </cell>
          <cell r="AJ43">
            <v>0</v>
          </cell>
          <cell r="AK43">
            <v>0</v>
          </cell>
          <cell r="AL43">
            <v>0</v>
          </cell>
          <cell r="AM43">
            <v>0</v>
          </cell>
          <cell r="AN43">
            <v>0</v>
          </cell>
          <cell r="AO43">
            <v>2.9398700978691785E-6</v>
          </cell>
          <cell r="AP43">
            <v>2.8956997829311814E-6</v>
          </cell>
          <cell r="AQ43">
            <v>5.7312200219925631E-4</v>
          </cell>
          <cell r="AR43">
            <v>3.5926163617315191E-4</v>
          </cell>
          <cell r="AS43">
            <v>0</v>
          </cell>
          <cell r="AT43">
            <v>0</v>
          </cell>
          <cell r="AU43">
            <v>1.2065522639463446E-4</v>
          </cell>
          <cell r="AV43">
            <v>1.1297539525339425E-4</v>
          </cell>
          <cell r="AW43">
            <v>0</v>
          </cell>
          <cell r="AX43">
            <v>1.4122202612185061E-3</v>
          </cell>
          <cell r="AY43">
            <v>1.4100295992450775E-3</v>
          </cell>
          <cell r="AZ43">
            <v>1.4182118975761225E-3</v>
          </cell>
          <cell r="BA43">
            <v>1.4122202612185061E-3</v>
          </cell>
          <cell r="BB43">
            <v>1.4122202612185061E-3</v>
          </cell>
          <cell r="BC43">
            <v>1.4122202612185061E-3</v>
          </cell>
          <cell r="BD43">
            <v>1.4122202612185061E-3</v>
          </cell>
          <cell r="BE43">
            <v>1.4122202612185063E-3</v>
          </cell>
          <cell r="BF43">
            <v>1.4122202612185061E-3</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3.2923553745429716E-3</v>
          </cell>
          <cell r="CL43">
            <v>3.8202337982609154E-3</v>
          </cell>
          <cell r="CM43">
            <v>3.8202337982609154E-3</v>
          </cell>
          <cell r="CN43">
            <v>3.8202337982609154E-3</v>
          </cell>
          <cell r="CO43">
            <v>5.5935312407886101E-3</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6.8146736043363876E-3</v>
          </cell>
          <cell r="DH43">
            <v>3.1749216110936646E-3</v>
          </cell>
          <cell r="DI43">
            <v>0</v>
          </cell>
          <cell r="DJ43">
            <v>0</v>
          </cell>
          <cell r="DK43">
            <v>2.9071420684404167E-3</v>
          </cell>
          <cell r="DL43">
            <v>2.0906648852646865E-6</v>
          </cell>
          <cell r="DM43">
            <v>1.2877098798609585E-6</v>
          </cell>
          <cell r="DN43">
            <v>2.8936065264842381E-3</v>
          </cell>
          <cell r="DO43">
            <v>1.203356135893523E-3</v>
          </cell>
          <cell r="DP43">
            <v>2.8936065264842381E-3</v>
          </cell>
          <cell r="DQ43">
            <v>2.9196368822433029E-3</v>
          </cell>
          <cell r="DR43">
            <v>0</v>
          </cell>
          <cell r="DS43">
            <v>0</v>
          </cell>
          <cell r="DT43">
            <v>0</v>
          </cell>
          <cell r="DU43">
            <v>0</v>
          </cell>
          <cell r="DV43">
            <v>0</v>
          </cell>
          <cell r="DW43">
            <v>0</v>
          </cell>
          <cell r="DX43">
            <v>0</v>
          </cell>
          <cell r="DY43">
            <v>0</v>
          </cell>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row>
        <row r="44">
          <cell r="A44" t="str">
            <v>Fe2(SO4)3_aq wt %</v>
          </cell>
          <cell r="C44" t="str">
            <v>Fe2(SO4)3_aq</v>
          </cell>
          <cell r="D44" t="str">
            <v>wt %</v>
          </cell>
          <cell r="E44">
            <v>0</v>
          </cell>
          <cell r="F44">
            <v>0</v>
          </cell>
          <cell r="G44">
            <v>0</v>
          </cell>
          <cell r="H44">
            <v>0</v>
          </cell>
          <cell r="I44">
            <v>6.2149777279413131E-3</v>
          </cell>
          <cell r="J44">
            <v>6.2024612308717881E-3</v>
          </cell>
          <cell r="K44">
            <v>6.2478254542358801E-3</v>
          </cell>
          <cell r="L44">
            <v>6.2149777279413131E-3</v>
          </cell>
          <cell r="M44">
            <v>6.2149777279413131E-3</v>
          </cell>
          <cell r="N44">
            <v>0</v>
          </cell>
          <cell r="O44">
            <v>6.2149777279413131E-3</v>
          </cell>
          <cell r="P44">
            <v>6.2149777279413131E-3</v>
          </cell>
          <cell r="Q44">
            <v>6.2149777279413131E-3</v>
          </cell>
          <cell r="R44">
            <v>6.2149777279413131E-3</v>
          </cell>
          <cell r="S44">
            <v>6.2360908678694019E-3</v>
          </cell>
          <cell r="T44">
            <v>2.7004808801851547E-3</v>
          </cell>
          <cell r="U44">
            <v>2.9189130999587318E-3</v>
          </cell>
          <cell r="V44">
            <v>2.9157508362026758E-4</v>
          </cell>
          <cell r="W44">
            <v>2.9164966254606526E-4</v>
          </cell>
          <cell r="X44">
            <v>7.2913144767957963E-6</v>
          </cell>
          <cell r="Y44">
            <v>1.4582628953591592E-6</v>
          </cell>
          <cell r="Z44">
            <v>2.9164966254606526E-4</v>
          </cell>
          <cell r="AA44">
            <v>2.9164966254606526E-4</v>
          </cell>
          <cell r="AB44">
            <v>2.916479207194606E-4</v>
          </cell>
          <cell r="AC44">
            <v>1.5576913503585572E-5</v>
          </cell>
          <cell r="AD44">
            <v>1.5576913503585572E-5</v>
          </cell>
          <cell r="AE44">
            <v>1.1447837787050184E-4</v>
          </cell>
          <cell r="AF44">
            <v>1.1447837787050184E-4</v>
          </cell>
          <cell r="AG44">
            <v>1.1005069890787319E-4</v>
          </cell>
          <cell r="AH44">
            <v>0</v>
          </cell>
          <cell r="AI44">
            <v>0</v>
          </cell>
          <cell r="AJ44">
            <v>0</v>
          </cell>
          <cell r="AK44">
            <v>0</v>
          </cell>
          <cell r="AL44">
            <v>0</v>
          </cell>
          <cell r="AM44">
            <v>0</v>
          </cell>
          <cell r="AN44">
            <v>0</v>
          </cell>
          <cell r="AO44">
            <v>2.9722228117240535E-3</v>
          </cell>
          <cell r="AP44">
            <v>2.9275664108324275E-3</v>
          </cell>
          <cell r="AQ44">
            <v>2.4403507453595622E-3</v>
          </cell>
          <cell r="AR44">
            <v>2.6230784099905155E-3</v>
          </cell>
          <cell r="AS44">
            <v>0</v>
          </cell>
          <cell r="AT44">
            <v>0</v>
          </cell>
          <cell r="AU44">
            <v>5.137493771549624E-4</v>
          </cell>
          <cell r="AV44">
            <v>5.6445594340530868E-4</v>
          </cell>
          <cell r="AW44">
            <v>0</v>
          </cell>
          <cell r="AX44">
            <v>8.9308500294724858E-3</v>
          </cell>
          <cell r="AY44">
            <v>8.9169963310890051E-3</v>
          </cell>
          <cell r="AZ44">
            <v>8.9687410066879216E-3</v>
          </cell>
          <cell r="BA44">
            <v>8.9308500294724858E-3</v>
          </cell>
          <cell r="BB44">
            <v>8.9308500294724858E-3</v>
          </cell>
          <cell r="BC44">
            <v>8.9308500294724858E-3</v>
          </cell>
          <cell r="BD44">
            <v>8.9308500294724858E-3</v>
          </cell>
          <cell r="BE44">
            <v>8.9308500294724858E-3</v>
          </cell>
          <cell r="BF44">
            <v>8.9308500294724858E-3</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4.1562073127493684E-3</v>
          </cell>
          <cell r="CL44">
            <v>4.8225910758680594E-3</v>
          </cell>
          <cell r="CM44">
            <v>4.8225910758680594E-3</v>
          </cell>
          <cell r="CN44">
            <v>4.8225910758680594E-3</v>
          </cell>
          <cell r="CO44">
            <v>7.0611683126091361E-3</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8.602715394672545E-3</v>
          </cell>
          <cell r="DH44">
            <v>4.0079611447940734E-3</v>
          </cell>
          <cell r="DI44">
            <v>0</v>
          </cell>
          <cell r="DJ44">
            <v>0</v>
          </cell>
          <cell r="DK44">
            <v>2.3309792239372694E-4</v>
          </cell>
          <cell r="DL44">
            <v>0.93172786482518433</v>
          </cell>
          <cell r="DM44">
            <v>1.3018808833013611E-3</v>
          </cell>
          <cell r="DN44">
            <v>2.3201262740841822E-4</v>
          </cell>
          <cell r="DO44">
            <v>9.6486449087437116E-5</v>
          </cell>
          <cell r="DP44">
            <v>2.3201262740841822E-4</v>
          </cell>
          <cell r="DQ44">
            <v>3.6856945192130131E-3</v>
          </cell>
          <cell r="DR44">
            <v>0</v>
          </cell>
          <cell r="DS44">
            <v>0</v>
          </cell>
          <cell r="DT44">
            <v>0</v>
          </cell>
          <cell r="DU44">
            <v>0</v>
          </cell>
          <cell r="DV44">
            <v>0</v>
          </cell>
          <cell r="DW44">
            <v>0</v>
          </cell>
          <cell r="DX44">
            <v>0</v>
          </cell>
          <cell r="DY44">
            <v>0</v>
          </cell>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row>
        <row r="45">
          <cell r="A45" t="str">
            <v>Al2(SO4)3_aq wt %</v>
          </cell>
          <cell r="C45" t="str">
            <v>Al2(SO4)3_aq</v>
          </cell>
          <cell r="D45" t="str">
            <v>wt %</v>
          </cell>
          <cell r="E45">
            <v>0</v>
          </cell>
          <cell r="F45">
            <v>0</v>
          </cell>
          <cell r="G45">
            <v>0</v>
          </cell>
          <cell r="H45">
            <v>0</v>
          </cell>
          <cell r="I45">
            <v>1.0594641663332226E-3</v>
          </cell>
          <cell r="J45">
            <v>1.0574839341164807E-3</v>
          </cell>
          <cell r="K45">
            <v>1.0650595536585536E-3</v>
          </cell>
          <cell r="L45">
            <v>1.0594641663332226E-3</v>
          </cell>
          <cell r="M45">
            <v>1.0594641663332226E-3</v>
          </cell>
          <cell r="N45">
            <v>0</v>
          </cell>
          <cell r="O45">
            <v>1.0594641663332226E-3</v>
          </cell>
          <cell r="P45">
            <v>1.0594641663332226E-3</v>
          </cell>
          <cell r="Q45">
            <v>1.0594641663332228E-3</v>
          </cell>
          <cell r="R45">
            <v>1.0594641663332226E-3</v>
          </cell>
          <cell r="S45">
            <v>9.2336004595268114E-4</v>
          </cell>
          <cell r="T45">
            <v>9.0736040578090157E-4</v>
          </cell>
          <cell r="U45">
            <v>9.8138620713551263E-4</v>
          </cell>
          <cell r="V45">
            <v>9.8137656644635678E-4</v>
          </cell>
          <cell r="W45">
            <v>9.8162758244271656E-4</v>
          </cell>
          <cell r="X45">
            <v>2.4540934970415578E-5</v>
          </cell>
          <cell r="Y45">
            <v>4.9081869940831159E-6</v>
          </cell>
          <cell r="Z45">
            <v>9.8162758244271656E-4</v>
          </cell>
          <cell r="AA45">
            <v>9.8162758244271656E-4</v>
          </cell>
          <cell r="AB45">
            <v>9.8162245716145293E-4</v>
          </cell>
          <cell r="AC45">
            <v>1.0742808659256092E-5</v>
          </cell>
          <cell r="AD45">
            <v>1.0742808659256092E-5</v>
          </cell>
          <cell r="AE45">
            <v>7.8951411574682752E-5</v>
          </cell>
          <cell r="AF45">
            <v>7.8951411574682752E-5</v>
          </cell>
          <cell r="AG45">
            <v>7.5897808696989171E-5</v>
          </cell>
          <cell r="AH45">
            <v>0</v>
          </cell>
          <cell r="AI45">
            <v>0</v>
          </cell>
          <cell r="AJ45">
            <v>0</v>
          </cell>
          <cell r="AK45">
            <v>0</v>
          </cell>
          <cell r="AL45">
            <v>0</v>
          </cell>
          <cell r="AM45">
            <v>0</v>
          </cell>
          <cell r="AN45">
            <v>0</v>
          </cell>
          <cell r="AO45">
            <v>2.1772581224243438E-5</v>
          </cell>
          <cell r="AP45">
            <v>2.1445457324998704E-5</v>
          </cell>
          <cell r="AQ45">
            <v>8.1995679317876133E-4</v>
          </cell>
          <cell r="AR45">
            <v>5.2047932986631093E-4</v>
          </cell>
          <cell r="AS45">
            <v>0</v>
          </cell>
          <cell r="AT45">
            <v>0</v>
          </cell>
          <cell r="AU45">
            <v>1.7261956814634125E-4</v>
          </cell>
          <cell r="AV45">
            <v>1.6212719432665874E-4</v>
          </cell>
          <cell r="AW45">
            <v>0</v>
          </cell>
          <cell r="AX45">
            <v>4.2947895651376913E-4</v>
          </cell>
          <cell r="AY45">
            <v>4.2893026828534332E-4</v>
          </cell>
          <cell r="AZ45">
            <v>4.313011097580929E-4</v>
          </cell>
          <cell r="BA45">
            <v>4.2947895651376913E-4</v>
          </cell>
          <cell r="BB45">
            <v>4.2947895651376913E-4</v>
          </cell>
          <cell r="BC45">
            <v>4.2947895651376913E-4</v>
          </cell>
          <cell r="BD45">
            <v>4.2947895651376913E-4</v>
          </cell>
          <cell r="BE45">
            <v>4.2947895651376913E-4</v>
          </cell>
          <cell r="BF45">
            <v>4.2947895651376913E-4</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1.23461E-4</v>
          </cell>
          <cell r="CG45">
            <v>1.23461E-4</v>
          </cell>
          <cell r="CH45">
            <v>1.23461E-4</v>
          </cell>
          <cell r="CI45">
            <v>1.23461E-4</v>
          </cell>
          <cell r="CJ45">
            <v>1.23461E-4</v>
          </cell>
          <cell r="CK45">
            <v>2.1276282057704203E-2</v>
          </cell>
          <cell r="CL45">
            <v>2.4667810782658919E-2</v>
          </cell>
          <cell r="CM45">
            <v>2.4667810782658919E-2</v>
          </cell>
          <cell r="CN45">
            <v>2.4667810782658919E-2</v>
          </cell>
          <cell r="CO45">
            <v>3.6106420226595014E-2</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4.3988932621133348E-2</v>
          </cell>
          <cell r="DH45">
            <v>2.0494218936459176E-2</v>
          </cell>
          <cell r="DI45">
            <v>0</v>
          </cell>
          <cell r="DJ45">
            <v>0</v>
          </cell>
          <cell r="DK45">
            <v>2.3899774943673683E-4</v>
          </cell>
          <cell r="DL45">
            <v>1.5483395359445514E-5</v>
          </cell>
          <cell r="DM45">
            <v>9.5367370050991918E-6</v>
          </cell>
          <cell r="DN45">
            <v>2.3788498508302611E-4</v>
          </cell>
          <cell r="DO45">
            <v>9.8928570217322631E-5</v>
          </cell>
          <cell r="DP45">
            <v>2.3788498508302611E-4</v>
          </cell>
          <cell r="DQ45">
            <v>1.8846347976145383E-2</v>
          </cell>
          <cell r="DR45">
            <v>0</v>
          </cell>
          <cell r="DS45">
            <v>0</v>
          </cell>
          <cell r="DT45">
            <v>1.23461E-4</v>
          </cell>
          <cell r="DU45">
            <v>1.23461E-4</v>
          </cell>
          <cell r="DV45">
            <v>0</v>
          </cell>
          <cell r="DW45">
            <v>0</v>
          </cell>
          <cell r="DX45">
            <v>0</v>
          </cell>
          <cell r="DY45">
            <v>0</v>
          </cell>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row>
        <row r="46">
          <cell r="A46" t="str">
            <v>ZnSO4_aq wt %</v>
          </cell>
          <cell r="C46" t="str">
            <v>ZnSO4_aq</v>
          </cell>
          <cell r="D46" t="str">
            <v>wt %</v>
          </cell>
          <cell r="E46">
            <v>0</v>
          </cell>
          <cell r="F46">
            <v>0</v>
          </cell>
          <cell r="G46">
            <v>0</v>
          </cell>
          <cell r="H46">
            <v>0</v>
          </cell>
          <cell r="I46">
            <v>1.0594641663332226E-3</v>
          </cell>
          <cell r="J46">
            <v>1.0574839341164807E-3</v>
          </cell>
          <cell r="K46">
            <v>1.0650595536585536E-3</v>
          </cell>
          <cell r="L46">
            <v>1.0594641663332226E-3</v>
          </cell>
          <cell r="M46">
            <v>1.0594641663332226E-3</v>
          </cell>
          <cell r="N46">
            <v>0</v>
          </cell>
          <cell r="O46">
            <v>1.0594641663332226E-3</v>
          </cell>
          <cell r="P46">
            <v>1.0594641663332226E-3</v>
          </cell>
          <cell r="Q46">
            <v>1.0594641663332228E-3</v>
          </cell>
          <cell r="R46">
            <v>1.0594641663332226E-3</v>
          </cell>
          <cell r="S46">
            <v>9.2336004595268114E-4</v>
          </cell>
          <cell r="T46">
            <v>9.0736040578090157E-4</v>
          </cell>
          <cell r="U46">
            <v>9.8138620713551263E-4</v>
          </cell>
          <cell r="V46">
            <v>9.8137656644635678E-4</v>
          </cell>
          <cell r="W46">
            <v>9.8162758244271656E-4</v>
          </cell>
          <cell r="X46">
            <v>2.4540934970415578E-5</v>
          </cell>
          <cell r="Y46">
            <v>4.9081869940831159E-6</v>
          </cell>
          <cell r="Z46">
            <v>9.8162758244271656E-4</v>
          </cell>
          <cell r="AA46">
            <v>9.8162758244271656E-4</v>
          </cell>
          <cell r="AB46">
            <v>9.8162245716145293E-4</v>
          </cell>
          <cell r="AC46">
            <v>1.0742808659256092E-5</v>
          </cell>
          <cell r="AD46">
            <v>1.0742808659256092E-5</v>
          </cell>
          <cell r="AE46">
            <v>7.8951411574682752E-5</v>
          </cell>
          <cell r="AF46">
            <v>7.8951411574682752E-5</v>
          </cell>
          <cell r="AG46">
            <v>7.5897808696989171E-5</v>
          </cell>
          <cell r="AH46">
            <v>0</v>
          </cell>
          <cell r="AI46">
            <v>0</v>
          </cell>
          <cell r="AJ46">
            <v>0</v>
          </cell>
          <cell r="AK46">
            <v>0</v>
          </cell>
          <cell r="AL46">
            <v>0</v>
          </cell>
          <cell r="AM46">
            <v>0</v>
          </cell>
          <cell r="AN46">
            <v>0</v>
          </cell>
          <cell r="AO46">
            <v>2.1772581224243438E-5</v>
          </cell>
          <cell r="AP46">
            <v>2.1445457324998704E-5</v>
          </cell>
          <cell r="AQ46">
            <v>8.1995679317876133E-4</v>
          </cell>
          <cell r="AR46">
            <v>5.2047932986631093E-4</v>
          </cell>
          <cell r="AS46">
            <v>0</v>
          </cell>
          <cell r="AT46">
            <v>0</v>
          </cell>
          <cell r="AU46">
            <v>1.7261956814634125E-4</v>
          </cell>
          <cell r="AV46">
            <v>1.6212719432665874E-4</v>
          </cell>
          <cell r="AW46">
            <v>0</v>
          </cell>
          <cell r="AX46">
            <v>4.2947895651376913E-4</v>
          </cell>
          <cell r="AY46">
            <v>4.2893026828534332E-4</v>
          </cell>
          <cell r="AZ46">
            <v>4.313011097580929E-4</v>
          </cell>
          <cell r="BA46">
            <v>4.2947895651376913E-4</v>
          </cell>
          <cell r="BB46">
            <v>4.2947895651376913E-4</v>
          </cell>
          <cell r="BC46">
            <v>4.2947895651376913E-4</v>
          </cell>
          <cell r="BD46">
            <v>4.2947895651376913E-4</v>
          </cell>
          <cell r="BE46">
            <v>4.2947895651376913E-4</v>
          </cell>
          <cell r="BF46">
            <v>4.2947895651376913E-4</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1.23461E-4</v>
          </cell>
          <cell r="CG46">
            <v>1.23461E-4</v>
          </cell>
          <cell r="CH46">
            <v>1.23461E-4</v>
          </cell>
          <cell r="CI46">
            <v>1.23461E-4</v>
          </cell>
          <cell r="CJ46">
            <v>1.23461E-4</v>
          </cell>
          <cell r="CK46">
            <v>2.1276282057704203E-2</v>
          </cell>
          <cell r="CL46">
            <v>2.4667810782658919E-2</v>
          </cell>
          <cell r="CM46">
            <v>2.4667810782658919E-2</v>
          </cell>
          <cell r="CN46">
            <v>2.4667810782658919E-2</v>
          </cell>
          <cell r="CO46">
            <v>3.6106420226595014E-2</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4.3988932621133348E-2</v>
          </cell>
          <cell r="DH46">
            <v>2.0494218936459176E-2</v>
          </cell>
          <cell r="DI46">
            <v>0</v>
          </cell>
          <cell r="DJ46">
            <v>0</v>
          </cell>
          <cell r="DK46">
            <v>2.3899774943673683E-4</v>
          </cell>
          <cell r="DL46">
            <v>1.5483395359445514E-5</v>
          </cell>
          <cell r="DM46">
            <v>9.5367370050991918E-6</v>
          </cell>
          <cell r="DN46">
            <v>2.3788498508302611E-4</v>
          </cell>
          <cell r="DO46">
            <v>9.8928570217322631E-5</v>
          </cell>
          <cell r="DP46">
            <v>2.3788498508302611E-4</v>
          </cell>
          <cell r="DQ46">
            <v>1.8846347976145383E-2</v>
          </cell>
          <cell r="DR46">
            <v>0</v>
          </cell>
          <cell r="DS46">
            <v>0</v>
          </cell>
          <cell r="DT46">
            <v>1.23461E-4</v>
          </cell>
          <cell r="DU46">
            <v>1.23461E-4</v>
          </cell>
          <cell r="DV46">
            <v>0</v>
          </cell>
          <cell r="DW46">
            <v>0</v>
          </cell>
          <cell r="DX46">
            <v>0</v>
          </cell>
          <cell r="DY46">
            <v>0</v>
          </cell>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row>
        <row r="47">
          <cell r="A47" t="str">
            <v>CoSO4_aq wt %</v>
          </cell>
          <cell r="C47" t="str">
            <v>CoSO4_aq</v>
          </cell>
          <cell r="D47" t="str">
            <v>wt %</v>
          </cell>
          <cell r="E47">
            <v>0</v>
          </cell>
          <cell r="F47">
            <v>0</v>
          </cell>
          <cell r="G47">
            <v>0</v>
          </cell>
          <cell r="H47">
            <v>0</v>
          </cell>
          <cell r="I47">
            <v>5.8273355908914033E-2</v>
          </cell>
          <cell r="J47">
            <v>5.8155997758972837E-2</v>
          </cell>
          <cell r="K47">
            <v>5.8384101190040394E-2</v>
          </cell>
          <cell r="L47">
            <v>5.8273355908914033E-2</v>
          </cell>
          <cell r="M47">
            <v>5.8273355908914033E-2</v>
          </cell>
          <cell r="N47">
            <v>0</v>
          </cell>
          <cell r="O47">
            <v>5.8273355908914033E-2</v>
          </cell>
          <cell r="P47">
            <v>5.8273355908914033E-2</v>
          </cell>
          <cell r="Q47">
            <v>5.8273355908914033E-2</v>
          </cell>
          <cell r="R47">
            <v>5.8273355908914033E-2</v>
          </cell>
          <cell r="S47">
            <v>2.8546384245446075</v>
          </cell>
          <cell r="T47">
            <v>2.6319382328400245</v>
          </cell>
          <cell r="U47">
            <v>2.8448467806302511</v>
          </cell>
          <cell r="V47">
            <v>2.8448188457281529</v>
          </cell>
          <cell r="W47">
            <v>2.8455464920378764</v>
          </cell>
          <cell r="X47">
            <v>7.113937369467796E-2</v>
          </cell>
          <cell r="Y47">
            <v>1.4227874738935591E-2</v>
          </cell>
          <cell r="Z47">
            <v>2.8455464920378764</v>
          </cell>
          <cell r="AA47">
            <v>2.8455464920378764</v>
          </cell>
          <cell r="AB47">
            <v>2.8455294987393995</v>
          </cell>
          <cell r="AC47">
            <v>0.38469178923114888</v>
          </cell>
          <cell r="AD47">
            <v>0.38469178923114888</v>
          </cell>
          <cell r="AE47">
            <v>2.8271898666668354</v>
          </cell>
          <cell r="AF47">
            <v>2.8271898666668354</v>
          </cell>
          <cell r="AG47">
            <v>2.7178426752683169</v>
          </cell>
          <cell r="AH47">
            <v>0</v>
          </cell>
          <cell r="AI47">
            <v>0</v>
          </cell>
          <cell r="AJ47">
            <v>0</v>
          </cell>
          <cell r="AK47">
            <v>0</v>
          </cell>
          <cell r="AL47">
            <v>0</v>
          </cell>
          <cell r="AM47">
            <v>0</v>
          </cell>
          <cell r="AN47">
            <v>0</v>
          </cell>
          <cell r="AO47">
            <v>0.108672443588141</v>
          </cell>
          <cell r="AP47">
            <v>0.10703968571157732</v>
          </cell>
          <cell r="AQ47">
            <v>2.3784106287807196</v>
          </cell>
          <cell r="AR47">
            <v>1.5265449410573713</v>
          </cell>
          <cell r="AS47">
            <v>0</v>
          </cell>
          <cell r="AT47">
            <v>0</v>
          </cell>
          <cell r="AU47">
            <v>0.50070957278512063</v>
          </cell>
          <cell r="AV47">
            <v>0.47155756295128937</v>
          </cell>
          <cell r="AW47">
            <v>0</v>
          </cell>
          <cell r="AX47">
            <v>21.773423475762911</v>
          </cell>
          <cell r="AY47">
            <v>21.739648141879396</v>
          </cell>
          <cell r="AZ47">
            <v>21.865801725324772</v>
          </cell>
          <cell r="BA47">
            <v>21.773423475762911</v>
          </cell>
          <cell r="BB47">
            <v>21.773423475762911</v>
          </cell>
          <cell r="BC47">
            <v>21.773423475762911</v>
          </cell>
          <cell r="BD47">
            <v>21.773423475762911</v>
          </cell>
          <cell r="BE47">
            <v>21.773423475762911</v>
          </cell>
          <cell r="BF47">
            <v>21.773423475762911</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5.2223250471839032E-2</v>
          </cell>
          <cell r="CL47">
            <v>6.0596443541588996E-2</v>
          </cell>
          <cell r="CM47">
            <v>6.0596443541588996E-2</v>
          </cell>
          <cell r="CN47">
            <v>6.0596443541588996E-2</v>
          </cell>
          <cell r="CO47">
            <v>8.872443887921394E-2</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0.10809416550330957</v>
          </cell>
          <cell r="DH47">
            <v>5.0360519375602972E-2</v>
          </cell>
          <cell r="DI47">
            <v>0</v>
          </cell>
          <cell r="DJ47">
            <v>0</v>
          </cell>
          <cell r="DK47">
            <v>2.0366190213497001E-3</v>
          </cell>
          <cell r="DL47">
            <v>7.8062152423845871E-2</v>
          </cell>
          <cell r="DM47">
            <v>4.7600259405512491E-2</v>
          </cell>
          <cell r="DN47">
            <v>2.0271366013085565E-3</v>
          </cell>
          <cell r="DO47">
            <v>8.4301968673081672E-4</v>
          </cell>
          <cell r="DP47">
            <v>2.0271366013085565E-3</v>
          </cell>
          <cell r="DQ47">
            <v>4.6311200019609304E-2</v>
          </cell>
          <cell r="DR47">
            <v>0</v>
          </cell>
          <cell r="DS47">
            <v>0</v>
          </cell>
          <cell r="DT47">
            <v>0</v>
          </cell>
          <cell r="DU47">
            <v>0</v>
          </cell>
          <cell r="DV47">
            <v>0</v>
          </cell>
          <cell r="DW47">
            <v>0</v>
          </cell>
          <cell r="DX47">
            <v>0</v>
          </cell>
          <cell r="DY47">
            <v>0</v>
          </cell>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row>
        <row r="48">
          <cell r="A48" t="str">
            <v>NiSO4_aq wt %</v>
          </cell>
          <cell r="C48" t="str">
            <v>NiSO4_aq</v>
          </cell>
          <cell r="D48" t="str">
            <v>wt %</v>
          </cell>
          <cell r="E48">
            <v>0</v>
          </cell>
          <cell r="F48">
            <v>0</v>
          </cell>
          <cell r="G48">
            <v>0</v>
          </cell>
          <cell r="H48">
            <v>0</v>
          </cell>
          <cell r="I48">
            <v>22.290027555972728</v>
          </cell>
          <cell r="J48">
            <v>22.24513711924887</v>
          </cell>
          <cell r="K48">
            <v>22.406517094938245</v>
          </cell>
          <cell r="L48">
            <v>22.290027555972728</v>
          </cell>
          <cell r="M48">
            <v>22.290027555972728</v>
          </cell>
          <cell r="N48">
            <v>0</v>
          </cell>
          <cell r="O48">
            <v>22.290027555972728</v>
          </cell>
          <cell r="P48">
            <v>22.290027555972728</v>
          </cell>
          <cell r="Q48">
            <v>22.290027555972731</v>
          </cell>
          <cell r="R48">
            <v>22.290027555972728</v>
          </cell>
          <cell r="S48">
            <v>18.320461067988365</v>
          </cell>
          <cell r="T48">
            <v>17.970360593631902</v>
          </cell>
          <cell r="U48">
            <v>19.437382138199272</v>
          </cell>
          <cell r="V48">
            <v>19.427966316513356</v>
          </cell>
          <cell r="W48">
            <v>19.432935591803719</v>
          </cell>
          <cell r="X48">
            <v>0.48582824807753355</v>
          </cell>
          <cell r="Y48">
            <v>9.7165649615506708E-2</v>
          </cell>
          <cell r="Z48">
            <v>19.432935591803719</v>
          </cell>
          <cell r="AA48">
            <v>19.432935591803719</v>
          </cell>
          <cell r="AB48">
            <v>19.433166620683679</v>
          </cell>
          <cell r="AC48">
            <v>2.6271533552865955</v>
          </cell>
          <cell r="AD48">
            <v>2.6271533552865955</v>
          </cell>
          <cell r="AE48">
            <v>19.307564008815163</v>
          </cell>
          <cell r="AF48">
            <v>19.307564008815163</v>
          </cell>
          <cell r="AG48">
            <v>18.560805567861877</v>
          </cell>
          <cell r="AH48">
            <v>0</v>
          </cell>
          <cell r="AI48">
            <v>0</v>
          </cell>
          <cell r="AJ48">
            <v>0</v>
          </cell>
          <cell r="AK48">
            <v>0</v>
          </cell>
          <cell r="AL48">
            <v>0</v>
          </cell>
          <cell r="AM48">
            <v>0</v>
          </cell>
          <cell r="AN48">
            <v>0</v>
          </cell>
          <cell r="AO48">
            <v>17.433624133125758</v>
          </cell>
          <cell r="AP48">
            <v>17.171691243972266</v>
          </cell>
          <cell r="AQ48">
            <v>16.239323592634708</v>
          </cell>
          <cell r="AR48">
            <v>16.589003160800907</v>
          </cell>
          <cell r="AS48">
            <v>0</v>
          </cell>
          <cell r="AT48">
            <v>0</v>
          </cell>
          <cell r="AU48">
            <v>3.418747242378358</v>
          </cell>
          <cell r="AV48">
            <v>3.6900887474535562</v>
          </cell>
          <cell r="AW48">
            <v>0</v>
          </cell>
          <cell r="AX48">
            <v>6.5771541591812949E-2</v>
          </cell>
          <cell r="AY48">
            <v>6.5669515570054376E-2</v>
          </cell>
          <cell r="AZ48">
            <v>6.6050590951689678E-2</v>
          </cell>
          <cell r="BA48">
            <v>6.5771541591812949E-2</v>
          </cell>
          <cell r="BB48">
            <v>6.5771541591812949E-2</v>
          </cell>
          <cell r="BC48">
            <v>6.5771541591812949E-2</v>
          </cell>
          <cell r="BD48">
            <v>6.5771541591812949E-2</v>
          </cell>
          <cell r="BE48">
            <v>6.5771541591812949E-2</v>
          </cell>
          <cell r="BF48">
            <v>6.5771541591812949E-2</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0.36504690325945954</v>
          </cell>
          <cell r="CL48">
            <v>0.4235765459576028</v>
          </cell>
          <cell r="CM48">
            <v>0.4235765459576028</v>
          </cell>
          <cell r="CN48">
            <v>0.4235765459576028</v>
          </cell>
          <cell r="CO48">
            <v>0.62019467067109579</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0.75559142692417469</v>
          </cell>
          <cell r="DH48">
            <v>0.3520261849330743</v>
          </cell>
          <cell r="DI48">
            <v>0</v>
          </cell>
          <cell r="DJ48">
            <v>0</v>
          </cell>
          <cell r="DK48">
            <v>2.0417760150073109E-3</v>
          </cell>
          <cell r="DL48">
            <v>12.52301116368027</v>
          </cell>
          <cell r="DM48">
            <v>7.6362047609790391</v>
          </cell>
          <cell r="DN48">
            <v>2.0322695842015133E-3</v>
          </cell>
          <cell r="DO48">
            <v>8.4515432611704112E-4</v>
          </cell>
          <cell r="DP48">
            <v>2.0322695842015133E-3</v>
          </cell>
          <cell r="DQ48">
            <v>0.32372094777230215</v>
          </cell>
          <cell r="DR48">
            <v>0</v>
          </cell>
          <cell r="DS48">
            <v>0</v>
          </cell>
          <cell r="DT48">
            <v>0</v>
          </cell>
          <cell r="DU48">
            <v>0</v>
          </cell>
          <cell r="DV48">
            <v>0</v>
          </cell>
          <cell r="DW48">
            <v>0</v>
          </cell>
          <cell r="DX48">
            <v>0</v>
          </cell>
          <cell r="DY48">
            <v>0</v>
          </cell>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row>
        <row r="49">
          <cell r="A49" t="str">
            <v>CaSO4.2H2O_s wt %</v>
          </cell>
          <cell r="C49" t="str">
            <v>CaSO4.2H2O_s</v>
          </cell>
          <cell r="D49" t="str">
            <v>wt %</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row>
        <row r="50">
          <cell r="A50" t="str">
            <v>MnSO4_aq wt %</v>
          </cell>
          <cell r="C50" t="str">
            <v>MnSO4_aq</v>
          </cell>
          <cell r="D50" t="str">
            <v>wt %</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row>
        <row r="51">
          <cell r="A51" t="str">
            <v>H2S_g wt %</v>
          </cell>
          <cell r="C51" t="str">
            <v>H2S_g</v>
          </cell>
          <cell r="D51" t="str">
            <v>wt %</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row>
        <row r="52">
          <cell r="A52" t="str">
            <v>FeSO4_aq wt %</v>
          </cell>
          <cell r="C52" t="str">
            <v>FeSO4_aq</v>
          </cell>
          <cell r="D52" t="str">
            <v>wt %</v>
          </cell>
          <cell r="E52">
            <v>0</v>
          </cell>
          <cell r="F52">
            <v>0</v>
          </cell>
          <cell r="G52">
            <v>0</v>
          </cell>
          <cell r="H52">
            <v>0</v>
          </cell>
          <cell r="I52">
            <v>2.144507949732722E-4</v>
          </cell>
          <cell r="J52">
            <v>2.1570924178926769E-4</v>
          </cell>
          <cell r="K52">
            <v>2.1558449703425308E-4</v>
          </cell>
          <cell r="L52">
            <v>2.144507949732722E-4</v>
          </cell>
          <cell r="M52">
            <v>2.144507949732722E-4</v>
          </cell>
          <cell r="N52">
            <v>0</v>
          </cell>
          <cell r="O52">
            <v>2.144507949732722E-4</v>
          </cell>
          <cell r="P52">
            <v>2.144507949732722E-4</v>
          </cell>
          <cell r="Q52">
            <v>2.144507949732722E-4</v>
          </cell>
          <cell r="R52">
            <v>2.144507949732722E-4</v>
          </cell>
          <cell r="S52">
            <v>2.015857998391491E-4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2.0792917533447262E-4</v>
          </cell>
          <cell r="AY52">
            <v>2.0890126954995473E-4</v>
          </cell>
          <cell r="AZ52">
            <v>2.0881135783882806E-4</v>
          </cell>
          <cell r="BA52">
            <v>2.0792917533447262E-4</v>
          </cell>
          <cell r="BB52">
            <v>2.0792917533447262E-4</v>
          </cell>
          <cell r="BC52">
            <v>2.0792917533447262E-4</v>
          </cell>
          <cell r="BD52">
            <v>2.0792917533447262E-4</v>
          </cell>
          <cell r="BE52">
            <v>2.0792917533447262E-4</v>
          </cell>
          <cell r="BF52">
            <v>2.0792917533447262E-4</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1.3600000000000001E-3</v>
          </cell>
          <cell r="CG52">
            <v>1.3600000000000001E-3</v>
          </cell>
          <cell r="CH52">
            <v>1.3600000000000001E-3</v>
          </cell>
          <cell r="CI52">
            <v>1.3600000000000001E-3</v>
          </cell>
          <cell r="CJ52">
            <v>1.3600000000000001E-3</v>
          </cell>
          <cell r="CK52">
            <v>3.6226881654282425E-4</v>
          </cell>
          <cell r="CL52">
            <v>2.0229799080321843E-4</v>
          </cell>
          <cell r="CM52">
            <v>2.0229799080321843E-4</v>
          </cell>
          <cell r="CN52">
            <v>2.0229799080321843E-4</v>
          </cell>
          <cell r="CO52">
            <v>1.6585815218265058E-4</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2.0206719567436698E-4</v>
          </cell>
          <cell r="DH52">
            <v>9.4142073955149263E-5</v>
          </cell>
          <cell r="DI52">
            <v>0</v>
          </cell>
          <cell r="DJ52">
            <v>0</v>
          </cell>
          <cell r="DK52">
            <v>8.6201934135617082E-5</v>
          </cell>
          <cell r="DL52">
            <v>0</v>
          </cell>
          <cell r="DM52">
            <v>0</v>
          </cell>
          <cell r="DN52">
            <v>8.5800581236884373E-5</v>
          </cell>
          <cell r="DO52">
            <v>3.568165020006487E-5</v>
          </cell>
          <cell r="DP52">
            <v>8.5800581236884373E-5</v>
          </cell>
          <cell r="DQ52">
            <v>8.6572427593149077E-5</v>
          </cell>
          <cell r="DR52">
            <v>0</v>
          </cell>
          <cell r="DS52">
            <v>0</v>
          </cell>
          <cell r="DT52">
            <v>1.3600000000000001E-3</v>
          </cell>
          <cell r="DU52">
            <v>1.3600000000000001E-3</v>
          </cell>
          <cell r="DV52">
            <v>0</v>
          </cell>
          <cell r="DW52">
            <v>0</v>
          </cell>
          <cell r="DX52">
            <v>0</v>
          </cell>
          <cell r="DY52">
            <v>0</v>
          </cell>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row>
        <row r="53">
          <cell r="A53" t="str">
            <v>CuS_s wt %</v>
          </cell>
          <cell r="C53" t="str">
            <v>CuS_s</v>
          </cell>
          <cell r="D53" t="str">
            <v>wt %</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row>
        <row r="54">
          <cell r="A54" t="str">
            <v>H2S_aq wt %</v>
          </cell>
          <cell r="C54" t="str">
            <v>H2S_aq</v>
          </cell>
          <cell r="D54" t="str">
            <v>wt %</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row>
        <row r="55">
          <cell r="A55" t="str">
            <v>MgCO3_s wt %</v>
          </cell>
          <cell r="C55" t="str">
            <v>MgCO3_s</v>
          </cell>
          <cell r="D55" t="str">
            <v>wt %</v>
          </cell>
          <cell r="E55">
            <v>6.9380000000000006E-3</v>
          </cell>
          <cell r="F55">
            <v>6.9380000000000006E-3</v>
          </cell>
          <cell r="G55">
            <v>6.9380000000000006E-3</v>
          </cell>
          <cell r="H55">
            <v>6.9380000000000006E-3</v>
          </cell>
          <cell r="I55">
            <v>1.1157209853560422E-6</v>
          </cell>
          <cell r="J55">
            <v>1.1134740073376551E-6</v>
          </cell>
          <cell r="K55">
            <v>1.1216192867775852E-6</v>
          </cell>
          <cell r="L55">
            <v>1.1157209853560422E-6</v>
          </cell>
          <cell r="M55">
            <v>1.1157209853560422E-6</v>
          </cell>
          <cell r="N55">
            <v>0</v>
          </cell>
          <cell r="O55">
            <v>1.1157209853560422E-6</v>
          </cell>
          <cell r="P55">
            <v>1.1157209853560422E-6</v>
          </cell>
          <cell r="Q55">
            <v>1.1157209853560424E-6</v>
          </cell>
          <cell r="R55">
            <v>1.1157209853560422E-6</v>
          </cell>
          <cell r="S55">
            <v>9.5399152287123887E-7</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1.7345000000000001E-3</v>
          </cell>
          <cell r="AX55">
            <v>3.432696008109205E-7</v>
          </cell>
          <cell r="AY55">
            <v>3.427371147095798E-7</v>
          </cell>
          <cell r="AZ55">
            <v>3.4472599304459985E-7</v>
          </cell>
          <cell r="BA55">
            <v>3.432696008109205E-7</v>
          </cell>
          <cell r="BB55">
            <v>3.432696008109205E-7</v>
          </cell>
          <cell r="BC55">
            <v>3.432696008109205E-7</v>
          </cell>
          <cell r="BD55">
            <v>3.432696008109205E-7</v>
          </cell>
          <cell r="BE55">
            <v>3.432696008109205E-7</v>
          </cell>
          <cell r="BF55">
            <v>3.432696008109205E-7</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row>
        <row r="56">
          <cell r="A56" t="str">
            <v>CaCO3_s wt %</v>
          </cell>
          <cell r="C56" t="str">
            <v>CaCO3_s</v>
          </cell>
          <cell r="D56" t="str">
            <v>wt %</v>
          </cell>
          <cell r="E56">
            <v>4.9940000000000002E-3</v>
          </cell>
          <cell r="F56">
            <v>4.9940000000000002E-3</v>
          </cell>
          <cell r="G56">
            <v>4.9940000000000002E-3</v>
          </cell>
          <cell r="H56">
            <v>4.9940000000000002E-3</v>
          </cell>
          <cell r="I56">
            <v>8.0310040369963563E-7</v>
          </cell>
          <cell r="J56">
            <v>8.014830199833161E-7</v>
          </cell>
          <cell r="K56">
            <v>8.073460245268463E-7</v>
          </cell>
          <cell r="L56">
            <v>8.0310040369963563E-7</v>
          </cell>
          <cell r="M56">
            <v>8.0310040369963563E-7</v>
          </cell>
          <cell r="N56">
            <v>0</v>
          </cell>
          <cell r="O56">
            <v>8.0310040369963563E-7</v>
          </cell>
          <cell r="P56">
            <v>8.0310040369963563E-7</v>
          </cell>
          <cell r="Q56">
            <v>8.0310040369963584E-7</v>
          </cell>
          <cell r="R56">
            <v>8.0310040369963563E-7</v>
          </cell>
          <cell r="S56">
            <v>9.7216278138801644E-7</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1.2486199999999999E-2</v>
          </cell>
          <cell r="AX56">
            <v>2.4711057305536556E-6</v>
          </cell>
          <cell r="AY56">
            <v>2.4672725060171555E-6</v>
          </cell>
          <cell r="AZ56">
            <v>2.4815899073816557E-6</v>
          </cell>
          <cell r="BA56">
            <v>2.4711057305536556E-6</v>
          </cell>
          <cell r="BB56">
            <v>2.4711057305536556E-6</v>
          </cell>
          <cell r="BC56">
            <v>2.4711057305536556E-6</v>
          </cell>
          <cell r="BD56">
            <v>2.4711057305536556E-6</v>
          </cell>
          <cell r="BE56">
            <v>2.4711057305536561E-6</v>
          </cell>
          <cell r="BF56">
            <v>2.4711057305536556E-6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row>
        <row r="57">
          <cell r="A57" t="str">
            <v>MgS_s wt %</v>
          </cell>
          <cell r="C57" t="str">
            <v>MgS_s</v>
          </cell>
          <cell r="D57" t="str">
            <v>wt %</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row>
        <row r="58">
          <cell r="A58" t="str">
            <v>CoS_s wt %</v>
          </cell>
          <cell r="C58" t="str">
            <v>CoS_s</v>
          </cell>
          <cell r="D58" t="str">
            <v>wt %</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row>
        <row r="59">
          <cell r="A59" t="str">
            <v>ZnS_s wt %</v>
          </cell>
          <cell r="C59" t="str">
            <v>ZnS_s</v>
          </cell>
          <cell r="D59" t="str">
            <v>wt %</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row>
        <row r="60">
          <cell r="A60" t="str">
            <v>FeS_s wt %</v>
          </cell>
          <cell r="C60" t="str">
            <v>FeS_s</v>
          </cell>
          <cell r="D60" t="str">
            <v>wt %</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row>
        <row r="61">
          <cell r="A61" t="str">
            <v>NiS_s wt %</v>
          </cell>
          <cell r="C61" t="str">
            <v>NiS_s</v>
          </cell>
          <cell r="D61" t="str">
            <v>wt %</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row>
        <row r="62">
          <cell r="A62" t="str">
            <v>Al2S3 wt %</v>
          </cell>
          <cell r="C62" t="str">
            <v>Al2S3</v>
          </cell>
          <cell r="D62" t="str">
            <v>wt %</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row>
        <row r="63">
          <cell r="A63" t="str">
            <v>Al2S3_l wt %</v>
          </cell>
          <cell r="C63" t="str">
            <v>Al2S3_l</v>
          </cell>
          <cell r="D63" t="str">
            <v>wt %</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row>
        <row r="64">
          <cell r="A64" t="str">
            <v>CaS wt %</v>
          </cell>
          <cell r="C64" t="str">
            <v>CaS</v>
          </cell>
          <cell r="D64" t="str">
            <v>wt %</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row>
        <row r="65">
          <cell r="A65" t="str">
            <v>CaS_l wt %</v>
          </cell>
          <cell r="C65" t="str">
            <v>CaS_l</v>
          </cell>
          <cell r="D65" t="str">
            <v>wt %</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row>
        <row r="66">
          <cell r="A66" t="str">
            <v>H2O2_aq wt %</v>
          </cell>
          <cell r="C66" t="str">
            <v>H2O2_aq</v>
          </cell>
          <cell r="D66" t="str">
            <v>wt %</v>
          </cell>
          <cell r="E66">
            <v>0</v>
          </cell>
          <cell r="F66">
            <v>0</v>
          </cell>
          <cell r="G66">
            <v>0</v>
          </cell>
          <cell r="H66">
            <v>0</v>
          </cell>
          <cell r="I66">
            <v>1.5357444928189743E-2</v>
          </cell>
          <cell r="J66">
            <v>5.3878096874660636E-2</v>
          </cell>
          <cell r="K66">
            <v>1.5438632644868125E-2</v>
          </cell>
          <cell r="L66">
            <v>1.5357444928189743E-2</v>
          </cell>
          <cell r="M66">
            <v>1.5357444928189743E-2</v>
          </cell>
          <cell r="N66">
            <v>0</v>
          </cell>
          <cell r="O66">
            <v>1.5357444928189743E-2</v>
          </cell>
          <cell r="P66">
            <v>1.5357444928189743E-2</v>
          </cell>
          <cell r="Q66">
            <v>1.5357444928189743E-2</v>
          </cell>
          <cell r="R66">
            <v>1.5357444928189743E-2</v>
          </cell>
          <cell r="S66">
            <v>1.3669326983020234E-2</v>
          </cell>
          <cell r="T66">
            <v>1.1843854489291438E-2</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1.070296751328632E-2</v>
          </cell>
          <cell r="AR66">
            <v>6.6888760196853305E-3</v>
          </cell>
          <cell r="AS66">
            <v>0</v>
          </cell>
          <cell r="AT66">
            <v>0</v>
          </cell>
          <cell r="AU66">
            <v>2.2532182736914211E-3</v>
          </cell>
          <cell r="AV66">
            <v>2.108251398518432E-3</v>
          </cell>
          <cell r="AW66">
            <v>0</v>
          </cell>
          <cell r="AX66">
            <v>8.4976582105956624E-3</v>
          </cell>
          <cell r="AY66">
            <v>3.8448416930998645E-2</v>
          </cell>
          <cell r="AZ66">
            <v>8.533711281980768E-3</v>
          </cell>
          <cell r="BA66">
            <v>8.4976582105956624E-3</v>
          </cell>
          <cell r="BB66">
            <v>8.4976582105956624E-3</v>
          </cell>
          <cell r="BC66">
            <v>8.4976582105956624E-3</v>
          </cell>
          <cell r="BD66">
            <v>8.4976582105956624E-3</v>
          </cell>
          <cell r="BE66">
            <v>8.4976582105956624E-3</v>
          </cell>
          <cell r="BF66">
            <v>8.4976582105956624E-3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50</v>
          </cell>
          <cell r="CC66">
            <v>50</v>
          </cell>
          <cell r="CD66">
            <v>50</v>
          </cell>
          <cell r="CE66">
            <v>50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5.7428089958766124E-2</v>
          </cell>
          <cell r="DM66">
            <v>0</v>
          </cell>
          <cell r="DN66">
            <v>0</v>
          </cell>
          <cell r="DO66">
            <v>0</v>
          </cell>
          <cell r="DP66">
            <v>0</v>
          </cell>
          <cell r="DQ66">
            <v>0</v>
          </cell>
          <cell r="DR66">
            <v>0</v>
          </cell>
          <cell r="DS66">
            <v>50</v>
          </cell>
          <cell r="DT66">
            <v>0</v>
          </cell>
          <cell r="DU66">
            <v>0</v>
          </cell>
          <cell r="DV66">
            <v>0</v>
          </cell>
          <cell r="DW66">
            <v>0</v>
          </cell>
          <cell r="DX66">
            <v>0</v>
          </cell>
          <cell r="DY66">
            <v>0</v>
          </cell>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row>
        <row r="67">
          <cell r="A67" t="str">
            <v>Fe2O3_s wt %</v>
          </cell>
          <cell r="C67" t="str">
            <v>Fe2O3_s</v>
          </cell>
          <cell r="D67" t="str">
            <v>wt %</v>
          </cell>
          <cell r="E67">
            <v>0</v>
          </cell>
          <cell r="F67">
            <v>0</v>
          </cell>
          <cell r="G67">
            <v>0</v>
          </cell>
          <cell r="H67">
            <v>0</v>
          </cell>
          <cell r="I67">
            <v>4.7163836383053724E-7</v>
          </cell>
          <cell r="J67">
            <v>4.7068852099334399E-7</v>
          </cell>
          <cell r="K67">
            <v>0</v>
          </cell>
          <cell r="L67">
            <v>4.7163836383053724E-7</v>
          </cell>
          <cell r="M67">
            <v>4.7163836383053724E-7</v>
          </cell>
          <cell r="N67">
            <v>0</v>
          </cell>
          <cell r="O67">
            <v>4.7163836383053724E-7</v>
          </cell>
          <cell r="P67">
            <v>4.7163836383053724E-7</v>
          </cell>
          <cell r="Q67">
            <v>4.7163836383053724E-7</v>
          </cell>
          <cell r="R67">
            <v>4.7163836383053724E-7</v>
          </cell>
          <cell r="S67">
            <v>3.8464596282890079E-7</v>
          </cell>
          <cell r="T67">
            <v>0</v>
          </cell>
          <cell r="U67">
            <v>0</v>
          </cell>
          <cell r="V67">
            <v>1.0489413292130354E-3</v>
          </cell>
          <cell r="W67">
            <v>3.947669672082328E-5</v>
          </cell>
          <cell r="X67">
            <v>1.9738348360411635</v>
          </cell>
          <cell r="Y67">
            <v>0.39476696720823262</v>
          </cell>
          <cell r="Z67">
            <v>3.947669672082328E-5</v>
          </cell>
          <cell r="AA67">
            <v>3.947669672082328E-5</v>
          </cell>
          <cell r="AB67">
            <v>3.9476460936039167E-5</v>
          </cell>
          <cell r="AC67">
            <v>7.4461440462907677E-4</v>
          </cell>
          <cell r="AD67">
            <v>7.4461440462907677E-4</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row>
        <row r="68">
          <cell r="A68" t="str">
            <v>Cr2(SO4)3_aq wt %</v>
          </cell>
          <cell r="C68" t="str">
            <v>Cr2(SO4)3_aq</v>
          </cell>
          <cell r="D68" t="str">
            <v>wt %</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row>
        <row r="69">
          <cell r="A69" t="str">
            <v>Ni3S2_s wt %</v>
          </cell>
          <cell r="C69" t="str">
            <v>Ni3S2_s</v>
          </cell>
          <cell r="D69" t="str">
            <v>wt %</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row>
        <row r="70">
          <cell r="A70" t="str">
            <v>Fe3O4_s wt %</v>
          </cell>
          <cell r="C70" t="str">
            <v>Fe3O4_s</v>
          </cell>
          <cell r="D70" t="str">
            <v>wt %</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row>
        <row r="71">
          <cell r="A71" t="str">
            <v>Cu2S wt %</v>
          </cell>
          <cell r="C71" t="str">
            <v>Cu2S</v>
          </cell>
          <cell r="D71" t="str">
            <v>wt %</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row>
        <row r="72">
          <cell r="A72" t="str">
            <v>Cu2S_S wt %</v>
          </cell>
          <cell r="C72" t="str">
            <v>Cu2S_S</v>
          </cell>
          <cell r="D72" t="str">
            <v>wt %</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row>
        <row r="73">
          <cell r="A73" t="str">
            <v>NH4OH_aq wt %</v>
          </cell>
          <cell r="C73" t="str">
            <v>NH4OH_aq</v>
          </cell>
          <cell r="D73" t="str">
            <v>wt %</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row>
        <row r="74">
          <cell r="A74" t="str">
            <v>NH3_g wt %</v>
          </cell>
          <cell r="C74" t="str">
            <v>NH3_g</v>
          </cell>
          <cell r="D74" t="str">
            <v>wt %</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row>
        <row r="75">
          <cell r="A75" t="str">
            <v>Fe2O3*H2O wt %</v>
          </cell>
          <cell r="C75" t="str">
            <v>Fe2O3*H2O</v>
          </cell>
          <cell r="D75" t="str">
            <v>wt %</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row>
        <row r="76">
          <cell r="A76" t="str">
            <v>NiS(A) wt %</v>
          </cell>
          <cell r="C76" t="str">
            <v>NiS(A)</v>
          </cell>
          <cell r="D76" t="str">
            <v>wt %</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row>
        <row r="77">
          <cell r="A77" t="str">
            <v>CoS.H2O_s wt %</v>
          </cell>
          <cell r="C77" t="str">
            <v>CoS.H2O_s</v>
          </cell>
          <cell r="D77" t="str">
            <v>wt %</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row>
        <row r="78">
          <cell r="A78" t="str">
            <v>NiS.H2O_s wt %</v>
          </cell>
          <cell r="C78" t="str">
            <v>NiS.H2O_s</v>
          </cell>
          <cell r="D78" t="str">
            <v>wt %</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row>
        <row r="79">
          <cell r="A79" t="str">
            <v>(NH4)2SO4 wt %</v>
          </cell>
          <cell r="C79" t="str">
            <v>(NH4)2SO4</v>
          </cell>
          <cell r="D79" t="str">
            <v>wt %</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row>
        <row r="80">
          <cell r="A80" t="str">
            <v>Fe2O3.2H2O_s wt %</v>
          </cell>
          <cell r="C80" t="str">
            <v>Fe2O3.2H2O_s</v>
          </cell>
          <cell r="D80" t="str">
            <v>wt %</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row>
        <row r="81">
          <cell r="A81" t="str">
            <v>Cu(NH3)2SO4 wt %</v>
          </cell>
          <cell r="C81" t="str">
            <v>Cu(NH3)2SO4</v>
          </cell>
          <cell r="D81" t="str">
            <v>wt %</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row>
        <row r="82">
          <cell r="A82" t="str">
            <v>Co(NH3)2SO4 wt %</v>
          </cell>
          <cell r="C82" t="str">
            <v>Co(NH3)2SO4</v>
          </cell>
          <cell r="D82" t="str">
            <v>wt %</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row>
        <row r="83">
          <cell r="A83" t="str">
            <v>Fe(NH3)2SO4 wt %</v>
          </cell>
          <cell r="C83" t="str">
            <v>Fe(NH3)2SO4</v>
          </cell>
          <cell r="D83" t="str">
            <v>wt %</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row>
        <row r="84">
          <cell r="A84" t="str">
            <v>Ni(NH3)2SO4 wt %</v>
          </cell>
          <cell r="C84" t="str">
            <v>Ni(NH3)2SO4</v>
          </cell>
          <cell r="D84" t="str">
            <v>wt %</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row>
        <row r="85">
          <cell r="A85" t="str">
            <v>Zn(NH3)2SO4 wt %</v>
          </cell>
          <cell r="C85" t="str">
            <v>Zn(NH3)2SO4</v>
          </cell>
          <cell r="D85" t="str">
            <v>wt %</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cell r="EA85"/>
          <cell r="EB85"/>
          <cell r="EC85"/>
          <cell r="ED85"/>
          <cell r="EE85"/>
          <cell r="EF85"/>
          <cell r="EG85"/>
          <cell r="EH85"/>
          <cell r="EI85"/>
          <cell r="EJ85"/>
          <cell r="EK85"/>
          <cell r="EL85"/>
          <cell r="EM85"/>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row>
        <row r="86">
          <cell r="A86" t="str">
            <v>NH3_aq wt %</v>
          </cell>
          <cell r="C86" t="str">
            <v>NH3_aq</v>
          </cell>
          <cell r="D86" t="str">
            <v>wt %</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cell r="EA86"/>
          <cell r="EB86"/>
          <cell r="EC86"/>
          <cell r="ED86"/>
          <cell r="EE86"/>
          <cell r="EF86"/>
          <cell r="EG86"/>
          <cell r="EH86"/>
          <cell r="EI86"/>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row>
        <row r="87">
          <cell r="A87" t="str">
            <v>NaOH_aq wt %</v>
          </cell>
          <cell r="C87" t="str">
            <v>NaOH_aq</v>
          </cell>
          <cell r="D87" t="str">
            <v>wt %</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1.0455216645826568</v>
          </cell>
          <cell r="AD87">
            <v>1.0455216645826568</v>
          </cell>
          <cell r="AE87">
            <v>0</v>
          </cell>
          <cell r="AF87">
            <v>0</v>
          </cell>
          <cell r="AG87">
            <v>0</v>
          </cell>
          <cell r="AH87">
            <v>50</v>
          </cell>
          <cell r="AI87">
            <v>50</v>
          </cell>
          <cell r="AJ87">
            <v>50</v>
          </cell>
          <cell r="AK87">
            <v>9.1497957590195931</v>
          </cell>
          <cell r="AL87">
            <v>50</v>
          </cell>
          <cell r="AM87">
            <v>50</v>
          </cell>
          <cell r="AN87">
            <v>50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50</v>
          </cell>
          <cell r="DF87">
            <v>50</v>
          </cell>
          <cell r="DG87">
            <v>0</v>
          </cell>
          <cell r="DH87">
            <v>0.75138511417558673</v>
          </cell>
          <cell r="DI87">
            <v>7.3551390616603411</v>
          </cell>
          <cell r="DJ87">
            <v>8.8866618141558025</v>
          </cell>
          <cell r="DK87">
            <v>2.2314337722035603E-3</v>
          </cell>
          <cell r="DL87">
            <v>0</v>
          </cell>
          <cell r="DM87">
            <v>0</v>
          </cell>
          <cell r="DN87">
            <v>2.2210443021553014E-3</v>
          </cell>
          <cell r="DO87">
            <v>9.2365954549366192E-4</v>
          </cell>
          <cell r="DP87">
            <v>2.2210443021553014E-3</v>
          </cell>
          <cell r="DQ87">
            <v>0</v>
          </cell>
          <cell r="DR87">
            <v>0</v>
          </cell>
          <cell r="DS87">
            <v>0</v>
          </cell>
          <cell r="DT87">
            <v>0</v>
          </cell>
          <cell r="DU87">
            <v>0</v>
          </cell>
          <cell r="DV87">
            <v>0</v>
          </cell>
          <cell r="DW87">
            <v>0</v>
          </cell>
          <cell r="DX87">
            <v>0</v>
          </cell>
          <cell r="DY87">
            <v>0</v>
          </cell>
          <cell r="DZ87"/>
          <cell r="EA87"/>
          <cell r="EB87"/>
          <cell r="EC87"/>
          <cell r="ED87"/>
          <cell r="EE87"/>
          <cell r="EF87"/>
          <cell r="EG87"/>
          <cell r="EH87"/>
          <cell r="EI87"/>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row>
        <row r="88">
          <cell r="A88" t="str">
            <v>MnO2_s wt %</v>
          </cell>
          <cell r="C88" t="str">
            <v>MnO2_s</v>
          </cell>
          <cell r="D88" t="str">
            <v>wt %</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cell r="EA88"/>
          <cell r="EB88"/>
          <cell r="EC88"/>
          <cell r="ED88"/>
          <cell r="EE88"/>
          <cell r="EF88"/>
          <cell r="EG88"/>
          <cell r="EH88"/>
          <cell r="EI88"/>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row>
        <row r="89">
          <cell r="A89" t="str">
            <v>CaOH2_aq wt %</v>
          </cell>
          <cell r="C89" t="str">
            <v>CaOH2_aq</v>
          </cell>
          <cell r="D89" t="str">
            <v>wt %</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row>
        <row r="90">
          <cell r="A90" t="str">
            <v>Steam50 wt %</v>
          </cell>
          <cell r="C90" t="str">
            <v>Steam50</v>
          </cell>
          <cell r="D90" t="str">
            <v>wt %</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row>
        <row r="91">
          <cell r="A91" t="str">
            <v>NaCl_aq wt %</v>
          </cell>
          <cell r="C91" t="str">
            <v>NaCl_aq</v>
          </cell>
          <cell r="D91" t="str">
            <v>wt %</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row>
        <row r="92">
          <cell r="A92" t="str">
            <v>MgSO4_s wt %</v>
          </cell>
          <cell r="C92" t="str">
            <v>MgSO4_s</v>
          </cell>
          <cell r="D92" t="str">
            <v>wt %</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row>
        <row r="93">
          <cell r="A93" t="str">
            <v>NaCl_s wt %</v>
          </cell>
          <cell r="C93" t="str">
            <v>NaCl_s</v>
          </cell>
          <cell r="D93" t="str">
            <v>wt %</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cell r="EA93"/>
          <cell r="EB93"/>
          <cell r="EC93"/>
          <cell r="ED93"/>
          <cell r="EE93"/>
          <cell r="EF93"/>
          <cell r="EG93"/>
          <cell r="EH93"/>
          <cell r="EI93"/>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row>
        <row r="94">
          <cell r="A94" t="str">
            <v>MgCO3_aq wt %</v>
          </cell>
          <cell r="C94" t="str">
            <v>MgCO3_aq</v>
          </cell>
          <cell r="D94" t="str">
            <v>wt %</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cell r="EA94"/>
          <cell r="EB94"/>
          <cell r="EC94"/>
          <cell r="ED94"/>
          <cell r="EE94"/>
          <cell r="EF94"/>
          <cell r="EG94"/>
          <cell r="EH94"/>
          <cell r="EI94"/>
          <cell r="EJ94"/>
          <cell r="EK94"/>
          <cell r="EL94"/>
          <cell r="EM94"/>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row>
        <row r="95">
          <cell r="A95" t="str">
            <v>(NH4)2SO4_s wt %</v>
          </cell>
          <cell r="C95" t="str">
            <v>(NH4)2SO4_s</v>
          </cell>
          <cell r="D95" t="str">
            <v>wt %</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cell r="EA95"/>
          <cell r="EB95"/>
          <cell r="EC95"/>
          <cell r="ED95"/>
          <cell r="EE95"/>
          <cell r="EF95"/>
          <cell r="EG95"/>
          <cell r="EH95"/>
          <cell r="EI95"/>
          <cell r="EJ95"/>
          <cell r="EK95"/>
          <cell r="EL95"/>
          <cell r="EM95"/>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row>
        <row r="96">
          <cell r="A96" t="str">
            <v>Gases: H2_g wt %</v>
          </cell>
          <cell r="C96" t="str">
            <v>Gases: H2_g</v>
          </cell>
          <cell r="D96" t="str">
            <v>wt %</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7.2551597843126204E-5</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1.2966487206135871E-4</v>
          </cell>
          <cell r="CW96">
            <v>0</v>
          </cell>
          <cell r="CX96">
            <v>0</v>
          </cell>
          <cell r="CY96">
            <v>1.6405891910720583E-7</v>
          </cell>
          <cell r="CZ96">
            <v>0</v>
          </cell>
          <cell r="DA96">
            <v>1.9024530958163545E-7</v>
          </cell>
          <cell r="DB96">
            <v>7.2565768448238426E-5</v>
          </cell>
          <cell r="DC96">
            <v>0</v>
          </cell>
          <cell r="DD96">
            <v>0</v>
          </cell>
          <cell r="DE96">
            <v>0</v>
          </cell>
          <cell r="DF96">
            <v>0</v>
          </cell>
          <cell r="DG96">
            <v>0</v>
          </cell>
          <cell r="DH96">
            <v>0</v>
          </cell>
          <cell r="DI96">
            <v>0</v>
          </cell>
          <cell r="DJ96">
            <v>0</v>
          </cell>
          <cell r="DK96">
            <v>0</v>
          </cell>
          <cell r="DL96">
            <v>7.9077038394302222E-17</v>
          </cell>
          <cell r="DM96">
            <v>0</v>
          </cell>
          <cell r="DN96">
            <v>0</v>
          </cell>
          <cell r="DO96">
            <v>0</v>
          </cell>
          <cell r="DP96">
            <v>0</v>
          </cell>
          <cell r="DQ96">
            <v>0</v>
          </cell>
          <cell r="DR96">
            <v>0</v>
          </cell>
          <cell r="DS96">
            <v>0</v>
          </cell>
          <cell r="DT96">
            <v>0</v>
          </cell>
          <cell r="DU96">
            <v>0</v>
          </cell>
          <cell r="DV96">
            <v>0</v>
          </cell>
          <cell r="DW96">
            <v>0</v>
          </cell>
          <cell r="DX96">
            <v>1.7510120348853599E-4</v>
          </cell>
          <cell r="DY96">
            <v>0</v>
          </cell>
          <cell r="DZ96"/>
          <cell r="EA96"/>
          <cell r="EB96"/>
          <cell r="EC96"/>
          <cell r="ED96"/>
          <cell r="EE96"/>
          <cell r="EF96"/>
          <cell r="EG96"/>
          <cell r="EH96"/>
          <cell r="EI96"/>
          <cell r="EJ96"/>
          <cell r="EK96"/>
          <cell r="EL96"/>
          <cell r="EM96"/>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row>
        <row r="97">
          <cell r="A97" t="str">
            <v>NiO_s wt %</v>
          </cell>
          <cell r="C97" t="str">
            <v>NiO_s</v>
          </cell>
          <cell r="D97" t="str">
            <v>wt %</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cell r="EA97"/>
          <cell r="EB97"/>
          <cell r="EC97"/>
          <cell r="ED97"/>
          <cell r="EE97"/>
          <cell r="EF97"/>
          <cell r="EG97"/>
          <cell r="EH97"/>
          <cell r="EI97"/>
          <cell r="EJ97"/>
          <cell r="EK97"/>
          <cell r="EL97"/>
          <cell r="EM97"/>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row>
        <row r="98">
          <cell r="A98" t="str">
            <v>C2H6_g wt %</v>
          </cell>
          <cell r="C98" t="str">
            <v>C2H6_g</v>
          </cell>
          <cell r="D98" t="str">
            <v>wt %</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cell r="EA98"/>
          <cell r="EB98"/>
          <cell r="EC98"/>
          <cell r="ED98"/>
          <cell r="EE98"/>
          <cell r="EF98"/>
          <cell r="EG98"/>
          <cell r="EH98"/>
          <cell r="EI98"/>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row>
        <row r="99">
          <cell r="A99" t="str">
            <v>C3H8_g wt %</v>
          </cell>
          <cell r="C99" t="str">
            <v>C3H8_g</v>
          </cell>
          <cell r="D99" t="str">
            <v>wt %</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cell r="EA99"/>
          <cell r="EB99"/>
          <cell r="EC99"/>
          <cell r="ED99"/>
          <cell r="EE99"/>
          <cell r="EF99"/>
          <cell r="EG99"/>
          <cell r="EH99"/>
          <cell r="EI99"/>
          <cell r="EJ99"/>
          <cell r="EK99"/>
          <cell r="EL99"/>
          <cell r="EM99"/>
          <cell r="EN99"/>
          <cell r="EO99"/>
          <cell r="EP99"/>
          <cell r="EQ99"/>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cell r="FZ99"/>
          <cell r="GA99"/>
          <cell r="GB99"/>
          <cell r="GC99"/>
          <cell r="GD99"/>
          <cell r="GE99"/>
          <cell r="GF99"/>
          <cell r="GG99"/>
          <cell r="GH99"/>
          <cell r="GI99"/>
          <cell r="GJ99"/>
          <cell r="GK99"/>
          <cell r="GL99"/>
          <cell r="GM99"/>
          <cell r="GN99"/>
          <cell r="GO99"/>
          <cell r="GP99"/>
          <cell r="GQ99"/>
          <cell r="GR99"/>
          <cell r="GS99"/>
          <cell r="GT99"/>
          <cell r="GU99"/>
          <cell r="GV99"/>
          <cell r="GW99"/>
          <cell r="GX99"/>
          <cell r="GY99"/>
          <cell r="GZ99"/>
          <cell r="HA99"/>
          <cell r="HB99"/>
          <cell r="HC99"/>
          <cell r="HD99"/>
          <cell r="HE99"/>
          <cell r="HF99"/>
          <cell r="HG99"/>
          <cell r="HH99"/>
          <cell r="HI99"/>
          <cell r="HJ99"/>
          <cell r="HK99"/>
          <cell r="HL99"/>
          <cell r="HM99"/>
        </row>
        <row r="100">
          <cell r="A100" t="str">
            <v>CuSO4 wt %</v>
          </cell>
          <cell r="C100" t="str">
            <v>CuSO4</v>
          </cell>
          <cell r="D100" t="str">
            <v>wt %</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cell r="EA100"/>
          <cell r="EB100"/>
          <cell r="EC100"/>
          <cell r="ED100"/>
          <cell r="EE100"/>
          <cell r="EF100"/>
          <cell r="EG100"/>
          <cell r="EH100"/>
          <cell r="EI100"/>
          <cell r="EJ100"/>
          <cell r="EK100"/>
          <cell r="EL100"/>
          <cell r="EM100"/>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row>
        <row r="101">
          <cell r="A101" t="str">
            <v>NiSO4*6H2O wt %</v>
          </cell>
          <cell r="C101" t="str">
            <v>NiSO4*6H2O</v>
          </cell>
          <cell r="D101" t="str">
            <v>wt %</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cell r="EA101"/>
          <cell r="EB101"/>
          <cell r="EC101"/>
          <cell r="ED101"/>
          <cell r="EE101"/>
          <cell r="EF101"/>
          <cell r="EG101"/>
          <cell r="EH101"/>
          <cell r="EI101"/>
          <cell r="EJ101"/>
          <cell r="EK101"/>
          <cell r="EL101"/>
          <cell r="EM101"/>
          <cell r="EN101"/>
          <cell r="EO101"/>
          <cell r="EP101"/>
          <cell r="EQ101"/>
          <cell r="ER101"/>
          <cell r="ES101"/>
          <cell r="ET101"/>
          <cell r="EU101"/>
          <cell r="EV101"/>
          <cell r="EW101"/>
          <cell r="EX101"/>
          <cell r="EY101"/>
          <cell r="EZ101"/>
          <cell r="FA101"/>
          <cell r="FB101"/>
          <cell r="FC101"/>
          <cell r="FD101"/>
          <cell r="FE101"/>
          <cell r="FF101"/>
          <cell r="FG101"/>
          <cell r="FH101"/>
          <cell r="FI101"/>
          <cell r="FJ101"/>
          <cell r="FK101"/>
          <cell r="FL101"/>
          <cell r="FM101"/>
          <cell r="FN101"/>
          <cell r="FO101"/>
          <cell r="FP101"/>
          <cell r="FQ101"/>
          <cell r="FR101"/>
          <cell r="FS101"/>
          <cell r="FT101"/>
          <cell r="FU101"/>
          <cell r="FV101"/>
          <cell r="FW101"/>
          <cell r="FX101"/>
          <cell r="FY101"/>
          <cell r="FZ101"/>
          <cell r="GA101"/>
          <cell r="GB101"/>
          <cell r="GC101"/>
          <cell r="GD101"/>
          <cell r="GE101"/>
          <cell r="GF101"/>
          <cell r="GG101"/>
          <cell r="GH101"/>
          <cell r="GI101"/>
          <cell r="GJ101"/>
          <cell r="GK101"/>
          <cell r="GL101"/>
          <cell r="GM101"/>
          <cell r="GN101"/>
          <cell r="GO101"/>
          <cell r="GP101"/>
          <cell r="GQ101"/>
          <cell r="GR101"/>
          <cell r="GS101"/>
          <cell r="GT101"/>
          <cell r="GU101"/>
          <cell r="GV101"/>
          <cell r="GW101"/>
          <cell r="GX101"/>
          <cell r="GY101"/>
          <cell r="GZ101"/>
          <cell r="HA101"/>
          <cell r="HB101"/>
          <cell r="HC101"/>
          <cell r="HD101"/>
          <cell r="HE101"/>
          <cell r="HF101"/>
          <cell r="HG101"/>
          <cell r="HH101"/>
          <cell r="HI101"/>
          <cell r="HJ101"/>
          <cell r="HK101"/>
          <cell r="HL101"/>
          <cell r="HM101"/>
        </row>
        <row r="102">
          <cell r="A102" t="str">
            <v>Co wt %</v>
          </cell>
          <cell r="C102" t="str">
            <v>Co</v>
          </cell>
          <cell r="D102" t="str">
            <v>wt %</v>
          </cell>
          <cell r="E102">
            <v>0.15</v>
          </cell>
          <cell r="F102">
            <v>0.15</v>
          </cell>
          <cell r="G102">
            <v>0.15</v>
          </cell>
          <cell r="H102">
            <v>0.15</v>
          </cell>
          <cell r="I102">
            <v>2.4173676379299422E-5</v>
          </cell>
          <cell r="J102">
            <v>2.4124992416109206E-5</v>
          </cell>
          <cell r="K102">
            <v>2.4259590211389906E-5</v>
          </cell>
          <cell r="L102">
            <v>2.4173676379299422E-5</v>
          </cell>
          <cell r="M102">
            <v>2.4173676379299422E-5</v>
          </cell>
          <cell r="N102">
            <v>0</v>
          </cell>
          <cell r="O102">
            <v>2.4173676379299422E-5</v>
          </cell>
          <cell r="P102">
            <v>2.4173676379299422E-5</v>
          </cell>
          <cell r="Q102">
            <v>2.4173676379299422E-5</v>
          </cell>
          <cell r="R102">
            <v>2.4173676379299422E-5</v>
          </cell>
          <cell r="S102">
            <v>2.5490433859752791E-3</v>
          </cell>
          <cell r="T102">
            <v>4.3143510675839103E-2</v>
          </cell>
          <cell r="U102">
            <v>1.1505166735114888E-4</v>
          </cell>
          <cell r="V102">
            <v>1.1502258080099466E-4</v>
          </cell>
          <cell r="W102">
            <v>4.3288517783295928E-6</v>
          </cell>
          <cell r="X102">
            <v>0.21644258891647963</v>
          </cell>
          <cell r="Y102">
            <v>4.3288517783295927E-2</v>
          </cell>
          <cell r="Z102">
            <v>4.3288517783295928E-6</v>
          </cell>
          <cell r="AA102">
            <v>4.3288517783295928E-6</v>
          </cell>
          <cell r="AB102">
            <v>4.3288259250771925E-6</v>
          </cell>
          <cell r="AC102">
            <v>8.1651345194462974E-5</v>
          </cell>
          <cell r="AD102">
            <v>8.1651345194462974E-5</v>
          </cell>
          <cell r="AE102">
            <v>0</v>
          </cell>
          <cell r="AF102">
            <v>0</v>
          </cell>
          <cell r="AG102">
            <v>0</v>
          </cell>
          <cell r="AH102">
            <v>0</v>
          </cell>
          <cell r="AI102">
            <v>0</v>
          </cell>
          <cell r="AJ102">
            <v>0</v>
          </cell>
          <cell r="AK102">
            <v>0</v>
          </cell>
          <cell r="AL102">
            <v>0</v>
          </cell>
          <cell r="AM102">
            <v>0</v>
          </cell>
          <cell r="AN102">
            <v>0</v>
          </cell>
          <cell r="AO102">
            <v>0</v>
          </cell>
          <cell r="AP102">
            <v>0</v>
          </cell>
          <cell r="AQ102">
            <v>5.7524680898118042E-6</v>
          </cell>
          <cell r="AR102">
            <v>3.5950352845771479E-6</v>
          </cell>
          <cell r="AS102">
            <v>0</v>
          </cell>
          <cell r="AT102">
            <v>0</v>
          </cell>
          <cell r="AU102">
            <v>0.28762340450559398</v>
          </cell>
          <cell r="AV102">
            <v>0.26911837697912949</v>
          </cell>
          <cell r="AW102">
            <v>99.565361289999984</v>
          </cell>
          <cell r="AX102">
            <v>1.970467675100224E-2</v>
          </cell>
          <cell r="AY102">
            <v>1.9674110494985006E-2</v>
          </cell>
          <cell r="AZ102">
            <v>1.9788277914983925E-2</v>
          </cell>
          <cell r="BA102">
            <v>1.970467675100224E-2</v>
          </cell>
          <cell r="BB102">
            <v>1.970467675100224E-2</v>
          </cell>
          <cell r="BC102">
            <v>1.970467675100224E-2</v>
          </cell>
          <cell r="BD102">
            <v>1.970467675100224E-2</v>
          </cell>
          <cell r="BE102">
            <v>1.970467675100224E-2</v>
          </cell>
          <cell r="BF102">
            <v>1.970467675100224E-2</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cell r="EA102"/>
          <cell r="EB102"/>
          <cell r="EC102"/>
          <cell r="ED102"/>
          <cell r="EE102"/>
          <cell r="EF102"/>
          <cell r="EG102"/>
          <cell r="EH102"/>
          <cell r="EI102"/>
          <cell r="EJ102"/>
          <cell r="EK102"/>
          <cell r="EL102"/>
          <cell r="EM102"/>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row>
        <row r="103">
          <cell r="A103" t="str">
            <v>Cu wt %</v>
          </cell>
          <cell r="C103" t="str">
            <v>Cu</v>
          </cell>
          <cell r="D103" t="str">
            <v>wt %</v>
          </cell>
          <cell r="E103">
            <v>0.05</v>
          </cell>
          <cell r="F103">
            <v>0.05</v>
          </cell>
          <cell r="G103">
            <v>0.05</v>
          </cell>
          <cell r="H103">
            <v>0.05</v>
          </cell>
          <cell r="I103">
            <v>3.8205290707096257E-3</v>
          </cell>
          <cell r="J103">
            <v>3.8128348129055603E-3</v>
          </cell>
          <cell r="K103">
            <v>3.839998386279719E-3</v>
          </cell>
          <cell r="L103">
            <v>3.8205290707096257E-3</v>
          </cell>
          <cell r="M103">
            <v>3.8205290707096257E-3</v>
          </cell>
          <cell r="N103">
            <v>0</v>
          </cell>
          <cell r="O103">
            <v>3.8205290707096257E-3</v>
          </cell>
          <cell r="P103">
            <v>3.8205290707096257E-3</v>
          </cell>
          <cell r="Q103">
            <v>3.8205290707096257E-3</v>
          </cell>
          <cell r="R103">
            <v>3.8205290707096257E-3</v>
          </cell>
          <cell r="S103">
            <v>3.1171073388796466E-3</v>
          </cell>
          <cell r="T103">
            <v>0.74999999728728506</v>
          </cell>
          <cell r="U103">
            <v>2.000040072067345E-3</v>
          </cell>
          <cell r="V103">
            <v>1.9995344331704855E-3</v>
          </cell>
          <cell r="W103">
            <v>7.5252077692786941E-5</v>
          </cell>
          <cell r="X103">
            <v>3.762603884639347</v>
          </cell>
          <cell r="Y103">
            <v>0.75252077692786934</v>
          </cell>
          <cell r="Z103">
            <v>7.5252077692786941E-5</v>
          </cell>
          <cell r="AA103">
            <v>7.5252077692786941E-5</v>
          </cell>
          <cell r="AB103">
            <v>7.5251628165165448E-5</v>
          </cell>
          <cell r="AC103">
            <v>1.4194141261639499E-3</v>
          </cell>
          <cell r="AD103">
            <v>1.4194141261639499E-3</v>
          </cell>
          <cell r="AE103">
            <v>0</v>
          </cell>
          <cell r="AF103">
            <v>0</v>
          </cell>
          <cell r="AG103">
            <v>0</v>
          </cell>
          <cell r="AH103">
            <v>0</v>
          </cell>
          <cell r="AI103">
            <v>0</v>
          </cell>
          <cell r="AJ103">
            <v>0</v>
          </cell>
          <cell r="AK103">
            <v>0</v>
          </cell>
          <cell r="AL103">
            <v>0</v>
          </cell>
          <cell r="AM103">
            <v>0</v>
          </cell>
          <cell r="AN103">
            <v>0</v>
          </cell>
          <cell r="AO103">
            <v>0</v>
          </cell>
          <cell r="AP103">
            <v>0</v>
          </cell>
          <cell r="AQ103">
            <v>9.9999999633088195E-5</v>
          </cell>
          <cell r="AR103">
            <v>6.2495527402467568E-5</v>
          </cell>
          <cell r="AS103">
            <v>0</v>
          </cell>
          <cell r="AT103">
            <v>0</v>
          </cell>
          <cell r="AU103">
            <v>4.9999999819152343</v>
          </cell>
          <cell r="AV103">
            <v>4.6783114967354278</v>
          </cell>
          <cell r="AW103">
            <v>0.03</v>
          </cell>
          <cell r="AX103">
            <v>5.9372084314370845E-6</v>
          </cell>
          <cell r="AY103">
            <v>5.9279985248125697E-6</v>
          </cell>
          <cell r="AZ103">
            <v>5.9623982654009801E-6</v>
          </cell>
          <cell r="BA103">
            <v>5.9372084314370845E-6</v>
          </cell>
          <cell r="BB103">
            <v>5.9372084314370845E-6</v>
          </cell>
          <cell r="BC103">
            <v>5.9372084314370845E-6</v>
          </cell>
          <cell r="BD103">
            <v>5.9372084314370845E-6</v>
          </cell>
          <cell r="BE103">
            <v>5.9372084314370845E-6</v>
          </cell>
          <cell r="BF103">
            <v>5.9372084314370845E-6</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cell r="EA103"/>
          <cell r="EB103"/>
          <cell r="EC103"/>
          <cell r="ED103"/>
          <cell r="EE103"/>
          <cell r="EF103"/>
          <cell r="EG103"/>
          <cell r="EH103"/>
          <cell r="EI103"/>
          <cell r="EJ103"/>
          <cell r="EK103"/>
          <cell r="EL103"/>
          <cell r="EM103"/>
          <cell r="EN103"/>
          <cell r="EO103"/>
          <cell r="EP103"/>
          <cell r="EQ103"/>
          <cell r="ER103"/>
          <cell r="ES103"/>
          <cell r="ET103"/>
          <cell r="EU103"/>
          <cell r="EV103"/>
          <cell r="EW103"/>
          <cell r="EX103"/>
          <cell r="EY103"/>
          <cell r="EZ103"/>
          <cell r="FA103"/>
          <cell r="FB103"/>
          <cell r="FC103"/>
          <cell r="FD103"/>
          <cell r="FE103"/>
          <cell r="FF103"/>
          <cell r="FG103"/>
          <cell r="FH103"/>
          <cell r="FI103"/>
          <cell r="FJ103"/>
          <cell r="FK103"/>
          <cell r="FL103"/>
          <cell r="FM103"/>
          <cell r="FN103"/>
          <cell r="FO103"/>
          <cell r="FP103"/>
          <cell r="FQ103"/>
          <cell r="FR103"/>
          <cell r="FS103"/>
          <cell r="FT103"/>
          <cell r="FU103"/>
          <cell r="FV103"/>
          <cell r="FW103"/>
          <cell r="FX103"/>
          <cell r="FY103"/>
          <cell r="FZ103"/>
          <cell r="GA103"/>
          <cell r="GB103"/>
          <cell r="GC103"/>
          <cell r="GD103"/>
          <cell r="GE103"/>
          <cell r="GF103"/>
          <cell r="GG103"/>
          <cell r="GH103"/>
          <cell r="GI103"/>
          <cell r="GJ103"/>
          <cell r="GK103"/>
          <cell r="GL103"/>
          <cell r="GM103"/>
          <cell r="GN103"/>
          <cell r="GO103"/>
          <cell r="GP103"/>
          <cell r="GQ103"/>
          <cell r="GR103"/>
          <cell r="GS103"/>
          <cell r="GT103"/>
          <cell r="GU103"/>
          <cell r="GV103"/>
          <cell r="GW103"/>
          <cell r="GX103"/>
          <cell r="GY103"/>
          <cell r="GZ103"/>
          <cell r="HA103"/>
          <cell r="HB103"/>
          <cell r="HC103"/>
          <cell r="HD103"/>
          <cell r="HE103"/>
          <cell r="HF103"/>
          <cell r="HG103"/>
          <cell r="HH103"/>
          <cell r="HI103"/>
          <cell r="HJ103"/>
          <cell r="HK103"/>
          <cell r="HL103"/>
          <cell r="HM103"/>
        </row>
        <row r="104">
          <cell r="A104" t="str">
            <v>CoO*OH_s wt %</v>
          </cell>
          <cell r="C104" t="str">
            <v>CoO*OH_s</v>
          </cell>
          <cell r="D104" t="str">
            <v>wt %</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cell r="EA104"/>
          <cell r="EB104"/>
          <cell r="EC104"/>
          <cell r="ED104"/>
          <cell r="EE104"/>
          <cell r="EF104"/>
          <cell r="EG104"/>
          <cell r="EH104"/>
          <cell r="EI104"/>
          <cell r="EJ104"/>
          <cell r="EK104"/>
          <cell r="EL104"/>
          <cell r="EM104"/>
          <cell r="EN104"/>
          <cell r="EO104"/>
          <cell r="EP104"/>
          <cell r="EQ104"/>
          <cell r="ER104"/>
          <cell r="ES104"/>
          <cell r="ET104"/>
          <cell r="EU104"/>
          <cell r="EV104"/>
          <cell r="EW104"/>
          <cell r="EX104"/>
          <cell r="EY104"/>
          <cell r="EZ104"/>
          <cell r="FA104"/>
          <cell r="FB104"/>
          <cell r="FC104"/>
          <cell r="FD104"/>
          <cell r="FE104"/>
          <cell r="FF104"/>
          <cell r="FG104"/>
          <cell r="FH104"/>
          <cell r="FI104"/>
          <cell r="FJ104"/>
          <cell r="FK104"/>
          <cell r="FL104"/>
          <cell r="FM104"/>
          <cell r="FN104"/>
          <cell r="FO104"/>
          <cell r="FP104"/>
          <cell r="FQ104"/>
          <cell r="FR104"/>
          <cell r="FS104"/>
          <cell r="FT104"/>
          <cell r="FU104"/>
          <cell r="FV104"/>
          <cell r="FW104"/>
          <cell r="FX104"/>
          <cell r="FY104"/>
          <cell r="FZ104"/>
          <cell r="GA104"/>
          <cell r="GB104"/>
          <cell r="GC104"/>
          <cell r="GD104"/>
          <cell r="GE104"/>
          <cell r="GF104"/>
          <cell r="GG104"/>
          <cell r="GH104"/>
          <cell r="GI104"/>
          <cell r="GJ104"/>
          <cell r="GK104"/>
          <cell r="GL104"/>
          <cell r="GM104"/>
          <cell r="GN104"/>
          <cell r="GO104"/>
          <cell r="GP104"/>
          <cell r="GQ104"/>
          <cell r="GR104"/>
          <cell r="GS104"/>
          <cell r="GT104"/>
          <cell r="GU104"/>
          <cell r="GV104"/>
          <cell r="GW104"/>
          <cell r="GX104"/>
          <cell r="GY104"/>
          <cell r="GZ104"/>
          <cell r="HA104"/>
          <cell r="HB104"/>
          <cell r="HC104"/>
          <cell r="HD104"/>
          <cell r="HE104"/>
          <cell r="HF104"/>
          <cell r="HG104"/>
          <cell r="HH104"/>
          <cell r="HI104"/>
          <cell r="HJ104"/>
          <cell r="HK104"/>
          <cell r="HL104"/>
          <cell r="HM104"/>
        </row>
        <row r="105">
          <cell r="A105" t="str">
            <v>MnO*OH_s wt %</v>
          </cell>
          <cell r="C105" t="str">
            <v>MnO*OH_s</v>
          </cell>
          <cell r="D105" t="str">
            <v>wt %</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cell r="EA105"/>
          <cell r="EB105"/>
          <cell r="EC105"/>
          <cell r="ED105"/>
          <cell r="EE105"/>
          <cell r="EF105"/>
          <cell r="EG105"/>
          <cell r="EH105"/>
          <cell r="EI105"/>
          <cell r="EJ105"/>
          <cell r="EK105"/>
          <cell r="EL105"/>
          <cell r="EM105"/>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cell r="FZ105"/>
          <cell r="GA105"/>
          <cell r="GB105"/>
          <cell r="GC105"/>
          <cell r="GD105"/>
          <cell r="GE105"/>
          <cell r="GF105"/>
          <cell r="GG105"/>
          <cell r="GH105"/>
          <cell r="GI105"/>
          <cell r="GJ105"/>
          <cell r="GK105"/>
          <cell r="GL105"/>
          <cell r="GM105"/>
          <cell r="GN105"/>
          <cell r="GO105"/>
          <cell r="GP105"/>
          <cell r="GQ105"/>
          <cell r="GR105"/>
          <cell r="GS105"/>
          <cell r="GT105"/>
          <cell r="GU105"/>
          <cell r="GV105"/>
          <cell r="GW105"/>
          <cell r="GX105"/>
          <cell r="GY105"/>
          <cell r="GZ105"/>
          <cell r="HA105"/>
          <cell r="HB105"/>
          <cell r="HC105"/>
          <cell r="HD105"/>
          <cell r="HE105"/>
          <cell r="HF105"/>
          <cell r="HG105"/>
          <cell r="HH105"/>
          <cell r="HI105"/>
          <cell r="HJ105"/>
          <cell r="HK105"/>
          <cell r="HL105"/>
          <cell r="HM105"/>
        </row>
        <row r="106">
          <cell r="A106" t="str">
            <v>FeO*OH_s wt %</v>
          </cell>
          <cell r="C106" t="str">
            <v>FeO*OH_s</v>
          </cell>
          <cell r="D106" t="str">
            <v>wt %</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cell r="EA106"/>
          <cell r="EB106"/>
          <cell r="EC106"/>
          <cell r="ED106"/>
          <cell r="EE106"/>
          <cell r="EF106"/>
          <cell r="EG106"/>
          <cell r="EH106"/>
          <cell r="EI106"/>
          <cell r="EJ106"/>
          <cell r="EK106"/>
          <cell r="EL106"/>
          <cell r="EM106"/>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cell r="FZ106"/>
          <cell r="GA106"/>
          <cell r="GB106"/>
          <cell r="GC106"/>
          <cell r="GD106"/>
          <cell r="GE106"/>
          <cell r="GF106"/>
          <cell r="GG106"/>
          <cell r="GH106"/>
          <cell r="GI106"/>
          <cell r="GJ106"/>
          <cell r="GK106"/>
          <cell r="GL106"/>
          <cell r="GM106"/>
          <cell r="GN106"/>
          <cell r="GO106"/>
          <cell r="GP106"/>
          <cell r="GQ106"/>
          <cell r="GR106"/>
          <cell r="GS106"/>
          <cell r="GT106"/>
          <cell r="GU106"/>
          <cell r="GV106"/>
          <cell r="GW106"/>
          <cell r="GX106"/>
          <cell r="GY106"/>
          <cell r="GZ106"/>
          <cell r="HA106"/>
          <cell r="HB106"/>
          <cell r="HC106"/>
          <cell r="HD106"/>
          <cell r="HE106"/>
          <cell r="HF106"/>
          <cell r="HG106"/>
          <cell r="HH106"/>
          <cell r="HI106"/>
          <cell r="HJ106"/>
          <cell r="HK106"/>
          <cell r="HL106"/>
          <cell r="HM106"/>
        </row>
        <row r="107">
          <cell r="A107" t="str">
            <v>MgCl2_s wt %</v>
          </cell>
          <cell r="C107" t="str">
            <v>MgCl2_s</v>
          </cell>
          <cell r="D107" t="str">
            <v>wt %</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cell r="EA107"/>
          <cell r="EB107"/>
          <cell r="EC107"/>
          <cell r="ED107"/>
          <cell r="EE107"/>
          <cell r="EF107"/>
          <cell r="EG107"/>
          <cell r="EH107"/>
          <cell r="EI107"/>
          <cell r="EJ107"/>
          <cell r="EK107"/>
          <cell r="EL107"/>
          <cell r="EM107"/>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row>
        <row r="108">
          <cell r="A108" t="str">
            <v>(NH4)2S2O8_s wt %</v>
          </cell>
          <cell r="C108" t="str">
            <v>(NH4)2S2O8_s</v>
          </cell>
          <cell r="D108" t="str">
            <v>wt %</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cell r="EA108"/>
          <cell r="EB108"/>
          <cell r="EC108"/>
          <cell r="ED108"/>
          <cell r="EE108"/>
          <cell r="EF108"/>
          <cell r="EG108"/>
          <cell r="EH108"/>
          <cell r="EI108"/>
          <cell r="EJ108"/>
          <cell r="EK108"/>
          <cell r="EL108"/>
          <cell r="EM108"/>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cell r="FZ108"/>
          <cell r="GA108"/>
          <cell r="GB108"/>
          <cell r="GC108"/>
          <cell r="GD108"/>
          <cell r="GE108"/>
          <cell r="GF108"/>
          <cell r="GG108"/>
          <cell r="GH108"/>
          <cell r="GI108"/>
          <cell r="GJ108"/>
          <cell r="GK108"/>
          <cell r="GL108"/>
          <cell r="GM108"/>
          <cell r="GN108"/>
          <cell r="GO108"/>
          <cell r="GP108"/>
          <cell r="GQ108"/>
          <cell r="GR108"/>
          <cell r="GS108"/>
          <cell r="GT108"/>
          <cell r="GU108"/>
          <cell r="GV108"/>
          <cell r="GW108"/>
          <cell r="GX108"/>
          <cell r="GY108"/>
          <cell r="GZ108"/>
          <cell r="HA108"/>
          <cell r="HB108"/>
          <cell r="HC108"/>
          <cell r="HD108"/>
          <cell r="HE108"/>
          <cell r="HF108"/>
          <cell r="HG108"/>
          <cell r="HH108"/>
          <cell r="HI108"/>
          <cell r="HJ108"/>
          <cell r="HK108"/>
          <cell r="HL108"/>
          <cell r="HM108"/>
        </row>
        <row r="109">
          <cell r="A109" t="str">
            <v>(NH4)2S2O8_aq wt %</v>
          </cell>
          <cell r="C109" t="str">
            <v>(NH4)2S2O8_aq</v>
          </cell>
          <cell r="D109" t="str">
            <v>wt %</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cell r="EA109"/>
          <cell r="EB109"/>
          <cell r="EC109"/>
          <cell r="ED109"/>
          <cell r="EE109"/>
          <cell r="EF109"/>
          <cell r="EG109"/>
          <cell r="EH109"/>
          <cell r="EI109"/>
          <cell r="EJ109"/>
          <cell r="EK109"/>
          <cell r="EL109"/>
          <cell r="EM109"/>
          <cell r="EN109"/>
          <cell r="EO109"/>
          <cell r="EP109"/>
          <cell r="EQ109"/>
          <cell r="ER109"/>
          <cell r="ES109"/>
          <cell r="ET109"/>
          <cell r="EU109"/>
          <cell r="EV109"/>
          <cell r="EW109"/>
          <cell r="EX109"/>
          <cell r="EY109"/>
          <cell r="EZ109"/>
          <cell r="FA109"/>
          <cell r="FB109"/>
          <cell r="FC109"/>
          <cell r="FD109"/>
          <cell r="FE109"/>
          <cell r="FF109"/>
          <cell r="FG109"/>
          <cell r="FH109"/>
          <cell r="FI109"/>
          <cell r="FJ109"/>
          <cell r="FK109"/>
          <cell r="FL109"/>
          <cell r="FM109"/>
          <cell r="FN109"/>
          <cell r="FO109"/>
          <cell r="FP109"/>
          <cell r="FQ109"/>
          <cell r="FR109"/>
          <cell r="FS109"/>
          <cell r="FT109"/>
          <cell r="FU109"/>
          <cell r="FV109"/>
          <cell r="FW109"/>
          <cell r="FX109"/>
          <cell r="FY109"/>
          <cell r="FZ109"/>
          <cell r="GA109"/>
          <cell r="GB109"/>
          <cell r="GC109"/>
          <cell r="GD109"/>
          <cell r="GE109"/>
          <cell r="GF109"/>
          <cell r="GG109"/>
          <cell r="GH109"/>
          <cell r="GI109"/>
          <cell r="GJ109"/>
          <cell r="GK109"/>
          <cell r="GL109"/>
          <cell r="GM109"/>
          <cell r="GN109"/>
          <cell r="GO109"/>
          <cell r="GP109"/>
          <cell r="GQ109"/>
          <cell r="GR109"/>
          <cell r="GS109"/>
          <cell r="GT109"/>
          <cell r="GU109"/>
          <cell r="GV109"/>
          <cell r="GW109"/>
          <cell r="GX109"/>
          <cell r="GY109"/>
          <cell r="GZ109"/>
          <cell r="HA109"/>
          <cell r="HB109"/>
          <cell r="HC109"/>
          <cell r="HD109"/>
          <cell r="HE109"/>
          <cell r="HF109"/>
          <cell r="HG109"/>
          <cell r="HH109"/>
          <cell r="HI109"/>
          <cell r="HJ109"/>
          <cell r="HK109"/>
          <cell r="HL109"/>
          <cell r="HM109"/>
        </row>
        <row r="110">
          <cell r="A110" t="str">
            <v>MgCl2_aq wt %</v>
          </cell>
          <cell r="C110" t="str">
            <v>MgCl2_aq</v>
          </cell>
          <cell r="D110" t="str">
            <v>wt %</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cell r="EA110"/>
          <cell r="EB110"/>
          <cell r="EC110"/>
          <cell r="ED110"/>
          <cell r="EE110"/>
          <cell r="EF110"/>
          <cell r="EG110"/>
          <cell r="EH110"/>
          <cell r="EI110"/>
          <cell r="EJ110"/>
          <cell r="EK110"/>
          <cell r="EL110"/>
          <cell r="EM110"/>
          <cell r="EN110"/>
          <cell r="EO110"/>
          <cell r="EP110"/>
          <cell r="EQ110"/>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cell r="FZ110"/>
          <cell r="GA110"/>
          <cell r="GB110"/>
          <cell r="GC110"/>
          <cell r="GD110"/>
          <cell r="GE110"/>
          <cell r="GF110"/>
          <cell r="GG110"/>
          <cell r="GH110"/>
          <cell r="GI110"/>
          <cell r="GJ110"/>
          <cell r="GK110"/>
          <cell r="GL110"/>
          <cell r="GM110"/>
          <cell r="GN110"/>
          <cell r="GO110"/>
          <cell r="GP110"/>
          <cell r="GQ110"/>
          <cell r="GR110"/>
          <cell r="GS110"/>
          <cell r="GT110"/>
          <cell r="GU110"/>
          <cell r="GV110"/>
          <cell r="GW110"/>
          <cell r="GX110"/>
          <cell r="GY110"/>
          <cell r="GZ110"/>
          <cell r="HA110"/>
          <cell r="HB110"/>
          <cell r="HC110"/>
          <cell r="HD110"/>
          <cell r="HE110"/>
          <cell r="HF110"/>
          <cell r="HG110"/>
          <cell r="HH110"/>
          <cell r="HI110"/>
          <cell r="HJ110"/>
          <cell r="HK110"/>
          <cell r="HL110"/>
          <cell r="HM110"/>
        </row>
        <row r="111">
          <cell r="A111" t="str">
            <v>NiSO4_s wt %</v>
          </cell>
          <cell r="C111" t="str">
            <v>NiSO4_s</v>
          </cell>
          <cell r="D111" t="str">
            <v>wt %</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cell r="EA111"/>
          <cell r="EB111"/>
          <cell r="EC111"/>
          <cell r="ED111"/>
          <cell r="EE111"/>
          <cell r="EF111"/>
          <cell r="EG111"/>
          <cell r="EH111"/>
          <cell r="EI111"/>
          <cell r="EJ111"/>
          <cell r="EK111"/>
          <cell r="EL111"/>
          <cell r="EM111"/>
          <cell r="EN111"/>
          <cell r="EO111"/>
          <cell r="EP111"/>
          <cell r="EQ111"/>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cell r="FZ111"/>
          <cell r="GA111"/>
          <cell r="GB111"/>
          <cell r="GC111"/>
          <cell r="GD111"/>
          <cell r="GE111"/>
          <cell r="GF111"/>
          <cell r="GG111"/>
          <cell r="GH111"/>
          <cell r="GI111"/>
          <cell r="GJ111"/>
          <cell r="GK111"/>
          <cell r="GL111"/>
          <cell r="GM111"/>
          <cell r="GN111"/>
          <cell r="GO111"/>
          <cell r="GP111"/>
          <cell r="GQ111"/>
          <cell r="GR111"/>
          <cell r="GS111"/>
          <cell r="GT111"/>
          <cell r="GU111"/>
          <cell r="GV111"/>
          <cell r="GW111"/>
          <cell r="GX111"/>
          <cell r="GY111"/>
          <cell r="GZ111"/>
          <cell r="HA111"/>
          <cell r="HB111"/>
          <cell r="HC111"/>
          <cell r="HD111"/>
          <cell r="HE111"/>
          <cell r="HF111"/>
          <cell r="HG111"/>
          <cell r="HH111"/>
          <cell r="HI111"/>
          <cell r="HJ111"/>
          <cell r="HK111"/>
          <cell r="HL111"/>
          <cell r="HM111"/>
        </row>
        <row r="112">
          <cell r="A112" t="str">
            <v>NiSO4*(NH4)2SO4*6H2O_s wt %</v>
          </cell>
          <cell r="C112" t="str">
            <v>NiSO4*(NH4)2SO4*6H2O_s</v>
          </cell>
          <cell r="D112" t="str">
            <v>wt %</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cell r="EA112"/>
          <cell r="EB112"/>
          <cell r="EC112"/>
          <cell r="ED112"/>
          <cell r="EE112"/>
          <cell r="EF112"/>
          <cell r="EG112"/>
          <cell r="EH112"/>
          <cell r="EI112"/>
          <cell r="EJ112"/>
          <cell r="EK112"/>
          <cell r="EL112"/>
          <cell r="EM112"/>
          <cell r="EN112"/>
          <cell r="EO112"/>
          <cell r="EP112"/>
          <cell r="EQ112"/>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cell r="FZ112"/>
          <cell r="GA112"/>
          <cell r="GB112"/>
          <cell r="GC112"/>
          <cell r="GD112"/>
          <cell r="GE112"/>
          <cell r="GF112"/>
          <cell r="GG112"/>
          <cell r="GH112"/>
          <cell r="GI112"/>
          <cell r="GJ112"/>
          <cell r="GK112"/>
          <cell r="GL112"/>
          <cell r="GM112"/>
          <cell r="GN112"/>
          <cell r="GO112"/>
          <cell r="GP112"/>
          <cell r="GQ112"/>
          <cell r="GR112"/>
          <cell r="GS112"/>
          <cell r="GT112"/>
          <cell r="GU112"/>
          <cell r="GV112"/>
          <cell r="GW112"/>
          <cell r="GX112"/>
          <cell r="GY112"/>
          <cell r="GZ112"/>
          <cell r="HA112"/>
          <cell r="HB112"/>
          <cell r="HC112"/>
          <cell r="HD112"/>
          <cell r="HE112"/>
          <cell r="HF112"/>
          <cell r="HG112"/>
          <cell r="HH112"/>
          <cell r="HI112"/>
          <cell r="HJ112"/>
          <cell r="HK112"/>
          <cell r="HL112"/>
          <cell r="HM112"/>
        </row>
        <row r="113">
          <cell r="A113" t="str">
            <v>Mn(NH3)2SO4_aq wt %</v>
          </cell>
          <cell r="C113" t="str">
            <v>Mn(NH3)2SO4_aq</v>
          </cell>
          <cell r="D113" t="str">
            <v>wt %</v>
          </cell>
          <cell r="E113">
            <v>5.0000000000000001E-3</v>
          </cell>
          <cell r="F113">
            <v>5.0000000000000001E-3</v>
          </cell>
          <cell r="G113">
            <v>5.0000000000000001E-3</v>
          </cell>
          <cell r="H113">
            <v>5.0000000000000001E-3</v>
          </cell>
          <cell r="I113">
            <v>8.0406528203808177E-7</v>
          </cell>
          <cell r="J113">
            <v>8.0244595512947214E-7</v>
          </cell>
          <cell r="K113">
            <v>8.083160037313242E-7</v>
          </cell>
          <cell r="L113">
            <v>8.0406528203808177E-7</v>
          </cell>
          <cell r="M113">
            <v>8.0406528203808177E-7</v>
          </cell>
          <cell r="N113">
            <v>0</v>
          </cell>
          <cell r="O113">
            <v>8.0406528203808177E-7</v>
          </cell>
          <cell r="P113">
            <v>8.0406528203808177E-7</v>
          </cell>
          <cell r="Q113">
            <v>8.0406528203808177E-7</v>
          </cell>
          <cell r="R113">
            <v>8.0406528203808177E-7</v>
          </cell>
          <cell r="S113">
            <v>7.0656446419006846E-7</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2E-3</v>
          </cell>
          <cell r="AX113">
            <v>3.9581389542913886E-7</v>
          </cell>
          <cell r="AY113">
            <v>3.9519990165417117E-7</v>
          </cell>
          <cell r="AZ113">
            <v>3.9749321769339861E-7</v>
          </cell>
          <cell r="BA113">
            <v>3.9581389542913886E-7</v>
          </cell>
          <cell r="BB113">
            <v>3.9581389542913886E-7</v>
          </cell>
          <cell r="BC113">
            <v>3.9581389542913886E-7</v>
          </cell>
          <cell r="BD113">
            <v>3.9581389542913886E-7</v>
          </cell>
          <cell r="BE113">
            <v>3.9581389542913875E-7</v>
          </cell>
          <cell r="BF113">
            <v>3.9581389542913886E-7</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cell r="EA113"/>
          <cell r="EB113"/>
          <cell r="EC113"/>
          <cell r="ED113"/>
          <cell r="EE113"/>
          <cell r="EF113"/>
          <cell r="EG113"/>
          <cell r="EH113"/>
          <cell r="EI113"/>
          <cell r="EJ113"/>
          <cell r="EK113"/>
          <cell r="EL113"/>
          <cell r="EM113"/>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row>
        <row r="114">
          <cell r="A114" t="str">
            <v>Zn_s wt %</v>
          </cell>
          <cell r="C114" t="str">
            <v>Zn_s</v>
          </cell>
          <cell r="D114" t="str">
            <v>wt %</v>
          </cell>
          <cell r="E114">
            <v>0.02</v>
          </cell>
          <cell r="F114">
            <v>0.02</v>
          </cell>
          <cell r="G114">
            <v>0.02</v>
          </cell>
          <cell r="H114">
            <v>0.02</v>
          </cell>
          <cell r="I114">
            <v>3.2162611281523271E-6</v>
          </cell>
          <cell r="J114">
            <v>3.2097838205178886E-6</v>
          </cell>
          <cell r="K114">
            <v>3.2332640149252968E-6</v>
          </cell>
          <cell r="L114">
            <v>3.2162611281523271E-6</v>
          </cell>
          <cell r="M114">
            <v>3.2162611281523271E-6</v>
          </cell>
          <cell r="N114">
            <v>0</v>
          </cell>
          <cell r="O114">
            <v>3.2162611281523271E-6</v>
          </cell>
          <cell r="P114">
            <v>3.2162611281523271E-6</v>
          </cell>
          <cell r="Q114">
            <v>3.2162611281523271E-6</v>
          </cell>
          <cell r="R114">
            <v>3.2162611281523271E-6</v>
          </cell>
          <cell r="S114">
            <v>3.3851328524898736E-6</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0.03</v>
          </cell>
          <cell r="AX114">
            <v>5.9372084314370845E-6</v>
          </cell>
          <cell r="AY114">
            <v>5.9279985248125697E-6</v>
          </cell>
          <cell r="AZ114">
            <v>5.9623982654009801E-6</v>
          </cell>
          <cell r="BA114">
            <v>5.9372084314370845E-6</v>
          </cell>
          <cell r="BB114">
            <v>5.9372084314370845E-6</v>
          </cell>
          <cell r="BC114">
            <v>5.9372084314370845E-6</v>
          </cell>
          <cell r="BD114">
            <v>5.9372084314370845E-6</v>
          </cell>
          <cell r="BE114">
            <v>5.9372084314370845E-6</v>
          </cell>
          <cell r="BF114">
            <v>5.9372084314370845E-6</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cell r="EA114"/>
          <cell r="EB114"/>
          <cell r="EC114"/>
          <cell r="ED114"/>
          <cell r="EE114"/>
          <cell r="EF114"/>
          <cell r="EG114"/>
          <cell r="EH114"/>
          <cell r="EI114"/>
          <cell r="EJ114"/>
          <cell r="EK114"/>
          <cell r="EL114"/>
          <cell r="EM114"/>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cell r="FZ114"/>
          <cell r="GA114"/>
          <cell r="GB114"/>
          <cell r="GC114"/>
          <cell r="GD114"/>
          <cell r="GE114"/>
          <cell r="GF114"/>
          <cell r="GG114"/>
          <cell r="GH114"/>
          <cell r="GI114"/>
          <cell r="GJ114"/>
          <cell r="GK114"/>
          <cell r="GL114"/>
          <cell r="GM114"/>
          <cell r="GN114"/>
          <cell r="GO114"/>
          <cell r="GP114"/>
          <cell r="GQ114"/>
          <cell r="GR114"/>
          <cell r="GS114"/>
          <cell r="GT114"/>
          <cell r="GU114"/>
          <cell r="GV114"/>
          <cell r="GW114"/>
          <cell r="GX114"/>
          <cell r="GY114"/>
          <cell r="GZ114"/>
          <cell r="HA114"/>
          <cell r="HB114"/>
          <cell r="HC114"/>
          <cell r="HD114"/>
          <cell r="HE114"/>
          <cell r="HF114"/>
          <cell r="HG114"/>
          <cell r="HH114"/>
          <cell r="HI114"/>
          <cell r="HJ114"/>
          <cell r="HK114"/>
          <cell r="HL114"/>
          <cell r="HM114"/>
        </row>
        <row r="115">
          <cell r="A115" t="str">
            <v>Fe_S wt %</v>
          </cell>
          <cell r="C115" t="str">
            <v>Fe_S</v>
          </cell>
          <cell r="D115" t="str">
            <v>wt %</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cell r="EA115"/>
          <cell r="EB115"/>
          <cell r="EC115"/>
          <cell r="ED115"/>
          <cell r="EE115"/>
          <cell r="EF115"/>
          <cell r="EG115"/>
          <cell r="EH115"/>
          <cell r="EI115"/>
          <cell r="EJ115"/>
          <cell r="EK115"/>
          <cell r="EL115"/>
          <cell r="EM115"/>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cell r="FZ115"/>
          <cell r="GA115"/>
          <cell r="GB115"/>
          <cell r="GC115"/>
          <cell r="GD115"/>
          <cell r="GE115"/>
          <cell r="GF115"/>
          <cell r="GG115"/>
          <cell r="GH115"/>
          <cell r="GI115"/>
          <cell r="GJ115"/>
          <cell r="GK115"/>
          <cell r="GL115"/>
          <cell r="GM115"/>
          <cell r="GN115"/>
          <cell r="GO115"/>
          <cell r="GP115"/>
          <cell r="GQ115"/>
          <cell r="GR115"/>
          <cell r="GS115"/>
          <cell r="GT115"/>
          <cell r="GU115"/>
          <cell r="GV115"/>
          <cell r="GW115"/>
          <cell r="GX115"/>
          <cell r="GY115"/>
          <cell r="GZ115"/>
          <cell r="HA115"/>
          <cell r="HB115"/>
          <cell r="HC115"/>
          <cell r="HD115"/>
          <cell r="HE115"/>
          <cell r="HF115"/>
          <cell r="HG115"/>
          <cell r="HH115"/>
          <cell r="HI115"/>
          <cell r="HJ115"/>
          <cell r="HK115"/>
          <cell r="HL115"/>
          <cell r="HM115"/>
        </row>
        <row r="116">
          <cell r="A116" t="str">
            <v>MnSO4(s) wt %</v>
          </cell>
          <cell r="C116" t="str">
            <v>MnSO4(s)</v>
          </cell>
          <cell r="D116" t="str">
            <v>wt %</v>
          </cell>
          <cell r="E116">
            <v>0</v>
          </cell>
          <cell r="F116">
            <v>0</v>
          </cell>
          <cell r="G116">
            <v>0</v>
          </cell>
          <cell r="H116">
            <v>0</v>
          </cell>
          <cell r="I116">
            <v>1.1665604849038363E-3</v>
          </cell>
          <cell r="J116">
            <v>1.1642111199467663E-3</v>
          </cell>
          <cell r="K116">
            <v>1.1726514816031057E-3</v>
          </cell>
          <cell r="L116">
            <v>1.1665604849038363E-3</v>
          </cell>
          <cell r="M116">
            <v>1.1665604849038363E-3</v>
          </cell>
          <cell r="N116">
            <v>0</v>
          </cell>
          <cell r="O116">
            <v>1.1665604849038363E-3</v>
          </cell>
          <cell r="P116">
            <v>1.1665604849038363E-3</v>
          </cell>
          <cell r="Q116">
            <v>1.1665604849038366E-3</v>
          </cell>
          <cell r="R116">
            <v>1.1665604849038363E-3</v>
          </cell>
          <cell r="S116">
            <v>1.1026806720719267E-3</v>
          </cell>
          <cell r="T116">
            <v>1.0138709869042155E-3</v>
          </cell>
          <cell r="U116">
            <v>1.0958794869136137E-3</v>
          </cell>
          <cell r="V116">
            <v>1.0958687215578233E-3</v>
          </cell>
          <cell r="W116">
            <v>1.0961490222990745E-3</v>
          </cell>
          <cell r="X116">
            <v>2.7403999597470567E-5</v>
          </cell>
          <cell r="Y116">
            <v>5.4807999194941136E-6</v>
          </cell>
          <cell r="Z116">
            <v>1.0961490222990745E-3</v>
          </cell>
          <cell r="AA116">
            <v>1.0961490222990745E-3</v>
          </cell>
          <cell r="AB116">
            <v>1.0961424757179607E-3</v>
          </cell>
          <cell r="AC116">
            <v>1.4830489155235224E-4</v>
          </cell>
          <cell r="AD116">
            <v>1.4830489155235224E-4</v>
          </cell>
          <cell r="AE116">
            <v>1.0899273088513951E-3</v>
          </cell>
          <cell r="AF116">
            <v>1.0899273088513951E-3</v>
          </cell>
          <cell r="AG116">
            <v>1.047772202306692E-3</v>
          </cell>
          <cell r="AH116">
            <v>0</v>
          </cell>
          <cell r="AI116">
            <v>0</v>
          </cell>
          <cell r="AJ116">
            <v>0</v>
          </cell>
          <cell r="AK116">
            <v>0</v>
          </cell>
          <cell r="AL116">
            <v>0</v>
          </cell>
          <cell r="AM116">
            <v>0</v>
          </cell>
          <cell r="AN116">
            <v>0</v>
          </cell>
          <cell r="AO116">
            <v>4.6973664376202791E-6</v>
          </cell>
          <cell r="AP116">
            <v>4.6267904774514097E-6</v>
          </cell>
          <cell r="AQ116">
            <v>9.1620749354111221E-4</v>
          </cell>
          <cell r="AR116">
            <v>5.7432396064649427E-4</v>
          </cell>
          <cell r="AS116">
            <v>0</v>
          </cell>
          <cell r="AT116">
            <v>0</v>
          </cell>
          <cell r="AU116">
            <v>1.9288253135190303E-4</v>
          </cell>
          <cell r="AV116">
            <v>1.8060528962007331E-4</v>
          </cell>
          <cell r="AW116">
            <v>0</v>
          </cell>
          <cell r="AX116">
            <v>1.1426678023809878E-3</v>
          </cell>
          <cell r="AY116">
            <v>1.1408952751260839E-3</v>
          </cell>
          <cell r="AZ116">
            <v>1.1475158067167394E-3</v>
          </cell>
          <cell r="BA116">
            <v>1.1426678023809878E-3</v>
          </cell>
          <cell r="BB116">
            <v>1.1426678023809878E-3</v>
          </cell>
          <cell r="BC116">
            <v>1.1426678023809878E-3</v>
          </cell>
          <cell r="BD116">
            <v>1.1426678023809878E-3</v>
          </cell>
          <cell r="BE116">
            <v>1.1426678023809878E-3</v>
          </cell>
          <cell r="BF116">
            <v>1.1426678023809878E-3</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3.3404942185776727E-6</v>
          </cell>
          <cell r="DM116">
            <v>2.0575212406273064E-6</v>
          </cell>
          <cell r="DN116">
            <v>0</v>
          </cell>
          <cell r="DO116">
            <v>0</v>
          </cell>
          <cell r="DP116">
            <v>0</v>
          </cell>
          <cell r="DQ116">
            <v>0</v>
          </cell>
          <cell r="DR116">
            <v>0</v>
          </cell>
          <cell r="DS116">
            <v>0</v>
          </cell>
          <cell r="DT116">
            <v>0</v>
          </cell>
          <cell r="DU116">
            <v>0</v>
          </cell>
          <cell r="DV116">
            <v>0</v>
          </cell>
          <cell r="DW116">
            <v>0</v>
          </cell>
          <cell r="DX116">
            <v>0</v>
          </cell>
          <cell r="DY116">
            <v>0</v>
          </cell>
          <cell r="DZ116"/>
          <cell r="EA116"/>
          <cell r="EB116"/>
          <cell r="EC116"/>
          <cell r="ED116"/>
          <cell r="EE116"/>
          <cell r="EF116"/>
          <cell r="EG116"/>
          <cell r="EH116"/>
          <cell r="EI116"/>
          <cell r="EJ116"/>
          <cell r="EK116"/>
          <cell r="EL116"/>
          <cell r="EM116"/>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row>
        <row r="117">
          <cell r="A117" t="str">
            <v>MnSO4(a) wt %</v>
          </cell>
          <cell r="C117" t="str">
            <v>MnSO4(a)</v>
          </cell>
          <cell r="D117" t="str">
            <v>wt %</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cell r="EA117"/>
          <cell r="EB117"/>
          <cell r="EC117"/>
          <cell r="ED117"/>
          <cell r="EE117"/>
          <cell r="EF117"/>
          <cell r="EG117"/>
          <cell r="EH117"/>
          <cell r="EI117"/>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row>
        <row r="118">
          <cell r="A118" t="str">
            <v>MgSO4(s) wt %</v>
          </cell>
          <cell r="C118" t="str">
            <v>MgSO4(s)</v>
          </cell>
          <cell r="D118" t="str">
            <v>wt %</v>
          </cell>
          <cell r="E118">
            <v>0</v>
          </cell>
          <cell r="F118">
            <v>0</v>
          </cell>
          <cell r="G118">
            <v>0</v>
          </cell>
          <cell r="H118">
            <v>0</v>
          </cell>
          <cell r="I118">
            <v>8.4051388617856248E-4</v>
          </cell>
          <cell r="J118">
            <v>8.3882115451511859E-4</v>
          </cell>
          <cell r="K118">
            <v>8.4490441563016261E-4</v>
          </cell>
          <cell r="L118">
            <v>8.4051388617856248E-4</v>
          </cell>
          <cell r="M118">
            <v>8.4051388617856248E-4</v>
          </cell>
          <cell r="N118">
            <v>0</v>
          </cell>
          <cell r="O118">
            <v>8.4051388617856248E-4</v>
          </cell>
          <cell r="P118">
            <v>8.4051388617856248E-4</v>
          </cell>
          <cell r="Q118">
            <v>8.4051388617856248E-4</v>
          </cell>
          <cell r="R118">
            <v>8.4051388617856248E-4</v>
          </cell>
          <cell r="S118">
            <v>7.1511741925266614E-4</v>
          </cell>
          <cell r="T118">
            <v>7.0431413379013353E-4</v>
          </cell>
          <cell r="U118">
            <v>7.6179115233758216E-4</v>
          </cell>
          <cell r="V118">
            <v>7.6178366878943283E-4</v>
          </cell>
          <cell r="W118">
            <v>7.6197851742671396E-4</v>
          </cell>
          <cell r="X118">
            <v>1.9049653432200594E-5</v>
          </cell>
          <cell r="Y118">
            <v>3.8099306864401195E-6</v>
          </cell>
          <cell r="Z118">
            <v>7.6197851742671396E-4</v>
          </cell>
          <cell r="AA118">
            <v>7.6197851742671396E-4</v>
          </cell>
          <cell r="AB118">
            <v>7.6197396661394502E-4</v>
          </cell>
          <cell r="AC118">
            <v>1.0309286337105054E-4</v>
          </cell>
          <cell r="AD118">
            <v>1.0309286337105054E-4</v>
          </cell>
          <cell r="AE118">
            <v>7.5765354709240182E-4</v>
          </cell>
          <cell r="AF118">
            <v>7.5765354709240182E-4</v>
          </cell>
          <cell r="AG118">
            <v>7.2834978917912341E-4</v>
          </cell>
          <cell r="AH118">
            <v>0</v>
          </cell>
          <cell r="AI118">
            <v>0</v>
          </cell>
          <cell r="AJ118">
            <v>0</v>
          </cell>
          <cell r="AK118">
            <v>0</v>
          </cell>
          <cell r="AL118">
            <v>0</v>
          </cell>
          <cell r="AM118">
            <v>0</v>
          </cell>
          <cell r="AN118">
            <v>0</v>
          </cell>
          <cell r="AO118">
            <v>3.2653336736799294E-6</v>
          </cell>
          <cell r="AP118">
            <v>3.2162734050481187E-6</v>
          </cell>
          <cell r="AQ118">
            <v>6.3646942808355728E-4</v>
          </cell>
          <cell r="AR118">
            <v>3.9897117366621761E-4</v>
          </cell>
          <cell r="AS118">
            <v>0</v>
          </cell>
          <cell r="AT118">
            <v>0</v>
          </cell>
          <cell r="AU118">
            <v>1.3399130140529216E-4</v>
          </cell>
          <cell r="AV118">
            <v>1.254626297751702E-4</v>
          </cell>
          <cell r="AW118">
            <v>0</v>
          </cell>
          <cell r="AX118">
            <v>2.0588524572012008E-4</v>
          </cell>
          <cell r="AY118">
            <v>2.0556587275042488E-4</v>
          </cell>
          <cell r="AZ118">
            <v>2.0675875643061585E-4</v>
          </cell>
          <cell r="BA118">
            <v>2.0588524572012008E-4</v>
          </cell>
          <cell r="BB118">
            <v>2.0588524572012008E-4</v>
          </cell>
          <cell r="BC118">
            <v>2.0588524572012008E-4</v>
          </cell>
          <cell r="BD118">
            <v>2.0588524572012008E-4</v>
          </cell>
          <cell r="BE118">
            <v>2.0588524572012008E-4</v>
          </cell>
          <cell r="BF118">
            <v>2.0588524572012008E-4</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2.3221156798603966E-6</v>
          </cell>
          <cell r="DM118">
            <v>1.4302681045968622E-6</v>
          </cell>
          <cell r="DN118">
            <v>0</v>
          </cell>
          <cell r="DO118">
            <v>0</v>
          </cell>
          <cell r="DP118">
            <v>0</v>
          </cell>
          <cell r="DQ118">
            <v>0</v>
          </cell>
          <cell r="DR118">
            <v>0</v>
          </cell>
          <cell r="DS118">
            <v>0</v>
          </cell>
          <cell r="DT118">
            <v>0</v>
          </cell>
          <cell r="DU118">
            <v>0</v>
          </cell>
          <cell r="DV118">
            <v>0</v>
          </cell>
          <cell r="DW118">
            <v>0</v>
          </cell>
          <cell r="DX118">
            <v>0</v>
          </cell>
          <cell r="DY118">
            <v>0</v>
          </cell>
          <cell r="DZ118"/>
          <cell r="EA118"/>
          <cell r="EB118"/>
          <cell r="EC118"/>
          <cell r="ED118"/>
          <cell r="EE118"/>
          <cell r="EF118"/>
          <cell r="EG118"/>
          <cell r="EH118"/>
          <cell r="EI118"/>
          <cell r="EJ118"/>
          <cell r="EK118"/>
          <cell r="EL118"/>
          <cell r="EM118"/>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row>
        <row r="119">
          <cell r="A119" t="str">
            <v>MgSO4(a) wt %</v>
          </cell>
          <cell r="C119" t="str">
            <v>MgSO4(a)</v>
          </cell>
          <cell r="D119" t="str">
            <v>wt %</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cell r="EA119"/>
          <cell r="EB119"/>
          <cell r="EC119"/>
          <cell r="ED119"/>
          <cell r="EE119"/>
          <cell r="EF119"/>
          <cell r="EG119"/>
          <cell r="EH119"/>
          <cell r="EI119"/>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cell r="GE119"/>
          <cell r="GF119"/>
          <cell r="GG119"/>
          <cell r="GH119"/>
          <cell r="GI119"/>
          <cell r="GJ119"/>
          <cell r="GK119"/>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row>
        <row r="120">
          <cell r="A120" t="str">
            <v>Al2(SO4)3 wt %</v>
          </cell>
          <cell r="C120" t="str">
            <v>Al2(SO4)3</v>
          </cell>
          <cell r="D120" t="str">
            <v>wt %</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cell r="EA120"/>
          <cell r="EB120"/>
          <cell r="EC120"/>
          <cell r="ED120"/>
          <cell r="EE120"/>
          <cell r="EF120"/>
          <cell r="EG120"/>
          <cell r="EH120"/>
          <cell r="EI120"/>
          <cell r="EJ120"/>
          <cell r="EK120"/>
          <cell r="EL120"/>
          <cell r="EM120"/>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cell r="HJ120"/>
          <cell r="HK120"/>
          <cell r="HL120"/>
          <cell r="HM120"/>
        </row>
        <row r="121">
          <cell r="A121" t="str">
            <v>Al2(SO4)3(a) wt %</v>
          </cell>
          <cell r="C121" t="str">
            <v>Al2(SO4)3(a)</v>
          </cell>
          <cell r="D121" t="str">
            <v>wt %</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cell r="EA121"/>
          <cell r="EB121"/>
          <cell r="EC121"/>
          <cell r="ED121"/>
          <cell r="EE121"/>
          <cell r="EF121"/>
          <cell r="EG121"/>
          <cell r="EH121"/>
          <cell r="EI121"/>
          <cell r="EJ121"/>
          <cell r="EK121"/>
          <cell r="EL121"/>
          <cell r="EM121"/>
          <cell r="EN121"/>
          <cell r="EO121"/>
          <cell r="EP121"/>
          <cell r="EQ121"/>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cell r="FZ121"/>
          <cell r="GA121"/>
          <cell r="GB121"/>
          <cell r="GC121"/>
          <cell r="GD121"/>
          <cell r="GE121"/>
          <cell r="GF121"/>
          <cell r="GG121"/>
          <cell r="GH121"/>
          <cell r="GI121"/>
          <cell r="GJ121"/>
          <cell r="GK121"/>
          <cell r="GL121"/>
          <cell r="GM121"/>
          <cell r="GN121"/>
          <cell r="GO121"/>
          <cell r="GP121"/>
          <cell r="GQ121"/>
          <cell r="GR121"/>
          <cell r="GS121"/>
          <cell r="GT121"/>
          <cell r="GU121"/>
          <cell r="GV121"/>
          <cell r="GW121"/>
          <cell r="GX121"/>
          <cell r="GY121"/>
          <cell r="GZ121"/>
          <cell r="HA121"/>
          <cell r="HB121"/>
          <cell r="HC121"/>
          <cell r="HD121"/>
          <cell r="HE121"/>
          <cell r="HF121"/>
          <cell r="HG121"/>
          <cell r="HH121"/>
          <cell r="HI121"/>
          <cell r="HJ121"/>
          <cell r="HK121"/>
          <cell r="HL121"/>
          <cell r="HM121"/>
        </row>
        <row r="122">
          <cell r="A122" t="str">
            <v>PbSO4_s wt %</v>
          </cell>
          <cell r="C122" t="str">
            <v>PbSO4_s</v>
          </cell>
          <cell r="D122" t="str">
            <v>wt %</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cell r="EA122"/>
          <cell r="EB122"/>
          <cell r="EC122"/>
          <cell r="ED122"/>
          <cell r="EE122"/>
          <cell r="EF122"/>
          <cell r="EG122"/>
          <cell r="EH122"/>
          <cell r="EI122"/>
          <cell r="EJ122"/>
          <cell r="EK122"/>
          <cell r="EL122"/>
          <cell r="EM122"/>
          <cell r="EN122"/>
          <cell r="EO122"/>
          <cell r="EP122"/>
          <cell r="EQ122"/>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cell r="FZ122"/>
          <cell r="GA122"/>
          <cell r="GB122"/>
          <cell r="GC122"/>
          <cell r="GD122"/>
          <cell r="GE122"/>
          <cell r="GF122"/>
          <cell r="GG122"/>
          <cell r="GH122"/>
          <cell r="GI122"/>
          <cell r="GJ122"/>
          <cell r="GK122"/>
          <cell r="GL122"/>
          <cell r="GM122"/>
          <cell r="GN122"/>
          <cell r="GO122"/>
          <cell r="GP122"/>
          <cell r="GQ122"/>
          <cell r="GR122"/>
          <cell r="GS122"/>
          <cell r="GT122"/>
          <cell r="GU122"/>
          <cell r="GV122"/>
          <cell r="GW122"/>
          <cell r="GX122"/>
          <cell r="GY122"/>
          <cell r="GZ122"/>
          <cell r="HA122"/>
          <cell r="HB122"/>
          <cell r="HC122"/>
          <cell r="HD122"/>
          <cell r="HE122"/>
          <cell r="HF122"/>
          <cell r="HG122"/>
          <cell r="HH122"/>
          <cell r="HI122"/>
          <cell r="HJ122"/>
          <cell r="HK122"/>
          <cell r="HL122"/>
          <cell r="HM122"/>
        </row>
        <row r="123">
          <cell r="A123" t="str">
            <v>Ca wt %</v>
          </cell>
          <cell r="C123" t="str">
            <v>Ca</v>
          </cell>
          <cell r="D123" t="str">
            <v>wt %</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cell r="EA123"/>
          <cell r="EB123"/>
          <cell r="EC123"/>
          <cell r="ED123"/>
          <cell r="EE123"/>
          <cell r="EF123"/>
          <cell r="EG123"/>
          <cell r="EH123"/>
          <cell r="EI123"/>
          <cell r="EJ123"/>
          <cell r="EK123"/>
          <cell r="EL123"/>
          <cell r="EM123"/>
          <cell r="EN123"/>
          <cell r="EO123"/>
          <cell r="EP123"/>
          <cell r="EQ123"/>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cell r="FZ123"/>
          <cell r="GA123"/>
          <cell r="GB123"/>
          <cell r="GC123"/>
          <cell r="GD123"/>
          <cell r="GE123"/>
          <cell r="GF123"/>
          <cell r="GG123"/>
          <cell r="GH123"/>
          <cell r="GI123"/>
          <cell r="GJ123"/>
          <cell r="GK123"/>
          <cell r="GL123"/>
          <cell r="GM123"/>
          <cell r="GN123"/>
          <cell r="GO123"/>
          <cell r="GP123"/>
          <cell r="GQ123"/>
          <cell r="GR123"/>
          <cell r="GS123"/>
          <cell r="GT123"/>
          <cell r="GU123"/>
          <cell r="GV123"/>
          <cell r="GW123"/>
          <cell r="GX123"/>
          <cell r="GY123"/>
          <cell r="GZ123"/>
          <cell r="HA123"/>
          <cell r="HB123"/>
          <cell r="HC123"/>
          <cell r="HD123"/>
          <cell r="HE123"/>
          <cell r="HF123"/>
          <cell r="HG123"/>
          <cell r="HH123"/>
          <cell r="HI123"/>
          <cell r="HJ123"/>
          <cell r="HK123"/>
          <cell r="HL123"/>
          <cell r="HM123"/>
        </row>
        <row r="124">
          <cell r="A124" t="str">
            <v>CaSO4 wt %</v>
          </cell>
          <cell r="C124" t="str">
            <v>CaSO4</v>
          </cell>
          <cell r="D124" t="str">
            <v>wt %</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cell r="EA124"/>
          <cell r="EB124"/>
          <cell r="EC124"/>
          <cell r="ED124"/>
          <cell r="EE124"/>
          <cell r="EF124"/>
          <cell r="EG124"/>
          <cell r="EH124"/>
          <cell r="EI124"/>
          <cell r="EJ124"/>
          <cell r="EK124"/>
          <cell r="EL124"/>
          <cell r="EM124"/>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cell r="FZ124"/>
          <cell r="GA124"/>
          <cell r="GB124"/>
          <cell r="GC124"/>
          <cell r="GD124"/>
          <cell r="GE124"/>
          <cell r="GF124"/>
          <cell r="GG124"/>
          <cell r="GH124"/>
          <cell r="GI124"/>
          <cell r="GJ124"/>
          <cell r="GK124"/>
          <cell r="GL124"/>
          <cell r="GM124"/>
          <cell r="GN124"/>
          <cell r="GO124"/>
          <cell r="GP124"/>
          <cell r="GQ124"/>
          <cell r="GR124"/>
          <cell r="GS124"/>
          <cell r="GT124"/>
          <cell r="GU124"/>
          <cell r="GV124"/>
          <cell r="GW124"/>
          <cell r="GX124"/>
          <cell r="GY124"/>
          <cell r="GZ124"/>
          <cell r="HA124"/>
          <cell r="HB124"/>
          <cell r="HC124"/>
          <cell r="HD124"/>
          <cell r="HE124"/>
          <cell r="HF124"/>
          <cell r="HG124"/>
          <cell r="HH124"/>
          <cell r="HI124"/>
          <cell r="HJ124"/>
          <cell r="HK124"/>
          <cell r="HL124"/>
          <cell r="HM124"/>
        </row>
        <row r="125">
          <cell r="A125" t="str">
            <v>Contaminants (aq) wt %</v>
          </cell>
          <cell r="C125" t="str">
            <v>Contaminants (aq)</v>
          </cell>
          <cell r="D125" t="str">
            <v>wt %</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cell r="EA125"/>
          <cell r="EB125"/>
          <cell r="EC125"/>
          <cell r="ED125"/>
          <cell r="EE125"/>
          <cell r="EF125"/>
          <cell r="EG125"/>
          <cell r="EH125"/>
          <cell r="EI125"/>
          <cell r="EJ125"/>
          <cell r="EK125"/>
          <cell r="EL125"/>
          <cell r="EM125"/>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cell r="FZ125"/>
          <cell r="GA125"/>
          <cell r="GB125"/>
          <cell r="GC125"/>
          <cell r="GD125"/>
          <cell r="GE125"/>
          <cell r="GF125"/>
          <cell r="GG125"/>
          <cell r="GH125"/>
          <cell r="GI125"/>
          <cell r="GJ125"/>
          <cell r="GK125"/>
          <cell r="GL125"/>
          <cell r="GM125"/>
          <cell r="GN125"/>
          <cell r="GO125"/>
          <cell r="GP125"/>
          <cell r="GQ125"/>
          <cell r="GR125"/>
          <cell r="GS125"/>
          <cell r="GT125"/>
          <cell r="GU125"/>
          <cell r="GV125"/>
          <cell r="GW125"/>
          <cell r="GX125"/>
          <cell r="GY125"/>
          <cell r="GZ125"/>
          <cell r="HA125"/>
          <cell r="HB125"/>
          <cell r="HC125"/>
          <cell r="HD125"/>
          <cell r="HE125"/>
          <cell r="HF125"/>
          <cell r="HG125"/>
          <cell r="HH125"/>
          <cell r="HI125"/>
          <cell r="HJ125"/>
          <cell r="HK125"/>
          <cell r="HL125"/>
          <cell r="HM125"/>
        </row>
        <row r="126">
          <cell r="A126" t="str">
            <v>Contaminants (s) wt %</v>
          </cell>
          <cell r="C126" t="str">
            <v>Contaminants (s)</v>
          </cell>
          <cell r="D126" t="str">
            <v>wt %</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cell r="EA126"/>
          <cell r="EB126"/>
          <cell r="EC126"/>
          <cell r="ED126"/>
          <cell r="EE126"/>
          <cell r="EF126"/>
          <cell r="EG126"/>
          <cell r="EH126"/>
          <cell r="EI126"/>
          <cell r="EJ126"/>
          <cell r="EK126"/>
          <cell r="EL126"/>
          <cell r="EM126"/>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cell r="FZ126"/>
          <cell r="GA126"/>
          <cell r="GB126"/>
          <cell r="GC126"/>
          <cell r="GD126"/>
          <cell r="GE126"/>
          <cell r="GF126"/>
          <cell r="GG126"/>
          <cell r="GH126"/>
          <cell r="GI126"/>
          <cell r="GJ126"/>
          <cell r="GK126"/>
          <cell r="GL126"/>
          <cell r="GM126"/>
          <cell r="GN126"/>
          <cell r="GO126"/>
          <cell r="GP126"/>
          <cell r="GQ126"/>
          <cell r="GR126"/>
          <cell r="GS126"/>
          <cell r="GT126"/>
          <cell r="GU126"/>
          <cell r="GV126"/>
          <cell r="GW126"/>
          <cell r="GX126"/>
          <cell r="GY126"/>
          <cell r="GZ126"/>
          <cell r="HA126"/>
          <cell r="HB126"/>
          <cell r="HC126"/>
          <cell r="HD126"/>
          <cell r="HE126"/>
          <cell r="HF126"/>
          <cell r="HG126"/>
          <cell r="HH126"/>
          <cell r="HI126"/>
          <cell r="HJ126"/>
          <cell r="HK126"/>
          <cell r="HL126"/>
          <cell r="HM126"/>
        </row>
        <row r="127">
          <cell r="A127" t="str">
            <v>AlCl3(a) wt %</v>
          </cell>
          <cell r="C127" t="str">
            <v>AlCl3(a)</v>
          </cell>
          <cell r="D127" t="str">
            <v>wt %</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cell r="EA127"/>
          <cell r="EB127"/>
          <cell r="EC127"/>
          <cell r="ED127"/>
          <cell r="EE127"/>
          <cell r="EF127"/>
          <cell r="EG127"/>
          <cell r="EH127"/>
          <cell r="EI127"/>
          <cell r="EJ127"/>
          <cell r="EK127"/>
          <cell r="EL127"/>
          <cell r="EM127"/>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cell r="FZ127"/>
          <cell r="GA127"/>
          <cell r="GB127"/>
          <cell r="GC127"/>
          <cell r="GD127"/>
          <cell r="GE127"/>
          <cell r="GF127"/>
          <cell r="GG127"/>
          <cell r="GH127"/>
          <cell r="GI127"/>
          <cell r="GJ127"/>
          <cell r="GK127"/>
          <cell r="GL127"/>
          <cell r="GM127"/>
          <cell r="GN127"/>
          <cell r="GO127"/>
          <cell r="GP127"/>
          <cell r="GQ127"/>
          <cell r="GR127"/>
          <cell r="GS127"/>
          <cell r="GT127"/>
          <cell r="GU127"/>
          <cell r="GV127"/>
          <cell r="GW127"/>
          <cell r="GX127"/>
          <cell r="GY127"/>
          <cell r="GZ127"/>
          <cell r="HA127"/>
          <cell r="HB127"/>
          <cell r="HC127"/>
          <cell r="HD127"/>
          <cell r="HE127"/>
          <cell r="HF127"/>
          <cell r="HG127"/>
          <cell r="HH127"/>
          <cell r="HI127"/>
          <cell r="HJ127"/>
          <cell r="HK127"/>
          <cell r="HL127"/>
          <cell r="HM127"/>
        </row>
        <row r="128">
          <cell r="A128" t="str">
            <v>FeCl3(a) wt %</v>
          </cell>
          <cell r="C128" t="str">
            <v>FeCl3(a)</v>
          </cell>
          <cell r="D128" t="str">
            <v>wt %</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cell r="EA128"/>
          <cell r="EB128"/>
          <cell r="EC128"/>
          <cell r="ED128"/>
          <cell r="EE128"/>
          <cell r="EF128"/>
          <cell r="EG128"/>
          <cell r="EH128"/>
          <cell r="EI128"/>
          <cell r="EJ128"/>
          <cell r="EK128"/>
          <cell r="EL128"/>
          <cell r="EM128"/>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row>
        <row r="129">
          <cell r="A129" t="str">
            <v>CoCl2(a) wt %</v>
          </cell>
          <cell r="C129" t="str">
            <v>CoCl2(a)</v>
          </cell>
          <cell r="D129" t="str">
            <v>wt %</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cell r="EA129"/>
          <cell r="EB129"/>
          <cell r="EC129"/>
          <cell r="ED129"/>
          <cell r="EE129"/>
          <cell r="EF129"/>
          <cell r="EG129"/>
          <cell r="EH129"/>
          <cell r="EI129"/>
          <cell r="EJ129"/>
          <cell r="EK129"/>
          <cell r="EL129"/>
          <cell r="EM129"/>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cell r="FZ129"/>
          <cell r="GA129"/>
          <cell r="GB129"/>
          <cell r="GC129"/>
          <cell r="GD129"/>
          <cell r="GE129"/>
          <cell r="GF129"/>
          <cell r="GG129"/>
          <cell r="GH129"/>
          <cell r="GI129"/>
          <cell r="GJ129"/>
          <cell r="GK129"/>
          <cell r="GL129"/>
          <cell r="GM129"/>
          <cell r="GN129"/>
          <cell r="GO129"/>
          <cell r="GP129"/>
          <cell r="GQ129"/>
          <cell r="GR129"/>
          <cell r="GS129"/>
          <cell r="GT129"/>
          <cell r="GU129"/>
          <cell r="GV129"/>
          <cell r="GW129"/>
          <cell r="GX129"/>
          <cell r="GY129"/>
          <cell r="GZ129"/>
          <cell r="HA129"/>
          <cell r="HB129"/>
          <cell r="HC129"/>
          <cell r="HD129"/>
          <cell r="HE129"/>
          <cell r="HF129"/>
          <cell r="HG129"/>
          <cell r="HH129"/>
          <cell r="HI129"/>
          <cell r="HJ129"/>
          <cell r="HK129"/>
          <cell r="HL129"/>
          <cell r="HM129"/>
        </row>
        <row r="130">
          <cell r="A130" t="str">
            <v>MgCl2(a) wt %</v>
          </cell>
          <cell r="C130" t="str">
            <v>MgCl2(a)</v>
          </cell>
          <cell r="D130" t="str">
            <v>wt %</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cell r="EA130"/>
          <cell r="EB130"/>
          <cell r="EC130"/>
          <cell r="ED130"/>
          <cell r="EE130"/>
          <cell r="EF130"/>
          <cell r="EG130"/>
          <cell r="EH130"/>
          <cell r="EI130"/>
          <cell r="EJ130"/>
          <cell r="EK130"/>
          <cell r="EL130"/>
          <cell r="EM130"/>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row>
        <row r="131">
          <cell r="A131" t="str">
            <v>MnCl2(a) wt %</v>
          </cell>
          <cell r="C131" t="str">
            <v>MnCl2(a)</v>
          </cell>
          <cell r="D131" t="str">
            <v>wt %</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cell r="EA131"/>
          <cell r="EB131"/>
          <cell r="EC131"/>
          <cell r="ED131"/>
          <cell r="EE131"/>
          <cell r="EF131"/>
          <cell r="EG131"/>
          <cell r="EH131"/>
          <cell r="EI131"/>
          <cell r="EJ131"/>
          <cell r="EK131"/>
          <cell r="EL131"/>
          <cell r="EM131"/>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cell r="FZ131"/>
          <cell r="GA131"/>
          <cell r="GB131"/>
          <cell r="GC131"/>
          <cell r="GD131"/>
          <cell r="GE131"/>
          <cell r="GF131"/>
          <cell r="GG131"/>
          <cell r="GH131"/>
          <cell r="GI131"/>
          <cell r="GJ131"/>
          <cell r="GK131"/>
          <cell r="GL131"/>
          <cell r="GM131"/>
          <cell r="GN131"/>
          <cell r="GO131"/>
          <cell r="GP131"/>
          <cell r="GQ131"/>
          <cell r="GR131"/>
          <cell r="GS131"/>
          <cell r="GT131"/>
          <cell r="GU131"/>
          <cell r="GV131"/>
          <cell r="GW131"/>
          <cell r="GX131"/>
          <cell r="GY131"/>
          <cell r="GZ131"/>
          <cell r="HA131"/>
          <cell r="HB131"/>
          <cell r="HC131"/>
          <cell r="HD131"/>
          <cell r="HE131"/>
          <cell r="HF131"/>
          <cell r="HG131"/>
          <cell r="HH131"/>
          <cell r="HI131"/>
          <cell r="HJ131"/>
          <cell r="HK131"/>
          <cell r="HL131"/>
          <cell r="HM131"/>
        </row>
        <row r="132">
          <cell r="A132" t="str">
            <v>NiCl2(a) wt %</v>
          </cell>
          <cell r="C132" t="str">
            <v>NiCl2(a)</v>
          </cell>
          <cell r="D132" t="str">
            <v>wt %</v>
          </cell>
          <cell r="E132">
            <v>0</v>
          </cell>
          <cell r="F132">
            <v>0</v>
          </cell>
          <cell r="G132">
            <v>0</v>
          </cell>
          <cell r="H132">
            <v>0</v>
          </cell>
          <cell r="I132">
            <v>0.12605346178210344</v>
          </cell>
          <cell r="J132">
            <v>0.1257995995784858</v>
          </cell>
          <cell r="K132">
            <v>0.12575758029033227</v>
          </cell>
          <cell r="L132">
            <v>0.12605346178210344</v>
          </cell>
          <cell r="M132">
            <v>0.12605346178210344</v>
          </cell>
          <cell r="N132">
            <v>0</v>
          </cell>
          <cell r="O132">
            <v>0.12605346178210344</v>
          </cell>
          <cell r="P132">
            <v>0.12605346178210344</v>
          </cell>
          <cell r="Q132">
            <v>0.12605346178210344</v>
          </cell>
          <cell r="R132">
            <v>0.12605346178210344</v>
          </cell>
          <cell r="S132">
            <v>0.10954392448292551</v>
          </cell>
          <cell r="T132">
            <v>0.1009399296626424</v>
          </cell>
          <cell r="U132">
            <v>0.10910698407316116</v>
          </cell>
          <cell r="V132">
            <v>0.12603993441863581</v>
          </cell>
          <cell r="W132">
            <v>0.12607217284861361</v>
          </cell>
          <cell r="X132">
            <v>3.1518358395734741E-3</v>
          </cell>
          <cell r="Y132">
            <v>6.3036716791469479E-4</v>
          </cell>
          <cell r="Z132">
            <v>0.12607217284861361</v>
          </cell>
          <cell r="AA132">
            <v>0.12607217284861361</v>
          </cell>
          <cell r="AB132">
            <v>0.12607141996575782</v>
          </cell>
          <cell r="AC132">
            <v>1.9544908727612317E-2</v>
          </cell>
          <cell r="AD132">
            <v>1.9544908727612317E-2</v>
          </cell>
          <cell r="AE132">
            <v>0.14354778038295607</v>
          </cell>
          <cell r="AF132">
            <v>0.14354778038295607</v>
          </cell>
          <cell r="AG132">
            <v>0.13799578445886437</v>
          </cell>
          <cell r="AH132">
            <v>0</v>
          </cell>
          <cell r="AI132">
            <v>0</v>
          </cell>
          <cell r="AJ132">
            <v>0</v>
          </cell>
          <cell r="AK132">
            <v>7.8150455874731128E-5</v>
          </cell>
          <cell r="AL132">
            <v>0</v>
          </cell>
          <cell r="AM132">
            <v>0</v>
          </cell>
          <cell r="AN132">
            <v>0</v>
          </cell>
          <cell r="AO132">
            <v>2.1160930620739227</v>
          </cell>
          <cell r="AP132">
            <v>2.0842996515223269</v>
          </cell>
          <cell r="AQ132">
            <v>9.1216654928466673E-2</v>
          </cell>
          <cell r="AR132">
            <v>0.83871191666188072</v>
          </cell>
          <cell r="AS132">
            <v>0</v>
          </cell>
          <cell r="AT132">
            <v>0</v>
          </cell>
          <cell r="AU132">
            <v>1.9203182060927124E-2</v>
          </cell>
          <cell r="AV132">
            <v>7.7601174787481117E-2</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9.0280005793078138E-6</v>
          </cell>
          <cell r="DI132">
            <v>8.8373057246968507E-5</v>
          </cell>
          <cell r="DJ132">
            <v>1.0677452413245841E-4</v>
          </cell>
          <cell r="DK132">
            <v>8.7058408652716501</v>
          </cell>
          <cell r="DL132">
            <v>3.8420265489176662E-4</v>
          </cell>
          <cell r="DM132">
            <v>0.92688243086415567</v>
          </cell>
          <cell r="DN132">
            <v>8.6653068041485515</v>
          </cell>
          <cell r="DO132">
            <v>3.6036171527583152</v>
          </cell>
          <cell r="DP132">
            <v>8.6653068041485515</v>
          </cell>
          <cell r="DQ132">
            <v>8.3656518681930336</v>
          </cell>
          <cell r="DR132">
            <v>0</v>
          </cell>
          <cell r="DS132">
            <v>0</v>
          </cell>
          <cell r="DT132">
            <v>0</v>
          </cell>
          <cell r="DU132">
            <v>0</v>
          </cell>
          <cell r="DV132">
            <v>0</v>
          </cell>
          <cell r="DW132">
            <v>0</v>
          </cell>
          <cell r="DX132">
            <v>0</v>
          </cell>
          <cell r="DY132">
            <v>0</v>
          </cell>
          <cell r="DZ132"/>
          <cell r="EA132"/>
          <cell r="EB132"/>
          <cell r="EC132"/>
          <cell r="ED132"/>
          <cell r="EE132"/>
          <cell r="EF132"/>
          <cell r="EG132"/>
          <cell r="EH132"/>
          <cell r="EI132"/>
          <cell r="EJ132"/>
          <cell r="EK132"/>
          <cell r="EL132"/>
          <cell r="EM132"/>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cell r="FZ132"/>
          <cell r="GA132"/>
          <cell r="GB132"/>
          <cell r="GC132"/>
          <cell r="GD132"/>
          <cell r="GE132"/>
          <cell r="GF132"/>
          <cell r="GG132"/>
          <cell r="GH132"/>
          <cell r="GI132"/>
          <cell r="GJ132"/>
          <cell r="GK132"/>
          <cell r="GL132"/>
          <cell r="GM132"/>
          <cell r="GN132"/>
          <cell r="GO132"/>
          <cell r="GP132"/>
          <cell r="GQ132"/>
          <cell r="GR132"/>
          <cell r="GS132"/>
          <cell r="GT132"/>
          <cell r="GU132"/>
          <cell r="GV132"/>
          <cell r="GW132"/>
          <cell r="GX132"/>
          <cell r="GY132"/>
          <cell r="GZ132"/>
          <cell r="HA132"/>
          <cell r="HB132"/>
          <cell r="HC132"/>
          <cell r="HD132"/>
          <cell r="HE132"/>
          <cell r="HF132"/>
          <cell r="HG132"/>
          <cell r="HH132"/>
          <cell r="HI132"/>
          <cell r="HJ132"/>
          <cell r="HK132"/>
          <cell r="HL132"/>
          <cell r="HM132"/>
        </row>
        <row r="133">
          <cell r="A133" t="str">
            <v>HCl(a) wt %</v>
          </cell>
          <cell r="C133" t="str">
            <v>HCl(a)</v>
          </cell>
          <cell r="D133" t="str">
            <v>wt %</v>
          </cell>
          <cell r="E133">
            <v>0</v>
          </cell>
          <cell r="F133">
            <v>0</v>
          </cell>
          <cell r="G133">
            <v>0</v>
          </cell>
          <cell r="H133">
            <v>0</v>
          </cell>
          <cell r="I133">
            <v>1.8732135830660623E-3</v>
          </cell>
          <cell r="J133">
            <v>1.8694410720150102E-3</v>
          </cell>
          <cell r="K133">
            <v>1.8683599732964582E-3</v>
          </cell>
          <cell r="L133">
            <v>1.8732135830660623E-3</v>
          </cell>
          <cell r="M133">
            <v>1.8732135830660623E-3</v>
          </cell>
          <cell r="N133">
            <v>0</v>
          </cell>
          <cell r="O133">
            <v>1.8732135830660623E-3</v>
          </cell>
          <cell r="P133">
            <v>1.8732135830660623E-3</v>
          </cell>
          <cell r="Q133">
            <v>1.8732135830660623E-3</v>
          </cell>
          <cell r="R133">
            <v>1.8732135830660623E-3</v>
          </cell>
          <cell r="S133">
            <v>1.9222929612783917E-3</v>
          </cell>
          <cell r="T133">
            <v>1.7674718630084243E-3</v>
          </cell>
          <cell r="U133">
            <v>1.9104366278782151E-3</v>
          </cell>
          <cell r="V133">
            <v>1.9115989255036997E-3</v>
          </cell>
          <cell r="W133">
            <v>1.9120878732994098E-3</v>
          </cell>
          <cell r="X133">
            <v>1.3789322248592415E-3</v>
          </cell>
          <cell r="Y133">
            <v>2.5176888449718487E-3</v>
          </cell>
          <cell r="Z133">
            <v>1.9120878732994098E-3</v>
          </cell>
          <cell r="AA133">
            <v>1.9120878732994098E-3</v>
          </cell>
          <cell r="AB133">
            <v>1.912076454782752E-3</v>
          </cell>
          <cell r="AC133">
            <v>2.6178620232552969E-3</v>
          </cell>
          <cell r="AD133">
            <v>2.6178620232552969E-3</v>
          </cell>
          <cell r="AE133">
            <v>1.9172137777776555E-3</v>
          </cell>
          <cell r="AF133">
            <v>1.9172137777776555E-3</v>
          </cell>
          <cell r="AG133">
            <v>1.9514492646714237E-3</v>
          </cell>
          <cell r="AH133">
            <v>0</v>
          </cell>
          <cell r="AI133">
            <v>0</v>
          </cell>
          <cell r="AJ133">
            <v>0</v>
          </cell>
          <cell r="AK133">
            <v>2.2581046061337122E-3</v>
          </cell>
          <cell r="AL133">
            <v>0</v>
          </cell>
          <cell r="AM133">
            <v>0</v>
          </cell>
          <cell r="AN133">
            <v>0</v>
          </cell>
          <cell r="AO133">
            <v>2.261273042008996E-3</v>
          </cell>
          <cell r="AP133">
            <v>2.2916432166402855E-3</v>
          </cell>
          <cell r="AQ133">
            <v>2.0570660216209075E-3</v>
          </cell>
          <cell r="AR133">
            <v>2.1450429609091164E-3</v>
          </cell>
          <cell r="AS133">
            <v>2.8023779999999999E-3</v>
          </cell>
          <cell r="AT133">
            <v>2.8023779999999999E-3</v>
          </cell>
          <cell r="AU133">
            <v>1.2442897640164224E-3</v>
          </cell>
          <cell r="AV133">
            <v>1.2397725704169679E-3</v>
          </cell>
          <cell r="AW133">
            <v>0</v>
          </cell>
          <cell r="AX133">
            <v>1.9168489055278002E-3</v>
          </cell>
          <cell r="AY133">
            <v>1.9138754543449623E-3</v>
          </cell>
          <cell r="AZ133">
            <v>1.9130517168092624E-3</v>
          </cell>
          <cell r="BA133">
            <v>1.9168489055278002E-3</v>
          </cell>
          <cell r="BB133">
            <v>1.9168489055278002E-3</v>
          </cell>
          <cell r="BC133">
            <v>1.9168489055278002E-3</v>
          </cell>
          <cell r="BD133">
            <v>1.9168489055278002E-3</v>
          </cell>
          <cell r="BE133">
            <v>1.9168489055278002E-3</v>
          </cell>
          <cell r="BF133">
            <v>1.9168489055278002E-3</v>
          </cell>
          <cell r="BG133">
            <v>2.8023779999999999E-3</v>
          </cell>
          <cell r="BH133">
            <v>2.8023779999999999E-3</v>
          </cell>
          <cell r="BI133">
            <v>2.8023780000000003E-3</v>
          </cell>
          <cell r="BJ133">
            <v>2.8023780000000003E-3</v>
          </cell>
          <cell r="BK133">
            <v>2.6499065412500132E-3</v>
          </cell>
          <cell r="BL133">
            <v>0</v>
          </cell>
          <cell r="BM133">
            <v>2.8023779999999999E-3</v>
          </cell>
          <cell r="BN133">
            <v>2.8023779999999999E-3</v>
          </cell>
          <cell r="BO133">
            <v>2.8023779999999999E-3</v>
          </cell>
          <cell r="BP133">
            <v>2.8023779999999999E-3</v>
          </cell>
          <cell r="BQ133">
            <v>2.8023779999999999E-3</v>
          </cell>
          <cell r="BR133">
            <v>2.8023779999999999E-3</v>
          </cell>
          <cell r="BS133">
            <v>2.8023779999999999E-3</v>
          </cell>
          <cell r="BT133">
            <v>2.8023780000000003E-3</v>
          </cell>
          <cell r="BU133">
            <v>2.8023780000000003E-3</v>
          </cell>
          <cell r="BV133">
            <v>2.8023780000000003E-3</v>
          </cell>
          <cell r="BW133">
            <v>2.8023779999999999E-3</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2.0510242517740806E-3</v>
          </cell>
          <cell r="CL133">
            <v>2.3798743957097993E-3</v>
          </cell>
          <cell r="CM133">
            <v>2.3798743957097993E-3</v>
          </cell>
          <cell r="CN133">
            <v>2.3798743957097993E-3</v>
          </cell>
          <cell r="CO133">
            <v>2.452336796009395E-3</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2.3759181393899144E-3</v>
          </cell>
          <cell r="DH133">
            <v>2.5579461381157451E-3</v>
          </cell>
          <cell r="DI133">
            <v>2.3545769086424041E-3</v>
          </cell>
          <cell r="DJ133">
            <v>2.2613335920637452E-3</v>
          </cell>
          <cell r="DK133">
            <v>2.3422035999053846E-3</v>
          </cell>
          <cell r="DL133">
            <v>1.6080860676619447E-3</v>
          </cell>
          <cell r="DM133">
            <v>1.1740790820799637E-3</v>
          </cell>
          <cell r="DN133">
            <v>2.35137760917187E-3</v>
          </cell>
          <cell r="DO133">
            <v>1.2136560242994273E-3</v>
          </cell>
          <cell r="DP133">
            <v>2.35137760917187E-3</v>
          </cell>
          <cell r="DQ133">
            <v>2.3522703242622603E-3</v>
          </cell>
          <cell r="DR133">
            <v>2.8023779999999999E-3</v>
          </cell>
          <cell r="DS133">
            <v>0</v>
          </cell>
          <cell r="DT133">
            <v>0</v>
          </cell>
          <cell r="DU133">
            <v>0</v>
          </cell>
          <cell r="DV133">
            <v>0</v>
          </cell>
          <cell r="DW133">
            <v>0</v>
          </cell>
          <cell r="DX133">
            <v>0</v>
          </cell>
          <cell r="DY133">
            <v>0</v>
          </cell>
          <cell r="DZ133"/>
          <cell r="EA133"/>
          <cell r="EB133"/>
          <cell r="EC133"/>
          <cell r="ED133"/>
          <cell r="EE133"/>
          <cell r="EF133"/>
          <cell r="EG133"/>
          <cell r="EH133"/>
          <cell r="EI133"/>
          <cell r="EJ133"/>
          <cell r="EK133"/>
          <cell r="EL133"/>
          <cell r="EM133"/>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cell r="FZ133"/>
          <cell r="GA133"/>
          <cell r="GB133"/>
          <cell r="GC133"/>
          <cell r="GD133"/>
          <cell r="GE133"/>
          <cell r="GF133"/>
          <cell r="GG133"/>
          <cell r="GH133"/>
          <cell r="GI133"/>
          <cell r="GJ133"/>
          <cell r="GK133"/>
          <cell r="GL133"/>
          <cell r="GM133"/>
          <cell r="GN133"/>
          <cell r="GO133"/>
          <cell r="GP133"/>
          <cell r="GQ133"/>
          <cell r="GR133"/>
          <cell r="GS133"/>
          <cell r="GT133"/>
          <cell r="GU133"/>
          <cell r="GV133"/>
          <cell r="GW133"/>
          <cell r="GX133"/>
          <cell r="GY133"/>
          <cell r="GZ133"/>
          <cell r="HA133"/>
          <cell r="HB133"/>
          <cell r="HC133"/>
          <cell r="HD133"/>
          <cell r="HE133"/>
          <cell r="HF133"/>
          <cell r="HG133"/>
          <cell r="HH133"/>
          <cell r="HI133"/>
          <cell r="HJ133"/>
          <cell r="HK133"/>
          <cell r="HL133"/>
          <cell r="HM133"/>
        </row>
        <row r="134">
          <cell r="A134" t="str">
            <v>CaCl2(a) wt %</v>
          </cell>
          <cell r="C134" t="str">
            <v>CaCl2(a)</v>
          </cell>
          <cell r="D134" t="str">
            <v>wt %</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cell r="EA134"/>
          <cell r="EB134"/>
          <cell r="EC134"/>
          <cell r="ED134"/>
          <cell r="EE134"/>
          <cell r="EF134"/>
          <cell r="EG134"/>
          <cell r="EH134"/>
          <cell r="EI134"/>
          <cell r="EJ134"/>
          <cell r="EK134"/>
          <cell r="EL134"/>
          <cell r="EM134"/>
          <cell r="EN134"/>
          <cell r="EO134"/>
          <cell r="EP134"/>
          <cell r="EQ134"/>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cell r="FZ134"/>
          <cell r="GA134"/>
          <cell r="GB134"/>
          <cell r="GC134"/>
          <cell r="GD134"/>
          <cell r="GE134"/>
          <cell r="GF134"/>
          <cell r="GG134"/>
          <cell r="GH134"/>
          <cell r="GI134"/>
          <cell r="GJ134"/>
          <cell r="GK134"/>
          <cell r="GL134"/>
          <cell r="GM134"/>
          <cell r="GN134"/>
          <cell r="GO134"/>
          <cell r="GP134"/>
          <cell r="GQ134"/>
          <cell r="GR134"/>
          <cell r="GS134"/>
          <cell r="GT134"/>
          <cell r="GU134"/>
          <cell r="GV134"/>
          <cell r="GW134"/>
          <cell r="GX134"/>
          <cell r="GY134"/>
          <cell r="GZ134"/>
          <cell r="HA134"/>
          <cell r="HB134"/>
          <cell r="HC134"/>
          <cell r="HD134"/>
          <cell r="HE134"/>
          <cell r="HF134"/>
          <cell r="HG134"/>
          <cell r="HH134"/>
          <cell r="HI134"/>
          <cell r="HJ134"/>
          <cell r="HK134"/>
          <cell r="HL134"/>
          <cell r="HM134"/>
        </row>
        <row r="135">
          <cell r="A135" t="str">
            <v>Na2SO4_aq wt %</v>
          </cell>
          <cell r="C135" t="str">
            <v>Na2SO4_aq</v>
          </cell>
          <cell r="D135" t="str">
            <v>wt %</v>
          </cell>
          <cell r="E135">
            <v>4.6337000000000003E-2</v>
          </cell>
          <cell r="F135">
            <v>4.6337000000000003E-2</v>
          </cell>
          <cell r="G135">
            <v>4.6337000000000003E-2</v>
          </cell>
          <cell r="H135">
            <v>4.6337000000000003E-2</v>
          </cell>
          <cell r="I135">
            <v>7.4515945947597162E-6</v>
          </cell>
          <cell r="J135">
            <v>7.4365876445668664E-6</v>
          </cell>
          <cell r="K135">
            <v>7.4909877329796689E-6</v>
          </cell>
          <cell r="L135">
            <v>7.4515945947597162E-6</v>
          </cell>
          <cell r="M135">
            <v>7.4515945947597162E-6</v>
          </cell>
          <cell r="N135">
            <v>0</v>
          </cell>
          <cell r="O135">
            <v>7.4515945947597162E-6</v>
          </cell>
          <cell r="P135">
            <v>7.4515945947597162E-6</v>
          </cell>
          <cell r="Q135">
            <v>7.4515945947597162E-6</v>
          </cell>
          <cell r="R135">
            <v>7.4515945947597162E-6</v>
          </cell>
          <cell r="S135">
            <v>6.0771684122146324E-6</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cell r="EA135"/>
          <cell r="EB135"/>
          <cell r="EC135"/>
          <cell r="ED135"/>
          <cell r="EE135"/>
          <cell r="EF135"/>
          <cell r="EG135"/>
          <cell r="EH135"/>
          <cell r="EI135"/>
          <cell r="EJ135"/>
          <cell r="EK135"/>
          <cell r="EL135"/>
          <cell r="EM135"/>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row>
        <row r="136">
          <cell r="A136" t="str">
            <v>NaCl(a) wt %</v>
          </cell>
          <cell r="C136" t="str">
            <v>NaCl(a)</v>
          </cell>
          <cell r="D136" t="str">
            <v>wt %</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cell r="EA136"/>
          <cell r="EB136"/>
          <cell r="EC136"/>
          <cell r="ED136"/>
          <cell r="EE136"/>
          <cell r="EF136"/>
          <cell r="EG136"/>
          <cell r="EH136"/>
          <cell r="EI136"/>
          <cell r="EJ136"/>
          <cell r="EK136"/>
          <cell r="EL136"/>
          <cell r="EM136"/>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cell r="FZ136"/>
          <cell r="GA136"/>
          <cell r="GB136"/>
          <cell r="GC136"/>
          <cell r="GD136"/>
          <cell r="GE136"/>
          <cell r="GF136"/>
          <cell r="GG136"/>
          <cell r="GH136"/>
          <cell r="GI136"/>
          <cell r="GJ136"/>
          <cell r="GK136"/>
          <cell r="GL136"/>
          <cell r="GM136"/>
          <cell r="GN136"/>
          <cell r="GO136"/>
          <cell r="GP136"/>
          <cell r="GQ136"/>
          <cell r="GR136"/>
          <cell r="GS136"/>
          <cell r="GT136"/>
          <cell r="GU136"/>
          <cell r="GV136"/>
          <cell r="GW136"/>
          <cell r="GX136"/>
          <cell r="GY136"/>
          <cell r="GZ136"/>
          <cell r="HA136"/>
          <cell r="HB136"/>
          <cell r="HC136"/>
          <cell r="HD136"/>
          <cell r="HE136"/>
          <cell r="HF136"/>
          <cell r="HG136"/>
          <cell r="HH136"/>
          <cell r="HI136"/>
          <cell r="HJ136"/>
          <cell r="HK136"/>
          <cell r="HL136"/>
          <cell r="HM136"/>
        </row>
        <row r="137">
          <cell r="A137" t="str">
            <v xml:space="preserve"> </v>
          </cell>
          <cell r="C137"/>
          <cell r="D137"/>
          <cell r="E137"/>
          <cell r="F137"/>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cell r="CO137"/>
          <cell r="CP137"/>
          <cell r="CQ137"/>
          <cell r="CR137"/>
          <cell r="CS137"/>
          <cell r="CT137"/>
          <cell r="CU137"/>
          <cell r="CV137"/>
          <cell r="CW137"/>
          <cell r="CX137"/>
          <cell r="CY137"/>
          <cell r="CZ137"/>
          <cell r="DA137"/>
          <cell r="DB137"/>
          <cell r="DC137"/>
          <cell r="DD137"/>
          <cell r="DE137"/>
          <cell r="DF137"/>
          <cell r="DG137"/>
          <cell r="DH137"/>
          <cell r="DI137"/>
          <cell r="DJ137"/>
          <cell r="DK137"/>
          <cell r="DL137"/>
          <cell r="DM137"/>
          <cell r="DN137"/>
          <cell r="DO137"/>
          <cell r="DP137"/>
          <cell r="DQ137"/>
          <cell r="DR137"/>
          <cell r="DS137"/>
          <cell r="DT137"/>
          <cell r="DU137"/>
          <cell r="DV137"/>
          <cell r="DW137"/>
          <cell r="DX137"/>
          <cell r="DY137"/>
          <cell r="DZ137"/>
          <cell r="EA137"/>
          <cell r="EB137"/>
          <cell r="EC137"/>
          <cell r="ED137"/>
          <cell r="EE137"/>
          <cell r="EF137"/>
          <cell r="EG137"/>
          <cell r="EH137"/>
          <cell r="EI137"/>
          <cell r="EJ137"/>
          <cell r="EK137"/>
          <cell r="EL137"/>
          <cell r="EM137"/>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row>
        <row r="138">
          <cell r="A138" t="str">
            <v>Aq.Liq: Ni g/L</v>
          </cell>
          <cell r="C138" t="str">
            <v>Aq.Liq: Ni</v>
          </cell>
          <cell r="D138" t="str">
            <v>g/L</v>
          </cell>
          <cell r="E138">
            <v>0</v>
          </cell>
          <cell r="F138">
            <v>0</v>
          </cell>
          <cell r="G138">
            <v>0</v>
          </cell>
          <cell r="H138">
            <v>0</v>
          </cell>
          <cell r="I138">
            <v>104.32893291602785</v>
          </cell>
          <cell r="J138">
            <v>104.27075869268164</v>
          </cell>
          <cell r="K138">
            <v>105.00000010045022</v>
          </cell>
          <cell r="L138">
            <v>104.32893291602785</v>
          </cell>
          <cell r="M138">
            <v>104.75304485802634</v>
          </cell>
          <cell r="N138">
            <v>0</v>
          </cell>
          <cell r="O138">
            <v>104.31592997416149</v>
          </cell>
          <cell r="P138">
            <v>104.31592997416149</v>
          </cell>
          <cell r="Q138">
            <v>104.41489101500109</v>
          </cell>
          <cell r="R138">
            <v>104.31592997416149</v>
          </cell>
          <cell r="S138">
            <v>85.048426075610621</v>
          </cell>
          <cell r="T138">
            <v>90.359183838183895</v>
          </cell>
          <cell r="U138">
            <v>90.415992854772171</v>
          </cell>
          <cell r="V138">
            <v>90.475950295125458</v>
          </cell>
          <cell r="W138">
            <v>90.475950295125443</v>
          </cell>
          <cell r="X138">
            <v>3.6565680266598046</v>
          </cell>
          <cell r="Y138">
            <v>0.40482490712563374</v>
          </cell>
          <cell r="Z138">
            <v>90.49952966039676</v>
          </cell>
          <cell r="AA138">
            <v>92.33453180575205</v>
          </cell>
          <cell r="AB138">
            <v>92.34716445841967</v>
          </cell>
          <cell r="AC138">
            <v>10.158672309590914</v>
          </cell>
          <cell r="AD138">
            <v>10.163517626596114</v>
          </cell>
          <cell r="AE138">
            <v>91.602056994067709</v>
          </cell>
          <cell r="AF138">
            <v>91.602056994067709</v>
          </cell>
          <cell r="AG138">
            <v>87.199996393495866</v>
          </cell>
          <cell r="AH138">
            <v>0</v>
          </cell>
          <cell r="AI138">
            <v>0</v>
          </cell>
          <cell r="AJ138">
            <v>0</v>
          </cell>
          <cell r="AK138">
            <v>0</v>
          </cell>
          <cell r="AL138">
            <v>0</v>
          </cell>
          <cell r="AM138">
            <v>0</v>
          </cell>
          <cell r="AN138">
            <v>0</v>
          </cell>
          <cell r="AO138">
            <v>79.645469132563946</v>
          </cell>
          <cell r="AP138">
            <v>77.459278143697077</v>
          </cell>
          <cell r="AQ138">
            <v>72.794015492558827</v>
          </cell>
          <cell r="AR138">
            <v>75.13482131755579</v>
          </cell>
          <cell r="AS138">
            <v>0</v>
          </cell>
          <cell r="AT138">
            <v>0</v>
          </cell>
          <cell r="AU138">
            <v>27.166251026214187</v>
          </cell>
          <cell r="AV138">
            <v>29.507822828497535</v>
          </cell>
          <cell r="AW138">
            <v>0</v>
          </cell>
          <cell r="AX138">
            <v>0.31467402295797914</v>
          </cell>
          <cell r="AY138">
            <v>0.31451859947405669</v>
          </cell>
          <cell r="AZ138">
            <v>0.31637508795577579</v>
          </cell>
          <cell r="BA138">
            <v>0.31467402295797914</v>
          </cell>
          <cell r="BB138">
            <v>0.31591280832327001</v>
          </cell>
          <cell r="BC138">
            <v>0.31463520141740237</v>
          </cell>
          <cell r="BD138">
            <v>0.31463520141740237</v>
          </cell>
          <cell r="BE138">
            <v>0.31486679214476077</v>
          </cell>
          <cell r="BF138">
            <v>0.31463520141740237</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1.6145345617339482</v>
          </cell>
          <cell r="CL138">
            <v>1.7491360339641799</v>
          </cell>
          <cell r="CM138">
            <v>1.7491360339641799</v>
          </cell>
          <cell r="CN138">
            <v>1.7491360339641799</v>
          </cell>
          <cell r="CO138">
            <v>2.5203998643321142</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3.1277198227051257</v>
          </cell>
          <cell r="DH138">
            <v>1.3824504418731467</v>
          </cell>
          <cell r="DI138">
            <v>0</v>
          </cell>
          <cell r="DJ138">
            <v>0</v>
          </cell>
          <cell r="DK138">
            <v>7.9999997072668239E-3</v>
          </cell>
          <cell r="DL138">
            <v>82.703997183588129</v>
          </cell>
          <cell r="DM138">
            <v>67.191749489261653</v>
          </cell>
          <cell r="DN138">
            <v>7.9401893220309491E-3</v>
          </cell>
          <cell r="DO138">
            <v>6.5467160506590717E-3</v>
          </cell>
          <cell r="DP138">
            <v>7.9555429394945545E-3</v>
          </cell>
          <cell r="DQ138">
            <v>1.2625234327705421</v>
          </cell>
          <cell r="DR138">
            <v>0</v>
          </cell>
          <cell r="DS138">
            <v>0</v>
          </cell>
          <cell r="DT138">
            <v>0</v>
          </cell>
          <cell r="DU138">
            <v>0</v>
          </cell>
          <cell r="DV138">
            <v>0</v>
          </cell>
          <cell r="DW138">
            <v>0</v>
          </cell>
          <cell r="DX138">
            <v>0</v>
          </cell>
          <cell r="DY138">
            <v>0</v>
          </cell>
          <cell r="DZ138"/>
          <cell r="EA138"/>
          <cell r="EB138"/>
          <cell r="EC138"/>
          <cell r="ED138"/>
          <cell r="EE138"/>
          <cell r="EF138"/>
          <cell r="EG138"/>
          <cell r="EH138"/>
          <cell r="EI138"/>
          <cell r="EJ138"/>
          <cell r="EK138"/>
          <cell r="EL138"/>
          <cell r="EM138"/>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row>
        <row r="139">
          <cell r="A139" t="str">
            <v>Aq. Liq: H2SO4_l g/L</v>
          </cell>
          <cell r="C139" t="str">
            <v>Aq. Liq: H2SO4_l</v>
          </cell>
          <cell r="D139" t="str">
            <v>g/L</v>
          </cell>
          <cell r="E139">
            <v>0</v>
          </cell>
          <cell r="F139">
            <v>0</v>
          </cell>
          <cell r="G139">
            <v>0</v>
          </cell>
          <cell r="H139">
            <v>0</v>
          </cell>
          <cell r="I139">
            <v>10.546591333208708</v>
          </cell>
          <cell r="J139">
            <v>11.99999920723938</v>
          </cell>
          <cell r="K139">
            <v>10.623191514144667</v>
          </cell>
          <cell r="L139">
            <v>10.546591333208708</v>
          </cell>
          <cell r="M139">
            <v>10.589464726109139</v>
          </cell>
          <cell r="N139">
            <v>0</v>
          </cell>
          <cell r="O139">
            <v>10.545276868369847</v>
          </cell>
          <cell r="P139">
            <v>10.545276868369847</v>
          </cell>
          <cell r="Q139">
            <v>10.555280820547566</v>
          </cell>
          <cell r="R139">
            <v>10.545276868369847</v>
          </cell>
          <cell r="S139">
            <v>9.6354693613478428</v>
          </cell>
          <cell r="T139">
            <v>0.15330672294452186</v>
          </cell>
          <cell r="U139">
            <v>4.8479309461411997E-2</v>
          </cell>
          <cell r="V139">
            <v>4.847760685953813E-4</v>
          </cell>
          <cell r="W139">
            <v>4.8477606859538124E-4</v>
          </cell>
          <cell r="X139">
            <v>1.9592131021929852E-5</v>
          </cell>
          <cell r="Y139">
            <v>2.1690783717187254E-6</v>
          </cell>
          <cell r="Z139">
            <v>4.8490240837914609E-4</v>
          </cell>
          <cell r="AA139">
            <v>4.9473447008159565E-4</v>
          </cell>
          <cell r="AB139">
            <v>4.847503994279509E-3</v>
          </cell>
          <cell r="AC139">
            <v>5.3367662227790246E-4</v>
          </cell>
          <cell r="AD139">
            <v>5.3393116660558585E-4</v>
          </cell>
          <cell r="AE139">
            <v>4.8122308585688191E-3</v>
          </cell>
          <cell r="AF139">
            <v>4.8122308585688191E-3</v>
          </cell>
          <cell r="AG139">
            <v>4.5809726034759914E-3</v>
          </cell>
          <cell r="AH139">
            <v>0</v>
          </cell>
          <cell r="AI139">
            <v>0</v>
          </cell>
          <cell r="AJ139">
            <v>0</v>
          </cell>
          <cell r="AK139">
            <v>0</v>
          </cell>
          <cell r="AL139">
            <v>0</v>
          </cell>
          <cell r="AM139">
            <v>0</v>
          </cell>
          <cell r="AN139">
            <v>0</v>
          </cell>
          <cell r="AO139">
            <v>1.5088367115757145E-2</v>
          </cell>
          <cell r="AP139">
            <v>1.4674206051927135E-2</v>
          </cell>
          <cell r="AQ139">
            <v>0.12350501068183667</v>
          </cell>
          <cell r="AR139">
            <v>8.3513765771296863E-2</v>
          </cell>
          <cell r="AS139">
            <v>0</v>
          </cell>
          <cell r="AT139">
            <v>0</v>
          </cell>
          <cell r="AU139">
            <v>4.6091263141281327E-2</v>
          </cell>
          <cell r="AV139">
            <v>4.4142847716767825E-2</v>
          </cell>
          <cell r="AW139">
            <v>0</v>
          </cell>
          <cell r="AX139">
            <v>8.8623576533353603</v>
          </cell>
          <cell r="AY139">
            <v>10.000000385687896</v>
          </cell>
          <cell r="AZ139">
            <v>8.9102657909704046</v>
          </cell>
          <cell r="BA139">
            <v>8.8623576533353603</v>
          </cell>
          <cell r="BB139">
            <v>8.8972463259360577</v>
          </cell>
          <cell r="BC139">
            <v>8.8612642984596999</v>
          </cell>
          <cell r="BD139">
            <v>8.8612642984596999</v>
          </cell>
          <cell r="BE139">
            <v>8.8677867302631022</v>
          </cell>
          <cell r="BF139">
            <v>8.8612642984596999</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1751.9038696134423</v>
          </cell>
          <cell r="CG139">
            <v>1751.9038696134423</v>
          </cell>
          <cell r="CH139">
            <v>1751.9038696134428</v>
          </cell>
          <cell r="CI139">
            <v>1751.9038696134428</v>
          </cell>
          <cell r="CJ139">
            <v>1751.9038696134428</v>
          </cell>
          <cell r="CK139">
            <v>291.53917416979641</v>
          </cell>
          <cell r="CL139">
            <v>150.00000937994315</v>
          </cell>
          <cell r="CM139">
            <v>150.00000937994315</v>
          </cell>
          <cell r="CN139">
            <v>150.00000937994315</v>
          </cell>
          <cell r="CO139">
            <v>118.58045047764249</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147.15380316944581</v>
          </cell>
          <cell r="DH139">
            <v>65.041900089045669</v>
          </cell>
          <cell r="DI139">
            <v>0</v>
          </cell>
          <cell r="DJ139">
            <v>0</v>
          </cell>
          <cell r="DK139">
            <v>0</v>
          </cell>
          <cell r="DL139">
            <v>4.802870347460896</v>
          </cell>
          <cell r="DM139">
            <v>1.2729082953313384E-2</v>
          </cell>
          <cell r="DN139">
            <v>0</v>
          </cell>
          <cell r="DO139">
            <v>0</v>
          </cell>
          <cell r="DP139">
            <v>0</v>
          </cell>
          <cell r="DQ139">
            <v>4.7476962256652984E-5</v>
          </cell>
          <cell r="DR139">
            <v>0</v>
          </cell>
          <cell r="DS139">
            <v>0</v>
          </cell>
          <cell r="DT139">
            <v>1751.9038696134428</v>
          </cell>
          <cell r="DU139">
            <v>1751.9038696134428</v>
          </cell>
          <cell r="DV139">
            <v>0</v>
          </cell>
          <cell r="DW139">
            <v>0</v>
          </cell>
          <cell r="DX139">
            <v>0</v>
          </cell>
          <cell r="DY139">
            <v>0</v>
          </cell>
          <cell r="DZ139"/>
          <cell r="EA139"/>
          <cell r="EB139"/>
          <cell r="EC139"/>
          <cell r="ED139"/>
          <cell r="EE139"/>
          <cell r="EF139"/>
          <cell r="EG139"/>
          <cell r="EH139"/>
          <cell r="EI139"/>
          <cell r="EJ139"/>
          <cell r="EK139"/>
          <cell r="EL139"/>
          <cell r="EM139"/>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row>
        <row r="140">
          <cell r="A140" t="str">
            <v>Ni t/h</v>
          </cell>
          <cell r="C140" t="str">
            <v>Ni</v>
          </cell>
          <cell r="D140" t="str">
            <v>t/h</v>
          </cell>
          <cell r="E140">
            <v>1.6373579013000981</v>
          </cell>
          <cell r="F140">
            <v>0.12025284802662398</v>
          </cell>
          <cell r="G140">
            <v>0.1190309065741445</v>
          </cell>
          <cell r="H140">
            <v>1.2219414524794808E-3</v>
          </cell>
          <cell r="I140">
            <v>208.93119542050582</v>
          </cell>
          <cell r="J140">
            <v>208.93119541878875</v>
          </cell>
          <cell r="K140">
            <v>210.56855332618844</v>
          </cell>
          <cell r="L140">
            <v>1.6501517246971855</v>
          </cell>
          <cell r="M140">
            <v>46.361405230194549</v>
          </cell>
          <cell r="N140">
            <v>0</v>
          </cell>
          <cell r="O140">
            <v>162.56979019058096</v>
          </cell>
          <cell r="P140">
            <v>46.361405230194549</v>
          </cell>
          <cell r="Q140">
            <v>208.93119542077554</v>
          </cell>
          <cell r="R140">
            <v>208.93119542077548</v>
          </cell>
          <cell r="S140">
            <v>1.6629990273303001</v>
          </cell>
          <cell r="T140">
            <v>1.4770227845326202E-2</v>
          </cell>
          <cell r="U140">
            <v>1.7684816490285435</v>
          </cell>
          <cell r="V140">
            <v>1.768910280422346</v>
          </cell>
          <cell r="W140">
            <v>1.7637111337549527</v>
          </cell>
          <cell r="X140">
            <v>4.7705084759372711E-3</v>
          </cell>
          <cell r="Y140">
            <v>4.7705084759372711E-3</v>
          </cell>
          <cell r="Z140">
            <v>1.7637111337549527</v>
          </cell>
          <cell r="AA140">
            <v>1.7637111337549527</v>
          </cell>
          <cell r="AB140">
            <v>1.7637111329024069</v>
          </cell>
          <cell r="AC140">
            <v>1.2793819177721552E-2</v>
          </cell>
          <cell r="AD140">
            <v>1.2793819177721552E-2</v>
          </cell>
          <cell r="AE140">
            <v>1.7495103545572352</v>
          </cell>
          <cell r="AF140">
            <v>1.7495103545572352</v>
          </cell>
          <cell r="AG140">
            <v>1.7495103545572352</v>
          </cell>
          <cell r="AH140">
            <v>0</v>
          </cell>
          <cell r="AI140">
            <v>0</v>
          </cell>
          <cell r="AJ140">
            <v>0</v>
          </cell>
          <cell r="AK140">
            <v>0</v>
          </cell>
          <cell r="AL140">
            <v>0</v>
          </cell>
          <cell r="AM140">
            <v>0</v>
          </cell>
          <cell r="AN140">
            <v>0</v>
          </cell>
          <cell r="AO140">
            <v>4.7705084767079966E-3</v>
          </cell>
          <cell r="AP140">
            <v>4.6895271076168284E-3</v>
          </cell>
          <cell r="AQ140">
            <v>7.3910549605608767E-3</v>
          </cell>
          <cell r="AR140">
            <v>1.2080582068177706E-2</v>
          </cell>
          <cell r="AS140">
            <v>0</v>
          </cell>
          <cell r="AT140">
            <v>0</v>
          </cell>
          <cell r="AU140">
            <v>7.3791728847653242E-3</v>
          </cell>
          <cell r="AV140">
            <v>7.4601542538564932E-3</v>
          </cell>
          <cell r="AW140">
            <v>7.6672222475713278E-4</v>
          </cell>
          <cell r="AX140">
            <v>0.12295069921531404</v>
          </cell>
          <cell r="AY140">
            <v>0.12295069921531426</v>
          </cell>
          <cell r="AZ140">
            <v>0.12371742144007124</v>
          </cell>
          <cell r="BA140">
            <v>7.6672222475703705E-4</v>
          </cell>
          <cell r="BB140">
            <v>2.1832629123324926E-2</v>
          </cell>
          <cell r="BC140">
            <v>0.10111807009198918</v>
          </cell>
          <cell r="BD140">
            <v>2.1832629123324926E-2</v>
          </cell>
          <cell r="BE140">
            <v>0.12295069921531424</v>
          </cell>
          <cell r="BF140">
            <v>0.12295069921531422</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7.3003015906290044E-4</v>
          </cell>
          <cell r="CL140">
            <v>7.3003015191090421E-4</v>
          </cell>
          <cell r="CM140">
            <v>2.5182182342335857E-3</v>
          </cell>
          <cell r="CN140">
            <v>1.7881880823226815E-3</v>
          </cell>
          <cell r="CO140">
            <v>1.7881880685022664E-3</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9.78487358331719E-4</v>
          </cell>
          <cell r="DH140">
            <v>1.4069591662883981E-3</v>
          </cell>
          <cell r="DI140">
            <v>0</v>
          </cell>
          <cell r="DJ140">
            <v>0</v>
          </cell>
          <cell r="DK140">
            <v>1.4069591662883984E-3</v>
          </cell>
          <cell r="DL140">
            <v>4.7705084759372711E-3</v>
          </cell>
          <cell r="DM140">
            <v>8.0981369091168804E-5</v>
          </cell>
          <cell r="DN140">
            <v>1.9926130688763666E-5</v>
          </cell>
          <cell r="DO140">
            <v>1.3870330355996345E-3</v>
          </cell>
          <cell r="DP140">
            <v>1.9926130688763666E-5</v>
          </cell>
          <cell r="DQ140">
            <v>1.4069591662883979E-3</v>
          </cell>
          <cell r="DR140">
            <v>0</v>
          </cell>
          <cell r="DS140">
            <v>0</v>
          </cell>
          <cell r="DT140">
            <v>0</v>
          </cell>
          <cell r="DU140">
            <v>0</v>
          </cell>
          <cell r="DV140">
            <v>0</v>
          </cell>
          <cell r="DW140">
            <v>0</v>
          </cell>
          <cell r="DX140">
            <v>0</v>
          </cell>
          <cell r="DY140">
            <v>0</v>
          </cell>
          <cell r="DZ140"/>
          <cell r="EA140"/>
          <cell r="EB140"/>
          <cell r="EC140"/>
          <cell r="ED140"/>
          <cell r="EE140"/>
          <cell r="EF140"/>
          <cell r="EG140"/>
          <cell r="EH140"/>
          <cell r="EI140"/>
          <cell r="EJ140"/>
          <cell r="EK140"/>
          <cell r="EL140"/>
          <cell r="EM140"/>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cell r="FZ140"/>
          <cell r="GA140"/>
          <cell r="GB140"/>
          <cell r="GC140"/>
          <cell r="GD140"/>
          <cell r="GE140"/>
          <cell r="GF140"/>
          <cell r="GG140"/>
          <cell r="GH140"/>
          <cell r="GI140"/>
          <cell r="GJ140"/>
          <cell r="GK140"/>
          <cell r="GL140"/>
          <cell r="GM140"/>
          <cell r="GN140"/>
          <cell r="GO140"/>
          <cell r="GP140"/>
          <cell r="GQ140"/>
          <cell r="GR140"/>
          <cell r="GS140"/>
          <cell r="GT140"/>
          <cell r="GU140"/>
          <cell r="GV140"/>
          <cell r="GW140"/>
          <cell r="GX140"/>
          <cell r="GY140"/>
          <cell r="GZ140"/>
          <cell r="HA140"/>
          <cell r="HB140"/>
          <cell r="HC140"/>
          <cell r="HD140"/>
          <cell r="HE140"/>
          <cell r="HF140"/>
          <cell r="HG140"/>
          <cell r="HH140"/>
          <cell r="HI140"/>
          <cell r="HJ140"/>
          <cell r="HK140"/>
          <cell r="HL140"/>
          <cell r="HM140"/>
        </row>
        <row r="141">
          <cell r="A141" t="str">
            <v xml:space="preserve"> </v>
          </cell>
          <cell r="C141"/>
          <cell r="D141"/>
          <cell r="E141"/>
          <cell r="F141"/>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cell r="CO141"/>
          <cell r="CP141"/>
          <cell r="CQ141"/>
          <cell r="CR141"/>
          <cell r="CS141"/>
          <cell r="CT141"/>
          <cell r="CU141"/>
          <cell r="CV141"/>
          <cell r="CW141"/>
          <cell r="CX141"/>
          <cell r="CY141"/>
          <cell r="CZ141"/>
          <cell r="DA141"/>
          <cell r="DB141"/>
          <cell r="DC141"/>
          <cell r="DD141"/>
          <cell r="DE141"/>
          <cell r="DF141"/>
          <cell r="DG141"/>
          <cell r="DH141"/>
          <cell r="DI141"/>
          <cell r="DJ141"/>
          <cell r="DK141"/>
          <cell r="DL141"/>
          <cell r="DM141"/>
          <cell r="DN141"/>
          <cell r="DO141"/>
          <cell r="DP141"/>
          <cell r="DQ141"/>
          <cell r="DR141"/>
          <cell r="DS141"/>
          <cell r="DT141"/>
          <cell r="DU141"/>
          <cell r="DV141"/>
          <cell r="DW141"/>
          <cell r="DX141"/>
          <cell r="DY141"/>
          <cell r="DZ141"/>
          <cell r="EA141"/>
          <cell r="EB141"/>
          <cell r="EC141"/>
          <cell r="ED141"/>
          <cell r="EE141"/>
          <cell r="EF141"/>
          <cell r="EG141"/>
          <cell r="EH141"/>
          <cell r="EI141"/>
          <cell r="EJ141"/>
          <cell r="EK141"/>
          <cell r="EL141"/>
          <cell r="EM141"/>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cell r="FZ141"/>
          <cell r="GA141"/>
          <cell r="GB141"/>
          <cell r="GC141"/>
          <cell r="GD141"/>
          <cell r="GE141"/>
          <cell r="GF141"/>
          <cell r="GG141"/>
          <cell r="GH141"/>
          <cell r="GI141"/>
          <cell r="GJ141"/>
          <cell r="GK141"/>
          <cell r="GL141"/>
          <cell r="GM141"/>
          <cell r="GN141"/>
          <cell r="GO141"/>
          <cell r="GP141"/>
          <cell r="GQ141"/>
          <cell r="GR141"/>
          <cell r="GS141"/>
          <cell r="GT141"/>
          <cell r="GU141"/>
          <cell r="GV141"/>
          <cell r="GW141"/>
          <cell r="GX141"/>
          <cell r="GY141"/>
          <cell r="GZ141"/>
          <cell r="HA141"/>
          <cell r="HB141"/>
          <cell r="HC141"/>
          <cell r="HD141"/>
          <cell r="HE141"/>
          <cell r="HF141"/>
          <cell r="HG141"/>
          <cell r="HH141"/>
          <cell r="HI141"/>
          <cell r="HJ141"/>
          <cell r="HK141"/>
          <cell r="HL141"/>
          <cell r="HM141"/>
        </row>
        <row r="142">
          <cell r="A142" t="str">
            <v>Fe t/h</v>
          </cell>
          <cell r="C142" t="str">
            <v>Fe</v>
          </cell>
          <cell r="D142" t="str">
            <v>t/h</v>
          </cell>
          <cell r="E142">
            <v>3.2865601745379463E-4</v>
          </cell>
          <cell r="F142">
            <v>2.4137558495015324E-5</v>
          </cell>
          <cell r="G142">
            <v>2.3892286272604615E-5</v>
          </cell>
          <cell r="H142">
            <v>2.4527222241071027E-7</v>
          </cell>
          <cell r="I142">
            <v>4.485725952321145E-2</v>
          </cell>
          <cell r="J142">
            <v>4.4872619101254771E-2</v>
          </cell>
          <cell r="K142">
            <v>4.5201275119862189E-2</v>
          </cell>
          <cell r="L142">
            <v>3.542854575566733E-4</v>
          </cell>
          <cell r="M142">
            <v>9.9537342046313697E-3</v>
          </cell>
          <cell r="N142">
            <v>0</v>
          </cell>
          <cell r="O142">
            <v>3.4903525318637989E-2</v>
          </cell>
          <cell r="P142">
            <v>9.9537342046313697E-3</v>
          </cell>
          <cell r="Q142">
            <v>4.4857259523269355E-2</v>
          </cell>
          <cell r="R142">
            <v>4.4857259523269355E-2</v>
          </cell>
          <cell r="S142">
            <v>4.3505812821509836E-4</v>
          </cell>
          <cell r="T142">
            <v>1.6814945414153718E-4</v>
          </cell>
          <cell r="U142">
            <v>2.9104623290661553E-4</v>
          </cell>
          <cell r="V142">
            <v>2.9105096954453385E-4</v>
          </cell>
          <cell r="W142">
            <v>2.9706299351807221E-5</v>
          </cell>
          <cell r="X142">
            <v>2.6133993260436773E-4</v>
          </cell>
          <cell r="Y142">
            <v>2.6133993260436773E-4</v>
          </cell>
          <cell r="Z142">
            <v>2.9706299351807221E-5</v>
          </cell>
          <cell r="AA142">
            <v>2.9706299351807221E-5</v>
          </cell>
          <cell r="AB142">
            <v>2.9707013809814324E-5</v>
          </cell>
          <cell r="AC142">
            <v>1.0269860940999532E-5</v>
          </cell>
          <cell r="AD142">
            <v>1.0269860940999532E-5</v>
          </cell>
          <cell r="AE142">
            <v>7.6396209402761199E-6</v>
          </cell>
          <cell r="AF142">
            <v>7.6396209402761199E-6</v>
          </cell>
          <cell r="AG142">
            <v>7.6396209402761199E-6</v>
          </cell>
          <cell r="AH142">
            <v>0</v>
          </cell>
          <cell r="AI142">
            <v>0</v>
          </cell>
          <cell r="AJ142">
            <v>0</v>
          </cell>
          <cell r="AK142">
            <v>0</v>
          </cell>
          <cell r="AL142">
            <v>0</v>
          </cell>
          <cell r="AM142">
            <v>0</v>
          </cell>
          <cell r="AN142">
            <v>0</v>
          </cell>
          <cell r="AO142">
            <v>2.6139074336533317E-4</v>
          </cell>
          <cell r="AP142">
            <v>9.1467948394745867E-7</v>
          </cell>
          <cell r="AQ142">
            <v>8.4183150967063546E-7</v>
          </cell>
          <cell r="AR142">
            <v>1.7565109936180941E-6</v>
          </cell>
          <cell r="AS142">
            <v>0</v>
          </cell>
          <cell r="AT142">
            <v>0</v>
          </cell>
          <cell r="AU142">
            <v>1.6730762263186653E-4</v>
          </cell>
          <cell r="AV142">
            <v>4.2778368651325227E-4</v>
          </cell>
          <cell r="AW142">
            <v>7.6672222475713281E-5</v>
          </cell>
          <cell r="AX142">
            <v>1.2670941060592984E-2</v>
          </cell>
          <cell r="AY142">
            <v>1.2673284998104566E-2</v>
          </cell>
          <cell r="AZ142">
            <v>1.2749957220580262E-2</v>
          </cell>
          <cell r="BA142">
            <v>7.9016159987263282E-5</v>
          </cell>
          <cell r="BB142">
            <v>2.2500071864982062E-3</v>
          </cell>
          <cell r="BC142">
            <v>1.0420933874094785E-2</v>
          </cell>
          <cell r="BD142">
            <v>2.2500071864982062E-3</v>
          </cell>
          <cell r="BE142">
            <v>1.2670941060593004E-2</v>
          </cell>
          <cell r="BF142">
            <v>1.2670941060593001E-2</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1.8119323570268792E-5</v>
          </cell>
          <cell r="CG142">
            <v>3.6428228951567977E-7</v>
          </cell>
          <cell r="CH142">
            <v>5.0810871343047886E-8</v>
          </cell>
          <cell r="CI142">
            <v>1.5359578422966435E-5</v>
          </cell>
          <cell r="CJ142">
            <v>7.1447492512836585E-10</v>
          </cell>
          <cell r="CK142">
            <v>6.8234125580487474E-6</v>
          </cell>
          <cell r="CL142">
            <v>6.4591302056155354E-6</v>
          </cell>
          <cell r="CM142">
            <v>2.2280585834015085E-5</v>
          </cell>
          <cell r="CN142">
            <v>1.5821455628399548E-5</v>
          </cell>
          <cell r="CO142">
            <v>1.545717321719353E-5</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8.4580860676670629E-6</v>
          </cell>
          <cell r="DH142">
            <v>1.2161814479085034E-5</v>
          </cell>
          <cell r="DI142">
            <v>0</v>
          </cell>
          <cell r="DJ142">
            <v>0</v>
          </cell>
          <cell r="DK142">
            <v>1.2161814479085034E-5</v>
          </cell>
          <cell r="DL142">
            <v>2.6139074347571075E-4</v>
          </cell>
          <cell r="DM142">
            <v>2.6047606388138574E-4</v>
          </cell>
          <cell r="DN142">
            <v>1.1988748824667084E-6</v>
          </cell>
          <cell r="DO142">
            <v>1.0962939596618325E-5</v>
          </cell>
          <cell r="DP142">
            <v>1.1988748824667084E-6</v>
          </cell>
          <cell r="DQ142">
            <v>1.2161814479085034E-5</v>
          </cell>
          <cell r="DR142">
            <v>0</v>
          </cell>
          <cell r="DS142">
            <v>0</v>
          </cell>
          <cell r="DT142">
            <v>2.3439375115601479E-6</v>
          </cell>
          <cell r="DU142">
            <v>2.3439375115601479E-6</v>
          </cell>
          <cell r="DV142">
            <v>0</v>
          </cell>
          <cell r="DW142">
            <v>0</v>
          </cell>
          <cell r="DX142">
            <v>0</v>
          </cell>
          <cell r="DY142">
            <v>0</v>
          </cell>
          <cell r="DZ142"/>
          <cell r="EA142"/>
          <cell r="EB142"/>
          <cell r="EC142"/>
          <cell r="ED142"/>
          <cell r="EE142"/>
          <cell r="EF142"/>
          <cell r="EG142"/>
          <cell r="EH142"/>
          <cell r="EI142"/>
          <cell r="EJ142"/>
          <cell r="EK142"/>
          <cell r="EL142"/>
          <cell r="EM142"/>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row>
        <row r="143">
          <cell r="A143" t="str">
            <v>Co t/h</v>
          </cell>
          <cell r="C143" t="str">
            <v>Co</v>
          </cell>
          <cell r="D143" t="str">
            <v>t/h</v>
          </cell>
          <cell r="E143">
            <v>2.4649201309034597E-3</v>
          </cell>
          <cell r="F143">
            <v>1.8103168871261494E-4</v>
          </cell>
          <cell r="G143">
            <v>1.7919214704453462E-4</v>
          </cell>
          <cell r="H143">
            <v>1.8395416680803266E-6</v>
          </cell>
          <cell r="I143">
            <v>0.54715453148668991</v>
          </cell>
          <cell r="J143">
            <v>0.54715453148219162</v>
          </cell>
          <cell r="K143">
            <v>0.54961945162909043</v>
          </cell>
          <cell r="L143">
            <v>4.3214609096140118E-3</v>
          </cell>
          <cell r="M143">
            <v>0.12141247220998772</v>
          </cell>
          <cell r="N143">
            <v>0</v>
          </cell>
          <cell r="O143">
            <v>0.42574205927740849</v>
          </cell>
          <cell r="P143">
            <v>0.12141247220998772</v>
          </cell>
          <cell r="Q143">
            <v>0.54715453148739623</v>
          </cell>
          <cell r="R143">
            <v>0.54715453148739623</v>
          </cell>
          <cell r="S143">
            <v>0.25989910431786833</v>
          </cell>
          <cell r="T143">
            <v>1.1651029078269166E-3</v>
          </cell>
          <cell r="U143">
            <v>0.25891503315087494</v>
          </cell>
          <cell r="V143">
            <v>0.25897795688216169</v>
          </cell>
          <cell r="W143">
            <v>0.25888522087891058</v>
          </cell>
          <cell r="X143">
            <v>2.9812248907916954E-5</v>
          </cell>
          <cell r="Y143">
            <v>2.9812248907916954E-5</v>
          </cell>
          <cell r="Z143">
            <v>0.25888522087891058</v>
          </cell>
          <cell r="AA143">
            <v>0.25888522087891058</v>
          </cell>
          <cell r="AB143">
            <v>0.25888522088088789</v>
          </cell>
          <cell r="AC143">
            <v>1.8565407676409363E-3</v>
          </cell>
          <cell r="AD143">
            <v>1.8565407676409363E-3</v>
          </cell>
          <cell r="AE143">
            <v>0.25682689224754357</v>
          </cell>
          <cell r="AF143">
            <v>0.25682689224754357</v>
          </cell>
          <cell r="AG143">
            <v>0.25682689224754357</v>
          </cell>
          <cell r="AH143">
            <v>0</v>
          </cell>
          <cell r="AI143">
            <v>0</v>
          </cell>
          <cell r="AJ143">
            <v>0</v>
          </cell>
          <cell r="AK143">
            <v>0</v>
          </cell>
          <cell r="AL143">
            <v>0</v>
          </cell>
          <cell r="AM143">
            <v>0</v>
          </cell>
          <cell r="AN143">
            <v>0</v>
          </cell>
          <cell r="AO143">
            <v>2.981224890963597E-5</v>
          </cell>
          <cell r="AP143">
            <v>2.9306173556804897E-5</v>
          </cell>
          <cell r="AQ143">
            <v>1.085086224564285E-3</v>
          </cell>
          <cell r="AR143">
            <v>1.1143923981210893E-3</v>
          </cell>
          <cell r="AS143">
            <v>0</v>
          </cell>
          <cell r="AT143">
            <v>0</v>
          </cell>
          <cell r="AU143">
            <v>8.0016683262631736E-5</v>
          </cell>
          <cell r="AV143">
            <v>8.0522758615462806E-5</v>
          </cell>
          <cell r="AW143">
            <v>0.25446325105672168</v>
          </cell>
          <cell r="AX143">
            <v>40.805435960769032</v>
          </cell>
          <cell r="AY143">
            <v>40.805435960769103</v>
          </cell>
          <cell r="AZ143">
            <v>41.05989921182578</v>
          </cell>
          <cell r="BA143">
            <v>0.25446325105668671</v>
          </cell>
          <cell r="BB143">
            <v>7.2459120219146511</v>
          </cell>
          <cell r="BC143">
            <v>33.559523938854404</v>
          </cell>
          <cell r="BD143">
            <v>7.2459120219146511</v>
          </cell>
          <cell r="BE143">
            <v>40.805435960769103</v>
          </cell>
          <cell r="BF143">
            <v>40.805435960769096</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1.0470184972937757E-4</v>
          </cell>
          <cell r="CL143">
            <v>1.0470184875026775E-4</v>
          </cell>
          <cell r="CM143">
            <v>3.6116604771835455E-4</v>
          </cell>
          <cell r="CN143">
            <v>2.5646419896808677E-4</v>
          </cell>
          <cell r="CO143">
            <v>2.5646419709764694E-4</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1.4033589595244736E-4</v>
          </cell>
          <cell r="DH143">
            <v>2.0178786520679186E-4</v>
          </cell>
          <cell r="DI143">
            <v>0</v>
          </cell>
          <cell r="DJ143">
            <v>0</v>
          </cell>
          <cell r="DK143">
            <v>2.017878652067918E-4</v>
          </cell>
          <cell r="DL143">
            <v>2.9812248907916947E-5</v>
          </cell>
          <cell r="DM143">
            <v>5.0607535283107566E-7</v>
          </cell>
          <cell r="DN143">
            <v>1.0415595510931304E-5</v>
          </cell>
          <cell r="DO143">
            <v>1.9137226969586052E-4</v>
          </cell>
          <cell r="DP143">
            <v>1.0415595510931304E-5</v>
          </cell>
          <cell r="DQ143">
            <v>2.0178786520679183E-4</v>
          </cell>
          <cell r="DR143">
            <v>0</v>
          </cell>
          <cell r="DS143">
            <v>0</v>
          </cell>
          <cell r="DT143">
            <v>0</v>
          </cell>
          <cell r="DU143">
            <v>0</v>
          </cell>
          <cell r="DV143">
            <v>0</v>
          </cell>
          <cell r="DW143">
            <v>0</v>
          </cell>
          <cell r="DX143">
            <v>0</v>
          </cell>
          <cell r="DY143">
            <v>0</v>
          </cell>
          <cell r="DZ143"/>
          <cell r="EA143"/>
          <cell r="EB143"/>
          <cell r="EC143"/>
          <cell r="ED143"/>
          <cell r="EE143"/>
          <cell r="EF143"/>
          <cell r="EG143"/>
          <cell r="EH143"/>
          <cell r="EI143"/>
          <cell r="EJ143"/>
          <cell r="EK143"/>
          <cell r="EL143"/>
          <cell r="EM143"/>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row>
        <row r="144">
          <cell r="A144" t="str">
            <v xml:space="preserve"> </v>
          </cell>
          <cell r="C144"/>
          <cell r="D144"/>
          <cell r="E144"/>
          <cell r="F144"/>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O144"/>
          <cell r="AP144"/>
          <cell r="AQ144"/>
          <cell r="AR144"/>
          <cell r="AS144"/>
          <cell r="AT144"/>
          <cell r="AU144"/>
          <cell r="AV144"/>
          <cell r="AW144"/>
          <cell r="AX144"/>
          <cell r="AY144"/>
          <cell r="AZ144"/>
          <cell r="BA144"/>
          <cell r="BB144"/>
          <cell r="BC144"/>
          <cell r="BD144"/>
          <cell r="BE144"/>
          <cell r="BF144"/>
          <cell r="BG144"/>
          <cell r="BH144"/>
          <cell r="BI144"/>
          <cell r="BJ144"/>
          <cell r="BK144"/>
          <cell r="BL144"/>
          <cell r="BM144"/>
          <cell r="BN144"/>
          <cell r="BO144"/>
          <cell r="BP144"/>
          <cell r="BQ144"/>
          <cell r="BR144"/>
          <cell r="BS144"/>
          <cell r="BT144"/>
          <cell r="BU144"/>
          <cell r="BV144"/>
          <cell r="BW144"/>
          <cell r="BX144"/>
          <cell r="BY144"/>
          <cell r="BZ144"/>
          <cell r="CA144"/>
          <cell r="CB144"/>
          <cell r="CC144"/>
          <cell r="CD144"/>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row>
        <row r="145">
          <cell r="A145" t="str">
            <v>Solids t/h</v>
          </cell>
          <cell r="C145" t="str">
            <v>Solids</v>
          </cell>
          <cell r="D145" t="str">
            <v>t/h</v>
          </cell>
          <cell r="E145">
            <v>1.6432800872689732</v>
          </cell>
          <cell r="F145">
            <v>0.12068779247507662</v>
          </cell>
          <cell r="G145">
            <v>0.11946143136302306</v>
          </cell>
          <cell r="H145">
            <v>1.2263611120535511E-3</v>
          </cell>
          <cell r="I145">
            <v>0.49094497065558956</v>
          </cell>
          <cell r="J145">
            <v>0.49094497065740011</v>
          </cell>
          <cell r="K145">
            <v>0.49463296101868887</v>
          </cell>
          <cell r="L145">
            <v>3.8775142621867123E-3</v>
          </cell>
          <cell r="M145">
            <v>0.10893968554805801</v>
          </cell>
          <cell r="N145">
            <v>0</v>
          </cell>
          <cell r="O145">
            <v>0.38200528510816534</v>
          </cell>
          <cell r="P145">
            <v>0.10893968554805801</v>
          </cell>
          <cell r="Q145">
            <v>0.49094497065622333</v>
          </cell>
          <cell r="R145">
            <v>0.49094497065622333</v>
          </cell>
          <cell r="S145">
            <v>4.4900222116547924E-3</v>
          </cell>
          <cell r="T145">
            <v>8.3710256052440726E-3</v>
          </cell>
          <cell r="U145">
            <v>4.7873302224761436E-3</v>
          </cell>
          <cell r="V145">
            <v>6.3611011757333663E-3</v>
          </cell>
          <cell r="W145">
            <v>2.3927633150980362E-4</v>
          </cell>
          <cell r="X145">
            <v>6.121824844223564E-3</v>
          </cell>
          <cell r="Y145">
            <v>6.1218248442235631E-3</v>
          </cell>
          <cell r="Z145">
            <v>2.3927633150980362E-4</v>
          </cell>
          <cell r="AA145">
            <v>2.3927633150980362E-4</v>
          </cell>
          <cell r="AB145">
            <v>1.8952389947082202E-4</v>
          </cell>
          <cell r="AC145">
            <v>1.8952389947082202E-4</v>
          </cell>
          <cell r="AD145">
            <v>1.8952389947082202E-4</v>
          </cell>
          <cell r="AE145">
            <v>0</v>
          </cell>
          <cell r="AF145">
            <v>0</v>
          </cell>
          <cell r="AG145">
            <v>0</v>
          </cell>
          <cell r="AH145">
            <v>0</v>
          </cell>
          <cell r="AI145">
            <v>0</v>
          </cell>
          <cell r="AJ145">
            <v>0</v>
          </cell>
          <cell r="AK145">
            <v>0</v>
          </cell>
          <cell r="AL145">
            <v>0</v>
          </cell>
          <cell r="AM145">
            <v>0</v>
          </cell>
          <cell r="AN145">
            <v>0</v>
          </cell>
          <cell r="AO145">
            <v>5.7624320835890841E-4</v>
          </cell>
          <cell r="AP145">
            <v>7.2005998655429191E-7</v>
          </cell>
          <cell r="AQ145">
            <v>1.1998710005893691E-6</v>
          </cell>
          <cell r="AR145">
            <v>1.9199309871436613E-6</v>
          </cell>
          <cell r="AS145">
            <v>0</v>
          </cell>
          <cell r="AT145">
            <v>0</v>
          </cell>
          <cell r="AU145">
            <v>8.3698257342434829E-3</v>
          </cell>
          <cell r="AV145">
            <v>8.9453488826158369E-3</v>
          </cell>
          <cell r="AW145">
            <v>0.25557407491904421</v>
          </cell>
          <cell r="AX145">
            <v>9.7928295974889085E-2</v>
          </cell>
          <cell r="AY145">
            <v>9.7928295974889237E-2</v>
          </cell>
          <cell r="AZ145">
            <v>9.8538978154297116E-2</v>
          </cell>
          <cell r="BA145">
            <v>6.1068217940789509E-4</v>
          </cell>
          <cell r="BB145">
            <v>1.738934532576164E-2</v>
          </cell>
          <cell r="BC145">
            <v>8.0538950649127514E-2</v>
          </cell>
          <cell r="BD145">
            <v>1.738934532576164E-2</v>
          </cell>
          <cell r="BE145">
            <v>9.7928295974889251E-2</v>
          </cell>
          <cell r="BF145">
            <v>9.7928295974889237E-2</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2.9243193110362405E-3</v>
          </cell>
          <cell r="DL145">
            <v>1.3492559832551562E-6</v>
          </cell>
          <cell r="DM145">
            <v>5.7552314837235432E-4</v>
          </cell>
          <cell r="DN145">
            <v>2.3077086868632062E-5</v>
          </cell>
          <cell r="DO145">
            <v>2.901242224167609E-3</v>
          </cell>
          <cell r="DP145">
            <v>2.3077086868632062E-5</v>
          </cell>
          <cell r="DQ145">
            <v>0</v>
          </cell>
          <cell r="DR145">
            <v>0</v>
          </cell>
          <cell r="DS145">
            <v>0</v>
          </cell>
          <cell r="DT145">
            <v>0</v>
          </cell>
          <cell r="DU145">
            <v>0</v>
          </cell>
          <cell r="DV145">
            <v>0</v>
          </cell>
          <cell r="DW145">
            <v>0</v>
          </cell>
          <cell r="DX145">
            <v>0</v>
          </cell>
          <cell r="DY145">
            <v>0</v>
          </cell>
          <cell r="DZ145"/>
          <cell r="EA145"/>
          <cell r="EB145"/>
          <cell r="EC145"/>
          <cell r="ED145"/>
          <cell r="EE145"/>
          <cell r="EF145"/>
          <cell r="EG145"/>
          <cell r="EH145"/>
          <cell r="EI145"/>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row>
        <row r="146">
          <cell r="A146" t="str">
            <v>Aq. Liquids t/h</v>
          </cell>
          <cell r="C146" t="str">
            <v>Aq. Liquids</v>
          </cell>
          <cell r="D146" t="str">
            <v>t/h</v>
          </cell>
          <cell r="E146">
            <v>0</v>
          </cell>
          <cell r="F146">
            <v>0</v>
          </cell>
          <cell r="G146">
            <v>0</v>
          </cell>
          <cell r="H146">
            <v>0</v>
          </cell>
          <cell r="I146">
            <v>2466.2657298607737</v>
          </cell>
          <cell r="J146">
            <v>2471.2436170896822</v>
          </cell>
          <cell r="K146">
            <v>2472.6701615227685</v>
          </cell>
          <cell r="L146">
            <v>19.478721880188374</v>
          </cell>
          <cell r="M146">
            <v>547.25932466566871</v>
          </cell>
          <cell r="N146">
            <v>0</v>
          </cell>
          <cell r="O146">
            <v>1919.0064051982888</v>
          </cell>
          <cell r="P146">
            <v>547.25932466566871</v>
          </cell>
          <cell r="Q146">
            <v>2466.2657298639574</v>
          </cell>
          <cell r="R146">
            <v>2466.2657298639574</v>
          </cell>
          <cell r="S146">
            <v>23.884338190348437</v>
          </cell>
          <cell r="T146">
            <v>0.10324264913134357</v>
          </cell>
          <cell r="U146">
            <v>23.92903716082597</v>
          </cell>
          <cell r="V146">
            <v>23.933515699493078</v>
          </cell>
          <cell r="W146">
            <v>23.927393874648853</v>
          </cell>
          <cell r="X146">
            <v>6.1218248442235909E-3</v>
          </cell>
          <cell r="Y146">
            <v>5.5096423598012097E-2</v>
          </cell>
          <cell r="Z146">
            <v>23.927393874648853</v>
          </cell>
          <cell r="AA146">
            <v>23.927393874648853</v>
          </cell>
          <cell r="AB146">
            <v>23.92758652137606</v>
          </cell>
          <cell r="AC146">
            <v>1.2683649258471059</v>
          </cell>
          <cell r="AD146">
            <v>1.2683649258471059</v>
          </cell>
          <cell r="AE146">
            <v>23.891610597021185</v>
          </cell>
          <cell r="AF146">
            <v>23.891610597021185</v>
          </cell>
          <cell r="AG146">
            <v>24.852843762039985</v>
          </cell>
          <cell r="AH146">
            <v>0.15062844619219884</v>
          </cell>
          <cell r="AI146">
            <v>4.5650747003383209E-3</v>
          </cell>
          <cell r="AJ146">
            <v>1.7020239746553204E-3</v>
          </cell>
          <cell r="AK146">
            <v>0.89385730475086145</v>
          </cell>
          <cell r="AL146">
            <v>6.7512829488696068E-10</v>
          </cell>
          <cell r="AM146">
            <v>0.15062844619701748</v>
          </cell>
          <cell r="AN146">
            <v>4.7293389245834733E-2</v>
          </cell>
          <cell r="AO146">
            <v>7.0852072121485324E-2</v>
          </cell>
          <cell r="AP146">
            <v>7.2005278600489733E-2</v>
          </cell>
          <cell r="AQ146">
            <v>0.11998590019419536</v>
          </cell>
          <cell r="AR146">
            <v>0.19199117879468522</v>
          </cell>
          <cell r="AS146">
            <v>1.7287296250767252E-3</v>
          </cell>
          <cell r="AT146">
            <v>2.5113076815732212E-2</v>
          </cell>
          <cell r="AU146">
            <v>8.3698257342434846E-3</v>
          </cell>
          <cell r="AV146">
            <v>8.9453488826158403E-3</v>
          </cell>
          <cell r="AW146">
            <v>0</v>
          </cell>
          <cell r="AX146">
            <v>491.62307153571243</v>
          </cell>
          <cell r="AY146">
            <v>492.38702322612062</v>
          </cell>
          <cell r="AZ146">
            <v>492.59847076315748</v>
          </cell>
          <cell r="BA146">
            <v>3.0657681294650181</v>
          </cell>
          <cell r="BB146">
            <v>87.298602267502631</v>
          </cell>
          <cell r="BC146">
            <v>404.32446926821012</v>
          </cell>
          <cell r="BD146">
            <v>87.298602267502631</v>
          </cell>
          <cell r="BE146">
            <v>491.62307153571328</v>
          </cell>
          <cell r="BF146">
            <v>491.62307153571317</v>
          </cell>
          <cell r="BG146">
            <v>18.285064157100713</v>
          </cell>
          <cell r="BH146">
            <v>1.5902752939333412E-2</v>
          </cell>
          <cell r="BI146">
            <v>1.8299209576016682</v>
          </cell>
          <cell r="BJ146">
            <v>0.28002563219488258</v>
          </cell>
          <cell r="BK146">
            <v>0.65785969750928719</v>
          </cell>
          <cell r="BL146">
            <v>0</v>
          </cell>
          <cell r="BM146">
            <v>2.6371969357869575E-3</v>
          </cell>
          <cell r="BN146">
            <v>2.6841806424472096E-2</v>
          </cell>
          <cell r="BO146">
            <v>11.837863892002265</v>
          </cell>
          <cell r="BP146">
            <v>8.7729579331087201E-3</v>
          </cell>
          <cell r="BQ146">
            <v>0.96123316500539369</v>
          </cell>
          <cell r="BR146">
            <v>4.8974598753788505E-2</v>
          </cell>
          <cell r="BS146">
            <v>0.62206744196020181</v>
          </cell>
          <cell r="BT146">
            <v>2.9389250108096115E-4</v>
          </cell>
          <cell r="BU146">
            <v>5.6104039516275787E-2</v>
          </cell>
          <cell r="BV146">
            <v>0.49721042240570185</v>
          </cell>
          <cell r="BW146">
            <v>2.6633425531461921</v>
          </cell>
          <cell r="BX146">
            <v>0</v>
          </cell>
          <cell r="BY146">
            <v>0</v>
          </cell>
          <cell r="BZ146">
            <v>0</v>
          </cell>
          <cell r="CA146">
            <v>0</v>
          </cell>
          <cell r="CB146">
            <v>2.3348148506041655</v>
          </cell>
          <cell r="CC146">
            <v>1.9057854879587275</v>
          </cell>
          <cell r="CD146">
            <v>0.12868528636651869</v>
          </cell>
          <cell r="CE146">
            <v>5.2082811424771702E-3</v>
          </cell>
          <cell r="CF146">
            <v>3.6240841999428075</v>
          </cell>
          <cell r="CG146">
            <v>7.2860870585644166E-2</v>
          </cell>
          <cell r="CH146">
            <v>1.0162789758985191E-2</v>
          </cell>
          <cell r="CI146">
            <v>3.0721017406959064</v>
          </cell>
          <cell r="CJ146">
            <v>1.4290363971763983E-4</v>
          </cell>
          <cell r="CK146">
            <v>0.52729100315102451</v>
          </cell>
          <cell r="CL146">
            <v>0.45443013256538045</v>
          </cell>
          <cell r="CM146">
            <v>1.5675438103698875</v>
          </cell>
          <cell r="CN146">
            <v>1.1131136778045072</v>
          </cell>
          <cell r="CO146">
            <v>0.76022717632901271</v>
          </cell>
          <cell r="CP146">
            <v>416.41526687819606</v>
          </cell>
          <cell r="CQ146">
            <v>294.85651568886163</v>
          </cell>
          <cell r="CR146">
            <v>75.54430950577698</v>
          </cell>
          <cell r="CS146">
            <v>75.54430950577698</v>
          </cell>
          <cell r="CT146">
            <v>294.85651568886163</v>
          </cell>
          <cell r="CU146">
            <v>416.41526687819606</v>
          </cell>
          <cell r="CV146">
            <v>2.3927510103286805E-2</v>
          </cell>
          <cell r="CW146">
            <v>9.8985103043587284E-3</v>
          </cell>
          <cell r="CX146">
            <v>1.4455340023097384E-3</v>
          </cell>
          <cell r="CY146">
            <v>1.1992574156281846E-2</v>
          </cell>
          <cell r="CZ146">
            <v>0</v>
          </cell>
          <cell r="DA146">
            <v>1.054536397488562E-2</v>
          </cell>
          <cell r="DB146">
            <v>4.3605726661833787E-2</v>
          </cell>
          <cell r="DC146">
            <v>8.4544177684309967E-4</v>
          </cell>
          <cell r="DD146">
            <v>3.5392018127826971E-3</v>
          </cell>
          <cell r="DE146">
            <v>4.9252973089260414E-3</v>
          </cell>
          <cell r="DF146">
            <v>9.2142660936165549E-2</v>
          </cell>
          <cell r="DG146">
            <v>0.34144945607558447</v>
          </cell>
          <cell r="DH146">
            <v>1.0538159123549051</v>
          </cell>
          <cell r="DI146">
            <v>0.79045987413528829</v>
          </cell>
          <cell r="DJ146">
            <v>8.9102253037639689E-2</v>
          </cell>
          <cell r="DK146">
            <v>1.1479595506488773</v>
          </cell>
          <cell r="DL146">
            <v>6.9346332104937278E-2</v>
          </cell>
          <cell r="DM146">
            <v>5.755231483723554E-4</v>
          </cell>
          <cell r="DN146">
            <v>1.1538312664206853</v>
          </cell>
          <cell r="DO146">
            <v>2.901242224167606E-3</v>
          </cell>
          <cell r="DP146">
            <v>1.1538312664206853</v>
          </cell>
          <cell r="DQ146">
            <v>1.1459585726562143</v>
          </cell>
          <cell r="DR146">
            <v>2.0974275665291939</v>
          </cell>
          <cell r="DS146">
            <v>0.29513579513644272</v>
          </cell>
          <cell r="DT146">
            <v>0.46881589527088402</v>
          </cell>
          <cell r="DU146">
            <v>0.46881589527088402</v>
          </cell>
          <cell r="DV146">
            <v>46.014441683557415</v>
          </cell>
          <cell r="DW146">
            <v>46.014441683557415</v>
          </cell>
          <cell r="DX146">
            <v>4.8091996503573176E-3</v>
          </cell>
          <cell r="DY146">
            <v>7.6483188139138251E-4</v>
          </cell>
          <cell r="DZ146"/>
          <cell r="EA146"/>
          <cell r="EB146"/>
          <cell r="EC146"/>
          <cell r="ED146"/>
          <cell r="EE146"/>
          <cell r="EF146"/>
          <cell r="EG146"/>
          <cell r="EH146"/>
          <cell r="EI146"/>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row>
        <row r="147">
          <cell r="A147" t="str">
            <v>Gases t/h</v>
          </cell>
          <cell r="C147" t="str">
            <v>Gases</v>
          </cell>
          <cell r="D147" t="str">
            <v>t/h</v>
          </cell>
          <cell r="E147">
            <v>0</v>
          </cell>
          <cell r="F147">
            <v>0</v>
          </cell>
          <cell r="G147">
            <v>0</v>
          </cell>
          <cell r="H147">
            <v>0</v>
          </cell>
          <cell r="I147">
            <v>0</v>
          </cell>
          <cell r="J147">
            <v>0</v>
          </cell>
          <cell r="K147">
            <v>0</v>
          </cell>
          <cell r="L147">
            <v>0</v>
          </cell>
          <cell r="M147">
            <v>0</v>
          </cell>
          <cell r="N147">
            <v>17.408147241479433</v>
          </cell>
          <cell r="O147">
            <v>0</v>
          </cell>
          <cell r="P147">
            <v>0</v>
          </cell>
          <cell r="Q147">
            <v>0</v>
          </cell>
          <cell r="R147">
            <v>0</v>
          </cell>
          <cell r="S147">
            <v>0</v>
          </cell>
          <cell r="T147">
            <v>0</v>
          </cell>
          <cell r="U147">
            <v>0</v>
          </cell>
          <cell r="V147">
            <v>3.903127820947816E-18</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40.42512420415229</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17.59726740060103</v>
          </cell>
          <cell r="CW147">
            <v>8.0108587362314267</v>
          </cell>
          <cell r="CX147">
            <v>1.4314147949215139</v>
          </cell>
          <cell r="CY147">
            <v>10.399280961623198</v>
          </cell>
          <cell r="CZ147">
            <v>0.53831832625129106</v>
          </cell>
          <cell r="DA147">
            <v>8.9678678428807714</v>
          </cell>
          <cell r="DB147">
            <v>40.417230007150593</v>
          </cell>
          <cell r="DC147">
            <v>1.069414762166548</v>
          </cell>
          <cell r="DD147">
            <v>2.7142829463035323</v>
          </cell>
          <cell r="DE147">
            <v>0</v>
          </cell>
          <cell r="DF147">
            <v>0</v>
          </cell>
          <cell r="DG147">
            <v>0</v>
          </cell>
          <cell r="DH147">
            <v>0</v>
          </cell>
          <cell r="DI147">
            <v>0</v>
          </cell>
          <cell r="DJ147">
            <v>0</v>
          </cell>
          <cell r="DK147">
            <v>0</v>
          </cell>
          <cell r="DL147">
            <v>3.1094034498907155E-2</v>
          </cell>
          <cell r="DM147">
            <v>0</v>
          </cell>
          <cell r="DN147">
            <v>0</v>
          </cell>
          <cell r="DO147">
            <v>0</v>
          </cell>
          <cell r="DP147">
            <v>0</v>
          </cell>
          <cell r="DQ147">
            <v>0</v>
          </cell>
          <cell r="DR147">
            <v>0</v>
          </cell>
          <cell r="DS147">
            <v>0</v>
          </cell>
          <cell r="DT147">
            <v>0</v>
          </cell>
          <cell r="DU147">
            <v>0</v>
          </cell>
          <cell r="DV147">
            <v>0</v>
          </cell>
          <cell r="DW147">
            <v>0</v>
          </cell>
          <cell r="DX147">
            <v>3.7090198134366203</v>
          </cell>
          <cell r="DY147">
            <v>0.62308076367806531</v>
          </cell>
          <cell r="DZ147"/>
          <cell r="EA147"/>
          <cell r="EB147"/>
          <cell r="EC147"/>
          <cell r="ED147"/>
          <cell r="EE147"/>
          <cell r="EF147"/>
          <cell r="EG147"/>
          <cell r="EH147"/>
          <cell r="EI147"/>
          <cell r="EJ147"/>
          <cell r="EK147"/>
          <cell r="EL147"/>
          <cell r="EM147"/>
          <cell r="EN147"/>
          <cell r="EO147"/>
          <cell r="EP147"/>
          <cell r="EQ147"/>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row>
        <row r="148">
          <cell r="A148" t="str">
            <v xml:space="preserve"> </v>
          </cell>
          <cell r="C148"/>
          <cell r="D148"/>
          <cell r="E148"/>
          <cell r="F148"/>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cell r="CO148"/>
          <cell r="CP148"/>
          <cell r="CQ148"/>
          <cell r="CR148"/>
          <cell r="CS148"/>
          <cell r="CT148"/>
          <cell r="CU148"/>
          <cell r="CV148"/>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cell r="DX148"/>
          <cell r="DY148"/>
          <cell r="DZ148"/>
          <cell r="EA148"/>
          <cell r="EB148"/>
          <cell r="EC148"/>
          <cell r="ED148"/>
          <cell r="EE148"/>
          <cell r="EF148"/>
          <cell r="EG148"/>
          <cell r="EH148"/>
          <cell r="EI148"/>
          <cell r="EJ148"/>
          <cell r="EK148"/>
          <cell r="EL148"/>
          <cell r="EM148"/>
          <cell r="EN148"/>
          <cell r="EO148"/>
          <cell r="EP148"/>
          <cell r="EQ148"/>
          <cell r="ER148"/>
          <cell r="ES148"/>
          <cell r="ET148"/>
          <cell r="EU148"/>
          <cell r="EV148"/>
          <cell r="EW148"/>
          <cell r="EX148"/>
          <cell r="EY148"/>
          <cell r="EZ148"/>
          <cell r="FA148"/>
          <cell r="FB148"/>
          <cell r="FC148"/>
          <cell r="FD148"/>
          <cell r="FE148"/>
          <cell r="FF148"/>
          <cell r="FG148"/>
          <cell r="FH148"/>
          <cell r="FI148"/>
          <cell r="FJ148"/>
          <cell r="FK148"/>
          <cell r="FL148"/>
          <cell r="FM148"/>
          <cell r="FN148"/>
          <cell r="FO148"/>
          <cell r="FP148"/>
          <cell r="FQ148"/>
          <cell r="FR148"/>
          <cell r="FS148"/>
          <cell r="FT148"/>
          <cell r="FU148"/>
          <cell r="FV148"/>
          <cell r="FW148"/>
          <cell r="FX148"/>
          <cell r="FY148"/>
          <cell r="FZ148"/>
          <cell r="GA148"/>
          <cell r="GB148"/>
          <cell r="GC148"/>
          <cell r="GD148"/>
          <cell r="GE148"/>
          <cell r="GF148"/>
          <cell r="GG148"/>
          <cell r="GH148"/>
          <cell r="GI148"/>
          <cell r="GJ148"/>
          <cell r="GK148"/>
          <cell r="GL148"/>
          <cell r="GM148"/>
          <cell r="GN148"/>
          <cell r="GO148"/>
          <cell r="GP148"/>
          <cell r="GQ148"/>
          <cell r="GR148"/>
          <cell r="GS148"/>
          <cell r="GT148"/>
          <cell r="GU148"/>
          <cell r="GV148"/>
          <cell r="GW148"/>
          <cell r="GX148"/>
          <cell r="GY148"/>
          <cell r="GZ148"/>
          <cell r="HA148"/>
          <cell r="HB148"/>
          <cell r="HC148"/>
          <cell r="HD148"/>
          <cell r="HE148"/>
          <cell r="HF148"/>
          <cell r="HG148"/>
          <cell r="HH148"/>
          <cell r="HI148"/>
          <cell r="HJ148"/>
          <cell r="HK148"/>
          <cell r="HL148"/>
          <cell r="HM148"/>
        </row>
        <row r="149">
          <cell r="A149" t="str">
            <v>Solids wt %</v>
          </cell>
          <cell r="C149" t="str">
            <v>Solids</v>
          </cell>
          <cell r="D149" t="str">
            <v>wt %</v>
          </cell>
          <cell r="E149">
            <v>100</v>
          </cell>
          <cell r="F149">
            <v>100</v>
          </cell>
          <cell r="G149">
            <v>100</v>
          </cell>
          <cell r="H149">
            <v>100</v>
          </cell>
          <cell r="I149">
            <v>1.9902448249750432E-2</v>
          </cell>
          <cell r="J149">
            <v>1.9862366218165752E-2</v>
          </cell>
          <cell r="K149">
            <v>2.000000008579822E-2</v>
          </cell>
          <cell r="L149">
            <v>1.9902448249750432E-2</v>
          </cell>
          <cell r="M149">
            <v>1.9902448249750432E-2</v>
          </cell>
          <cell r="N149">
            <v>0</v>
          </cell>
          <cell r="O149">
            <v>1.9902448249750432E-2</v>
          </cell>
          <cell r="P149">
            <v>1.9902448249750432E-2</v>
          </cell>
          <cell r="Q149">
            <v>1.9902448249750435E-2</v>
          </cell>
          <cell r="R149">
            <v>1.9902448249750432E-2</v>
          </cell>
          <cell r="S149">
            <v>1.8795489555632792E-2</v>
          </cell>
          <cell r="T149">
            <v>7.4999999999999982</v>
          </cell>
          <cell r="U149">
            <v>2.0002362030634362E-2</v>
          </cell>
          <cell r="V149">
            <v>2.6571152511343156E-2</v>
          </cell>
          <cell r="W149">
            <v>1E-3</v>
          </cell>
          <cell r="X149">
            <v>50</v>
          </cell>
          <cell r="Y149">
            <v>10</v>
          </cell>
          <cell r="Z149">
            <v>1E-3</v>
          </cell>
          <cell r="AA149">
            <v>1E-3</v>
          </cell>
          <cell r="AB149">
            <v>7.9206650510356543E-4</v>
          </cell>
          <cell r="AC149">
            <v>1.4940146992404138E-2</v>
          </cell>
          <cell r="AD149">
            <v>1.4940146992404138E-2</v>
          </cell>
          <cell r="AE149">
            <v>0</v>
          </cell>
          <cell r="AF149">
            <v>0</v>
          </cell>
          <cell r="AG149">
            <v>0</v>
          </cell>
          <cell r="AH149">
            <v>0</v>
          </cell>
          <cell r="AI149">
            <v>0</v>
          </cell>
          <cell r="AJ149">
            <v>0</v>
          </cell>
          <cell r="AK149">
            <v>0</v>
          </cell>
          <cell r="AL149">
            <v>0</v>
          </cell>
          <cell r="AM149">
            <v>0</v>
          </cell>
          <cell r="AN149">
            <v>0</v>
          </cell>
          <cell r="AO149">
            <v>0.8067433841858257</v>
          </cell>
          <cell r="AP149">
            <v>9.9999999992990678E-4</v>
          </cell>
          <cell r="AQ149">
            <v>9.9999999994783515E-4</v>
          </cell>
          <cell r="AR149">
            <v>9.9999999994111136E-4</v>
          </cell>
          <cell r="AS149">
            <v>0</v>
          </cell>
          <cell r="AT149">
            <v>0</v>
          </cell>
          <cell r="AU149">
            <v>49.999999999999993</v>
          </cell>
          <cell r="AV149">
            <v>49.999999999999993</v>
          </cell>
          <cell r="AW149">
            <v>99.999999999999972</v>
          </cell>
          <cell r="AX149">
            <v>1.9915418704592489E-2</v>
          </cell>
          <cell r="AY149">
            <v>1.9884525541791223E-2</v>
          </cell>
          <cell r="AZ149">
            <v>1.9999913984871668E-2</v>
          </cell>
          <cell r="BA149">
            <v>1.9915418704592489E-2</v>
          </cell>
          <cell r="BB149">
            <v>1.9915418704592489E-2</v>
          </cell>
          <cell r="BC149">
            <v>1.9915418704592489E-2</v>
          </cell>
          <cell r="BD149">
            <v>1.9915418704592489E-2</v>
          </cell>
          <cell r="BE149">
            <v>1.9915418704592489E-2</v>
          </cell>
          <cell r="BF149">
            <v>1.9915418704592489E-2</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0.25409334402593525</v>
          </cell>
          <cell r="DL149">
            <v>1.343322315538817E-3</v>
          </cell>
          <cell r="DM149">
            <v>49.999999999999986</v>
          </cell>
          <cell r="DN149">
            <v>1.9999999998683527E-3</v>
          </cell>
          <cell r="DO149">
            <v>50.000000000000036</v>
          </cell>
          <cell r="DP149">
            <v>1.9999999998683527E-3</v>
          </cell>
          <cell r="DQ149">
            <v>0</v>
          </cell>
          <cell r="DR149">
            <v>0</v>
          </cell>
          <cell r="DS149">
            <v>0</v>
          </cell>
          <cell r="DT149">
            <v>0</v>
          </cell>
          <cell r="DU149">
            <v>0</v>
          </cell>
          <cell r="DV149">
            <v>0</v>
          </cell>
          <cell r="DW149">
            <v>0</v>
          </cell>
          <cell r="DX149">
            <v>0</v>
          </cell>
          <cell r="DY149">
            <v>0</v>
          </cell>
          <cell r="DZ149"/>
          <cell r="EA149"/>
          <cell r="EB149"/>
          <cell r="EC149"/>
          <cell r="ED149"/>
          <cell r="EE149"/>
          <cell r="EF149"/>
          <cell r="EG149"/>
          <cell r="EH149"/>
          <cell r="EI149"/>
          <cell r="EJ149"/>
          <cell r="EK149"/>
          <cell r="EL149"/>
          <cell r="EM149"/>
          <cell r="EN149"/>
          <cell r="EO149"/>
          <cell r="EP149"/>
          <cell r="EQ149"/>
          <cell r="ER149"/>
          <cell r="ES149"/>
          <cell r="ET149"/>
          <cell r="EU149"/>
          <cell r="EV149"/>
          <cell r="EW149"/>
          <cell r="EX149"/>
          <cell r="EY149"/>
          <cell r="EZ149"/>
          <cell r="FA149"/>
          <cell r="FB149"/>
          <cell r="FC149"/>
          <cell r="FD149"/>
          <cell r="FE149"/>
          <cell r="FF149"/>
          <cell r="FG149"/>
          <cell r="FH149"/>
          <cell r="FI149"/>
          <cell r="FJ149"/>
          <cell r="FK149"/>
          <cell r="FL149"/>
          <cell r="FM149"/>
          <cell r="FN149"/>
          <cell r="FO149"/>
          <cell r="FP149"/>
          <cell r="FQ149"/>
          <cell r="FR149"/>
          <cell r="FS149"/>
          <cell r="FT149"/>
          <cell r="FU149"/>
          <cell r="FV149"/>
          <cell r="FW149"/>
          <cell r="FX149"/>
          <cell r="FY149"/>
          <cell r="FZ149"/>
          <cell r="GA149"/>
          <cell r="GB149"/>
          <cell r="GC149"/>
          <cell r="GD149"/>
          <cell r="GE149"/>
          <cell r="GF149"/>
          <cell r="GG149"/>
          <cell r="GH149"/>
          <cell r="GI149"/>
          <cell r="GJ149"/>
          <cell r="GK149"/>
          <cell r="GL149"/>
          <cell r="GM149"/>
          <cell r="GN149"/>
          <cell r="GO149"/>
          <cell r="GP149"/>
          <cell r="GQ149"/>
          <cell r="GR149"/>
          <cell r="GS149"/>
          <cell r="GT149"/>
          <cell r="GU149"/>
          <cell r="GV149"/>
          <cell r="GW149"/>
          <cell r="GX149"/>
          <cell r="GY149"/>
          <cell r="GZ149"/>
          <cell r="HA149"/>
          <cell r="HB149"/>
          <cell r="HC149"/>
          <cell r="HD149"/>
          <cell r="HE149"/>
          <cell r="HF149"/>
          <cell r="HG149"/>
          <cell r="HH149"/>
          <cell r="HI149"/>
          <cell r="HJ149"/>
          <cell r="HK149"/>
          <cell r="HL149"/>
          <cell r="HM149"/>
        </row>
        <row r="150">
          <cell r="A150" t="str">
            <v>Aq. Liquids wt %</v>
          </cell>
          <cell r="C150" t="str">
            <v>Aq. Liquids</v>
          </cell>
          <cell r="D150" t="str">
            <v>wt %</v>
          </cell>
          <cell r="E150">
            <v>0</v>
          </cell>
          <cell r="F150">
            <v>0</v>
          </cell>
          <cell r="G150">
            <v>0</v>
          </cell>
          <cell r="H150">
            <v>0</v>
          </cell>
          <cell r="I150">
            <v>99.980097551750276</v>
          </cell>
          <cell r="J150">
            <v>99.980137633781837</v>
          </cell>
          <cell r="K150">
            <v>99.979999999914199</v>
          </cell>
          <cell r="L150">
            <v>99.980097551750276</v>
          </cell>
          <cell r="M150">
            <v>99.980097551750276</v>
          </cell>
          <cell r="N150">
            <v>0</v>
          </cell>
          <cell r="O150">
            <v>99.980097551750276</v>
          </cell>
          <cell r="P150">
            <v>99.980097551750276</v>
          </cell>
          <cell r="Q150">
            <v>99.980097551750291</v>
          </cell>
          <cell r="R150">
            <v>99.980097551750276</v>
          </cell>
          <cell r="S150">
            <v>99.981204510444371</v>
          </cell>
          <cell r="T150">
            <v>92.5</v>
          </cell>
          <cell r="U150">
            <v>99.979997637969348</v>
          </cell>
          <cell r="V150">
            <v>99.973428847488691</v>
          </cell>
          <cell r="W150">
            <v>99.999000000000024</v>
          </cell>
          <cell r="X150">
            <v>50.00000000000022</v>
          </cell>
          <cell r="Y150">
            <v>90.000000000000043</v>
          </cell>
          <cell r="Z150">
            <v>99.999000000000024</v>
          </cell>
          <cell r="AA150">
            <v>99.999000000000024</v>
          </cell>
          <cell r="AB150">
            <v>99.999207933494887</v>
          </cell>
          <cell r="AC150">
            <v>99.985059853007613</v>
          </cell>
          <cell r="AD150">
            <v>99.985059853007613</v>
          </cell>
          <cell r="AE150">
            <v>99.999999999999986</v>
          </cell>
          <cell r="AF150">
            <v>99.999999999999986</v>
          </cell>
          <cell r="AG150">
            <v>99.999999999999972</v>
          </cell>
          <cell r="AH150">
            <v>100</v>
          </cell>
          <cell r="AI150">
            <v>100</v>
          </cell>
          <cell r="AJ150">
            <v>100</v>
          </cell>
          <cell r="AK150">
            <v>99.999999999999972</v>
          </cell>
          <cell r="AL150">
            <v>100</v>
          </cell>
          <cell r="AM150">
            <v>100</v>
          </cell>
          <cell r="AN150">
            <v>100</v>
          </cell>
          <cell r="AO150">
            <v>99.193256615814136</v>
          </cell>
          <cell r="AP150">
            <v>99.999000000000009</v>
          </cell>
          <cell r="AQ150">
            <v>99.999000000000009</v>
          </cell>
          <cell r="AR150">
            <v>99.999000000000066</v>
          </cell>
          <cell r="AS150">
            <v>99.999999999999986</v>
          </cell>
          <cell r="AT150">
            <v>99.999999999999986</v>
          </cell>
          <cell r="AU150">
            <v>50.000000000000014</v>
          </cell>
          <cell r="AV150">
            <v>50.000000000000014</v>
          </cell>
          <cell r="AW150">
            <v>0</v>
          </cell>
          <cell r="AX150">
            <v>99.980084581295387</v>
          </cell>
          <cell r="AY150">
            <v>99.980115474458188</v>
          </cell>
          <cell r="AZ150">
            <v>99.980000086015124</v>
          </cell>
          <cell r="BA150">
            <v>99.980084581295387</v>
          </cell>
          <cell r="BB150">
            <v>99.980084581295387</v>
          </cell>
          <cell r="BC150">
            <v>99.980084581295387</v>
          </cell>
          <cell r="BD150">
            <v>99.980084581295387</v>
          </cell>
          <cell r="BE150">
            <v>99.980084581295387</v>
          </cell>
          <cell r="BF150">
            <v>99.980084581295387</v>
          </cell>
          <cell r="BG150">
            <v>99.999999999999986</v>
          </cell>
          <cell r="BH150">
            <v>99.999999999999986</v>
          </cell>
          <cell r="BI150">
            <v>99.999999999999986</v>
          </cell>
          <cell r="BJ150">
            <v>99.999999999999986</v>
          </cell>
          <cell r="BK150">
            <v>100</v>
          </cell>
          <cell r="BL150">
            <v>0</v>
          </cell>
          <cell r="BM150">
            <v>99.999999999999986</v>
          </cell>
          <cell r="BN150">
            <v>99.999999999999986</v>
          </cell>
          <cell r="BO150">
            <v>99.999999999999986</v>
          </cell>
          <cell r="BP150">
            <v>99.999999999999986</v>
          </cell>
          <cell r="BQ150">
            <v>99.999999999999986</v>
          </cell>
          <cell r="BR150">
            <v>99.999999999999986</v>
          </cell>
          <cell r="BS150">
            <v>99.999999999999986</v>
          </cell>
          <cell r="BT150">
            <v>99.999999999999986</v>
          </cell>
          <cell r="BU150">
            <v>99.999999999999986</v>
          </cell>
          <cell r="BV150">
            <v>99.999999999999986</v>
          </cell>
          <cell r="BW150">
            <v>99.999999999999986</v>
          </cell>
          <cell r="BX150">
            <v>0</v>
          </cell>
          <cell r="BY150">
            <v>0</v>
          </cell>
          <cell r="BZ150">
            <v>0</v>
          </cell>
          <cell r="CA150">
            <v>0</v>
          </cell>
          <cell r="CB150">
            <v>100</v>
          </cell>
          <cell r="CC150">
            <v>100</v>
          </cell>
          <cell r="CD150">
            <v>100</v>
          </cell>
          <cell r="CE150">
            <v>100</v>
          </cell>
          <cell r="CF150">
            <v>99.999999999999986</v>
          </cell>
          <cell r="CG150">
            <v>99.999999999999986</v>
          </cell>
          <cell r="CH150">
            <v>99.999999999999986</v>
          </cell>
          <cell r="CI150">
            <v>99.999999999999986</v>
          </cell>
          <cell r="CJ150">
            <v>99.999999999999986</v>
          </cell>
          <cell r="CK150">
            <v>99.999999999999972</v>
          </cell>
          <cell r="CL150">
            <v>100</v>
          </cell>
          <cell r="CM150">
            <v>100</v>
          </cell>
          <cell r="CN150">
            <v>100</v>
          </cell>
          <cell r="CO150">
            <v>99.999999999999986</v>
          </cell>
          <cell r="CP150">
            <v>100</v>
          </cell>
          <cell r="CQ150">
            <v>100</v>
          </cell>
          <cell r="CR150">
            <v>100</v>
          </cell>
          <cell r="CS150">
            <v>100</v>
          </cell>
          <cell r="CT150">
            <v>100</v>
          </cell>
          <cell r="CU150">
            <v>100</v>
          </cell>
          <cell r="CV150">
            <v>0.13578823811063803</v>
          </cell>
          <cell r="CW150">
            <v>0.12341116929619027</v>
          </cell>
          <cell r="CX150">
            <v>0.10088450165937901</v>
          </cell>
          <cell r="CY150">
            <v>0.11518834958151904</v>
          </cell>
          <cell r="CZ150">
            <v>0</v>
          </cell>
          <cell r="DA150">
            <v>0.1174524242973523</v>
          </cell>
          <cell r="DB150">
            <v>0.10777267911298537</v>
          </cell>
          <cell r="DC150">
            <v>7.8994040302354102E-2</v>
          </cell>
          <cell r="DD150">
            <v>0.13022197994948526</v>
          </cell>
          <cell r="DE150">
            <v>100</v>
          </cell>
          <cell r="DF150">
            <v>100</v>
          </cell>
          <cell r="DG150">
            <v>100</v>
          </cell>
          <cell r="DH150">
            <v>100</v>
          </cell>
          <cell r="DI150">
            <v>99.999999999999986</v>
          </cell>
          <cell r="DJ150">
            <v>99.999999999999986</v>
          </cell>
          <cell r="DK150">
            <v>99.745906655974053</v>
          </cell>
          <cell r="DL150">
            <v>69.041365443929848</v>
          </cell>
          <cell r="DM150">
            <v>50.000000000000085</v>
          </cell>
          <cell r="DN150">
            <v>99.998000000000133</v>
          </cell>
          <cell r="DO150">
            <v>49.999999999999986</v>
          </cell>
          <cell r="DP150">
            <v>99.998000000000133</v>
          </cell>
          <cell r="DQ150">
            <v>100</v>
          </cell>
          <cell r="DR150">
            <v>99.999999999999986</v>
          </cell>
          <cell r="DS150">
            <v>100</v>
          </cell>
          <cell r="DT150">
            <v>99.999999999999986</v>
          </cell>
          <cell r="DU150">
            <v>99.999999999999986</v>
          </cell>
          <cell r="DV150">
            <v>100</v>
          </cell>
          <cell r="DW150">
            <v>100</v>
          </cell>
          <cell r="DX150">
            <v>0.1294943744962522</v>
          </cell>
          <cell r="DY150">
            <v>0.12259954816311418</v>
          </cell>
          <cell r="DZ150"/>
          <cell r="EA150"/>
          <cell r="EB150"/>
          <cell r="EC150"/>
          <cell r="ED150"/>
          <cell r="EE150"/>
          <cell r="EF150"/>
          <cell r="EG150"/>
          <cell r="EH150"/>
          <cell r="EI150"/>
          <cell r="EJ150"/>
          <cell r="EK150"/>
          <cell r="EL150"/>
          <cell r="EM150"/>
          <cell r="EN150"/>
          <cell r="EO150"/>
          <cell r="EP150"/>
          <cell r="EQ150"/>
          <cell r="ER150"/>
          <cell r="ES150"/>
          <cell r="ET150"/>
          <cell r="EU150"/>
          <cell r="EV150"/>
          <cell r="EW150"/>
          <cell r="EX150"/>
          <cell r="EY150"/>
          <cell r="EZ150"/>
          <cell r="FA150"/>
          <cell r="FB150"/>
          <cell r="FC150"/>
          <cell r="FD150"/>
          <cell r="FE150"/>
          <cell r="FF150"/>
          <cell r="FG150"/>
          <cell r="FH150"/>
          <cell r="FI150"/>
          <cell r="FJ150"/>
          <cell r="FK150"/>
          <cell r="FL150"/>
          <cell r="FM150"/>
          <cell r="FN150"/>
          <cell r="FO150"/>
          <cell r="FP150"/>
          <cell r="FQ150"/>
          <cell r="FR150"/>
          <cell r="FS150"/>
          <cell r="FT150"/>
          <cell r="FU150"/>
          <cell r="FV150"/>
          <cell r="FW150"/>
          <cell r="FX150"/>
          <cell r="FY150"/>
          <cell r="FZ150"/>
          <cell r="GA150"/>
          <cell r="GB150"/>
          <cell r="GC150"/>
          <cell r="GD150"/>
          <cell r="GE150"/>
          <cell r="GF150"/>
          <cell r="GG150"/>
          <cell r="GH150"/>
          <cell r="GI150"/>
          <cell r="GJ150"/>
          <cell r="GK150"/>
          <cell r="GL150"/>
          <cell r="GM150"/>
          <cell r="GN150"/>
          <cell r="GO150"/>
          <cell r="GP150"/>
          <cell r="GQ150"/>
          <cell r="GR150"/>
          <cell r="GS150"/>
          <cell r="GT150"/>
          <cell r="GU150"/>
          <cell r="GV150"/>
          <cell r="GW150"/>
          <cell r="GX150"/>
          <cell r="GY150"/>
          <cell r="GZ150"/>
          <cell r="HA150"/>
          <cell r="HB150"/>
          <cell r="HC150"/>
          <cell r="HD150"/>
          <cell r="HE150"/>
          <cell r="HF150"/>
          <cell r="HG150"/>
          <cell r="HH150"/>
          <cell r="HI150"/>
          <cell r="HJ150"/>
          <cell r="HK150"/>
          <cell r="HL150"/>
          <cell r="HM150"/>
        </row>
        <row r="151">
          <cell r="A151" t="str">
            <v>Gases wt %</v>
          </cell>
          <cell r="C151" t="str">
            <v>Gases</v>
          </cell>
          <cell r="D151" t="str">
            <v>wt %</v>
          </cell>
          <cell r="E151">
            <v>0</v>
          </cell>
          <cell r="F151">
            <v>0</v>
          </cell>
          <cell r="G151">
            <v>0</v>
          </cell>
          <cell r="H151">
            <v>0</v>
          </cell>
          <cell r="I151">
            <v>0</v>
          </cell>
          <cell r="J151">
            <v>0</v>
          </cell>
          <cell r="K151">
            <v>0</v>
          </cell>
          <cell r="L151">
            <v>0</v>
          </cell>
          <cell r="M151">
            <v>0</v>
          </cell>
          <cell r="N151">
            <v>100</v>
          </cell>
          <cell r="O151">
            <v>0</v>
          </cell>
          <cell r="P151">
            <v>0</v>
          </cell>
          <cell r="Q151">
            <v>0</v>
          </cell>
          <cell r="R151">
            <v>0</v>
          </cell>
          <cell r="S151">
            <v>0</v>
          </cell>
          <cell r="T151">
            <v>0</v>
          </cell>
          <cell r="U151">
            <v>0</v>
          </cell>
          <cell r="V151">
            <v>1.6303875969983166E-17</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100</v>
          </cell>
          <cell r="BM151">
            <v>0</v>
          </cell>
          <cell r="BN151">
            <v>0</v>
          </cell>
          <cell r="BO151">
            <v>0</v>
          </cell>
          <cell r="BP151">
            <v>0</v>
          </cell>
          <cell r="BQ151">
            <v>0</v>
          </cell>
          <cell r="BR151">
            <v>0</v>
          </cell>
          <cell r="BS151">
            <v>0</v>
          </cell>
          <cell r="BT151">
            <v>0</v>
          </cell>
          <cell r="BU151">
            <v>0</v>
          </cell>
          <cell r="BV151">
            <v>0</v>
          </cell>
          <cell r="BW151">
            <v>0</v>
          </cell>
          <cell r="BX151">
            <v>100</v>
          </cell>
          <cell r="BY151">
            <v>100</v>
          </cell>
          <cell r="BZ151">
            <v>100</v>
          </cell>
          <cell r="CA151">
            <v>100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99.864211761889365</v>
          </cell>
          <cell r="CW151">
            <v>99.87658883070381</v>
          </cell>
          <cell r="CX151">
            <v>99.89911549834062</v>
          </cell>
          <cell r="CY151">
            <v>99.88481165041847</v>
          </cell>
          <cell r="CZ151">
            <v>100</v>
          </cell>
          <cell r="DA151">
            <v>99.882547575702645</v>
          </cell>
          <cell r="DB151">
            <v>99.892227320887002</v>
          </cell>
          <cell r="DC151">
            <v>99.921005959697638</v>
          </cell>
          <cell r="DD151">
            <v>99.869778020050532</v>
          </cell>
          <cell r="DE151">
            <v>0</v>
          </cell>
          <cell r="DF151">
            <v>0</v>
          </cell>
          <cell r="DG151">
            <v>0</v>
          </cell>
          <cell r="DH151">
            <v>0</v>
          </cell>
          <cell r="DI151">
            <v>0</v>
          </cell>
          <cell r="DJ151">
            <v>0</v>
          </cell>
          <cell r="DK151">
            <v>0</v>
          </cell>
          <cell r="DL151">
            <v>30.957291233754614</v>
          </cell>
          <cell r="DM151">
            <v>0</v>
          </cell>
          <cell r="DN151">
            <v>0</v>
          </cell>
          <cell r="DO151">
            <v>0</v>
          </cell>
          <cell r="DP151">
            <v>0</v>
          </cell>
          <cell r="DQ151">
            <v>0</v>
          </cell>
          <cell r="DR151">
            <v>0</v>
          </cell>
          <cell r="DS151">
            <v>0</v>
          </cell>
          <cell r="DT151">
            <v>0</v>
          </cell>
          <cell r="DU151">
            <v>0</v>
          </cell>
          <cell r="DV151">
            <v>0</v>
          </cell>
          <cell r="DW151">
            <v>0</v>
          </cell>
          <cell r="DX151">
            <v>99.870505625503753</v>
          </cell>
          <cell r="DY151">
            <v>99.877400451836877</v>
          </cell>
          <cell r="DZ151"/>
          <cell r="EA151"/>
          <cell r="EB151"/>
          <cell r="EC151"/>
          <cell r="ED151"/>
          <cell r="EE151"/>
          <cell r="EF151"/>
          <cell r="EG151"/>
          <cell r="EH151"/>
          <cell r="EI151"/>
          <cell r="EJ151"/>
          <cell r="EK151"/>
          <cell r="EL151"/>
          <cell r="EM151"/>
          <cell r="EN151"/>
          <cell r="EO151"/>
          <cell r="EP151"/>
          <cell r="EQ151"/>
          <cell r="ER151"/>
          <cell r="ES151"/>
          <cell r="ET151"/>
          <cell r="EU151"/>
          <cell r="EV151"/>
          <cell r="EW151"/>
          <cell r="EX151"/>
          <cell r="EY151"/>
          <cell r="EZ151"/>
          <cell r="FA151"/>
          <cell r="FB151"/>
          <cell r="FC151"/>
          <cell r="FD151"/>
          <cell r="FE151"/>
          <cell r="FF151"/>
          <cell r="FG151"/>
          <cell r="FH151"/>
          <cell r="FI151"/>
          <cell r="FJ151"/>
          <cell r="FK151"/>
          <cell r="FL151"/>
          <cell r="FM151"/>
          <cell r="FN151"/>
          <cell r="FO151"/>
          <cell r="FP151"/>
          <cell r="FQ151"/>
          <cell r="FR151"/>
          <cell r="FS151"/>
          <cell r="FT151"/>
          <cell r="FU151"/>
          <cell r="FV151"/>
          <cell r="FW151"/>
          <cell r="FX151"/>
          <cell r="FY151"/>
          <cell r="FZ151"/>
          <cell r="GA151"/>
          <cell r="GB151"/>
          <cell r="GC151"/>
          <cell r="GD151"/>
          <cell r="GE151"/>
          <cell r="GF151"/>
          <cell r="GG151"/>
          <cell r="GH151"/>
          <cell r="GI151"/>
          <cell r="GJ151"/>
          <cell r="GK151"/>
          <cell r="GL151"/>
          <cell r="GM151"/>
          <cell r="GN151"/>
          <cell r="GO151"/>
          <cell r="GP151"/>
          <cell r="GQ151"/>
          <cell r="GR151"/>
          <cell r="GS151"/>
          <cell r="GT151"/>
          <cell r="GU151"/>
          <cell r="GV151"/>
          <cell r="GW151"/>
          <cell r="GX151"/>
          <cell r="GY151"/>
          <cell r="GZ151"/>
          <cell r="HA151"/>
          <cell r="HB151"/>
          <cell r="HC151"/>
          <cell r="HD151"/>
          <cell r="HE151"/>
          <cell r="HF151"/>
          <cell r="HG151"/>
          <cell r="HH151"/>
          <cell r="HI151"/>
          <cell r="HJ151"/>
          <cell r="HK151"/>
          <cell r="HL151"/>
          <cell r="HM151"/>
        </row>
        <row r="152">
          <cell r="A152" t="str">
            <v xml:space="preserve"> </v>
          </cell>
          <cell r="C152"/>
          <cell r="D152"/>
          <cell r="E152"/>
          <cell r="F152"/>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cell r="CV152"/>
          <cell r="CW152"/>
          <cell r="CX152"/>
          <cell r="CY152"/>
          <cell r="CZ152"/>
          <cell r="DA152"/>
          <cell r="DB152"/>
          <cell r="DC152"/>
          <cell r="DD152"/>
          <cell r="DE152"/>
          <cell r="DF152"/>
          <cell r="DG152"/>
          <cell r="DH152"/>
          <cell r="DI152"/>
          <cell r="DJ152"/>
          <cell r="DK152"/>
          <cell r="DL152"/>
          <cell r="DM152"/>
          <cell r="DN152"/>
          <cell r="DO152"/>
          <cell r="DP152"/>
          <cell r="DQ152"/>
          <cell r="DR152"/>
          <cell r="DS152"/>
          <cell r="DT152"/>
          <cell r="DU152"/>
          <cell r="DV152"/>
          <cell r="DW152"/>
          <cell r="DX152"/>
          <cell r="DY152"/>
          <cell r="DZ152"/>
          <cell r="EA152"/>
          <cell r="EB152"/>
          <cell r="EC152"/>
          <cell r="ED152"/>
          <cell r="EE152"/>
          <cell r="EF152"/>
          <cell r="EG152"/>
          <cell r="EH152"/>
          <cell r="EI152"/>
          <cell r="EJ152"/>
          <cell r="EK152"/>
          <cell r="EL152"/>
          <cell r="EM152"/>
          <cell r="EN152"/>
          <cell r="EO152"/>
          <cell r="EP152"/>
          <cell r="EQ152"/>
          <cell r="ER152"/>
          <cell r="ES152"/>
          <cell r="ET152"/>
          <cell r="EU152"/>
          <cell r="EV152"/>
          <cell r="EW152"/>
          <cell r="EX152"/>
          <cell r="EY152"/>
          <cell r="EZ152"/>
          <cell r="FA152"/>
          <cell r="FB152"/>
          <cell r="FC152"/>
          <cell r="FD152"/>
          <cell r="FE152"/>
          <cell r="FF152"/>
          <cell r="FG152"/>
          <cell r="FH152"/>
          <cell r="FI152"/>
          <cell r="FJ152"/>
          <cell r="FK152"/>
          <cell r="FL152"/>
          <cell r="FM152"/>
          <cell r="FN152"/>
          <cell r="FO152"/>
          <cell r="FP152"/>
          <cell r="FQ152"/>
          <cell r="FR152"/>
          <cell r="FS152"/>
          <cell r="FT152"/>
          <cell r="FU152"/>
          <cell r="FV152"/>
          <cell r="FW152"/>
          <cell r="FX152"/>
          <cell r="FY152"/>
          <cell r="FZ152"/>
          <cell r="GA152"/>
          <cell r="GB152"/>
          <cell r="GC152"/>
          <cell r="GD152"/>
          <cell r="GE152"/>
          <cell r="GF152"/>
          <cell r="GG152"/>
          <cell r="GH152"/>
          <cell r="GI152"/>
          <cell r="GJ152"/>
          <cell r="GK152"/>
          <cell r="GL152"/>
          <cell r="GM152"/>
          <cell r="GN152"/>
          <cell r="GO152"/>
          <cell r="GP152"/>
          <cell r="GQ152"/>
          <cell r="GR152"/>
          <cell r="GS152"/>
          <cell r="GT152"/>
          <cell r="GU152"/>
          <cell r="GV152"/>
          <cell r="GW152"/>
          <cell r="GX152"/>
          <cell r="GY152"/>
          <cell r="GZ152"/>
          <cell r="HA152"/>
          <cell r="HB152"/>
          <cell r="HC152"/>
          <cell r="HD152"/>
          <cell r="HE152"/>
          <cell r="HF152"/>
          <cell r="HG152"/>
          <cell r="HH152"/>
          <cell r="HI152"/>
          <cell r="HJ152"/>
          <cell r="HK152"/>
          <cell r="HL152"/>
          <cell r="HM152"/>
        </row>
        <row r="153">
          <cell r="A153" t="str">
            <v>Al t/h</v>
          </cell>
          <cell r="C153" t="str">
            <v>Al</v>
          </cell>
          <cell r="D153" t="str">
            <v>t/h</v>
          </cell>
          <cell r="E153">
            <v>0</v>
          </cell>
          <cell r="F153">
            <v>0</v>
          </cell>
          <cell r="G153">
            <v>0</v>
          </cell>
          <cell r="H153">
            <v>0</v>
          </cell>
          <cell r="I153">
            <v>2.2460289639597327E-6</v>
          </cell>
          <cell r="J153">
            <v>2.2460289639636227E-6</v>
          </cell>
          <cell r="K153">
            <v>2.2460289636941065E-6</v>
          </cell>
          <cell r="L153">
            <v>1.7739278048634696E-8</v>
          </cell>
          <cell r="M153">
            <v>4.9838923645325261E-7</v>
          </cell>
          <cell r="N153">
            <v>0</v>
          </cell>
          <cell r="O153">
            <v>1.7476397275093792E-6</v>
          </cell>
          <cell r="P153">
            <v>4.9838923645325261E-7</v>
          </cell>
          <cell r="Q153">
            <v>2.2460289639626317E-6</v>
          </cell>
          <cell r="R153">
            <v>2.2460289639626317E-6</v>
          </cell>
          <cell r="S153">
            <v>1.2962949886229055E-6</v>
          </cell>
          <cell r="T153">
            <v>8.2470073007403388E-7</v>
          </cell>
          <cell r="U153">
            <v>4.7159425880464386E-7</v>
          </cell>
          <cell r="V153">
            <v>4.7159425876825469E-7</v>
          </cell>
          <cell r="W153">
            <v>1.7739278323323263E-8</v>
          </cell>
          <cell r="X153">
            <v>4.5385498044493144E-7</v>
          </cell>
          <cell r="Y153">
            <v>4.5385498044493144E-7</v>
          </cell>
          <cell r="Z153">
            <v>1.7739278323323263E-8</v>
          </cell>
          <cell r="AA153">
            <v>1.7739278323323263E-8</v>
          </cell>
          <cell r="AB153">
            <v>1.773927831601491E-8</v>
          </cell>
          <cell r="AC153">
            <v>1.773927831601491E-8</v>
          </cell>
          <cell r="AD153">
            <v>1.773927831601491E-8</v>
          </cell>
          <cell r="AE153">
            <v>0</v>
          </cell>
          <cell r="AF153">
            <v>0</v>
          </cell>
          <cell r="AG153">
            <v>0</v>
          </cell>
          <cell r="AH153">
            <v>0</v>
          </cell>
          <cell r="AI153">
            <v>0</v>
          </cell>
          <cell r="AJ153">
            <v>0</v>
          </cell>
          <cell r="AK153">
            <v>0</v>
          </cell>
          <cell r="AL153">
            <v>0</v>
          </cell>
          <cell r="AM153">
            <v>0</v>
          </cell>
          <cell r="AN153">
            <v>0</v>
          </cell>
          <cell r="AO153">
            <v>4.5385498044967742E-7</v>
          </cell>
          <cell r="AP153">
            <v>5.6712652987425163E-10</v>
          </cell>
          <cell r="AQ153">
            <v>1.1820946880879386E-10</v>
          </cell>
          <cell r="AR153">
            <v>6.8533599868304554E-10</v>
          </cell>
          <cell r="AS153">
            <v>0</v>
          </cell>
          <cell r="AT153">
            <v>0</v>
          </cell>
          <cell r="AU153">
            <v>8.2458252060522508E-7</v>
          </cell>
          <cell r="AV153">
            <v>1.2778703745250283E-6</v>
          </cell>
          <cell r="AW153">
            <v>1.2778703745952215E-6</v>
          </cell>
          <cell r="AX153">
            <v>2.0491783202552773E-4</v>
          </cell>
          <cell r="AY153">
            <v>2.0491783202552808E-4</v>
          </cell>
          <cell r="AZ153">
            <v>2.0619570240012309E-4</v>
          </cell>
          <cell r="BA153">
            <v>1.2778703745950887E-6</v>
          </cell>
          <cell r="BB153">
            <v>3.6387715205542308E-5</v>
          </cell>
          <cell r="BC153">
            <v>1.6853011681998553E-4</v>
          </cell>
          <cell r="BD153">
            <v>3.6387715205542308E-5</v>
          </cell>
          <cell r="BE153">
            <v>2.0491783202552808E-4</v>
          </cell>
          <cell r="BF153">
            <v>2.0491783202552803E-4</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4.5385498044493144E-7</v>
          </cell>
          <cell r="DM153">
            <v>4.5328785391980313E-7</v>
          </cell>
          <cell r="DN153">
            <v>0</v>
          </cell>
          <cell r="DO153">
            <v>0</v>
          </cell>
          <cell r="DP153">
            <v>0</v>
          </cell>
          <cell r="DQ153">
            <v>0</v>
          </cell>
          <cell r="DR153">
            <v>0</v>
          </cell>
          <cell r="DS153">
            <v>0</v>
          </cell>
          <cell r="DT153">
            <v>0</v>
          </cell>
          <cell r="DU153">
            <v>0</v>
          </cell>
          <cell r="DV153">
            <v>0</v>
          </cell>
          <cell r="DW153">
            <v>0</v>
          </cell>
          <cell r="DX153">
            <v>0</v>
          </cell>
          <cell r="DY153">
            <v>0</v>
          </cell>
          <cell r="DZ153"/>
          <cell r="EA153"/>
          <cell r="EB153"/>
          <cell r="EC153"/>
          <cell r="ED153"/>
          <cell r="EE153"/>
          <cell r="EF153"/>
          <cell r="EG153"/>
          <cell r="EH153"/>
          <cell r="EI153"/>
          <cell r="EJ153"/>
          <cell r="EK153"/>
          <cell r="EL153"/>
          <cell r="EM153"/>
          <cell r="EN153"/>
          <cell r="EO153"/>
          <cell r="EP153"/>
          <cell r="EQ153"/>
          <cell r="ER153"/>
          <cell r="ES153"/>
          <cell r="ET153"/>
          <cell r="EU153"/>
          <cell r="EV153"/>
          <cell r="EW153"/>
          <cell r="EX153"/>
          <cell r="EY153"/>
          <cell r="EZ153"/>
          <cell r="FA153"/>
          <cell r="FB153"/>
          <cell r="FC153"/>
          <cell r="FD153"/>
          <cell r="FE153"/>
          <cell r="FF153"/>
          <cell r="FG153"/>
          <cell r="FH153"/>
          <cell r="FI153"/>
          <cell r="FJ153"/>
          <cell r="FK153"/>
          <cell r="FL153"/>
          <cell r="FM153"/>
          <cell r="FN153"/>
          <cell r="FO153"/>
          <cell r="FP153"/>
          <cell r="FQ153"/>
          <cell r="FR153"/>
          <cell r="FS153"/>
          <cell r="FT153"/>
          <cell r="FU153"/>
          <cell r="FV153"/>
          <cell r="FW153"/>
          <cell r="FX153"/>
          <cell r="FY153"/>
          <cell r="FZ153"/>
          <cell r="GA153"/>
          <cell r="GB153"/>
          <cell r="GC153"/>
          <cell r="GD153"/>
          <cell r="GE153"/>
          <cell r="GF153"/>
          <cell r="GG153"/>
          <cell r="GH153"/>
          <cell r="GI153"/>
          <cell r="GJ153"/>
          <cell r="GK153"/>
          <cell r="GL153"/>
          <cell r="GM153"/>
          <cell r="GN153"/>
          <cell r="GO153"/>
          <cell r="GP153"/>
          <cell r="GQ153"/>
          <cell r="GR153"/>
          <cell r="GS153"/>
          <cell r="GT153"/>
          <cell r="GU153"/>
          <cell r="GV153"/>
          <cell r="GW153"/>
          <cell r="GX153"/>
          <cell r="GY153"/>
          <cell r="GZ153"/>
          <cell r="HA153"/>
          <cell r="HB153"/>
          <cell r="HC153"/>
          <cell r="HD153"/>
          <cell r="HE153"/>
          <cell r="HF153"/>
          <cell r="HG153"/>
          <cell r="HH153"/>
          <cell r="HI153"/>
          <cell r="HJ153"/>
          <cell r="HK153"/>
          <cell r="HL153"/>
          <cell r="HM153"/>
        </row>
        <row r="154">
          <cell r="A154" t="str">
            <v>Contaminants (s) t/h</v>
          </cell>
          <cell r="C154" t="str">
            <v>Contaminants (s)</v>
          </cell>
          <cell r="D154" t="str">
            <v>t/h</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cell r="EA154"/>
          <cell r="EB154"/>
          <cell r="EC154"/>
          <cell r="ED154"/>
          <cell r="EE154"/>
          <cell r="EF154"/>
          <cell r="EG154"/>
          <cell r="EH154"/>
          <cell r="EI154"/>
          <cell r="EJ154"/>
          <cell r="EK154"/>
          <cell r="EL154"/>
          <cell r="EM154"/>
          <cell r="EN154"/>
          <cell r="EO154"/>
          <cell r="EP154"/>
          <cell r="EQ154"/>
          <cell r="ER154"/>
          <cell r="ES154"/>
          <cell r="ET154"/>
          <cell r="EU154"/>
          <cell r="EV154"/>
          <cell r="EW154"/>
          <cell r="EX154"/>
          <cell r="EY154"/>
          <cell r="EZ154"/>
          <cell r="FA154"/>
          <cell r="FB154"/>
          <cell r="FC154"/>
          <cell r="FD154"/>
          <cell r="FE154"/>
          <cell r="FF154"/>
          <cell r="FG154"/>
          <cell r="FH154"/>
          <cell r="FI154"/>
          <cell r="FJ154"/>
          <cell r="FK154"/>
          <cell r="FL154"/>
          <cell r="FM154"/>
          <cell r="FN154"/>
          <cell r="FO154"/>
          <cell r="FP154"/>
          <cell r="FQ154"/>
          <cell r="FR154"/>
          <cell r="FS154"/>
          <cell r="FT154"/>
          <cell r="FU154"/>
          <cell r="FV154"/>
          <cell r="FW154"/>
          <cell r="FX154"/>
          <cell r="FY154"/>
          <cell r="FZ154"/>
          <cell r="GA154"/>
          <cell r="GB154"/>
          <cell r="GC154"/>
          <cell r="GD154"/>
          <cell r="GE154"/>
          <cell r="GF154"/>
          <cell r="GG154"/>
          <cell r="GH154"/>
          <cell r="GI154"/>
          <cell r="GJ154"/>
          <cell r="GK154"/>
          <cell r="GL154"/>
          <cell r="GM154"/>
          <cell r="GN154"/>
          <cell r="GO154"/>
          <cell r="GP154"/>
          <cell r="GQ154"/>
          <cell r="GR154"/>
          <cell r="GS154"/>
          <cell r="GT154"/>
          <cell r="GU154"/>
          <cell r="GV154"/>
          <cell r="GW154"/>
          <cell r="GX154"/>
          <cell r="GY154"/>
          <cell r="GZ154"/>
          <cell r="HA154"/>
          <cell r="HB154"/>
          <cell r="HC154"/>
          <cell r="HD154"/>
          <cell r="HE154"/>
          <cell r="HF154"/>
          <cell r="HG154"/>
          <cell r="HH154"/>
          <cell r="HI154"/>
          <cell r="HJ154"/>
          <cell r="HK154"/>
          <cell r="HL154"/>
          <cell r="HM154"/>
        </row>
        <row r="155">
          <cell r="A155" t="str">
            <v>Contaminants (aq) t/h</v>
          </cell>
          <cell r="C155" t="str">
            <v>Contaminants (aq)</v>
          </cell>
          <cell r="D155" t="str">
            <v>t/h</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cell r="EA155"/>
          <cell r="EB155"/>
          <cell r="EC155"/>
          <cell r="ED155"/>
          <cell r="EE155"/>
          <cell r="EF155"/>
          <cell r="EG155"/>
          <cell r="EH155"/>
          <cell r="EI155"/>
          <cell r="EJ155"/>
          <cell r="EK155"/>
          <cell r="EL155"/>
          <cell r="EM155"/>
          <cell r="EN155"/>
          <cell r="EO155"/>
          <cell r="EP155"/>
          <cell r="EQ155"/>
          <cell r="ER155"/>
          <cell r="ES155"/>
          <cell r="ET155"/>
          <cell r="EU155"/>
          <cell r="EV155"/>
          <cell r="EW155"/>
          <cell r="EX155"/>
          <cell r="EY155"/>
          <cell r="EZ155"/>
          <cell r="FA155"/>
          <cell r="FB155"/>
          <cell r="FC155"/>
          <cell r="FD155"/>
          <cell r="FE155"/>
          <cell r="FF155"/>
          <cell r="FG155"/>
          <cell r="FH155"/>
          <cell r="FI155"/>
          <cell r="FJ155"/>
          <cell r="FK155"/>
          <cell r="FL155"/>
          <cell r="FM155"/>
          <cell r="FN155"/>
          <cell r="FO155"/>
          <cell r="FP155"/>
          <cell r="FQ155"/>
          <cell r="FR155"/>
          <cell r="FS155"/>
          <cell r="FT155"/>
          <cell r="FU155"/>
          <cell r="FV155"/>
          <cell r="FW155"/>
          <cell r="FX155"/>
          <cell r="FY155"/>
          <cell r="FZ155"/>
          <cell r="GA155"/>
          <cell r="GB155"/>
          <cell r="GC155"/>
          <cell r="GD155"/>
          <cell r="GE155"/>
          <cell r="GF155"/>
          <cell r="GG155"/>
          <cell r="GH155"/>
          <cell r="GI155"/>
          <cell r="GJ155"/>
          <cell r="GK155"/>
          <cell r="GL155"/>
          <cell r="GM155"/>
          <cell r="GN155"/>
          <cell r="GO155"/>
          <cell r="GP155"/>
          <cell r="GQ155"/>
          <cell r="GR155"/>
          <cell r="GS155"/>
          <cell r="GT155"/>
          <cell r="GU155"/>
          <cell r="GV155"/>
          <cell r="GW155"/>
          <cell r="GX155"/>
          <cell r="GY155"/>
          <cell r="GZ155"/>
          <cell r="HA155"/>
          <cell r="HB155"/>
          <cell r="HC155"/>
          <cell r="HD155"/>
          <cell r="HE155"/>
          <cell r="HF155"/>
          <cell r="HG155"/>
          <cell r="HH155"/>
          <cell r="HI155"/>
          <cell r="HJ155"/>
          <cell r="HK155"/>
          <cell r="HL155"/>
          <cell r="HM155"/>
        </row>
        <row r="156">
          <cell r="A156" t="str">
            <v>Aq.Liq: K g/L</v>
          </cell>
          <cell r="C156" t="str">
            <v>Aq.Liq: K</v>
          </cell>
          <cell r="D156" t="str">
            <v>g/L</v>
          </cell>
          <cell r="E156">
            <v>0</v>
          </cell>
          <cell r="F156">
            <v>0</v>
          </cell>
          <cell r="G156">
            <v>0</v>
          </cell>
          <cell r="H156">
            <v>0</v>
          </cell>
          <cell r="I156">
            <v>1.0470020233821444E-4</v>
          </cell>
          <cell r="J156">
            <v>1.0464182109357814E-4</v>
          </cell>
          <cell r="K156">
            <v>1.0537362868892297E-4</v>
          </cell>
          <cell r="L156">
            <v>1.0470020233821444E-4</v>
          </cell>
          <cell r="M156">
            <v>1.051258235431877E-4</v>
          </cell>
          <cell r="N156">
            <v>0</v>
          </cell>
          <cell r="O156">
            <v>1.046871531235206E-4</v>
          </cell>
          <cell r="P156">
            <v>1.046871531235206E-4</v>
          </cell>
          <cell r="Q156">
            <v>1.0478646633137107E-4</v>
          </cell>
          <cell r="R156">
            <v>1.046871531235206E-4</v>
          </cell>
          <cell r="S156">
            <v>8.5073027511257029E-5</v>
          </cell>
          <cell r="T156">
            <v>9.0980549555209133E-5</v>
          </cell>
          <cell r="U156">
            <v>9.1037545108171861E-5</v>
          </cell>
          <cell r="V156">
            <v>9.1141170053312347E-5</v>
          </cell>
          <cell r="W156">
            <v>9.1141170053312347E-5</v>
          </cell>
          <cell r="X156">
            <v>3.6834527544858635E-6</v>
          </cell>
          <cell r="Y156">
            <v>4.0780136137615796E-7</v>
          </cell>
          <cell r="Z156">
            <v>9.1164922784650691E-5</v>
          </cell>
          <cell r="AA156">
            <v>9.301341668863825E-5</v>
          </cell>
          <cell r="AB156">
            <v>9.3024480718119671E-5</v>
          </cell>
          <cell r="AC156">
            <v>1.0241351160801007E-5</v>
          </cell>
          <cell r="AD156">
            <v>1.024623591260945E-5</v>
          </cell>
          <cell r="AE156">
            <v>9.2347582847244496E-5</v>
          </cell>
          <cell r="AF156">
            <v>9.2347582847244496E-5</v>
          </cell>
          <cell r="AG156">
            <v>8.7909694994614432E-5</v>
          </cell>
          <cell r="AH156">
            <v>0</v>
          </cell>
          <cell r="AI156">
            <v>0</v>
          </cell>
          <cell r="AJ156">
            <v>0</v>
          </cell>
          <cell r="AK156">
            <v>0</v>
          </cell>
          <cell r="AL156">
            <v>0</v>
          </cell>
          <cell r="AM156">
            <v>0</v>
          </cell>
          <cell r="AN156">
            <v>0</v>
          </cell>
          <cell r="AO156">
            <v>3.832480178569993E-7</v>
          </cell>
          <cell r="AP156">
            <v>3.7272823095304496E-7</v>
          </cell>
          <cell r="AQ156">
            <v>7.329459223208185E-5</v>
          </cell>
          <cell r="AR156">
            <v>4.6422643794498957E-5</v>
          </cell>
          <cell r="AS156">
            <v>0</v>
          </cell>
          <cell r="AT156">
            <v>0</v>
          </cell>
          <cell r="AU156">
            <v>2.7353062995189198E-5</v>
          </cell>
          <cell r="AV156">
            <v>2.5773988901376248E-5</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3.9398577112454487E-7</v>
          </cell>
          <cell r="DM156">
            <v>3.2332165393165903E-7</v>
          </cell>
          <cell r="DN156">
            <v>0</v>
          </cell>
          <cell r="DO156">
            <v>0</v>
          </cell>
          <cell r="DP156">
            <v>0</v>
          </cell>
          <cell r="DQ156">
            <v>0</v>
          </cell>
          <cell r="DR156">
            <v>0</v>
          </cell>
          <cell r="DS156">
            <v>0</v>
          </cell>
          <cell r="DT156">
            <v>0</v>
          </cell>
          <cell r="DU156">
            <v>0</v>
          </cell>
          <cell r="DV156">
            <v>0</v>
          </cell>
          <cell r="DW156">
            <v>0</v>
          </cell>
          <cell r="DX156">
            <v>0</v>
          </cell>
          <cell r="DY156">
            <v>0</v>
          </cell>
          <cell r="DZ156"/>
          <cell r="EA156"/>
          <cell r="EB156"/>
          <cell r="EC156"/>
          <cell r="ED156"/>
          <cell r="EE156"/>
          <cell r="EF156"/>
          <cell r="EG156"/>
          <cell r="EH156"/>
          <cell r="EI156"/>
          <cell r="EJ156"/>
          <cell r="EK156"/>
          <cell r="EL156"/>
          <cell r="EM156"/>
          <cell r="EN156"/>
          <cell r="EO156"/>
          <cell r="EP156"/>
          <cell r="EQ156"/>
          <cell r="ER156"/>
          <cell r="ES156"/>
          <cell r="ET156"/>
          <cell r="EU156"/>
          <cell r="EV156"/>
          <cell r="EW156"/>
          <cell r="EX156"/>
          <cell r="EY156"/>
          <cell r="EZ156"/>
          <cell r="FA156"/>
          <cell r="FB156"/>
          <cell r="FC156"/>
          <cell r="FD156"/>
          <cell r="FE156"/>
          <cell r="FF156"/>
          <cell r="FG156"/>
          <cell r="FH156"/>
          <cell r="FI156"/>
          <cell r="FJ156"/>
          <cell r="FK156"/>
          <cell r="FL156"/>
          <cell r="FM156"/>
          <cell r="FN156"/>
          <cell r="FO156"/>
          <cell r="FP156"/>
          <cell r="FQ156"/>
          <cell r="FR156"/>
          <cell r="FS156"/>
          <cell r="FT156"/>
          <cell r="FU156"/>
          <cell r="FV156"/>
          <cell r="FW156"/>
          <cell r="FX156"/>
          <cell r="FY156"/>
          <cell r="FZ156"/>
          <cell r="GA156"/>
          <cell r="GB156"/>
          <cell r="GC156"/>
          <cell r="GD156"/>
          <cell r="GE156"/>
          <cell r="GF156"/>
          <cell r="GG156"/>
          <cell r="GH156"/>
          <cell r="GI156"/>
          <cell r="GJ156"/>
          <cell r="GK156"/>
          <cell r="GL156"/>
          <cell r="GM156"/>
          <cell r="GN156"/>
          <cell r="GO156"/>
          <cell r="GP156"/>
          <cell r="GQ156"/>
          <cell r="GR156"/>
          <cell r="GS156"/>
          <cell r="GT156"/>
          <cell r="GU156"/>
          <cell r="GV156"/>
          <cell r="GW156"/>
          <cell r="GX156"/>
          <cell r="GY156"/>
          <cell r="GZ156"/>
          <cell r="HA156"/>
          <cell r="HB156"/>
          <cell r="HC156"/>
          <cell r="HD156"/>
          <cell r="HE156"/>
          <cell r="HF156"/>
          <cell r="HG156"/>
          <cell r="HH156"/>
          <cell r="HI156"/>
          <cell r="HJ156"/>
          <cell r="HK156"/>
          <cell r="HL156"/>
          <cell r="HM156"/>
        </row>
        <row r="157">
          <cell r="A157" t="str">
            <v>Aq.Liq: Al g/L</v>
          </cell>
          <cell r="C157" t="str">
            <v>Aq.Liq: Al</v>
          </cell>
          <cell r="D157" t="str">
            <v>g/L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cell r="EA157"/>
          <cell r="EB157"/>
          <cell r="EC157"/>
          <cell r="ED157"/>
          <cell r="EE157"/>
          <cell r="EF157"/>
          <cell r="EG157"/>
          <cell r="EH157"/>
          <cell r="EI157"/>
          <cell r="EJ157"/>
          <cell r="EK157"/>
          <cell r="EL157"/>
          <cell r="EM157"/>
          <cell r="EN157"/>
          <cell r="EO157"/>
          <cell r="EP157"/>
          <cell r="EQ157"/>
          <cell r="ER157"/>
          <cell r="ES157"/>
          <cell r="ET157"/>
          <cell r="EU157"/>
          <cell r="EV157"/>
          <cell r="EW157"/>
          <cell r="EX157"/>
          <cell r="EY157"/>
          <cell r="EZ157"/>
          <cell r="FA157"/>
          <cell r="FB157"/>
          <cell r="FC157"/>
          <cell r="FD157"/>
          <cell r="FE157"/>
          <cell r="FF157"/>
          <cell r="FG157"/>
          <cell r="FH157"/>
          <cell r="FI157"/>
          <cell r="FJ157"/>
          <cell r="FK157"/>
          <cell r="FL157"/>
          <cell r="FM157"/>
          <cell r="FN157"/>
          <cell r="FO157"/>
          <cell r="FP157"/>
          <cell r="FQ157"/>
          <cell r="FR157"/>
          <cell r="FS157"/>
          <cell r="FT157"/>
          <cell r="FU157"/>
          <cell r="FV157"/>
          <cell r="FW157"/>
          <cell r="FX157"/>
          <cell r="FY157"/>
          <cell r="FZ157"/>
          <cell r="GA157"/>
          <cell r="GB157"/>
          <cell r="GC157"/>
          <cell r="GD157"/>
          <cell r="GE157"/>
          <cell r="GF157"/>
          <cell r="GG157"/>
          <cell r="GH157"/>
          <cell r="GI157"/>
          <cell r="GJ157"/>
          <cell r="GK157"/>
          <cell r="GL157"/>
          <cell r="GM157"/>
          <cell r="GN157"/>
          <cell r="GO157"/>
          <cell r="GP157"/>
          <cell r="GQ157"/>
          <cell r="GR157"/>
          <cell r="GS157"/>
          <cell r="GT157"/>
          <cell r="GU157"/>
          <cell r="GV157"/>
          <cell r="GW157"/>
          <cell r="GX157"/>
          <cell r="GY157"/>
          <cell r="GZ157"/>
          <cell r="HA157"/>
          <cell r="HB157"/>
          <cell r="HC157"/>
          <cell r="HD157"/>
          <cell r="HE157"/>
          <cell r="HF157"/>
          <cell r="HG157"/>
          <cell r="HH157"/>
          <cell r="HI157"/>
          <cell r="HJ157"/>
          <cell r="HK157"/>
          <cell r="HL157"/>
          <cell r="HM157"/>
        </row>
        <row r="158">
          <cell r="A158" t="str">
            <v>Aq.Liq: Ca g/L</v>
          </cell>
          <cell r="C158" t="str">
            <v>Aq.Liq: Ca</v>
          </cell>
          <cell r="D158" t="str">
            <v>g/L</v>
          </cell>
          <cell r="E158">
            <v>0</v>
          </cell>
          <cell r="F158">
            <v>0</v>
          </cell>
          <cell r="G158">
            <v>0</v>
          </cell>
          <cell r="H158">
            <v>0</v>
          </cell>
          <cell r="I158">
            <v>2.0950898501827056E-3</v>
          </cell>
          <cell r="J158">
            <v>2.0939216198418275E-3</v>
          </cell>
          <cell r="K158">
            <v>2.1085548764463364E-3</v>
          </cell>
          <cell r="L158">
            <v>2.0950898501827056E-3</v>
          </cell>
          <cell r="M158">
            <v>2.1036066882274065E-3</v>
          </cell>
          <cell r="N158">
            <v>0</v>
          </cell>
          <cell r="O158">
            <v>2.0948287305607052E-3</v>
          </cell>
          <cell r="P158">
            <v>2.0948287305607052E-3</v>
          </cell>
          <cell r="Q158">
            <v>2.0968160246547934E-3</v>
          </cell>
          <cell r="R158">
            <v>2.0948287305607052E-3</v>
          </cell>
          <cell r="S158">
            <v>2.3582777195716616E-3</v>
          </cell>
          <cell r="T158">
            <v>2.4752725844547048E-3</v>
          </cell>
          <cell r="U158">
            <v>2.476370188605232E-3</v>
          </cell>
          <cell r="V158">
            <v>2.4791889591773307E-3</v>
          </cell>
          <cell r="W158">
            <v>2.4791889591773307E-3</v>
          </cell>
          <cell r="X158">
            <v>1.0019594213274856E-4</v>
          </cell>
          <cell r="Y158">
            <v>1.1092864312251742E-5</v>
          </cell>
          <cell r="Z158">
            <v>2.4798350723361801E-3</v>
          </cell>
          <cell r="AA158">
            <v>2.5301171312036696E-3</v>
          </cell>
          <cell r="AB158">
            <v>2.5304180912422195E-3</v>
          </cell>
          <cell r="AC158">
            <v>2.2179999203219474E-4</v>
          </cell>
          <cell r="AD158">
            <v>2.2190578255682186E-4</v>
          </cell>
          <cell r="AE158">
            <v>1.9999991034492814E-3</v>
          </cell>
          <cell r="AF158">
            <v>1.9999991034492814E-3</v>
          </cell>
          <cell r="AG158">
            <v>1.9038864445922506E-3</v>
          </cell>
          <cell r="AH158">
            <v>0</v>
          </cell>
          <cell r="AI158">
            <v>0</v>
          </cell>
          <cell r="AJ158">
            <v>0</v>
          </cell>
          <cell r="AK158">
            <v>0</v>
          </cell>
          <cell r="AL158">
            <v>0</v>
          </cell>
          <cell r="AM158">
            <v>0</v>
          </cell>
          <cell r="AN158">
            <v>0</v>
          </cell>
          <cell r="AO158">
            <v>1.0424973193418483E-5</v>
          </cell>
          <cell r="AP158">
            <v>1.0138817776131707E-5</v>
          </cell>
          <cell r="AQ158">
            <v>1.9940975914941751E-3</v>
          </cell>
          <cell r="AR158">
            <v>1.2630021965717878E-3</v>
          </cell>
          <cell r="AS158">
            <v>0</v>
          </cell>
          <cell r="AT158">
            <v>0</v>
          </cell>
          <cell r="AU158">
            <v>7.4418419391683967E-4</v>
          </cell>
          <cell r="AV158">
            <v>7.0122284238005464E-4</v>
          </cell>
          <cell r="AW158">
            <v>0</v>
          </cell>
          <cell r="AX158">
            <v>5.2444352482886427E-3</v>
          </cell>
          <cell r="AY158">
            <v>5.2418449219889607E-3</v>
          </cell>
          <cell r="AZ158">
            <v>5.2727856190952797E-3</v>
          </cell>
          <cell r="BA158">
            <v>5.2444352482886427E-3</v>
          </cell>
          <cell r="BB158">
            <v>5.2650811521790415E-3</v>
          </cell>
          <cell r="BC158">
            <v>5.2437882388727403E-3</v>
          </cell>
          <cell r="BD158">
            <v>5.2437882388727403E-3</v>
          </cell>
          <cell r="BE158">
            <v>5.2476479873270875E-3</v>
          </cell>
          <cell r="BF158">
            <v>5.2437882388727403E-3</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1.1302611565307187E-2</v>
          </cell>
          <cell r="CL158">
            <v>1.2244894372489918E-2</v>
          </cell>
          <cell r="CM158">
            <v>1.2244894372489918E-2</v>
          </cell>
          <cell r="CN158">
            <v>1.2244894372489918E-2</v>
          </cell>
          <cell r="CO158">
            <v>1.7644156611929973E-2</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2.1895723440959216E-2</v>
          </cell>
          <cell r="DH158">
            <v>9.6778977216400285E-3</v>
          </cell>
          <cell r="DI158">
            <v>0</v>
          </cell>
          <cell r="DJ158">
            <v>0</v>
          </cell>
          <cell r="DK158">
            <v>8.8414103460012303E-3</v>
          </cell>
          <cell r="DL158">
            <v>1.0717057651043833E-5</v>
          </cell>
          <cell r="DM158">
            <v>8.7948780372999895E-6</v>
          </cell>
          <cell r="DN158">
            <v>8.7753093237296353E-3</v>
          </cell>
          <cell r="DO158">
            <v>7.2352756425793623E-3</v>
          </cell>
          <cell r="DP158">
            <v>8.7922777783869463E-3</v>
          </cell>
          <cell r="DQ158">
            <v>8.8383440617022489E-3</v>
          </cell>
          <cell r="DR158">
            <v>0</v>
          </cell>
          <cell r="DS158">
            <v>0</v>
          </cell>
          <cell r="DT158">
            <v>0</v>
          </cell>
          <cell r="DU158">
            <v>0</v>
          </cell>
          <cell r="DV158">
            <v>0</v>
          </cell>
          <cell r="DW158">
            <v>0</v>
          </cell>
          <cell r="DX158">
            <v>0</v>
          </cell>
          <cell r="DY158">
            <v>0</v>
          </cell>
          <cell r="DZ158"/>
          <cell r="EA158"/>
          <cell r="EB158"/>
          <cell r="EC158"/>
          <cell r="ED158"/>
          <cell r="EE158"/>
          <cell r="EF158"/>
          <cell r="EG158"/>
          <cell r="EH158"/>
          <cell r="EI158"/>
          <cell r="EJ158"/>
          <cell r="EK158"/>
          <cell r="EL158"/>
          <cell r="EM158"/>
          <cell r="EN158"/>
          <cell r="EO158"/>
          <cell r="EP158"/>
          <cell r="EQ158"/>
          <cell r="ER158"/>
          <cell r="ES158"/>
          <cell r="ET158"/>
          <cell r="EU158"/>
          <cell r="EV158"/>
          <cell r="EW158"/>
          <cell r="EX158"/>
          <cell r="EY158"/>
          <cell r="EZ158"/>
          <cell r="FA158"/>
          <cell r="FB158"/>
          <cell r="FC158"/>
          <cell r="FD158"/>
          <cell r="FE158"/>
          <cell r="FF158"/>
          <cell r="FG158"/>
          <cell r="FH158"/>
          <cell r="FI158"/>
          <cell r="FJ158"/>
          <cell r="FK158"/>
          <cell r="FL158"/>
          <cell r="FM158"/>
          <cell r="FN158"/>
          <cell r="FO158"/>
          <cell r="FP158"/>
          <cell r="FQ158"/>
          <cell r="FR158"/>
          <cell r="FS158"/>
          <cell r="FT158"/>
          <cell r="FU158"/>
          <cell r="FV158"/>
          <cell r="FW158"/>
          <cell r="FX158"/>
          <cell r="FY158"/>
          <cell r="FZ158"/>
          <cell r="GA158"/>
          <cell r="GB158"/>
          <cell r="GC158"/>
          <cell r="GD158"/>
          <cell r="GE158"/>
          <cell r="GF158"/>
          <cell r="GG158"/>
          <cell r="GH158"/>
          <cell r="GI158"/>
          <cell r="GJ158"/>
          <cell r="GK158"/>
          <cell r="GL158"/>
          <cell r="GM158"/>
          <cell r="GN158"/>
          <cell r="GO158"/>
          <cell r="GP158"/>
          <cell r="GQ158"/>
          <cell r="GR158"/>
          <cell r="GS158"/>
          <cell r="GT158"/>
          <cell r="GU158"/>
          <cell r="GV158"/>
          <cell r="GW158"/>
          <cell r="GX158"/>
          <cell r="GY158"/>
          <cell r="GZ158"/>
          <cell r="HA158"/>
          <cell r="HB158"/>
          <cell r="HC158"/>
          <cell r="HD158"/>
          <cell r="HE158"/>
          <cell r="HF158"/>
          <cell r="HG158"/>
          <cell r="HH158"/>
          <cell r="HI158"/>
          <cell r="HJ158"/>
          <cell r="HK158"/>
          <cell r="HL158"/>
          <cell r="HM158"/>
        </row>
        <row r="159">
          <cell r="A159" t="str">
            <v>Aq.Liq: Co g/L</v>
          </cell>
          <cell r="C159" t="str">
            <v>Aq.Liq: Co</v>
          </cell>
          <cell r="D159" t="str">
            <v>g/L</v>
          </cell>
          <cell r="E159">
            <v>0</v>
          </cell>
          <cell r="F159">
            <v>0</v>
          </cell>
          <cell r="G159">
            <v>0</v>
          </cell>
          <cell r="H159">
            <v>0</v>
          </cell>
          <cell r="I159">
            <v>0.27343914342750281</v>
          </cell>
          <cell r="J159">
            <v>0.27328667268562379</v>
          </cell>
          <cell r="K159">
            <v>0.27428751465237433</v>
          </cell>
          <cell r="L159">
            <v>0.27343914342750281</v>
          </cell>
          <cell r="M159">
            <v>0.27455071241317219</v>
          </cell>
          <cell r="N159">
            <v>0</v>
          </cell>
          <cell r="O159">
            <v>0.27340506358803157</v>
          </cell>
          <cell r="P159">
            <v>0.27340506358803157</v>
          </cell>
          <cell r="Q159">
            <v>0.27366443384596051</v>
          </cell>
          <cell r="R159">
            <v>0.27340506358803157</v>
          </cell>
          <cell r="S159">
            <v>13.285487351319288</v>
          </cell>
          <cell r="T159">
            <v>13.267457041041796</v>
          </cell>
          <cell r="U159">
            <v>13.266698302357632</v>
          </cell>
          <cell r="V159">
            <v>13.281799391216191</v>
          </cell>
          <cell r="W159">
            <v>13.281799391216191</v>
          </cell>
          <cell r="X159">
            <v>0.53678135274636996</v>
          </cell>
          <cell r="Y159">
            <v>5.9427982656956715E-2</v>
          </cell>
          <cell r="Z159">
            <v>13.285260823765771</v>
          </cell>
          <cell r="AA159">
            <v>13.554637716714234</v>
          </cell>
          <cell r="AB159">
            <v>13.556250059665336</v>
          </cell>
          <cell r="AC159">
            <v>1.4912859657202193</v>
          </cell>
          <cell r="AD159">
            <v>1.4919972548561529</v>
          </cell>
          <cell r="AE159">
            <v>13.447117680662533</v>
          </cell>
          <cell r="AF159">
            <v>13.447117680662533</v>
          </cell>
          <cell r="AG159">
            <v>12.800898273852363</v>
          </cell>
          <cell r="AH159">
            <v>0</v>
          </cell>
          <cell r="AI159">
            <v>0</v>
          </cell>
          <cell r="AJ159">
            <v>0</v>
          </cell>
          <cell r="AK159">
            <v>0</v>
          </cell>
          <cell r="AL159">
            <v>0</v>
          </cell>
          <cell r="AM159">
            <v>0</v>
          </cell>
          <cell r="AN159">
            <v>0</v>
          </cell>
          <cell r="AO159">
            <v>0.49772693234257409</v>
          </cell>
          <cell r="AP159">
            <v>0.48406481011196012</v>
          </cell>
          <cell r="AQ159">
            <v>10.688359858606114</v>
          </cell>
          <cell r="AR159">
            <v>6.9315084896413497</v>
          </cell>
          <cell r="AS159">
            <v>0</v>
          </cell>
          <cell r="AT159">
            <v>0</v>
          </cell>
          <cell r="AU159">
            <v>3.9888260733066194</v>
          </cell>
          <cell r="AV159">
            <v>3.7803481919819677</v>
          </cell>
          <cell r="AW159">
            <v>0</v>
          </cell>
          <cell r="AX159">
            <v>104.43544261462853</v>
          </cell>
          <cell r="AY159">
            <v>104.38385996352955</v>
          </cell>
          <cell r="AZ159">
            <v>104.99999978490652</v>
          </cell>
          <cell r="BA159">
            <v>104.43544261462853</v>
          </cell>
          <cell r="BB159">
            <v>104.84657632281503</v>
          </cell>
          <cell r="BC159">
            <v>104.42255834558399</v>
          </cell>
          <cell r="BD159">
            <v>104.42255834558399</v>
          </cell>
          <cell r="BE159">
            <v>104.49941972705348</v>
          </cell>
          <cell r="BF159">
            <v>104.42255834558399</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0.23155859106224835</v>
          </cell>
          <cell r="CL159">
            <v>0.25086330474485885</v>
          </cell>
          <cell r="CM159">
            <v>0.25086330474485885</v>
          </cell>
          <cell r="CN159">
            <v>0.25086330474485885</v>
          </cell>
          <cell r="CO159">
            <v>0.36147894002690278</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0.44858153748241947</v>
          </cell>
          <cell r="DH159">
            <v>0.19827279291671132</v>
          </cell>
          <cell r="DI159">
            <v>0</v>
          </cell>
          <cell r="DJ159">
            <v>0</v>
          </cell>
          <cell r="DK159">
            <v>8.0000000569527135E-3</v>
          </cell>
          <cell r="DL159">
            <v>0.51684053432739618</v>
          </cell>
          <cell r="DM159">
            <v>0.41990013639517049</v>
          </cell>
          <cell r="DN159">
            <v>7.9401896691024786E-3</v>
          </cell>
          <cell r="DO159">
            <v>6.546716336820876E-3</v>
          </cell>
          <cell r="DP159">
            <v>7.9555432872372017E-3</v>
          </cell>
          <cell r="DQ159">
            <v>0.18107270941230519</v>
          </cell>
          <cell r="DR159">
            <v>0</v>
          </cell>
          <cell r="DS159">
            <v>0</v>
          </cell>
          <cell r="DT159">
            <v>0</v>
          </cell>
          <cell r="DU159">
            <v>0</v>
          </cell>
          <cell r="DV159">
            <v>0</v>
          </cell>
          <cell r="DW159">
            <v>0</v>
          </cell>
          <cell r="DX159">
            <v>0</v>
          </cell>
          <cell r="DY159">
            <v>0</v>
          </cell>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cell r="EX159"/>
          <cell r="EY159"/>
          <cell r="EZ159"/>
          <cell r="FA159"/>
          <cell r="FB159"/>
          <cell r="FC159"/>
          <cell r="FD159"/>
          <cell r="FE159"/>
          <cell r="FF159"/>
          <cell r="FG159"/>
          <cell r="FH159"/>
          <cell r="FI159"/>
          <cell r="FJ159"/>
          <cell r="FK159"/>
          <cell r="FL159"/>
          <cell r="FM159"/>
          <cell r="FN159"/>
          <cell r="FO159"/>
          <cell r="FP159"/>
          <cell r="FQ159"/>
          <cell r="FR159"/>
          <cell r="FS159"/>
          <cell r="FT159"/>
          <cell r="FU159"/>
          <cell r="FV159"/>
          <cell r="FW159"/>
          <cell r="FX159"/>
          <cell r="FY159"/>
          <cell r="FZ159"/>
          <cell r="GA159"/>
          <cell r="GB159"/>
          <cell r="GC159"/>
          <cell r="GD159"/>
          <cell r="GE159"/>
          <cell r="GF159"/>
          <cell r="GG159"/>
          <cell r="GH159"/>
          <cell r="GI159"/>
          <cell r="GJ159"/>
          <cell r="GK159"/>
          <cell r="GL159"/>
          <cell r="GM159"/>
          <cell r="GN159"/>
          <cell r="GO159"/>
          <cell r="GP159"/>
          <cell r="GQ159"/>
          <cell r="GR159"/>
          <cell r="GS159"/>
          <cell r="GT159"/>
          <cell r="GU159"/>
          <cell r="GV159"/>
          <cell r="GW159"/>
          <cell r="GX159"/>
          <cell r="GY159"/>
          <cell r="GZ159"/>
          <cell r="HA159"/>
          <cell r="HB159"/>
          <cell r="HC159"/>
          <cell r="HD159"/>
          <cell r="HE159"/>
          <cell r="HF159"/>
          <cell r="HG159"/>
          <cell r="HH159"/>
          <cell r="HI159"/>
          <cell r="HJ159"/>
          <cell r="HK159"/>
          <cell r="HL159"/>
          <cell r="HM159"/>
        </row>
        <row r="160">
          <cell r="A160" t="str">
            <v>Aq.Liq: Cu g/L</v>
          </cell>
          <cell r="C160" t="str">
            <v>Aq.Liq: Cu</v>
          </cell>
          <cell r="D160" t="str">
            <v>g/L</v>
          </cell>
          <cell r="E160">
            <v>0</v>
          </cell>
          <cell r="F160">
            <v>0</v>
          </cell>
          <cell r="G160">
            <v>0</v>
          </cell>
          <cell r="H160">
            <v>0</v>
          </cell>
          <cell r="I160">
            <v>6.1379386566420089E-3</v>
          </cell>
          <cell r="J160">
            <v>6.1352841395827121E-3</v>
          </cell>
          <cell r="K160">
            <v>6.1777631984263164E-3</v>
          </cell>
          <cell r="L160">
            <v>6.1379386566420089E-3</v>
          </cell>
          <cell r="M160">
            <v>6.1628902497502334E-3</v>
          </cell>
          <cell r="N160">
            <v>0</v>
          </cell>
          <cell r="O160">
            <v>6.1371736602282533E-3</v>
          </cell>
          <cell r="P160">
            <v>6.1371736602282533E-3</v>
          </cell>
          <cell r="Q160">
            <v>6.1429957920290231E-3</v>
          </cell>
          <cell r="R160">
            <v>6.1371736602282533E-3</v>
          </cell>
          <cell r="S160">
            <v>3.2359805351587709E-2</v>
          </cell>
          <cell r="T160">
            <v>6.1306399199416014E-3</v>
          </cell>
          <cell r="U160">
            <v>6.1616682156497397E-3</v>
          </cell>
          <cell r="V160">
            <v>6.1686818706155394E-3</v>
          </cell>
          <cell r="W160">
            <v>6.1686818706155394E-3</v>
          </cell>
          <cell r="X160">
            <v>2.4930608433680108E-4</v>
          </cell>
          <cell r="Y160">
            <v>2.7601103466874099E-5</v>
          </cell>
          <cell r="Z160">
            <v>6.1702895199698187E-3</v>
          </cell>
          <cell r="AA160">
            <v>6.2954006067245903E-3</v>
          </cell>
          <cell r="AB160">
            <v>6.2961531786320489E-3</v>
          </cell>
          <cell r="AC160">
            <v>4.4359942989169301E-5</v>
          </cell>
          <cell r="AD160">
            <v>4.4381101067662703E-5</v>
          </cell>
          <cell r="AE160">
            <v>3.9999932098519627E-4</v>
          </cell>
          <cell r="AF160">
            <v>3.9999932098519627E-4</v>
          </cell>
          <cell r="AG160">
            <v>3.807768132277726E-4</v>
          </cell>
          <cell r="AH160">
            <v>0</v>
          </cell>
          <cell r="AI160">
            <v>0</v>
          </cell>
          <cell r="AJ160">
            <v>0</v>
          </cell>
          <cell r="AK160">
            <v>0</v>
          </cell>
          <cell r="AL160">
            <v>0</v>
          </cell>
          <cell r="AM160">
            <v>0</v>
          </cell>
          <cell r="AN160">
            <v>0</v>
          </cell>
          <cell r="AO160">
            <v>7.7690307880692933</v>
          </cell>
          <cell r="AP160">
            <v>7.5557784174562652</v>
          </cell>
          <cell r="AQ160">
            <v>4.9388880947698706E-3</v>
          </cell>
          <cell r="AR160">
            <v>2.8483773338983149</v>
          </cell>
          <cell r="AS160">
            <v>0</v>
          </cell>
          <cell r="AT160">
            <v>0</v>
          </cell>
          <cell r="AU160">
            <v>1.8431607717342407E-3</v>
          </cell>
          <cell r="AV160">
            <v>0.38495500170533697</v>
          </cell>
          <cell r="AW160">
            <v>0</v>
          </cell>
          <cell r="AX160">
            <v>3.1563832589377679E-2</v>
          </cell>
          <cell r="AY160">
            <v>3.1548843655832291E-2</v>
          </cell>
          <cell r="AZ160">
            <v>3.1734460372088782E-2</v>
          </cell>
          <cell r="BA160">
            <v>3.1563832589377679E-2</v>
          </cell>
          <cell r="BB160">
            <v>3.1688090745537689E-2</v>
          </cell>
          <cell r="BC160">
            <v>3.1559938538651439E-2</v>
          </cell>
          <cell r="BD160">
            <v>3.1559938538651439E-2</v>
          </cell>
          <cell r="BE160">
            <v>3.1583168581217007E-2</v>
          </cell>
          <cell r="BF160">
            <v>3.1559938538651439E-2</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9.2202465406681202E-4</v>
          </cell>
          <cell r="CG160">
            <v>9.2202465406681202E-4</v>
          </cell>
          <cell r="CH160">
            <v>9.2202465406681223E-4</v>
          </cell>
          <cell r="CI160">
            <v>9.2202465406681223E-4</v>
          </cell>
          <cell r="CJ160">
            <v>9.2202465406681223E-4</v>
          </cell>
          <cell r="CK160">
            <v>0.12930234650040287</v>
          </cell>
          <cell r="CL160">
            <v>0.13999481736621217</v>
          </cell>
          <cell r="CM160">
            <v>0.13999481736621217</v>
          </cell>
          <cell r="CN160">
            <v>0.13999481736621217</v>
          </cell>
          <cell r="CO160">
            <v>0.20167276923788705</v>
          </cell>
          <cell r="CP160">
            <v>0</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0.25026819234983827</v>
          </cell>
          <cell r="DH160">
            <v>0.11061840340980124</v>
          </cell>
          <cell r="DI160">
            <v>0</v>
          </cell>
          <cell r="DJ160">
            <v>0</v>
          </cell>
          <cell r="DK160">
            <v>9.9999983094147004E-4</v>
          </cell>
          <cell r="DL160">
            <v>7.9867016843291472</v>
          </cell>
          <cell r="DM160">
            <v>6.5542305943035881</v>
          </cell>
          <cell r="DN160">
            <v>9.9252353377734734E-4</v>
          </cell>
          <cell r="DO160">
            <v>8.1833939792949682E-4</v>
          </cell>
          <cell r="DP160">
            <v>9.9444273570606736E-4</v>
          </cell>
          <cell r="DQ160">
            <v>0.10102230226156193</v>
          </cell>
          <cell r="DR160">
            <v>0</v>
          </cell>
          <cell r="DS160">
            <v>0</v>
          </cell>
          <cell r="DT160">
            <v>9.2202465406681223E-4</v>
          </cell>
          <cell r="DU160">
            <v>9.2202465406681223E-4</v>
          </cell>
          <cell r="DV160">
            <v>0</v>
          </cell>
          <cell r="DW160">
            <v>0</v>
          </cell>
          <cell r="DX160">
            <v>0</v>
          </cell>
          <cell r="DY160">
            <v>0</v>
          </cell>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cell r="EX160"/>
          <cell r="EY160"/>
          <cell r="EZ160"/>
          <cell r="FA160"/>
          <cell r="FB160"/>
          <cell r="FC160"/>
          <cell r="FD160"/>
          <cell r="FE160"/>
          <cell r="FF160"/>
          <cell r="FG160"/>
          <cell r="FH160"/>
          <cell r="FI160"/>
          <cell r="FJ160"/>
          <cell r="FK160"/>
          <cell r="FL160"/>
          <cell r="FM160"/>
          <cell r="FN160"/>
          <cell r="FO160"/>
          <cell r="FP160"/>
          <cell r="FQ160"/>
          <cell r="FR160"/>
          <cell r="FS160"/>
          <cell r="FT160"/>
          <cell r="FU160"/>
          <cell r="FV160"/>
          <cell r="FW160"/>
          <cell r="FX160"/>
          <cell r="FY160"/>
          <cell r="FZ160"/>
          <cell r="GA160"/>
          <cell r="GB160"/>
          <cell r="GC160"/>
          <cell r="GD160"/>
          <cell r="GE160"/>
          <cell r="GF160"/>
          <cell r="GG160"/>
          <cell r="GH160"/>
          <cell r="GI160"/>
          <cell r="GJ160"/>
          <cell r="GK160"/>
          <cell r="GL160"/>
          <cell r="GM160"/>
          <cell r="GN160"/>
          <cell r="GO160"/>
          <cell r="GP160"/>
          <cell r="GQ160"/>
          <cell r="GR160"/>
          <cell r="GS160"/>
          <cell r="GT160"/>
          <cell r="GU160"/>
          <cell r="GV160"/>
          <cell r="GW160"/>
          <cell r="GX160"/>
          <cell r="GY160"/>
          <cell r="GZ160"/>
          <cell r="HA160"/>
          <cell r="HB160"/>
          <cell r="HC160"/>
          <cell r="HD160"/>
          <cell r="HE160"/>
          <cell r="HF160"/>
          <cell r="HG160"/>
          <cell r="HH160"/>
          <cell r="HI160"/>
          <cell r="HJ160"/>
          <cell r="HK160"/>
          <cell r="HL160"/>
          <cell r="HM160"/>
        </row>
        <row r="161">
          <cell r="A161" t="str">
            <v>Aq.Liq: Fe g/L</v>
          </cell>
          <cell r="C161" t="str">
            <v>Aq.Liq: Fe</v>
          </cell>
          <cell r="D161" t="str">
            <v>g/L</v>
          </cell>
          <cell r="E161">
            <v>0</v>
          </cell>
          <cell r="F161">
            <v>0</v>
          </cell>
          <cell r="G161">
            <v>0</v>
          </cell>
          <cell r="H161">
            <v>0</v>
          </cell>
          <cell r="I161">
            <v>2.2395777691213738E-2</v>
          </cell>
          <cell r="J161">
            <v>2.2390969719122886E-2</v>
          </cell>
          <cell r="K161">
            <v>2.2541160357703493E-2</v>
          </cell>
          <cell r="L161">
            <v>2.2395777691213738E-2</v>
          </cell>
          <cell r="M161">
            <v>2.2486819710946002E-2</v>
          </cell>
          <cell r="N161">
            <v>0</v>
          </cell>
          <cell r="O161">
            <v>2.2392986413787317E-2</v>
          </cell>
          <cell r="P161">
            <v>2.2392986413787317E-2</v>
          </cell>
          <cell r="Q161">
            <v>2.2414229892549997E-2</v>
          </cell>
          <cell r="R161">
            <v>2.2392986413787317E-2</v>
          </cell>
          <cell r="S161">
            <v>2.2227018725811162E-2</v>
          </cell>
          <cell r="T161">
            <v>1.000000017121681E-2</v>
          </cell>
          <cell r="U161">
            <v>9.999356245885974E-3</v>
          </cell>
          <cell r="V161">
            <v>9.999991074486844E-4</v>
          </cell>
          <cell r="W161">
            <v>9.9999910744868418E-4</v>
          </cell>
          <cell r="X161">
            <v>4.0414770456212653E-5</v>
          </cell>
          <cell r="Y161">
            <v>4.4743884366853766E-6</v>
          </cell>
          <cell r="Z161">
            <v>1.0002597219451177E-3</v>
          </cell>
          <cell r="AA161">
            <v>1.0205413603422398E-3</v>
          </cell>
          <cell r="AB161">
            <v>1.0207001675817807E-3</v>
          </cell>
          <cell r="AC161">
            <v>4.4360072233693618E-5</v>
          </cell>
          <cell r="AD161">
            <v>4.4381230373831957E-5</v>
          </cell>
          <cell r="AE161">
            <v>4.000004863997232E-4</v>
          </cell>
          <cell r="AF161">
            <v>4.000004863997232E-4</v>
          </cell>
          <cell r="AG161">
            <v>3.8077792263672999E-4</v>
          </cell>
          <cell r="AH161">
            <v>0</v>
          </cell>
          <cell r="AI161">
            <v>0</v>
          </cell>
          <cell r="AJ161">
            <v>0</v>
          </cell>
          <cell r="AK161">
            <v>0</v>
          </cell>
          <cell r="AL161">
            <v>0</v>
          </cell>
          <cell r="AM161">
            <v>0</v>
          </cell>
          <cell r="AN161">
            <v>0</v>
          </cell>
          <cell r="AO161">
            <v>9.9999994302522426E-3</v>
          </cell>
          <cell r="AP161">
            <v>9.7255091311656307E-3</v>
          </cell>
          <cell r="AQ161">
            <v>8.0560728469255497E-3</v>
          </cell>
          <cell r="AR161">
            <v>8.7493611120132153E-3</v>
          </cell>
          <cell r="AS161">
            <v>0</v>
          </cell>
          <cell r="AT161">
            <v>0</v>
          </cell>
          <cell r="AU161">
            <v>3.0064737570002441E-3</v>
          </cell>
          <cell r="AV161">
            <v>3.3240997059866152E-3</v>
          </cell>
          <cell r="AW161">
            <v>0</v>
          </cell>
          <cell r="AX161">
            <v>3.2431678218909438E-2</v>
          </cell>
          <cell r="AY161">
            <v>3.2421669863959647E-2</v>
          </cell>
          <cell r="AZ161">
            <v>3.260699740197831E-2</v>
          </cell>
          <cell r="BA161">
            <v>3.2431678218909438E-2</v>
          </cell>
          <cell r="BB161">
            <v>3.2559352845406238E-2</v>
          </cell>
          <cell r="BC161">
            <v>3.2427677101498749E-2</v>
          </cell>
          <cell r="BD161">
            <v>3.2427677101498749E-2</v>
          </cell>
          <cell r="BE161">
            <v>3.2451545852651337E-2</v>
          </cell>
          <cell r="BF161">
            <v>3.2427677101498749E-2</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9.2199882569920458E-3</v>
          </cell>
          <cell r="CG161">
            <v>9.2199882569920458E-3</v>
          </cell>
          <cell r="CH161">
            <v>9.2199882569920476E-3</v>
          </cell>
          <cell r="CI161">
            <v>9.2199882569920476E-3</v>
          </cell>
          <cell r="CJ161">
            <v>9.2199882569920476E-3</v>
          </cell>
          <cell r="CK161">
            <v>1.5090657923065258E-2</v>
          </cell>
          <cell r="CL161">
            <v>1.5475932550368734E-2</v>
          </cell>
          <cell r="CM161">
            <v>1.5475932550368734E-2</v>
          </cell>
          <cell r="CN161">
            <v>1.5475932550368734E-2</v>
          </cell>
          <cell r="CO161">
            <v>2.1786442917160746E-2</v>
          </cell>
          <cell r="CP161">
            <v>0</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2.703614229732329E-2</v>
          </cell>
          <cell r="DH161">
            <v>1.194996002971702E-2</v>
          </cell>
          <cell r="DI161">
            <v>0</v>
          </cell>
          <cell r="DJ161">
            <v>0</v>
          </cell>
          <cell r="DK161">
            <v>1.0000007347665601E-3</v>
          </cell>
          <cell r="DL161">
            <v>4.5316048428116149</v>
          </cell>
          <cell r="DM161">
            <v>8.4363550611009693E-3</v>
          </cell>
          <cell r="DN161">
            <v>9.9252443084517123E-4</v>
          </cell>
          <cell r="DO161">
            <v>8.1834013756530352E-4</v>
          </cell>
          <cell r="DP161">
            <v>9.9444363450851433E-4</v>
          </cell>
          <cell r="DQ161">
            <v>1.0913305895976191E-2</v>
          </cell>
          <cell r="DR161">
            <v>0</v>
          </cell>
          <cell r="DS161">
            <v>0</v>
          </cell>
          <cell r="DT161">
            <v>9.2199882569920476E-3</v>
          </cell>
          <cell r="DU161">
            <v>9.2199882569920476E-3</v>
          </cell>
          <cell r="DV161">
            <v>0</v>
          </cell>
          <cell r="DW161">
            <v>0</v>
          </cell>
          <cell r="DX161">
            <v>0</v>
          </cell>
          <cell r="DY161">
            <v>0</v>
          </cell>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cell r="EX161"/>
          <cell r="EY161"/>
          <cell r="EZ161"/>
          <cell r="FA161"/>
          <cell r="FB161"/>
          <cell r="FC161"/>
          <cell r="FD161"/>
          <cell r="FE161"/>
          <cell r="FF161"/>
          <cell r="FG161"/>
          <cell r="FH161"/>
          <cell r="FI161"/>
          <cell r="FJ161"/>
          <cell r="FK161"/>
          <cell r="FL161"/>
          <cell r="FM161"/>
          <cell r="FN161"/>
          <cell r="FO161"/>
          <cell r="FP161"/>
          <cell r="FQ161"/>
          <cell r="FR161"/>
          <cell r="FS161"/>
          <cell r="FT161"/>
          <cell r="FU161"/>
          <cell r="FV161"/>
          <cell r="FW161"/>
          <cell r="FX161"/>
          <cell r="FY161"/>
          <cell r="FZ161"/>
          <cell r="GA161"/>
          <cell r="GB161"/>
          <cell r="GC161"/>
          <cell r="GD161"/>
          <cell r="GE161"/>
          <cell r="GF161"/>
          <cell r="GG161"/>
          <cell r="GH161"/>
          <cell r="GI161"/>
          <cell r="GJ161"/>
          <cell r="GK161"/>
          <cell r="GL161"/>
          <cell r="GM161"/>
          <cell r="GN161"/>
          <cell r="GO161"/>
          <cell r="GP161"/>
          <cell r="GQ161"/>
          <cell r="GR161"/>
          <cell r="GS161"/>
          <cell r="GT161"/>
          <cell r="GU161"/>
          <cell r="GV161"/>
          <cell r="GW161"/>
          <cell r="GX161"/>
          <cell r="GY161"/>
          <cell r="GZ161"/>
          <cell r="HA161"/>
          <cell r="HB161"/>
          <cell r="HC161"/>
          <cell r="HD161"/>
          <cell r="HE161"/>
          <cell r="HF161"/>
          <cell r="HG161"/>
          <cell r="HH161"/>
          <cell r="HI161"/>
          <cell r="HJ161"/>
          <cell r="HK161"/>
          <cell r="HL161"/>
          <cell r="HM161"/>
        </row>
        <row r="162">
          <cell r="A162" t="str">
            <v>Aq.Liq: Mg g/L</v>
          </cell>
          <cell r="C162" t="str">
            <v>Aq.Liq: Mg</v>
          </cell>
          <cell r="D162" t="str">
            <v>g/L</v>
          </cell>
          <cell r="E162">
            <v>0</v>
          </cell>
          <cell r="F162">
            <v>0</v>
          </cell>
          <cell r="G162">
            <v>0</v>
          </cell>
          <cell r="H162">
            <v>0</v>
          </cell>
          <cell r="I162">
            <v>2.0945923827720456E-3</v>
          </cell>
          <cell r="J162">
            <v>2.093424429820846E-3</v>
          </cell>
          <cell r="K162">
            <v>2.1080601176542324E-3</v>
          </cell>
          <cell r="L162">
            <v>2.0945923827720456E-3</v>
          </cell>
          <cell r="M162">
            <v>2.1031071985410103E-3</v>
          </cell>
          <cell r="N162">
            <v>0</v>
          </cell>
          <cell r="O162">
            <v>2.094331325151444E-3</v>
          </cell>
          <cell r="P162">
            <v>2.094331325151444E-3</v>
          </cell>
          <cell r="Q162">
            <v>2.0963181473736231E-3</v>
          </cell>
          <cell r="R162">
            <v>2.094331325151444E-3</v>
          </cell>
          <cell r="S162">
            <v>1.7675337350790026E-3</v>
          </cell>
          <cell r="T162">
            <v>1.8855687520260762E-3</v>
          </cell>
          <cell r="U162">
            <v>1.8867044246169585E-3</v>
          </cell>
          <cell r="V162">
            <v>1.8888519964245509E-3</v>
          </cell>
          <cell r="W162">
            <v>1.8888519964245507E-3</v>
          </cell>
          <cell r="X162">
            <v>7.633758799647185E-5</v>
          </cell>
          <cell r="Y162">
            <v>8.4514650747783738E-6</v>
          </cell>
          <cell r="Z162">
            <v>1.8893442590758062E-3</v>
          </cell>
          <cell r="AA162">
            <v>1.9276533064457617E-3</v>
          </cell>
          <cell r="AB162">
            <v>1.9278826025716641E-3</v>
          </cell>
          <cell r="AC162">
            <v>2.1224652454189449E-4</v>
          </cell>
          <cell r="AD162">
            <v>2.1234775841019109E-4</v>
          </cell>
          <cell r="AE162">
            <v>1.9138542562814828E-3</v>
          </cell>
          <cell r="AF162">
            <v>1.9138542562814828E-3</v>
          </cell>
          <cell r="AG162">
            <v>1.8218814044342905E-3</v>
          </cell>
          <cell r="AH162">
            <v>0</v>
          </cell>
          <cell r="AI162">
            <v>0</v>
          </cell>
          <cell r="AJ162">
            <v>0</v>
          </cell>
          <cell r="AK162">
            <v>0</v>
          </cell>
          <cell r="AL162">
            <v>0</v>
          </cell>
          <cell r="AM162">
            <v>0</v>
          </cell>
          <cell r="AN162">
            <v>0</v>
          </cell>
          <cell r="AO162">
            <v>7.9426101644732526E-6</v>
          </cell>
          <cell r="AP162">
            <v>7.7245932080943227E-6</v>
          </cell>
          <cell r="AQ162">
            <v>1.5190278964125458E-3</v>
          </cell>
          <cell r="AR162">
            <v>9.6210762149591064E-4</v>
          </cell>
          <cell r="AS162">
            <v>0</v>
          </cell>
          <cell r="AT162">
            <v>0</v>
          </cell>
          <cell r="AU162">
            <v>5.6689128729247771E-4</v>
          </cell>
          <cell r="AV162">
            <v>5.3416502169299567E-4</v>
          </cell>
          <cell r="AW162">
            <v>0</v>
          </cell>
          <cell r="AX162">
            <v>5.2445760687166694E-4</v>
          </cell>
          <cell r="AY162">
            <v>5.2419856728630997E-4</v>
          </cell>
          <cell r="AZ162">
            <v>5.2729272007704493E-4</v>
          </cell>
          <cell r="BA162">
            <v>5.2445760687166694E-4</v>
          </cell>
          <cell r="BB162">
            <v>5.2652225269784894E-4</v>
          </cell>
          <cell r="BC162">
            <v>5.2439290419276584E-4</v>
          </cell>
          <cell r="BD162">
            <v>5.2439290419276584E-4</v>
          </cell>
          <cell r="BE162">
            <v>5.2477888940216536E-4</v>
          </cell>
          <cell r="BF162">
            <v>5.2439290419276584E-4</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8.1651443570030957E-6</v>
          </cell>
          <cell r="DM162">
            <v>6.7006683277096891E-6</v>
          </cell>
          <cell r="DN162">
            <v>0</v>
          </cell>
          <cell r="DO162">
            <v>0</v>
          </cell>
          <cell r="DP162">
            <v>0</v>
          </cell>
          <cell r="DQ162">
            <v>0</v>
          </cell>
          <cell r="DR162">
            <v>0</v>
          </cell>
          <cell r="DS162">
            <v>0</v>
          </cell>
          <cell r="DT162">
            <v>0</v>
          </cell>
          <cell r="DU162">
            <v>0</v>
          </cell>
          <cell r="DV162">
            <v>0</v>
          </cell>
          <cell r="DW162">
            <v>0</v>
          </cell>
          <cell r="DX162">
            <v>0</v>
          </cell>
          <cell r="DY162">
            <v>0</v>
          </cell>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cell r="EX162"/>
          <cell r="EY162"/>
          <cell r="EZ162"/>
          <cell r="FA162"/>
          <cell r="FB162"/>
          <cell r="FC162"/>
          <cell r="FD162"/>
          <cell r="FE162"/>
          <cell r="FF162"/>
          <cell r="FG162"/>
          <cell r="FH162"/>
          <cell r="FI162"/>
          <cell r="FJ162"/>
          <cell r="FK162"/>
          <cell r="FL162"/>
          <cell r="FM162"/>
          <cell r="FN162"/>
          <cell r="FO162"/>
          <cell r="FP162"/>
          <cell r="FQ162"/>
          <cell r="FR162"/>
          <cell r="FS162"/>
          <cell r="FT162"/>
          <cell r="FU162"/>
          <cell r="FV162"/>
          <cell r="FW162"/>
          <cell r="FX162"/>
          <cell r="FY162"/>
          <cell r="FZ162"/>
          <cell r="GA162"/>
          <cell r="GB162"/>
          <cell r="GC162"/>
          <cell r="GD162"/>
          <cell r="GE162"/>
          <cell r="GF162"/>
          <cell r="GG162"/>
          <cell r="GH162"/>
          <cell r="GI162"/>
          <cell r="GJ162"/>
          <cell r="GK162"/>
          <cell r="GL162"/>
          <cell r="GM162"/>
          <cell r="GN162"/>
          <cell r="GO162"/>
          <cell r="GP162"/>
          <cell r="GQ162"/>
          <cell r="GR162"/>
          <cell r="GS162"/>
          <cell r="GT162"/>
          <cell r="GU162"/>
          <cell r="GV162"/>
          <cell r="GW162"/>
          <cell r="GX162"/>
          <cell r="GY162"/>
          <cell r="GZ162"/>
          <cell r="HA162"/>
          <cell r="HB162"/>
          <cell r="HC162"/>
          <cell r="HD162"/>
          <cell r="HE162"/>
          <cell r="HF162"/>
          <cell r="HG162"/>
          <cell r="HH162"/>
          <cell r="HI162"/>
          <cell r="HJ162"/>
          <cell r="HK162"/>
          <cell r="HL162"/>
          <cell r="HM162"/>
        </row>
        <row r="163">
          <cell r="A163" t="str">
            <v>Aq.Liq: Mn g/L</v>
          </cell>
          <cell r="C163" t="str">
            <v>Aq.Liq: Mn</v>
          </cell>
          <cell r="D163" t="str">
            <v>g/L</v>
          </cell>
          <cell r="E163">
            <v>0</v>
          </cell>
          <cell r="F163">
            <v>0</v>
          </cell>
          <cell r="G163">
            <v>0</v>
          </cell>
          <cell r="H163">
            <v>0</v>
          </cell>
          <cell r="I163">
            <v>5.2408622247997402E-3</v>
          </cell>
          <cell r="J163">
            <v>5.2379398994095465E-3</v>
          </cell>
          <cell r="K163">
            <v>5.2745254200399043E-3</v>
          </cell>
          <cell r="L163">
            <v>5.2408622247997402E-3</v>
          </cell>
          <cell r="M163">
            <v>5.2621670746988121E-3</v>
          </cell>
          <cell r="N163">
            <v>0</v>
          </cell>
          <cell r="O163">
            <v>5.2402090346928918E-3</v>
          </cell>
          <cell r="P163">
            <v>5.2402090346928918E-3</v>
          </cell>
          <cell r="Q163">
            <v>5.2451802460929042E-3</v>
          </cell>
          <cell r="R163">
            <v>5.2402090346928918E-3</v>
          </cell>
          <cell r="S163">
            <v>4.9143572993823794E-3</v>
          </cell>
          <cell r="T163">
            <v>5.2085774001146314E-3</v>
          </cell>
          <cell r="U163">
            <v>5.2113847761032358E-3</v>
          </cell>
          <cell r="V163">
            <v>5.2173167208737397E-3</v>
          </cell>
          <cell r="W163">
            <v>5.2173167208737388E-3</v>
          </cell>
          <cell r="X163">
            <v>2.1085684587202747E-4</v>
          </cell>
          <cell r="Y163">
            <v>2.3344322442408445E-5</v>
          </cell>
          <cell r="Z163">
            <v>5.2186764304572942E-3</v>
          </cell>
          <cell r="AA163">
            <v>5.3244922560393686E-3</v>
          </cell>
          <cell r="AB163">
            <v>5.3251256095092599E-3</v>
          </cell>
          <cell r="AC163">
            <v>5.8625945473013527E-4</v>
          </cell>
          <cell r="AD163">
            <v>5.8653907915534489E-4</v>
          </cell>
          <cell r="AE163">
            <v>5.2863770332270419E-3</v>
          </cell>
          <cell r="AF163">
            <v>5.2863770332270419E-3</v>
          </cell>
          <cell r="AG163">
            <v>5.0323330431532847E-3</v>
          </cell>
          <cell r="AH163">
            <v>0</v>
          </cell>
          <cell r="AI163">
            <v>0</v>
          </cell>
          <cell r="AJ163">
            <v>0</v>
          </cell>
          <cell r="AK163">
            <v>0</v>
          </cell>
          <cell r="AL163">
            <v>0</v>
          </cell>
          <cell r="AM163">
            <v>0</v>
          </cell>
          <cell r="AN163">
            <v>0</v>
          </cell>
          <cell r="AO163">
            <v>2.1938782339114365E-5</v>
          </cell>
          <cell r="AP163">
            <v>2.1336584012218289E-5</v>
          </cell>
          <cell r="AQ163">
            <v>4.1960678245736216E-3</v>
          </cell>
          <cell r="AR163">
            <v>2.6576655186173583E-3</v>
          </cell>
          <cell r="AS163">
            <v>0</v>
          </cell>
          <cell r="AT163">
            <v>0</v>
          </cell>
          <cell r="AU163">
            <v>1.565945099663308E-3</v>
          </cell>
          <cell r="AV163">
            <v>1.4755440382785018E-3</v>
          </cell>
          <cell r="AW163">
            <v>0</v>
          </cell>
          <cell r="AX163">
            <v>5.24457182246864E-3</v>
          </cell>
          <cell r="AY163">
            <v>5.2419814287123735E-3</v>
          </cell>
          <cell r="AZ163">
            <v>5.2729229315680503E-3</v>
          </cell>
          <cell r="BA163">
            <v>5.24457182246864E-3</v>
          </cell>
          <cell r="BB163">
            <v>5.2652182640141459E-3</v>
          </cell>
          <cell r="BC163">
            <v>5.2439247962034917E-3</v>
          </cell>
          <cell r="BD163">
            <v>5.2439247962034917E-3</v>
          </cell>
          <cell r="BE163">
            <v>5.2477846451723749E-3</v>
          </cell>
          <cell r="BF163">
            <v>5.2439247962034917E-3</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2.2553458006651044E-5</v>
          </cell>
          <cell r="DM163">
            <v>1.850833679660634E-5</v>
          </cell>
          <cell r="DN163">
            <v>0</v>
          </cell>
          <cell r="DO163">
            <v>0</v>
          </cell>
          <cell r="DP163">
            <v>0</v>
          </cell>
          <cell r="DQ163">
            <v>0</v>
          </cell>
          <cell r="DR163">
            <v>0</v>
          </cell>
          <cell r="DS163">
            <v>0</v>
          </cell>
          <cell r="DT163">
            <v>0</v>
          </cell>
          <cell r="DU163">
            <v>0</v>
          </cell>
          <cell r="DV163">
            <v>0</v>
          </cell>
          <cell r="DW163">
            <v>0</v>
          </cell>
          <cell r="DX163">
            <v>0</v>
          </cell>
          <cell r="DY163">
            <v>0</v>
          </cell>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cell r="EX163"/>
          <cell r="EY163"/>
          <cell r="EZ163"/>
          <cell r="FA163"/>
          <cell r="FB163"/>
          <cell r="FC163"/>
          <cell r="FD163"/>
          <cell r="FE163"/>
          <cell r="FF163"/>
          <cell r="FG163"/>
          <cell r="FH163"/>
          <cell r="FI163"/>
          <cell r="FJ163"/>
          <cell r="FK163"/>
          <cell r="FL163"/>
          <cell r="FM163"/>
          <cell r="FN163"/>
          <cell r="FO163"/>
          <cell r="FP163"/>
          <cell r="FQ163"/>
          <cell r="FR163"/>
          <cell r="FS163"/>
          <cell r="FT163"/>
          <cell r="FU163"/>
          <cell r="FV163"/>
          <cell r="FW163"/>
          <cell r="FX163"/>
          <cell r="FY163"/>
          <cell r="FZ163"/>
          <cell r="GA163"/>
          <cell r="GB163"/>
          <cell r="GC163"/>
          <cell r="GD163"/>
          <cell r="GE163"/>
          <cell r="GF163"/>
          <cell r="GG163"/>
          <cell r="GH163"/>
          <cell r="GI163"/>
          <cell r="GJ163"/>
          <cell r="GK163"/>
          <cell r="GL163"/>
          <cell r="GM163"/>
          <cell r="GN163"/>
          <cell r="GO163"/>
          <cell r="GP163"/>
          <cell r="GQ163"/>
          <cell r="GR163"/>
          <cell r="GS163"/>
          <cell r="GT163"/>
          <cell r="GU163"/>
          <cell r="GV163"/>
          <cell r="GW163"/>
          <cell r="GX163"/>
          <cell r="GY163"/>
          <cell r="GZ163"/>
          <cell r="HA163"/>
          <cell r="HB163"/>
          <cell r="HC163"/>
          <cell r="HD163"/>
          <cell r="HE163"/>
          <cell r="HF163"/>
          <cell r="HG163"/>
          <cell r="HH163"/>
          <cell r="HI163"/>
          <cell r="HJ163"/>
          <cell r="HK163"/>
          <cell r="HL163"/>
          <cell r="HM163"/>
        </row>
        <row r="164">
          <cell r="A164" t="str">
            <v>Aq.Liq: Na g/L</v>
          </cell>
          <cell r="C164" t="str">
            <v>Aq.Liq: Na</v>
          </cell>
          <cell r="D164" t="str">
            <v>g/L</v>
          </cell>
          <cell r="E164">
            <v>0</v>
          </cell>
          <cell r="F164">
            <v>0</v>
          </cell>
          <cell r="G164">
            <v>0</v>
          </cell>
          <cell r="H164">
            <v>0</v>
          </cell>
          <cell r="I164">
            <v>0.51265549613958061</v>
          </cell>
          <cell r="J164">
            <v>0.51236963731739937</v>
          </cell>
          <cell r="K164">
            <v>0.51206361247585797</v>
          </cell>
          <cell r="L164">
            <v>0.51265549613958061</v>
          </cell>
          <cell r="M164">
            <v>0.51473951360210901</v>
          </cell>
          <cell r="N164">
            <v>0</v>
          </cell>
          <cell r="O164">
            <v>0.51259160178709884</v>
          </cell>
          <cell r="P164">
            <v>0.51259160178709884</v>
          </cell>
          <cell r="Q164">
            <v>0.51307788033008872</v>
          </cell>
          <cell r="R164">
            <v>0.51259160178709884</v>
          </cell>
          <cell r="S164">
            <v>0.44328795969707452</v>
          </cell>
          <cell r="T164">
            <v>0.44241170499294324</v>
          </cell>
          <cell r="U164">
            <v>0.44239268841863594</v>
          </cell>
          <cell r="V164">
            <v>0.51021042808782546</v>
          </cell>
          <cell r="W164">
            <v>0.51021042808782546</v>
          </cell>
          <cell r="X164">
            <v>3.1011393198507878E-2</v>
          </cell>
          <cell r="Y164">
            <v>1.3121263491646119E-2</v>
          </cell>
          <cell r="Z164">
            <v>0.5103433964402978</v>
          </cell>
          <cell r="AA164">
            <v>0.52069130908525896</v>
          </cell>
          <cell r="AB164">
            <v>0.52075324606670514</v>
          </cell>
          <cell r="AC164">
            <v>6.2019907723332137</v>
          </cell>
          <cell r="AD164">
            <v>6.2049488962336081</v>
          </cell>
          <cell r="AE164">
            <v>0.59070444117727339</v>
          </cell>
          <cell r="AF164">
            <v>0.59070444117727339</v>
          </cell>
          <cell r="AG164">
            <v>0.56284549361757807</v>
          </cell>
          <cell r="AH164">
            <v>437.02017435217817</v>
          </cell>
          <cell r="AI164">
            <v>437.02017435217817</v>
          </cell>
          <cell r="AJ164">
            <v>437.02017435217817</v>
          </cell>
          <cell r="AK164">
            <v>57.4885618976828</v>
          </cell>
          <cell r="AL164">
            <v>437.02017435217817</v>
          </cell>
          <cell r="AM164">
            <v>437.02017435217817</v>
          </cell>
          <cell r="AN164">
            <v>437.02017435217817</v>
          </cell>
          <cell r="AO164">
            <v>8.2618518301180046</v>
          </cell>
          <cell r="AP164">
            <v>8.0353730475565452</v>
          </cell>
          <cell r="AQ164">
            <v>0.35854806893849211</v>
          </cell>
          <cell r="AR164">
            <v>3.2522654869779406</v>
          </cell>
          <cell r="AS164">
            <v>1.0957939328759939E-2</v>
          </cell>
          <cell r="AT164">
            <v>1.0957939328759939E-2</v>
          </cell>
          <cell r="AU164">
            <v>0.14049381035121294</v>
          </cell>
          <cell r="AV164">
            <v>0.53991275536576722</v>
          </cell>
          <cell r="AW164">
            <v>0</v>
          </cell>
          <cell r="AX164">
            <v>9.5120213131631732E-3</v>
          </cell>
          <cell r="AY164">
            <v>9.507323144951705E-3</v>
          </cell>
          <cell r="AZ164">
            <v>9.5041732499005771E-3</v>
          </cell>
          <cell r="BA164">
            <v>9.5120213131631732E-3</v>
          </cell>
          <cell r="BB164">
            <v>9.5494675334972072E-3</v>
          </cell>
          <cell r="BC164">
            <v>9.5108478088557474E-3</v>
          </cell>
          <cell r="BD164">
            <v>9.5108478088557474E-3</v>
          </cell>
          <cell r="BE164">
            <v>9.5178483738018339E-3</v>
          </cell>
          <cell r="BF164">
            <v>9.5108478088557474E-3</v>
          </cell>
          <cell r="BG164">
            <v>1.0957939328759939E-2</v>
          </cell>
          <cell r="BH164">
            <v>1.0957939328759939E-2</v>
          </cell>
          <cell r="BI164">
            <v>1.0962276921105133E-2</v>
          </cell>
          <cell r="BJ164">
            <v>1.0962276921105133E-2</v>
          </cell>
          <cell r="BK164">
            <v>1.0391357994786859E-2</v>
          </cell>
          <cell r="BL164">
            <v>0</v>
          </cell>
          <cell r="BM164">
            <v>1.0957939328759939E-2</v>
          </cell>
          <cell r="BN164">
            <v>1.0957939328759939E-2</v>
          </cell>
          <cell r="BO164">
            <v>1.0957939328759939E-2</v>
          </cell>
          <cell r="BP164">
            <v>1.0957939328759939E-2</v>
          </cell>
          <cell r="BQ164">
            <v>1.0957939328759939E-2</v>
          </cell>
          <cell r="BR164">
            <v>1.0957939328759939E-2</v>
          </cell>
          <cell r="BS164">
            <v>1.0957939328759939E-2</v>
          </cell>
          <cell r="BT164">
            <v>1.0962276921105133E-2</v>
          </cell>
          <cell r="BU164">
            <v>1.0962276921105133E-2</v>
          </cell>
          <cell r="BV164">
            <v>1.0962276921105133E-2</v>
          </cell>
          <cell r="BW164">
            <v>1.0957939328759939E-2</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9.4087414744257556E-3</v>
          </cell>
          <cell r="CL164">
            <v>1.0193135116314029E-2</v>
          </cell>
          <cell r="CM164">
            <v>1.0193135116314029E-2</v>
          </cell>
          <cell r="CN164">
            <v>1.0193135116314029E-2</v>
          </cell>
          <cell r="CO164">
            <v>1.033674004241204E-2</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437.02017435217817</v>
          </cell>
          <cell r="DF164">
            <v>437.02017435217817</v>
          </cell>
          <cell r="DG164">
            <v>1.0200802905183489E-2</v>
          </cell>
          <cell r="DH164">
            <v>4.4824455655938644</v>
          </cell>
          <cell r="DI164">
            <v>45.338543171467236</v>
          </cell>
          <cell r="DJ164">
            <v>55.658605101687492</v>
          </cell>
          <cell r="DK164">
            <v>29.136525133096345</v>
          </cell>
          <cell r="DL164">
            <v>1.318074335733027E-2</v>
          </cell>
          <cell r="DM164">
            <v>6.9716676081671265</v>
          </cell>
          <cell r="DN164">
            <v>28.918773144941511</v>
          </cell>
          <cell r="DO164">
            <v>23.845532010448267</v>
          </cell>
          <cell r="DP164">
            <v>28.974692186966401</v>
          </cell>
          <cell r="DQ164">
            <v>27.856236939240201</v>
          </cell>
          <cell r="DR164">
            <v>1.0957939328759939E-2</v>
          </cell>
          <cell r="DS164">
            <v>0</v>
          </cell>
          <cell r="DT164">
            <v>0</v>
          </cell>
          <cell r="DU164">
            <v>0</v>
          </cell>
          <cell r="DV164">
            <v>0</v>
          </cell>
          <cell r="DW164">
            <v>0</v>
          </cell>
          <cell r="DX164">
            <v>0</v>
          </cell>
          <cell r="DY164">
            <v>0</v>
          </cell>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cell r="EX164"/>
          <cell r="EY164"/>
          <cell r="EZ164"/>
          <cell r="FA164"/>
          <cell r="FB164"/>
          <cell r="FC164"/>
          <cell r="FD164"/>
          <cell r="FE164"/>
          <cell r="FF164"/>
          <cell r="FG164"/>
          <cell r="FH164"/>
          <cell r="FI164"/>
          <cell r="FJ164"/>
          <cell r="FK164"/>
          <cell r="FL164"/>
          <cell r="FM164"/>
          <cell r="FN164"/>
          <cell r="FO164"/>
          <cell r="FP164"/>
          <cell r="FQ164"/>
          <cell r="FR164"/>
          <cell r="FS164"/>
          <cell r="FT164"/>
          <cell r="FU164"/>
          <cell r="FV164"/>
          <cell r="FW164"/>
          <cell r="FX164"/>
          <cell r="FY164"/>
          <cell r="FZ164"/>
          <cell r="GA164"/>
          <cell r="GB164"/>
          <cell r="GC164"/>
          <cell r="GD164"/>
          <cell r="GE164"/>
          <cell r="GF164"/>
          <cell r="GG164"/>
          <cell r="GH164"/>
          <cell r="GI164"/>
          <cell r="GJ164"/>
          <cell r="GK164"/>
          <cell r="GL164"/>
          <cell r="GM164"/>
          <cell r="GN164"/>
          <cell r="GO164"/>
          <cell r="GP164"/>
          <cell r="GQ164"/>
          <cell r="GR164"/>
          <cell r="GS164"/>
          <cell r="GT164"/>
          <cell r="GU164"/>
          <cell r="GV164"/>
          <cell r="GW164"/>
          <cell r="GX164"/>
          <cell r="GY164"/>
          <cell r="GZ164"/>
          <cell r="HA164"/>
          <cell r="HB164"/>
          <cell r="HC164"/>
          <cell r="HD164"/>
          <cell r="HE164"/>
          <cell r="HF164"/>
          <cell r="HG164"/>
          <cell r="HH164"/>
          <cell r="HI164"/>
          <cell r="HJ164"/>
          <cell r="HK164"/>
          <cell r="HL164"/>
          <cell r="HM164"/>
        </row>
        <row r="165">
          <cell r="A165" t="str">
            <v>Aq. Liq: Contaminants (aq) g/L</v>
          </cell>
          <cell r="C165" t="str">
            <v>Aq. Liq: Contaminants (aq)</v>
          </cell>
          <cell r="D165" t="str">
            <v>g/L</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cell r="EX165"/>
          <cell r="EY165"/>
          <cell r="EZ165"/>
          <cell r="FA165"/>
          <cell r="FB165"/>
          <cell r="FC165"/>
          <cell r="FD165"/>
          <cell r="FE165"/>
          <cell r="FF165"/>
          <cell r="FG165"/>
          <cell r="FH165"/>
          <cell r="FI165"/>
          <cell r="FJ165"/>
          <cell r="FK165"/>
          <cell r="FL165"/>
          <cell r="FM165"/>
          <cell r="FN165"/>
          <cell r="FO165"/>
          <cell r="FP165"/>
          <cell r="FQ165"/>
          <cell r="FR165"/>
          <cell r="FS165"/>
          <cell r="FT165"/>
          <cell r="FU165"/>
          <cell r="FV165"/>
          <cell r="FW165"/>
          <cell r="FX165"/>
          <cell r="FY165"/>
          <cell r="FZ165"/>
          <cell r="GA165"/>
          <cell r="GB165"/>
          <cell r="GC165"/>
          <cell r="GD165"/>
          <cell r="GE165"/>
          <cell r="GF165"/>
          <cell r="GG165"/>
          <cell r="GH165"/>
          <cell r="GI165"/>
          <cell r="GJ165"/>
          <cell r="GK165"/>
          <cell r="GL165"/>
          <cell r="GM165"/>
          <cell r="GN165"/>
          <cell r="GO165"/>
          <cell r="GP165"/>
          <cell r="GQ165"/>
          <cell r="GR165"/>
          <cell r="GS165"/>
          <cell r="GT165"/>
          <cell r="GU165"/>
          <cell r="GV165"/>
          <cell r="GW165"/>
          <cell r="GX165"/>
          <cell r="GY165"/>
          <cell r="GZ165"/>
          <cell r="HA165"/>
          <cell r="HB165"/>
          <cell r="HC165"/>
          <cell r="HD165"/>
          <cell r="HE165"/>
          <cell r="HF165"/>
          <cell r="HG165"/>
          <cell r="HH165"/>
          <cell r="HI165"/>
          <cell r="HJ165"/>
          <cell r="HK165"/>
          <cell r="HL165"/>
          <cell r="HM165"/>
        </row>
        <row r="166">
          <cell r="A166" t="str">
            <v>Aq.Liq: Ni g/L</v>
          </cell>
          <cell r="C166" t="str">
            <v>Aq.Liq: Ni</v>
          </cell>
          <cell r="D166" t="str">
            <v>g/L</v>
          </cell>
          <cell r="E166">
            <v>0</v>
          </cell>
          <cell r="F166">
            <v>0</v>
          </cell>
          <cell r="G166">
            <v>0</v>
          </cell>
          <cell r="H166">
            <v>0</v>
          </cell>
          <cell r="I166">
            <v>104.32893291602785</v>
          </cell>
          <cell r="J166">
            <v>104.27075869268164</v>
          </cell>
          <cell r="K166">
            <v>105.00000010045022</v>
          </cell>
          <cell r="L166">
            <v>104.32893291602785</v>
          </cell>
          <cell r="M166">
            <v>104.75304485802634</v>
          </cell>
          <cell r="N166">
            <v>0</v>
          </cell>
          <cell r="O166">
            <v>104.31592997416149</v>
          </cell>
          <cell r="P166">
            <v>104.31592997416149</v>
          </cell>
          <cell r="Q166">
            <v>104.41489101500109</v>
          </cell>
          <cell r="R166">
            <v>104.31592997416149</v>
          </cell>
          <cell r="S166">
            <v>85.048426075610621</v>
          </cell>
          <cell r="T166">
            <v>90.359183838183895</v>
          </cell>
          <cell r="U166">
            <v>90.415992854772171</v>
          </cell>
          <cell r="V166">
            <v>90.475950295125458</v>
          </cell>
          <cell r="W166">
            <v>90.475950295125443</v>
          </cell>
          <cell r="X166">
            <v>3.6565680266598046</v>
          </cell>
          <cell r="Y166">
            <v>0.40482490712563374</v>
          </cell>
          <cell r="Z166">
            <v>90.49952966039676</v>
          </cell>
          <cell r="AA166">
            <v>92.33453180575205</v>
          </cell>
          <cell r="AB166">
            <v>92.34716445841967</v>
          </cell>
          <cell r="AC166">
            <v>10.158672309590914</v>
          </cell>
          <cell r="AD166">
            <v>10.163517626596114</v>
          </cell>
          <cell r="AE166">
            <v>91.602056994067709</v>
          </cell>
          <cell r="AF166">
            <v>91.602056994067709</v>
          </cell>
          <cell r="AG166">
            <v>87.199996393495866</v>
          </cell>
          <cell r="AH166">
            <v>0</v>
          </cell>
          <cell r="AI166">
            <v>0</v>
          </cell>
          <cell r="AJ166">
            <v>0</v>
          </cell>
          <cell r="AK166">
            <v>0</v>
          </cell>
          <cell r="AL166">
            <v>0</v>
          </cell>
          <cell r="AM166">
            <v>0</v>
          </cell>
          <cell r="AN166">
            <v>0</v>
          </cell>
          <cell r="AO166">
            <v>79.645469132563946</v>
          </cell>
          <cell r="AP166">
            <v>77.459278143697077</v>
          </cell>
          <cell r="AQ166">
            <v>72.794015492558827</v>
          </cell>
          <cell r="AR166">
            <v>75.13482131755579</v>
          </cell>
          <cell r="AS166">
            <v>0</v>
          </cell>
          <cell r="AT166">
            <v>0</v>
          </cell>
          <cell r="AU166">
            <v>27.166251026214187</v>
          </cell>
          <cell r="AV166">
            <v>29.507822828497535</v>
          </cell>
          <cell r="AW166">
            <v>0</v>
          </cell>
          <cell r="AX166">
            <v>0.31467402295797914</v>
          </cell>
          <cell r="AY166">
            <v>0.31451859947405669</v>
          </cell>
          <cell r="AZ166">
            <v>0.31637508795577579</v>
          </cell>
          <cell r="BA166">
            <v>0.31467402295797914</v>
          </cell>
          <cell r="BB166">
            <v>0.31591280832327001</v>
          </cell>
          <cell r="BC166">
            <v>0.31463520141740237</v>
          </cell>
          <cell r="BD166">
            <v>0.31463520141740237</v>
          </cell>
          <cell r="BE166">
            <v>0.31486679214476077</v>
          </cell>
          <cell r="BF166">
            <v>0.31463520141740237</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1.6145345617339482</v>
          </cell>
          <cell r="CL166">
            <v>1.7491360339641799</v>
          </cell>
          <cell r="CM166">
            <v>1.7491360339641799</v>
          </cell>
          <cell r="CN166">
            <v>1.7491360339641799</v>
          </cell>
          <cell r="CO166">
            <v>2.5203998643321142</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3.1277198227051257</v>
          </cell>
          <cell r="DH166">
            <v>1.3824504418731467</v>
          </cell>
          <cell r="DI166">
            <v>0</v>
          </cell>
          <cell r="DJ166">
            <v>0</v>
          </cell>
          <cell r="DK166">
            <v>7.9999997072668239E-3</v>
          </cell>
          <cell r="DL166">
            <v>82.703997183588129</v>
          </cell>
          <cell r="DM166">
            <v>67.191749489261653</v>
          </cell>
          <cell r="DN166">
            <v>7.9401893220309491E-3</v>
          </cell>
          <cell r="DO166">
            <v>6.5467160506590717E-3</v>
          </cell>
          <cell r="DP166">
            <v>7.9555429394945545E-3</v>
          </cell>
          <cell r="DQ166">
            <v>1.2625234327705421</v>
          </cell>
          <cell r="DR166">
            <v>0</v>
          </cell>
          <cell r="DS166">
            <v>0</v>
          </cell>
          <cell r="DT166">
            <v>0</v>
          </cell>
          <cell r="DU166">
            <v>0</v>
          </cell>
          <cell r="DV166">
            <v>0</v>
          </cell>
          <cell r="DW166">
            <v>0</v>
          </cell>
          <cell r="DX166">
            <v>0</v>
          </cell>
          <cell r="DY166">
            <v>0</v>
          </cell>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cell r="EX166"/>
          <cell r="EY166"/>
          <cell r="EZ166"/>
          <cell r="FA166"/>
          <cell r="FB166"/>
          <cell r="FC166"/>
          <cell r="FD166"/>
          <cell r="FE166"/>
          <cell r="FF166"/>
          <cell r="FG166"/>
          <cell r="FH166"/>
          <cell r="FI166"/>
          <cell r="FJ166"/>
          <cell r="FK166"/>
          <cell r="FL166"/>
          <cell r="FM166"/>
          <cell r="FN166"/>
          <cell r="FO166"/>
          <cell r="FP166"/>
          <cell r="FQ166"/>
          <cell r="FR166"/>
          <cell r="FS166"/>
          <cell r="FT166"/>
          <cell r="FU166"/>
          <cell r="FV166"/>
          <cell r="FW166"/>
          <cell r="FX166"/>
          <cell r="FY166"/>
          <cell r="FZ166"/>
          <cell r="GA166"/>
          <cell r="GB166"/>
          <cell r="GC166"/>
          <cell r="GD166"/>
          <cell r="GE166"/>
          <cell r="GF166"/>
          <cell r="GG166"/>
          <cell r="GH166"/>
          <cell r="GI166"/>
          <cell r="GJ166"/>
          <cell r="GK166"/>
          <cell r="GL166"/>
          <cell r="GM166"/>
          <cell r="GN166"/>
          <cell r="GO166"/>
          <cell r="GP166"/>
          <cell r="GQ166"/>
          <cell r="GR166"/>
          <cell r="GS166"/>
          <cell r="GT166"/>
          <cell r="GU166"/>
          <cell r="GV166"/>
          <cell r="GW166"/>
          <cell r="GX166"/>
          <cell r="GY166"/>
          <cell r="GZ166"/>
          <cell r="HA166"/>
          <cell r="HB166"/>
          <cell r="HC166"/>
          <cell r="HD166"/>
          <cell r="HE166"/>
          <cell r="HF166"/>
          <cell r="HG166"/>
          <cell r="HH166"/>
          <cell r="HI166"/>
          <cell r="HJ166"/>
          <cell r="HK166"/>
          <cell r="HL166"/>
          <cell r="HM166"/>
        </row>
        <row r="167">
          <cell r="A167" t="str">
            <v>Aq.Liq: Zn g/L</v>
          </cell>
          <cell r="C167" t="str">
            <v>Aq.Liq: Zn</v>
          </cell>
          <cell r="D167" t="str">
            <v>g/L</v>
          </cell>
          <cell r="E167">
            <v>0</v>
          </cell>
          <cell r="F167">
            <v>0</v>
          </cell>
          <cell r="G167">
            <v>0</v>
          </cell>
          <cell r="H167">
            <v>0</v>
          </cell>
          <cell r="I167">
            <v>5.2954531327750994E-3</v>
          </cell>
          <cell r="J167">
            <v>5.2932684600864033E-3</v>
          </cell>
          <cell r="K167">
            <v>5.3298076245127755E-3</v>
          </cell>
          <cell r="L167">
            <v>5.2954531327750994E-3</v>
          </cell>
          <cell r="M167">
            <v>5.3169799024748426E-3</v>
          </cell>
          <cell r="N167">
            <v>0</v>
          </cell>
          <cell r="O167">
            <v>5.2947931387799822E-3</v>
          </cell>
          <cell r="P167">
            <v>5.2947931387799822E-3</v>
          </cell>
          <cell r="Q167">
            <v>5.2998161322975962E-3</v>
          </cell>
          <cell r="R167">
            <v>5.2947931387799822E-3</v>
          </cell>
          <cell r="S167">
            <v>4.5774505609140776E-3</v>
          </cell>
          <cell r="T167">
            <v>4.8721205133352586E-3</v>
          </cell>
          <cell r="U167">
            <v>4.8749495183611586E-3</v>
          </cell>
          <cell r="V167">
            <v>4.8804985088347205E-3</v>
          </cell>
          <cell r="W167">
            <v>4.8804985088347196E-3</v>
          </cell>
          <cell r="X167">
            <v>1.9724440299719471E-4</v>
          </cell>
          <cell r="Y167">
            <v>2.183726558407042E-5</v>
          </cell>
          <cell r="Z167">
            <v>4.8817704386312074E-3</v>
          </cell>
          <cell r="AA167">
            <v>4.9807550329339159E-3</v>
          </cell>
          <cell r="AB167">
            <v>4.9813512400979478E-3</v>
          </cell>
          <cell r="AC167">
            <v>4.4360052884494481E-5</v>
          </cell>
          <cell r="AD167">
            <v>4.4381211015403963E-5</v>
          </cell>
          <cell r="AE167">
            <v>4.0000031192550161E-4</v>
          </cell>
          <cell r="AF167">
            <v>4.0000031192550161E-4</v>
          </cell>
          <cell r="AG167">
            <v>3.8077775654710291E-4</v>
          </cell>
          <cell r="AH167">
            <v>0</v>
          </cell>
          <cell r="AI167">
            <v>0</v>
          </cell>
          <cell r="AJ167">
            <v>0</v>
          </cell>
          <cell r="AK167">
            <v>0</v>
          </cell>
          <cell r="AL167">
            <v>0</v>
          </cell>
          <cell r="AM167">
            <v>0</v>
          </cell>
          <cell r="AN167">
            <v>0</v>
          </cell>
          <cell r="AO167">
            <v>1.0622037465675573E-4</v>
          </cell>
          <cell r="AP167">
            <v>1.0330472824977492E-4</v>
          </cell>
          <cell r="AQ167">
            <v>3.9250157102400478E-3</v>
          </cell>
          <cell r="AR167">
            <v>2.517374639604416E-3</v>
          </cell>
          <cell r="AS167">
            <v>0</v>
          </cell>
          <cell r="AT167">
            <v>0</v>
          </cell>
          <cell r="AU167">
            <v>1.4647902213488326E-3</v>
          </cell>
          <cell r="AV167">
            <v>1.3844559945677178E-3</v>
          </cell>
          <cell r="AW167">
            <v>0</v>
          </cell>
          <cell r="AX167">
            <v>2.1942660435105722E-3</v>
          </cell>
          <cell r="AY167">
            <v>2.1937833530485647E-3</v>
          </cell>
          <cell r="AZ167">
            <v>2.2061278080355968E-3</v>
          </cell>
          <cell r="BA167">
            <v>2.1942660435105722E-3</v>
          </cell>
          <cell r="BB167">
            <v>2.2029042673992298E-3</v>
          </cell>
          <cell r="BC167">
            <v>2.1939953354697759E-3</v>
          </cell>
          <cell r="BD167">
            <v>2.1939953354697759E-3</v>
          </cell>
          <cell r="BE167">
            <v>2.1956102500542639E-3</v>
          </cell>
          <cell r="BF167">
            <v>2.1939953354697759E-3</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9.2211004086351794E-4</v>
          </cell>
          <cell r="CG167">
            <v>9.2211004086351794E-4</v>
          </cell>
          <cell r="CH167">
            <v>9.2211004086351816E-4</v>
          </cell>
          <cell r="CI167">
            <v>9.2211004086351816E-4</v>
          </cell>
          <cell r="CJ167">
            <v>9.2211004086351816E-4</v>
          </cell>
          <cell r="CK167">
            <v>0.1004890958482538</v>
          </cell>
          <cell r="CL167">
            <v>0.10877943847121972</v>
          </cell>
          <cell r="CM167">
            <v>0.10877943847121972</v>
          </cell>
          <cell r="CN167">
            <v>0.10877943847121972</v>
          </cell>
          <cell r="CO167">
            <v>0.15669328012379183</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0.1944503668895973</v>
          </cell>
          <cell r="DH167">
            <v>8.5946955247552179E-2</v>
          </cell>
          <cell r="DI167">
            <v>0</v>
          </cell>
          <cell r="DJ167">
            <v>0</v>
          </cell>
          <cell r="DK167">
            <v>1.0000004757823597E-3</v>
          </cell>
          <cell r="DL167">
            <v>1.0919643224801462E-4</v>
          </cell>
          <cell r="DM167">
            <v>8.9611284638339299E-5</v>
          </cell>
          <cell r="DN167">
            <v>9.9252417379721387E-4</v>
          </cell>
          <cell r="DO167">
            <v>8.1833992562829554E-4</v>
          </cell>
          <cell r="DP167">
            <v>9.9444337696351381E-4</v>
          </cell>
          <cell r="DQ167">
            <v>7.8491092113428945E-2</v>
          </cell>
          <cell r="DR167">
            <v>0</v>
          </cell>
          <cell r="DS167">
            <v>0</v>
          </cell>
          <cell r="DT167">
            <v>9.2211004086351816E-4</v>
          </cell>
          <cell r="DU167">
            <v>9.2211004086351816E-4</v>
          </cell>
          <cell r="DV167">
            <v>0</v>
          </cell>
          <cell r="DW167">
            <v>0</v>
          </cell>
          <cell r="DX167">
            <v>0</v>
          </cell>
          <cell r="DY167">
            <v>0</v>
          </cell>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cell r="EX167"/>
          <cell r="EY167"/>
          <cell r="EZ167"/>
          <cell r="FA167"/>
          <cell r="FB167"/>
          <cell r="FC167"/>
          <cell r="FD167"/>
          <cell r="FE167"/>
          <cell r="FF167"/>
          <cell r="FG167"/>
          <cell r="FH167"/>
          <cell r="FI167"/>
          <cell r="FJ167"/>
          <cell r="FK167"/>
          <cell r="FL167"/>
          <cell r="FM167"/>
          <cell r="FN167"/>
          <cell r="FO167"/>
          <cell r="FP167"/>
          <cell r="FQ167"/>
          <cell r="FR167"/>
          <cell r="FS167"/>
          <cell r="FT167"/>
          <cell r="FU167"/>
          <cell r="FV167"/>
          <cell r="FW167"/>
          <cell r="FX167"/>
          <cell r="FY167"/>
          <cell r="FZ167"/>
          <cell r="GA167"/>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cell r="GZ167"/>
          <cell r="HA167"/>
          <cell r="HB167"/>
          <cell r="HC167"/>
          <cell r="HD167"/>
          <cell r="HE167"/>
          <cell r="HF167"/>
          <cell r="HG167"/>
          <cell r="HH167"/>
          <cell r="HI167"/>
          <cell r="HJ167"/>
          <cell r="HK167"/>
          <cell r="HL167"/>
          <cell r="HM167"/>
        </row>
        <row r="168">
          <cell r="A168" t="str">
            <v>Density Solids kg/m3</v>
          </cell>
          <cell r="C168" t="str">
            <v>Density Solids</v>
          </cell>
          <cell r="D168" t="str">
            <v>kg/m3</v>
          </cell>
          <cell r="E168">
            <v>8854.2231780375241</v>
          </cell>
          <cell r="F168">
            <v>8854.2231780375241</v>
          </cell>
          <cell r="G168">
            <v>8854.2231780375241</v>
          </cell>
          <cell r="H168">
            <v>8854.2231780375241</v>
          </cell>
          <cell r="I168">
            <v>8873.7890357832894</v>
          </cell>
          <cell r="J168">
            <v>8873.7890357819324</v>
          </cell>
          <cell r="K168">
            <v>8874.1238951476025</v>
          </cell>
          <cell r="L168">
            <v>8873.7890357832894</v>
          </cell>
          <cell r="M168">
            <v>8873.7890357832894</v>
          </cell>
          <cell r="N168">
            <v>1000</v>
          </cell>
          <cell r="O168">
            <v>8873.7890357832894</v>
          </cell>
          <cell r="P168">
            <v>8873.7890357832894</v>
          </cell>
          <cell r="Q168">
            <v>8873.7890357832894</v>
          </cell>
          <cell r="R168">
            <v>8873.7890357832894</v>
          </cell>
          <cell r="S168">
            <v>8861.404965709482</v>
          </cell>
          <cell r="T168">
            <v>8315.81482910663</v>
          </cell>
          <cell r="U168">
            <v>8314.4571976018906</v>
          </cell>
          <cell r="V168">
            <v>6722.0371426896418</v>
          </cell>
          <cell r="W168">
            <v>6722.0371426896418</v>
          </cell>
          <cell r="X168">
            <v>6722.0371426896427</v>
          </cell>
          <cell r="Y168">
            <v>6722.0371426896418</v>
          </cell>
          <cell r="Z168">
            <v>6722.0371426896418</v>
          </cell>
          <cell r="AA168">
            <v>6722.0371426896418</v>
          </cell>
          <cell r="AB168">
            <v>8078.2302805401841</v>
          </cell>
          <cell r="AC168">
            <v>8078.2302805401841</v>
          </cell>
          <cell r="AD168">
            <v>8078.2302805401841</v>
          </cell>
          <cell r="AE168">
            <v>1000</v>
          </cell>
          <cell r="AF168">
            <v>1000</v>
          </cell>
          <cell r="AG168">
            <v>1000</v>
          </cell>
          <cell r="AH168">
            <v>1000</v>
          </cell>
          <cell r="AI168">
            <v>1000</v>
          </cell>
          <cell r="AJ168">
            <v>1000</v>
          </cell>
          <cell r="AK168">
            <v>1000</v>
          </cell>
          <cell r="AL168">
            <v>1000</v>
          </cell>
          <cell r="AM168">
            <v>1000</v>
          </cell>
          <cell r="AN168">
            <v>1000</v>
          </cell>
          <cell r="AO168">
            <v>3224.3437210755915</v>
          </cell>
          <cell r="AP168">
            <v>3224.3437210755915</v>
          </cell>
          <cell r="AQ168">
            <v>8315.8148291066318</v>
          </cell>
          <cell r="AR168">
            <v>5222.7713519564559</v>
          </cell>
          <cell r="AS168">
            <v>1000</v>
          </cell>
          <cell r="AT168">
            <v>1000</v>
          </cell>
          <cell r="AU168">
            <v>8315.81482910663</v>
          </cell>
          <cell r="AV168">
            <v>7548.893585820203</v>
          </cell>
          <cell r="AW168">
            <v>8843.5728387799663</v>
          </cell>
          <cell r="AX168">
            <v>8801.1178804265146</v>
          </cell>
          <cell r="AY168">
            <v>8801.1178804265128</v>
          </cell>
          <cell r="AZ168">
            <v>8801.1178804265146</v>
          </cell>
          <cell r="BA168">
            <v>8801.1178804265146</v>
          </cell>
          <cell r="BB168">
            <v>8801.1178804265146</v>
          </cell>
          <cell r="BC168">
            <v>8801.1178804265146</v>
          </cell>
          <cell r="BD168">
            <v>8801.1178804265146</v>
          </cell>
          <cell r="BE168">
            <v>8801.1178804265146</v>
          </cell>
          <cell r="BF168">
            <v>8801.1178804265146</v>
          </cell>
          <cell r="BG168">
            <v>1000</v>
          </cell>
          <cell r="BH168">
            <v>1000</v>
          </cell>
          <cell r="BI168">
            <v>1000</v>
          </cell>
          <cell r="BJ168">
            <v>1000</v>
          </cell>
          <cell r="BK168">
            <v>1000</v>
          </cell>
          <cell r="BL168">
            <v>1000</v>
          </cell>
          <cell r="BM168">
            <v>1000</v>
          </cell>
          <cell r="BN168">
            <v>1000</v>
          </cell>
          <cell r="BO168">
            <v>1000</v>
          </cell>
          <cell r="BP168">
            <v>1000</v>
          </cell>
          <cell r="BQ168">
            <v>1000</v>
          </cell>
          <cell r="BR168">
            <v>1000</v>
          </cell>
          <cell r="BS168">
            <v>1000</v>
          </cell>
          <cell r="BT168">
            <v>1000</v>
          </cell>
          <cell r="BU168">
            <v>1000</v>
          </cell>
          <cell r="BV168">
            <v>1000</v>
          </cell>
          <cell r="BW168">
            <v>1000</v>
          </cell>
          <cell r="BX168">
            <v>1000</v>
          </cell>
          <cell r="BY168">
            <v>1000</v>
          </cell>
          <cell r="BZ168">
            <v>1000</v>
          </cell>
          <cell r="CA168">
            <v>1000</v>
          </cell>
          <cell r="CB168">
            <v>1000</v>
          </cell>
          <cell r="CC168">
            <v>1000</v>
          </cell>
          <cell r="CD168">
            <v>1000</v>
          </cell>
          <cell r="CE168">
            <v>1000</v>
          </cell>
          <cell r="CF168">
            <v>1000</v>
          </cell>
          <cell r="CG168">
            <v>1000</v>
          </cell>
          <cell r="CH168">
            <v>1000</v>
          </cell>
          <cell r="CI168">
            <v>1000</v>
          </cell>
          <cell r="CJ168">
            <v>1000</v>
          </cell>
          <cell r="CK168">
            <v>1000</v>
          </cell>
          <cell r="CL168">
            <v>1000</v>
          </cell>
          <cell r="CM168">
            <v>1000</v>
          </cell>
          <cell r="CN168">
            <v>1000</v>
          </cell>
          <cell r="CO168">
            <v>1000</v>
          </cell>
          <cell r="CP168">
            <v>1000</v>
          </cell>
          <cell r="CQ168">
            <v>1000</v>
          </cell>
          <cell r="CR168">
            <v>1000</v>
          </cell>
          <cell r="CS168">
            <v>1000</v>
          </cell>
          <cell r="CT168">
            <v>1000</v>
          </cell>
          <cell r="CU168">
            <v>1000</v>
          </cell>
          <cell r="CV168">
            <v>1000</v>
          </cell>
          <cell r="CW168">
            <v>1000</v>
          </cell>
          <cell r="CX168">
            <v>1000</v>
          </cell>
          <cell r="CY168">
            <v>1000</v>
          </cell>
          <cell r="CZ168">
            <v>1000</v>
          </cell>
          <cell r="DA168">
            <v>1000</v>
          </cell>
          <cell r="DB168">
            <v>1000</v>
          </cell>
          <cell r="DC168">
            <v>1000</v>
          </cell>
          <cell r="DD168">
            <v>1000</v>
          </cell>
          <cell r="DE168">
            <v>1000</v>
          </cell>
          <cell r="DF168">
            <v>1000</v>
          </cell>
          <cell r="DG168">
            <v>1000</v>
          </cell>
          <cell r="DH168">
            <v>1000</v>
          </cell>
          <cell r="DI168">
            <v>1000</v>
          </cell>
          <cell r="DJ168">
            <v>1000</v>
          </cell>
          <cell r="DK168">
            <v>4055.2895408680793</v>
          </cell>
          <cell r="DL168">
            <v>4976.3707320059384</v>
          </cell>
          <cell r="DM168">
            <v>3224.3437210755915</v>
          </cell>
          <cell r="DN168">
            <v>4055.2895408680793</v>
          </cell>
          <cell r="DO168">
            <v>4055.2895408680811</v>
          </cell>
          <cell r="DP168">
            <v>4055.2895408680793</v>
          </cell>
          <cell r="DQ168">
            <v>1000</v>
          </cell>
          <cell r="DR168">
            <v>1000</v>
          </cell>
          <cell r="DS168">
            <v>1000</v>
          </cell>
          <cell r="DT168">
            <v>1000</v>
          </cell>
          <cell r="DU168">
            <v>1000</v>
          </cell>
          <cell r="DV168">
            <v>1000</v>
          </cell>
          <cell r="DW168">
            <v>1000</v>
          </cell>
          <cell r="DX168">
            <v>1000</v>
          </cell>
          <cell r="DY168">
            <v>1000</v>
          </cell>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cell r="EX168"/>
          <cell r="EY168"/>
          <cell r="EZ168"/>
          <cell r="FA168"/>
          <cell r="FB168"/>
          <cell r="FC168"/>
          <cell r="FD168"/>
          <cell r="FE168"/>
          <cell r="FF168"/>
          <cell r="FG168"/>
          <cell r="FH168"/>
          <cell r="FI168"/>
          <cell r="FJ168"/>
          <cell r="FK168"/>
          <cell r="FL168"/>
          <cell r="FM168"/>
          <cell r="FN168"/>
          <cell r="FO168"/>
          <cell r="FP168"/>
          <cell r="FQ168"/>
          <cell r="FR168"/>
          <cell r="FS168"/>
        </row>
        <row r="169">
          <cell r="A169" t="str">
            <v>Density Aq.Liquids kg/m3</v>
          </cell>
          <cell r="C169" t="str">
            <v>Density Aq.Liquids</v>
          </cell>
          <cell r="D169" t="str">
            <v>kg/m3</v>
          </cell>
          <cell r="E169">
            <v>998.17462996707195</v>
          </cell>
          <cell r="F169">
            <v>998.17462996707195</v>
          </cell>
          <cell r="G169">
            <v>998.17462996707195</v>
          </cell>
          <cell r="H169">
            <v>998.17462996707195</v>
          </cell>
          <cell r="I169">
            <v>1233.8549799710738</v>
          </cell>
          <cell r="J169">
            <v>1235.6559900584689</v>
          </cell>
          <cell r="K169">
            <v>1235.3342418027578</v>
          </cell>
          <cell r="L169">
            <v>1233.8549799710738</v>
          </cell>
          <cell r="M169">
            <v>1238.8707758493008</v>
          </cell>
          <cell r="N169">
            <v>998.17462996707195</v>
          </cell>
          <cell r="O169">
            <v>1233.7011995754763</v>
          </cell>
          <cell r="P169">
            <v>1233.7011995754763</v>
          </cell>
          <cell r="Q169">
            <v>1234.8715707242097</v>
          </cell>
          <cell r="R169">
            <v>1233.7011995754763</v>
          </cell>
          <cell r="S169">
            <v>1223.7836712661217</v>
          </cell>
          <cell r="T169">
            <v>1226.3477442499686</v>
          </cell>
          <cell r="U169">
            <v>1226.2442978606787</v>
          </cell>
          <cell r="V169">
            <v>1227.5714922127584</v>
          </cell>
          <cell r="W169">
            <v>1227.5714922127581</v>
          </cell>
          <cell r="X169">
            <v>992.24128715373399</v>
          </cell>
          <cell r="Y169">
            <v>988.67458663593345</v>
          </cell>
          <cell r="Z169">
            <v>1227.8914154245854</v>
          </cell>
          <cell r="AA169">
            <v>1252.7885987582738</v>
          </cell>
          <cell r="AB169">
            <v>1252.9477074715671</v>
          </cell>
          <cell r="AC169">
            <v>1019.3962494994238</v>
          </cell>
          <cell r="AD169">
            <v>1019.8824644133622</v>
          </cell>
          <cell r="AE169">
            <v>1250.9332510594234</v>
          </cell>
          <cell r="AF169">
            <v>1250.9332510594234</v>
          </cell>
          <cell r="AG169">
            <v>1238.7282423181016</v>
          </cell>
          <cell r="AH169">
            <v>1520.6366993478618</v>
          </cell>
          <cell r="AI169">
            <v>1520.6366993478618</v>
          </cell>
          <cell r="AJ169">
            <v>1520.6366993478618</v>
          </cell>
          <cell r="AK169">
            <v>1092.9205597112543</v>
          </cell>
          <cell r="AL169">
            <v>1520.6366993478618</v>
          </cell>
          <cell r="AM169">
            <v>1520.6366993478618</v>
          </cell>
          <cell r="AN169">
            <v>1520.6366993478618</v>
          </cell>
          <cell r="AO169">
            <v>1194.8510352181702</v>
          </cell>
          <cell r="AP169">
            <v>1189.3625250916923</v>
          </cell>
          <cell r="AQ169">
            <v>1181.8974455281159</v>
          </cell>
          <cell r="AR169">
            <v>1194.1908213583176</v>
          </cell>
          <cell r="AS169">
            <v>994.02736886882417</v>
          </cell>
          <cell r="AT169">
            <v>994.02736886882417</v>
          </cell>
          <cell r="AU169">
            <v>1047.5846264813722</v>
          </cell>
          <cell r="AV169">
            <v>1054.2096786480431</v>
          </cell>
          <cell r="AW169">
            <v>998.17462996707195</v>
          </cell>
          <cell r="AX169">
            <v>1261.2308896915663</v>
          </cell>
          <cell r="AY169">
            <v>1262.5668501473458</v>
          </cell>
          <cell r="AZ169">
            <v>1262.6905549677429</v>
          </cell>
          <cell r="BA169">
            <v>1261.2308896915663</v>
          </cell>
          <cell r="BB169">
            <v>1266.1960099570269</v>
          </cell>
          <cell r="BC169">
            <v>1261.0752908095849</v>
          </cell>
          <cell r="BD169">
            <v>1261.0752908095849</v>
          </cell>
          <cell r="BE169">
            <v>1262.0035192548974</v>
          </cell>
          <cell r="BF169">
            <v>1261.0752908095849</v>
          </cell>
          <cell r="BG169">
            <v>994.02736886882417</v>
          </cell>
          <cell r="BH169">
            <v>994.02736886882417</v>
          </cell>
          <cell r="BI169">
            <v>994.42084481140409</v>
          </cell>
          <cell r="BJ169">
            <v>994.42084481140409</v>
          </cell>
          <cell r="BK169">
            <v>996.86859727624199</v>
          </cell>
          <cell r="BL169">
            <v>996.86015147034175</v>
          </cell>
          <cell r="BM169">
            <v>994.02736886882417</v>
          </cell>
          <cell r="BN169">
            <v>994.02736886882417</v>
          </cell>
          <cell r="BO169">
            <v>994.02736886882417</v>
          </cell>
          <cell r="BP169">
            <v>994.02736886882417</v>
          </cell>
          <cell r="BQ169">
            <v>994.02736886882417</v>
          </cell>
          <cell r="BR169">
            <v>994.02736886882417</v>
          </cell>
          <cell r="BS169">
            <v>994.02736886882417</v>
          </cell>
          <cell r="BT169">
            <v>994.42084481140409</v>
          </cell>
          <cell r="BU169">
            <v>994.42084481140409</v>
          </cell>
          <cell r="BV169">
            <v>994.42084481140409</v>
          </cell>
          <cell r="BW169">
            <v>994.02736886882417</v>
          </cell>
          <cell r="BX169">
            <v>905.53595536780779</v>
          </cell>
          <cell r="BY169">
            <v>905.53595536780779</v>
          </cell>
          <cell r="BZ169">
            <v>905.53595536780779</v>
          </cell>
          <cell r="CA169">
            <v>905.53595536780779</v>
          </cell>
          <cell r="CB169">
            <v>1178.310549645546</v>
          </cell>
          <cell r="CC169">
            <v>1178.310549645546</v>
          </cell>
          <cell r="CD169">
            <v>1178.310549645546</v>
          </cell>
          <cell r="CE169">
            <v>1178.310549645546</v>
          </cell>
          <cell r="CF169">
            <v>1844.1093364352021</v>
          </cell>
          <cell r="CG169">
            <v>1844.1093364352021</v>
          </cell>
          <cell r="CH169">
            <v>1844.1093364352025</v>
          </cell>
          <cell r="CI169">
            <v>1844.1093364352025</v>
          </cell>
          <cell r="CJ169">
            <v>1844.1093364352025</v>
          </cell>
          <cell r="CK169">
            <v>1166.1566828574562</v>
          </cell>
          <cell r="CL169">
            <v>1088.8045071955248</v>
          </cell>
          <cell r="CM169">
            <v>1088.8045071955248</v>
          </cell>
          <cell r="CN169">
            <v>1088.8045071955248</v>
          </cell>
          <cell r="CO169">
            <v>1071.5184302096809</v>
          </cell>
          <cell r="CP169">
            <v>997.02613057294923</v>
          </cell>
          <cell r="CQ169">
            <v>997.02613057294923</v>
          </cell>
          <cell r="CR169">
            <v>997.02613057294923</v>
          </cell>
          <cell r="CS169">
            <v>994.018808108651</v>
          </cell>
          <cell r="CT169">
            <v>994.01880784834236</v>
          </cell>
          <cell r="CU169">
            <v>994.01880792792099</v>
          </cell>
          <cell r="CV169">
            <v>996.5961640865653</v>
          </cell>
          <cell r="CW169">
            <v>996.72141821077662</v>
          </cell>
          <cell r="CX169">
            <v>996.94349752203004</v>
          </cell>
          <cell r="CY169">
            <v>996.80236494731412</v>
          </cell>
          <cell r="CZ169">
            <v>998.17462996707195</v>
          </cell>
          <cell r="DA169">
            <v>996.77991434204148</v>
          </cell>
          <cell r="DB169">
            <v>996.90045455158179</v>
          </cell>
          <cell r="DC169">
            <v>997.15256796109611</v>
          </cell>
          <cell r="DD169">
            <v>996.65294258210236</v>
          </cell>
          <cell r="DE169">
            <v>1520.6366993478618</v>
          </cell>
          <cell r="DF169">
            <v>1520.6366993478618</v>
          </cell>
          <cell r="DG169">
            <v>1091.4379456473675</v>
          </cell>
          <cell r="DH169">
            <v>1035.458816854795</v>
          </cell>
          <cell r="DI169">
            <v>1072.192049031906</v>
          </cell>
          <cell r="DJ169">
            <v>1089.4544740781187</v>
          </cell>
          <cell r="DK169">
            <v>1030.4695982102585</v>
          </cell>
          <cell r="DL169">
            <v>1202.2238057070194</v>
          </cell>
          <cell r="DM169">
            <v>1160.0230188228393</v>
          </cell>
          <cell r="DN169">
            <v>1030.1467153529043</v>
          </cell>
          <cell r="DO169">
            <v>1021.2115499827103</v>
          </cell>
          <cell r="DP169">
            <v>1032.138667680166</v>
          </cell>
          <cell r="DQ169">
            <v>1028.3166602336134</v>
          </cell>
          <cell r="DR169">
            <v>994.02736886882417</v>
          </cell>
          <cell r="DS169">
            <v>1178.310549645546</v>
          </cell>
          <cell r="DT169">
            <v>1844.1093364352025</v>
          </cell>
          <cell r="DU169">
            <v>1844.1093364352025</v>
          </cell>
          <cell r="DV169">
            <v>997.02613057294923</v>
          </cell>
          <cell r="DW169">
            <v>994.01880814114088</v>
          </cell>
          <cell r="DX169">
            <v>996.65988895513669</v>
          </cell>
          <cell r="DY169">
            <v>996.7274070171261</v>
          </cell>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row>
        <row r="170">
          <cell r="A170" t="str">
            <v>Density Gases kg/m3</v>
          </cell>
          <cell r="C170" t="str">
            <v>Density Gases</v>
          </cell>
          <cell r="D170" t="str">
            <v>kg/m3</v>
          </cell>
          <cell r="E170">
            <v>1000</v>
          </cell>
          <cell r="F170">
            <v>1000</v>
          </cell>
          <cell r="G170">
            <v>1000</v>
          </cell>
          <cell r="H170">
            <v>1000</v>
          </cell>
          <cell r="I170">
            <v>1000</v>
          </cell>
          <cell r="J170">
            <v>1000</v>
          </cell>
          <cell r="K170">
            <v>1000</v>
          </cell>
          <cell r="L170">
            <v>1000</v>
          </cell>
          <cell r="M170">
            <v>1000</v>
          </cell>
          <cell r="N170">
            <v>1.184529517689539</v>
          </cell>
          <cell r="O170">
            <v>1000</v>
          </cell>
          <cell r="P170">
            <v>1000</v>
          </cell>
          <cell r="Q170">
            <v>1000</v>
          </cell>
          <cell r="R170">
            <v>1000</v>
          </cell>
          <cell r="S170">
            <v>1000</v>
          </cell>
          <cell r="T170">
            <v>1000</v>
          </cell>
          <cell r="U170">
            <v>1000</v>
          </cell>
          <cell r="V170">
            <v>0.9872695997523312</v>
          </cell>
          <cell r="W170">
            <v>1000</v>
          </cell>
          <cell r="X170">
            <v>1000</v>
          </cell>
          <cell r="Y170">
            <v>1000</v>
          </cell>
          <cell r="Z170">
            <v>1000</v>
          </cell>
          <cell r="AA170">
            <v>1000</v>
          </cell>
          <cell r="AB170">
            <v>1000</v>
          </cell>
          <cell r="AC170">
            <v>1000</v>
          </cell>
          <cell r="AD170">
            <v>1000</v>
          </cell>
          <cell r="AE170">
            <v>1000</v>
          </cell>
          <cell r="AF170">
            <v>1000</v>
          </cell>
          <cell r="AG170">
            <v>1000</v>
          </cell>
          <cell r="AH170">
            <v>1000</v>
          </cell>
          <cell r="AI170">
            <v>1000</v>
          </cell>
          <cell r="AJ170">
            <v>1000</v>
          </cell>
          <cell r="AK170">
            <v>1000</v>
          </cell>
          <cell r="AL170">
            <v>1000</v>
          </cell>
          <cell r="AM170">
            <v>1000</v>
          </cell>
          <cell r="AN170">
            <v>1000</v>
          </cell>
          <cell r="AO170">
            <v>1000</v>
          </cell>
          <cell r="AP170">
            <v>1000</v>
          </cell>
          <cell r="AQ170">
            <v>1000</v>
          </cell>
          <cell r="AR170">
            <v>1000</v>
          </cell>
          <cell r="AS170">
            <v>1000</v>
          </cell>
          <cell r="AT170">
            <v>1000</v>
          </cell>
          <cell r="AU170">
            <v>1000</v>
          </cell>
          <cell r="AV170">
            <v>1000</v>
          </cell>
          <cell r="AW170">
            <v>1000</v>
          </cell>
          <cell r="AX170">
            <v>1000</v>
          </cell>
          <cell r="AY170">
            <v>1000</v>
          </cell>
          <cell r="AZ170">
            <v>1000</v>
          </cell>
          <cell r="BA170">
            <v>1000</v>
          </cell>
          <cell r="BB170">
            <v>1000</v>
          </cell>
          <cell r="BC170">
            <v>1000</v>
          </cell>
          <cell r="BD170">
            <v>1000</v>
          </cell>
          <cell r="BE170">
            <v>1000</v>
          </cell>
          <cell r="BF170">
            <v>1000</v>
          </cell>
          <cell r="BG170">
            <v>1000</v>
          </cell>
          <cell r="BH170">
            <v>1000</v>
          </cell>
          <cell r="BI170">
            <v>1000</v>
          </cell>
          <cell r="BJ170">
            <v>1000</v>
          </cell>
          <cell r="BK170">
            <v>1000</v>
          </cell>
          <cell r="BL170">
            <v>1.1558902427481372</v>
          </cell>
          <cell r="BM170">
            <v>1000</v>
          </cell>
          <cell r="BN170">
            <v>1000</v>
          </cell>
          <cell r="BO170">
            <v>1000</v>
          </cell>
          <cell r="BP170">
            <v>1000</v>
          </cell>
          <cell r="BQ170">
            <v>1000</v>
          </cell>
          <cell r="BR170">
            <v>1000</v>
          </cell>
          <cell r="BS170">
            <v>1000</v>
          </cell>
          <cell r="BT170">
            <v>1000</v>
          </cell>
          <cell r="BU170">
            <v>1000</v>
          </cell>
          <cell r="BV170">
            <v>1000</v>
          </cell>
          <cell r="BW170">
            <v>1000</v>
          </cell>
          <cell r="BX170">
            <v>3.4174624733496048</v>
          </cell>
          <cell r="BY170">
            <v>3.4174624733496048</v>
          </cell>
          <cell r="BZ170">
            <v>3.4174624733496048</v>
          </cell>
          <cell r="CA170">
            <v>3.4174624733496048</v>
          </cell>
          <cell r="CB170">
            <v>1000</v>
          </cell>
          <cell r="CC170">
            <v>1000</v>
          </cell>
          <cell r="CD170">
            <v>1000</v>
          </cell>
          <cell r="CE170">
            <v>1000</v>
          </cell>
          <cell r="CF170">
            <v>1000</v>
          </cell>
          <cell r="CG170">
            <v>1000</v>
          </cell>
          <cell r="CH170">
            <v>1000</v>
          </cell>
          <cell r="CI170">
            <v>1000</v>
          </cell>
          <cell r="CJ170">
            <v>1000</v>
          </cell>
          <cell r="CK170">
            <v>1000</v>
          </cell>
          <cell r="CL170">
            <v>1000</v>
          </cell>
          <cell r="CM170">
            <v>1000</v>
          </cell>
          <cell r="CN170">
            <v>1000</v>
          </cell>
          <cell r="CO170">
            <v>1000</v>
          </cell>
          <cell r="CP170">
            <v>1000</v>
          </cell>
          <cell r="CQ170">
            <v>1000</v>
          </cell>
          <cell r="CR170">
            <v>1000</v>
          </cell>
          <cell r="CS170">
            <v>1000</v>
          </cell>
          <cell r="CT170">
            <v>1000</v>
          </cell>
          <cell r="CU170">
            <v>1000</v>
          </cell>
          <cell r="CV170">
            <v>1.1511836704850384</v>
          </cell>
          <cell r="CW170">
            <v>1.1534074213224152</v>
          </cell>
          <cell r="CX170">
            <v>1.1572305752130467</v>
          </cell>
          <cell r="CY170">
            <v>1.1548723004804438</v>
          </cell>
          <cell r="CZ170">
            <v>1.1918814746411319</v>
          </cell>
          <cell r="DA170">
            <v>1.1544719773339664</v>
          </cell>
          <cell r="DB170">
            <v>1.1566205973880552</v>
          </cell>
          <cell r="DC170">
            <v>1.1611104317047043</v>
          </cell>
          <cell r="DD170">
            <v>1.1520206783256246</v>
          </cell>
          <cell r="DE170">
            <v>1000</v>
          </cell>
          <cell r="DF170">
            <v>1000</v>
          </cell>
          <cell r="DG170">
            <v>1000</v>
          </cell>
          <cell r="DH170">
            <v>1000</v>
          </cell>
          <cell r="DI170">
            <v>1000</v>
          </cell>
          <cell r="DJ170">
            <v>1000</v>
          </cell>
          <cell r="DK170">
            <v>1000</v>
          </cell>
          <cell r="DL170">
            <v>0.83452367089637136</v>
          </cell>
          <cell r="DM170">
            <v>1000</v>
          </cell>
          <cell r="DN170">
            <v>1000</v>
          </cell>
          <cell r="DO170">
            <v>1000</v>
          </cell>
          <cell r="DP170">
            <v>1000</v>
          </cell>
          <cell r="DQ170">
            <v>1000</v>
          </cell>
          <cell r="DR170">
            <v>1000</v>
          </cell>
          <cell r="DS170">
            <v>1000</v>
          </cell>
          <cell r="DT170">
            <v>1000</v>
          </cell>
          <cell r="DU170">
            <v>1000</v>
          </cell>
          <cell r="DV170">
            <v>1000</v>
          </cell>
          <cell r="DW170">
            <v>1000</v>
          </cell>
          <cell r="DX170">
            <v>1.1522956115847647</v>
          </cell>
          <cell r="DY170">
            <v>1.1533376214664264</v>
          </cell>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row>
        <row r="171">
          <cell r="A171" t="str">
            <v>Density Stream kg/m3</v>
          </cell>
          <cell r="C171" t="str">
            <v>Density Stream</v>
          </cell>
          <cell r="D171" t="str">
            <v>kg/m3</v>
          </cell>
          <cell r="E171">
            <v>8854.2231780375223</v>
          </cell>
          <cell r="F171">
            <v>8854.2231780375223</v>
          </cell>
          <cell r="G171">
            <v>8854.2231780375223</v>
          </cell>
          <cell r="H171">
            <v>8854.2231780375223</v>
          </cell>
          <cell r="I171">
            <v>1234.0664386697372</v>
          </cell>
          <cell r="J171">
            <v>1235.8672810294897</v>
          </cell>
          <cell r="K171">
            <v>1235.5469520021006</v>
          </cell>
          <cell r="L171">
            <v>1234.0664386697372</v>
          </cell>
          <cell r="M171">
            <v>1239.0829547418095</v>
          </cell>
          <cell r="N171">
            <v>1.184529517689539</v>
          </cell>
          <cell r="O171">
            <v>1233.9126361757217</v>
          </cell>
          <cell r="P171">
            <v>1233.9126361757217</v>
          </cell>
          <cell r="Q171">
            <v>1235.0831754814294</v>
          </cell>
          <cell r="R171">
            <v>1233.9126361757217</v>
          </cell>
          <cell r="S171">
            <v>1223.9819536779437</v>
          </cell>
          <cell r="T171">
            <v>1310.1160662987345</v>
          </cell>
          <cell r="U171">
            <v>1226.453436943737</v>
          </cell>
          <cell r="V171">
            <v>1227.838163387981</v>
          </cell>
          <cell r="W171">
            <v>1227.5815262312938</v>
          </cell>
          <cell r="X171">
            <v>1729.2305035178699</v>
          </cell>
          <cell r="Y171">
            <v>1080.8636515983744</v>
          </cell>
          <cell r="Z171">
            <v>1227.9014514737316</v>
          </cell>
          <cell r="AA171">
            <v>1252.7987919003567</v>
          </cell>
          <cell r="AB171">
            <v>1252.9560924491834</v>
          </cell>
          <cell r="AC171">
            <v>1019.5293474424358</v>
          </cell>
          <cell r="AD171">
            <v>1020.0156166658472</v>
          </cell>
          <cell r="AE171">
            <v>1250.9332510594236</v>
          </cell>
          <cell r="AF171">
            <v>1250.9332510594236</v>
          </cell>
          <cell r="AG171">
            <v>1238.7282423181018</v>
          </cell>
          <cell r="AH171">
            <v>1520.6366993478618</v>
          </cell>
          <cell r="AI171">
            <v>1520.6366993478618</v>
          </cell>
          <cell r="AJ171">
            <v>1520.6366993478618</v>
          </cell>
          <cell r="AK171">
            <v>1092.9205597112546</v>
          </cell>
          <cell r="AL171">
            <v>1520.6366993478618</v>
          </cell>
          <cell r="AM171">
            <v>1520.6366993478618</v>
          </cell>
          <cell r="AN171">
            <v>1520.6366993478618</v>
          </cell>
          <cell r="AO171">
            <v>1200.9492995352816</v>
          </cell>
          <cell r="AP171">
            <v>1189.3700315669903</v>
          </cell>
          <cell r="AQ171">
            <v>1181.907584800523</v>
          </cell>
          <cell r="AR171">
            <v>1194.2000328107767</v>
          </cell>
          <cell r="AS171">
            <v>994.02736886882417</v>
          </cell>
          <cell r="AT171">
            <v>994.02736886882417</v>
          </cell>
          <cell r="AU171">
            <v>1860.7600397607639</v>
          </cell>
          <cell r="AV171">
            <v>1850.0572262392054</v>
          </cell>
          <cell r="AW171">
            <v>8843.5728387799682</v>
          </cell>
          <cell r="AX171">
            <v>1261.4461109380861</v>
          </cell>
          <cell r="AY171">
            <v>1262.7819269797308</v>
          </cell>
          <cell r="AZ171">
            <v>1262.9068977335619</v>
          </cell>
          <cell r="BA171">
            <v>1261.4461109380861</v>
          </cell>
          <cell r="BB171">
            <v>1266.4119361622145</v>
          </cell>
          <cell r="BC171">
            <v>1261.2904899457988</v>
          </cell>
          <cell r="BD171">
            <v>1261.2904899457988</v>
          </cell>
          <cell r="BE171">
            <v>1262.2188502743788</v>
          </cell>
          <cell r="BF171">
            <v>1261.2904899457988</v>
          </cell>
          <cell r="BG171">
            <v>994.02736886882417</v>
          </cell>
          <cell r="BH171">
            <v>994.02736886882417</v>
          </cell>
          <cell r="BI171">
            <v>994.42084481140409</v>
          </cell>
          <cell r="BJ171">
            <v>994.42084481140409</v>
          </cell>
          <cell r="BK171">
            <v>996.86859727623857</v>
          </cell>
          <cell r="BL171">
            <v>1.1558902427481372</v>
          </cell>
          <cell r="BM171">
            <v>994.02736886882417</v>
          </cell>
          <cell r="BN171">
            <v>994.02736886882417</v>
          </cell>
          <cell r="BO171">
            <v>994.02736886882417</v>
          </cell>
          <cell r="BP171">
            <v>994.02736886882417</v>
          </cell>
          <cell r="BQ171">
            <v>994.02736886882417</v>
          </cell>
          <cell r="BR171">
            <v>994.02736886882417</v>
          </cell>
          <cell r="BS171">
            <v>994.02736886882417</v>
          </cell>
          <cell r="BT171">
            <v>994.42084481140409</v>
          </cell>
          <cell r="BU171">
            <v>994.42084481140409</v>
          </cell>
          <cell r="BV171">
            <v>994.42084481140409</v>
          </cell>
          <cell r="BW171">
            <v>994.02736886882417</v>
          </cell>
          <cell r="BX171">
            <v>3.4162166132800125</v>
          </cell>
          <cell r="BY171">
            <v>3.4162166132800125</v>
          </cell>
          <cell r="BZ171">
            <v>3.4162166132800125</v>
          </cell>
          <cell r="CA171">
            <v>3.4162166132800125</v>
          </cell>
          <cell r="CB171">
            <v>1178.310549645546</v>
          </cell>
          <cell r="CC171">
            <v>1178.310549645546</v>
          </cell>
          <cell r="CD171">
            <v>1178.310549645546</v>
          </cell>
          <cell r="CE171">
            <v>1178.310549645546</v>
          </cell>
          <cell r="CF171">
            <v>1844.1093364352025</v>
          </cell>
          <cell r="CG171">
            <v>1844.1093364352025</v>
          </cell>
          <cell r="CH171">
            <v>1844.1093364352027</v>
          </cell>
          <cell r="CI171">
            <v>1844.1093364352027</v>
          </cell>
          <cell r="CJ171">
            <v>1844.1093364352027</v>
          </cell>
          <cell r="CK171">
            <v>1166.1566828574564</v>
          </cell>
          <cell r="CL171">
            <v>1088.8045071955246</v>
          </cell>
          <cell r="CM171">
            <v>1088.8045071955246</v>
          </cell>
          <cell r="CN171">
            <v>1088.8045071955246</v>
          </cell>
          <cell r="CO171">
            <v>1071.5184302096809</v>
          </cell>
          <cell r="CP171">
            <v>997.02613057294923</v>
          </cell>
          <cell r="CQ171">
            <v>997.02613057294923</v>
          </cell>
          <cell r="CR171">
            <v>997.02613057294923</v>
          </cell>
          <cell r="CS171">
            <v>994.018808108651</v>
          </cell>
          <cell r="CT171">
            <v>994.01880784834236</v>
          </cell>
          <cell r="CU171">
            <v>994.01880792792099</v>
          </cell>
          <cell r="CV171">
            <v>1.1527781890822031</v>
          </cell>
          <cell r="CW171">
            <v>1.1548632622980659</v>
          </cell>
          <cell r="CX171">
            <v>1.158397862587228</v>
          </cell>
          <cell r="CY171">
            <v>1.15620256813129</v>
          </cell>
          <cell r="CZ171">
            <v>1.1918814746411319</v>
          </cell>
          <cell r="DA171">
            <v>1.1558608063603939</v>
          </cell>
          <cell r="DB171">
            <v>1.1578670138964424</v>
          </cell>
          <cell r="DC171">
            <v>1.1620272951502604</v>
          </cell>
          <cell r="DD171">
            <v>1.1535210800096076</v>
          </cell>
          <cell r="DE171">
            <v>1520.6366993478618</v>
          </cell>
          <cell r="DF171">
            <v>1520.6366993478618</v>
          </cell>
          <cell r="DG171">
            <v>1091.4379456473655</v>
          </cell>
          <cell r="DH171">
            <v>1035.4588168547941</v>
          </cell>
          <cell r="DI171">
            <v>1072.1920490319062</v>
          </cell>
          <cell r="DJ171">
            <v>1089.4544740781189</v>
          </cell>
          <cell r="DK171">
            <v>1032.4263242221939</v>
          </cell>
          <cell r="DL171">
            <v>2.6915589196301593</v>
          </cell>
          <cell r="DM171">
            <v>1706.2044116917182</v>
          </cell>
          <cell r="DN171">
            <v>1030.162084847035</v>
          </cell>
          <cell r="DO171">
            <v>1631.5601803463844</v>
          </cell>
          <cell r="DP171">
            <v>1032.1540567536526</v>
          </cell>
          <cell r="DQ171">
            <v>1028.3166602336132</v>
          </cell>
          <cell r="DR171">
            <v>994.02736886882417</v>
          </cell>
          <cell r="DS171">
            <v>1178.310549645546</v>
          </cell>
          <cell r="DT171">
            <v>1844.1093364352027</v>
          </cell>
          <cell r="DU171">
            <v>1844.1093364352027</v>
          </cell>
          <cell r="DV171">
            <v>997.02613057294923</v>
          </cell>
          <cell r="DW171">
            <v>994.01880814114088</v>
          </cell>
          <cell r="DX171">
            <v>1.1537879747019477</v>
          </cell>
          <cell r="DY171">
            <v>1.1547840612797402</v>
          </cell>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cell r="EY171"/>
          <cell r="EZ171"/>
          <cell r="FA171"/>
          <cell r="FB171"/>
          <cell r="FC171"/>
          <cell r="FD171"/>
          <cell r="FE171"/>
          <cell r="FF171"/>
          <cell r="FG171"/>
          <cell r="FH171"/>
          <cell r="FI171"/>
          <cell r="FJ171"/>
          <cell r="FK171"/>
          <cell r="FL171"/>
          <cell r="FM171"/>
          <cell r="FN171"/>
          <cell r="FO171"/>
          <cell r="FP171"/>
          <cell r="FQ171"/>
          <cell r="FR171"/>
          <cell r="FS171"/>
        </row>
        <row r="172">
          <cell r="A172" t="str">
            <v xml:space="preserve"> </v>
          </cell>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cell r="EY172"/>
          <cell r="EZ172"/>
          <cell r="FA172"/>
          <cell r="FB172"/>
          <cell r="FC172"/>
          <cell r="FD172"/>
          <cell r="FE172"/>
          <cell r="FF172"/>
          <cell r="FG172"/>
          <cell r="FH172"/>
          <cell r="FI172"/>
          <cell r="FJ172"/>
          <cell r="FK172"/>
          <cell r="FL172"/>
          <cell r="FM172"/>
          <cell r="FN172"/>
          <cell r="FO172"/>
          <cell r="FP172"/>
          <cell r="FQ172"/>
          <cell r="FR172"/>
          <cell r="FS172"/>
          <cell r="FT172"/>
          <cell r="FU172"/>
          <cell r="FV172"/>
          <cell r="FW172"/>
          <cell r="FX172"/>
          <cell r="FY172"/>
          <cell r="FZ172"/>
          <cell r="GA172"/>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cell r="HF172"/>
          <cell r="HG172"/>
          <cell r="HH172"/>
          <cell r="HI172"/>
          <cell r="HJ172"/>
          <cell r="HK172"/>
          <cell r="HL172"/>
          <cell r="HM172"/>
        </row>
        <row r="173">
          <cell r="A173" t="str">
            <v xml:space="preserve">pH </v>
          </cell>
          <cell r="C173" t="str">
            <v>pH</v>
          </cell>
          <cell r="D173"/>
          <cell r="E173">
            <v>7</v>
          </cell>
          <cell r="F173">
            <v>7</v>
          </cell>
          <cell r="G173">
            <v>7</v>
          </cell>
          <cell r="H173">
            <v>7</v>
          </cell>
          <cell r="I173">
            <v>0.55671779815348432</v>
          </cell>
          <cell r="J173">
            <v>0.50090260488576488</v>
          </cell>
          <cell r="K173">
            <v>0.55292183767589775</v>
          </cell>
          <cell r="L173">
            <v>0.55671779815348432</v>
          </cell>
          <cell r="M173">
            <v>0.55495595696248201</v>
          </cell>
          <cell r="N173">
            <v>7</v>
          </cell>
          <cell r="O173">
            <v>0.5567719279272908</v>
          </cell>
          <cell r="P173">
            <v>0.5567719279272908</v>
          </cell>
          <cell r="Q173">
            <v>0.5563601339525851</v>
          </cell>
          <cell r="R173">
            <v>0.5567719279272908</v>
          </cell>
          <cell r="S173">
            <v>0.60255074170245304</v>
          </cell>
          <cell r="T173">
            <v>2.3662100712821474</v>
          </cell>
          <cell r="U173">
            <v>2.8947588829243114</v>
          </cell>
          <cell r="V173">
            <v>4.8947184081771127</v>
          </cell>
          <cell r="W173">
            <v>4.8948091919253072</v>
          </cell>
          <cell r="X173">
            <v>6.128281738363782</v>
          </cell>
          <cell r="Y173">
            <v>6.9565052053446674</v>
          </cell>
          <cell r="Z173">
            <v>4.8946960233393622</v>
          </cell>
          <cell r="AA173">
            <v>4.8859782101590303</v>
          </cell>
          <cell r="AB173">
            <v>3.8948318992534952</v>
          </cell>
          <cell r="AC173">
            <v>13.14123973667073</v>
          </cell>
          <cell r="AD173">
            <v>13.184498736644924</v>
          </cell>
          <cell r="AE173">
            <v>3.8987282801843048</v>
          </cell>
          <cell r="AF173">
            <v>3.8987282801843048</v>
          </cell>
          <cell r="AG173">
            <v>3.9249058842868556</v>
          </cell>
          <cell r="AH173">
            <v>15.743287444931479</v>
          </cell>
          <cell r="AI173">
            <v>15.743287444931461</v>
          </cell>
          <cell r="AJ173">
            <v>15.743287444931461</v>
          </cell>
          <cell r="AK173">
            <v>14.241696191964191</v>
          </cell>
          <cell r="AL173">
            <v>15.743287444931461</v>
          </cell>
          <cell r="AM173">
            <v>15.743287444931461</v>
          </cell>
          <cell r="AN173">
            <v>15.743287444931461</v>
          </cell>
          <cell r="AO173">
            <v>3.4048122739534183</v>
          </cell>
          <cell r="AP173">
            <v>3.4218233393199955</v>
          </cell>
          <cell r="AQ173">
            <v>2.5088656749167608</v>
          </cell>
          <cell r="AR173">
            <v>2.6742669287365093</v>
          </cell>
          <cell r="AS173">
            <v>6.839290991298796</v>
          </cell>
          <cell r="AT173">
            <v>6.839290991298796</v>
          </cell>
          <cell r="AU173">
            <v>2.741778733803486</v>
          </cell>
          <cell r="AV173">
            <v>2.7625030665107104</v>
          </cell>
          <cell r="AW173">
            <v>7</v>
          </cell>
          <cell r="AX173">
            <v>0.63578777665616826</v>
          </cell>
          <cell r="AY173">
            <v>0.58352562699033772</v>
          </cell>
          <cell r="AZ173">
            <v>0.63293017741361202</v>
          </cell>
          <cell r="BA173">
            <v>0.63578777665616826</v>
          </cell>
          <cell r="BB173">
            <v>0.63408148363898054</v>
          </cell>
          <cell r="BC173">
            <v>0.63584135762715099</v>
          </cell>
          <cell r="BD173">
            <v>0.63584135762715099</v>
          </cell>
          <cell r="BE173">
            <v>0.63552181707330158</v>
          </cell>
          <cell r="BF173">
            <v>0.63584135762715099</v>
          </cell>
          <cell r="BG173">
            <v>6.839290991298796</v>
          </cell>
          <cell r="BH173">
            <v>6.839290991298796</v>
          </cell>
          <cell r="BI173">
            <v>6.8566761616491956</v>
          </cell>
          <cell r="BJ173">
            <v>6.8566761616491956</v>
          </cell>
          <cell r="BK173">
            <v>6.9858776145458794</v>
          </cell>
          <cell r="BL173">
            <v>7</v>
          </cell>
          <cell r="BM173">
            <v>6.839290991298796</v>
          </cell>
          <cell r="BN173">
            <v>6.839290991298796</v>
          </cell>
          <cell r="BO173">
            <v>6.839290991298796</v>
          </cell>
          <cell r="BP173">
            <v>6.839290991298796</v>
          </cell>
          <cell r="BQ173">
            <v>6.839290991298796</v>
          </cell>
          <cell r="BR173">
            <v>6.839290991298796</v>
          </cell>
          <cell r="BS173">
            <v>6.839290991298796</v>
          </cell>
          <cell r="BT173">
            <v>6.8566761616491956</v>
          </cell>
          <cell r="BU173">
            <v>6.8566761616491956</v>
          </cell>
          <cell r="BV173">
            <v>6.8566761616491956</v>
          </cell>
          <cell r="BW173">
            <v>6.839290991298796</v>
          </cell>
          <cell r="BX173">
            <v>7</v>
          </cell>
          <cell r="BY173">
            <v>7</v>
          </cell>
          <cell r="BZ173">
            <v>7</v>
          </cell>
          <cell r="CA173">
            <v>7</v>
          </cell>
          <cell r="CB173">
            <v>7.0816452948615609</v>
          </cell>
          <cell r="CC173">
            <v>7.0816452948615609</v>
          </cell>
          <cell r="CD173">
            <v>7.0816452948615609</v>
          </cell>
          <cell r="CE173">
            <v>7.0816452948615609</v>
          </cell>
          <cell r="CF173">
            <v>-1.5529735289799045</v>
          </cell>
          <cell r="CG173">
            <v>-1.5529735289799045</v>
          </cell>
          <cell r="CH173">
            <v>-1.5529735289799047</v>
          </cell>
          <cell r="CI173">
            <v>-1.5529735289799047</v>
          </cell>
          <cell r="CJ173">
            <v>-1.5529735289799047</v>
          </cell>
          <cell r="CK173">
            <v>-0.77621754068222759</v>
          </cell>
          <cell r="CL173">
            <v>-0.48794268280946695</v>
          </cell>
          <cell r="CM173">
            <v>-0.48794268280946695</v>
          </cell>
          <cell r="CN173">
            <v>-0.48794268280946695</v>
          </cell>
          <cell r="CO173">
            <v>-0.3869801057358111</v>
          </cell>
          <cell r="CP173">
            <v>6.9964813182937737</v>
          </cell>
          <cell r="CQ173">
            <v>6.9964813182937737</v>
          </cell>
          <cell r="CR173">
            <v>6.9964813182937737</v>
          </cell>
          <cell r="CS173">
            <v>6.8392909893474538</v>
          </cell>
          <cell r="CT173">
            <v>6.8392909780750379</v>
          </cell>
          <cell r="CU173">
            <v>6.8392909815211151</v>
          </cell>
          <cell r="CV173">
            <v>6.9695886439137329</v>
          </cell>
          <cell r="CW173">
            <v>6.9772109358106489</v>
          </cell>
          <cell r="CX173">
            <v>6.9911478350403282</v>
          </cell>
          <cell r="CY173">
            <v>6.9822262599886757</v>
          </cell>
          <cell r="CZ173">
            <v>7</v>
          </cell>
          <cell r="DA173">
            <v>6.9808280255200419</v>
          </cell>
          <cell r="DB173">
            <v>6.9884023368122312</v>
          </cell>
          <cell r="DC173">
            <v>7.0048088512139772</v>
          </cell>
          <cell r="DD173">
            <v>6.9730235442561437</v>
          </cell>
          <cell r="DE173">
            <v>15.743287444931461</v>
          </cell>
          <cell r="DF173">
            <v>15.743287444931461</v>
          </cell>
          <cell r="DG173">
            <v>-0.48150873105572267</v>
          </cell>
          <cell r="DH173">
            <v>-5.9050537440749534E-2</v>
          </cell>
          <cell r="DI173">
            <v>14.069073508928208</v>
          </cell>
          <cell r="DJ173">
            <v>14.171412649691952</v>
          </cell>
          <cell r="DK173">
            <v>10.019466141140596</v>
          </cell>
          <cell r="DL173">
            <v>3.5551635363535872</v>
          </cell>
          <cell r="DM173">
            <v>3.3285763494161462</v>
          </cell>
          <cell r="DN173">
            <v>10.018528628593623</v>
          </cell>
          <cell r="DO173">
            <v>10.131314406705068</v>
          </cell>
          <cell r="DP173">
            <v>10.132773981596364</v>
          </cell>
          <cell r="DQ173">
            <v>5.9741227974851032</v>
          </cell>
          <cell r="DR173">
            <v>6.839290991298796</v>
          </cell>
          <cell r="DS173">
            <v>7.0816452948615609</v>
          </cell>
          <cell r="DT173">
            <v>-1.5529735289799047</v>
          </cell>
          <cell r="DU173">
            <v>-1.5529735289799047</v>
          </cell>
          <cell r="DV173">
            <v>6.9964813182937737</v>
          </cell>
          <cell r="DW173">
            <v>6.8392909907543995</v>
          </cell>
          <cell r="DX173">
            <v>6.9734460687858135</v>
          </cell>
          <cell r="DY173">
            <v>6.9775795403031298</v>
          </cell>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cell r="EY173"/>
          <cell r="EZ173"/>
          <cell r="FA173"/>
          <cell r="FB173"/>
          <cell r="FC173"/>
          <cell r="FD173"/>
          <cell r="FE173"/>
          <cell r="FF173"/>
          <cell r="FG173"/>
          <cell r="FH173"/>
          <cell r="FI173"/>
          <cell r="FJ173"/>
          <cell r="FK173"/>
          <cell r="FL173"/>
          <cell r="FM173"/>
          <cell r="FN173"/>
          <cell r="FO173"/>
          <cell r="FP173"/>
          <cell r="FQ173"/>
          <cell r="FR173"/>
          <cell r="FS173"/>
          <cell r="FT173"/>
          <cell r="FU173"/>
          <cell r="FV173"/>
          <cell r="FW173"/>
          <cell r="FX173"/>
          <cell r="FY173"/>
          <cell r="FZ173"/>
          <cell r="GA173"/>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cell r="HF173"/>
          <cell r="HG173"/>
          <cell r="HH173"/>
          <cell r="HI173"/>
          <cell r="HJ173"/>
          <cell r="HK173"/>
          <cell r="HL173"/>
          <cell r="HM173"/>
        </row>
        <row r="174">
          <cell r="A174" t="str">
            <v xml:space="preserve"> </v>
          </cell>
          <cell r="C174"/>
          <cell r="D174"/>
          <cell r="E174"/>
          <cell r="F174"/>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cell r="EY174"/>
          <cell r="EZ174"/>
          <cell r="FA174"/>
          <cell r="FB174"/>
          <cell r="FC174"/>
          <cell r="FD174"/>
          <cell r="FE174"/>
          <cell r="FF174"/>
          <cell r="FG174"/>
          <cell r="FH174"/>
          <cell r="FI174"/>
          <cell r="FJ174"/>
          <cell r="FK174"/>
          <cell r="FL174"/>
          <cell r="FM174"/>
          <cell r="FN174"/>
          <cell r="FO174"/>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cell r="HF174"/>
          <cell r="HG174"/>
          <cell r="HH174"/>
          <cell r="HI174"/>
          <cell r="HJ174"/>
          <cell r="HK174"/>
          <cell r="HL174"/>
          <cell r="HM174"/>
        </row>
        <row r="175">
          <cell r="A175" t="str">
            <v>Solids: Ni_s wt %</v>
          </cell>
          <cell r="C175" t="str">
            <v>Solids: Ni_s</v>
          </cell>
          <cell r="D175" t="str">
            <v>wt %</v>
          </cell>
          <cell r="E175">
            <v>99.639193000000006</v>
          </cell>
          <cell r="F175">
            <v>99.639193000000006</v>
          </cell>
          <cell r="G175">
            <v>99.639193000000006</v>
          </cell>
          <cell r="H175">
            <v>99.639193000000006</v>
          </cell>
          <cell r="I175">
            <v>80.547761038225786</v>
          </cell>
          <cell r="J175">
            <v>80.547761038437301</v>
          </cell>
          <cell r="K175">
            <v>80.547473588324777</v>
          </cell>
          <cell r="L175">
            <v>80.547761038225786</v>
          </cell>
          <cell r="M175">
            <v>80.547761038225786</v>
          </cell>
          <cell r="N175">
            <v>0</v>
          </cell>
          <cell r="O175">
            <v>80.547761038225786</v>
          </cell>
          <cell r="P175">
            <v>80.547761038225786</v>
          </cell>
          <cell r="Q175">
            <v>80.547761038225801</v>
          </cell>
          <cell r="R175">
            <v>80.547761038225786</v>
          </cell>
          <cell r="S175">
            <v>69.623224207328377</v>
          </cell>
          <cell r="T175">
            <v>85.570769359650029</v>
          </cell>
          <cell r="U175">
            <v>85.562379119887865</v>
          </cell>
          <cell r="V175">
            <v>64.393782155172048</v>
          </cell>
          <cell r="W175">
            <v>64.393782155172048</v>
          </cell>
          <cell r="X175">
            <v>64.393782155172033</v>
          </cell>
          <cell r="Y175">
            <v>64.393782155172048</v>
          </cell>
          <cell r="Z175">
            <v>64.393782155172048</v>
          </cell>
          <cell r="AA175">
            <v>64.393782155172048</v>
          </cell>
          <cell r="AB175">
            <v>81.297968247394067</v>
          </cell>
          <cell r="AC175">
            <v>81.297968247394081</v>
          </cell>
          <cell r="AD175">
            <v>81.297968247394081</v>
          </cell>
          <cell r="AE175">
            <v>0</v>
          </cell>
          <cell r="AF175">
            <v>0</v>
          </cell>
          <cell r="AG175">
            <v>0</v>
          </cell>
          <cell r="AH175">
            <v>0</v>
          </cell>
          <cell r="AI175">
            <v>0</v>
          </cell>
          <cell r="AJ175">
            <v>0</v>
          </cell>
          <cell r="AK175">
            <v>0</v>
          </cell>
          <cell r="AL175">
            <v>0</v>
          </cell>
          <cell r="AM175">
            <v>0</v>
          </cell>
          <cell r="AN175">
            <v>0</v>
          </cell>
          <cell r="AO175">
            <v>0</v>
          </cell>
          <cell r="AP175">
            <v>0</v>
          </cell>
          <cell r="AQ175">
            <v>85.570769359650015</v>
          </cell>
          <cell r="AR175">
            <v>53.477903810238701</v>
          </cell>
          <cell r="AS175">
            <v>0</v>
          </cell>
          <cell r="AT175">
            <v>0</v>
          </cell>
          <cell r="AU175">
            <v>85.570769359650029</v>
          </cell>
          <cell r="AV175">
            <v>80.065343105541857</v>
          </cell>
          <cell r="AW175">
            <v>0.3000000000000001</v>
          </cell>
          <cell r="AX175">
            <v>0.29812119541669313</v>
          </cell>
          <cell r="AY175">
            <v>0.29812119541669324</v>
          </cell>
          <cell r="AZ175">
            <v>0.29812119541669307</v>
          </cell>
          <cell r="BA175">
            <v>0.29812119541669313</v>
          </cell>
          <cell r="BB175">
            <v>0.29812119541669313</v>
          </cell>
          <cell r="BC175">
            <v>0.29812119541669313</v>
          </cell>
          <cell r="BD175">
            <v>0.29812119541669313</v>
          </cell>
          <cell r="BE175">
            <v>0.29812119541669313</v>
          </cell>
          <cell r="BF175">
            <v>0.29812119541669313</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cell r="EY175"/>
          <cell r="EZ175"/>
          <cell r="FA175"/>
          <cell r="FB175"/>
          <cell r="FC175"/>
          <cell r="FD175"/>
          <cell r="FE175"/>
          <cell r="FF175"/>
          <cell r="FG175"/>
          <cell r="FH175"/>
          <cell r="FI175"/>
          <cell r="FJ175"/>
          <cell r="FK175"/>
          <cell r="FL175"/>
          <cell r="FM175"/>
          <cell r="FN175"/>
          <cell r="FO175"/>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cell r="HF175"/>
          <cell r="HG175"/>
          <cell r="HH175"/>
          <cell r="HI175"/>
          <cell r="HJ175"/>
          <cell r="HK175"/>
          <cell r="HL175"/>
          <cell r="HM175"/>
        </row>
        <row r="176">
          <cell r="A176" t="str">
            <v>Solids: NiSO4*6H2O wt %</v>
          </cell>
          <cell r="C176" t="str">
            <v>Solids: NiSO4*6H2O</v>
          </cell>
          <cell r="D176" t="str">
            <v>wt %</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cell r="EY176"/>
          <cell r="EZ176"/>
          <cell r="FA176"/>
          <cell r="FB176"/>
          <cell r="FC176"/>
          <cell r="FD176"/>
          <cell r="FE176"/>
          <cell r="FF176"/>
          <cell r="FG176"/>
          <cell r="FH176"/>
          <cell r="FI176"/>
          <cell r="FJ176"/>
          <cell r="FK176"/>
          <cell r="FL176"/>
          <cell r="FM176"/>
          <cell r="FN176"/>
          <cell r="FO176"/>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cell r="HF176"/>
          <cell r="HG176"/>
          <cell r="HH176"/>
          <cell r="HI176"/>
          <cell r="HJ176"/>
          <cell r="HK176"/>
          <cell r="HL176"/>
          <cell r="HM176"/>
        </row>
        <row r="177">
          <cell r="A177" t="str">
            <v xml:space="preserve"> </v>
          </cell>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cell r="EY177"/>
          <cell r="EZ177"/>
          <cell r="FA177"/>
          <cell r="FB177"/>
          <cell r="FC177"/>
          <cell r="FD177"/>
          <cell r="FE177"/>
          <cell r="FF177"/>
          <cell r="FG177"/>
          <cell r="FH177"/>
          <cell r="FI177"/>
          <cell r="FJ177"/>
          <cell r="FK177"/>
          <cell r="FL177"/>
          <cell r="FM177"/>
          <cell r="FN177"/>
          <cell r="FO177"/>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cell r="HF177"/>
          <cell r="HG177"/>
          <cell r="HH177"/>
          <cell r="HI177"/>
          <cell r="HJ177"/>
          <cell r="HK177"/>
          <cell r="HL177"/>
          <cell r="HM177"/>
        </row>
        <row r="178">
          <cell r="A178" t="str">
            <v>Solids: Al wt %</v>
          </cell>
          <cell r="C178" t="str">
            <v>Solids: Al</v>
          </cell>
          <cell r="D178" t="str">
            <v>wt %</v>
          </cell>
          <cell r="E178">
            <v>0</v>
          </cell>
          <cell r="F178">
            <v>0</v>
          </cell>
          <cell r="G178">
            <v>0</v>
          </cell>
          <cell r="H178">
            <v>0</v>
          </cell>
          <cell r="I178">
            <v>4.5749098131313347E-4</v>
          </cell>
          <cell r="J178">
            <v>4.5749098131223884E-4</v>
          </cell>
          <cell r="K178">
            <v>4.5407992202307852E-4</v>
          </cell>
          <cell r="L178">
            <v>4.5749098131313347E-4</v>
          </cell>
          <cell r="M178">
            <v>4.5749098131313347E-4</v>
          </cell>
          <cell r="N178">
            <v>0</v>
          </cell>
          <cell r="O178">
            <v>4.5749098131313347E-4</v>
          </cell>
          <cell r="P178">
            <v>4.5749098131313347E-4</v>
          </cell>
          <cell r="Q178">
            <v>4.5749098131313347E-4</v>
          </cell>
          <cell r="R178">
            <v>4.5749098131313347E-4</v>
          </cell>
          <cell r="S178">
            <v>2.8870569621194758E-2</v>
          </cell>
          <cell r="T178">
            <v>9.8518481362354915E-3</v>
          </cell>
          <cell r="U178">
            <v>9.8508821595499185E-3</v>
          </cell>
          <cell r="V178">
            <v>7.4137204509073856E-3</v>
          </cell>
          <cell r="W178">
            <v>7.4137204509073856E-3</v>
          </cell>
          <cell r="X178">
            <v>7.4137204509073847E-3</v>
          </cell>
          <cell r="Y178">
            <v>7.4137204509073856E-3</v>
          </cell>
          <cell r="Z178">
            <v>7.4137204509073856E-3</v>
          </cell>
          <cell r="AA178">
            <v>7.4137204509073856E-3</v>
          </cell>
          <cell r="AB178">
            <v>9.3599162773378587E-3</v>
          </cell>
          <cell r="AC178">
            <v>9.3599162773378587E-3</v>
          </cell>
          <cell r="AD178">
            <v>9.3599162773378587E-3</v>
          </cell>
          <cell r="AE178">
            <v>0</v>
          </cell>
          <cell r="AF178">
            <v>0</v>
          </cell>
          <cell r="AG178">
            <v>0</v>
          </cell>
          <cell r="AH178">
            <v>0</v>
          </cell>
          <cell r="AI178">
            <v>0</v>
          </cell>
          <cell r="AJ178">
            <v>0</v>
          </cell>
          <cell r="AK178">
            <v>0</v>
          </cell>
          <cell r="AL178">
            <v>0</v>
          </cell>
          <cell r="AM178">
            <v>0</v>
          </cell>
          <cell r="AN178">
            <v>0</v>
          </cell>
          <cell r="AO178">
            <v>7.8761011646838797E-2</v>
          </cell>
          <cell r="AP178">
            <v>7.8761011646838783E-2</v>
          </cell>
          <cell r="AQ178">
            <v>9.8518481362354898E-3</v>
          </cell>
          <cell r="AR178">
            <v>3.5695866323957846E-2</v>
          </cell>
          <cell r="AS178">
            <v>0</v>
          </cell>
          <cell r="AT178">
            <v>0</v>
          </cell>
          <cell r="AU178">
            <v>9.8518481362354915E-3</v>
          </cell>
          <cell r="AV178">
            <v>1.4285305037217821E-2</v>
          </cell>
          <cell r="AW178">
            <v>5.0000000000000012E-4</v>
          </cell>
          <cell r="AX178">
            <v>0.20925293347090718</v>
          </cell>
          <cell r="AY178">
            <v>0.20925293347090723</v>
          </cell>
          <cell r="AZ178">
            <v>0.20925293347090718</v>
          </cell>
          <cell r="BA178">
            <v>0.20925293347090718</v>
          </cell>
          <cell r="BB178">
            <v>0.20925293347090718</v>
          </cell>
          <cell r="BC178">
            <v>0.20925293347090718</v>
          </cell>
          <cell r="BD178">
            <v>0.20925293347090718</v>
          </cell>
          <cell r="BE178">
            <v>0.20925293347090718</v>
          </cell>
          <cell r="BF178">
            <v>0.20925293347090718</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33.637425816706831</v>
          </cell>
          <cell r="DM178">
            <v>7.8761011646838783E-2</v>
          </cell>
          <cell r="DN178">
            <v>0</v>
          </cell>
          <cell r="DO178">
            <v>0</v>
          </cell>
          <cell r="DP178">
            <v>0</v>
          </cell>
          <cell r="DQ178">
            <v>0</v>
          </cell>
          <cell r="DR178">
            <v>0</v>
          </cell>
          <cell r="DS178">
            <v>0</v>
          </cell>
          <cell r="DT178">
            <v>0</v>
          </cell>
          <cell r="DU178">
            <v>0</v>
          </cell>
          <cell r="DV178">
            <v>0</v>
          </cell>
          <cell r="DW178">
            <v>0</v>
          </cell>
          <cell r="DX178">
            <v>0</v>
          </cell>
          <cell r="DY178">
            <v>0</v>
          </cell>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cell r="EY178"/>
          <cell r="EZ178"/>
          <cell r="FA178"/>
          <cell r="FB178"/>
          <cell r="FC178"/>
          <cell r="FD178"/>
          <cell r="FE178"/>
          <cell r="FF178"/>
          <cell r="FG178"/>
          <cell r="FH178"/>
          <cell r="FI178"/>
          <cell r="FJ178"/>
          <cell r="FK178"/>
          <cell r="FL178"/>
          <cell r="FM178"/>
          <cell r="FN178"/>
          <cell r="FO178"/>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cell r="HF178"/>
          <cell r="HG178"/>
          <cell r="HH178"/>
          <cell r="HI178"/>
          <cell r="HJ178"/>
          <cell r="HK178"/>
          <cell r="HL178"/>
          <cell r="HM178"/>
        </row>
        <row r="179">
          <cell r="A179" t="str">
            <v>Solids: Ca wt %</v>
          </cell>
          <cell r="C179" t="str">
            <v>Solids: Ca</v>
          </cell>
          <cell r="D179" t="str">
            <v>wt %</v>
          </cell>
          <cell r="E179">
            <v>1.9997575307058161E-3</v>
          </cell>
          <cell r="F179">
            <v>1.9997575307058161E-3</v>
          </cell>
          <cell r="G179">
            <v>1.9997575307058161E-3</v>
          </cell>
          <cell r="H179">
            <v>1.9997575307058161E-3</v>
          </cell>
          <cell r="I179">
            <v>1.6158168912258448E-3</v>
          </cell>
          <cell r="J179">
            <v>1.6158168912291588E-3</v>
          </cell>
          <cell r="K179">
            <v>1.6164360087173796E-3</v>
          </cell>
          <cell r="L179">
            <v>1.6158168912258448E-3</v>
          </cell>
          <cell r="M179">
            <v>1.6158168912258448E-3</v>
          </cell>
          <cell r="N179">
            <v>0</v>
          </cell>
          <cell r="O179">
            <v>1.6158168912258448E-3</v>
          </cell>
          <cell r="P179">
            <v>1.6158168912258448E-3</v>
          </cell>
          <cell r="Q179">
            <v>1.6158168912258448E-3</v>
          </cell>
          <cell r="R179">
            <v>1.6158168912258448E-3</v>
          </cell>
          <cell r="S179">
            <v>2.07116239037664E-3</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4.9998743451940284E-3</v>
          </cell>
          <cell r="AX179">
            <v>4.9685617224083274E-3</v>
          </cell>
          <cell r="AY179">
            <v>4.9685617224083291E-3</v>
          </cell>
          <cell r="AZ179">
            <v>4.9685617224083274E-3</v>
          </cell>
          <cell r="BA179">
            <v>4.9685617224083274E-3</v>
          </cell>
          <cell r="BB179">
            <v>4.9685617224083274E-3</v>
          </cell>
          <cell r="BC179">
            <v>4.9685617224083274E-3</v>
          </cell>
          <cell r="BD179">
            <v>4.9685617224083274E-3</v>
          </cell>
          <cell r="BE179">
            <v>4.9685617224083291E-3</v>
          </cell>
          <cell r="BF179">
            <v>4.9685617224083274E-3</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cell r="EY179"/>
          <cell r="EZ179"/>
          <cell r="FA179"/>
          <cell r="FB179"/>
          <cell r="FC179"/>
          <cell r="FD179"/>
          <cell r="FE179"/>
          <cell r="FF179"/>
          <cell r="FG179"/>
          <cell r="FH179"/>
          <cell r="FI179"/>
          <cell r="FJ179"/>
          <cell r="FK179"/>
          <cell r="FL179"/>
          <cell r="FM179"/>
          <cell r="FN179"/>
          <cell r="FO179"/>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cell r="HF179"/>
          <cell r="HG179"/>
          <cell r="HH179"/>
          <cell r="HI179"/>
          <cell r="HJ179"/>
          <cell r="HK179"/>
          <cell r="HL179"/>
          <cell r="HM179"/>
        </row>
        <row r="180">
          <cell r="A180" t="str">
            <v>Solids: Co wt %</v>
          </cell>
          <cell r="C180" t="str">
            <v>Solids: Co</v>
          </cell>
          <cell r="D180" t="str">
            <v>wt %</v>
          </cell>
          <cell r="E180">
            <v>0.14999999999999997</v>
          </cell>
          <cell r="F180">
            <v>0.14999999999999997</v>
          </cell>
          <cell r="G180">
            <v>0.14999999999999997</v>
          </cell>
          <cell r="H180">
            <v>0.14999999999999997</v>
          </cell>
          <cell r="I180">
            <v>0.12146081766399042</v>
          </cell>
          <cell r="J180">
            <v>0.12146081766453855</v>
          </cell>
          <cell r="K180">
            <v>0.12129795053659211</v>
          </cell>
          <cell r="L180">
            <v>0.12146081766399042</v>
          </cell>
          <cell r="M180">
            <v>0.12146081766399042</v>
          </cell>
          <cell r="N180">
            <v>0</v>
          </cell>
          <cell r="O180">
            <v>0.12146081766399042</v>
          </cell>
          <cell r="P180">
            <v>0.12146081766399042</v>
          </cell>
          <cell r="Q180">
            <v>0.12146081766399039</v>
          </cell>
          <cell r="R180">
            <v>0.12146081766399042</v>
          </cell>
          <cell r="S180">
            <v>13.562003468924344</v>
          </cell>
          <cell r="T180">
            <v>0.57524964047534533</v>
          </cell>
          <cell r="U180">
            <v>0.5751932370743108</v>
          </cell>
          <cell r="V180">
            <v>0.43288517783295932</v>
          </cell>
          <cell r="W180">
            <v>0.43288517783295927</v>
          </cell>
          <cell r="X180">
            <v>0.43288517783295927</v>
          </cell>
          <cell r="Y180">
            <v>0.43288517783295932</v>
          </cell>
          <cell r="Z180">
            <v>0.43288517783295927</v>
          </cell>
          <cell r="AA180">
            <v>0.43288517783295927</v>
          </cell>
          <cell r="AB180">
            <v>0.54652303779859801</v>
          </cell>
          <cell r="AC180">
            <v>0.54652303779859801</v>
          </cell>
          <cell r="AD180">
            <v>0.54652303779859801</v>
          </cell>
          <cell r="AE180">
            <v>0</v>
          </cell>
          <cell r="AF180">
            <v>0</v>
          </cell>
          <cell r="AG180">
            <v>0</v>
          </cell>
          <cell r="AH180">
            <v>0</v>
          </cell>
          <cell r="AI180">
            <v>0</v>
          </cell>
          <cell r="AJ180">
            <v>0</v>
          </cell>
          <cell r="AK180">
            <v>0</v>
          </cell>
          <cell r="AL180">
            <v>0</v>
          </cell>
          <cell r="AM180">
            <v>0</v>
          </cell>
          <cell r="AN180">
            <v>0</v>
          </cell>
          <cell r="AO180">
            <v>5.1735531937181028E-2</v>
          </cell>
          <cell r="AP180">
            <v>5.1735531937181028E-2</v>
          </cell>
          <cell r="AQ180">
            <v>0.57524964047534521</v>
          </cell>
          <cell r="AR180">
            <v>0.37890843629706916</v>
          </cell>
          <cell r="AS180">
            <v>0</v>
          </cell>
          <cell r="AT180">
            <v>0</v>
          </cell>
          <cell r="AU180">
            <v>0.57524964047534521</v>
          </cell>
          <cell r="AV180">
            <v>0.54156794824434029</v>
          </cell>
          <cell r="AW180">
            <v>99.565361290000013</v>
          </cell>
          <cell r="AX180">
            <v>98.941815099565787</v>
          </cell>
          <cell r="AY180">
            <v>98.941815099565801</v>
          </cell>
          <cell r="AZ180">
            <v>98.941815099565787</v>
          </cell>
          <cell r="BA180">
            <v>98.941815099565787</v>
          </cell>
          <cell r="BB180">
            <v>98.941815099565787</v>
          </cell>
          <cell r="BC180">
            <v>98.941815099565787</v>
          </cell>
          <cell r="BD180">
            <v>98.941815099565787</v>
          </cell>
          <cell r="BE180">
            <v>98.941815099565787</v>
          </cell>
          <cell r="BF180">
            <v>98.941815099565787</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6.5955771981952589</v>
          </cell>
          <cell r="DL180">
            <v>0</v>
          </cell>
          <cell r="DM180">
            <v>5.1735531937181028E-2</v>
          </cell>
          <cell r="DN180">
            <v>6.5955771981952598</v>
          </cell>
          <cell r="DO180">
            <v>6.5955771981952589</v>
          </cell>
          <cell r="DP180">
            <v>6.5955771981952598</v>
          </cell>
          <cell r="DQ180">
            <v>0</v>
          </cell>
          <cell r="DR180">
            <v>0</v>
          </cell>
          <cell r="DS180">
            <v>0</v>
          </cell>
          <cell r="DT180">
            <v>0</v>
          </cell>
          <cell r="DU180">
            <v>0</v>
          </cell>
          <cell r="DV180">
            <v>0</v>
          </cell>
          <cell r="DW180">
            <v>0</v>
          </cell>
          <cell r="DX180">
            <v>0</v>
          </cell>
          <cell r="DY180">
            <v>0</v>
          </cell>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cell r="EY180"/>
          <cell r="EZ180"/>
          <cell r="FA180"/>
          <cell r="FB180"/>
          <cell r="FC180"/>
          <cell r="FD180"/>
          <cell r="FE180"/>
          <cell r="FF180"/>
          <cell r="FG180"/>
          <cell r="FH180"/>
          <cell r="FI180"/>
          <cell r="FJ180"/>
          <cell r="FK180"/>
          <cell r="FL180"/>
          <cell r="FM180"/>
          <cell r="FN180"/>
          <cell r="FO180"/>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row>
        <row r="181">
          <cell r="A181" t="str">
            <v>Solids: Cu wt %</v>
          </cell>
          <cell r="C181" t="str">
            <v>Solids: Cu</v>
          </cell>
          <cell r="D181" t="str">
            <v>wt %</v>
          </cell>
          <cell r="E181">
            <v>4.9999999999999989E-2</v>
          </cell>
          <cell r="F181">
            <v>4.9999999999999989E-2</v>
          </cell>
          <cell r="G181">
            <v>4.9999999999999989E-2</v>
          </cell>
          <cell r="H181">
            <v>4.9999999999999989E-2</v>
          </cell>
          <cell r="I181">
            <v>19.196276873914414</v>
          </cell>
          <cell r="J181">
            <v>19.196276873690969</v>
          </cell>
          <cell r="K181">
            <v>19.199991849032337</v>
          </cell>
          <cell r="L181">
            <v>19.196276873914414</v>
          </cell>
          <cell r="M181">
            <v>19.196276873914414</v>
          </cell>
          <cell r="N181">
            <v>0</v>
          </cell>
          <cell r="O181">
            <v>19.196276873914414</v>
          </cell>
          <cell r="P181">
            <v>19.196276873914414</v>
          </cell>
          <cell r="Q181">
            <v>19.19627687391441</v>
          </cell>
          <cell r="R181">
            <v>19.196276873914414</v>
          </cell>
          <cell r="S181">
            <v>16.584337054128422</v>
          </cell>
          <cell r="T181">
            <v>9.9999999638304704</v>
          </cell>
          <cell r="U181">
            <v>9.999019460822721</v>
          </cell>
          <cell r="V181">
            <v>7.5252077692786923</v>
          </cell>
          <cell r="W181">
            <v>7.5252077692786941</v>
          </cell>
          <cell r="X181">
            <v>7.5252077692786941</v>
          </cell>
          <cell r="Y181">
            <v>7.5252077692786941</v>
          </cell>
          <cell r="Z181">
            <v>7.5252077692786941</v>
          </cell>
          <cell r="AA181">
            <v>7.5252077692786941</v>
          </cell>
          <cell r="AB181">
            <v>9.5006704210179986</v>
          </cell>
          <cell r="AC181">
            <v>9.5006704210179986</v>
          </cell>
          <cell r="AD181">
            <v>9.5006704210179986</v>
          </cell>
          <cell r="AE181">
            <v>0</v>
          </cell>
          <cell r="AF181">
            <v>0</v>
          </cell>
          <cell r="AG181">
            <v>0</v>
          </cell>
          <cell r="AH181">
            <v>0</v>
          </cell>
          <cell r="AI181">
            <v>0</v>
          </cell>
          <cell r="AJ181">
            <v>0</v>
          </cell>
          <cell r="AK181">
            <v>0</v>
          </cell>
          <cell r="AL181">
            <v>0</v>
          </cell>
          <cell r="AM181">
            <v>0</v>
          </cell>
          <cell r="AN181">
            <v>0</v>
          </cell>
          <cell r="AO181">
            <v>0</v>
          </cell>
          <cell r="AP181">
            <v>0</v>
          </cell>
          <cell r="AQ181">
            <v>9.9999999638304669</v>
          </cell>
          <cell r="AR181">
            <v>6.2495527406147851</v>
          </cell>
          <cell r="AS181">
            <v>0</v>
          </cell>
          <cell r="AT181">
            <v>0</v>
          </cell>
          <cell r="AU181">
            <v>9.9999999638304704</v>
          </cell>
          <cell r="AV181">
            <v>9.3566229934708556</v>
          </cell>
          <cell r="AW181">
            <v>3.0000000000000002E-2</v>
          </cell>
          <cell r="AX181">
            <v>2.9812119541669319E-2</v>
          </cell>
          <cell r="AY181">
            <v>2.9812119541669329E-2</v>
          </cell>
          <cell r="AZ181">
            <v>2.9812119541669312E-2</v>
          </cell>
          <cell r="BA181">
            <v>2.9812119541669319E-2</v>
          </cell>
          <cell r="BB181">
            <v>2.9812119541669319E-2</v>
          </cell>
          <cell r="BC181">
            <v>2.9812119541669319E-2</v>
          </cell>
          <cell r="BD181">
            <v>2.9812119541669319E-2</v>
          </cell>
          <cell r="BE181">
            <v>2.9812119541669319E-2</v>
          </cell>
          <cell r="BF181">
            <v>2.9812119541669319E-2</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3.8116727454926953</v>
          </cell>
          <cell r="DL181">
            <v>0</v>
          </cell>
          <cell r="DM181">
            <v>0</v>
          </cell>
          <cell r="DN181">
            <v>3.8116727454926953</v>
          </cell>
          <cell r="DO181">
            <v>3.8116727454926949</v>
          </cell>
          <cell r="DP181">
            <v>3.8116727454926953</v>
          </cell>
          <cell r="DQ181">
            <v>0</v>
          </cell>
          <cell r="DR181">
            <v>0</v>
          </cell>
          <cell r="DS181">
            <v>0</v>
          </cell>
          <cell r="DT181">
            <v>0</v>
          </cell>
          <cell r="DU181">
            <v>0</v>
          </cell>
          <cell r="DV181">
            <v>0</v>
          </cell>
          <cell r="DW181">
            <v>0</v>
          </cell>
          <cell r="DX181">
            <v>0</v>
          </cell>
          <cell r="DY181">
            <v>0</v>
          </cell>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cell r="EY181"/>
          <cell r="EZ181"/>
          <cell r="FA181"/>
          <cell r="FB181"/>
          <cell r="FC181"/>
          <cell r="FD181"/>
          <cell r="FE181"/>
          <cell r="FF181"/>
          <cell r="FG181"/>
          <cell r="FH181"/>
          <cell r="FI181"/>
          <cell r="FJ181"/>
          <cell r="FK181"/>
          <cell r="FL181"/>
          <cell r="FM181"/>
          <cell r="FN181"/>
          <cell r="FO181"/>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row>
        <row r="182">
          <cell r="A182" t="str">
            <v>Solids: Fe wt %</v>
          </cell>
          <cell r="C182" t="str">
            <v>Solids: Fe</v>
          </cell>
          <cell r="D182" t="str">
            <v>wt %</v>
          </cell>
          <cell r="E182">
            <v>1.9999999999999997E-2</v>
          </cell>
          <cell r="F182">
            <v>1.9999999999999997E-2</v>
          </cell>
          <cell r="G182">
            <v>1.9999999999999997E-2</v>
          </cell>
          <cell r="H182">
            <v>1.9999999999999997E-2</v>
          </cell>
          <cell r="I182">
            <v>1.8722760265294881E-2</v>
          </cell>
          <cell r="J182">
            <v>1.872276027228402E-2</v>
          </cell>
          <cell r="K182">
            <v>1.6664833794842328E-2</v>
          </cell>
          <cell r="L182">
            <v>1.8722760265294881E-2</v>
          </cell>
          <cell r="M182">
            <v>1.8722760265294881E-2</v>
          </cell>
          <cell r="N182">
            <v>0</v>
          </cell>
          <cell r="O182">
            <v>1.8722760265294881E-2</v>
          </cell>
          <cell r="P182">
            <v>1.8722760265294881E-2</v>
          </cell>
          <cell r="Q182">
            <v>1.8722760265294874E-2</v>
          </cell>
          <cell r="R182">
            <v>1.8722760265294881E-2</v>
          </cell>
          <cell r="S182">
            <v>2.8015518412823792E-2</v>
          </cell>
          <cell r="T182">
            <v>1.998650955175741</v>
          </cell>
          <cell r="U182">
            <v>2.0035787557145026</v>
          </cell>
          <cell r="V182">
            <v>4.2689833490451328</v>
          </cell>
          <cell r="W182">
            <v>4.2689833490451328</v>
          </cell>
          <cell r="X182">
            <v>4.2689833490451319</v>
          </cell>
          <cell r="Y182">
            <v>4.2689833490451319</v>
          </cell>
          <cell r="Z182">
            <v>4.2689833490451328</v>
          </cell>
          <cell r="AA182">
            <v>4.2689833490451328</v>
          </cell>
          <cell r="AB182">
            <v>5.3896457229146488</v>
          </cell>
          <cell r="AC182">
            <v>5.3896457229146497</v>
          </cell>
          <cell r="AD182">
            <v>5.3896457229146497</v>
          </cell>
          <cell r="AE182">
            <v>0</v>
          </cell>
          <cell r="AF182">
            <v>0</v>
          </cell>
          <cell r="AG182">
            <v>0</v>
          </cell>
          <cell r="AH182">
            <v>0</v>
          </cell>
          <cell r="AI182">
            <v>0</v>
          </cell>
          <cell r="AJ182">
            <v>0</v>
          </cell>
          <cell r="AK182">
            <v>0</v>
          </cell>
          <cell r="AL182">
            <v>0</v>
          </cell>
          <cell r="AM182">
            <v>0</v>
          </cell>
          <cell r="AN182">
            <v>0</v>
          </cell>
          <cell r="AO182">
            <v>45.258280067872938</v>
          </cell>
          <cell r="AP182">
            <v>45.258280067872938</v>
          </cell>
          <cell r="AQ182">
            <v>1.9986509551757408</v>
          </cell>
          <cell r="AR182">
            <v>18.222946602163802</v>
          </cell>
          <cell r="AS182">
            <v>0</v>
          </cell>
          <cell r="AT182">
            <v>0</v>
          </cell>
          <cell r="AU182">
            <v>1.998650955175741</v>
          </cell>
          <cell r="AV182">
            <v>4.781875876983305</v>
          </cell>
          <cell r="AW182">
            <v>3.0000000000000002E-2</v>
          </cell>
          <cell r="AX182">
            <v>2.9812119541669319E-2</v>
          </cell>
          <cell r="AY182">
            <v>2.9812119541669329E-2</v>
          </cell>
          <cell r="AZ182">
            <v>2.9812119541669312E-2</v>
          </cell>
          <cell r="BA182">
            <v>2.9812119541669319E-2</v>
          </cell>
          <cell r="BB182">
            <v>2.9812119541669319E-2</v>
          </cell>
          <cell r="BC182">
            <v>2.9812119541669319E-2</v>
          </cell>
          <cell r="BD182">
            <v>2.9812119541669319E-2</v>
          </cell>
          <cell r="BE182">
            <v>2.9812119541669319E-2</v>
          </cell>
          <cell r="BF182">
            <v>2.9812119541669319E-2</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0.37779040360169275</v>
          </cell>
          <cell r="DL182">
            <v>0</v>
          </cell>
          <cell r="DM182">
            <v>45.258280067872938</v>
          </cell>
          <cell r="DN182">
            <v>0.37779040360169275</v>
          </cell>
          <cell r="DO182">
            <v>0.37779040360169269</v>
          </cell>
          <cell r="DP182">
            <v>0.37779040360169275</v>
          </cell>
          <cell r="DQ182">
            <v>0</v>
          </cell>
          <cell r="DR182">
            <v>0</v>
          </cell>
          <cell r="DS182">
            <v>0</v>
          </cell>
          <cell r="DT182">
            <v>0</v>
          </cell>
          <cell r="DU182">
            <v>0</v>
          </cell>
          <cell r="DV182">
            <v>0</v>
          </cell>
          <cell r="DW182">
            <v>0</v>
          </cell>
          <cell r="DX182">
            <v>0</v>
          </cell>
          <cell r="DY182">
            <v>0</v>
          </cell>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cell r="EY182"/>
          <cell r="EZ182"/>
          <cell r="FA182"/>
          <cell r="FB182"/>
          <cell r="FC182"/>
          <cell r="FD182"/>
          <cell r="FE182"/>
          <cell r="FF182"/>
          <cell r="FG182"/>
          <cell r="FH182"/>
          <cell r="FI182"/>
          <cell r="FJ182"/>
          <cell r="FK182"/>
          <cell r="FL182"/>
          <cell r="FM182"/>
          <cell r="FN182"/>
          <cell r="FO182"/>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row>
        <row r="183">
          <cell r="A183" t="str">
            <v>Solids: Mg wt %</v>
          </cell>
          <cell r="C183" t="str">
            <v>Solids: Mg</v>
          </cell>
          <cell r="D183" t="str">
            <v>wt %</v>
          </cell>
          <cell r="E183">
            <v>2.0000034395277642E-3</v>
          </cell>
          <cell r="F183">
            <v>2.0000034395277642E-3</v>
          </cell>
          <cell r="G183">
            <v>2.0000034395277642E-3</v>
          </cell>
          <cell r="H183">
            <v>2.0000034395277642E-3</v>
          </cell>
          <cell r="I183">
            <v>1.6160155871287754E-3</v>
          </cell>
          <cell r="J183">
            <v>1.6160155871320901E-3</v>
          </cell>
          <cell r="K183">
            <v>1.6166347807527663E-3</v>
          </cell>
          <cell r="L183">
            <v>1.6160155871287754E-3</v>
          </cell>
          <cell r="M183">
            <v>1.6160155871287754E-3</v>
          </cell>
          <cell r="N183">
            <v>0</v>
          </cell>
          <cell r="O183">
            <v>1.6160155871287754E-3</v>
          </cell>
          <cell r="P183">
            <v>1.6160155871287754E-3</v>
          </cell>
          <cell r="Q183">
            <v>1.6160155871287754E-3</v>
          </cell>
          <cell r="R183">
            <v>1.6160155871287754E-3</v>
          </cell>
          <cell r="S183">
            <v>1.4631448419380499E-3</v>
          </cell>
          <cell r="T183">
            <v>-1.4857142427387074E-20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5.0000085988194127E-4</v>
          </cell>
          <cell r="AX183">
            <v>4.9686951352459561E-4</v>
          </cell>
          <cell r="AY183">
            <v>4.9686951352459572E-4</v>
          </cell>
          <cell r="AZ183">
            <v>4.9686951352459561E-4</v>
          </cell>
          <cell r="BA183">
            <v>4.9686951352459561E-4</v>
          </cell>
          <cell r="BB183">
            <v>4.9686951352459561E-4</v>
          </cell>
          <cell r="BC183">
            <v>4.9686951352459561E-4</v>
          </cell>
          <cell r="BD183">
            <v>4.9686951352459561E-4</v>
          </cell>
          <cell r="BE183">
            <v>4.9686951352459561E-4</v>
          </cell>
          <cell r="BF183">
            <v>4.9686951352459561E-4</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cell r="EY183"/>
          <cell r="EZ183"/>
          <cell r="FA183"/>
          <cell r="FB183"/>
          <cell r="FC183"/>
          <cell r="FD183"/>
          <cell r="FE183"/>
          <cell r="FF183"/>
          <cell r="FG183"/>
          <cell r="FH183"/>
          <cell r="FI183"/>
          <cell r="FJ183"/>
          <cell r="FK183"/>
          <cell r="FL183"/>
          <cell r="FM183"/>
          <cell r="FN183"/>
          <cell r="FO183"/>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row>
        <row r="184">
          <cell r="A184" t="str">
            <v>Solids: Mn wt %</v>
          </cell>
          <cell r="C184" t="str">
            <v>Solids: Mn</v>
          </cell>
          <cell r="D184" t="str">
            <v>wt %</v>
          </cell>
          <cell r="E184">
            <v>5.000004550584294E-3</v>
          </cell>
          <cell r="F184">
            <v>5.000004550584294E-3</v>
          </cell>
          <cell r="G184">
            <v>5.000004550584294E-3</v>
          </cell>
          <cell r="H184">
            <v>5.000004550584294E-3</v>
          </cell>
          <cell r="I184">
            <v>4.0400356968220384E-3</v>
          </cell>
          <cell r="J184">
            <v>4.0400356968303278E-3</v>
          </cell>
          <cell r="K184">
            <v>4.0415836796286967E-3</v>
          </cell>
          <cell r="L184">
            <v>4.0400356968220384E-3</v>
          </cell>
          <cell r="M184">
            <v>4.0400356968220384E-3</v>
          </cell>
          <cell r="N184">
            <v>0</v>
          </cell>
          <cell r="O184">
            <v>4.0400356968220384E-3</v>
          </cell>
          <cell r="P184">
            <v>4.0400356968220384E-3</v>
          </cell>
          <cell r="Q184">
            <v>4.0400356968220376E-3</v>
          </cell>
          <cell r="R184">
            <v>4.0400356968220384E-3</v>
          </cell>
          <cell r="S184">
            <v>4.164698136645887E-3</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5.0000045505842966E-3</v>
          </cell>
          <cell r="AX184">
            <v>4.9686911123636521E-3</v>
          </cell>
          <cell r="AY184">
            <v>4.9686911123636521E-3</v>
          </cell>
          <cell r="AZ184">
            <v>4.9686911123636521E-3</v>
          </cell>
          <cell r="BA184">
            <v>4.9686911123636521E-3</v>
          </cell>
          <cell r="BB184">
            <v>4.9686911123636521E-3</v>
          </cell>
          <cell r="BC184">
            <v>4.9686911123636521E-3</v>
          </cell>
          <cell r="BD184">
            <v>4.9686911123636521E-3</v>
          </cell>
          <cell r="BE184">
            <v>4.9686911123636521E-3</v>
          </cell>
          <cell r="BF184">
            <v>4.9686911123636521E-3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cell r="EY184"/>
          <cell r="EZ184"/>
          <cell r="FA184"/>
          <cell r="FB184"/>
          <cell r="FC184"/>
          <cell r="FD184"/>
          <cell r="FE184"/>
          <cell r="FF184"/>
          <cell r="FG184"/>
          <cell r="FH184"/>
          <cell r="FI184"/>
          <cell r="FJ184"/>
          <cell r="FK184"/>
          <cell r="FL184"/>
          <cell r="FM184"/>
          <cell r="FN184"/>
          <cell r="FO184"/>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row>
        <row r="185">
          <cell r="A185" t="str">
            <v>Solids: Na wt %</v>
          </cell>
          <cell r="C185" t="str">
            <v>Solids: Na</v>
          </cell>
          <cell r="D185" t="str">
            <v>wt %</v>
          </cell>
          <cell r="E185">
            <v>1.4999977787358995E-2</v>
          </cell>
          <cell r="F185">
            <v>1.4999977787358995E-2</v>
          </cell>
          <cell r="G185">
            <v>1.4999977787358995E-2</v>
          </cell>
          <cell r="H185">
            <v>1.4999977787358995E-2</v>
          </cell>
          <cell r="I185">
            <v>1.2120078111806178E-2</v>
          </cell>
          <cell r="J185">
            <v>1.212007811183104E-2</v>
          </cell>
          <cell r="K185">
            <v>1.2124722049122669E-2</v>
          </cell>
          <cell r="L185">
            <v>1.2120078111806178E-2</v>
          </cell>
          <cell r="M185">
            <v>1.2120078111806178E-2</v>
          </cell>
          <cell r="N185">
            <v>0</v>
          </cell>
          <cell r="O185">
            <v>1.2120078111806178E-2</v>
          </cell>
          <cell r="P185">
            <v>1.2120078111806178E-2</v>
          </cell>
          <cell r="Q185">
            <v>1.2120078111806177E-2</v>
          </cell>
          <cell r="R185">
            <v>1.2120078111806178E-2</v>
          </cell>
          <cell r="S185">
            <v>1.0466713410920443E-2</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cell r="EY185"/>
          <cell r="EZ185"/>
          <cell r="FA185"/>
          <cell r="FB185"/>
          <cell r="FC185"/>
          <cell r="FD185"/>
          <cell r="FE185"/>
          <cell r="FF185"/>
          <cell r="FG185"/>
          <cell r="FH185"/>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row>
        <row r="186">
          <cell r="A186" t="str">
            <v>Solids: Contaminants (s) wt %</v>
          </cell>
          <cell r="C186" t="str">
            <v>Solids: Contaminants (s)</v>
          </cell>
          <cell r="D186" t="str">
            <v>wt %</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cell r="EY186"/>
          <cell r="EZ186"/>
          <cell r="FA186"/>
          <cell r="FB186"/>
          <cell r="FC186"/>
          <cell r="FD186"/>
          <cell r="FE186"/>
          <cell r="FF186"/>
          <cell r="FG186"/>
          <cell r="FH186"/>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row>
        <row r="187">
          <cell r="A187" t="str">
            <v>Solids: Ni wt %</v>
          </cell>
          <cell r="C187" t="str">
            <v>Solids: Ni</v>
          </cell>
          <cell r="D187" t="str">
            <v>wt %</v>
          </cell>
          <cell r="E187">
            <v>99.639611894846368</v>
          </cell>
          <cell r="F187">
            <v>99.639611894846368</v>
          </cell>
          <cell r="G187">
            <v>99.639611894846368</v>
          </cell>
          <cell r="H187">
            <v>99.639611894846368</v>
          </cell>
          <cell r="I187">
            <v>80.548099507944244</v>
          </cell>
          <cell r="J187">
            <v>80.548099508155758</v>
          </cell>
          <cell r="K187">
            <v>80.547812187731523</v>
          </cell>
          <cell r="L187">
            <v>80.548099507944244</v>
          </cell>
          <cell r="M187">
            <v>80.548099507944244</v>
          </cell>
          <cell r="N187">
            <v>0</v>
          </cell>
          <cell r="O187">
            <v>80.548099507944244</v>
          </cell>
          <cell r="P187">
            <v>80.548099507944244</v>
          </cell>
          <cell r="Q187">
            <v>80.548099507944244</v>
          </cell>
          <cell r="R187">
            <v>80.548099507944244</v>
          </cell>
          <cell r="S187">
            <v>69.62351650458163</v>
          </cell>
          <cell r="T187">
            <v>85.570769359650029</v>
          </cell>
          <cell r="U187">
            <v>85.562379119887865</v>
          </cell>
          <cell r="V187">
            <v>77.557733060655252</v>
          </cell>
          <cell r="W187">
            <v>77.557733060655238</v>
          </cell>
          <cell r="X187">
            <v>77.557733060655238</v>
          </cell>
          <cell r="Y187">
            <v>77.557733060655238</v>
          </cell>
          <cell r="Z187">
            <v>77.557733060655238</v>
          </cell>
          <cell r="AA187">
            <v>77.557733060655238</v>
          </cell>
          <cell r="AB187">
            <v>81.297968247394067</v>
          </cell>
          <cell r="AC187">
            <v>81.297968247394081</v>
          </cell>
          <cell r="AD187">
            <v>81.297968247394081</v>
          </cell>
          <cell r="AE187">
            <v>0</v>
          </cell>
          <cell r="AF187">
            <v>0</v>
          </cell>
          <cell r="AG187">
            <v>0</v>
          </cell>
          <cell r="AH187">
            <v>0</v>
          </cell>
          <cell r="AI187">
            <v>0</v>
          </cell>
          <cell r="AJ187">
            <v>0</v>
          </cell>
          <cell r="AK187">
            <v>0</v>
          </cell>
          <cell r="AL187">
            <v>0</v>
          </cell>
          <cell r="AM187">
            <v>0</v>
          </cell>
          <cell r="AN187">
            <v>0</v>
          </cell>
          <cell r="AO187">
            <v>8.2786370621128818</v>
          </cell>
          <cell r="AP187">
            <v>8.2786370621128818</v>
          </cell>
          <cell r="AQ187">
            <v>85.570769359650015</v>
          </cell>
          <cell r="AR187">
            <v>56.582762959630003</v>
          </cell>
          <cell r="AS187">
            <v>0</v>
          </cell>
          <cell r="AT187">
            <v>0</v>
          </cell>
          <cell r="AU187">
            <v>85.570769359650029</v>
          </cell>
          <cell r="AV187">
            <v>80.597971550641248</v>
          </cell>
          <cell r="AW187">
            <v>0.3000000000000001</v>
          </cell>
          <cell r="AX187">
            <v>0.29812119541669313</v>
          </cell>
          <cell r="AY187">
            <v>0.29812119541669324</v>
          </cell>
          <cell r="AZ187">
            <v>0.29812119541669307</v>
          </cell>
          <cell r="BA187">
            <v>0.29812119541669313</v>
          </cell>
          <cell r="BB187">
            <v>0.29812119541669313</v>
          </cell>
          <cell r="BC187">
            <v>0.29812119541669313</v>
          </cell>
          <cell r="BD187">
            <v>0.29812119541669313</v>
          </cell>
          <cell r="BE187">
            <v>0.29812119541669313</v>
          </cell>
          <cell r="BF187">
            <v>0.29812119541669313</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47.807605478516891</v>
          </cell>
          <cell r="DL187">
            <v>0</v>
          </cell>
          <cell r="DM187">
            <v>8.27863706211288</v>
          </cell>
          <cell r="DN187">
            <v>47.807605478516891</v>
          </cell>
          <cell r="DO187">
            <v>47.807605478516876</v>
          </cell>
          <cell r="DP187">
            <v>47.807605478516891</v>
          </cell>
          <cell r="DQ187">
            <v>0</v>
          </cell>
          <cell r="DR187">
            <v>0</v>
          </cell>
          <cell r="DS187">
            <v>0</v>
          </cell>
          <cell r="DT187">
            <v>0</v>
          </cell>
          <cell r="DU187">
            <v>0</v>
          </cell>
          <cell r="DV187">
            <v>0</v>
          </cell>
          <cell r="DW187">
            <v>0</v>
          </cell>
          <cell r="DX187">
            <v>0</v>
          </cell>
          <cell r="DY187">
            <v>0</v>
          </cell>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row>
        <row r="188">
          <cell r="A188" t="str">
            <v>Solids: Pb wt %</v>
          </cell>
          <cell r="C188" t="str">
            <v>Solids: Pb</v>
          </cell>
          <cell r="D188" t="str">
            <v>wt %</v>
          </cell>
          <cell r="E188">
            <v>4.9999999999999992E-3</v>
          </cell>
          <cell r="F188">
            <v>4.9999999999999992E-3</v>
          </cell>
          <cell r="G188">
            <v>4.9999999999999992E-3</v>
          </cell>
          <cell r="H188">
            <v>4.9999999999999992E-3</v>
          </cell>
          <cell r="I188">
            <v>4.0400320199207862E-3</v>
          </cell>
          <cell r="J188">
            <v>4.040032019929073E-3</v>
          </cell>
          <cell r="K188">
            <v>4.0415800013186018E-3</v>
          </cell>
          <cell r="L188">
            <v>4.0400320199207862E-3</v>
          </cell>
          <cell r="M188">
            <v>4.0400320199207862E-3</v>
          </cell>
          <cell r="N188">
            <v>0</v>
          </cell>
          <cell r="O188">
            <v>4.0400320199207862E-3</v>
          </cell>
          <cell r="P188">
            <v>4.0400320199207862E-3</v>
          </cell>
          <cell r="Q188">
            <v>4.0400320199207853E-3</v>
          </cell>
          <cell r="R188">
            <v>4.0400320199207862E-3</v>
          </cell>
          <cell r="S188">
            <v>3.6240665787241077E-3</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1.0000000000000002E-3</v>
          </cell>
          <cell r="AX188">
            <v>9.9373731805564342E-4</v>
          </cell>
          <cell r="AY188">
            <v>9.9373731805564385E-4</v>
          </cell>
          <cell r="AZ188">
            <v>9.9373731805564342E-4</v>
          </cell>
          <cell r="BA188">
            <v>9.9373731805564342E-4</v>
          </cell>
          <cell r="BB188">
            <v>9.9373731805564342E-4</v>
          </cell>
          <cell r="BC188">
            <v>9.9373731805564342E-4</v>
          </cell>
          <cell r="BD188">
            <v>9.9373731805564342E-4</v>
          </cell>
          <cell r="BE188">
            <v>9.9373731805564342E-4</v>
          </cell>
          <cell r="BF188">
            <v>9.9373731805564342E-4</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row>
        <row r="189">
          <cell r="A189" t="str">
            <v>Flow m3/h</v>
          </cell>
          <cell r="C189" t="str">
            <v>Flow</v>
          </cell>
          <cell r="D189" t="str">
            <v>m3/h</v>
          </cell>
          <cell r="E189">
            <v>0.18559280178808354</v>
          </cell>
          <cell r="F189">
            <v>1.3630534271423937E-2</v>
          </cell>
          <cell r="G189">
            <v>1.3492028488658547E-2</v>
          </cell>
          <cell r="H189">
            <v>1.3850578276539057E-4</v>
          </cell>
          <cell r="I189">
            <v>1998.8848230006731</v>
          </cell>
          <cell r="J189">
            <v>2000.0000000011003</v>
          </cell>
          <cell r="K189">
            <v>2001.6760920952704</v>
          </cell>
          <cell r="L189">
            <v>15.787318076206523</v>
          </cell>
          <cell r="M189">
            <v>441.75271902216826</v>
          </cell>
          <cell r="N189">
            <v>14696.25448881557</v>
          </cell>
          <cell r="O189">
            <v>1555.5302330253921</v>
          </cell>
          <cell r="P189">
            <v>443.6037433311979</v>
          </cell>
          <cell r="Q189">
            <v>1997.2393145693065</v>
          </cell>
          <cell r="R189">
            <v>1999.13397635659</v>
          </cell>
          <cell r="S189">
            <v>19.517304271338762</v>
          </cell>
          <cell r="T189">
            <v>8.5193730240949006E-2</v>
          </cell>
          <cell r="U189">
            <v>19.514662171513329</v>
          </cell>
          <cell r="V189">
            <v>19.497583243879113</v>
          </cell>
          <cell r="W189">
            <v>19.491685594551747</v>
          </cell>
          <cell r="X189">
            <v>7.0804034878746286E-3</v>
          </cell>
          <cell r="Y189">
            <v>5.6638271026790907E-2</v>
          </cell>
          <cell r="Z189">
            <v>19.486607106997329</v>
          </cell>
          <cell r="AA189">
            <v>19.099342452817019</v>
          </cell>
          <cell r="AB189">
            <v>19.097058699402094</v>
          </cell>
          <cell r="AC189">
            <v>1.244254962281212</v>
          </cell>
          <cell r="AD189">
            <v>1.2436617920548463</v>
          </cell>
          <cell r="AE189">
            <v>19.099029126284098</v>
          </cell>
          <cell r="AF189">
            <v>19.099029126284098</v>
          </cell>
          <cell r="AG189">
            <v>20.063192969211283</v>
          </cell>
          <cell r="AH189">
            <v>9.9056169206489075E-2</v>
          </cell>
          <cell r="AI189">
            <v>3.0020811034588949E-3</v>
          </cell>
          <cell r="AJ189">
            <v>1.1192837680329879E-3</v>
          </cell>
          <cell r="AK189">
            <v>0.81786118561720111</v>
          </cell>
          <cell r="AL189">
            <v>4.4397737814462537E-10</v>
          </cell>
          <cell r="AM189">
            <v>9.9056169209657902E-2</v>
          </cell>
          <cell r="AN189">
            <v>3.1101044231088799E-2</v>
          </cell>
          <cell r="AO189">
            <v>5.9476545227582958E-2</v>
          </cell>
          <cell r="AP189">
            <v>6.0541292238218504E-2</v>
          </cell>
          <cell r="AQ189">
            <v>0.10151986636539512</v>
          </cell>
          <cell r="AR189">
            <v>0.1607713058538276</v>
          </cell>
          <cell r="AS189">
            <v>1.7391167277858478E-3</v>
          </cell>
          <cell r="AT189">
            <v>2.5263969184581108E-2</v>
          </cell>
          <cell r="AU189">
            <v>8.9961365844029896E-3</v>
          </cell>
          <cell r="AV189">
            <v>9.6703483067925779E-3</v>
          </cell>
          <cell r="AW189">
            <v>2.8899414250123649E-2</v>
          </cell>
          <cell r="AX189">
            <v>389.80737707932258</v>
          </cell>
          <cell r="AY189">
            <v>390.00000000000051</v>
          </cell>
          <cell r="AZ189">
            <v>390.12932040003557</v>
          </cell>
          <cell r="BA189">
            <v>2.4308440805006608</v>
          </cell>
          <cell r="BB189">
            <v>68.947543148901701</v>
          </cell>
          <cell r="BC189">
            <v>320.62796908604122</v>
          </cell>
          <cell r="BD189">
            <v>69.227503345863369</v>
          </cell>
          <cell r="BE189">
            <v>389.56873423717201</v>
          </cell>
          <cell r="BF189">
            <v>389.8554724319049</v>
          </cell>
          <cell r="BG189">
            <v>18.394930290409025</v>
          </cell>
          <cell r="BH189">
            <v>1.5998304913304662E-2</v>
          </cell>
          <cell r="BI189">
            <v>1.8401876500775891</v>
          </cell>
          <cell r="BJ189">
            <v>0.28159670390657449</v>
          </cell>
          <cell r="BK189">
            <v>0.65992619218497661</v>
          </cell>
          <cell r="BL189">
            <v>34973.151177434687</v>
          </cell>
          <cell r="BM189">
            <v>2.6530425804955609E-3</v>
          </cell>
          <cell r="BN189">
            <v>2.7003085895931957E-2</v>
          </cell>
          <cell r="BO189">
            <v>11.908991907811783</v>
          </cell>
          <cell r="BP189">
            <v>8.8256704069346759E-3</v>
          </cell>
          <cell r="BQ189">
            <v>0.96700875157919519</v>
          </cell>
          <cell r="BR189">
            <v>4.9268863501736627E-2</v>
          </cell>
          <cell r="BS189">
            <v>0.62580514525278874</v>
          </cell>
          <cell r="BT189">
            <v>2.955413722614585E-4</v>
          </cell>
          <cell r="BU189">
            <v>5.641880880616109E-2</v>
          </cell>
          <cell r="BV189">
            <v>0.49999999999999989</v>
          </cell>
          <cell r="BW189">
            <v>2.6793452942618705</v>
          </cell>
          <cell r="BX189">
            <v>0</v>
          </cell>
          <cell r="BY189">
            <v>0</v>
          </cell>
          <cell r="BZ189">
            <v>0</v>
          </cell>
          <cell r="CA189">
            <v>0</v>
          </cell>
          <cell r="CB189">
            <v>1.9814936319686811</v>
          </cell>
          <cell r="CC189">
            <v>1.6173881227932798</v>
          </cell>
          <cell r="CD189">
            <v>0.10921168991080425</v>
          </cell>
          <cell r="CE189">
            <v>4.4201260389664697E-3</v>
          </cell>
          <cell r="CF189">
            <v>1.9652219791633538</v>
          </cell>
          <cell r="CG189">
            <v>3.9510060030653896E-2</v>
          </cell>
          <cell r="CH189">
            <v>5.5109475117297553E-3</v>
          </cell>
          <cell r="CI189">
            <v>1.6658999984428811</v>
          </cell>
          <cell r="CJ189">
            <v>7.7491956086444953E-5</v>
          </cell>
          <cell r="CK189">
            <v>0.45216136982467331</v>
          </cell>
          <cell r="CL189">
            <v>0.41736613833081337</v>
          </cell>
          <cell r="CM189">
            <v>1.4396926170038276</v>
          </cell>
          <cell r="CN189">
            <v>1.0223264786730142</v>
          </cell>
          <cell r="CO189">
            <v>0.70948586127468394</v>
          </cell>
          <cell r="CP189">
            <v>417.65732522867739</v>
          </cell>
          <cell r="CQ189">
            <v>295.73599592562329</v>
          </cell>
          <cell r="CR189">
            <v>75.769638517262152</v>
          </cell>
          <cell r="CS189">
            <v>75.998873350814534</v>
          </cell>
          <cell r="CT189">
            <v>296.6307210294234</v>
          </cell>
          <cell r="CU189">
            <v>418.92091332379641</v>
          </cell>
          <cell r="CV189">
            <v>15286.261863169288</v>
          </cell>
          <cell r="CW189">
            <v>6945.3950466321066</v>
          </cell>
          <cell r="CX189">
            <v>1236.9328148824416</v>
          </cell>
          <cell r="CY189">
            <v>9004.7140723849789</v>
          </cell>
          <cell r="CZ189">
            <v>451.65424390321641</v>
          </cell>
          <cell r="DA189">
            <v>7767.9495324317904</v>
          </cell>
          <cell r="DB189">
            <v>34944.285697935229</v>
          </cell>
          <cell r="DC189">
            <v>921.02845467584075</v>
          </cell>
          <cell r="DD189">
            <v>2356.109650023629</v>
          </cell>
          <cell r="DE189">
            <v>3.2389704332654195E-3</v>
          </cell>
          <cell r="DF189">
            <v>6.0594789653361458E-2</v>
          </cell>
          <cell r="DG189">
            <v>0.31284367328191093</v>
          </cell>
          <cell r="DH189">
            <v>1.0177284651029104</v>
          </cell>
          <cell r="DI189">
            <v>0.73723720936841786</v>
          </cell>
          <cell r="DJ189">
            <v>8.178611879402925E-2</v>
          </cell>
          <cell r="DK189">
            <v>1.114737045112602</v>
          </cell>
          <cell r="DL189">
            <v>37.317301556091941</v>
          </cell>
          <cell r="DM189">
            <v>6.7462391308872264E-4</v>
          </cell>
          <cell r="DN189">
            <v>1.1200706767216011</v>
          </cell>
          <cell r="DO189">
            <v>3.5564023431261553E-3</v>
          </cell>
          <cell r="DP189">
            <v>1.1179090330145822</v>
          </cell>
          <cell r="DQ189">
            <v>1.1144024180215801</v>
          </cell>
          <cell r="DR189">
            <v>2.1100299973792565</v>
          </cell>
          <cell r="DS189">
            <v>0.25047369322563062</v>
          </cell>
          <cell r="DT189">
            <v>0.2542234812265195</v>
          </cell>
          <cell r="DU189">
            <v>0.2542234812265195</v>
          </cell>
          <cell r="DV189">
            <v>46.151690785791985</v>
          </cell>
          <cell r="DW189">
            <v>46.29131894355848</v>
          </cell>
          <cell r="DX189">
            <v>3218.814110145629</v>
          </cell>
          <cell r="DY189">
            <v>540.24219542191474</v>
          </cell>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row>
        <row r="190">
          <cell r="A190" t="str">
            <v>Gases m3/h</v>
          </cell>
          <cell r="C190" t="str">
            <v>Gases</v>
          </cell>
          <cell r="D190" t="str">
            <v>m3/h</v>
          </cell>
          <cell r="E190">
            <v>0</v>
          </cell>
          <cell r="F190">
            <v>0</v>
          </cell>
          <cell r="G190">
            <v>0</v>
          </cell>
          <cell r="H190">
            <v>0</v>
          </cell>
          <cell r="I190">
            <v>0</v>
          </cell>
          <cell r="J190">
            <v>0</v>
          </cell>
          <cell r="K190">
            <v>0</v>
          </cell>
          <cell r="L190">
            <v>0</v>
          </cell>
          <cell r="M190">
            <v>0</v>
          </cell>
          <cell r="N190">
            <v>14696.25448881557</v>
          </cell>
          <cell r="O190">
            <v>0</v>
          </cell>
          <cell r="P190">
            <v>0</v>
          </cell>
          <cell r="Q190">
            <v>0</v>
          </cell>
          <cell r="R190">
            <v>0</v>
          </cell>
          <cell r="S190">
            <v>0</v>
          </cell>
          <cell r="T190">
            <v>0</v>
          </cell>
          <cell r="U190">
            <v>0</v>
          </cell>
          <cell r="V190">
            <v>3.9534569097711143E-15</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34973.151177434687</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15286.237853935692</v>
          </cell>
          <cell r="CW190">
            <v>6945.3851155619786</v>
          </cell>
          <cell r="CX190">
            <v>1236.9313649166152</v>
          </cell>
          <cell r="CY190">
            <v>9004.7020413399332</v>
          </cell>
          <cell r="CZ190">
            <v>451.65424390321641</v>
          </cell>
          <cell r="DA190">
            <v>7767.9389530011431</v>
          </cell>
          <cell r="DB190">
            <v>34944.241956630394</v>
          </cell>
          <cell r="DC190">
            <v>921.02760681985103</v>
          </cell>
          <cell r="DD190">
            <v>2356.1060989361217</v>
          </cell>
          <cell r="DE190">
            <v>0</v>
          </cell>
          <cell r="DF190">
            <v>0</v>
          </cell>
          <cell r="DG190">
            <v>0</v>
          </cell>
          <cell r="DH190">
            <v>0</v>
          </cell>
          <cell r="DI190">
            <v>0</v>
          </cell>
          <cell r="DJ190">
            <v>0</v>
          </cell>
          <cell r="DK190">
            <v>0</v>
          </cell>
          <cell r="DL190">
            <v>37.25961956897963</v>
          </cell>
          <cell r="DM190">
            <v>0</v>
          </cell>
          <cell r="DN190">
            <v>0</v>
          </cell>
          <cell r="DO190">
            <v>0</v>
          </cell>
          <cell r="DP190">
            <v>0</v>
          </cell>
          <cell r="DQ190">
            <v>0</v>
          </cell>
          <cell r="DR190">
            <v>0</v>
          </cell>
          <cell r="DS190">
            <v>0</v>
          </cell>
          <cell r="DT190">
            <v>0</v>
          </cell>
          <cell r="DU190">
            <v>0</v>
          </cell>
          <cell r="DV190">
            <v>0</v>
          </cell>
          <cell r="DW190">
            <v>0</v>
          </cell>
          <cell r="DX190">
            <v>3218.8092848288861</v>
          </cell>
          <cell r="DY190">
            <v>540.24142807883175</v>
          </cell>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row>
        <row r="191">
          <cell r="A191" t="str">
            <v>Gases Nm3/h</v>
          </cell>
          <cell r="C191" t="str">
            <v>Gases</v>
          </cell>
          <cell r="D191" t="str">
            <v>Nm3/h</v>
          </cell>
          <cell r="E191">
            <v>0</v>
          </cell>
          <cell r="F191">
            <v>0</v>
          </cell>
          <cell r="G191">
            <v>0</v>
          </cell>
          <cell r="H191">
            <v>0</v>
          </cell>
          <cell r="I191">
            <v>0</v>
          </cell>
          <cell r="J191">
            <v>0</v>
          </cell>
          <cell r="K191">
            <v>0</v>
          </cell>
          <cell r="L191">
            <v>0</v>
          </cell>
          <cell r="M191">
            <v>0</v>
          </cell>
          <cell r="N191">
            <v>13609.065773637407</v>
          </cell>
          <cell r="O191">
            <v>0</v>
          </cell>
          <cell r="P191">
            <v>0</v>
          </cell>
          <cell r="Q191">
            <v>0</v>
          </cell>
          <cell r="R191">
            <v>0</v>
          </cell>
          <cell r="S191">
            <v>0</v>
          </cell>
          <cell r="T191">
            <v>0</v>
          </cell>
          <cell r="U191">
            <v>0</v>
          </cell>
          <cell r="V191">
            <v>3.0451402614400435E-15</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31774.158088664703</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13841.975512273322</v>
          </cell>
          <cell r="CW191">
            <v>6298.9895830269907</v>
          </cell>
          <cell r="CX191">
            <v>1124.9979625432354</v>
          </cell>
          <cell r="CY191">
            <v>8175.0076291751884</v>
          </cell>
          <cell r="CZ191">
            <v>420.837979337175</v>
          </cell>
          <cell r="DA191">
            <v>7050.1908604308137</v>
          </cell>
          <cell r="DB191">
            <v>31764.36001016388</v>
          </cell>
          <cell r="DC191">
            <v>839.99915364331116</v>
          </cell>
          <cell r="DD191">
            <v>2134.9971662550397</v>
          </cell>
          <cell r="DE191">
            <v>0</v>
          </cell>
          <cell r="DF191">
            <v>0</v>
          </cell>
          <cell r="DG191">
            <v>0</v>
          </cell>
          <cell r="DH191">
            <v>0</v>
          </cell>
          <cell r="DI191">
            <v>0</v>
          </cell>
          <cell r="DJ191">
            <v>0</v>
          </cell>
          <cell r="DK191">
            <v>0</v>
          </cell>
          <cell r="DL191">
            <v>28.677257627846533</v>
          </cell>
          <cell r="DM191">
            <v>0</v>
          </cell>
          <cell r="DN191">
            <v>0</v>
          </cell>
          <cell r="DO191">
            <v>0</v>
          </cell>
          <cell r="DP191">
            <v>0</v>
          </cell>
          <cell r="DQ191">
            <v>0</v>
          </cell>
          <cell r="DR191">
            <v>0</v>
          </cell>
          <cell r="DS191">
            <v>0</v>
          </cell>
          <cell r="DT191">
            <v>0</v>
          </cell>
          <cell r="DU191">
            <v>0</v>
          </cell>
          <cell r="DV191">
            <v>0</v>
          </cell>
          <cell r="DW191">
            <v>0</v>
          </cell>
          <cell r="DX191">
            <v>2916.994915228438</v>
          </cell>
          <cell r="DY191">
            <v>489.99846108899362</v>
          </cell>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row>
        <row r="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row>
        <row r="193">
          <cell r="A193" t="str">
            <v>Solids: Ni_s wt %</v>
          </cell>
          <cell r="C193" t="str">
            <v>Solids: Ni_s</v>
          </cell>
          <cell r="D193" t="str">
            <v>wt %</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row>
        <row r="194">
          <cell r="A194" t="str">
            <v>Solids: Al2(SO4)3 wt %</v>
          </cell>
          <cell r="C194" t="str">
            <v>Solids: Al2(SO4)3</v>
          </cell>
          <cell r="D194" t="str">
            <v>wt %</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cell r="EA194"/>
          <cell r="EB194"/>
          <cell r="EC194"/>
          <cell r="ED194"/>
          <cell r="EE194"/>
          <cell r="EF194"/>
          <cell r="EG194"/>
          <cell r="EH194"/>
          <cell r="EI194"/>
          <cell r="EJ194"/>
          <cell r="EK194"/>
          <cell r="EL194"/>
          <cell r="EM194"/>
          <cell r="EN194"/>
          <cell r="EO194"/>
          <cell r="EP194"/>
          <cell r="EQ194"/>
          <cell r="ER194"/>
          <cell r="ES194"/>
          <cell r="ET194"/>
          <cell r="EU194"/>
          <cell r="EV194"/>
          <cell r="EW194"/>
          <cell r="EX194"/>
          <cell r="EY194"/>
          <cell r="EZ194"/>
          <cell r="FA194"/>
          <cell r="FB194"/>
          <cell r="FC194"/>
          <cell r="FD194"/>
          <cell r="FE194"/>
          <cell r="FF194"/>
          <cell r="FG194"/>
          <cell r="FH194"/>
          <cell r="FI194"/>
          <cell r="FJ194"/>
          <cell r="FK194"/>
          <cell r="FL194"/>
          <cell r="FM194"/>
          <cell r="FN194"/>
          <cell r="FO194"/>
          <cell r="FP194"/>
          <cell r="FQ194"/>
          <cell r="FR194"/>
          <cell r="FS194"/>
          <cell r="FT194"/>
          <cell r="FU194"/>
          <cell r="FV194"/>
          <cell r="FW194"/>
          <cell r="FX194"/>
          <cell r="FY194"/>
          <cell r="FZ194"/>
          <cell r="GA194"/>
          <cell r="GB194"/>
          <cell r="GC194"/>
          <cell r="GD194"/>
          <cell r="GE194"/>
          <cell r="GF194"/>
          <cell r="GG194"/>
          <cell r="GH194"/>
          <cell r="GI194"/>
          <cell r="GJ194"/>
          <cell r="GK194"/>
          <cell r="GL194"/>
          <cell r="GM194"/>
          <cell r="GN194"/>
          <cell r="GO194"/>
          <cell r="GP194"/>
          <cell r="GQ194"/>
          <cell r="GR194"/>
          <cell r="GS194"/>
          <cell r="GT194"/>
          <cell r="GU194"/>
          <cell r="GV194"/>
          <cell r="GW194"/>
          <cell r="GX194"/>
          <cell r="GY194"/>
          <cell r="GZ194"/>
          <cell r="HA194"/>
          <cell r="HB194"/>
          <cell r="HC194"/>
          <cell r="HD194"/>
          <cell r="HE194"/>
          <cell r="HF194"/>
          <cell r="HG194"/>
          <cell r="HH194"/>
          <cell r="HI194"/>
          <cell r="HJ194"/>
          <cell r="HK194"/>
          <cell r="HL194"/>
          <cell r="HM194"/>
        </row>
        <row r="195">
          <cell r="A195" t="str">
            <v>Solids: Ca wt %</v>
          </cell>
          <cell r="C195" t="str">
            <v>Solids: Ca</v>
          </cell>
          <cell r="D195" t="str">
            <v>wt %</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cell r="EA195"/>
          <cell r="EB195"/>
          <cell r="EC195"/>
          <cell r="ED195"/>
          <cell r="EE195"/>
          <cell r="EF195"/>
          <cell r="EG195"/>
          <cell r="EH195"/>
          <cell r="EI195"/>
          <cell r="EJ195"/>
          <cell r="EK195"/>
          <cell r="EL195"/>
          <cell r="EM195"/>
          <cell r="EN195"/>
          <cell r="EO195"/>
          <cell r="EP195"/>
          <cell r="EQ195"/>
          <cell r="ER195"/>
          <cell r="ES195"/>
          <cell r="ET195"/>
          <cell r="EU195"/>
          <cell r="EV195"/>
          <cell r="EW195"/>
          <cell r="EX195"/>
          <cell r="EY195"/>
          <cell r="EZ195"/>
          <cell r="FA195"/>
          <cell r="FB195"/>
          <cell r="FC195"/>
          <cell r="FD195"/>
          <cell r="FE195"/>
          <cell r="FF195"/>
          <cell r="FG195"/>
          <cell r="FH195"/>
          <cell r="FI195"/>
          <cell r="FJ195"/>
          <cell r="FK195"/>
          <cell r="FL195"/>
          <cell r="FM195"/>
          <cell r="FN195"/>
          <cell r="FO195"/>
          <cell r="FP195"/>
          <cell r="FQ195"/>
          <cell r="FR195"/>
          <cell r="FS195"/>
          <cell r="FT195"/>
          <cell r="FU195"/>
          <cell r="FV195"/>
          <cell r="FW195"/>
          <cell r="FX195"/>
          <cell r="FY195"/>
          <cell r="FZ195"/>
          <cell r="GA195"/>
          <cell r="GB195"/>
          <cell r="GC195"/>
          <cell r="GD195"/>
          <cell r="GE195"/>
          <cell r="GF195"/>
          <cell r="GG195"/>
          <cell r="GH195"/>
          <cell r="GI195"/>
          <cell r="GJ195"/>
          <cell r="GK195"/>
          <cell r="GL195"/>
          <cell r="GM195"/>
          <cell r="GN195"/>
          <cell r="GO195"/>
          <cell r="GP195"/>
          <cell r="GQ195"/>
          <cell r="GR195"/>
          <cell r="GS195"/>
          <cell r="GT195"/>
          <cell r="GU195"/>
          <cell r="GV195"/>
          <cell r="GW195"/>
          <cell r="GX195"/>
          <cell r="GY195"/>
          <cell r="GZ195"/>
          <cell r="HA195"/>
          <cell r="HB195"/>
          <cell r="HC195"/>
          <cell r="HD195"/>
          <cell r="HE195"/>
          <cell r="HF195"/>
          <cell r="HG195"/>
          <cell r="HH195"/>
          <cell r="HI195"/>
          <cell r="HJ195"/>
          <cell r="HK195"/>
          <cell r="HL195"/>
          <cell r="HM195"/>
        </row>
        <row r="196">
          <cell r="A196" t="str">
            <v>Solids: Co wt %</v>
          </cell>
          <cell r="C196" t="str">
            <v>Solids: Co</v>
          </cell>
          <cell r="D196" t="str">
            <v>wt %</v>
          </cell>
          <cell r="E196">
            <v>0.14999999999999997</v>
          </cell>
          <cell r="F196">
            <v>0.14999999999999997</v>
          </cell>
          <cell r="G196">
            <v>0.14999999999999997</v>
          </cell>
          <cell r="H196">
            <v>0.14999999999999997</v>
          </cell>
          <cell r="I196">
            <v>0.12146081766399042</v>
          </cell>
          <cell r="J196">
            <v>0.12146081766453855</v>
          </cell>
          <cell r="K196">
            <v>0.12129795053659211</v>
          </cell>
          <cell r="L196">
            <v>0.12146081766399042</v>
          </cell>
          <cell r="M196">
            <v>0.12146081766399042</v>
          </cell>
          <cell r="N196">
            <v>0</v>
          </cell>
          <cell r="O196">
            <v>0.12146081766399042</v>
          </cell>
          <cell r="P196">
            <v>0.12146081766399042</v>
          </cell>
          <cell r="Q196">
            <v>0.12146081766399039</v>
          </cell>
          <cell r="R196">
            <v>0.12146081766399042</v>
          </cell>
          <cell r="S196">
            <v>13.561995171396637</v>
          </cell>
          <cell r="T196">
            <v>0.57524680901118819</v>
          </cell>
          <cell r="U196">
            <v>0.57519040588777948</v>
          </cell>
          <cell r="V196">
            <v>0.43288517783295932</v>
          </cell>
          <cell r="W196">
            <v>0.43288517783295927</v>
          </cell>
          <cell r="X196">
            <v>0.43288517783295927</v>
          </cell>
          <cell r="Y196">
            <v>0.43288517783295932</v>
          </cell>
          <cell r="Z196">
            <v>0.43288517783295927</v>
          </cell>
          <cell r="AA196">
            <v>0.43288517783295927</v>
          </cell>
          <cell r="AB196">
            <v>0.54652303779859801</v>
          </cell>
          <cell r="AC196">
            <v>0.54652303779859801</v>
          </cell>
          <cell r="AD196">
            <v>0.54652303779859801</v>
          </cell>
          <cell r="AE196">
            <v>0</v>
          </cell>
          <cell r="AF196">
            <v>0</v>
          </cell>
          <cell r="AG196">
            <v>0</v>
          </cell>
          <cell r="AH196">
            <v>0</v>
          </cell>
          <cell r="AI196">
            <v>0</v>
          </cell>
          <cell r="AJ196">
            <v>0</v>
          </cell>
          <cell r="AK196">
            <v>0</v>
          </cell>
          <cell r="AL196">
            <v>0</v>
          </cell>
          <cell r="AM196">
            <v>0</v>
          </cell>
          <cell r="AN196">
            <v>0</v>
          </cell>
          <cell r="AO196">
            <v>0</v>
          </cell>
          <cell r="AP196">
            <v>0</v>
          </cell>
          <cell r="AQ196">
            <v>0.57524680901118808</v>
          </cell>
          <cell r="AR196">
            <v>0.35950352847888545</v>
          </cell>
          <cell r="AS196">
            <v>0</v>
          </cell>
          <cell r="AT196">
            <v>0</v>
          </cell>
          <cell r="AU196">
            <v>0.57524680901118808</v>
          </cell>
          <cell r="AV196">
            <v>0.53823675395825898</v>
          </cell>
          <cell r="AW196">
            <v>99.565361290000013</v>
          </cell>
          <cell r="AX196">
            <v>98.941815099565787</v>
          </cell>
          <cell r="AY196">
            <v>98.941815099565801</v>
          </cell>
          <cell r="AZ196">
            <v>98.941815099565787</v>
          </cell>
          <cell r="BA196">
            <v>98.941815099565787</v>
          </cell>
          <cell r="BB196">
            <v>98.941815099565787</v>
          </cell>
          <cell r="BC196">
            <v>98.941815099565787</v>
          </cell>
          <cell r="BD196">
            <v>98.941815099565787</v>
          </cell>
          <cell r="BE196">
            <v>98.941815099565787</v>
          </cell>
          <cell r="BF196">
            <v>98.941815099565787</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cell r="EA196"/>
          <cell r="EB196"/>
          <cell r="EC196"/>
          <cell r="ED196"/>
          <cell r="EE196"/>
          <cell r="EF196"/>
          <cell r="EG196"/>
          <cell r="EH196"/>
          <cell r="EI196"/>
          <cell r="EJ196"/>
          <cell r="EK196"/>
          <cell r="EL196"/>
          <cell r="EM196"/>
          <cell r="EN196"/>
          <cell r="EO196"/>
          <cell r="EP196"/>
          <cell r="EQ196"/>
          <cell r="ER196"/>
          <cell r="ES196"/>
          <cell r="ET196"/>
          <cell r="EU196"/>
          <cell r="EV196"/>
          <cell r="EW196"/>
          <cell r="EX196"/>
          <cell r="EY196"/>
          <cell r="EZ196"/>
          <cell r="FA196"/>
          <cell r="FB196"/>
          <cell r="FC196"/>
          <cell r="FD196"/>
          <cell r="FE196"/>
          <cell r="FF196"/>
          <cell r="FG196"/>
          <cell r="FH196"/>
          <cell r="FI196"/>
          <cell r="FJ196"/>
          <cell r="FK196"/>
          <cell r="FL196"/>
          <cell r="FM196"/>
          <cell r="FN196"/>
          <cell r="FO196"/>
          <cell r="FP196"/>
          <cell r="FQ196"/>
          <cell r="FR196"/>
          <cell r="FS196"/>
          <cell r="FT196"/>
          <cell r="FU196"/>
          <cell r="FV196"/>
          <cell r="FW196"/>
          <cell r="FX196"/>
          <cell r="FY196"/>
          <cell r="FZ196"/>
          <cell r="GA196"/>
          <cell r="GB196"/>
          <cell r="GC196"/>
          <cell r="GD196"/>
          <cell r="GE196"/>
          <cell r="GF196"/>
          <cell r="GG196"/>
          <cell r="GH196"/>
          <cell r="GI196"/>
          <cell r="GJ196"/>
          <cell r="GK196"/>
          <cell r="GL196"/>
          <cell r="GM196"/>
          <cell r="GN196"/>
          <cell r="GO196"/>
          <cell r="GP196"/>
          <cell r="GQ196"/>
          <cell r="GR196"/>
          <cell r="GS196"/>
          <cell r="GT196"/>
          <cell r="GU196"/>
          <cell r="GV196"/>
          <cell r="GW196"/>
          <cell r="GX196"/>
          <cell r="GY196"/>
          <cell r="GZ196"/>
          <cell r="HA196"/>
          <cell r="HB196"/>
          <cell r="HC196"/>
          <cell r="HD196"/>
          <cell r="HE196"/>
          <cell r="HF196"/>
          <cell r="HG196"/>
          <cell r="HH196"/>
          <cell r="HI196"/>
          <cell r="HJ196"/>
          <cell r="HK196"/>
          <cell r="HL196"/>
          <cell r="HM196"/>
        </row>
        <row r="197">
          <cell r="A197" t="str">
            <v>Solids: Cu wt %</v>
          </cell>
          <cell r="C197" t="str">
            <v>Solids: Cu</v>
          </cell>
          <cell r="D197" t="str">
            <v>wt %</v>
          </cell>
          <cell r="E197">
            <v>4.9999999999999989E-2</v>
          </cell>
          <cell r="F197">
            <v>4.9999999999999989E-2</v>
          </cell>
          <cell r="G197">
            <v>4.9999999999999989E-2</v>
          </cell>
          <cell r="H197">
            <v>4.9999999999999989E-2</v>
          </cell>
          <cell r="I197">
            <v>19.196276873914414</v>
          </cell>
          <cell r="J197">
            <v>19.196276873690969</v>
          </cell>
          <cell r="K197">
            <v>19.199991849032337</v>
          </cell>
          <cell r="L197">
            <v>19.196276873914414</v>
          </cell>
          <cell r="M197">
            <v>19.196276873914414</v>
          </cell>
          <cell r="N197">
            <v>0</v>
          </cell>
          <cell r="O197">
            <v>19.196276873914414</v>
          </cell>
          <cell r="P197">
            <v>19.196276873914414</v>
          </cell>
          <cell r="Q197">
            <v>19.19627687391441</v>
          </cell>
          <cell r="R197">
            <v>19.196276873914414</v>
          </cell>
          <cell r="S197">
            <v>16.584337054128422</v>
          </cell>
          <cell r="T197">
            <v>9.9999999638304704</v>
          </cell>
          <cell r="U197">
            <v>9.999019460822721</v>
          </cell>
          <cell r="V197">
            <v>7.5252077692786923</v>
          </cell>
          <cell r="W197">
            <v>7.5252077692786941</v>
          </cell>
          <cell r="X197">
            <v>7.5252077692786941</v>
          </cell>
          <cell r="Y197">
            <v>7.5252077692786941</v>
          </cell>
          <cell r="Z197">
            <v>7.5252077692786941</v>
          </cell>
          <cell r="AA197">
            <v>7.5252077692786941</v>
          </cell>
          <cell r="AB197">
            <v>9.5006704210179986</v>
          </cell>
          <cell r="AC197">
            <v>9.5006704210179986</v>
          </cell>
          <cell r="AD197">
            <v>9.5006704210179986</v>
          </cell>
          <cell r="AE197">
            <v>0</v>
          </cell>
          <cell r="AF197">
            <v>0</v>
          </cell>
          <cell r="AG197">
            <v>0</v>
          </cell>
          <cell r="AH197">
            <v>0</v>
          </cell>
          <cell r="AI197">
            <v>0</v>
          </cell>
          <cell r="AJ197">
            <v>0</v>
          </cell>
          <cell r="AK197">
            <v>0</v>
          </cell>
          <cell r="AL197">
            <v>0</v>
          </cell>
          <cell r="AM197">
            <v>0</v>
          </cell>
          <cell r="AN197">
            <v>0</v>
          </cell>
          <cell r="AO197">
            <v>0</v>
          </cell>
          <cell r="AP197">
            <v>0</v>
          </cell>
          <cell r="AQ197">
            <v>9.9999999638304669</v>
          </cell>
          <cell r="AR197">
            <v>6.2495527406147851</v>
          </cell>
          <cell r="AS197">
            <v>0</v>
          </cell>
          <cell r="AT197">
            <v>0</v>
          </cell>
          <cell r="AU197">
            <v>9.9999999638304704</v>
          </cell>
          <cell r="AV197">
            <v>9.3566229934708556</v>
          </cell>
          <cell r="AW197">
            <v>3.0000000000000002E-2</v>
          </cell>
          <cell r="AX197">
            <v>2.9812119541669319E-2</v>
          </cell>
          <cell r="AY197">
            <v>2.9812119541669329E-2</v>
          </cell>
          <cell r="AZ197">
            <v>2.9812119541669312E-2</v>
          </cell>
          <cell r="BA197">
            <v>2.9812119541669319E-2</v>
          </cell>
          <cell r="BB197">
            <v>2.9812119541669319E-2</v>
          </cell>
          <cell r="BC197">
            <v>2.9812119541669319E-2</v>
          </cell>
          <cell r="BD197">
            <v>2.9812119541669319E-2</v>
          </cell>
          <cell r="BE197">
            <v>2.9812119541669319E-2</v>
          </cell>
          <cell r="BF197">
            <v>2.9812119541669319E-2</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cell r="EA197"/>
          <cell r="EB197"/>
          <cell r="EC197"/>
          <cell r="ED197"/>
          <cell r="EE197"/>
          <cell r="EF197"/>
          <cell r="EG197"/>
          <cell r="EH197"/>
          <cell r="EI197"/>
          <cell r="EJ197"/>
          <cell r="EK197"/>
          <cell r="EL197"/>
          <cell r="EM197"/>
          <cell r="EN197"/>
          <cell r="EO197"/>
          <cell r="EP197"/>
          <cell r="EQ197"/>
          <cell r="ER197"/>
          <cell r="ES197"/>
          <cell r="ET197"/>
          <cell r="EU197"/>
          <cell r="EV197"/>
          <cell r="EW197"/>
          <cell r="EX197"/>
          <cell r="EY197"/>
          <cell r="EZ197"/>
          <cell r="FA197"/>
          <cell r="FB197"/>
          <cell r="FC197"/>
          <cell r="FD197"/>
          <cell r="FE197"/>
          <cell r="FF197"/>
          <cell r="FG197"/>
          <cell r="FH197"/>
          <cell r="FI197"/>
          <cell r="FJ197"/>
          <cell r="FK197"/>
          <cell r="FL197"/>
          <cell r="FM197"/>
          <cell r="FN197"/>
          <cell r="FO197"/>
          <cell r="FP197"/>
          <cell r="FQ197"/>
          <cell r="FR197"/>
          <cell r="FS197"/>
          <cell r="FT197"/>
          <cell r="FU197"/>
          <cell r="FV197"/>
          <cell r="FW197"/>
          <cell r="FX197"/>
          <cell r="FY197"/>
          <cell r="FZ197"/>
          <cell r="GA197"/>
          <cell r="GB197"/>
          <cell r="GC197"/>
          <cell r="GD197"/>
          <cell r="GE197"/>
          <cell r="GF197"/>
          <cell r="GG197"/>
          <cell r="GH197"/>
          <cell r="GI197"/>
          <cell r="GJ197"/>
          <cell r="GK197"/>
          <cell r="GL197"/>
          <cell r="GM197"/>
          <cell r="GN197"/>
          <cell r="GO197"/>
          <cell r="GP197"/>
          <cell r="GQ197"/>
          <cell r="GR197"/>
          <cell r="GS197"/>
          <cell r="GT197"/>
          <cell r="GU197"/>
          <cell r="GV197"/>
          <cell r="GW197"/>
          <cell r="GX197"/>
          <cell r="GY197"/>
          <cell r="GZ197"/>
          <cell r="HA197"/>
          <cell r="HB197"/>
          <cell r="HC197"/>
          <cell r="HD197"/>
          <cell r="HE197"/>
          <cell r="HF197"/>
          <cell r="HG197"/>
          <cell r="HH197"/>
          <cell r="HI197"/>
          <cell r="HJ197"/>
          <cell r="HK197"/>
          <cell r="HL197"/>
          <cell r="HM197"/>
        </row>
        <row r="198">
          <cell r="A198" t="str">
            <v>Solids: Zn_s wt %</v>
          </cell>
          <cell r="C198" t="str">
            <v>Solids: Zn_s</v>
          </cell>
          <cell r="D198" t="str">
            <v>wt %</v>
          </cell>
          <cell r="E198">
            <v>1.9999999999999997E-2</v>
          </cell>
          <cell r="F198">
            <v>1.9999999999999997E-2</v>
          </cell>
          <cell r="G198">
            <v>1.9999999999999997E-2</v>
          </cell>
          <cell r="H198">
            <v>1.9999999999999997E-2</v>
          </cell>
          <cell r="I198">
            <v>1.6160128079683152E-2</v>
          </cell>
          <cell r="J198">
            <v>1.6160128079716302E-2</v>
          </cell>
          <cell r="K198">
            <v>1.6166320005274411E-2</v>
          </cell>
          <cell r="L198">
            <v>1.6160128079683152E-2</v>
          </cell>
          <cell r="M198">
            <v>1.6160128079683152E-2</v>
          </cell>
          <cell r="N198">
            <v>0</v>
          </cell>
          <cell r="O198">
            <v>1.6160128079683152E-2</v>
          </cell>
          <cell r="P198">
            <v>1.6160128079683152E-2</v>
          </cell>
          <cell r="Q198">
            <v>1.6160128079683148E-2</v>
          </cell>
          <cell r="R198">
            <v>1.6160128079683152E-2</v>
          </cell>
          <cell r="S198">
            <v>1.8010346804057508E-2</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3.0000000000000002E-2</v>
          </cell>
          <cell r="AX198">
            <v>2.9812119541669319E-2</v>
          </cell>
          <cell r="AY198">
            <v>2.9812119541669329E-2</v>
          </cell>
          <cell r="AZ198">
            <v>2.9812119541669312E-2</v>
          </cell>
          <cell r="BA198">
            <v>2.9812119541669319E-2</v>
          </cell>
          <cell r="BB198">
            <v>2.9812119541669319E-2</v>
          </cell>
          <cell r="BC198">
            <v>2.9812119541669319E-2</v>
          </cell>
          <cell r="BD198">
            <v>2.9812119541669319E-2</v>
          </cell>
          <cell r="BE198">
            <v>2.9812119541669319E-2</v>
          </cell>
          <cell r="BF198">
            <v>2.9812119541669319E-2</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cell r="EA198"/>
          <cell r="EB198"/>
          <cell r="EC198"/>
          <cell r="ED198"/>
          <cell r="EE198"/>
          <cell r="EF198"/>
          <cell r="EG198"/>
          <cell r="EH198"/>
          <cell r="EI198"/>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cell r="FZ198"/>
          <cell r="GA198"/>
          <cell r="GB198"/>
          <cell r="GC198"/>
          <cell r="GD198"/>
          <cell r="GE198"/>
          <cell r="GF198"/>
          <cell r="GG198"/>
          <cell r="GH198"/>
          <cell r="GI198"/>
          <cell r="GJ198"/>
          <cell r="GK198"/>
          <cell r="GL198"/>
          <cell r="GM198"/>
          <cell r="GN198"/>
          <cell r="GO198"/>
          <cell r="GP198"/>
          <cell r="GQ198"/>
          <cell r="GR198"/>
          <cell r="GS198"/>
          <cell r="GT198"/>
          <cell r="GU198"/>
          <cell r="GV198"/>
          <cell r="GW198"/>
          <cell r="GX198"/>
          <cell r="GY198"/>
          <cell r="GZ198"/>
          <cell r="HA198"/>
          <cell r="HB198"/>
          <cell r="HC198"/>
          <cell r="HD198"/>
          <cell r="HE198"/>
          <cell r="HF198"/>
          <cell r="HG198"/>
          <cell r="HH198"/>
          <cell r="HI198"/>
          <cell r="HJ198"/>
          <cell r="HK198"/>
          <cell r="HL198"/>
          <cell r="HM198"/>
        </row>
        <row r="199">
          <cell r="A199" t="str">
            <v>Solids: Fe_S wt %</v>
          </cell>
          <cell r="C199" t="str">
            <v>Solids: Fe_S</v>
          </cell>
          <cell r="D199" t="str">
            <v>wt %</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cell r="EA199"/>
          <cell r="EB199"/>
          <cell r="EC199"/>
          <cell r="ED199"/>
          <cell r="EE199"/>
          <cell r="EF199"/>
          <cell r="EG199"/>
          <cell r="EH199"/>
          <cell r="EI199"/>
          <cell r="EJ199"/>
          <cell r="EK199"/>
          <cell r="EL199"/>
          <cell r="EM199"/>
          <cell r="EN199"/>
          <cell r="EO199"/>
          <cell r="EP199"/>
          <cell r="EQ199"/>
          <cell r="ER199"/>
          <cell r="ES199"/>
          <cell r="ET199"/>
          <cell r="EU199"/>
          <cell r="EV199"/>
          <cell r="EW199"/>
          <cell r="EX199"/>
          <cell r="EY199"/>
          <cell r="EZ199"/>
          <cell r="FA199"/>
          <cell r="FB199"/>
          <cell r="FC199"/>
          <cell r="FD199"/>
          <cell r="FE199"/>
          <cell r="FF199"/>
          <cell r="FG199"/>
          <cell r="FH199"/>
          <cell r="FI199"/>
          <cell r="FJ199"/>
          <cell r="FK199"/>
          <cell r="FL199"/>
          <cell r="FM199"/>
          <cell r="FN199"/>
          <cell r="FO199"/>
          <cell r="FP199"/>
          <cell r="FQ199"/>
          <cell r="FR199"/>
          <cell r="FS199"/>
          <cell r="FT199"/>
          <cell r="FU199"/>
          <cell r="FV199"/>
          <cell r="FW199"/>
          <cell r="FX199"/>
          <cell r="FY199"/>
          <cell r="FZ199"/>
          <cell r="GA199"/>
          <cell r="GB199"/>
          <cell r="GC199"/>
          <cell r="GD199"/>
          <cell r="GE199"/>
          <cell r="GF199"/>
          <cell r="GG199"/>
          <cell r="GH199"/>
          <cell r="GI199"/>
          <cell r="GJ199"/>
          <cell r="GK199"/>
          <cell r="GL199"/>
          <cell r="GM199"/>
          <cell r="GN199"/>
          <cell r="GO199"/>
          <cell r="GP199"/>
          <cell r="GQ199"/>
          <cell r="GR199"/>
          <cell r="GS199"/>
          <cell r="GT199"/>
          <cell r="GU199"/>
          <cell r="GV199"/>
          <cell r="GW199"/>
          <cell r="GX199"/>
          <cell r="GY199"/>
          <cell r="GZ199"/>
          <cell r="HA199"/>
          <cell r="HB199"/>
          <cell r="HC199"/>
          <cell r="HD199"/>
          <cell r="HE199"/>
          <cell r="HF199"/>
          <cell r="HG199"/>
          <cell r="HH199"/>
          <cell r="HI199"/>
          <cell r="HJ199"/>
          <cell r="HK199"/>
          <cell r="HL199"/>
          <cell r="HM199"/>
        </row>
        <row r="200">
          <cell r="A200" t="str">
            <v>Solids: MgSO4(s) wt %</v>
          </cell>
          <cell r="C200" t="str">
            <v>Solids: MgSO4(s)</v>
          </cell>
          <cell r="D200" t="str">
            <v>wt %</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cell r="EA200"/>
          <cell r="EB200"/>
          <cell r="EC200"/>
          <cell r="ED200"/>
          <cell r="EE200"/>
          <cell r="EF200"/>
          <cell r="EG200"/>
          <cell r="EH200"/>
          <cell r="EI200"/>
          <cell r="EJ200"/>
          <cell r="EK200"/>
          <cell r="EL200"/>
          <cell r="EM200"/>
          <cell r="EN200"/>
          <cell r="EO200"/>
          <cell r="EP200"/>
          <cell r="EQ200"/>
          <cell r="ER200"/>
          <cell r="ES200"/>
          <cell r="ET200"/>
          <cell r="EU200"/>
          <cell r="EV200"/>
          <cell r="EW200"/>
          <cell r="EX200"/>
          <cell r="EY200"/>
          <cell r="EZ200"/>
          <cell r="FA200"/>
          <cell r="FB200"/>
          <cell r="FC200"/>
          <cell r="FD200"/>
          <cell r="FE200"/>
          <cell r="FF200"/>
          <cell r="FG200"/>
          <cell r="FH200"/>
          <cell r="FI200"/>
          <cell r="FJ200"/>
          <cell r="FK200"/>
          <cell r="FL200"/>
          <cell r="FM200"/>
          <cell r="FN200"/>
          <cell r="FO200"/>
          <cell r="FP200"/>
          <cell r="FQ200"/>
          <cell r="FR200"/>
          <cell r="FS200"/>
          <cell r="FT200"/>
          <cell r="FU200"/>
          <cell r="FV200"/>
          <cell r="FW200"/>
          <cell r="FX200"/>
          <cell r="FY200"/>
          <cell r="FZ200"/>
          <cell r="GA200"/>
          <cell r="GB200"/>
          <cell r="GC200"/>
          <cell r="GD200"/>
          <cell r="GE200"/>
          <cell r="GF200"/>
          <cell r="GG200"/>
          <cell r="GH200"/>
          <cell r="GI200"/>
          <cell r="GJ200"/>
          <cell r="GK200"/>
          <cell r="GL200"/>
          <cell r="GM200"/>
          <cell r="GN200"/>
          <cell r="GO200"/>
          <cell r="GP200"/>
          <cell r="GQ200"/>
          <cell r="GR200"/>
          <cell r="GS200"/>
          <cell r="GT200"/>
          <cell r="GU200"/>
          <cell r="GV200"/>
          <cell r="GW200"/>
          <cell r="GX200"/>
          <cell r="GY200"/>
          <cell r="GZ200"/>
          <cell r="HA200"/>
          <cell r="HB200"/>
          <cell r="HC200"/>
          <cell r="HD200"/>
          <cell r="HE200"/>
          <cell r="HF200"/>
          <cell r="HG200"/>
          <cell r="HH200"/>
          <cell r="HI200"/>
          <cell r="HJ200"/>
          <cell r="HK200"/>
          <cell r="HL200"/>
          <cell r="HM200"/>
        </row>
        <row r="201">
          <cell r="A201" t="str">
            <v>Solids: MnSO4(s) wt %</v>
          </cell>
          <cell r="C201" t="str">
            <v>Solids: MnSO4(s)</v>
          </cell>
          <cell r="D201" t="str">
            <v>wt %</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cell r="EA201"/>
          <cell r="EB201"/>
          <cell r="EC201"/>
          <cell r="ED201"/>
          <cell r="EE201"/>
          <cell r="EF201"/>
          <cell r="EG201"/>
          <cell r="EH201"/>
          <cell r="EI201"/>
          <cell r="EJ201"/>
          <cell r="EK201"/>
          <cell r="EL201"/>
          <cell r="EM201"/>
          <cell r="EN201"/>
          <cell r="EO201"/>
          <cell r="EP201"/>
          <cell r="EQ201"/>
          <cell r="ER201"/>
          <cell r="ES201"/>
          <cell r="ET201"/>
          <cell r="EU201"/>
          <cell r="EV201"/>
          <cell r="EW201"/>
          <cell r="EX201"/>
          <cell r="EY201"/>
          <cell r="EZ201"/>
          <cell r="FA201"/>
          <cell r="FB201"/>
          <cell r="FC201"/>
          <cell r="FD201"/>
          <cell r="FE201"/>
          <cell r="FF201"/>
          <cell r="FG201"/>
          <cell r="FH201"/>
          <cell r="FI201"/>
          <cell r="FJ201"/>
          <cell r="FK201"/>
          <cell r="FL201"/>
          <cell r="FM201"/>
          <cell r="FN201"/>
          <cell r="FO201"/>
          <cell r="FP201"/>
          <cell r="FQ201"/>
          <cell r="FR201"/>
          <cell r="FS201"/>
          <cell r="FT201"/>
          <cell r="FU201"/>
          <cell r="FV201"/>
          <cell r="FW201"/>
          <cell r="FX201"/>
          <cell r="FY201"/>
          <cell r="FZ201"/>
          <cell r="GA201"/>
          <cell r="GB201"/>
          <cell r="GC201"/>
          <cell r="GD201"/>
          <cell r="GE201"/>
          <cell r="GF201"/>
          <cell r="GG201"/>
          <cell r="GH201"/>
          <cell r="GI201"/>
          <cell r="GJ201"/>
          <cell r="GK201"/>
          <cell r="GL201"/>
          <cell r="GM201"/>
          <cell r="GN201"/>
          <cell r="GO201"/>
          <cell r="GP201"/>
          <cell r="GQ201"/>
          <cell r="GR201"/>
          <cell r="GS201"/>
          <cell r="GT201"/>
          <cell r="GU201"/>
          <cell r="GV201"/>
          <cell r="GW201"/>
          <cell r="GX201"/>
          <cell r="GY201"/>
          <cell r="GZ201"/>
          <cell r="HA201"/>
          <cell r="HB201"/>
          <cell r="HC201"/>
          <cell r="HD201"/>
          <cell r="HE201"/>
          <cell r="HF201"/>
          <cell r="HG201"/>
          <cell r="HH201"/>
          <cell r="HI201"/>
          <cell r="HJ201"/>
          <cell r="HK201"/>
          <cell r="HL201"/>
          <cell r="HM201"/>
        </row>
        <row r="202">
          <cell r="C202"/>
          <cell r="D202"/>
          <cell r="E202"/>
          <cell r="F202"/>
          <cell r="G202"/>
          <cell r="H202"/>
          <cell r="I202"/>
          <cell r="J202"/>
          <cell r="K202"/>
          <cell r="L202"/>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O202"/>
          <cell r="AP202"/>
          <cell r="AQ202"/>
          <cell r="AR202"/>
          <cell r="AS202"/>
          <cell r="AT202"/>
          <cell r="AU202"/>
          <cell r="AV202"/>
          <cell r="AW202"/>
          <cell r="AX202"/>
          <cell r="AY202"/>
          <cell r="AZ202"/>
          <cell r="BA202"/>
          <cell r="BB202"/>
          <cell r="BC202"/>
          <cell r="BD202"/>
          <cell r="BE202"/>
          <cell r="BF202"/>
          <cell r="BG202"/>
          <cell r="BH202"/>
          <cell r="BI202"/>
          <cell r="BJ202"/>
          <cell r="BK202"/>
          <cell r="BL202"/>
          <cell r="BM202"/>
          <cell r="BN202"/>
          <cell r="BO202"/>
          <cell r="BP202"/>
          <cell r="BQ202"/>
          <cell r="BR202"/>
          <cell r="BS202"/>
          <cell r="BT202"/>
          <cell r="BU202"/>
          <cell r="BV202"/>
          <cell r="BW202"/>
          <cell r="BX202"/>
          <cell r="BY202"/>
          <cell r="BZ202"/>
          <cell r="CA202"/>
          <cell r="CB202"/>
          <cell r="CC202"/>
          <cell r="CD202"/>
          <cell r="CE202"/>
          <cell r="CF202"/>
          <cell r="CG202"/>
          <cell r="CH202"/>
          <cell r="CI202"/>
          <cell r="CJ202"/>
          <cell r="CK202"/>
          <cell r="CL202"/>
          <cell r="CM202"/>
          <cell r="CN202"/>
          <cell r="CO202"/>
          <cell r="CP202"/>
          <cell r="CQ202"/>
          <cell r="CR202"/>
          <cell r="CS202"/>
          <cell r="CT202"/>
          <cell r="CU202"/>
          <cell r="CV202"/>
          <cell r="CW202"/>
          <cell r="CX202"/>
          <cell r="CY202"/>
          <cell r="CZ202"/>
          <cell r="DA202"/>
          <cell r="DB202"/>
          <cell r="DC202"/>
          <cell r="DD202"/>
          <cell r="DE202"/>
          <cell r="DF202"/>
          <cell r="DG202"/>
          <cell r="DH202"/>
          <cell r="DI202"/>
          <cell r="DJ202"/>
          <cell r="DK202"/>
          <cell r="DL202"/>
          <cell r="DM202"/>
          <cell r="DN202"/>
          <cell r="DO202"/>
          <cell r="DP202"/>
          <cell r="DQ202"/>
          <cell r="DR202"/>
          <cell r="DS202"/>
          <cell r="DT202"/>
          <cell r="DU202"/>
          <cell r="DV202"/>
          <cell r="DW202"/>
          <cell r="DX202"/>
          <cell r="DY202"/>
          <cell r="DZ202"/>
          <cell r="EA202"/>
          <cell r="EB202"/>
          <cell r="EC202"/>
          <cell r="ED202"/>
          <cell r="EE202"/>
          <cell r="EF202"/>
          <cell r="EG202"/>
          <cell r="EH202"/>
          <cell r="EI202"/>
          <cell r="EJ202"/>
          <cell r="EK202"/>
          <cell r="EL202"/>
          <cell r="EM202"/>
          <cell r="EN202"/>
          <cell r="EO202"/>
          <cell r="EP202"/>
          <cell r="EQ202"/>
          <cell r="ER202"/>
          <cell r="ES202"/>
          <cell r="ET202"/>
          <cell r="EU202"/>
          <cell r="EV202"/>
          <cell r="EW202"/>
          <cell r="EX202"/>
          <cell r="EY202"/>
          <cell r="EZ202"/>
          <cell r="FA202"/>
          <cell r="FB202"/>
          <cell r="FC202"/>
          <cell r="FD202"/>
          <cell r="FE202"/>
          <cell r="FF202"/>
          <cell r="FG202"/>
          <cell r="FH202"/>
          <cell r="FI202"/>
          <cell r="FJ202"/>
          <cell r="FK202"/>
          <cell r="FL202"/>
          <cell r="FM202"/>
          <cell r="FN202"/>
          <cell r="FO202"/>
          <cell r="FP202"/>
          <cell r="FQ202"/>
          <cell r="FR202"/>
          <cell r="FS202"/>
          <cell r="FT202"/>
          <cell r="FU202"/>
          <cell r="FV202"/>
          <cell r="FW202"/>
          <cell r="FX202"/>
          <cell r="FY202"/>
          <cell r="FZ202"/>
          <cell r="GA202"/>
          <cell r="GB202"/>
          <cell r="GC202"/>
          <cell r="GD202"/>
          <cell r="GE202"/>
          <cell r="GF202"/>
          <cell r="GG202"/>
          <cell r="GH202"/>
          <cell r="GI202"/>
          <cell r="GJ202"/>
          <cell r="GK202"/>
          <cell r="GL202"/>
          <cell r="GM202"/>
          <cell r="GN202"/>
          <cell r="GO202"/>
          <cell r="GP202"/>
          <cell r="GQ202"/>
          <cell r="GR202"/>
          <cell r="GS202"/>
          <cell r="GT202"/>
          <cell r="GU202"/>
          <cell r="GV202"/>
          <cell r="GW202"/>
          <cell r="GX202"/>
          <cell r="GY202"/>
          <cell r="GZ202"/>
          <cell r="HA202"/>
          <cell r="HB202"/>
          <cell r="HC202"/>
          <cell r="HD202"/>
          <cell r="HE202"/>
          <cell r="HF202"/>
          <cell r="HG202"/>
          <cell r="HH202"/>
          <cell r="HI202"/>
          <cell r="HJ202"/>
          <cell r="HK202"/>
          <cell r="HL202"/>
          <cell r="HM202"/>
        </row>
        <row r="203">
          <cell r="A203" t="str">
            <v>Solids: Zn wt %</v>
          </cell>
          <cell r="C203" t="str">
            <v>Solids: Zn</v>
          </cell>
          <cell r="D203" t="str">
            <v>wt %</v>
          </cell>
          <cell r="E203">
            <v>4.9999999999999992E-3</v>
          </cell>
          <cell r="F203">
            <v>4.9999999999999992E-3</v>
          </cell>
          <cell r="G203">
            <v>4.9999999999999992E-3</v>
          </cell>
          <cell r="H203">
            <v>4.9999999999999992E-3</v>
          </cell>
          <cell r="I203">
            <v>4.0400320199207879E-3</v>
          </cell>
          <cell r="J203">
            <v>4.0400320199290756E-3</v>
          </cell>
          <cell r="K203">
            <v>4.0415800013186027E-3</v>
          </cell>
          <cell r="L203">
            <v>4.0400320199207879E-3</v>
          </cell>
          <cell r="M203">
            <v>4.0400320199207879E-3</v>
          </cell>
          <cell r="N203">
            <v>0</v>
          </cell>
          <cell r="O203">
            <v>4.0400320199207879E-3</v>
          </cell>
          <cell r="P203">
            <v>4.0400320199207879E-3</v>
          </cell>
          <cell r="Q203">
            <v>4.0400320199207871E-3</v>
          </cell>
          <cell r="R203">
            <v>4.0400320199207879E-3</v>
          </cell>
          <cell r="S203">
            <v>3.7592235206149191E-3</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2.0000000000000005E-3</v>
          </cell>
          <cell r="AX203">
            <v>1.9874746361112873E-3</v>
          </cell>
          <cell r="AY203">
            <v>1.9874746361112877E-3</v>
          </cell>
          <cell r="AZ203">
            <v>1.9874746361112868E-3</v>
          </cell>
          <cell r="BA203">
            <v>1.9874746361112873E-3</v>
          </cell>
          <cell r="BB203">
            <v>1.9874746361112873E-3</v>
          </cell>
          <cell r="BC203">
            <v>1.9874746361112873E-3</v>
          </cell>
          <cell r="BD203">
            <v>1.9874746361112873E-3</v>
          </cell>
          <cell r="BE203">
            <v>1.9874746361112868E-3</v>
          </cell>
          <cell r="BF203">
            <v>1.9874746361112873E-3</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2.9530511957311747</v>
          </cell>
          <cell r="DL203">
            <v>0</v>
          </cell>
          <cell r="DM203">
            <v>0</v>
          </cell>
          <cell r="DN203">
            <v>2.9530511957311747</v>
          </cell>
          <cell r="DO203">
            <v>2.9530511957311747</v>
          </cell>
          <cell r="DP203">
            <v>2.9530511957311747</v>
          </cell>
          <cell r="DQ203">
            <v>0</v>
          </cell>
          <cell r="DR203">
            <v>0</v>
          </cell>
          <cell r="DS203">
            <v>0</v>
          </cell>
          <cell r="DT203">
            <v>0</v>
          </cell>
          <cell r="DU203">
            <v>0</v>
          </cell>
          <cell r="DV203">
            <v>0</v>
          </cell>
          <cell r="DW203">
            <v>0</v>
          </cell>
          <cell r="DX203">
            <v>0</v>
          </cell>
          <cell r="DY203">
            <v>0</v>
          </cell>
          <cell r="DZ203"/>
          <cell r="EA203"/>
          <cell r="EB203"/>
          <cell r="EC203"/>
          <cell r="ED203"/>
          <cell r="EE203"/>
          <cell r="EF203"/>
          <cell r="EG203"/>
          <cell r="EH203"/>
          <cell r="EI203"/>
          <cell r="EJ203"/>
          <cell r="EK203"/>
          <cell r="EL203"/>
          <cell r="EM203"/>
          <cell r="EN203"/>
          <cell r="EO203"/>
          <cell r="EP203"/>
          <cell r="EQ203"/>
          <cell r="ER203"/>
          <cell r="ES203"/>
          <cell r="ET203"/>
          <cell r="EU203"/>
          <cell r="EV203"/>
          <cell r="EW203"/>
          <cell r="EX203"/>
          <cell r="EY203"/>
          <cell r="EZ203"/>
          <cell r="FA203"/>
          <cell r="FB203"/>
          <cell r="FC203"/>
          <cell r="FD203"/>
          <cell r="FE203"/>
          <cell r="FF203"/>
          <cell r="FG203"/>
          <cell r="FH203"/>
          <cell r="FI203"/>
          <cell r="FJ203"/>
          <cell r="FK203"/>
          <cell r="FL203"/>
          <cell r="FM203"/>
          <cell r="FN203"/>
          <cell r="FO203"/>
          <cell r="FP203"/>
          <cell r="FQ203"/>
          <cell r="FR203"/>
          <cell r="FS203"/>
          <cell r="FT203"/>
          <cell r="FU203"/>
          <cell r="FV203"/>
          <cell r="FW203"/>
          <cell r="FX203"/>
          <cell r="FY203"/>
          <cell r="FZ203"/>
          <cell r="GA203"/>
          <cell r="GB203"/>
          <cell r="GC203"/>
          <cell r="GD203"/>
          <cell r="GE203"/>
          <cell r="GF203"/>
          <cell r="GG203"/>
          <cell r="GH203"/>
          <cell r="GI203"/>
          <cell r="GJ203"/>
          <cell r="GK203"/>
          <cell r="GL203"/>
          <cell r="GM203"/>
          <cell r="GN203"/>
          <cell r="GO203"/>
          <cell r="GP203"/>
          <cell r="GQ203"/>
          <cell r="GR203"/>
          <cell r="GS203"/>
          <cell r="GT203"/>
          <cell r="GU203"/>
          <cell r="GV203"/>
          <cell r="GW203"/>
          <cell r="GX203"/>
          <cell r="GY203"/>
          <cell r="GZ203"/>
          <cell r="HA203"/>
          <cell r="HB203"/>
          <cell r="HC203"/>
          <cell r="HD203"/>
          <cell r="HE203"/>
          <cell r="HF203"/>
          <cell r="HG203"/>
          <cell r="HH203"/>
          <cell r="HI203"/>
          <cell r="HJ203"/>
          <cell r="HK203"/>
          <cell r="HL203"/>
          <cell r="HM203"/>
        </row>
        <row r="204">
          <cell r="A204" t="str">
            <v>Aq.Liq: Zn ppm</v>
          </cell>
          <cell r="C204" t="str">
            <v>Aq.Liq: Zn</v>
          </cell>
          <cell r="D204" t="str">
            <v>ppm</v>
          </cell>
          <cell r="E204">
            <v>0</v>
          </cell>
          <cell r="F204">
            <v>0</v>
          </cell>
          <cell r="G204">
            <v>0</v>
          </cell>
          <cell r="H204">
            <v>0</v>
          </cell>
          <cell r="I204">
            <v>4.2917954044317632</v>
          </cell>
          <cell r="J204">
            <v>4.2837719419269247</v>
          </cell>
          <cell r="K204">
            <v>4.3144660320714809</v>
          </cell>
          <cell r="L204">
            <v>4.2917954044317632</v>
          </cell>
          <cell r="M204">
            <v>4.2917954044317632</v>
          </cell>
          <cell r="N204">
            <v>0</v>
          </cell>
          <cell r="O204">
            <v>4.2917954044317632</v>
          </cell>
          <cell r="P204">
            <v>4.2917954044317632</v>
          </cell>
          <cell r="Q204">
            <v>4.2917954044317632</v>
          </cell>
          <cell r="R204">
            <v>4.2917954044317632</v>
          </cell>
          <cell r="S204">
            <v>3.7404082669106584</v>
          </cell>
          <cell r="T204">
            <v>3.9728702859196239</v>
          </cell>
          <cell r="U204">
            <v>3.9755124870843903</v>
          </cell>
          <cell r="V204">
            <v>3.9757346433952945</v>
          </cell>
          <cell r="W204">
            <v>3.9757346433952945</v>
          </cell>
          <cell r="X204">
            <v>0.19878673216974735</v>
          </cell>
          <cell r="Y204">
            <v>2.2087414685527575E-2</v>
          </cell>
          <cell r="Z204">
            <v>3.9757346433952945</v>
          </cell>
          <cell r="AA204">
            <v>3.9757346433952945</v>
          </cell>
          <cell r="AB204">
            <v>3.9757056183535799</v>
          </cell>
          <cell r="AC204">
            <v>4.3516005582988522E-2</v>
          </cell>
          <cell r="AD204">
            <v>4.3516005582988522E-2</v>
          </cell>
          <cell r="AE204">
            <v>0.3197615153220516</v>
          </cell>
          <cell r="AF204">
            <v>0.3197615153220516</v>
          </cell>
          <cell r="AG204">
            <v>0.30739410270854256</v>
          </cell>
          <cell r="AH204">
            <v>0</v>
          </cell>
          <cell r="AI204">
            <v>0</v>
          </cell>
          <cell r="AJ204">
            <v>0</v>
          </cell>
          <cell r="AK204">
            <v>0</v>
          </cell>
          <cell r="AL204">
            <v>0</v>
          </cell>
          <cell r="AM204">
            <v>0</v>
          </cell>
          <cell r="AN204">
            <v>0</v>
          </cell>
          <cell r="AO204">
            <v>8.8898424595130171E-2</v>
          </cell>
          <cell r="AP204">
            <v>8.6857224832950566E-2</v>
          </cell>
          <cell r="AQ204">
            <v>3.3209444060404114</v>
          </cell>
          <cell r="AR204">
            <v>2.1080170728000232</v>
          </cell>
          <cell r="AS204">
            <v>0</v>
          </cell>
          <cell r="AT204">
            <v>0</v>
          </cell>
          <cell r="AU204">
            <v>1.3982547894662896</v>
          </cell>
          <cell r="AV204">
            <v>1.3132643558567918</v>
          </cell>
          <cell r="AW204">
            <v>0</v>
          </cell>
          <cell r="AX204">
            <v>1.7397814004120842</v>
          </cell>
          <cell r="AY204">
            <v>1.7375581758641476</v>
          </cell>
          <cell r="AZ204">
            <v>1.7471642591735037</v>
          </cell>
          <cell r="BA204">
            <v>1.7397814004120842</v>
          </cell>
          <cell r="BB204">
            <v>1.7397814004120842</v>
          </cell>
          <cell r="BC204">
            <v>1.7397814004120842</v>
          </cell>
          <cell r="BD204">
            <v>1.7397814004120842</v>
          </cell>
          <cell r="BE204">
            <v>1.7397814004120842</v>
          </cell>
          <cell r="BF204">
            <v>1.7397814004120842</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0.50003002676946695</v>
          </cell>
          <cell r="CG204">
            <v>0.50003002676946695</v>
          </cell>
          <cell r="CH204">
            <v>0.50003002676946695</v>
          </cell>
          <cell r="CI204">
            <v>0.50003002676946695</v>
          </cell>
          <cell r="CJ204">
            <v>0.50003002676946695</v>
          </cell>
          <cell r="CK204">
            <v>86.171178646443494</v>
          </cell>
          <cell r="CL204">
            <v>99.90722646015405</v>
          </cell>
          <cell r="CM204">
            <v>99.90722646015405</v>
          </cell>
          <cell r="CN204">
            <v>99.90722646015405</v>
          </cell>
          <cell r="CO204">
            <v>146.2347970002991</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178.15980071525038</v>
          </cell>
          <cell r="DH204">
            <v>83.003740804116148</v>
          </cell>
          <cell r="DI204">
            <v>0</v>
          </cell>
          <cell r="DJ204">
            <v>0</v>
          </cell>
          <cell r="DK204">
            <v>0.97043180848729726</v>
          </cell>
          <cell r="DL204">
            <v>9.0828705711576682E-2</v>
          </cell>
          <cell r="DM204">
            <v>7.7249574520749126E-2</v>
          </cell>
          <cell r="DN204">
            <v>0.96347846282963512</v>
          </cell>
          <cell r="DO204">
            <v>0.80134221517779591</v>
          </cell>
          <cell r="DP204">
            <v>0.96347846282963512</v>
          </cell>
          <cell r="DQ204">
            <v>76.329690210014974</v>
          </cell>
          <cell r="DR204">
            <v>0</v>
          </cell>
          <cell r="DS204">
            <v>0</v>
          </cell>
          <cell r="DT204">
            <v>0.50003002676946695</v>
          </cell>
          <cell r="DU204">
            <v>0.50003002676946695</v>
          </cell>
          <cell r="DV204">
            <v>0</v>
          </cell>
          <cell r="DW204">
            <v>0</v>
          </cell>
          <cell r="DX204">
            <v>0</v>
          </cell>
          <cell r="DY204">
            <v>0</v>
          </cell>
          <cell r="DZ204"/>
          <cell r="EA204"/>
          <cell r="EB204"/>
          <cell r="EC204"/>
          <cell r="ED204"/>
          <cell r="EE204"/>
          <cell r="EF204"/>
          <cell r="EG204"/>
          <cell r="EH204"/>
          <cell r="EI204"/>
          <cell r="EJ204"/>
          <cell r="EK204"/>
          <cell r="EL204"/>
          <cell r="EM204"/>
          <cell r="EN204"/>
          <cell r="EO204"/>
          <cell r="EP204"/>
          <cell r="EQ204"/>
          <cell r="ER204"/>
          <cell r="ES204"/>
          <cell r="ET204"/>
          <cell r="EU204"/>
          <cell r="EV204"/>
          <cell r="EW204"/>
          <cell r="EX204"/>
          <cell r="EY204"/>
          <cell r="EZ204"/>
          <cell r="FA204"/>
          <cell r="FB204"/>
          <cell r="FC204"/>
          <cell r="FD204"/>
          <cell r="FE204"/>
          <cell r="FF204"/>
          <cell r="FG204"/>
          <cell r="FH204"/>
          <cell r="FI204"/>
          <cell r="FJ204"/>
          <cell r="FK204"/>
          <cell r="FL204"/>
          <cell r="FM204"/>
          <cell r="FN204"/>
          <cell r="FO204"/>
          <cell r="FP204"/>
          <cell r="FQ204"/>
          <cell r="FR204"/>
          <cell r="FS204"/>
          <cell r="FT204"/>
          <cell r="FU204"/>
          <cell r="FV204"/>
          <cell r="FW204"/>
          <cell r="FX204"/>
          <cell r="FY204"/>
          <cell r="FZ204"/>
          <cell r="GA204"/>
          <cell r="GB204"/>
          <cell r="GC204"/>
          <cell r="GD204"/>
          <cell r="GE204"/>
          <cell r="GF204"/>
          <cell r="GG204"/>
          <cell r="GH204"/>
          <cell r="GI204"/>
          <cell r="GJ204"/>
          <cell r="GK204"/>
          <cell r="GL204"/>
          <cell r="GM204"/>
          <cell r="GN204"/>
          <cell r="GO204"/>
          <cell r="GP204"/>
          <cell r="GQ204"/>
          <cell r="GR204"/>
          <cell r="GS204"/>
          <cell r="GT204"/>
          <cell r="GU204"/>
          <cell r="GV204"/>
          <cell r="GW204"/>
          <cell r="GX204"/>
          <cell r="GY204"/>
          <cell r="GZ204"/>
          <cell r="HA204"/>
          <cell r="HB204"/>
          <cell r="HC204"/>
          <cell r="HD204"/>
          <cell r="HE204"/>
          <cell r="HF204"/>
          <cell r="HG204"/>
          <cell r="HH204"/>
          <cell r="HI204"/>
          <cell r="HJ204"/>
          <cell r="HK204"/>
          <cell r="HL204"/>
          <cell r="HM204"/>
        </row>
        <row r="205">
          <cell r="A205" t="str">
            <v>Aq. Liq: Na2SO4_aq g/L</v>
          </cell>
          <cell r="C205" t="str">
            <v>Aq. Liq: Na2SO4_aq</v>
          </cell>
          <cell r="D205" t="str">
            <v>g/L</v>
          </cell>
          <cell r="E205">
            <v>0</v>
          </cell>
          <cell r="F205">
            <v>0</v>
          </cell>
          <cell r="G205">
            <v>0</v>
          </cell>
          <cell r="H205">
            <v>0</v>
          </cell>
          <cell r="I205">
            <v>1.5556265233881938</v>
          </cell>
          <cell r="J205">
            <v>1.5547590996073024</v>
          </cell>
          <cell r="K205">
            <v>1.5538372184340903</v>
          </cell>
          <cell r="L205">
            <v>1.5556265233881938</v>
          </cell>
          <cell r="M205">
            <v>1.5619503663281915</v>
          </cell>
          <cell r="N205">
            <v>0</v>
          </cell>
          <cell r="O205">
            <v>1.5554326392883182</v>
          </cell>
          <cell r="P205">
            <v>1.5554326392883182</v>
          </cell>
          <cell r="Q205">
            <v>1.5569082263149399</v>
          </cell>
          <cell r="R205">
            <v>1.5554326392883182</v>
          </cell>
          <cell r="S205">
            <v>1.340832676751851</v>
          </cell>
          <cell r="T205">
            <v>1.3382427572598055</v>
          </cell>
          <cell r="U205">
            <v>1.3381858395411654</v>
          </cell>
          <cell r="V205">
            <v>1.5476415299180726</v>
          </cell>
          <cell r="W205">
            <v>1.5476415299180724</v>
          </cell>
          <cell r="X205">
            <v>6.2547633007112788E-2</v>
          </cell>
          <cell r="Y205">
            <v>6.9247555462991625E-3</v>
          </cell>
          <cell r="Z205">
            <v>1.5480448680960519</v>
          </cell>
          <cell r="AA205">
            <v>1.5794336019902746</v>
          </cell>
          <cell r="AB205">
            <v>1.5796214778904483</v>
          </cell>
          <cell r="AC205">
            <v>0.19926983774403598</v>
          </cell>
          <cell r="AD205">
            <v>0.19936488220496745</v>
          </cell>
          <cell r="AE205">
            <v>1.7956869159681539</v>
          </cell>
          <cell r="AF205">
            <v>1.7956869159681539</v>
          </cell>
          <cell r="AG205">
            <v>1.7093927553003674</v>
          </cell>
          <cell r="AH205">
            <v>0</v>
          </cell>
          <cell r="AI205">
            <v>0</v>
          </cell>
          <cell r="AJ205">
            <v>0</v>
          </cell>
          <cell r="AK205">
            <v>8.5412239976300852E-4</v>
          </cell>
          <cell r="AL205">
            <v>0</v>
          </cell>
          <cell r="AM205">
            <v>0</v>
          </cell>
          <cell r="AN205">
            <v>0</v>
          </cell>
          <cell r="AO205">
            <v>25.489797110199074</v>
          </cell>
          <cell r="AP205">
            <v>24.79012686709196</v>
          </cell>
          <cell r="AQ205">
            <v>1.0780980954766985</v>
          </cell>
          <cell r="AR205">
            <v>10.015920885623451</v>
          </cell>
          <cell r="AS205">
            <v>0</v>
          </cell>
          <cell r="AT205">
            <v>0</v>
          </cell>
          <cell r="AU205">
            <v>0.40233916613100246</v>
          </cell>
          <cell r="AV205">
            <v>1.6361581907084215</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9.3481227984144619E-5</v>
          </cell>
          <cell r="DI205">
            <v>9.4752889328841101E-4</v>
          </cell>
          <cell r="DJ205">
            <v>1.163259830336689E-3</v>
          </cell>
          <cell r="DK205">
            <v>89.939573856002667</v>
          </cell>
          <cell r="DL205">
            <v>6.6901570523230517E-3</v>
          </cell>
          <cell r="DM205">
            <v>21.504099110897755</v>
          </cell>
          <cell r="DN205">
            <v>89.267158761363135</v>
          </cell>
          <cell r="DO205">
            <v>73.60110916225203</v>
          </cell>
          <cell r="DP205">
            <v>89.439770994157399</v>
          </cell>
          <cell r="DQ205">
            <v>86.025391897773488</v>
          </cell>
          <cell r="DR205">
            <v>0</v>
          </cell>
          <cell r="DS205">
            <v>0</v>
          </cell>
          <cell r="DT205">
            <v>0</v>
          </cell>
          <cell r="DU205">
            <v>0</v>
          </cell>
          <cell r="DV205">
            <v>0</v>
          </cell>
          <cell r="DW205">
            <v>0</v>
          </cell>
          <cell r="DX205">
            <v>0</v>
          </cell>
          <cell r="DY205">
            <v>0</v>
          </cell>
          <cell r="DZ205"/>
          <cell r="EA205"/>
          <cell r="EB205"/>
          <cell r="EC205"/>
          <cell r="ED205"/>
          <cell r="EE205"/>
          <cell r="EF205"/>
          <cell r="EG205"/>
          <cell r="EH205"/>
          <cell r="EI205"/>
          <cell r="EJ205"/>
          <cell r="EK205"/>
          <cell r="EL205"/>
          <cell r="EM205"/>
          <cell r="EN205"/>
          <cell r="EO205"/>
          <cell r="EP205"/>
          <cell r="EQ205"/>
          <cell r="ER205"/>
          <cell r="ES205"/>
          <cell r="ET205"/>
          <cell r="EU205"/>
          <cell r="EV205"/>
          <cell r="EW205"/>
          <cell r="EX205"/>
          <cell r="EY205"/>
          <cell r="EZ205"/>
          <cell r="FA205"/>
          <cell r="FB205"/>
          <cell r="FC205"/>
          <cell r="FD205"/>
          <cell r="FE205"/>
          <cell r="FF205"/>
          <cell r="FG205"/>
          <cell r="FH205"/>
          <cell r="FI205"/>
          <cell r="FJ205"/>
          <cell r="FK205"/>
          <cell r="FL205"/>
          <cell r="FM205"/>
          <cell r="FN205"/>
          <cell r="FO205"/>
          <cell r="FP205"/>
          <cell r="FQ205"/>
          <cell r="FR205"/>
          <cell r="FS205"/>
          <cell r="FT205"/>
          <cell r="FU205"/>
          <cell r="FV205"/>
          <cell r="FW205"/>
          <cell r="FX205"/>
          <cell r="FY205"/>
          <cell r="FZ205"/>
          <cell r="GA205"/>
          <cell r="GB205"/>
          <cell r="GC205"/>
          <cell r="GD205"/>
          <cell r="GE205"/>
          <cell r="GF205"/>
          <cell r="GG205"/>
          <cell r="GH205"/>
          <cell r="GI205"/>
          <cell r="GJ205"/>
          <cell r="GK205"/>
          <cell r="GL205"/>
          <cell r="GM205"/>
          <cell r="GN205"/>
          <cell r="GO205"/>
          <cell r="GP205"/>
          <cell r="GQ205"/>
          <cell r="GR205"/>
          <cell r="GS205"/>
          <cell r="GT205"/>
          <cell r="GU205"/>
          <cell r="GV205"/>
          <cell r="GW205"/>
          <cell r="GX205"/>
          <cell r="GY205"/>
          <cell r="GZ205"/>
          <cell r="HA205"/>
          <cell r="HB205"/>
          <cell r="HC205"/>
          <cell r="HD205"/>
          <cell r="HE205"/>
          <cell r="HF205"/>
          <cell r="HG205"/>
          <cell r="HH205"/>
          <cell r="HI205"/>
          <cell r="HJ205"/>
          <cell r="HK205"/>
          <cell r="HL205"/>
          <cell r="HM205"/>
        </row>
        <row r="206">
          <cell r="A206" t="str">
            <v>Aq. Liq: Water g/L</v>
          </cell>
          <cell r="C206" t="str">
            <v>Aq. Liq: Water</v>
          </cell>
          <cell r="D206" t="str">
            <v>g/L</v>
          </cell>
          <cell r="E206">
            <v>998.17462996707195</v>
          </cell>
          <cell r="F206">
            <v>998.17462996707195</v>
          </cell>
          <cell r="G206">
            <v>998.17462996707195</v>
          </cell>
          <cell r="H206">
            <v>998.17462996707195</v>
          </cell>
          <cell r="I206">
            <v>945.51876371167077</v>
          </cell>
          <cell r="J206">
            <v>945.54477824431319</v>
          </cell>
          <cell r="K206">
            <v>945.14908513534692</v>
          </cell>
          <cell r="L206">
            <v>945.51876371167077</v>
          </cell>
          <cell r="M206">
            <v>949.36243188564242</v>
          </cell>
          <cell r="N206">
            <v>998.17462996707195</v>
          </cell>
          <cell r="O206">
            <v>945.40091983869638</v>
          </cell>
          <cell r="P206">
            <v>945.40091983869638</v>
          </cell>
          <cell r="Q206">
            <v>946.29779013512314</v>
          </cell>
          <cell r="R206">
            <v>945.40091983869638</v>
          </cell>
          <cell r="S206">
            <v>953.1587011051887</v>
          </cell>
          <cell r="T206">
            <v>951.36580160782341</v>
          </cell>
          <cell r="U206">
            <v>951.37634373817787</v>
          </cell>
          <cell r="V206">
            <v>952.37629347500308</v>
          </cell>
          <cell r="W206">
            <v>952.37629347500297</v>
          </cell>
          <cell r="X206">
            <v>981.08009796258636</v>
          </cell>
          <cell r="Y206">
            <v>987.40233920214678</v>
          </cell>
          <cell r="Z206">
            <v>952.62449676467656</v>
          </cell>
          <cell r="AA206">
            <v>971.94026560724285</v>
          </cell>
          <cell r="AB206">
            <v>972.05726542186255</v>
          </cell>
          <cell r="AC206">
            <v>977.74059199942076</v>
          </cell>
          <cell r="AD206">
            <v>978.20693868063188</v>
          </cell>
          <cell r="AE206">
            <v>972.11642898501702</v>
          </cell>
          <cell r="AF206">
            <v>972.11642898501702</v>
          </cell>
          <cell r="AG206">
            <v>973.30834546680717</v>
          </cell>
          <cell r="AH206">
            <v>760.31834967393092</v>
          </cell>
          <cell r="AI206">
            <v>760.31834967393092</v>
          </cell>
          <cell r="AJ206">
            <v>760.31834967393092</v>
          </cell>
          <cell r="AK206">
            <v>992.6200129937713</v>
          </cell>
          <cell r="AL206">
            <v>760.31834967393092</v>
          </cell>
          <cell r="AM206">
            <v>760.31834967393092</v>
          </cell>
          <cell r="AN206">
            <v>760.31834967393092</v>
          </cell>
          <cell r="AO206">
            <v>938.44671728958417</v>
          </cell>
          <cell r="AP206">
            <v>939.99512086400807</v>
          </cell>
          <cell r="AQ206">
            <v>960.36192204275039</v>
          </cell>
          <cell r="AR206">
            <v>960.39736098589458</v>
          </cell>
          <cell r="AS206">
            <v>993.98600140596079</v>
          </cell>
          <cell r="AT206">
            <v>993.98600140596079</v>
          </cell>
          <cell r="AU206">
            <v>964.88377592653569</v>
          </cell>
          <cell r="AV206">
            <v>963.69233806666034</v>
          </cell>
          <cell r="AW206">
            <v>998.17462996707195</v>
          </cell>
          <cell r="AX206">
            <v>976.47830846330839</v>
          </cell>
          <cell r="AY206">
            <v>976.4344842517944</v>
          </cell>
          <cell r="AZ206">
            <v>976.39888183102642</v>
          </cell>
          <cell r="BA206">
            <v>976.47830846330839</v>
          </cell>
          <cell r="BB206">
            <v>980.32243587706012</v>
          </cell>
          <cell r="BC206">
            <v>976.35783969401496</v>
          </cell>
          <cell r="BD206">
            <v>976.35783969401496</v>
          </cell>
          <cell r="BE206">
            <v>977.07649870368118</v>
          </cell>
          <cell r="BF206">
            <v>976.35783969401496</v>
          </cell>
          <cell r="BG206">
            <v>993.98600140596079</v>
          </cell>
          <cell r="BH206">
            <v>993.98600140596079</v>
          </cell>
          <cell r="BI206">
            <v>994.37946097363806</v>
          </cell>
          <cell r="BJ206">
            <v>994.37946097363806</v>
          </cell>
          <cell r="BK206">
            <v>996.82936872212667</v>
          </cell>
          <cell r="BL206">
            <v>996.86015147034175</v>
          </cell>
          <cell r="BM206">
            <v>993.98600140596079</v>
          </cell>
          <cell r="BN206">
            <v>993.98600140596079</v>
          </cell>
          <cell r="BO206">
            <v>993.98600140596079</v>
          </cell>
          <cell r="BP206">
            <v>993.98600140596079</v>
          </cell>
          <cell r="BQ206">
            <v>993.98600140596079</v>
          </cell>
          <cell r="BR206">
            <v>993.98600140596079</v>
          </cell>
          <cell r="BS206">
            <v>993.98600140596079</v>
          </cell>
          <cell r="BT206">
            <v>994.37946097363806</v>
          </cell>
          <cell r="BU206">
            <v>994.37946097363806</v>
          </cell>
          <cell r="BV206">
            <v>994.37946097363806</v>
          </cell>
          <cell r="BW206">
            <v>993.98600140596079</v>
          </cell>
          <cell r="BX206">
            <v>905.53595536780779</v>
          </cell>
          <cell r="BY206">
            <v>905.53595536780779</v>
          </cell>
          <cell r="BZ206">
            <v>905.53595536780779</v>
          </cell>
          <cell r="CA206">
            <v>905.53595536780779</v>
          </cell>
          <cell r="CB206">
            <v>589.15527482277298</v>
          </cell>
          <cell r="CC206">
            <v>589.15527482277298</v>
          </cell>
          <cell r="CD206">
            <v>589.15527482277298</v>
          </cell>
          <cell r="CE206">
            <v>589.15527482277298</v>
          </cell>
          <cell r="CF206">
            <v>92.175794328010724</v>
          </cell>
          <cell r="CG206">
            <v>92.175794328010724</v>
          </cell>
          <cell r="CH206">
            <v>92.175794328010738</v>
          </cell>
          <cell r="CI206">
            <v>92.175794328010738</v>
          </cell>
          <cell r="CJ206">
            <v>92.175794328010738</v>
          </cell>
          <cell r="CK206">
            <v>868.98122987978002</v>
          </cell>
          <cell r="CL206">
            <v>932.70113933509049</v>
          </cell>
          <cell r="CM206">
            <v>932.70113933509049</v>
          </cell>
          <cell r="CN206">
            <v>932.70113933509049</v>
          </cell>
          <cell r="CO206">
            <v>944.16148486280133</v>
          </cell>
          <cell r="CP206">
            <v>997.02613057294923</v>
          </cell>
          <cell r="CQ206">
            <v>997.02613057294923</v>
          </cell>
          <cell r="CR206">
            <v>997.02613057294923</v>
          </cell>
          <cell r="CS206">
            <v>994.018808108651</v>
          </cell>
          <cell r="CT206">
            <v>994.01880784834236</v>
          </cell>
          <cell r="CU206">
            <v>994.01880792792099</v>
          </cell>
          <cell r="CV206">
            <v>996.5961640865653</v>
          </cell>
          <cell r="CW206">
            <v>996.72141821077662</v>
          </cell>
          <cell r="CX206">
            <v>996.94349752203004</v>
          </cell>
          <cell r="CY206">
            <v>996.80236494731412</v>
          </cell>
          <cell r="CZ206">
            <v>998.17462996707195</v>
          </cell>
          <cell r="DA206">
            <v>996.77991434204148</v>
          </cell>
          <cell r="DB206">
            <v>996.90045455158179</v>
          </cell>
          <cell r="DC206">
            <v>997.15256796109611</v>
          </cell>
          <cell r="DD206">
            <v>996.65294258210236</v>
          </cell>
          <cell r="DE206">
            <v>760.31834967393092</v>
          </cell>
          <cell r="DF206">
            <v>760.31834967393092</v>
          </cell>
          <cell r="DG206">
            <v>933.40276413422896</v>
          </cell>
          <cell r="DH206">
            <v>957.77587514888853</v>
          </cell>
          <cell r="DI206">
            <v>993.00058433822289</v>
          </cell>
          <cell r="DJ206">
            <v>992.24234140190447</v>
          </cell>
          <cell r="DK206">
            <v>940.38820758616816</v>
          </cell>
          <cell r="DL206">
            <v>940.66382941488769</v>
          </cell>
          <cell r="DM206">
            <v>943.70489416405019</v>
          </cell>
          <cell r="DN206">
            <v>940.73849291112674</v>
          </cell>
          <cell r="DO206">
            <v>947.48698150013342</v>
          </cell>
          <cell r="DP206">
            <v>942.55756023655817</v>
          </cell>
          <cell r="DQ206">
            <v>937.85221680856625</v>
          </cell>
          <cell r="DR206">
            <v>993.98600140596079</v>
          </cell>
          <cell r="DS206">
            <v>589.15527482277298</v>
          </cell>
          <cell r="DT206">
            <v>92.175794328010738</v>
          </cell>
          <cell r="DU206">
            <v>92.175794328010738</v>
          </cell>
          <cell r="DV206">
            <v>997.02613057294923</v>
          </cell>
          <cell r="DW206">
            <v>994.01880814114088</v>
          </cell>
          <cell r="DX206">
            <v>996.65988895513669</v>
          </cell>
          <cell r="DY206">
            <v>996.7274070171261</v>
          </cell>
          <cell r="DZ206"/>
          <cell r="EA206"/>
          <cell r="EB206"/>
          <cell r="EC206"/>
          <cell r="ED206"/>
          <cell r="EE206"/>
          <cell r="EF206"/>
          <cell r="EG206"/>
          <cell r="EH206"/>
          <cell r="EI206"/>
          <cell r="EJ206"/>
          <cell r="EK206"/>
          <cell r="EL206"/>
          <cell r="EM206"/>
          <cell r="EN206"/>
          <cell r="EO206"/>
          <cell r="EP206"/>
          <cell r="EQ206"/>
          <cell r="ER206"/>
          <cell r="ES206"/>
          <cell r="ET206"/>
          <cell r="EU206"/>
          <cell r="EV206"/>
          <cell r="EW206"/>
          <cell r="EX206"/>
          <cell r="EY206"/>
          <cell r="EZ206"/>
          <cell r="FA206"/>
          <cell r="FB206"/>
          <cell r="FC206"/>
          <cell r="FD206"/>
          <cell r="FE206"/>
          <cell r="FF206"/>
          <cell r="FG206"/>
          <cell r="FH206"/>
          <cell r="FI206"/>
          <cell r="FJ206"/>
          <cell r="FK206"/>
          <cell r="FL206"/>
          <cell r="FM206"/>
          <cell r="FN206"/>
          <cell r="FO206"/>
          <cell r="FP206"/>
          <cell r="FQ206"/>
          <cell r="FR206"/>
          <cell r="FS206"/>
          <cell r="FT206"/>
          <cell r="FU206"/>
          <cell r="FV206"/>
          <cell r="FW206"/>
          <cell r="FX206"/>
          <cell r="FY206"/>
          <cell r="FZ206"/>
          <cell r="GA206"/>
          <cell r="GB206"/>
          <cell r="GC206"/>
          <cell r="GD206"/>
          <cell r="GE206"/>
          <cell r="GF206"/>
          <cell r="GG206"/>
          <cell r="GH206"/>
          <cell r="GI206"/>
          <cell r="GJ206"/>
          <cell r="GK206"/>
          <cell r="GL206"/>
          <cell r="GM206"/>
          <cell r="GN206"/>
          <cell r="GO206"/>
          <cell r="GP206"/>
          <cell r="GQ206"/>
          <cell r="GR206"/>
          <cell r="GS206"/>
          <cell r="GT206"/>
          <cell r="GU206"/>
          <cell r="GV206"/>
          <cell r="GW206"/>
          <cell r="GX206"/>
          <cell r="GY206"/>
          <cell r="GZ206"/>
          <cell r="HA206"/>
          <cell r="HB206"/>
          <cell r="HC206"/>
          <cell r="HD206"/>
          <cell r="HE206"/>
          <cell r="HF206"/>
          <cell r="HG206"/>
          <cell r="HH206"/>
          <cell r="HI206"/>
          <cell r="HJ206"/>
          <cell r="HK206"/>
          <cell r="HL206"/>
          <cell r="HM206"/>
        </row>
        <row r="207">
          <cell r="A207" t="str">
            <v>Aq. Liq: H2SO4_l g/L</v>
          </cell>
          <cell r="C207" t="str">
            <v>Aq. Liq: H2SO4_l</v>
          </cell>
          <cell r="D207" t="str">
            <v>g/L</v>
          </cell>
          <cell r="E207">
            <v>0</v>
          </cell>
          <cell r="F207">
            <v>0</v>
          </cell>
          <cell r="G207">
            <v>0</v>
          </cell>
          <cell r="H207">
            <v>0</v>
          </cell>
          <cell r="I207">
            <v>10.546591333208708</v>
          </cell>
          <cell r="J207">
            <v>11.99999920723938</v>
          </cell>
          <cell r="K207">
            <v>10.623191514144667</v>
          </cell>
          <cell r="L207">
            <v>10.546591333208708</v>
          </cell>
          <cell r="M207">
            <v>10.589464726109139</v>
          </cell>
          <cell r="N207">
            <v>0</v>
          </cell>
          <cell r="O207">
            <v>10.545276868369847</v>
          </cell>
          <cell r="P207">
            <v>10.545276868369847</v>
          </cell>
          <cell r="Q207">
            <v>10.555280820547566</v>
          </cell>
          <cell r="R207">
            <v>10.545276868369847</v>
          </cell>
          <cell r="S207">
            <v>9.6354693613478428</v>
          </cell>
          <cell r="T207">
            <v>0.15330672294452186</v>
          </cell>
          <cell r="U207">
            <v>4.8479309461411997E-2</v>
          </cell>
          <cell r="V207">
            <v>4.847760685953813E-4</v>
          </cell>
          <cell r="W207">
            <v>4.8477606859538124E-4</v>
          </cell>
          <cell r="X207">
            <v>1.9592131021929852E-5</v>
          </cell>
          <cell r="Y207">
            <v>2.1690783717187254E-6</v>
          </cell>
          <cell r="Z207">
            <v>4.8490240837914609E-4</v>
          </cell>
          <cell r="AA207">
            <v>4.9473447008159565E-4</v>
          </cell>
          <cell r="AB207">
            <v>4.847503994279509E-3</v>
          </cell>
          <cell r="AC207">
            <v>5.3367662227790246E-4</v>
          </cell>
          <cell r="AD207">
            <v>5.3393116660558585E-4</v>
          </cell>
          <cell r="AE207">
            <v>4.8122308585688191E-3</v>
          </cell>
          <cell r="AF207">
            <v>4.8122308585688191E-3</v>
          </cell>
          <cell r="AG207">
            <v>4.5809726034759914E-3</v>
          </cell>
          <cell r="AH207">
            <v>0</v>
          </cell>
          <cell r="AI207">
            <v>0</v>
          </cell>
          <cell r="AJ207">
            <v>0</v>
          </cell>
          <cell r="AK207">
            <v>0</v>
          </cell>
          <cell r="AL207">
            <v>0</v>
          </cell>
          <cell r="AM207">
            <v>0</v>
          </cell>
          <cell r="AN207">
            <v>0</v>
          </cell>
          <cell r="AO207">
            <v>1.5088367115757145E-2</v>
          </cell>
          <cell r="AP207">
            <v>1.4674206051927135E-2</v>
          </cell>
          <cell r="AQ207">
            <v>0.12350501068183667</v>
          </cell>
          <cell r="AR207">
            <v>8.3513765771296863E-2</v>
          </cell>
          <cell r="AS207">
            <v>0</v>
          </cell>
          <cell r="AT207">
            <v>0</v>
          </cell>
          <cell r="AU207">
            <v>4.6091263141281327E-2</v>
          </cell>
          <cell r="AV207">
            <v>4.4142847716767825E-2</v>
          </cell>
          <cell r="AW207">
            <v>0</v>
          </cell>
          <cell r="AX207">
            <v>8.8623576533353603</v>
          </cell>
          <cell r="AY207">
            <v>10.000000385687896</v>
          </cell>
          <cell r="AZ207">
            <v>8.9102657909704046</v>
          </cell>
          <cell r="BA207">
            <v>8.8623576533353603</v>
          </cell>
          <cell r="BB207">
            <v>8.8972463259360577</v>
          </cell>
          <cell r="BC207">
            <v>8.8612642984596999</v>
          </cell>
          <cell r="BD207">
            <v>8.8612642984596999</v>
          </cell>
          <cell r="BE207">
            <v>8.8677867302631022</v>
          </cell>
          <cell r="BF207">
            <v>8.8612642984596999</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1751.9038696134423</v>
          </cell>
          <cell r="CG207">
            <v>1751.9038696134423</v>
          </cell>
          <cell r="CH207">
            <v>1751.9038696134428</v>
          </cell>
          <cell r="CI207">
            <v>1751.9038696134428</v>
          </cell>
          <cell r="CJ207">
            <v>1751.9038696134428</v>
          </cell>
          <cell r="CK207">
            <v>291.53917416979641</v>
          </cell>
          <cell r="CL207">
            <v>150.00000937994315</v>
          </cell>
          <cell r="CM207">
            <v>150.00000937994315</v>
          </cell>
          <cell r="CN207">
            <v>150.00000937994315</v>
          </cell>
          <cell r="CO207">
            <v>118.58045047764249</v>
          </cell>
          <cell r="CP207">
            <v>0</v>
          </cell>
          <cell r="CQ207">
            <v>0</v>
          </cell>
          <cell r="CR207">
            <v>0</v>
          </cell>
          <cell r="CS207">
            <v>0</v>
          </cell>
          <cell r="CT207">
            <v>0</v>
          </cell>
          <cell r="CU207">
            <v>0</v>
          </cell>
          <cell r="CV207">
            <v>0</v>
          </cell>
          <cell r="CW207">
            <v>0</v>
          </cell>
          <cell r="CX207">
            <v>0</v>
          </cell>
          <cell r="CY207">
            <v>0</v>
          </cell>
          <cell r="CZ207">
            <v>0</v>
          </cell>
          <cell r="DA207">
            <v>0</v>
          </cell>
          <cell r="DB207">
            <v>0</v>
          </cell>
          <cell r="DC207">
            <v>0</v>
          </cell>
          <cell r="DD207">
            <v>0</v>
          </cell>
          <cell r="DE207">
            <v>0</v>
          </cell>
          <cell r="DF207">
            <v>0</v>
          </cell>
          <cell r="DG207">
            <v>147.15380316944581</v>
          </cell>
          <cell r="DH207">
            <v>65.041900089045669</v>
          </cell>
          <cell r="DI207">
            <v>0</v>
          </cell>
          <cell r="DJ207">
            <v>0</v>
          </cell>
          <cell r="DK207">
            <v>0</v>
          </cell>
          <cell r="DL207">
            <v>4.802870347460896</v>
          </cell>
          <cell r="DM207">
            <v>1.2729082953313384E-2</v>
          </cell>
          <cell r="DN207">
            <v>0</v>
          </cell>
          <cell r="DO207">
            <v>0</v>
          </cell>
          <cell r="DP207">
            <v>0</v>
          </cell>
          <cell r="DQ207">
            <v>4.7476962256652984E-5</v>
          </cell>
          <cell r="DR207">
            <v>0</v>
          </cell>
          <cell r="DS207">
            <v>0</v>
          </cell>
          <cell r="DT207">
            <v>1751.9038696134428</v>
          </cell>
          <cell r="DU207">
            <v>1751.9038696134428</v>
          </cell>
          <cell r="DV207">
            <v>0</v>
          </cell>
          <cell r="DW207">
            <v>0</v>
          </cell>
          <cell r="DX207">
            <v>0</v>
          </cell>
          <cell r="DY207">
            <v>0</v>
          </cell>
          <cell r="DZ207"/>
          <cell r="EA207"/>
          <cell r="EB207"/>
          <cell r="EC207"/>
          <cell r="ED207"/>
          <cell r="EE207"/>
          <cell r="EF207"/>
          <cell r="EG207"/>
          <cell r="EH207"/>
          <cell r="EI207"/>
          <cell r="EJ207"/>
          <cell r="EK207"/>
          <cell r="EL207"/>
          <cell r="EM207"/>
          <cell r="EN207"/>
          <cell r="EO207"/>
          <cell r="EP207"/>
          <cell r="EQ207"/>
          <cell r="ER207"/>
          <cell r="ES207"/>
          <cell r="ET207"/>
          <cell r="EU207"/>
          <cell r="EV207"/>
          <cell r="EW207"/>
          <cell r="EX207"/>
          <cell r="EY207"/>
          <cell r="EZ207"/>
          <cell r="FA207"/>
          <cell r="FB207"/>
          <cell r="FC207"/>
          <cell r="FD207"/>
          <cell r="FE207"/>
          <cell r="FF207"/>
          <cell r="FG207"/>
          <cell r="FH207"/>
          <cell r="FI207"/>
          <cell r="FJ207"/>
          <cell r="FK207"/>
          <cell r="FL207"/>
          <cell r="FM207"/>
          <cell r="FN207"/>
          <cell r="FO207"/>
          <cell r="FP207"/>
          <cell r="FQ207"/>
          <cell r="FR207"/>
          <cell r="FS207"/>
          <cell r="FT207"/>
          <cell r="FU207"/>
          <cell r="FV207"/>
          <cell r="FW207"/>
          <cell r="FX207"/>
          <cell r="FY207"/>
          <cell r="FZ207"/>
          <cell r="GA207"/>
          <cell r="GB207"/>
          <cell r="GC207"/>
          <cell r="GD207"/>
          <cell r="GE207"/>
          <cell r="GF207"/>
          <cell r="GG207"/>
          <cell r="GH207"/>
          <cell r="GI207"/>
          <cell r="GJ207"/>
          <cell r="GK207"/>
          <cell r="GL207"/>
          <cell r="GM207"/>
          <cell r="GN207"/>
          <cell r="GO207"/>
          <cell r="GP207"/>
          <cell r="GQ207"/>
          <cell r="GR207"/>
          <cell r="GS207"/>
          <cell r="GT207"/>
          <cell r="GU207"/>
          <cell r="GV207"/>
          <cell r="GW207"/>
          <cell r="GX207"/>
          <cell r="GY207"/>
          <cell r="GZ207"/>
          <cell r="HA207"/>
          <cell r="HB207"/>
          <cell r="HC207"/>
          <cell r="HD207"/>
          <cell r="HE207"/>
          <cell r="HF207"/>
          <cell r="HG207"/>
          <cell r="HH207"/>
          <cell r="HI207"/>
          <cell r="HJ207"/>
          <cell r="HK207"/>
          <cell r="HL207"/>
          <cell r="HM207"/>
        </row>
        <row r="208">
          <cell r="A208" t="str">
            <v>Aq. Liq: CaSO4_aq g/L</v>
          </cell>
          <cell r="C208" t="str">
            <v>Aq. Liq: CaSO4_aq</v>
          </cell>
          <cell r="D208" t="str">
            <v>g/L</v>
          </cell>
          <cell r="E208">
            <v>0</v>
          </cell>
          <cell r="F208">
            <v>0</v>
          </cell>
          <cell r="G208">
            <v>0</v>
          </cell>
          <cell r="H208">
            <v>0</v>
          </cell>
          <cell r="I208">
            <v>7.1168442623792067E-3</v>
          </cell>
          <cell r="J208">
            <v>7.1128758820265016E-3</v>
          </cell>
          <cell r="K208">
            <v>7.1625838257200099E-3</v>
          </cell>
          <cell r="L208">
            <v>7.1168442623792067E-3</v>
          </cell>
          <cell r="M208">
            <v>7.1457752459199641E-3</v>
          </cell>
          <cell r="N208">
            <v>0</v>
          </cell>
          <cell r="O208">
            <v>7.1159572609537222E-3</v>
          </cell>
          <cell r="P208">
            <v>7.1159572609537222E-3</v>
          </cell>
          <cell r="Q208">
            <v>7.1227079320860072E-3</v>
          </cell>
          <cell r="R208">
            <v>7.1159572609537222E-3</v>
          </cell>
          <cell r="S208">
            <v>8.0108713505373848E-3</v>
          </cell>
          <cell r="T208">
            <v>8.4082930805878201E-3</v>
          </cell>
          <cell r="U208">
            <v>8.4120215497035297E-3</v>
          </cell>
          <cell r="V208">
            <v>8.4215966765990441E-3</v>
          </cell>
          <cell r="W208">
            <v>8.4215966765990441E-3</v>
          </cell>
          <cell r="X208">
            <v>3.4035720034582067E-4</v>
          </cell>
          <cell r="Y208">
            <v>3.7681528420900529E-5</v>
          </cell>
          <cell r="Z208">
            <v>8.4237914687350472E-3</v>
          </cell>
          <cell r="AA208">
            <v>8.5945953997075084E-3</v>
          </cell>
          <cell r="AB208">
            <v>8.5956177356819631E-3</v>
          </cell>
          <cell r="AC208">
            <v>7.5343594478891767E-4</v>
          </cell>
          <cell r="AD208">
            <v>7.5379530631612907E-4</v>
          </cell>
          <cell r="AE208">
            <v>6.7938289820387915E-3</v>
          </cell>
          <cell r="AF208">
            <v>6.7938289820387915E-3</v>
          </cell>
          <cell r="AG208">
            <v>6.4673423520410283E-3</v>
          </cell>
          <cell r="AH208">
            <v>0</v>
          </cell>
          <cell r="AI208">
            <v>0</v>
          </cell>
          <cell r="AJ208">
            <v>0</v>
          </cell>
          <cell r="AK208">
            <v>0</v>
          </cell>
          <cell r="AL208">
            <v>0</v>
          </cell>
          <cell r="AM208">
            <v>0</v>
          </cell>
          <cell r="AN208">
            <v>0</v>
          </cell>
          <cell r="AO208">
            <v>3.5412758383878983E-5</v>
          </cell>
          <cell r="AP208">
            <v>3.4440712464469598E-5</v>
          </cell>
          <cell r="AQ208">
            <v>6.7737820415730175E-3</v>
          </cell>
          <cell r="AR208">
            <v>4.29031238696536E-3</v>
          </cell>
          <cell r="AS208">
            <v>0</v>
          </cell>
          <cell r="AT208">
            <v>0</v>
          </cell>
          <cell r="AU208">
            <v>2.5279312055129701E-3</v>
          </cell>
          <cell r="AV208">
            <v>2.3819951025043275E-3</v>
          </cell>
          <cell r="AW208">
            <v>0</v>
          </cell>
          <cell r="AX208">
            <v>1.7814906078108015E-2</v>
          </cell>
          <cell r="AY208">
            <v>1.7806106957219729E-2</v>
          </cell>
          <cell r="AZ208">
            <v>1.7911209906697485E-2</v>
          </cell>
          <cell r="BA208">
            <v>1.7814906078108015E-2</v>
          </cell>
          <cell r="BB208">
            <v>1.7885038479652133E-2</v>
          </cell>
          <cell r="BC208">
            <v>1.7812708241462076E-2</v>
          </cell>
          <cell r="BD208">
            <v>1.7812708241462076E-2</v>
          </cell>
          <cell r="BE208">
            <v>1.7825819482795782E-2</v>
          </cell>
          <cell r="BF208">
            <v>1.7812708241462076E-2</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3.8394022223649502E-2</v>
          </cell>
          <cell r="CL208">
            <v>4.1594877780871634E-2</v>
          </cell>
          <cell r="CM208">
            <v>4.1594877780871634E-2</v>
          </cell>
          <cell r="CN208">
            <v>4.1594877780871634E-2</v>
          </cell>
          <cell r="CO208">
            <v>5.993571814458621E-2</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7.4377933589742332E-2</v>
          </cell>
          <cell r="DH208">
            <v>3.2875005750297621E-2</v>
          </cell>
          <cell r="DI208">
            <v>0</v>
          </cell>
          <cell r="DJ208">
            <v>0</v>
          </cell>
          <cell r="DK208">
            <v>3.003352838867112E-2</v>
          </cell>
          <cell r="DL208">
            <v>3.6404944755360775E-5</v>
          </cell>
          <cell r="DM208">
            <v>2.987546204408604E-5</v>
          </cell>
          <cell r="DN208">
            <v>2.9808988767589958E-2</v>
          </cell>
          <cell r="DO208">
            <v>2.4577623694340599E-2</v>
          </cell>
          <cell r="DP208">
            <v>2.9866629182944367E-2</v>
          </cell>
          <cell r="DQ208">
            <v>3.0023112478433124E-2</v>
          </cell>
          <cell r="DR208">
            <v>0</v>
          </cell>
          <cell r="DS208">
            <v>0</v>
          </cell>
          <cell r="DT208">
            <v>0</v>
          </cell>
          <cell r="DU208">
            <v>0</v>
          </cell>
          <cell r="DV208">
            <v>0</v>
          </cell>
          <cell r="DW208">
            <v>0</v>
          </cell>
          <cell r="DX208">
            <v>0</v>
          </cell>
          <cell r="DY208">
            <v>0</v>
          </cell>
          <cell r="DZ208"/>
          <cell r="EA208"/>
          <cell r="EB208"/>
          <cell r="EC208"/>
          <cell r="ED208"/>
          <cell r="EE208"/>
          <cell r="EF208"/>
          <cell r="EG208"/>
          <cell r="EH208"/>
          <cell r="EI208"/>
          <cell r="EJ208"/>
          <cell r="EK208"/>
          <cell r="EL208"/>
          <cell r="EM208"/>
          <cell r="EN208"/>
          <cell r="EO208"/>
          <cell r="EP208"/>
          <cell r="EQ208"/>
          <cell r="ER208"/>
          <cell r="ES208"/>
          <cell r="ET208"/>
          <cell r="EU208"/>
          <cell r="EV208"/>
          <cell r="EW208"/>
          <cell r="EX208"/>
          <cell r="EY208"/>
          <cell r="EZ208"/>
          <cell r="FA208"/>
          <cell r="FB208"/>
          <cell r="FC208"/>
          <cell r="FD208"/>
          <cell r="FE208"/>
          <cell r="FF208"/>
          <cell r="FG208"/>
          <cell r="FH208"/>
          <cell r="FI208"/>
          <cell r="FJ208"/>
          <cell r="FK208"/>
          <cell r="FL208"/>
          <cell r="FM208"/>
          <cell r="FN208"/>
          <cell r="FO208"/>
          <cell r="FP208"/>
          <cell r="FQ208"/>
          <cell r="FR208"/>
          <cell r="FS208"/>
          <cell r="FT208"/>
          <cell r="FU208"/>
          <cell r="FV208"/>
          <cell r="FW208"/>
          <cell r="FX208"/>
          <cell r="FY208"/>
          <cell r="FZ208"/>
          <cell r="GA208"/>
          <cell r="GB208"/>
          <cell r="GC208"/>
          <cell r="GD208"/>
          <cell r="GE208"/>
          <cell r="GF208"/>
          <cell r="GG208"/>
          <cell r="GH208"/>
          <cell r="GI208"/>
          <cell r="GJ208"/>
          <cell r="GK208"/>
          <cell r="GL208"/>
          <cell r="GM208"/>
          <cell r="GN208"/>
          <cell r="GO208"/>
          <cell r="GP208"/>
          <cell r="GQ208"/>
          <cell r="GR208"/>
          <cell r="GS208"/>
          <cell r="GT208"/>
          <cell r="GU208"/>
          <cell r="GV208"/>
          <cell r="GW208"/>
          <cell r="GX208"/>
          <cell r="GY208"/>
          <cell r="GZ208"/>
          <cell r="HA208"/>
          <cell r="HB208"/>
          <cell r="HC208"/>
          <cell r="HD208"/>
          <cell r="HE208"/>
          <cell r="HF208"/>
          <cell r="HG208"/>
          <cell r="HH208"/>
          <cell r="HI208"/>
          <cell r="HJ208"/>
          <cell r="HK208"/>
          <cell r="HL208"/>
          <cell r="HM208"/>
        </row>
        <row r="209">
          <cell r="A209" t="str">
            <v>Aq. Liq: CuSO4_aq g/L</v>
          </cell>
          <cell r="C209" t="str">
            <v>Aq. Liq: CuSO4_aq</v>
          </cell>
          <cell r="D209" t="str">
            <v>g/L</v>
          </cell>
          <cell r="E209">
            <v>0</v>
          </cell>
          <cell r="F209">
            <v>0</v>
          </cell>
          <cell r="G209">
            <v>0</v>
          </cell>
          <cell r="H209">
            <v>0</v>
          </cell>
          <cell r="I209">
            <v>1.5416671322703421E-2</v>
          </cell>
          <cell r="J209">
            <v>1.5410003967535351E-2</v>
          </cell>
          <cell r="K209">
            <v>1.5516698694368593E-2</v>
          </cell>
          <cell r="L209">
            <v>1.5416671322703421E-2</v>
          </cell>
          <cell r="M209">
            <v>1.547934228301207E-2</v>
          </cell>
          <cell r="N209">
            <v>0</v>
          </cell>
          <cell r="O209">
            <v>1.5414749879865092E-2</v>
          </cell>
          <cell r="P209">
            <v>1.5414749879865092E-2</v>
          </cell>
          <cell r="Q209">
            <v>1.5429373338552287E-2</v>
          </cell>
          <cell r="R209">
            <v>1.5414749879865092E-2</v>
          </cell>
          <cell r="S209">
            <v>8.1278180033982031E-2</v>
          </cell>
          <cell r="T209">
            <v>1.5398339072891936E-2</v>
          </cell>
          <cell r="U209">
            <v>1.5476272897811869E-2</v>
          </cell>
          <cell r="V209">
            <v>1.5493889107328979E-2</v>
          </cell>
          <cell r="W209">
            <v>1.5493889107328979E-2</v>
          </cell>
          <cell r="X209">
            <v>6.2618253064675579E-4</v>
          </cell>
          <cell r="Y209">
            <v>6.9325740137898863E-5</v>
          </cell>
          <cell r="Z209">
            <v>1.549792704304055E-2</v>
          </cell>
          <cell r="AA209">
            <v>1.5812168779757378E-2</v>
          </cell>
          <cell r="AB209">
            <v>1.5814059015941382E-2</v>
          </cell>
          <cell r="AC209">
            <v>1.1141894685080299E-4</v>
          </cell>
          <cell r="AD209">
            <v>1.1147208963377946E-4</v>
          </cell>
          <cell r="AE209">
            <v>1.0046789982594937E-3</v>
          </cell>
          <cell r="AF209">
            <v>1.0046789982594937E-3</v>
          </cell>
          <cell r="AG209">
            <v>9.5639779170594949E-4</v>
          </cell>
          <cell r="AH209">
            <v>0</v>
          </cell>
          <cell r="AI209">
            <v>0</v>
          </cell>
          <cell r="AJ209">
            <v>0</v>
          </cell>
          <cell r="AK209">
            <v>0</v>
          </cell>
          <cell r="AL209">
            <v>0</v>
          </cell>
          <cell r="AM209">
            <v>0</v>
          </cell>
          <cell r="AN209">
            <v>0</v>
          </cell>
          <cell r="AO209">
            <v>19.51348829888013</v>
          </cell>
          <cell r="AP209">
            <v>18.977861944424667</v>
          </cell>
          <cell r="AQ209">
            <v>1.2405013916893057E-2</v>
          </cell>
          <cell r="AR209">
            <v>7.1542743608605193</v>
          </cell>
          <cell r="AS209">
            <v>0</v>
          </cell>
          <cell r="AT209">
            <v>0</v>
          </cell>
          <cell r="AU209">
            <v>4.6294701531398004E-3</v>
          </cell>
          <cell r="AV209">
            <v>0.96689215505596648</v>
          </cell>
          <cell r="AW209">
            <v>0</v>
          </cell>
          <cell r="AX209">
            <v>7.9278933846740091E-2</v>
          </cell>
          <cell r="AY209">
            <v>7.92412861159833E-2</v>
          </cell>
          <cell r="AZ209">
            <v>7.9707499948770494E-2</v>
          </cell>
          <cell r="BA209">
            <v>7.9278933846740091E-2</v>
          </cell>
          <cell r="BB209">
            <v>7.9591033276181458E-2</v>
          </cell>
          <cell r="BC209">
            <v>7.9269153152679989E-2</v>
          </cell>
          <cell r="BD209">
            <v>7.9269153152679989E-2</v>
          </cell>
          <cell r="BE209">
            <v>7.9327500091461819E-2</v>
          </cell>
          <cell r="BF209">
            <v>7.9269153152679989E-2</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2.3158509457886912E-3</v>
          </cell>
          <cell r="CG209">
            <v>2.3158509457886912E-3</v>
          </cell>
          <cell r="CH209">
            <v>2.3158509457886921E-3</v>
          </cell>
          <cell r="CI209">
            <v>2.3158509457886921E-3</v>
          </cell>
          <cell r="CJ209">
            <v>2.3158509457886921E-3</v>
          </cell>
          <cell r="CK209">
            <v>0.32476893119384703</v>
          </cell>
          <cell r="CL209">
            <v>0.35162522907935678</v>
          </cell>
          <cell r="CM209">
            <v>0.35162522907935678</v>
          </cell>
          <cell r="CN209">
            <v>0.35162522907935678</v>
          </cell>
          <cell r="CO209">
            <v>0.50654184930888202</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0.62859905903579127</v>
          </cell>
          <cell r="DH209">
            <v>0.27784043846148621</v>
          </cell>
          <cell r="DI209">
            <v>0</v>
          </cell>
          <cell r="DJ209">
            <v>0</v>
          </cell>
          <cell r="DK209">
            <v>2.5117013347308206E-3</v>
          </cell>
          <cell r="DL209">
            <v>20.060212671976473</v>
          </cell>
          <cell r="DM209">
            <v>16.462272514933492</v>
          </cell>
          <cell r="DN209">
            <v>2.4929231059902294E-3</v>
          </cell>
          <cell r="DO209">
            <v>2.0554245055293785E-3</v>
          </cell>
          <cell r="DP209">
            <v>2.4977435688511534E-3</v>
          </cell>
          <cell r="DQ209">
            <v>0.25373789432450089</v>
          </cell>
          <cell r="DR209">
            <v>0</v>
          </cell>
          <cell r="DS209">
            <v>0</v>
          </cell>
          <cell r="DT209">
            <v>2.3158509457886921E-3</v>
          </cell>
          <cell r="DU209">
            <v>2.3158509457886921E-3</v>
          </cell>
          <cell r="DV209">
            <v>0</v>
          </cell>
          <cell r="DW209">
            <v>0</v>
          </cell>
          <cell r="DX209">
            <v>0</v>
          </cell>
          <cell r="DY209">
            <v>0</v>
          </cell>
          <cell r="DZ209"/>
          <cell r="EA209"/>
          <cell r="EB209"/>
          <cell r="EC209"/>
          <cell r="ED209"/>
          <cell r="EE209"/>
          <cell r="EF209"/>
          <cell r="EG209"/>
          <cell r="EH209"/>
          <cell r="EI209"/>
          <cell r="EJ209"/>
          <cell r="EK209"/>
          <cell r="EL209"/>
          <cell r="EM209"/>
          <cell r="EN209"/>
          <cell r="EO209"/>
          <cell r="EP209"/>
          <cell r="EQ209"/>
          <cell r="ER209"/>
          <cell r="ES209"/>
          <cell r="ET209"/>
          <cell r="EU209"/>
          <cell r="EV209"/>
          <cell r="EW209"/>
          <cell r="EX209"/>
          <cell r="EY209"/>
          <cell r="EZ209"/>
          <cell r="FA209"/>
          <cell r="FB209"/>
          <cell r="FC209"/>
          <cell r="FD209"/>
          <cell r="FE209"/>
          <cell r="FF209"/>
          <cell r="FG209"/>
          <cell r="FH209"/>
          <cell r="FI209"/>
          <cell r="FJ209"/>
          <cell r="FK209"/>
          <cell r="FL209"/>
          <cell r="FM209"/>
          <cell r="FN209"/>
          <cell r="FO209"/>
          <cell r="FP209"/>
          <cell r="FQ209"/>
          <cell r="FR209"/>
          <cell r="FS209"/>
          <cell r="FT209"/>
          <cell r="FU209"/>
          <cell r="FV209"/>
          <cell r="FW209"/>
          <cell r="FX209"/>
          <cell r="FY209"/>
          <cell r="FZ209"/>
          <cell r="GA209"/>
          <cell r="GB209"/>
          <cell r="GC209"/>
          <cell r="GD209"/>
          <cell r="GE209"/>
          <cell r="GF209"/>
          <cell r="GG209"/>
          <cell r="GH209"/>
          <cell r="GI209"/>
          <cell r="GJ209"/>
          <cell r="GK209"/>
          <cell r="GL209"/>
          <cell r="GM209"/>
          <cell r="GN209"/>
          <cell r="GO209"/>
          <cell r="GP209"/>
          <cell r="GQ209"/>
          <cell r="GR209"/>
          <cell r="GS209"/>
          <cell r="GT209"/>
          <cell r="GU209"/>
          <cell r="GV209"/>
          <cell r="GW209"/>
          <cell r="GX209"/>
          <cell r="GY209"/>
          <cell r="GZ209"/>
          <cell r="HA209"/>
          <cell r="HB209"/>
          <cell r="HC209"/>
          <cell r="HD209"/>
          <cell r="HE209"/>
          <cell r="HF209"/>
          <cell r="HG209"/>
          <cell r="HH209"/>
          <cell r="HI209"/>
          <cell r="HJ209"/>
          <cell r="HK209"/>
          <cell r="HL209"/>
          <cell r="HM209"/>
        </row>
        <row r="210">
          <cell r="A210" t="str">
            <v>Aq. Liq: Fe2(SO4)3_aq g/L</v>
          </cell>
          <cell r="C210" t="str">
            <v>Aq. Liq: Fe2(SO4)3_aq</v>
          </cell>
          <cell r="D210" t="str">
            <v>g/L</v>
          </cell>
          <cell r="E210">
            <v>0</v>
          </cell>
          <cell r="F210">
            <v>0</v>
          </cell>
          <cell r="G210">
            <v>0</v>
          </cell>
          <cell r="H210">
            <v>0</v>
          </cell>
          <cell r="I210">
            <v>7.6699077194443632E-2</v>
          </cell>
          <cell r="J210">
            <v>7.6656309487241156E-2</v>
          </cell>
          <cell r="K210">
            <v>7.7196966597630284E-2</v>
          </cell>
          <cell r="L210">
            <v>7.6699077194443632E-2</v>
          </cell>
          <cell r="M210">
            <v>7.7010869845525465E-2</v>
          </cell>
          <cell r="N210">
            <v>0</v>
          </cell>
          <cell r="O210">
            <v>7.6689517874568611E-2</v>
          </cell>
          <cell r="P210">
            <v>7.6689517874568611E-2</v>
          </cell>
          <cell r="Q210">
            <v>7.6762270660382173E-2</v>
          </cell>
          <cell r="R210">
            <v>7.6689517874568611E-2</v>
          </cell>
          <cell r="S210">
            <v>7.6330608477847714E-2</v>
          </cell>
          <cell r="T210">
            <v>3.5802471738434968E-2</v>
          </cell>
          <cell r="U210">
            <v>3.5800166326628545E-2</v>
          </cell>
          <cell r="V210">
            <v>3.5802439169893775E-3</v>
          </cell>
          <cell r="W210">
            <v>3.5802439169893762E-3</v>
          </cell>
          <cell r="X210">
            <v>1.4469486522996968E-4</v>
          </cell>
          <cell r="Y210">
            <v>1.6019416280841507E-5</v>
          </cell>
          <cell r="Z210">
            <v>3.5811769812877201E-3</v>
          </cell>
          <cell r="AA210">
            <v>3.6537902585966706E-3</v>
          </cell>
          <cell r="AB210">
            <v>3.6542248804342752E-3</v>
          </cell>
          <cell r="AC210">
            <v>1.5881419911811364E-4</v>
          </cell>
          <cell r="AD210">
            <v>1.5888994771165059E-4</v>
          </cell>
          <cell r="AE210">
            <v>1.4320480940555604E-3</v>
          </cell>
          <cell r="AF210">
            <v>1.4320480940555604E-3</v>
          </cell>
          <cell r="AG210">
            <v>1.3632290882402843E-3</v>
          </cell>
          <cell r="AH210">
            <v>0</v>
          </cell>
          <cell r="AI210">
            <v>0</v>
          </cell>
          <cell r="AJ210">
            <v>0</v>
          </cell>
          <cell r="AK210">
            <v>0</v>
          </cell>
          <cell r="AL210">
            <v>0</v>
          </cell>
          <cell r="AM210">
            <v>0</v>
          </cell>
          <cell r="AN210">
            <v>0</v>
          </cell>
          <cell r="AO210">
            <v>3.5802469085598712E-2</v>
          </cell>
          <cell r="AP210">
            <v>3.4819725984872631E-2</v>
          </cell>
          <cell r="AQ210">
            <v>2.8842731548646486E-2</v>
          </cell>
          <cell r="AR210">
            <v>3.1324874857886993E-2</v>
          </cell>
          <cell r="AS210">
            <v>0</v>
          </cell>
          <cell r="AT210">
            <v>0</v>
          </cell>
          <cell r="AU210">
            <v>1.0763918987438377E-2</v>
          </cell>
          <cell r="AV210">
            <v>1.1901098374165768E-2</v>
          </cell>
          <cell r="AW210">
            <v>0</v>
          </cell>
          <cell r="AX210">
            <v>0.11266107620877945</v>
          </cell>
          <cell r="AY210">
            <v>0.11260543076082595</v>
          </cell>
          <cell r="AZ210">
            <v>0.11327009951344051</v>
          </cell>
          <cell r="BA210">
            <v>0.11266107620877945</v>
          </cell>
          <cell r="BB210">
            <v>0.11310459198149385</v>
          </cell>
          <cell r="BC210">
            <v>0.11264717713792401</v>
          </cell>
          <cell r="BD210">
            <v>0.11264717713792401</v>
          </cell>
          <cell r="BE210">
            <v>0.11273009234121567</v>
          </cell>
          <cell r="BF210">
            <v>0.11264717713792401</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4.8467889331037059E-2</v>
          </cell>
          <cell r="CL210">
            <v>5.2508588997660574E-2</v>
          </cell>
          <cell r="CM210">
            <v>5.2508588997660574E-2</v>
          </cell>
          <cell r="CN210">
            <v>5.2508588997660574E-2</v>
          </cell>
          <cell r="CO210">
            <v>7.5661719857732845E-2</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9.3893300173503641E-2</v>
          </cell>
          <cell r="DH210">
            <v>4.1500787049884559E-2</v>
          </cell>
          <cell r="DI210">
            <v>0</v>
          </cell>
          <cell r="DJ210">
            <v>0</v>
          </cell>
          <cell r="DK210">
            <v>2.4081221023050732E-3</v>
          </cell>
          <cell r="DL210">
            <v>16.224265153665094</v>
          </cell>
          <cell r="DM210">
            <v>3.0204235847899736E-2</v>
          </cell>
          <cell r="DN210">
            <v>2.390118262817046E-3</v>
          </cell>
          <cell r="DO210">
            <v>1.9706615244981913E-3</v>
          </cell>
          <cell r="DP210">
            <v>2.3947399361817162E-3</v>
          </cell>
          <cell r="DQ210">
            <v>3.7900610786384584E-2</v>
          </cell>
          <cell r="DR210">
            <v>0</v>
          </cell>
          <cell r="DS210">
            <v>0</v>
          </cell>
          <cell r="DT210">
            <v>0</v>
          </cell>
          <cell r="DU210">
            <v>0</v>
          </cell>
          <cell r="DV210">
            <v>0</v>
          </cell>
          <cell r="DW210">
            <v>0</v>
          </cell>
          <cell r="DX210">
            <v>0</v>
          </cell>
          <cell r="DY210">
            <v>0</v>
          </cell>
          <cell r="DZ210"/>
          <cell r="EA210"/>
          <cell r="EB210"/>
          <cell r="EC210"/>
          <cell r="ED210"/>
          <cell r="EE210"/>
          <cell r="EF210"/>
          <cell r="EG210"/>
          <cell r="EH210"/>
          <cell r="EI210"/>
          <cell r="EJ210"/>
          <cell r="EK210"/>
          <cell r="EL210"/>
          <cell r="EM210"/>
          <cell r="EN210"/>
          <cell r="EO210"/>
          <cell r="EP210"/>
          <cell r="EQ210"/>
          <cell r="ER210"/>
          <cell r="ES210"/>
          <cell r="ET210"/>
          <cell r="EU210"/>
          <cell r="EV210"/>
          <cell r="EW210"/>
          <cell r="EX210"/>
          <cell r="EY210"/>
          <cell r="EZ210"/>
          <cell r="FA210"/>
          <cell r="FB210"/>
          <cell r="FC210"/>
          <cell r="FD210"/>
          <cell r="FE210"/>
          <cell r="FF210"/>
          <cell r="FG210"/>
          <cell r="FH210"/>
          <cell r="FI210"/>
          <cell r="FJ210"/>
          <cell r="FK210"/>
          <cell r="FL210"/>
          <cell r="FM210"/>
          <cell r="FN210"/>
          <cell r="FO210"/>
          <cell r="FP210"/>
          <cell r="FQ210"/>
          <cell r="FR210"/>
          <cell r="FS210"/>
          <cell r="FT210"/>
          <cell r="FU210"/>
          <cell r="FV210"/>
          <cell r="FW210"/>
          <cell r="FX210"/>
          <cell r="FY210"/>
          <cell r="FZ210"/>
          <cell r="GA210"/>
          <cell r="GB210"/>
          <cell r="GC210"/>
          <cell r="GD210"/>
          <cell r="GE210"/>
          <cell r="GF210"/>
          <cell r="GG210"/>
          <cell r="GH210"/>
          <cell r="GI210"/>
          <cell r="GJ210"/>
          <cell r="GK210"/>
          <cell r="GL210"/>
          <cell r="GM210"/>
          <cell r="GN210"/>
          <cell r="GO210"/>
          <cell r="GP210"/>
          <cell r="GQ210"/>
          <cell r="GR210"/>
          <cell r="GS210"/>
          <cell r="GT210"/>
          <cell r="GU210"/>
          <cell r="GV210"/>
          <cell r="GW210"/>
          <cell r="GX210"/>
          <cell r="GY210"/>
          <cell r="GZ210"/>
          <cell r="HA210"/>
          <cell r="HB210"/>
          <cell r="HC210"/>
          <cell r="HD210"/>
          <cell r="HE210"/>
          <cell r="HF210"/>
          <cell r="HG210"/>
          <cell r="HH210"/>
          <cell r="HI210"/>
          <cell r="HJ210"/>
          <cell r="HK210"/>
          <cell r="HL210"/>
          <cell r="HM210"/>
        </row>
        <row r="211">
          <cell r="A211" t="str">
            <v>Aq. Liq: CoSO4_aq g/L</v>
          </cell>
          <cell r="C211" t="str">
            <v>Aq. Liq: CoSO4_aq</v>
          </cell>
          <cell r="D211" t="str">
            <v>g/L</v>
          </cell>
          <cell r="E211">
            <v>0</v>
          </cell>
          <cell r="F211">
            <v>0</v>
          </cell>
          <cell r="G211">
            <v>0</v>
          </cell>
          <cell r="H211">
            <v>0</v>
          </cell>
          <cell r="I211">
            <v>0.7191518326997437</v>
          </cell>
          <cell r="J211">
            <v>0.7187508308092283</v>
          </cell>
          <cell r="K211">
            <v>0.72138307038403626</v>
          </cell>
          <cell r="L211">
            <v>0.7191518326997437</v>
          </cell>
          <cell r="M211">
            <v>0.72207528712253122</v>
          </cell>
          <cell r="N211">
            <v>0</v>
          </cell>
          <cell r="O211">
            <v>0.71906220186376824</v>
          </cell>
          <cell r="P211">
            <v>0.71906220186376824</v>
          </cell>
          <cell r="Q211">
            <v>0.71974435217333732</v>
          </cell>
          <cell r="R211">
            <v>0.71906220186376824</v>
          </cell>
          <cell r="S211">
            <v>34.941166276523489</v>
          </cell>
          <cell r="T211">
            <v>34.893746106471497</v>
          </cell>
          <cell r="U211">
            <v>34.89175060462631</v>
          </cell>
          <cell r="V211">
            <v>34.931466848585629</v>
          </cell>
          <cell r="W211">
            <v>34.931466848585629</v>
          </cell>
          <cell r="X211">
            <v>1.4117484744423485</v>
          </cell>
          <cell r="Y211">
            <v>0.15629709084694421</v>
          </cell>
          <cell r="Z211">
            <v>34.940570503353541</v>
          </cell>
          <cell r="AA211">
            <v>35.649038515001664</v>
          </cell>
          <cell r="AB211">
            <v>35.653279017563555</v>
          </cell>
          <cell r="AC211">
            <v>3.9221196419942919</v>
          </cell>
          <cell r="AD211">
            <v>3.9239903503328057</v>
          </cell>
          <cell r="AE211">
            <v>35.366258112718022</v>
          </cell>
          <cell r="AF211">
            <v>35.366258112718022</v>
          </cell>
          <cell r="AG211">
            <v>33.6666848003225</v>
          </cell>
          <cell r="AH211">
            <v>0</v>
          </cell>
          <cell r="AI211">
            <v>0</v>
          </cell>
          <cell r="AJ211">
            <v>0</v>
          </cell>
          <cell r="AK211">
            <v>0</v>
          </cell>
          <cell r="AL211">
            <v>0</v>
          </cell>
          <cell r="AM211">
            <v>0</v>
          </cell>
          <cell r="AN211">
            <v>0</v>
          </cell>
          <cell r="AO211">
            <v>1.3090343653489569</v>
          </cell>
          <cell r="AP211">
            <v>1.2731026398558258</v>
          </cell>
          <cell r="AQ211">
            <v>28.110655572284241</v>
          </cell>
          <cell r="AR211">
            <v>18.230041870435556</v>
          </cell>
          <cell r="AS211">
            <v>0</v>
          </cell>
          <cell r="AT211">
            <v>0</v>
          </cell>
          <cell r="AU211">
            <v>10.490713015634958</v>
          </cell>
          <cell r="AV211">
            <v>9.9424109380586607</v>
          </cell>
          <cell r="AW211">
            <v>0</v>
          </cell>
          <cell r="AX211">
            <v>274.66784387083072</v>
          </cell>
          <cell r="AY211">
            <v>274.53218019953499</v>
          </cell>
          <cell r="AZ211">
            <v>276.15264344480556</v>
          </cell>
          <cell r="BA211">
            <v>274.66784387083072</v>
          </cell>
          <cell r="BB211">
            <v>275.74913587614066</v>
          </cell>
          <cell r="BC211">
            <v>274.63395791880413</v>
          </cell>
          <cell r="BD211">
            <v>274.63395791880413</v>
          </cell>
          <cell r="BE211">
            <v>274.83610528751939</v>
          </cell>
          <cell r="BF211">
            <v>274.63395791880413</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0.60900492538273898</v>
          </cell>
          <cell r="CL211">
            <v>0.65977680848101239</v>
          </cell>
          <cell r="CM211">
            <v>0.65977680848101239</v>
          </cell>
          <cell r="CN211">
            <v>0.65977680848101239</v>
          </cell>
          <cell r="CO211">
            <v>0.95069871469090117</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1.1797807393339848</v>
          </cell>
          <cell r="DH211">
            <v>0.52146243808854775</v>
          </cell>
          <cell r="DI211">
            <v>0</v>
          </cell>
          <cell r="DJ211">
            <v>0</v>
          </cell>
          <cell r="DK211">
            <v>2.1040201598206638E-2</v>
          </cell>
          <cell r="DL211">
            <v>1.3593036198696531</v>
          </cell>
          <cell r="DM211">
            <v>1.104347932246655</v>
          </cell>
          <cell r="DN211">
            <v>2.0882898772072007E-2</v>
          </cell>
          <cell r="DO211">
            <v>1.7218028819046331E-2</v>
          </cell>
          <cell r="DP211">
            <v>2.0923279174386595E-2</v>
          </cell>
          <cell r="DQ211">
            <v>0.47622578535575483</v>
          </cell>
          <cell r="DR211">
            <v>0</v>
          </cell>
          <cell r="DS211">
            <v>0</v>
          </cell>
          <cell r="DT211">
            <v>0</v>
          </cell>
          <cell r="DU211">
            <v>0</v>
          </cell>
          <cell r="DV211">
            <v>0</v>
          </cell>
          <cell r="DW211">
            <v>0</v>
          </cell>
          <cell r="DX211">
            <v>0</v>
          </cell>
          <cell r="DY211">
            <v>0</v>
          </cell>
          <cell r="DZ211"/>
          <cell r="EA211"/>
          <cell r="EB211"/>
          <cell r="EC211"/>
          <cell r="ED211"/>
          <cell r="EE211"/>
          <cell r="EF211"/>
          <cell r="EG211"/>
          <cell r="EH211"/>
          <cell r="EI211"/>
          <cell r="EJ211"/>
          <cell r="EK211"/>
          <cell r="EL211"/>
          <cell r="EM211"/>
          <cell r="EN211"/>
          <cell r="EO211"/>
          <cell r="EP211"/>
          <cell r="EQ211"/>
          <cell r="ER211"/>
          <cell r="ES211"/>
          <cell r="ET211"/>
          <cell r="EU211"/>
          <cell r="EV211"/>
          <cell r="EW211"/>
          <cell r="EX211"/>
          <cell r="EY211"/>
          <cell r="EZ211"/>
          <cell r="FA211"/>
          <cell r="FB211"/>
          <cell r="FC211"/>
          <cell r="FD211"/>
          <cell r="FE211"/>
          <cell r="FF211"/>
          <cell r="FG211"/>
          <cell r="FH211"/>
          <cell r="FI211"/>
          <cell r="FJ211"/>
          <cell r="FK211"/>
          <cell r="FL211"/>
          <cell r="FM211"/>
          <cell r="FN211"/>
          <cell r="FO211"/>
          <cell r="FP211"/>
          <cell r="FQ211"/>
          <cell r="FR211"/>
          <cell r="FS211"/>
          <cell r="FT211"/>
          <cell r="FU211"/>
          <cell r="FV211"/>
          <cell r="FW211"/>
          <cell r="FX211"/>
          <cell r="FY211"/>
          <cell r="FZ211"/>
          <cell r="GA211"/>
          <cell r="GB211"/>
          <cell r="GC211"/>
          <cell r="GD211"/>
          <cell r="GE211"/>
          <cell r="GF211"/>
          <cell r="GG211"/>
          <cell r="GH211"/>
          <cell r="GI211"/>
          <cell r="GJ211"/>
          <cell r="GK211"/>
          <cell r="GL211"/>
          <cell r="GM211"/>
          <cell r="GN211"/>
          <cell r="GO211"/>
          <cell r="GP211"/>
          <cell r="GQ211"/>
          <cell r="GR211"/>
          <cell r="GS211"/>
          <cell r="GT211"/>
          <cell r="GU211"/>
          <cell r="GV211"/>
          <cell r="GW211"/>
          <cell r="GX211"/>
          <cell r="GY211"/>
          <cell r="GZ211"/>
          <cell r="HA211"/>
          <cell r="HB211"/>
          <cell r="HC211"/>
          <cell r="HD211"/>
          <cell r="HE211"/>
          <cell r="HF211"/>
          <cell r="HG211"/>
          <cell r="HH211"/>
          <cell r="HI211"/>
          <cell r="HJ211"/>
          <cell r="HK211"/>
          <cell r="HL211"/>
          <cell r="HM211"/>
        </row>
        <row r="212">
          <cell r="A212" t="str">
            <v>Aq. Liq: NiSO4_aq g/L</v>
          </cell>
          <cell r="C212" t="str">
            <v>Aq. Liq: NiSO4_aq</v>
          </cell>
          <cell r="D212" t="str">
            <v>g/L</v>
          </cell>
          <cell r="E212">
            <v>0</v>
          </cell>
          <cell r="F212">
            <v>0</v>
          </cell>
          <cell r="G212">
            <v>0</v>
          </cell>
          <cell r="H212">
            <v>0</v>
          </cell>
          <cell r="I212">
            <v>275.08136296220232</v>
          </cell>
          <cell r="J212">
            <v>274.92797651224964</v>
          </cell>
          <cell r="K212">
            <v>276.85074821904203</v>
          </cell>
          <cell r="L212">
            <v>275.08136296220232</v>
          </cell>
          <cell r="M212">
            <v>276.19960780371133</v>
          </cell>
          <cell r="N212">
            <v>0</v>
          </cell>
          <cell r="O212">
            <v>275.04707844618986</v>
          </cell>
          <cell r="P212">
            <v>275.04707844618986</v>
          </cell>
          <cell r="Q212">
            <v>275.30800642880644</v>
          </cell>
          <cell r="R212">
            <v>275.04707844618986</v>
          </cell>
          <cell r="S212">
            <v>224.24495898855423</v>
          </cell>
          <cell r="T212">
            <v>238.24768840388123</v>
          </cell>
          <cell r="U212">
            <v>238.39747524912988</v>
          </cell>
          <cell r="V212">
            <v>238.5555629806789</v>
          </cell>
          <cell r="W212">
            <v>238.55556298067884</v>
          </cell>
          <cell r="X212">
            <v>9.6411769241618668</v>
          </cell>
          <cell r="Y212">
            <v>1.0673912052091443</v>
          </cell>
          <cell r="Z212">
            <v>238.61773407408739</v>
          </cell>
          <cell r="AA212">
            <v>243.45603605851622</v>
          </cell>
          <cell r="AB212">
            <v>243.4893442605254</v>
          </cell>
          <cell r="AC212">
            <v>26.785104506375145</v>
          </cell>
          <cell r="AD212">
            <v>26.797880026482066</v>
          </cell>
          <cell r="AE212">
            <v>241.52473815585066</v>
          </cell>
          <cell r="AF212">
            <v>241.52473815585066</v>
          </cell>
          <cell r="AG212">
            <v>229.91794057085582</v>
          </cell>
          <cell r="AH212">
            <v>0</v>
          </cell>
          <cell r="AI212">
            <v>0</v>
          </cell>
          <cell r="AJ212">
            <v>0</v>
          </cell>
          <cell r="AK212">
            <v>0</v>
          </cell>
          <cell r="AL212">
            <v>0</v>
          </cell>
          <cell r="AM212">
            <v>0</v>
          </cell>
          <cell r="AN212">
            <v>0</v>
          </cell>
          <cell r="AO212">
            <v>209.99999953372657</v>
          </cell>
          <cell r="AP212">
            <v>204.2357029372869</v>
          </cell>
          <cell r="AQ212">
            <v>191.93407005309479</v>
          </cell>
          <cell r="AR212">
            <v>198.10633416446714</v>
          </cell>
          <cell r="AS212">
            <v>0</v>
          </cell>
          <cell r="AT212">
            <v>0</v>
          </cell>
          <cell r="AU212">
            <v>71.62854105882306</v>
          </cell>
          <cell r="AV212">
            <v>77.802545452715464</v>
          </cell>
          <cell r="AW212">
            <v>0</v>
          </cell>
          <cell r="AX212">
            <v>0.82969623666178871</v>
          </cell>
          <cell r="AY212">
            <v>0.82928643391262258</v>
          </cell>
          <cell r="AZ212">
            <v>0.83418140901164439</v>
          </cell>
          <cell r="BA212">
            <v>0.82969623666178871</v>
          </cell>
          <cell r="BB212">
            <v>0.83296252329692921</v>
          </cell>
          <cell r="BC212">
            <v>0.82959387649295369</v>
          </cell>
          <cell r="BD212">
            <v>0.82959387649295369</v>
          </cell>
          <cell r="BE212">
            <v>0.83020450826080272</v>
          </cell>
          <cell r="BF212">
            <v>0.82959387649295369</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4.2570188579243817</v>
          </cell>
          <cell r="CL212">
            <v>4.611920523809502</v>
          </cell>
          <cell r="CM212">
            <v>4.611920523809502</v>
          </cell>
          <cell r="CN212">
            <v>4.611920523809502</v>
          </cell>
          <cell r="CO212">
            <v>6.6455001994190264</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8.2468115475088251</v>
          </cell>
          <cell r="DH212">
            <v>3.64508616952708</v>
          </cell>
          <cell r="DI212">
            <v>0</v>
          </cell>
          <cell r="DJ212">
            <v>0</v>
          </cell>
          <cell r="DK212">
            <v>2.1093478222385907E-2</v>
          </cell>
          <cell r="DL212">
            <v>218.06437406482186</v>
          </cell>
          <cell r="DM212">
            <v>177.16346598360454</v>
          </cell>
          <cell r="DN212">
            <v>2.0935777084309676E-2</v>
          </cell>
          <cell r="DO212">
            <v>1.7261627186971537E-2</v>
          </cell>
          <cell r="DP212">
            <v>2.0976259735241427E-2</v>
          </cell>
          <cell r="DQ212">
            <v>3.3288764386087366</v>
          </cell>
          <cell r="DR212">
            <v>0</v>
          </cell>
          <cell r="DS212">
            <v>0</v>
          </cell>
          <cell r="DT212">
            <v>0</v>
          </cell>
          <cell r="DU212">
            <v>0</v>
          </cell>
          <cell r="DV212">
            <v>0</v>
          </cell>
          <cell r="DW212">
            <v>0</v>
          </cell>
          <cell r="DX212">
            <v>0</v>
          </cell>
          <cell r="DY212">
            <v>0</v>
          </cell>
          <cell r="DZ212"/>
          <cell r="EA212"/>
          <cell r="EB212"/>
          <cell r="EC212"/>
          <cell r="ED212"/>
          <cell r="EE212"/>
          <cell r="EF212"/>
          <cell r="EG212"/>
          <cell r="EH212"/>
          <cell r="EI212"/>
          <cell r="EJ212"/>
          <cell r="EK212"/>
          <cell r="EL212"/>
          <cell r="EM212"/>
          <cell r="EN212"/>
          <cell r="EO212"/>
          <cell r="EP212"/>
          <cell r="EQ212"/>
          <cell r="ER212"/>
          <cell r="ES212"/>
          <cell r="ET212"/>
          <cell r="EU212"/>
          <cell r="EV212"/>
          <cell r="EW212"/>
          <cell r="EX212"/>
          <cell r="EY212"/>
          <cell r="EZ212"/>
          <cell r="FA212"/>
          <cell r="FB212"/>
          <cell r="FC212"/>
          <cell r="FD212"/>
          <cell r="FE212"/>
          <cell r="FF212"/>
          <cell r="FG212"/>
          <cell r="FH212"/>
          <cell r="FI212"/>
          <cell r="FJ212"/>
          <cell r="FK212"/>
          <cell r="FL212"/>
          <cell r="FM212"/>
          <cell r="FN212"/>
          <cell r="FO212"/>
          <cell r="FP212"/>
          <cell r="FQ212"/>
          <cell r="FR212"/>
          <cell r="FS212"/>
          <cell r="FT212"/>
          <cell r="FU212"/>
          <cell r="FV212"/>
          <cell r="FW212"/>
          <cell r="FX212"/>
          <cell r="FY212"/>
          <cell r="FZ212"/>
          <cell r="GA212"/>
          <cell r="GB212"/>
          <cell r="GC212"/>
          <cell r="GD212"/>
          <cell r="GE212"/>
          <cell r="GF212"/>
          <cell r="GG212"/>
          <cell r="GH212"/>
          <cell r="GI212"/>
          <cell r="GJ212"/>
          <cell r="GK212"/>
          <cell r="GL212"/>
          <cell r="GM212"/>
          <cell r="GN212"/>
          <cell r="GO212"/>
          <cell r="GP212"/>
          <cell r="GQ212"/>
          <cell r="GR212"/>
          <cell r="GS212"/>
          <cell r="GT212"/>
          <cell r="GU212"/>
          <cell r="GV212"/>
          <cell r="GW212"/>
          <cell r="GX212"/>
          <cell r="GY212"/>
          <cell r="GZ212"/>
          <cell r="HA212"/>
          <cell r="HB212"/>
          <cell r="HC212"/>
          <cell r="HD212"/>
          <cell r="HE212"/>
          <cell r="HF212"/>
          <cell r="HG212"/>
          <cell r="HH212"/>
          <cell r="HI212"/>
          <cell r="HJ212"/>
          <cell r="HK212"/>
          <cell r="HL212"/>
          <cell r="HM212"/>
        </row>
        <row r="213">
          <cell r="A213" t="str">
            <v>Aq. Liq: MnSO4(a) g/L</v>
          </cell>
          <cell r="C213" t="str">
            <v>Aq. Liq: MnSO4(a)</v>
          </cell>
          <cell r="D213" t="str">
            <v>g/L</v>
          </cell>
          <cell r="E213">
            <v>0</v>
          </cell>
          <cell r="F213">
            <v>0</v>
          </cell>
          <cell r="G213">
            <v>0</v>
          </cell>
          <cell r="H213">
            <v>0</v>
          </cell>
          <cell r="I213">
            <v>1.4396529899273649E-2</v>
          </cell>
          <cell r="J213">
            <v>1.4388502337576603E-2</v>
          </cell>
          <cell r="K213">
            <v>1.448906310188334E-2</v>
          </cell>
          <cell r="L213">
            <v>1.4396529899273649E-2</v>
          </cell>
          <cell r="M213">
            <v>1.4455053839689435E-2</v>
          </cell>
          <cell r="N213">
            <v>0</v>
          </cell>
          <cell r="O213">
            <v>1.4394735600835762E-2</v>
          </cell>
          <cell r="P213">
            <v>1.4394735600835762E-2</v>
          </cell>
          <cell r="Q213">
            <v>1.4408391406023164E-2</v>
          </cell>
          <cell r="R213">
            <v>1.4394735600835762E-2</v>
          </cell>
          <cell r="S213">
            <v>1.3496962831263044E-2</v>
          </cell>
          <cell r="T213">
            <v>1.3441712408113234E-2</v>
          </cell>
          <cell r="U213">
            <v>1.3440848206821369E-2</v>
          </cell>
          <cell r="V213">
            <v>1.345614747138702E-2</v>
          </cell>
          <cell r="W213">
            <v>1.3456147471387018E-2</v>
          </cell>
          <cell r="X213">
            <v>5.4382759667508964E-4</v>
          </cell>
          <cell r="Y213">
            <v>6.0208084387112204E-5</v>
          </cell>
          <cell r="Z213">
            <v>1.3459654341614273E-2</v>
          </cell>
          <cell r="AA213">
            <v>1.3732567302436114E-2</v>
          </cell>
          <cell r="AB213">
            <v>1.3734200804134582E-2</v>
          </cell>
          <cell r="AC213">
            <v>1.5120404033677141E-3</v>
          </cell>
          <cell r="AD213">
            <v>1.5127615916151261E-3</v>
          </cell>
          <cell r="AE213">
            <v>1.363426311879924E-2</v>
          </cell>
          <cell r="AF213">
            <v>1.363426311879924E-2</v>
          </cell>
          <cell r="AG213">
            <v>1.2979050185131354E-2</v>
          </cell>
          <cell r="AH213">
            <v>0</v>
          </cell>
          <cell r="AI213">
            <v>0</v>
          </cell>
          <cell r="AJ213">
            <v>0</v>
          </cell>
          <cell r="AK213">
            <v>0</v>
          </cell>
          <cell r="AL213">
            <v>0</v>
          </cell>
          <cell r="AM213">
            <v>0</v>
          </cell>
          <cell r="AN213">
            <v>0</v>
          </cell>
          <cell r="AO213">
            <v>5.6583011207385514E-5</v>
          </cell>
          <cell r="AP213">
            <v>5.5029862351941562E-5</v>
          </cell>
          <cell r="AQ213">
            <v>1.0828741249312074E-2</v>
          </cell>
          <cell r="AR213">
            <v>6.8585926088280741E-3</v>
          </cell>
          <cell r="AS213">
            <v>0</v>
          </cell>
          <cell r="AT213">
            <v>0</v>
          </cell>
          <cell r="AU213">
            <v>4.0412154912212971E-3</v>
          </cell>
          <cell r="AV213">
            <v>3.8079168866502837E-3</v>
          </cell>
          <cell r="AW213">
            <v>0</v>
          </cell>
          <cell r="AX213">
            <v>1.4414550008177316E-2</v>
          </cell>
          <cell r="AY213">
            <v>1.4407430387814675E-2</v>
          </cell>
          <cell r="AZ213">
            <v>1.4492472190146478E-2</v>
          </cell>
          <cell r="BA213">
            <v>1.4414550008177316E-2</v>
          </cell>
          <cell r="BB213">
            <v>1.4471296140029986E-2</v>
          </cell>
          <cell r="BC213">
            <v>1.441277167568969E-2</v>
          </cell>
          <cell r="BD213">
            <v>1.441277167568969E-2</v>
          </cell>
          <cell r="BE213">
            <v>1.4423380356029926E-2</v>
          </cell>
          <cell r="BF213">
            <v>1.441277167568969E-2</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5.8168340770465403E-5</v>
          </cell>
          <cell r="DM213">
            <v>4.7735440016891951E-5</v>
          </cell>
          <cell r="DN213">
            <v>0</v>
          </cell>
          <cell r="DO213">
            <v>0</v>
          </cell>
          <cell r="DP213">
            <v>0</v>
          </cell>
          <cell r="DQ213">
            <v>0</v>
          </cell>
          <cell r="DR213">
            <v>0</v>
          </cell>
          <cell r="DS213">
            <v>0</v>
          </cell>
          <cell r="DT213">
            <v>0</v>
          </cell>
          <cell r="DU213">
            <v>0</v>
          </cell>
          <cell r="DV213">
            <v>0</v>
          </cell>
          <cell r="DW213">
            <v>0</v>
          </cell>
          <cell r="DX213">
            <v>0</v>
          </cell>
          <cell r="DY213">
            <v>0</v>
          </cell>
          <cell r="DZ213"/>
          <cell r="EA213"/>
          <cell r="EB213"/>
          <cell r="EC213"/>
          <cell r="ED213"/>
          <cell r="EE213"/>
          <cell r="EF213"/>
          <cell r="EG213"/>
          <cell r="EH213"/>
          <cell r="EI213"/>
          <cell r="EJ213"/>
          <cell r="EK213"/>
          <cell r="EL213"/>
          <cell r="EM213"/>
          <cell r="EN213"/>
          <cell r="EO213"/>
          <cell r="EP213"/>
          <cell r="EQ213"/>
          <cell r="ER213"/>
          <cell r="ES213"/>
          <cell r="ET213"/>
          <cell r="EU213"/>
          <cell r="EV213"/>
          <cell r="EW213"/>
          <cell r="EX213"/>
          <cell r="EY213"/>
          <cell r="EZ213"/>
          <cell r="FA213"/>
          <cell r="FB213"/>
          <cell r="FC213"/>
          <cell r="FD213"/>
          <cell r="FE213"/>
          <cell r="FF213"/>
          <cell r="FG213"/>
          <cell r="FH213"/>
          <cell r="FI213"/>
          <cell r="FJ213"/>
          <cell r="FK213"/>
          <cell r="FL213"/>
          <cell r="FM213"/>
          <cell r="FN213"/>
          <cell r="FO213"/>
          <cell r="FP213"/>
          <cell r="FQ213"/>
          <cell r="FR213"/>
          <cell r="FS213"/>
          <cell r="FT213"/>
          <cell r="FU213"/>
          <cell r="FV213"/>
          <cell r="FW213"/>
          <cell r="FX213"/>
          <cell r="FY213"/>
          <cell r="FZ213"/>
          <cell r="GA213"/>
          <cell r="GB213"/>
          <cell r="GC213"/>
          <cell r="GD213"/>
          <cell r="GE213"/>
          <cell r="GF213"/>
          <cell r="GG213"/>
          <cell r="GH213"/>
          <cell r="GI213"/>
          <cell r="GJ213"/>
          <cell r="GK213"/>
          <cell r="GL213"/>
          <cell r="GM213"/>
          <cell r="GN213"/>
          <cell r="GO213"/>
          <cell r="GP213"/>
          <cell r="GQ213"/>
          <cell r="GR213"/>
          <cell r="GS213"/>
          <cell r="GT213"/>
          <cell r="GU213"/>
          <cell r="GV213"/>
          <cell r="GW213"/>
          <cell r="GX213"/>
          <cell r="GY213"/>
          <cell r="GZ213"/>
          <cell r="HA213"/>
          <cell r="HB213"/>
          <cell r="HC213"/>
          <cell r="HD213"/>
          <cell r="HE213"/>
          <cell r="HF213"/>
          <cell r="HG213"/>
          <cell r="HH213"/>
          <cell r="HI213"/>
          <cell r="HJ213"/>
          <cell r="HK213"/>
          <cell r="HL213"/>
          <cell r="HM213"/>
        </row>
        <row r="214">
          <cell r="A214" t="str">
            <v>Aq. Liq: MgSO4(a) g/L</v>
          </cell>
          <cell r="C214" t="str">
            <v>Aq. Liq: MgSO4(a)</v>
          </cell>
          <cell r="D214" t="str">
            <v>g/L</v>
          </cell>
          <cell r="E214">
            <v>0</v>
          </cell>
          <cell r="F214">
            <v>0</v>
          </cell>
          <cell r="G214">
            <v>0</v>
          </cell>
          <cell r="H214">
            <v>0</v>
          </cell>
          <cell r="I214">
            <v>1.0372786880503542E-2</v>
          </cell>
          <cell r="J214">
            <v>1.036700297374016E-2</v>
          </cell>
          <cell r="K214">
            <v>1.0439481453082466E-2</v>
          </cell>
          <cell r="L214">
            <v>1.0372786880503542E-2</v>
          </cell>
          <cell r="M214">
            <v>1.0414953733598527E-2</v>
          </cell>
          <cell r="N214">
            <v>0</v>
          </cell>
          <cell r="O214">
            <v>1.03714940776249E-2</v>
          </cell>
          <cell r="P214">
            <v>1.03714940776249E-2</v>
          </cell>
          <cell r="Q214">
            <v>1.0381333167869674E-2</v>
          </cell>
          <cell r="R214">
            <v>1.03714940776249E-2</v>
          </cell>
          <cell r="S214">
            <v>8.7531354018440637E-3</v>
          </cell>
          <cell r="T214">
            <v>9.3376653969394693E-3</v>
          </cell>
          <cell r="U214">
            <v>9.3432894457272635E-3</v>
          </cell>
          <cell r="V214">
            <v>9.3539245959617223E-3</v>
          </cell>
          <cell r="W214">
            <v>9.3539245959617205E-3</v>
          </cell>
          <cell r="X214">
            <v>3.7803705282798359E-4</v>
          </cell>
          <cell r="Y214">
            <v>4.1853129405863792E-5</v>
          </cell>
          <cell r="Z214">
            <v>9.3563623664858122E-3</v>
          </cell>
          <cell r="AA214">
            <v>9.5460754520637174E-3</v>
          </cell>
          <cell r="AB214">
            <v>9.5472109664798271E-3</v>
          </cell>
          <cell r="AC214">
            <v>1.0510818158743563E-3</v>
          </cell>
          <cell r="AD214">
            <v>1.0515831436503792E-3</v>
          </cell>
          <cell r="AE214">
            <v>9.4777401484100222E-3</v>
          </cell>
          <cell r="AF214">
            <v>9.4777401484100222E-3</v>
          </cell>
          <cell r="AG214">
            <v>9.0222745414261559E-3</v>
          </cell>
          <cell r="AH214">
            <v>0</v>
          </cell>
          <cell r="AI214">
            <v>0</v>
          </cell>
          <cell r="AJ214">
            <v>0</v>
          </cell>
          <cell r="AK214">
            <v>0</v>
          </cell>
          <cell r="AL214">
            <v>0</v>
          </cell>
          <cell r="AM214">
            <v>0</v>
          </cell>
          <cell r="AN214">
            <v>0</v>
          </cell>
          <cell r="AO214">
            <v>3.9333191120445517E-5</v>
          </cell>
          <cell r="AP214">
            <v>3.8253533119464049E-5</v>
          </cell>
          <cell r="AQ214">
            <v>7.5224911369983416E-3</v>
          </cell>
          <cell r="AR214">
            <v>4.7645247810353302E-3</v>
          </cell>
          <cell r="AS214">
            <v>0</v>
          </cell>
          <cell r="AT214">
            <v>0</v>
          </cell>
          <cell r="AU214">
            <v>2.8073445486883186E-3</v>
          </cell>
          <cell r="AV214">
            <v>2.6452783723524115E-3</v>
          </cell>
          <cell r="AW214">
            <v>0</v>
          </cell>
          <cell r="AX214">
            <v>2.5972055607015715E-3</v>
          </cell>
          <cell r="AY214">
            <v>2.5959227514855054E-3</v>
          </cell>
          <cell r="AZ214">
            <v>2.6112455358792567E-3</v>
          </cell>
          <cell r="BA214">
            <v>2.5972055607015715E-3</v>
          </cell>
          <cell r="BB214">
            <v>2.6074300470096735E-3</v>
          </cell>
          <cell r="BC214">
            <v>2.5968851417482904E-3</v>
          </cell>
          <cell r="BD214">
            <v>2.5968851417482904E-3</v>
          </cell>
          <cell r="BE214">
            <v>2.5987966078402417E-3</v>
          </cell>
          <cell r="BF214">
            <v>2.5968851417482904E-3</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4.0435219262876805E-5</v>
          </cell>
          <cell r="DM214">
            <v>3.3182878488409392E-5</v>
          </cell>
          <cell r="DN214">
            <v>0</v>
          </cell>
          <cell r="DO214">
            <v>0</v>
          </cell>
          <cell r="DP214">
            <v>0</v>
          </cell>
          <cell r="DQ214">
            <v>0</v>
          </cell>
          <cell r="DR214">
            <v>0</v>
          </cell>
          <cell r="DS214">
            <v>0</v>
          </cell>
          <cell r="DT214">
            <v>0</v>
          </cell>
          <cell r="DU214">
            <v>0</v>
          </cell>
          <cell r="DV214">
            <v>0</v>
          </cell>
          <cell r="DW214">
            <v>0</v>
          </cell>
          <cell r="DX214">
            <v>0</v>
          </cell>
          <cell r="DY214">
            <v>0</v>
          </cell>
          <cell r="DZ214"/>
          <cell r="EA214"/>
          <cell r="EB214"/>
          <cell r="EC214"/>
          <cell r="ED214"/>
          <cell r="EE214"/>
          <cell r="EF214"/>
          <cell r="EG214"/>
          <cell r="EH214"/>
          <cell r="EI214"/>
          <cell r="EJ214"/>
          <cell r="EK214"/>
          <cell r="EL214"/>
          <cell r="EM214"/>
          <cell r="EN214"/>
          <cell r="EO214"/>
          <cell r="EP214"/>
          <cell r="EQ214"/>
          <cell r="ER214"/>
          <cell r="ES214"/>
          <cell r="ET214"/>
          <cell r="EU214"/>
          <cell r="EV214"/>
          <cell r="EW214"/>
          <cell r="EX214"/>
          <cell r="EY214"/>
          <cell r="EZ214"/>
          <cell r="FA214"/>
          <cell r="FB214"/>
          <cell r="FC214"/>
          <cell r="FD214"/>
          <cell r="FE214"/>
          <cell r="FF214"/>
          <cell r="FG214"/>
          <cell r="FH214"/>
          <cell r="FI214"/>
          <cell r="FJ214"/>
          <cell r="FK214"/>
          <cell r="FL214"/>
          <cell r="FM214"/>
          <cell r="FN214"/>
          <cell r="FO214"/>
          <cell r="FP214"/>
          <cell r="FQ214"/>
          <cell r="FR214"/>
          <cell r="FS214"/>
          <cell r="FT214"/>
          <cell r="FU214"/>
          <cell r="FV214"/>
          <cell r="FW214"/>
          <cell r="FX214"/>
          <cell r="FY214"/>
          <cell r="FZ214"/>
          <cell r="GA214"/>
          <cell r="GB214"/>
          <cell r="GC214"/>
          <cell r="GD214"/>
          <cell r="GE214"/>
          <cell r="GF214"/>
          <cell r="GG214"/>
          <cell r="GH214"/>
          <cell r="GI214"/>
          <cell r="GJ214"/>
          <cell r="GK214"/>
          <cell r="GL214"/>
          <cell r="GM214"/>
          <cell r="GN214"/>
          <cell r="GO214"/>
          <cell r="GP214"/>
          <cell r="GQ214"/>
          <cell r="GR214"/>
          <cell r="GS214"/>
          <cell r="GT214"/>
          <cell r="GU214"/>
          <cell r="GV214"/>
          <cell r="GW214"/>
          <cell r="GX214"/>
          <cell r="GY214"/>
          <cell r="GZ214"/>
          <cell r="HA214"/>
          <cell r="HB214"/>
          <cell r="HC214"/>
          <cell r="HD214"/>
          <cell r="HE214"/>
          <cell r="HF214"/>
          <cell r="HG214"/>
          <cell r="HH214"/>
          <cell r="HI214"/>
          <cell r="HJ214"/>
          <cell r="HK214"/>
          <cell r="HL214"/>
          <cell r="HM214"/>
        </row>
        <row r="215">
          <cell r="A215" t="str">
            <v>Aq. Liq: Al2(SO4)3(a) g/L</v>
          </cell>
          <cell r="C215" t="str">
            <v>Aq. Liq: Al2(SO4)3(a)</v>
          </cell>
          <cell r="D215" t="str">
            <v>g/L</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cell r="EA215"/>
          <cell r="EB215"/>
          <cell r="EC215"/>
          <cell r="ED215"/>
          <cell r="EE215"/>
          <cell r="EF215"/>
          <cell r="EG215"/>
          <cell r="EH215"/>
          <cell r="EI215"/>
          <cell r="EJ215"/>
          <cell r="EK215"/>
          <cell r="EL215"/>
          <cell r="EM215"/>
          <cell r="EN215"/>
          <cell r="EO215"/>
          <cell r="EP215"/>
          <cell r="EQ215"/>
          <cell r="ER215"/>
          <cell r="ES215"/>
          <cell r="ET215"/>
          <cell r="EU215"/>
          <cell r="EV215"/>
          <cell r="EW215"/>
          <cell r="EX215"/>
          <cell r="EY215"/>
          <cell r="EZ215"/>
          <cell r="FA215"/>
          <cell r="FB215"/>
          <cell r="FC215"/>
          <cell r="FD215"/>
          <cell r="FE215"/>
          <cell r="FF215"/>
          <cell r="FG215"/>
          <cell r="FH215"/>
          <cell r="FI215"/>
          <cell r="FJ215"/>
          <cell r="FK215"/>
          <cell r="FL215"/>
          <cell r="FM215"/>
          <cell r="FN215"/>
          <cell r="FO215"/>
          <cell r="FP215"/>
          <cell r="FQ215"/>
          <cell r="FR215"/>
          <cell r="FS215"/>
          <cell r="FT215"/>
          <cell r="FU215"/>
          <cell r="FV215"/>
          <cell r="FW215"/>
          <cell r="FX215"/>
          <cell r="FY215"/>
          <cell r="FZ215"/>
          <cell r="GA215"/>
          <cell r="GB215"/>
          <cell r="GC215"/>
          <cell r="GD215"/>
          <cell r="GE215"/>
          <cell r="GF215"/>
          <cell r="GG215"/>
          <cell r="GH215"/>
          <cell r="GI215"/>
          <cell r="GJ215"/>
          <cell r="GK215"/>
          <cell r="GL215"/>
          <cell r="GM215"/>
          <cell r="GN215"/>
          <cell r="GO215"/>
          <cell r="GP215"/>
          <cell r="GQ215"/>
          <cell r="GR215"/>
          <cell r="GS215"/>
          <cell r="GT215"/>
          <cell r="GU215"/>
          <cell r="GV215"/>
          <cell r="GW215"/>
          <cell r="GX215"/>
          <cell r="GY215"/>
          <cell r="GZ215"/>
          <cell r="HA215"/>
          <cell r="HB215"/>
          <cell r="HC215"/>
          <cell r="HD215"/>
          <cell r="HE215"/>
          <cell r="HF215"/>
          <cell r="HG215"/>
          <cell r="HH215"/>
          <cell r="HI215"/>
          <cell r="HJ215"/>
          <cell r="HK215"/>
          <cell r="HL215"/>
          <cell r="HM215"/>
        </row>
        <row r="216">
          <cell r="A216" t="str">
            <v>Aq. Liq: Contaminants (aq) g/L</v>
          </cell>
          <cell r="C216" t="str">
            <v>Aq. Liq: Contaminants (aq)</v>
          </cell>
          <cell r="D216" t="str">
            <v>g/L</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0</v>
          </cell>
          <cell r="CS216">
            <v>0</v>
          </cell>
          <cell r="CT216">
            <v>0</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cell r="EA216"/>
          <cell r="EB216"/>
          <cell r="EC216"/>
          <cell r="ED216"/>
          <cell r="EE216"/>
          <cell r="EF216"/>
          <cell r="EG216"/>
          <cell r="EH216"/>
          <cell r="EI216"/>
          <cell r="EJ216"/>
          <cell r="EK216"/>
          <cell r="EL216"/>
          <cell r="EM216"/>
          <cell r="EN216"/>
          <cell r="EO216"/>
          <cell r="EP216"/>
          <cell r="EQ216"/>
          <cell r="ER216"/>
          <cell r="ES216"/>
          <cell r="ET216"/>
          <cell r="EU216"/>
          <cell r="EV216"/>
          <cell r="EW216"/>
          <cell r="EX216"/>
          <cell r="EY216"/>
          <cell r="EZ216"/>
          <cell r="FA216"/>
          <cell r="FB216"/>
          <cell r="FC216"/>
          <cell r="FD216"/>
          <cell r="FE216"/>
          <cell r="FF216"/>
          <cell r="FG216"/>
          <cell r="FH216"/>
          <cell r="FI216"/>
          <cell r="FJ216"/>
          <cell r="FK216"/>
          <cell r="FL216"/>
          <cell r="FM216"/>
          <cell r="FN216"/>
          <cell r="FO216"/>
          <cell r="FP216"/>
          <cell r="FQ216"/>
          <cell r="FR216"/>
          <cell r="FS216"/>
          <cell r="FT216"/>
          <cell r="FU216"/>
          <cell r="FV216"/>
          <cell r="FW216"/>
          <cell r="FX216"/>
          <cell r="FY216"/>
          <cell r="FZ216"/>
          <cell r="GA216"/>
          <cell r="GB216"/>
          <cell r="GC216"/>
          <cell r="GD216"/>
          <cell r="GE216"/>
          <cell r="GF216"/>
          <cell r="GG216"/>
          <cell r="GH216"/>
          <cell r="GI216"/>
          <cell r="GJ216"/>
          <cell r="GK216"/>
          <cell r="GL216"/>
          <cell r="GM216"/>
          <cell r="GN216"/>
          <cell r="GO216"/>
          <cell r="GP216"/>
          <cell r="GQ216"/>
          <cell r="GR216"/>
          <cell r="GS216"/>
          <cell r="GT216"/>
          <cell r="GU216"/>
          <cell r="GV216"/>
          <cell r="GW216"/>
          <cell r="GX216"/>
          <cell r="GY216"/>
          <cell r="GZ216"/>
          <cell r="HA216"/>
          <cell r="HB216"/>
          <cell r="HC216"/>
          <cell r="HD216"/>
          <cell r="HE216"/>
          <cell r="HF216"/>
          <cell r="HG216"/>
          <cell r="HH216"/>
          <cell r="HI216"/>
          <cell r="HJ216"/>
          <cell r="HK216"/>
          <cell r="HL216"/>
          <cell r="HM216"/>
        </row>
        <row r="217">
          <cell r="A217" t="str">
            <v>Aq. Liq: NaCl(a) g/L</v>
          </cell>
          <cell r="C217" t="str">
            <v>Aq. Liq: NaCl(a)</v>
          </cell>
          <cell r="D217" t="str">
            <v>g/L</v>
          </cell>
          <cell r="E217">
            <v>0</v>
          </cell>
          <cell r="F217">
            <v>0</v>
          </cell>
          <cell r="G217">
            <v>0</v>
          </cell>
          <cell r="H217">
            <v>0</v>
          </cell>
          <cell r="I217">
            <v>2.311733999678477E-2</v>
          </cell>
          <cell r="J217">
            <v>2.3104449677374336E-2</v>
          </cell>
          <cell r="K217">
            <v>2.3085107531794179E-2</v>
          </cell>
          <cell r="L217">
            <v>2.311733999678477E-2</v>
          </cell>
          <cell r="M217">
            <v>2.3211315269854673E-2</v>
          </cell>
          <cell r="N217">
            <v>0</v>
          </cell>
          <cell r="O217">
            <v>2.3114458788095274E-2</v>
          </cell>
          <cell r="P217">
            <v>2.3114458788095274E-2</v>
          </cell>
          <cell r="Q217">
            <v>2.3136386703617669E-2</v>
          </cell>
          <cell r="R217">
            <v>2.3114458788095274E-2</v>
          </cell>
          <cell r="S217">
            <v>2.3529129789155001E-2</v>
          </cell>
          <cell r="T217">
            <v>2.3432812240277524E-2</v>
          </cell>
          <cell r="U217">
            <v>2.3431307028458793E-2</v>
          </cell>
          <cell r="V217">
            <v>2.3472480363484389E-2</v>
          </cell>
          <cell r="W217">
            <v>2.3472480363484385E-2</v>
          </cell>
          <cell r="X217">
            <v>2.7364669713841799E-2</v>
          </cell>
          <cell r="Y217">
            <v>2.7657499756449353E-2</v>
          </cell>
          <cell r="Z217">
            <v>2.3478597637594346E-2</v>
          </cell>
          <cell r="AA217">
            <v>2.3954658421518761E-2</v>
          </cell>
          <cell r="AB217">
            <v>2.3957507864699364E-2</v>
          </cell>
          <cell r="AC217">
            <v>2.6690374863371637E-2</v>
          </cell>
          <cell r="AD217">
            <v>2.670310520088617E-2</v>
          </cell>
          <cell r="AE217">
            <v>2.3983064640113218E-2</v>
          </cell>
          <cell r="AF217">
            <v>2.3983064640113218E-2</v>
          </cell>
          <cell r="AG217">
            <v>2.4173153175993854E-2</v>
          </cell>
          <cell r="AH217">
            <v>0</v>
          </cell>
          <cell r="AI217">
            <v>0</v>
          </cell>
          <cell r="AJ217">
            <v>0</v>
          </cell>
          <cell r="AK217">
            <v>2.4679289500222183E-2</v>
          </cell>
          <cell r="AL217">
            <v>0</v>
          </cell>
          <cell r="AM217">
            <v>0</v>
          </cell>
          <cell r="AN217">
            <v>0</v>
          </cell>
          <cell r="AO217">
            <v>2.7238589873302282E-2</v>
          </cell>
          <cell r="AP217">
            <v>2.7256218189707276E-2</v>
          </cell>
          <cell r="AQ217">
            <v>2.4312653888903236E-2</v>
          </cell>
          <cell r="AR217">
            <v>2.5616162314992485E-2</v>
          </cell>
          <cell r="AS217">
            <v>2.7856404299158779E-2</v>
          </cell>
          <cell r="AT217">
            <v>2.7856404299158779E-2</v>
          </cell>
          <cell r="AU217">
            <v>2.6069976553434765E-2</v>
          </cell>
          <cell r="AV217">
            <v>2.6139604861118593E-2</v>
          </cell>
          <cell r="AW217">
            <v>0</v>
          </cell>
          <cell r="AX217">
            <v>2.4180706194115616E-2</v>
          </cell>
          <cell r="AY217">
            <v>2.41687628834951E-2</v>
          </cell>
          <cell r="AZ217">
            <v>2.4160755470110921E-2</v>
          </cell>
          <cell r="BA217">
            <v>2.4180706194115616E-2</v>
          </cell>
          <cell r="BB217">
            <v>2.4275899005629226E-2</v>
          </cell>
          <cell r="BC217">
            <v>2.4177723004534645E-2</v>
          </cell>
          <cell r="BD217">
            <v>2.4177723004534645E-2</v>
          </cell>
          <cell r="BE217">
            <v>2.419551928553329E-2</v>
          </cell>
          <cell r="BF217">
            <v>2.4177723004534645E-2</v>
          </cell>
          <cell r="BG217">
            <v>2.7856404299158779E-2</v>
          </cell>
          <cell r="BH217">
            <v>2.7856404299158779E-2</v>
          </cell>
          <cell r="BI217">
            <v>2.7867430982408938E-2</v>
          </cell>
          <cell r="BJ217">
            <v>2.7867430982408938E-2</v>
          </cell>
          <cell r="BK217">
            <v>2.6416086166890299E-2</v>
          </cell>
          <cell r="BL217">
            <v>0</v>
          </cell>
          <cell r="BM217">
            <v>2.7856404299158779E-2</v>
          </cell>
          <cell r="BN217">
            <v>2.7856404299158779E-2</v>
          </cell>
          <cell r="BO217">
            <v>2.7856404299158779E-2</v>
          </cell>
          <cell r="BP217">
            <v>2.7856404299158779E-2</v>
          </cell>
          <cell r="BQ217">
            <v>2.7856404299158779E-2</v>
          </cell>
          <cell r="BR217">
            <v>2.7856404299158779E-2</v>
          </cell>
          <cell r="BS217">
            <v>2.7856404299158779E-2</v>
          </cell>
          <cell r="BT217">
            <v>2.7867430982408938E-2</v>
          </cell>
          <cell r="BU217">
            <v>2.7867430982408938E-2</v>
          </cell>
          <cell r="BV217">
            <v>2.7867430982408938E-2</v>
          </cell>
          <cell r="BW217">
            <v>2.7856404299158779E-2</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2.3918156379090581E-2</v>
          </cell>
          <cell r="CL217">
            <v>2.591217968608055E-2</v>
          </cell>
          <cell r="CM217">
            <v>2.591217968608055E-2</v>
          </cell>
          <cell r="CN217">
            <v>2.591217968608055E-2</v>
          </cell>
          <cell r="CO217">
            <v>2.6277240740054258E-2</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2.5931672130820382E-2</v>
          </cell>
          <cell r="DH217">
            <v>2.6486478817516187E-2</v>
          </cell>
          <cell r="DI217">
            <v>2.5245586402805106E-2</v>
          </cell>
          <cell r="DJ217">
            <v>2.4636199992569909E-2</v>
          </cell>
          <cell r="DK217">
            <v>2.4197179447629669E-2</v>
          </cell>
          <cell r="DL217">
            <v>2.8001754306829888E-2</v>
          </cell>
          <cell r="DM217">
            <v>2.7239175222622907E-2</v>
          </cell>
          <cell r="DN217">
            <v>2.4223123668901021E-2</v>
          </cell>
          <cell r="DO217">
            <v>2.4787990994413447E-2</v>
          </cell>
          <cell r="DP217">
            <v>2.4269962926694786E-2</v>
          </cell>
          <cell r="DQ217">
            <v>2.418878763812006E-2</v>
          </cell>
          <cell r="DR217">
            <v>2.7856404299158779E-2</v>
          </cell>
          <cell r="DS217">
            <v>0</v>
          </cell>
          <cell r="DT217">
            <v>0</v>
          </cell>
          <cell r="DU217">
            <v>0</v>
          </cell>
          <cell r="DV217">
            <v>0</v>
          </cell>
          <cell r="DW217">
            <v>0</v>
          </cell>
          <cell r="DX217">
            <v>0</v>
          </cell>
          <cell r="DY217">
            <v>0</v>
          </cell>
          <cell r="DZ217"/>
          <cell r="EA217"/>
          <cell r="EB217"/>
          <cell r="EC217"/>
          <cell r="ED217"/>
          <cell r="EE217"/>
          <cell r="EF217"/>
          <cell r="EG217"/>
          <cell r="EH217"/>
          <cell r="EI217"/>
          <cell r="EJ217"/>
          <cell r="EK217"/>
          <cell r="EL217"/>
          <cell r="EM217"/>
          <cell r="EN217"/>
          <cell r="EO217"/>
          <cell r="EP217"/>
          <cell r="EQ217"/>
          <cell r="ER217"/>
          <cell r="ES217"/>
          <cell r="ET217"/>
          <cell r="EU217"/>
          <cell r="EV217"/>
          <cell r="EW217"/>
          <cell r="EX217"/>
          <cell r="EY217"/>
          <cell r="EZ217"/>
          <cell r="FA217"/>
          <cell r="FB217"/>
          <cell r="FC217"/>
          <cell r="FD217"/>
          <cell r="FE217"/>
          <cell r="FF217"/>
          <cell r="FG217"/>
          <cell r="FH217"/>
        </row>
        <row r="218">
          <cell r="A218" t="str">
            <v>Aq. Liq: H2O2_aq g/L</v>
          </cell>
          <cell r="C218" t="str">
            <v>Aq. Liq: H2O2_aq</v>
          </cell>
          <cell r="D218" t="str">
            <v>g/L</v>
          </cell>
          <cell r="E218">
            <v>0</v>
          </cell>
          <cell r="F218">
            <v>0</v>
          </cell>
          <cell r="G218">
            <v>0</v>
          </cell>
          <cell r="H218">
            <v>0</v>
          </cell>
          <cell r="I218">
            <v>0.1895263194204265</v>
          </cell>
          <cell r="J218">
            <v>0.66588019092334427</v>
          </cell>
          <cell r="K218">
            <v>0.19075686690173874</v>
          </cell>
          <cell r="L218">
            <v>0.1895263194204265</v>
          </cell>
          <cell r="M218">
            <v>0.19029677084883245</v>
          </cell>
          <cell r="N218">
            <v>0</v>
          </cell>
          <cell r="O218">
            <v>0.18950269797961722</v>
          </cell>
          <cell r="P218">
            <v>0.18950269797961722</v>
          </cell>
          <cell r="Q218">
            <v>0.18968247286384265</v>
          </cell>
          <cell r="R218">
            <v>0.18950269797961722</v>
          </cell>
          <cell r="S218">
            <v>0.16731443915811259</v>
          </cell>
          <cell r="T218">
            <v>0.15702361336397211</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0.12649936462888139</v>
          </cell>
          <cell r="AR218">
            <v>7.9878742266542402E-2</v>
          </cell>
          <cell r="AS218">
            <v>0</v>
          </cell>
          <cell r="AT218">
            <v>0</v>
          </cell>
          <cell r="AU218">
            <v>4.7208736472520586E-2</v>
          </cell>
          <cell r="AV218">
            <v>4.4450780586828061E-2</v>
          </cell>
          <cell r="AW218">
            <v>0</v>
          </cell>
          <cell r="AX218">
            <v>0.10719643887208193</v>
          </cell>
          <cell r="AY218">
            <v>0.48553351261255795</v>
          </cell>
          <cell r="AZ218">
            <v>0.10777592143737172</v>
          </cell>
          <cell r="BA218">
            <v>0.10719643887208193</v>
          </cell>
          <cell r="BB218">
            <v>0.10761844186564891</v>
          </cell>
          <cell r="BC218">
            <v>0.10718321397711843</v>
          </cell>
          <cell r="BD218">
            <v>0.10718321397711843</v>
          </cell>
          <cell r="BE218">
            <v>0.10726210736976409</v>
          </cell>
          <cell r="BF218">
            <v>0.10718321397711843</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589.15527482277298</v>
          </cell>
          <cell r="CC218">
            <v>589.15527482277298</v>
          </cell>
          <cell r="CD218">
            <v>589.15527482277298</v>
          </cell>
          <cell r="CE218">
            <v>589.15527482277298</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1.0000007447822432</v>
          </cell>
          <cell r="DM218">
            <v>0</v>
          </cell>
          <cell r="DN218">
            <v>0</v>
          </cell>
          <cell r="DO218">
            <v>0</v>
          </cell>
          <cell r="DP218">
            <v>0</v>
          </cell>
          <cell r="DQ218">
            <v>0</v>
          </cell>
          <cell r="DR218">
            <v>0</v>
          </cell>
          <cell r="DS218">
            <v>589.15527482277298</v>
          </cell>
          <cell r="DT218">
            <v>0</v>
          </cell>
          <cell r="DU218">
            <v>0</v>
          </cell>
          <cell r="DV218">
            <v>0</v>
          </cell>
          <cell r="DW218">
            <v>0</v>
          </cell>
          <cell r="DX218">
            <v>0</v>
          </cell>
          <cell r="DY218">
            <v>0</v>
          </cell>
          <cell r="DZ218"/>
          <cell r="EA218"/>
          <cell r="EB218"/>
          <cell r="EC218"/>
          <cell r="ED218"/>
          <cell r="EE218"/>
          <cell r="EF218"/>
          <cell r="EG218"/>
          <cell r="EH218"/>
          <cell r="EI218"/>
          <cell r="EJ218"/>
          <cell r="EK218"/>
          <cell r="EL218"/>
          <cell r="EM218"/>
          <cell r="EN218"/>
          <cell r="EO218"/>
          <cell r="EP218"/>
          <cell r="EQ218"/>
          <cell r="ER218"/>
          <cell r="ES218"/>
          <cell r="ET218"/>
          <cell r="EU218"/>
          <cell r="EV218"/>
          <cell r="EW218"/>
          <cell r="EX218"/>
          <cell r="EY218"/>
          <cell r="EZ218"/>
          <cell r="FA218"/>
          <cell r="FB218"/>
          <cell r="FC218"/>
          <cell r="FD218"/>
          <cell r="FE218"/>
          <cell r="FF218"/>
          <cell r="FG218"/>
          <cell r="FH218"/>
          <cell r="FI218"/>
          <cell r="FJ218"/>
          <cell r="FK218"/>
          <cell r="FL218"/>
          <cell r="FM218"/>
          <cell r="FN218"/>
          <cell r="FO218"/>
          <cell r="FP218"/>
          <cell r="FQ218"/>
          <cell r="FR218"/>
          <cell r="FS218"/>
          <cell r="FT218"/>
          <cell r="FU218"/>
          <cell r="FV218"/>
          <cell r="FW218"/>
          <cell r="FX218"/>
          <cell r="FY218"/>
          <cell r="FZ218"/>
          <cell r="GA218"/>
          <cell r="GB218"/>
          <cell r="GC218"/>
          <cell r="GD218"/>
          <cell r="GE218"/>
          <cell r="GF218"/>
          <cell r="GG218"/>
          <cell r="GH218"/>
          <cell r="GI218"/>
          <cell r="GJ218"/>
          <cell r="GK218"/>
          <cell r="GL218"/>
          <cell r="GM218"/>
          <cell r="GN218"/>
          <cell r="GO218"/>
          <cell r="GP218"/>
          <cell r="GQ218"/>
          <cell r="GR218"/>
          <cell r="GS218"/>
          <cell r="GT218"/>
          <cell r="GU218"/>
          <cell r="GV218"/>
          <cell r="GW218"/>
          <cell r="GX218"/>
          <cell r="GY218"/>
          <cell r="GZ218"/>
          <cell r="HA218"/>
          <cell r="HB218"/>
          <cell r="HC218"/>
          <cell r="HD218"/>
          <cell r="HE218"/>
          <cell r="HF218"/>
          <cell r="HG218"/>
          <cell r="HH218"/>
          <cell r="HI218"/>
          <cell r="HJ218"/>
          <cell r="HK218"/>
          <cell r="HL218"/>
          <cell r="HM218"/>
        </row>
        <row r="219">
          <cell r="A219" t="str">
            <v>Solids: Mg wt %</v>
          </cell>
          <cell r="C219" t="str">
            <v>Solids: Mg</v>
          </cell>
          <cell r="D219" t="str">
            <v>wt %</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cell r="EA219"/>
          <cell r="EB219"/>
          <cell r="EC219"/>
          <cell r="ED219"/>
          <cell r="EE219"/>
          <cell r="EF219"/>
          <cell r="EG219"/>
          <cell r="EH219"/>
          <cell r="EI219"/>
          <cell r="EJ219"/>
          <cell r="EK219"/>
          <cell r="EL219"/>
          <cell r="EM219"/>
          <cell r="EN219"/>
          <cell r="EO219"/>
          <cell r="EP219"/>
          <cell r="EQ219"/>
          <cell r="ER219"/>
          <cell r="ES219"/>
          <cell r="ET219"/>
          <cell r="EU219"/>
          <cell r="EV219"/>
          <cell r="EW219"/>
          <cell r="EX219"/>
          <cell r="EY219"/>
          <cell r="EZ219"/>
          <cell r="FA219"/>
          <cell r="FB219"/>
          <cell r="FC219"/>
          <cell r="FD219"/>
          <cell r="FE219"/>
          <cell r="FF219"/>
          <cell r="FG219"/>
          <cell r="FH219"/>
          <cell r="FI219"/>
          <cell r="FJ219"/>
          <cell r="FK219"/>
          <cell r="FL219"/>
          <cell r="FM219"/>
          <cell r="FN219"/>
          <cell r="FO219"/>
          <cell r="FP219"/>
          <cell r="FQ219"/>
          <cell r="FR219"/>
          <cell r="FS219"/>
          <cell r="FT219"/>
          <cell r="FU219"/>
          <cell r="FV219"/>
          <cell r="FW219"/>
          <cell r="FX219"/>
          <cell r="FY219"/>
          <cell r="FZ219"/>
          <cell r="GA219"/>
          <cell r="GB219"/>
          <cell r="GC219"/>
          <cell r="GD219"/>
          <cell r="GE219"/>
          <cell r="GF219"/>
          <cell r="GG219"/>
          <cell r="GH219"/>
          <cell r="GI219"/>
          <cell r="GJ219"/>
          <cell r="GK219"/>
          <cell r="GL219"/>
          <cell r="GM219"/>
          <cell r="GN219"/>
          <cell r="GO219"/>
          <cell r="GP219"/>
          <cell r="GQ219"/>
          <cell r="GR219"/>
          <cell r="GS219"/>
          <cell r="GT219"/>
          <cell r="GU219"/>
          <cell r="GV219"/>
          <cell r="GW219"/>
          <cell r="GX219"/>
          <cell r="GY219"/>
          <cell r="GZ219"/>
          <cell r="HA219"/>
          <cell r="HB219"/>
          <cell r="HC219"/>
          <cell r="HD219"/>
          <cell r="HE219"/>
          <cell r="HF219"/>
          <cell r="HG219"/>
          <cell r="HH219"/>
          <cell r="HI219"/>
          <cell r="HJ219"/>
          <cell r="HK219"/>
          <cell r="HL219"/>
          <cell r="HM219"/>
        </row>
        <row r="220">
          <cell r="A220" t="str">
            <v>Solids: Mn wt %</v>
          </cell>
          <cell r="B220"/>
          <cell r="C220" t="str">
            <v>Solids: Mn</v>
          </cell>
          <cell r="D220" t="str">
            <v>wt %</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cell r="EA220"/>
          <cell r="EB220"/>
          <cell r="EC220"/>
          <cell r="ED220"/>
          <cell r="EE220"/>
          <cell r="EF220"/>
          <cell r="EG220"/>
          <cell r="EH220"/>
          <cell r="EI220"/>
          <cell r="EJ220"/>
          <cell r="EK220"/>
          <cell r="EL220"/>
          <cell r="EM220"/>
          <cell r="EN220"/>
          <cell r="EO220"/>
          <cell r="EP220"/>
          <cell r="EQ220"/>
          <cell r="ER220"/>
          <cell r="ES220"/>
          <cell r="ET220"/>
          <cell r="EU220"/>
          <cell r="EV220"/>
          <cell r="EW220"/>
          <cell r="EX220"/>
          <cell r="EY220"/>
          <cell r="EZ220"/>
          <cell r="FA220"/>
          <cell r="FB220"/>
          <cell r="FC220"/>
          <cell r="FD220"/>
          <cell r="FE220"/>
          <cell r="FF220"/>
          <cell r="FG220"/>
          <cell r="FH220"/>
          <cell r="FI220"/>
          <cell r="FJ220"/>
          <cell r="FK220"/>
          <cell r="FL220"/>
          <cell r="FM220"/>
          <cell r="FN220"/>
          <cell r="FO220"/>
          <cell r="FP220"/>
          <cell r="FQ220"/>
          <cell r="FR220"/>
          <cell r="FS220"/>
          <cell r="FT220"/>
          <cell r="FU220"/>
          <cell r="FV220"/>
          <cell r="FW220"/>
          <cell r="FX220"/>
          <cell r="FY220"/>
          <cell r="FZ220"/>
          <cell r="GA220"/>
          <cell r="GB220"/>
          <cell r="GC220"/>
          <cell r="GD220"/>
          <cell r="GE220"/>
          <cell r="GF220"/>
          <cell r="GG220"/>
          <cell r="GH220"/>
          <cell r="GI220"/>
          <cell r="GJ220"/>
          <cell r="GK220"/>
          <cell r="GL220"/>
          <cell r="GM220"/>
          <cell r="GN220"/>
          <cell r="GO220"/>
          <cell r="GP220"/>
          <cell r="GQ220"/>
          <cell r="GR220"/>
          <cell r="GS220"/>
          <cell r="GT220"/>
          <cell r="GU220"/>
          <cell r="GV220"/>
          <cell r="GW220"/>
          <cell r="GX220"/>
          <cell r="GY220"/>
          <cell r="GZ220"/>
          <cell r="HA220"/>
          <cell r="HB220"/>
          <cell r="HC220"/>
          <cell r="HD220"/>
          <cell r="HE220"/>
          <cell r="HF220"/>
          <cell r="HG220"/>
          <cell r="HH220"/>
          <cell r="HI220"/>
          <cell r="HJ220"/>
          <cell r="HK220"/>
          <cell r="HL220"/>
          <cell r="HM220"/>
        </row>
        <row r="221">
          <cell r="A221" t="str">
            <v>Solids: Al wt %</v>
          </cell>
          <cell r="B221"/>
          <cell r="C221" t="str">
            <v>Solids: Al</v>
          </cell>
          <cell r="D221" t="str">
            <v>wt %</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cell r="EA221"/>
          <cell r="EB221"/>
          <cell r="EC221"/>
          <cell r="ED221"/>
          <cell r="EE221"/>
          <cell r="EF221"/>
          <cell r="EG221"/>
          <cell r="EH221"/>
          <cell r="EI221"/>
          <cell r="EJ221"/>
          <cell r="EK221"/>
          <cell r="EL221"/>
          <cell r="EM221"/>
          <cell r="EN221"/>
          <cell r="EO221"/>
          <cell r="EP221"/>
          <cell r="EQ221"/>
          <cell r="ER221"/>
          <cell r="ES221"/>
          <cell r="ET221"/>
          <cell r="EU221"/>
          <cell r="EV221"/>
          <cell r="EW221"/>
          <cell r="EX221"/>
          <cell r="EY221"/>
          <cell r="EZ221"/>
          <cell r="FA221"/>
          <cell r="FB221"/>
          <cell r="FC221"/>
          <cell r="FD221"/>
          <cell r="FE221"/>
          <cell r="FF221"/>
          <cell r="FG221"/>
          <cell r="FH221"/>
          <cell r="FI221"/>
          <cell r="FJ221"/>
          <cell r="FK221"/>
          <cell r="FL221"/>
          <cell r="FM221"/>
          <cell r="FN221"/>
          <cell r="FO221"/>
          <cell r="FP221"/>
          <cell r="FQ221"/>
          <cell r="FR221"/>
          <cell r="FS221"/>
          <cell r="FT221"/>
          <cell r="FU221"/>
          <cell r="FV221"/>
          <cell r="FW221"/>
          <cell r="FX221"/>
          <cell r="FY221"/>
          <cell r="FZ221"/>
          <cell r="GA221"/>
          <cell r="GB221"/>
          <cell r="GC221"/>
          <cell r="GD221"/>
          <cell r="GE221"/>
          <cell r="GF221"/>
          <cell r="GG221"/>
          <cell r="GH221"/>
          <cell r="GI221"/>
          <cell r="GJ221"/>
          <cell r="GK221"/>
          <cell r="GL221"/>
          <cell r="GM221"/>
          <cell r="GN221"/>
          <cell r="GO221"/>
          <cell r="GP221"/>
          <cell r="GQ221"/>
          <cell r="GR221"/>
          <cell r="GS221"/>
          <cell r="GT221"/>
          <cell r="GU221"/>
          <cell r="GV221"/>
          <cell r="GW221"/>
          <cell r="GX221"/>
          <cell r="GY221"/>
          <cell r="GZ221"/>
          <cell r="HA221"/>
          <cell r="HB221"/>
          <cell r="HC221"/>
          <cell r="HD221"/>
          <cell r="HE221"/>
          <cell r="HF221"/>
          <cell r="HG221"/>
          <cell r="HH221"/>
          <cell r="HI221"/>
          <cell r="HJ221"/>
          <cell r="HK221"/>
          <cell r="HL221"/>
          <cell r="HM221"/>
        </row>
        <row r="222">
          <cell r="A222" t="str">
            <v>Solids: Pb wt %</v>
          </cell>
          <cell r="B222"/>
          <cell r="C222" t="str">
            <v>Solids: Pb</v>
          </cell>
          <cell r="D222" t="str">
            <v>wt %</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cell r="EA222"/>
          <cell r="EB222"/>
          <cell r="EC222"/>
          <cell r="ED222"/>
          <cell r="EE222"/>
          <cell r="EF222"/>
          <cell r="EG222"/>
          <cell r="EH222"/>
          <cell r="EI222"/>
          <cell r="EJ222"/>
          <cell r="EK222"/>
          <cell r="EL222"/>
          <cell r="EM222"/>
          <cell r="EN222"/>
          <cell r="EO222"/>
          <cell r="EP222"/>
          <cell r="EQ222"/>
          <cell r="ER222"/>
          <cell r="ES222"/>
          <cell r="ET222"/>
          <cell r="EU222"/>
          <cell r="EV222"/>
          <cell r="EW222"/>
          <cell r="EX222"/>
          <cell r="EY222"/>
          <cell r="EZ222"/>
          <cell r="FA222"/>
          <cell r="FB222"/>
          <cell r="FC222"/>
          <cell r="FD222"/>
          <cell r="FE222"/>
          <cell r="FF222"/>
          <cell r="FG222"/>
          <cell r="FH222"/>
          <cell r="FI222"/>
          <cell r="FJ222"/>
          <cell r="FK222"/>
          <cell r="FL222"/>
          <cell r="FM222"/>
          <cell r="FN222"/>
          <cell r="FO222"/>
          <cell r="FP222"/>
          <cell r="FQ222"/>
          <cell r="FR222"/>
          <cell r="FS222"/>
          <cell r="FT222"/>
          <cell r="FU222"/>
          <cell r="FV222"/>
          <cell r="FW222"/>
          <cell r="FX222"/>
          <cell r="FY222"/>
          <cell r="FZ222"/>
          <cell r="GA222"/>
          <cell r="GB222"/>
          <cell r="GC222"/>
          <cell r="GD222"/>
          <cell r="GE222"/>
          <cell r="GF222"/>
          <cell r="GG222"/>
          <cell r="GH222"/>
          <cell r="GI222"/>
          <cell r="GJ222"/>
          <cell r="GK222"/>
          <cell r="GL222"/>
          <cell r="GM222"/>
          <cell r="GN222"/>
          <cell r="GO222"/>
          <cell r="GP222"/>
          <cell r="GQ222"/>
          <cell r="GR222"/>
          <cell r="GS222"/>
          <cell r="GT222"/>
          <cell r="GU222"/>
          <cell r="GV222"/>
          <cell r="GW222"/>
          <cell r="GX222"/>
          <cell r="GY222"/>
          <cell r="GZ222"/>
          <cell r="HA222"/>
          <cell r="HB222"/>
          <cell r="HC222"/>
          <cell r="HD222"/>
          <cell r="HE222"/>
          <cell r="HF222"/>
          <cell r="HG222"/>
          <cell r="HH222"/>
          <cell r="HI222"/>
          <cell r="HJ222"/>
          <cell r="HK222"/>
          <cell r="HL222"/>
          <cell r="HM222"/>
        </row>
        <row r="223">
          <cell r="A223" t="str">
            <v>Solids: Ca wt %</v>
          </cell>
          <cell r="B223"/>
          <cell r="C223" t="str">
            <v>Solids: Ca</v>
          </cell>
          <cell r="D223" t="str">
            <v>wt %</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cell r="EA223"/>
          <cell r="EB223"/>
          <cell r="EC223"/>
          <cell r="ED223"/>
          <cell r="EE223"/>
          <cell r="EF223"/>
          <cell r="EG223"/>
          <cell r="EH223"/>
          <cell r="EI223"/>
          <cell r="EJ223"/>
          <cell r="EK223"/>
          <cell r="EL223"/>
          <cell r="EM223"/>
          <cell r="EN223"/>
          <cell r="EO223"/>
          <cell r="EP223"/>
          <cell r="EQ223"/>
          <cell r="ER223"/>
          <cell r="ES223"/>
          <cell r="ET223"/>
          <cell r="EU223"/>
          <cell r="EV223"/>
          <cell r="EW223"/>
          <cell r="EX223"/>
          <cell r="EY223"/>
          <cell r="EZ223"/>
          <cell r="FA223"/>
          <cell r="FB223"/>
          <cell r="FC223"/>
          <cell r="FD223"/>
          <cell r="FE223"/>
          <cell r="FF223"/>
          <cell r="FG223"/>
          <cell r="FH223"/>
          <cell r="FI223"/>
          <cell r="FJ223"/>
          <cell r="FK223"/>
          <cell r="FL223"/>
          <cell r="FM223"/>
          <cell r="FN223"/>
          <cell r="FO223"/>
          <cell r="FP223"/>
          <cell r="FQ223"/>
          <cell r="FR223"/>
          <cell r="FS223"/>
          <cell r="FT223"/>
          <cell r="FU223"/>
          <cell r="FV223"/>
          <cell r="FW223"/>
          <cell r="FX223"/>
          <cell r="FY223"/>
          <cell r="FZ223"/>
          <cell r="GA223"/>
          <cell r="GB223"/>
          <cell r="GC223"/>
          <cell r="GD223"/>
          <cell r="GE223"/>
          <cell r="GF223"/>
          <cell r="GG223"/>
          <cell r="GH223"/>
          <cell r="GI223"/>
          <cell r="GJ223"/>
          <cell r="GK223"/>
          <cell r="GL223"/>
          <cell r="GM223"/>
          <cell r="GN223"/>
          <cell r="GO223"/>
          <cell r="GP223"/>
          <cell r="GQ223"/>
          <cell r="GR223"/>
          <cell r="GS223"/>
          <cell r="GT223"/>
          <cell r="GU223"/>
          <cell r="GV223"/>
          <cell r="GW223"/>
          <cell r="GX223"/>
          <cell r="GY223"/>
          <cell r="GZ223"/>
          <cell r="HA223"/>
          <cell r="HB223"/>
          <cell r="HC223"/>
          <cell r="HD223"/>
          <cell r="HE223"/>
          <cell r="HF223"/>
          <cell r="HG223"/>
          <cell r="HH223"/>
          <cell r="HI223"/>
          <cell r="HJ223"/>
          <cell r="HK223"/>
          <cell r="HL223"/>
          <cell r="HM223"/>
        </row>
        <row r="224">
          <cell r="A224" t="str">
            <v>Solids: Ni(OH)2_s wt %</v>
          </cell>
          <cell r="B224"/>
          <cell r="C224" t="str">
            <v>Solids: Ni(OH)2_s</v>
          </cell>
          <cell r="D224" t="str">
            <v>wt %</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20.792876433493518</v>
          </cell>
          <cell r="W224">
            <v>20.792876433493518</v>
          </cell>
          <cell r="X224">
            <v>20.792876433493518</v>
          </cell>
          <cell r="Y224">
            <v>20.792876433493525</v>
          </cell>
          <cell r="Z224">
            <v>20.792876433493518</v>
          </cell>
          <cell r="AA224">
            <v>20.792876433493518</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13.076368842924859</v>
          </cell>
          <cell r="AP224">
            <v>13.076368842924859</v>
          </cell>
          <cell r="AQ224">
            <v>0</v>
          </cell>
          <cell r="AR224">
            <v>4.9042231394075051</v>
          </cell>
          <cell r="AS224">
            <v>0</v>
          </cell>
          <cell r="AT224">
            <v>0</v>
          </cell>
          <cell r="AU224">
            <v>0</v>
          </cell>
          <cell r="AV224">
            <v>0.84130345998954059</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75.513623564332306</v>
          </cell>
          <cell r="DL224">
            <v>0</v>
          </cell>
          <cell r="DM224">
            <v>13.076368842924857</v>
          </cell>
          <cell r="DN224">
            <v>75.513623564332306</v>
          </cell>
          <cell r="DO224">
            <v>75.513623564332292</v>
          </cell>
          <cell r="DP224">
            <v>75.513623564332306</v>
          </cell>
          <cell r="DQ224">
            <v>0</v>
          </cell>
          <cell r="DR224">
            <v>0</v>
          </cell>
          <cell r="DS224">
            <v>0</v>
          </cell>
          <cell r="DT224">
            <v>0</v>
          </cell>
          <cell r="DU224">
            <v>0</v>
          </cell>
          <cell r="DV224">
            <v>0</v>
          </cell>
          <cell r="DW224">
            <v>0</v>
          </cell>
          <cell r="DX224">
            <v>0</v>
          </cell>
          <cell r="DY224">
            <v>0</v>
          </cell>
          <cell r="DZ224"/>
          <cell r="EA224"/>
          <cell r="EB224"/>
          <cell r="EC224"/>
          <cell r="ED224"/>
          <cell r="EE224"/>
          <cell r="EF224"/>
          <cell r="EG224"/>
          <cell r="EH224"/>
          <cell r="EI224"/>
          <cell r="EJ224"/>
          <cell r="EK224"/>
          <cell r="EL224"/>
          <cell r="EM224"/>
          <cell r="EN224"/>
          <cell r="EO224"/>
          <cell r="EP224"/>
          <cell r="EQ224"/>
          <cell r="ER224"/>
          <cell r="ES224"/>
          <cell r="ET224"/>
          <cell r="EU224"/>
          <cell r="EV224"/>
          <cell r="EW224"/>
          <cell r="EX224"/>
          <cell r="EY224"/>
          <cell r="EZ224"/>
          <cell r="FA224"/>
          <cell r="FB224"/>
          <cell r="FC224"/>
          <cell r="FD224"/>
          <cell r="FE224"/>
          <cell r="FF224"/>
          <cell r="FG224"/>
          <cell r="FH224"/>
          <cell r="FI224"/>
          <cell r="FJ224"/>
          <cell r="FK224"/>
          <cell r="FL224"/>
          <cell r="FM224"/>
          <cell r="FN224"/>
          <cell r="FO224"/>
          <cell r="FP224"/>
          <cell r="FQ224"/>
          <cell r="FR224"/>
          <cell r="FS224"/>
          <cell r="FT224"/>
          <cell r="FU224"/>
          <cell r="FV224"/>
          <cell r="FW224"/>
          <cell r="FX224"/>
          <cell r="FY224"/>
          <cell r="FZ224"/>
          <cell r="GA224"/>
          <cell r="GB224"/>
          <cell r="GC224"/>
          <cell r="GD224"/>
          <cell r="GE224"/>
          <cell r="GF224"/>
          <cell r="GG224"/>
          <cell r="GH224"/>
          <cell r="GI224"/>
          <cell r="GJ224"/>
          <cell r="GK224"/>
          <cell r="GL224"/>
          <cell r="GM224"/>
          <cell r="GN224"/>
          <cell r="GO224"/>
          <cell r="GP224"/>
          <cell r="GQ224"/>
          <cell r="GR224"/>
          <cell r="GS224"/>
          <cell r="GT224"/>
          <cell r="GU224"/>
          <cell r="GV224"/>
          <cell r="GW224"/>
          <cell r="GX224"/>
          <cell r="GY224"/>
          <cell r="GZ224"/>
          <cell r="HA224"/>
          <cell r="HB224"/>
          <cell r="HC224"/>
          <cell r="HD224"/>
          <cell r="HE224"/>
          <cell r="HF224"/>
          <cell r="HG224"/>
          <cell r="HH224"/>
          <cell r="HI224"/>
          <cell r="HJ224"/>
          <cell r="HK224"/>
          <cell r="HL224"/>
          <cell r="HM224"/>
        </row>
        <row r="225">
          <cell r="A225" t="str">
            <v>Solids: SiO2_s wt %</v>
          </cell>
          <cell r="B225"/>
          <cell r="C225" t="str">
            <v>Solids: SiO2_s</v>
          </cell>
          <cell r="D225" t="str">
            <v>wt %</v>
          </cell>
          <cell r="E225">
            <v>2.1392999999999992E-2</v>
          </cell>
          <cell r="F225">
            <v>2.1392999999999992E-2</v>
          </cell>
          <cell r="G225">
            <v>2.1392999999999992E-2</v>
          </cell>
          <cell r="H225">
            <v>2.1392999999999992E-2</v>
          </cell>
          <cell r="I225">
            <v>1.7285681000433081E-2</v>
          </cell>
          <cell r="J225">
            <v>1.7285681000468532E-2</v>
          </cell>
          <cell r="K225">
            <v>1.7292304193641771E-2</v>
          </cell>
          <cell r="L225">
            <v>1.7285681000433081E-2</v>
          </cell>
          <cell r="M225">
            <v>1.7285681000433081E-2</v>
          </cell>
          <cell r="N225">
            <v>0</v>
          </cell>
          <cell r="O225">
            <v>1.7285681000433081E-2</v>
          </cell>
          <cell r="P225">
            <v>1.7285681000433081E-2</v>
          </cell>
          <cell r="Q225">
            <v>1.7285681000433081E-2</v>
          </cell>
          <cell r="R225">
            <v>1.7285681000433081E-2</v>
          </cell>
          <cell r="S225">
            <v>1.5795087376779586E-2</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6.4180100000000018E-3</v>
          </cell>
          <cell r="AX225">
            <v>6.3778160446543025E-3</v>
          </cell>
          <cell r="AY225">
            <v>6.3778160446543043E-3</v>
          </cell>
          <cell r="AZ225">
            <v>6.3778160446543025E-3</v>
          </cell>
          <cell r="BA225">
            <v>6.3778160446543025E-3</v>
          </cell>
          <cell r="BB225">
            <v>6.3778160446543025E-3</v>
          </cell>
          <cell r="BC225">
            <v>6.3778160446543025E-3</v>
          </cell>
          <cell r="BD225">
            <v>6.3778160446543025E-3</v>
          </cell>
          <cell r="BE225">
            <v>6.3778160446543025E-3</v>
          </cell>
          <cell r="BF225">
            <v>6.3778160446543025E-3</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cell r="EA225"/>
          <cell r="EB225"/>
          <cell r="EC225"/>
          <cell r="ED225"/>
          <cell r="EE225"/>
          <cell r="EF225"/>
          <cell r="EG225"/>
          <cell r="EH225"/>
          <cell r="EI225"/>
          <cell r="EJ225"/>
          <cell r="EK225"/>
          <cell r="EL225"/>
          <cell r="EM225"/>
          <cell r="EN225"/>
          <cell r="EO225"/>
          <cell r="EP225"/>
          <cell r="EQ225"/>
          <cell r="ER225"/>
          <cell r="ES225"/>
          <cell r="ET225"/>
          <cell r="EU225"/>
          <cell r="EV225"/>
          <cell r="EW225"/>
          <cell r="EX225"/>
          <cell r="EY225"/>
          <cell r="EZ225"/>
          <cell r="FA225"/>
          <cell r="FB225"/>
          <cell r="FC225"/>
          <cell r="FD225"/>
          <cell r="FE225"/>
          <cell r="FF225"/>
          <cell r="FG225"/>
          <cell r="FH225"/>
          <cell r="FI225"/>
          <cell r="FJ225"/>
          <cell r="FK225"/>
          <cell r="FL225"/>
          <cell r="FM225"/>
          <cell r="FN225"/>
          <cell r="FO225"/>
          <cell r="FP225"/>
          <cell r="FQ225"/>
          <cell r="FR225"/>
          <cell r="FS225"/>
          <cell r="FT225"/>
          <cell r="FU225"/>
          <cell r="FV225"/>
          <cell r="FW225"/>
          <cell r="FX225"/>
          <cell r="FY225"/>
          <cell r="FZ225"/>
          <cell r="GA225"/>
          <cell r="GB225"/>
          <cell r="GC225"/>
          <cell r="GD225"/>
          <cell r="GE225"/>
          <cell r="GF225"/>
          <cell r="GG225"/>
          <cell r="GH225"/>
          <cell r="GI225"/>
          <cell r="GJ225"/>
          <cell r="GK225"/>
          <cell r="GL225"/>
          <cell r="GM225"/>
          <cell r="GN225"/>
          <cell r="GO225"/>
          <cell r="GP225"/>
          <cell r="GQ225"/>
          <cell r="GR225"/>
          <cell r="GS225"/>
          <cell r="GT225"/>
          <cell r="GU225"/>
          <cell r="GV225"/>
          <cell r="GW225"/>
          <cell r="GX225"/>
          <cell r="GY225"/>
          <cell r="GZ225"/>
          <cell r="HA225"/>
          <cell r="HB225"/>
          <cell r="HC225"/>
          <cell r="HD225"/>
          <cell r="HE225"/>
          <cell r="HF225"/>
          <cell r="HG225"/>
          <cell r="HH225"/>
          <cell r="HI225"/>
          <cell r="HJ225"/>
          <cell r="HK225"/>
          <cell r="HL225"/>
          <cell r="HM225"/>
        </row>
        <row r="226">
          <cell r="A226" t="str">
            <v>Aq. Liq: ZnSO4_aq g/L</v>
          </cell>
          <cell r="C226" t="str">
            <v>Aq. Liq: ZnSO4_aq</v>
          </cell>
          <cell r="D226" t="str">
            <v>g/L</v>
          </cell>
          <cell r="E226">
            <v>0</v>
          </cell>
          <cell r="F226">
            <v>0</v>
          </cell>
          <cell r="G226">
            <v>0</v>
          </cell>
          <cell r="H226">
            <v>0</v>
          </cell>
          <cell r="I226">
            <v>1.3074853593281617E-2</v>
          </cell>
          <cell r="J226">
            <v>1.3069459479720843E-2</v>
          </cell>
          <cell r="K226">
            <v>1.3159677297406504E-2</v>
          </cell>
          <cell r="L226">
            <v>1.3074853593281617E-2</v>
          </cell>
          <cell r="M226">
            <v>1.3128004731645658E-2</v>
          </cell>
          <cell r="N226">
            <v>0</v>
          </cell>
          <cell r="O226">
            <v>1.307322402077059E-2</v>
          </cell>
          <cell r="P226">
            <v>1.307322402077059E-2</v>
          </cell>
          <cell r="Q226">
            <v>1.308562615203228E-2</v>
          </cell>
          <cell r="R226">
            <v>1.307322402077059E-2</v>
          </cell>
          <cell r="S226">
            <v>1.1302053745695612E-2</v>
          </cell>
          <cell r="T226">
            <v>1.2029614992985351E-2</v>
          </cell>
          <cell r="U226">
            <v>1.2036600009300454E-2</v>
          </cell>
          <cell r="V226">
            <v>1.2050300864772726E-2</v>
          </cell>
          <cell r="W226">
            <v>1.2050300864772724E-2</v>
          </cell>
          <cell r="X226">
            <v>4.8701057806002255E-4</v>
          </cell>
          <cell r="Y226">
            <v>5.3917774972299853E-5</v>
          </cell>
          <cell r="Z226">
            <v>1.2053441350667516E-2</v>
          </cell>
          <cell r="AA226">
            <v>1.2297841413522959E-2</v>
          </cell>
          <cell r="AB226">
            <v>1.2299313491773019E-2</v>
          </cell>
          <cell r="AC226">
            <v>1.0952815223029719E-4</v>
          </cell>
          <cell r="AD226">
            <v>1.0958039317304798E-4</v>
          </cell>
          <cell r="AE226">
            <v>9.876294595684849E-4</v>
          </cell>
          <cell r="AF226">
            <v>9.876294595684849E-4</v>
          </cell>
          <cell r="AG226">
            <v>9.4016759163016944E-4</v>
          </cell>
          <cell r="AH226">
            <v>0</v>
          </cell>
          <cell r="AI226">
            <v>0</v>
          </cell>
          <cell r="AJ226">
            <v>0</v>
          </cell>
          <cell r="AK226">
            <v>0</v>
          </cell>
          <cell r="AL226">
            <v>0</v>
          </cell>
          <cell r="AM226">
            <v>0</v>
          </cell>
          <cell r="AN226">
            <v>0</v>
          </cell>
          <cell r="AO226">
            <v>2.6226572352511577E-4</v>
          </cell>
          <cell r="AP226">
            <v>2.5506678342590014E-4</v>
          </cell>
          <cell r="AQ226">
            <v>9.69114530446708E-3</v>
          </cell>
          <cell r="AR226">
            <v>6.215578540116163E-3</v>
          </cell>
          <cell r="AS226">
            <v>0</v>
          </cell>
          <cell r="AT226">
            <v>0</v>
          </cell>
          <cell r="AU226">
            <v>3.6166721163992128E-3</v>
          </cell>
          <cell r="AV226">
            <v>3.418321148624314E-3</v>
          </cell>
          <cell r="AW226">
            <v>0</v>
          </cell>
          <cell r="AX226">
            <v>5.4178002418794153E-3</v>
          </cell>
          <cell r="AY226">
            <v>5.4166084445084672E-3</v>
          </cell>
          <cell r="AZ226">
            <v>5.4470877892590294E-3</v>
          </cell>
          <cell r="BA226">
            <v>5.4178002418794153E-3</v>
          </cell>
          <cell r="BB226">
            <v>5.4391286362242058E-3</v>
          </cell>
          <cell r="BC226">
            <v>5.4171318443105602E-3</v>
          </cell>
          <cell r="BD226">
            <v>5.4171318443105602E-3</v>
          </cell>
          <cell r="BE226">
            <v>5.4211191842469955E-3</v>
          </cell>
          <cell r="BF226">
            <v>5.4171318443105602E-3</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2.2767558278562654E-3</v>
          </cell>
          <cell r="CG226">
            <v>2.2767558278562654E-3</v>
          </cell>
          <cell r="CH226">
            <v>2.2767558278562658E-3</v>
          </cell>
          <cell r="CI226">
            <v>2.2767558278562658E-3</v>
          </cell>
          <cell r="CJ226">
            <v>2.2767558278562658E-3</v>
          </cell>
          <cell r="CK226">
            <v>0.24811478507951951</v>
          </cell>
          <cell r="CL226">
            <v>0.26858423562805395</v>
          </cell>
          <cell r="CM226">
            <v>0.26858423562805395</v>
          </cell>
          <cell r="CN226">
            <v>0.26858423562805395</v>
          </cell>
          <cell r="CO226">
            <v>0.38688694721692168</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0.4801119025123014</v>
          </cell>
          <cell r="DH226">
            <v>0.21220919692309131</v>
          </cell>
          <cell r="DI226">
            <v>0</v>
          </cell>
          <cell r="DJ226">
            <v>0</v>
          </cell>
          <cell r="DK226">
            <v>2.4690728982458936E-3</v>
          </cell>
          <cell r="DL226">
            <v>2.696138231712158E-4</v>
          </cell>
          <cell r="DM226">
            <v>2.2125668900749255E-4</v>
          </cell>
          <cell r="DN226">
            <v>2.4506133724179848E-3</v>
          </cell>
          <cell r="DO226">
            <v>2.0205399705841096E-3</v>
          </cell>
          <cell r="DP226">
            <v>2.4553520226875576E-3</v>
          </cell>
          <cell r="DQ226">
            <v>0.19380013608430335</v>
          </cell>
          <cell r="DR226">
            <v>0</v>
          </cell>
          <cell r="DS226">
            <v>0</v>
          </cell>
          <cell r="DT226">
            <v>2.2767558278562658E-3</v>
          </cell>
          <cell r="DU226">
            <v>2.2767558278562658E-3</v>
          </cell>
          <cell r="DV226">
            <v>0</v>
          </cell>
          <cell r="DW226">
            <v>0</v>
          </cell>
          <cell r="DX226">
            <v>0</v>
          </cell>
          <cell r="DY226">
            <v>0</v>
          </cell>
          <cell r="DZ226"/>
          <cell r="EA226"/>
          <cell r="EB226"/>
          <cell r="EC226"/>
          <cell r="ED226"/>
          <cell r="EE226"/>
          <cell r="EF226"/>
          <cell r="EG226"/>
          <cell r="EH226"/>
          <cell r="EI226"/>
          <cell r="EJ226"/>
          <cell r="EK226"/>
          <cell r="EL226"/>
          <cell r="EM226"/>
          <cell r="EN226"/>
          <cell r="EO226"/>
          <cell r="EP226"/>
          <cell r="EQ226"/>
          <cell r="ER226"/>
          <cell r="ES226"/>
          <cell r="ET226"/>
          <cell r="EU226"/>
          <cell r="EV226"/>
          <cell r="EW226"/>
          <cell r="EX226"/>
          <cell r="EY226"/>
          <cell r="EZ226"/>
          <cell r="FA226"/>
          <cell r="FB226"/>
          <cell r="FC226"/>
          <cell r="FD226"/>
          <cell r="FE226"/>
          <cell r="FF226"/>
          <cell r="FG226"/>
          <cell r="FH226"/>
          <cell r="FI226"/>
          <cell r="FJ226"/>
          <cell r="FK226"/>
          <cell r="FL226"/>
          <cell r="FM226"/>
          <cell r="FN226"/>
          <cell r="FO226"/>
          <cell r="FP226"/>
          <cell r="FQ226"/>
          <cell r="FR226"/>
          <cell r="FS226"/>
        </row>
        <row r="227">
          <cell r="A227" t="str">
            <v>Aq.Liq: Cl g/L</v>
          </cell>
          <cell r="C227" t="str">
            <v>Aq.Liq: Cl</v>
          </cell>
          <cell r="D227" t="str">
            <v>g/L</v>
          </cell>
          <cell r="E227">
            <v>0</v>
          </cell>
          <cell r="F227">
            <v>0</v>
          </cell>
          <cell r="G227">
            <v>0</v>
          </cell>
          <cell r="H227">
            <v>0</v>
          </cell>
          <cell r="I227">
            <v>1.4023617547662617E-2</v>
          </cell>
          <cell r="J227">
            <v>1.4015797923540452E-2</v>
          </cell>
          <cell r="K227">
            <v>1.4004064443295534E-2</v>
          </cell>
          <cell r="L227">
            <v>1.4023617547662617E-2</v>
          </cell>
          <cell r="M227">
            <v>1.4080625546361985E-2</v>
          </cell>
          <cell r="N227">
            <v>0</v>
          </cell>
          <cell r="O227">
            <v>1.4021869726817222E-2</v>
          </cell>
          <cell r="P227">
            <v>1.4021869726817222E-2</v>
          </cell>
          <cell r="Q227">
            <v>1.4035171806595704E-2</v>
          </cell>
          <cell r="R227">
            <v>1.4021869726817222E-2</v>
          </cell>
          <cell r="S227">
            <v>1.4273420620119685E-2</v>
          </cell>
          <cell r="T227">
            <v>1.4214991732160523E-2</v>
          </cell>
          <cell r="U227">
            <v>1.4214078629057958E-2</v>
          </cell>
          <cell r="V227">
            <v>1.4239055512368974E-2</v>
          </cell>
          <cell r="W227">
            <v>1.4239055512368971E-2</v>
          </cell>
          <cell r="X227">
            <v>1.6600165176373968E-2</v>
          </cell>
          <cell r="Y227">
            <v>1.6777803975845065E-2</v>
          </cell>
          <cell r="Z227">
            <v>1.4242766419963193E-2</v>
          </cell>
          <cell r="AA227">
            <v>1.4531558052742959E-2</v>
          </cell>
          <cell r="AB227">
            <v>1.4533286603752466E-2</v>
          </cell>
          <cell r="AC227">
            <v>1.6191119278417411E-2</v>
          </cell>
          <cell r="AD227">
            <v>1.6198841853098635E-2</v>
          </cell>
          <cell r="AE227">
            <v>1.4548790050265138E-2</v>
          </cell>
          <cell r="AF227">
            <v>1.4548790050265138E-2</v>
          </cell>
          <cell r="AG227">
            <v>1.4664103011347854E-2</v>
          </cell>
          <cell r="AH227">
            <v>0</v>
          </cell>
          <cell r="AI227">
            <v>0</v>
          </cell>
          <cell r="AJ227">
            <v>0</v>
          </cell>
          <cell r="AK227">
            <v>1.4971139298349088E-2</v>
          </cell>
          <cell r="AL227">
            <v>0</v>
          </cell>
          <cell r="AM227">
            <v>0</v>
          </cell>
          <cell r="AN227">
            <v>0</v>
          </cell>
          <cell r="AO227">
            <v>1.6523681659479622E-2</v>
          </cell>
          <cell r="AP227">
            <v>1.6534375483566094E-2</v>
          </cell>
          <cell r="AQ227">
            <v>1.4748728000457307E-2</v>
          </cell>
          <cell r="AR227">
            <v>1.5539472248721759E-2</v>
          </cell>
          <cell r="AS227">
            <v>1.689846497039884E-2</v>
          </cell>
          <cell r="AT227">
            <v>1.689846497039884E-2</v>
          </cell>
          <cell r="AU227">
            <v>1.5814768511980569E-2</v>
          </cell>
          <cell r="AV227">
            <v>1.5857006968376712E-2</v>
          </cell>
          <cell r="AW227">
            <v>0</v>
          </cell>
          <cell r="AX227">
            <v>1.4668684880952441E-2</v>
          </cell>
          <cell r="AY227">
            <v>1.4661439738543395E-2</v>
          </cell>
          <cell r="AZ227">
            <v>1.4656582220210344E-2</v>
          </cell>
          <cell r="BA227">
            <v>1.4668684880952441E-2</v>
          </cell>
          <cell r="BB227">
            <v>1.4726431472132017E-2</v>
          </cell>
          <cell r="BC227">
            <v>1.4666875195678896E-2</v>
          </cell>
          <cell r="BD227">
            <v>1.4666875195678896E-2</v>
          </cell>
          <cell r="BE227">
            <v>1.4677670911731455E-2</v>
          </cell>
          <cell r="BF227">
            <v>1.4666875195678896E-2</v>
          </cell>
          <cell r="BG227">
            <v>1.689846497039884E-2</v>
          </cell>
          <cell r="BH227">
            <v>1.689846497039884E-2</v>
          </cell>
          <cell r="BI227">
            <v>1.6905154061303801E-2</v>
          </cell>
          <cell r="BJ227">
            <v>1.6905154061303801E-2</v>
          </cell>
          <cell r="BK227">
            <v>1.6024728172103438E-2</v>
          </cell>
          <cell r="BL227">
            <v>0</v>
          </cell>
          <cell r="BM227">
            <v>1.689846497039884E-2</v>
          </cell>
          <cell r="BN227">
            <v>1.689846497039884E-2</v>
          </cell>
          <cell r="BO227">
            <v>1.689846497039884E-2</v>
          </cell>
          <cell r="BP227">
            <v>1.689846497039884E-2</v>
          </cell>
          <cell r="BQ227">
            <v>1.689846497039884E-2</v>
          </cell>
          <cell r="BR227">
            <v>1.689846497039884E-2</v>
          </cell>
          <cell r="BS227">
            <v>1.689846497039884E-2</v>
          </cell>
          <cell r="BT227">
            <v>1.6905154061303801E-2</v>
          </cell>
          <cell r="BU227">
            <v>1.6905154061303801E-2</v>
          </cell>
          <cell r="BV227">
            <v>1.6905154061303801E-2</v>
          </cell>
          <cell r="BW227">
            <v>1.689846497039884E-2</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1.4509414904664827E-2</v>
          </cell>
          <cell r="CL227">
            <v>1.571904456976652E-2</v>
          </cell>
          <cell r="CM227">
            <v>1.571904456976652E-2</v>
          </cell>
          <cell r="CN227">
            <v>1.571904456976652E-2</v>
          </cell>
          <cell r="CO227">
            <v>1.5940500697642215E-2</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0</v>
          </cell>
          <cell r="DE227">
            <v>0</v>
          </cell>
          <cell r="DF227">
            <v>0</v>
          </cell>
          <cell r="DG227">
            <v>1.5730869225636893E-2</v>
          </cell>
          <cell r="DH227">
            <v>1.6067430300059381E-2</v>
          </cell>
          <cell r="DI227">
            <v>1.5314670655389015E-2</v>
          </cell>
          <cell r="DJ227">
            <v>1.4945000011747919E-2</v>
          </cell>
          <cell r="DK227">
            <v>1.467867801195622E-2</v>
          </cell>
          <cell r="DL227">
            <v>1.698663830342128E-2</v>
          </cell>
          <cell r="DM227">
            <v>1.6524036748560171E-2</v>
          </cell>
          <cell r="DN227">
            <v>1.4694416493837438E-2</v>
          </cell>
          <cell r="DO227">
            <v>1.503708062990409E-2</v>
          </cell>
          <cell r="DP227">
            <v>1.4722830482540614E-2</v>
          </cell>
          <cell r="DQ227">
            <v>1.4673587308306408E-2</v>
          </cell>
          <cell r="DR227">
            <v>1.689846497039884E-2</v>
          </cell>
          <cell r="DS227">
            <v>0</v>
          </cell>
          <cell r="DT227">
            <v>0</v>
          </cell>
          <cell r="DU227">
            <v>0</v>
          </cell>
          <cell r="DV227">
            <v>0</v>
          </cell>
          <cell r="DW227">
            <v>0</v>
          </cell>
          <cell r="DX227">
            <v>0</v>
          </cell>
          <cell r="DY227">
            <v>0</v>
          </cell>
          <cell r="DZ227"/>
          <cell r="EA227"/>
          <cell r="EB227"/>
          <cell r="EC227"/>
          <cell r="ED227"/>
          <cell r="EE227"/>
          <cell r="EF227"/>
          <cell r="EG227"/>
          <cell r="EH227"/>
          <cell r="EI227"/>
          <cell r="EJ227"/>
          <cell r="EK227"/>
          <cell r="EL227"/>
          <cell r="EM227"/>
          <cell r="EN227"/>
          <cell r="EO227"/>
          <cell r="EP227"/>
          <cell r="EQ227"/>
          <cell r="ER227"/>
          <cell r="ES227"/>
          <cell r="ET227"/>
          <cell r="EU227"/>
          <cell r="EV227"/>
          <cell r="EW227"/>
          <cell r="EX227"/>
          <cell r="EY227"/>
          <cell r="EZ227"/>
          <cell r="FA227"/>
          <cell r="FB227"/>
          <cell r="FC227"/>
          <cell r="FD227"/>
          <cell r="FE227"/>
          <cell r="FF227"/>
          <cell r="FG227"/>
          <cell r="FH227"/>
          <cell r="FI227"/>
          <cell r="FJ227"/>
          <cell r="FK227"/>
          <cell r="FL227"/>
          <cell r="FM227"/>
          <cell r="FN227"/>
          <cell r="FO227"/>
          <cell r="FP227"/>
          <cell r="FQ227"/>
          <cell r="FR227"/>
          <cell r="FS227"/>
          <cell r="FT227"/>
          <cell r="FU227"/>
          <cell r="FV227"/>
          <cell r="FW227"/>
          <cell r="FX227"/>
          <cell r="FY227"/>
          <cell r="FZ227"/>
          <cell r="GA227"/>
          <cell r="GB227"/>
          <cell r="GC227"/>
          <cell r="GD227"/>
          <cell r="GE227"/>
          <cell r="GF227"/>
          <cell r="GG227"/>
          <cell r="GH227"/>
          <cell r="GI227"/>
          <cell r="GJ227"/>
          <cell r="GK227"/>
          <cell r="GL227"/>
          <cell r="GM227"/>
          <cell r="GN227"/>
          <cell r="GO227"/>
          <cell r="GP227"/>
          <cell r="GQ227"/>
          <cell r="GR227"/>
          <cell r="GS227"/>
          <cell r="GT227"/>
          <cell r="GU227"/>
          <cell r="GV227"/>
          <cell r="GW227"/>
          <cell r="GX227"/>
          <cell r="GY227"/>
          <cell r="GZ227"/>
          <cell r="HA227"/>
          <cell r="HB227"/>
          <cell r="HC227"/>
          <cell r="HD227"/>
          <cell r="HE227"/>
          <cell r="HF227"/>
          <cell r="HG227"/>
          <cell r="HH227"/>
          <cell r="HI227"/>
          <cell r="HJ227"/>
          <cell r="HK227"/>
          <cell r="HL227"/>
          <cell r="HM227"/>
        </row>
        <row r="228">
          <cell r="A228" t="str">
            <v>Aq.Liq: Cr g/L</v>
          </cell>
          <cell r="C228" t="str">
            <v>Aq.Liq: Cr</v>
          </cell>
          <cell r="D228" t="str">
            <v>g/L</v>
          </cell>
          <cell r="E228">
            <v>0</v>
          </cell>
          <cell r="F228">
            <v>0</v>
          </cell>
          <cell r="G228">
            <v>0</v>
          </cell>
          <cell r="H228">
            <v>0</v>
          </cell>
          <cell r="I228">
            <v>2.6991835376220628E-4</v>
          </cell>
          <cell r="J228">
            <v>2.6976784622861899E-4</v>
          </cell>
          <cell r="K228">
            <v>2.7036141832166436E-4</v>
          </cell>
          <cell r="L228">
            <v>2.6991835376220628E-4</v>
          </cell>
          <cell r="M228">
            <v>2.7101561023742834E-4</v>
          </cell>
          <cell r="N228">
            <v>0</v>
          </cell>
          <cell r="O228">
            <v>2.6988471273315957E-4</v>
          </cell>
          <cell r="P228">
            <v>2.6988471273315957E-4</v>
          </cell>
          <cell r="Q228">
            <v>2.7014074335173703E-4</v>
          </cell>
          <cell r="R228">
            <v>2.6988471273315957E-4</v>
          </cell>
          <cell r="S228">
            <v>2.7942422146885195E-4</v>
          </cell>
          <cell r="T228">
            <v>2.8459810399964202E-4</v>
          </cell>
          <cell r="U228">
            <v>2.8464266108008243E-4</v>
          </cell>
          <cell r="V228">
            <v>2.8507016022322212E-4</v>
          </cell>
          <cell r="W228">
            <v>2.8507016022322212E-4</v>
          </cell>
          <cell r="X228">
            <v>2.0004726250927234E-4</v>
          </cell>
          <cell r="Y228">
            <v>1.9791228395170686E-4</v>
          </cell>
          <cell r="Z228">
            <v>2.8514445370578765E-4</v>
          </cell>
          <cell r="AA228">
            <v>2.9092614877370424E-4</v>
          </cell>
          <cell r="AB228">
            <v>2.9096075482110774E-4</v>
          </cell>
          <cell r="AC228">
            <v>2.0369315703536476E-4</v>
          </cell>
          <cell r="AD228">
            <v>2.0379031125862822E-4</v>
          </cell>
          <cell r="AE228">
            <v>2.9027010321467294E-4</v>
          </cell>
          <cell r="AF228">
            <v>2.9027010321467294E-4</v>
          </cell>
          <cell r="AG228">
            <v>2.8590285540922516E-4</v>
          </cell>
          <cell r="AH228">
            <v>0</v>
          </cell>
          <cell r="AI228">
            <v>0</v>
          </cell>
          <cell r="AJ228">
            <v>0</v>
          </cell>
          <cell r="AK228">
            <v>1.761313924391739E-4</v>
          </cell>
          <cell r="AL228">
            <v>0</v>
          </cell>
          <cell r="AM228">
            <v>0</v>
          </cell>
          <cell r="AN228">
            <v>0</v>
          </cell>
          <cell r="AO228">
            <v>1.9489093556821795E-4</v>
          </cell>
          <cell r="AP228">
            <v>1.950031773572059E-4</v>
          </cell>
          <cell r="AQ228">
            <v>2.6806293368725794E-4</v>
          </cell>
          <cell r="AR228">
            <v>2.4270167079061005E-4</v>
          </cell>
          <cell r="AS228">
            <v>1.98805856121395E-4</v>
          </cell>
          <cell r="AT228">
            <v>1.98805856121395E-4</v>
          </cell>
          <cell r="AU228">
            <v>2.2134121311988405E-4</v>
          </cell>
          <cell r="AV228">
            <v>2.1980116811273388E-4</v>
          </cell>
          <cell r="AW228">
            <v>0</v>
          </cell>
          <cell r="AX228">
            <v>3.8235618370029259E-4</v>
          </cell>
          <cell r="AY228">
            <v>3.8216733071010485E-4</v>
          </cell>
          <cell r="AZ228">
            <v>3.8334784469278482E-4</v>
          </cell>
          <cell r="BA228">
            <v>3.8235618370029259E-4</v>
          </cell>
          <cell r="BB228">
            <v>3.8386141517839155E-4</v>
          </cell>
          <cell r="BC228">
            <v>3.8230901216715878E-4</v>
          </cell>
          <cell r="BD228">
            <v>3.8230901216715878E-4</v>
          </cell>
          <cell r="BE228">
            <v>3.8259041495300282E-4</v>
          </cell>
          <cell r="BF228">
            <v>3.8230901216715878E-4</v>
          </cell>
          <cell r="BG228">
            <v>1.98805856121395E-4</v>
          </cell>
          <cell r="BH228">
            <v>1.98805856121395E-4</v>
          </cell>
          <cell r="BI228">
            <v>1.9888455146125955E-4</v>
          </cell>
          <cell r="BJ228">
            <v>1.9888455146125955E-4</v>
          </cell>
          <cell r="BK228">
            <v>1.8852657971882387E-4</v>
          </cell>
          <cell r="BL228">
            <v>0</v>
          </cell>
          <cell r="BM228">
            <v>1.98805856121395E-4</v>
          </cell>
          <cell r="BN228">
            <v>1.98805856121395E-4</v>
          </cell>
          <cell r="BO228">
            <v>1.98805856121395E-4</v>
          </cell>
          <cell r="BP228">
            <v>1.98805856121395E-4</v>
          </cell>
          <cell r="BQ228">
            <v>1.98805856121395E-4</v>
          </cell>
          <cell r="BR228">
            <v>1.98805856121395E-4</v>
          </cell>
          <cell r="BS228">
            <v>1.98805856121395E-4</v>
          </cell>
          <cell r="BT228">
            <v>1.9888455146125955E-4</v>
          </cell>
          <cell r="BU228">
            <v>1.9888455146125955E-4</v>
          </cell>
          <cell r="BV228">
            <v>1.9888455146125955E-4</v>
          </cell>
          <cell r="BW228">
            <v>1.98805856121395E-4</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1.7069933020515878E-4</v>
          </cell>
          <cell r="CL228">
            <v>1.8493029506389777E-4</v>
          </cell>
          <cell r="CM228">
            <v>1.8493029506389777E-4</v>
          </cell>
          <cell r="CN228">
            <v>1.8493029506389777E-4</v>
          </cell>
          <cell r="CO228">
            <v>1.875356663312158E-4</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1.8506940893239232E-4</v>
          </cell>
          <cell r="DH228">
            <v>1.8902895866989249E-4</v>
          </cell>
          <cell r="DI228">
            <v>1.8017294566075362E-4</v>
          </cell>
          <cell r="DJ228">
            <v>1.7582387082343834E-4</v>
          </cell>
          <cell r="DK228">
            <v>1.7269066474434795E-4</v>
          </cell>
          <cell r="DL228">
            <v>2.0035134416991566E-4</v>
          </cell>
          <cell r="DM228">
            <v>1.9481782161338143E-4</v>
          </cell>
          <cell r="DN228">
            <v>1.7287582371410803E-4</v>
          </cell>
          <cell r="DO228">
            <v>1.7690717431619821E-4</v>
          </cell>
          <cell r="DP228">
            <v>1.732101065829872E-4</v>
          </cell>
          <cell r="DQ228">
            <v>1.7263077399692596E-4</v>
          </cell>
          <cell r="DR228">
            <v>1.98805856121395E-4</v>
          </cell>
          <cell r="DS228">
            <v>0</v>
          </cell>
          <cell r="DT228">
            <v>0</v>
          </cell>
          <cell r="DU228">
            <v>0</v>
          </cell>
          <cell r="DV228">
            <v>0</v>
          </cell>
          <cell r="DW228">
            <v>0</v>
          </cell>
          <cell r="DX228">
            <v>0</v>
          </cell>
          <cell r="DY228">
            <v>0</v>
          </cell>
          <cell r="DZ228"/>
          <cell r="EA228"/>
          <cell r="EB228"/>
          <cell r="EC228"/>
          <cell r="ED228"/>
          <cell r="EE228"/>
          <cell r="EF228"/>
          <cell r="EG228"/>
          <cell r="EH228"/>
          <cell r="EI228"/>
          <cell r="EJ228"/>
          <cell r="EK228"/>
          <cell r="EL228"/>
          <cell r="EM228"/>
          <cell r="EN228"/>
          <cell r="EO228"/>
          <cell r="EP228"/>
          <cell r="EQ228"/>
          <cell r="ER228"/>
          <cell r="ES228"/>
          <cell r="ET228"/>
          <cell r="EU228"/>
          <cell r="EV228"/>
          <cell r="EW228"/>
          <cell r="EX228"/>
          <cell r="EY228"/>
          <cell r="EZ228"/>
          <cell r="FA228"/>
          <cell r="FB228"/>
          <cell r="FC228"/>
          <cell r="FD228"/>
          <cell r="FE228"/>
          <cell r="FF228"/>
          <cell r="FG228"/>
          <cell r="FH228"/>
          <cell r="FI228"/>
          <cell r="FJ228"/>
          <cell r="FK228"/>
          <cell r="FL228"/>
          <cell r="FM228"/>
          <cell r="FN228"/>
          <cell r="FO228"/>
          <cell r="FP228"/>
          <cell r="FQ228"/>
          <cell r="FR228"/>
          <cell r="FS228"/>
          <cell r="FT228"/>
          <cell r="FU228"/>
          <cell r="FV228"/>
          <cell r="FW228"/>
          <cell r="FX228"/>
          <cell r="FY228"/>
          <cell r="FZ228"/>
          <cell r="GA228"/>
          <cell r="GB228"/>
          <cell r="GC228"/>
          <cell r="GD228"/>
          <cell r="GE228"/>
          <cell r="GF228"/>
          <cell r="GG228"/>
          <cell r="GH228"/>
          <cell r="GI228"/>
          <cell r="GJ228"/>
          <cell r="GK228"/>
          <cell r="GL228"/>
          <cell r="GM228"/>
          <cell r="GN228"/>
          <cell r="GO228"/>
          <cell r="GP228"/>
          <cell r="GQ228"/>
          <cell r="GR228"/>
          <cell r="GS228"/>
          <cell r="GT228"/>
          <cell r="GU228"/>
          <cell r="GV228"/>
          <cell r="GW228"/>
          <cell r="GX228"/>
          <cell r="GY228"/>
          <cell r="GZ228"/>
          <cell r="HA228"/>
          <cell r="HB228"/>
          <cell r="HC228"/>
          <cell r="HD228"/>
          <cell r="HE228"/>
          <cell r="HF228"/>
          <cell r="HG228"/>
          <cell r="HH228"/>
          <cell r="HI228"/>
          <cell r="HJ228"/>
          <cell r="HK228"/>
          <cell r="HL228"/>
          <cell r="HM228"/>
        </row>
        <row r="229">
          <cell r="A229" t="str">
            <v>Aq.Liq: Si g/L</v>
          </cell>
          <cell r="C229" t="str">
            <v>Aq.Liq: Si</v>
          </cell>
          <cell r="D229" t="str">
            <v>g/L</v>
          </cell>
          <cell r="E229">
            <v>0</v>
          </cell>
          <cell r="F229">
            <v>0</v>
          </cell>
          <cell r="G229">
            <v>0</v>
          </cell>
          <cell r="H229">
            <v>0</v>
          </cell>
          <cell r="I229">
            <v>1.5637347705099152E-2</v>
          </cell>
          <cell r="J229">
            <v>1.5628628258579715E-2</v>
          </cell>
          <cell r="K229">
            <v>1.5697484194977879E-2</v>
          </cell>
          <cell r="L229">
            <v>1.5637347705099152E-2</v>
          </cell>
          <cell r="M229">
            <v>1.5700915746269986E-2</v>
          </cell>
          <cell r="N229">
            <v>0</v>
          </cell>
          <cell r="O229">
            <v>1.5635398758460185E-2</v>
          </cell>
          <cell r="P229">
            <v>1.5635398758460185E-2</v>
          </cell>
          <cell r="Q229">
            <v>1.5650231539373539E-2</v>
          </cell>
          <cell r="R229">
            <v>1.5635398758460185E-2</v>
          </cell>
          <cell r="S229">
            <v>1.4159561604929179E-2</v>
          </cell>
          <cell r="T229">
            <v>1.4728094733730051E-2</v>
          </cell>
          <cell r="U229">
            <v>1.473343251575421E-2</v>
          </cell>
          <cell r="V229">
            <v>1.4753442626198786E-2</v>
          </cell>
          <cell r="W229">
            <v>1.4753442626198784E-2</v>
          </cell>
          <cell r="X229">
            <v>6.4971170683893447E-3</v>
          </cell>
          <cell r="Y229">
            <v>6.2207323295972831E-3</v>
          </cell>
          <cell r="Z229">
            <v>1.4757287590651301E-2</v>
          </cell>
          <cell r="AA229">
            <v>1.5056511846181555E-2</v>
          </cell>
          <cell r="AB229">
            <v>1.5058302835351905E-2</v>
          </cell>
          <cell r="AC229">
            <v>7.0307753777451316E-3</v>
          </cell>
          <cell r="AD229">
            <v>7.0341288017418246E-3</v>
          </cell>
          <cell r="AE229">
            <v>1.4993380889842442E-2</v>
          </cell>
          <cell r="AF229">
            <v>1.4993380889842442E-2</v>
          </cell>
          <cell r="AG229">
            <v>1.4572772090390235E-2</v>
          </cell>
          <cell r="AH229">
            <v>0</v>
          </cell>
          <cell r="AI229">
            <v>0</v>
          </cell>
          <cell r="AJ229">
            <v>0</v>
          </cell>
          <cell r="AK229">
            <v>5.5129025453834217E-3</v>
          </cell>
          <cell r="AL229">
            <v>0</v>
          </cell>
          <cell r="AM229">
            <v>0</v>
          </cell>
          <cell r="AN229">
            <v>0</v>
          </cell>
          <cell r="AO229">
            <v>6.124593495480158E-3</v>
          </cell>
          <cell r="AP229">
            <v>6.1274336529608536E-3</v>
          </cell>
          <cell r="AQ229">
            <v>1.3079142169367279E-2</v>
          </cell>
          <cell r="AR229">
            <v>1.0566289403144869E-2</v>
          </cell>
          <cell r="AS229">
            <v>6.2226119663890463E-3</v>
          </cell>
          <cell r="AT229">
            <v>6.2226119663890463E-3</v>
          </cell>
          <cell r="AU229">
            <v>8.6777922653802596E-3</v>
          </cell>
          <cell r="AV229">
            <v>8.528572780486729E-3</v>
          </cell>
          <cell r="AW229">
            <v>0</v>
          </cell>
          <cell r="AX229">
            <v>8.5482704625824135E-3</v>
          </cell>
          <cell r="AY229">
            <v>8.5440483092431678E-3</v>
          </cell>
          <cell r="AZ229">
            <v>8.5608244964976172E-3</v>
          </cell>
          <cell r="BA229">
            <v>8.5482704625824135E-3</v>
          </cell>
          <cell r="BB229">
            <v>8.5819226600153398E-3</v>
          </cell>
          <cell r="BC229">
            <v>8.5472158568494546E-3</v>
          </cell>
          <cell r="BD229">
            <v>8.5472158568494546E-3</v>
          </cell>
          <cell r="BE229">
            <v>8.5535071298165604E-3</v>
          </cell>
          <cell r="BF229">
            <v>8.5472158568494546E-3</v>
          </cell>
          <cell r="BG229">
            <v>6.2226119663890463E-3</v>
          </cell>
          <cell r="BH229">
            <v>6.2226119663890463E-3</v>
          </cell>
          <cell r="BI229">
            <v>6.225075126041855E-3</v>
          </cell>
          <cell r="BJ229">
            <v>6.225075126041855E-3</v>
          </cell>
          <cell r="BK229">
            <v>5.9008712008182312E-3</v>
          </cell>
          <cell r="BL229">
            <v>0</v>
          </cell>
          <cell r="BM229">
            <v>6.2226119663890463E-3</v>
          </cell>
          <cell r="BN229">
            <v>6.2226119663890463E-3</v>
          </cell>
          <cell r="BO229">
            <v>6.2226119663890463E-3</v>
          </cell>
          <cell r="BP229">
            <v>6.2226119663890463E-3</v>
          </cell>
          <cell r="BQ229">
            <v>6.2226119663890463E-3</v>
          </cell>
          <cell r="BR229">
            <v>6.2226119663890463E-3</v>
          </cell>
          <cell r="BS229">
            <v>6.2226119663890463E-3</v>
          </cell>
          <cell r="BT229">
            <v>6.225075126041855E-3</v>
          </cell>
          <cell r="BU229">
            <v>6.225075126041855E-3</v>
          </cell>
          <cell r="BV229">
            <v>6.225075126041855E-3</v>
          </cell>
          <cell r="BW229">
            <v>6.2226119663890463E-3</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5.3428793070392092E-3</v>
          </cell>
          <cell r="CL229">
            <v>5.7883076960760938E-3</v>
          </cell>
          <cell r="CM229">
            <v>5.7883076960760938E-3</v>
          </cell>
          <cell r="CN229">
            <v>5.7883076960760938E-3</v>
          </cell>
          <cell r="CO229">
            <v>5.8698556682595677E-3</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5.792661952231686E-3</v>
          </cell>
          <cell r="DH229">
            <v>5.9165956333554291E-3</v>
          </cell>
          <cell r="DI229">
            <v>5.6394029308853644E-3</v>
          </cell>
          <cell r="DJ229">
            <v>5.5032771363369669E-3</v>
          </cell>
          <cell r="DK229">
            <v>5.4052079646270236E-3</v>
          </cell>
          <cell r="DL229">
            <v>6.2961909220497388E-3</v>
          </cell>
          <cell r="DM229">
            <v>6.1184712394524738E-3</v>
          </cell>
          <cell r="DN229">
            <v>5.4110034298280579E-3</v>
          </cell>
          <cell r="DO229">
            <v>5.5371844739214582E-3</v>
          </cell>
          <cell r="DP229">
            <v>5.4214664645727498E-3</v>
          </cell>
          <cell r="DQ229">
            <v>5.4033333876459689E-3</v>
          </cell>
          <cell r="DR229">
            <v>6.2226119663890463E-3</v>
          </cell>
          <cell r="DS229">
            <v>0</v>
          </cell>
          <cell r="DT229">
            <v>0</v>
          </cell>
          <cell r="DU229">
            <v>0</v>
          </cell>
          <cell r="DV229">
            <v>0</v>
          </cell>
          <cell r="DW229">
            <v>0</v>
          </cell>
          <cell r="DX229">
            <v>0</v>
          </cell>
          <cell r="DY229">
            <v>0</v>
          </cell>
          <cell r="DZ229"/>
          <cell r="EA229"/>
          <cell r="EB229"/>
          <cell r="EC229"/>
          <cell r="ED229"/>
          <cell r="EE229"/>
          <cell r="EF229"/>
          <cell r="EG229"/>
          <cell r="EH229"/>
          <cell r="EI229"/>
          <cell r="EJ229"/>
          <cell r="EK229"/>
          <cell r="EL229"/>
          <cell r="EM229"/>
          <cell r="EN229"/>
          <cell r="EO229"/>
          <cell r="EP229"/>
          <cell r="EQ229"/>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cell r="FS229"/>
          <cell r="FT229"/>
          <cell r="FU229"/>
          <cell r="FV229"/>
          <cell r="FW229"/>
          <cell r="FX229"/>
          <cell r="FY229"/>
          <cell r="FZ229"/>
          <cell r="GA229"/>
          <cell r="GB229"/>
          <cell r="GC229"/>
          <cell r="GD229"/>
          <cell r="GE229"/>
          <cell r="GF229"/>
          <cell r="GG229"/>
          <cell r="GH229"/>
          <cell r="GI229"/>
          <cell r="GJ229"/>
          <cell r="GK229"/>
          <cell r="GL229"/>
          <cell r="GM229"/>
          <cell r="GN229"/>
          <cell r="GO229"/>
          <cell r="GP229"/>
          <cell r="GQ229"/>
          <cell r="GR229"/>
          <cell r="GS229"/>
          <cell r="GT229"/>
          <cell r="GU229"/>
          <cell r="GV229"/>
          <cell r="GW229"/>
          <cell r="GX229"/>
          <cell r="GY229"/>
          <cell r="GZ229"/>
          <cell r="HA229"/>
          <cell r="HB229"/>
          <cell r="HC229"/>
          <cell r="HD229"/>
          <cell r="HE229"/>
          <cell r="HF229"/>
          <cell r="HG229"/>
          <cell r="HH229"/>
          <cell r="HI229"/>
          <cell r="HJ229"/>
          <cell r="HK229"/>
          <cell r="HL229"/>
          <cell r="HM229"/>
        </row>
        <row r="230">
          <cell r="C230"/>
          <cell r="D230"/>
          <cell r="E230"/>
          <cell r="F230"/>
          <cell r="G230"/>
          <cell r="H230"/>
          <cell r="I230"/>
          <cell r="J230"/>
          <cell r="K230"/>
          <cell r="L230"/>
          <cell r="M230"/>
          <cell r="N230"/>
          <cell r="O230"/>
          <cell r="P230"/>
          <cell r="Q230"/>
          <cell r="R230"/>
          <cell r="S230"/>
          <cell r="T230"/>
          <cell r="U230"/>
          <cell r="V230"/>
          <cell r="W230"/>
          <cell r="X230"/>
          <cell r="Y230"/>
          <cell r="Z230"/>
          <cell r="AA230"/>
          <cell r="AB230"/>
          <cell r="AC230"/>
          <cell r="AD230"/>
          <cell r="AE230"/>
          <cell r="AF230"/>
          <cell r="AG230"/>
          <cell r="AH230"/>
          <cell r="AI230"/>
          <cell r="AJ230"/>
          <cell r="AK230"/>
          <cell r="AL230"/>
          <cell r="AM230"/>
          <cell r="AN230"/>
          <cell r="AO230"/>
          <cell r="AP230"/>
          <cell r="AQ230"/>
          <cell r="AR230"/>
          <cell r="AS230"/>
          <cell r="AT230"/>
          <cell r="AU230"/>
          <cell r="AV230"/>
          <cell r="AW230"/>
          <cell r="AX230"/>
          <cell r="AY230"/>
          <cell r="AZ230"/>
          <cell r="BA230"/>
          <cell r="BB230"/>
          <cell r="BC230"/>
          <cell r="BD230"/>
          <cell r="BE230"/>
          <cell r="BF230"/>
          <cell r="BG230"/>
          <cell r="BH230"/>
          <cell r="BI230"/>
          <cell r="BJ230"/>
          <cell r="BK230"/>
          <cell r="BL230"/>
          <cell r="BM230"/>
          <cell r="BN230"/>
          <cell r="BO230"/>
          <cell r="BP230"/>
          <cell r="BQ230"/>
          <cell r="BR230"/>
          <cell r="BS230"/>
          <cell r="BT230"/>
          <cell r="BU230"/>
          <cell r="BV230"/>
          <cell r="BW230"/>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cell r="DX230"/>
          <cell r="DY230"/>
          <cell r="DZ230"/>
          <cell r="EA230"/>
          <cell r="EB230"/>
          <cell r="EC230"/>
          <cell r="ED230"/>
          <cell r="EE230"/>
          <cell r="EF230"/>
          <cell r="EG230"/>
          <cell r="EH230"/>
          <cell r="EI230"/>
          <cell r="EJ230"/>
          <cell r="EK230"/>
          <cell r="EL230"/>
          <cell r="EM230"/>
          <cell r="EN230"/>
          <cell r="EO230"/>
          <cell r="EP230"/>
          <cell r="EQ230"/>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cell r="FZ230"/>
          <cell r="GA230"/>
          <cell r="GB230"/>
          <cell r="GC230"/>
          <cell r="GD230"/>
          <cell r="GE230"/>
          <cell r="GF230"/>
          <cell r="GG230"/>
          <cell r="GH230"/>
          <cell r="GI230"/>
          <cell r="GJ230"/>
          <cell r="GK230"/>
          <cell r="GL230"/>
          <cell r="GM230"/>
          <cell r="GN230"/>
          <cell r="GO230"/>
          <cell r="GP230"/>
          <cell r="GQ230"/>
          <cell r="GR230"/>
          <cell r="GS230"/>
          <cell r="GT230"/>
          <cell r="GU230"/>
          <cell r="GV230"/>
          <cell r="GW230"/>
          <cell r="GX230"/>
          <cell r="GY230"/>
          <cell r="GZ230"/>
          <cell r="HA230"/>
          <cell r="HB230"/>
          <cell r="HC230"/>
          <cell r="HD230"/>
          <cell r="HE230"/>
          <cell r="HF230"/>
          <cell r="HG230"/>
          <cell r="HH230"/>
          <cell r="HI230"/>
          <cell r="HJ230"/>
          <cell r="HK230"/>
          <cell r="HL230"/>
          <cell r="HM230"/>
        </row>
        <row r="231">
          <cell r="C231"/>
          <cell r="D231"/>
          <cell r="E231"/>
          <cell r="F231"/>
          <cell r="G231"/>
          <cell r="H231"/>
          <cell r="I231"/>
          <cell r="J231"/>
          <cell r="K231"/>
          <cell r="L231"/>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O231"/>
          <cell r="AP231"/>
          <cell r="AQ231"/>
          <cell r="AR231"/>
          <cell r="AS231"/>
          <cell r="AT231"/>
          <cell r="AU231"/>
          <cell r="AV231"/>
          <cell r="AW231"/>
          <cell r="AX231"/>
          <cell r="AY231"/>
          <cell r="AZ231"/>
          <cell r="BA231"/>
          <cell r="BB231"/>
          <cell r="BC231"/>
          <cell r="BD231"/>
          <cell r="BE231"/>
          <cell r="BF231"/>
          <cell r="BG231"/>
          <cell r="BH231"/>
          <cell r="BI231"/>
          <cell r="BJ231"/>
          <cell r="BK231"/>
          <cell r="BL231"/>
          <cell r="BM231"/>
          <cell r="BN231"/>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cell r="EK231"/>
          <cell r="EL231"/>
          <cell r="EM231"/>
          <cell r="EN231"/>
          <cell r="EO231"/>
          <cell r="EP231"/>
          <cell r="EQ231"/>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cell r="FZ231"/>
          <cell r="GA231"/>
          <cell r="GB231"/>
          <cell r="GC231"/>
          <cell r="GD231"/>
          <cell r="GE231"/>
          <cell r="GF231"/>
          <cell r="GG231"/>
          <cell r="GH231"/>
          <cell r="GI231"/>
          <cell r="GJ231"/>
          <cell r="GK231"/>
          <cell r="GL231"/>
          <cell r="GM231"/>
          <cell r="GN231"/>
          <cell r="GO231"/>
          <cell r="GP231"/>
          <cell r="GQ231"/>
          <cell r="GR231"/>
          <cell r="GS231"/>
          <cell r="GT231"/>
          <cell r="GU231"/>
          <cell r="GV231"/>
          <cell r="GW231"/>
          <cell r="GX231"/>
          <cell r="GY231"/>
          <cell r="GZ231"/>
          <cell r="HA231"/>
          <cell r="HB231"/>
          <cell r="HC231"/>
          <cell r="HD231"/>
          <cell r="HE231"/>
          <cell r="HF231"/>
          <cell r="HG231"/>
          <cell r="HH231"/>
          <cell r="HI231"/>
          <cell r="HJ231"/>
          <cell r="HK231"/>
          <cell r="HL231"/>
          <cell r="HM231"/>
        </row>
        <row r="232">
          <cell r="C232"/>
          <cell r="D232"/>
          <cell r="E232"/>
          <cell r="F232"/>
          <cell r="G232"/>
          <cell r="H232"/>
          <cell r="I232"/>
          <cell r="J232"/>
          <cell r="K232"/>
          <cell r="L232"/>
          <cell r="M232"/>
          <cell r="N232"/>
          <cell r="O232"/>
          <cell r="P232"/>
          <cell r="Q232"/>
          <cell r="R232"/>
          <cell r="S232"/>
          <cell r="T232"/>
          <cell r="U232"/>
          <cell r="V232"/>
          <cell r="W232"/>
          <cell r="X232"/>
          <cell r="Y232"/>
          <cell r="Z232"/>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cell r="FZ232"/>
          <cell r="GA232"/>
          <cell r="GB232"/>
          <cell r="GC232"/>
          <cell r="GD232"/>
          <cell r="GE232"/>
          <cell r="GF232"/>
          <cell r="GG232"/>
          <cell r="GH232"/>
          <cell r="GI232"/>
          <cell r="GJ232"/>
          <cell r="GK232"/>
          <cell r="GL232"/>
          <cell r="GM232"/>
          <cell r="GN232"/>
          <cell r="GO232"/>
          <cell r="GP232"/>
          <cell r="GQ232"/>
          <cell r="GR232"/>
          <cell r="GS232"/>
          <cell r="GT232"/>
          <cell r="GU232"/>
          <cell r="GV232"/>
          <cell r="GW232"/>
          <cell r="GX232"/>
          <cell r="GY232"/>
          <cell r="GZ232"/>
          <cell r="HA232"/>
          <cell r="HB232"/>
          <cell r="HC232"/>
          <cell r="HD232"/>
          <cell r="HE232"/>
          <cell r="HF232"/>
          <cell r="HG232"/>
          <cell r="HH232"/>
          <cell r="HI232"/>
          <cell r="HJ232"/>
          <cell r="HK232"/>
          <cell r="HL232"/>
          <cell r="HM232"/>
        </row>
        <row r="233">
          <cell r="C233"/>
          <cell r="D233"/>
          <cell r="E233"/>
          <cell r="F233"/>
          <cell r="G233"/>
          <cell r="H233"/>
          <cell r="I233"/>
          <cell r="J233"/>
          <cell r="K233"/>
          <cell r="L233"/>
          <cell r="M233"/>
          <cell r="N233"/>
          <cell r="O233"/>
          <cell r="P233"/>
          <cell r="Q233"/>
          <cell r="R233"/>
          <cell r="S233"/>
          <cell r="T233"/>
          <cell r="U233"/>
          <cell r="V233"/>
          <cell r="W233"/>
          <cell r="X233"/>
          <cell r="Y233"/>
          <cell r="Z233"/>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cell r="FZ233"/>
          <cell r="GA233"/>
          <cell r="GB233"/>
          <cell r="GC233"/>
          <cell r="GD233"/>
          <cell r="GE233"/>
          <cell r="GF233"/>
          <cell r="GG233"/>
          <cell r="GH233"/>
          <cell r="GI233"/>
          <cell r="GJ233"/>
          <cell r="GK233"/>
          <cell r="GL233"/>
          <cell r="GM233"/>
          <cell r="GN233"/>
          <cell r="GO233"/>
          <cell r="GP233"/>
          <cell r="GQ233"/>
          <cell r="GR233"/>
          <cell r="GS233"/>
          <cell r="GT233"/>
          <cell r="GU233"/>
          <cell r="GV233"/>
          <cell r="GW233"/>
          <cell r="GX233"/>
          <cell r="GY233"/>
          <cell r="GZ233"/>
          <cell r="HA233"/>
          <cell r="HB233"/>
          <cell r="HC233"/>
          <cell r="HD233"/>
          <cell r="HE233"/>
          <cell r="HF233"/>
          <cell r="HG233"/>
          <cell r="HH233"/>
          <cell r="HI233"/>
          <cell r="HJ233"/>
          <cell r="HK233"/>
          <cell r="HL233"/>
          <cell r="HM233"/>
        </row>
        <row r="234">
          <cell r="C234"/>
          <cell r="D234"/>
          <cell r="E234"/>
          <cell r="F234"/>
          <cell r="G234"/>
          <cell r="H234"/>
          <cell r="I234"/>
          <cell r="J234"/>
          <cell r="K234"/>
          <cell r="L234"/>
          <cell r="M234"/>
          <cell r="N234"/>
          <cell r="O234"/>
          <cell r="P234"/>
          <cell r="Q234"/>
          <cell r="R234"/>
          <cell r="S234"/>
          <cell r="T234"/>
          <cell r="U234"/>
          <cell r="V234"/>
          <cell r="W234"/>
          <cell r="X234"/>
          <cell r="Y234"/>
          <cell r="Z234"/>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cell r="FZ234"/>
          <cell r="GA234"/>
          <cell r="GB234"/>
          <cell r="GC234"/>
          <cell r="GD234"/>
          <cell r="GE234"/>
          <cell r="GF234"/>
          <cell r="GG234"/>
          <cell r="GH234"/>
          <cell r="GI234"/>
          <cell r="GJ234"/>
          <cell r="GK234"/>
          <cell r="GL234"/>
          <cell r="GM234"/>
          <cell r="GN234"/>
          <cell r="GO234"/>
          <cell r="GP234"/>
          <cell r="GQ234"/>
          <cell r="GR234"/>
          <cell r="GS234"/>
          <cell r="GT234"/>
          <cell r="GU234"/>
          <cell r="GV234"/>
          <cell r="GW234"/>
          <cell r="GX234"/>
          <cell r="GY234"/>
          <cell r="GZ234"/>
          <cell r="HA234"/>
          <cell r="HB234"/>
          <cell r="HC234"/>
          <cell r="HD234"/>
          <cell r="HE234"/>
          <cell r="HF234"/>
          <cell r="HG234"/>
          <cell r="HH234"/>
          <cell r="HI234"/>
          <cell r="HJ234"/>
          <cell r="HK234"/>
          <cell r="HL234"/>
          <cell r="HM234"/>
        </row>
        <row r="235">
          <cell r="C235"/>
          <cell r="D235"/>
          <cell r="E235"/>
          <cell r="F235"/>
          <cell r="G235"/>
          <cell r="H235"/>
          <cell r="I235"/>
          <cell r="J235"/>
          <cell r="K235"/>
          <cell r="L235"/>
          <cell r="M235"/>
          <cell r="N235"/>
          <cell r="O235"/>
          <cell r="P235"/>
          <cell r="Q235"/>
          <cell r="R235"/>
          <cell r="S235"/>
          <cell r="T235"/>
          <cell r="U235"/>
          <cell r="V235"/>
          <cell r="W235"/>
          <cell r="X235"/>
          <cell r="Y235"/>
          <cell r="Z235"/>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cell r="FZ235"/>
          <cell r="GA235"/>
          <cell r="GB235"/>
          <cell r="GC235"/>
          <cell r="GD235"/>
          <cell r="GE235"/>
          <cell r="GF235"/>
          <cell r="GG235"/>
          <cell r="GH235"/>
          <cell r="GI235"/>
          <cell r="GJ235"/>
          <cell r="GK235"/>
          <cell r="GL235"/>
          <cell r="GM235"/>
          <cell r="GN235"/>
          <cell r="GO235"/>
          <cell r="GP235"/>
          <cell r="GQ235"/>
          <cell r="GR235"/>
          <cell r="GS235"/>
          <cell r="GT235"/>
          <cell r="GU235"/>
          <cell r="GV235"/>
          <cell r="GW235"/>
          <cell r="GX235"/>
          <cell r="GY235"/>
          <cell r="GZ235"/>
          <cell r="HA235"/>
          <cell r="HB235"/>
          <cell r="HC235"/>
          <cell r="HD235"/>
          <cell r="HE235"/>
          <cell r="HF235"/>
          <cell r="HG235"/>
          <cell r="HH235"/>
          <cell r="HI235"/>
          <cell r="HJ235"/>
          <cell r="HK235"/>
          <cell r="HL235"/>
          <cell r="HM235"/>
        </row>
        <row r="236">
          <cell r="C236"/>
          <cell r="D236"/>
          <cell r="E236"/>
          <cell r="F236"/>
          <cell r="G236"/>
          <cell r="H236"/>
          <cell r="I236"/>
          <cell r="J236"/>
          <cell r="K236"/>
          <cell r="L236"/>
          <cell r="M236"/>
          <cell r="N236"/>
          <cell r="O236"/>
          <cell r="P236"/>
          <cell r="Q236"/>
          <cell r="R236"/>
          <cell r="S236"/>
          <cell r="T236"/>
          <cell r="U236"/>
          <cell r="V236"/>
          <cell r="W236"/>
          <cell r="X236"/>
          <cell r="Y236"/>
          <cell r="Z236"/>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cell r="FZ236"/>
          <cell r="GA236"/>
          <cell r="GB236"/>
          <cell r="GC236"/>
          <cell r="GD236"/>
          <cell r="GE236"/>
          <cell r="GF236"/>
          <cell r="GG236"/>
          <cell r="GH236"/>
          <cell r="GI236"/>
          <cell r="GJ236"/>
          <cell r="GK236"/>
          <cell r="GL236"/>
          <cell r="GM236"/>
          <cell r="GN236"/>
          <cell r="GO236"/>
          <cell r="GP236"/>
          <cell r="GQ236"/>
          <cell r="GR236"/>
          <cell r="GS236"/>
          <cell r="GT236"/>
          <cell r="GU236"/>
          <cell r="GV236"/>
          <cell r="GW236"/>
          <cell r="GX236"/>
          <cell r="GY236"/>
          <cell r="GZ236"/>
          <cell r="HA236"/>
          <cell r="HB236"/>
          <cell r="HC236"/>
          <cell r="HD236"/>
          <cell r="HE236"/>
          <cell r="HF236"/>
          <cell r="HG236"/>
          <cell r="HH236"/>
          <cell r="HI236"/>
          <cell r="HJ236"/>
          <cell r="HK236"/>
          <cell r="HL236"/>
          <cell r="HM236"/>
        </row>
        <row r="237">
          <cell r="C237"/>
          <cell r="D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cell r="FZ237"/>
          <cell r="GA237"/>
          <cell r="GB237"/>
          <cell r="GC237"/>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row>
        <row r="238">
          <cell r="C238"/>
          <cell r="D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cell r="HG238"/>
          <cell r="HH238"/>
          <cell r="HI238"/>
          <cell r="HJ238"/>
          <cell r="HK238"/>
          <cell r="HL238"/>
          <cell r="HM238"/>
        </row>
        <row r="239">
          <cell r="C239"/>
          <cell r="D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cell r="HG239"/>
          <cell r="HH239"/>
          <cell r="HI239"/>
          <cell r="HJ239"/>
          <cell r="HK239"/>
          <cell r="HL239"/>
          <cell r="HM239"/>
        </row>
        <row r="240">
          <cell r="C240"/>
          <cell r="D240"/>
          <cell r="E240"/>
          <cell r="F240"/>
          <cell r="G240"/>
          <cell r="H240"/>
          <cell r="I240"/>
          <cell r="J240"/>
          <cell r="K240"/>
          <cell r="L240"/>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O240"/>
          <cell r="AP240"/>
          <cell r="AQ240"/>
          <cell r="AR240"/>
          <cell r="AS240"/>
          <cell r="AT240"/>
          <cell r="AU240"/>
          <cell r="AV240"/>
          <cell r="AW240"/>
          <cell r="AX240"/>
          <cell r="AY240"/>
          <cell r="AZ240"/>
          <cell r="BA240"/>
          <cell r="BB240"/>
          <cell r="BC240"/>
          <cell r="BD240"/>
          <cell r="BE240"/>
          <cell r="BF240"/>
          <cell r="BG240"/>
          <cell r="BH240"/>
          <cell r="BI240"/>
          <cell r="BJ240"/>
          <cell r="BK240"/>
          <cell r="BL240"/>
          <cell r="BM240"/>
          <cell r="BN240"/>
          <cell r="BO240"/>
          <cell r="BP240"/>
          <cell r="BQ240"/>
          <cell r="BR240"/>
          <cell r="BS240"/>
          <cell r="BT240"/>
          <cell r="BU240"/>
          <cell r="BV240"/>
          <cell r="BW240"/>
          <cell r="BX240"/>
          <cell r="BY240"/>
          <cell r="BZ240"/>
          <cell r="CA240"/>
          <cell r="CB240"/>
          <cell r="CC240"/>
          <cell r="CD240"/>
          <cell r="CE240"/>
          <cell r="CF240"/>
          <cell r="CG240"/>
          <cell r="CH240"/>
          <cell r="CI240"/>
          <cell r="CJ240"/>
          <cell r="CK240"/>
          <cell r="CL240"/>
          <cell r="CM240"/>
          <cell r="CN240"/>
          <cell r="CO240"/>
          <cell r="CP240"/>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cell r="ED240"/>
          <cell r="EE240"/>
          <cell r="EF240"/>
          <cell r="EG240"/>
          <cell r="EH240"/>
          <cell r="EI240"/>
          <cell r="EJ240"/>
          <cell r="EK240"/>
          <cell r="EL240"/>
          <cell r="EM240"/>
          <cell r="EN240"/>
          <cell r="EO240"/>
          <cell r="EP240"/>
          <cell r="EQ240"/>
          <cell r="ER240"/>
          <cell r="ES240"/>
          <cell r="ET240"/>
          <cell r="EU240"/>
          <cell r="EV240"/>
          <cell r="EW240"/>
          <cell r="EX240"/>
          <cell r="EY240"/>
          <cell r="EZ240"/>
          <cell r="FA240"/>
          <cell r="FB240"/>
          <cell r="FC240"/>
          <cell r="FD240"/>
          <cell r="FE240"/>
          <cell r="FF240"/>
          <cell r="FG240"/>
          <cell r="FH240"/>
          <cell r="FI240"/>
          <cell r="FJ240"/>
          <cell r="FK240"/>
          <cell r="FL240"/>
          <cell r="FM240"/>
          <cell r="FN240"/>
          <cell r="FO240"/>
          <cell r="FP240"/>
          <cell r="FQ240"/>
          <cell r="FR240"/>
          <cell r="FS240"/>
          <cell r="FT240"/>
          <cell r="FU240"/>
          <cell r="FV240"/>
          <cell r="FW240"/>
          <cell r="FX240"/>
          <cell r="FY240"/>
          <cell r="FZ240"/>
          <cell r="GA240"/>
          <cell r="GB240"/>
          <cell r="GC240"/>
          <cell r="GD240"/>
          <cell r="GE240"/>
          <cell r="GF240"/>
          <cell r="GG240"/>
          <cell r="GH240"/>
          <cell r="GI240"/>
          <cell r="GJ240"/>
          <cell r="GK240"/>
          <cell r="GL240"/>
          <cell r="GM240"/>
          <cell r="GN240"/>
          <cell r="GO240"/>
          <cell r="GP240"/>
          <cell r="GQ240"/>
          <cell r="GR240"/>
          <cell r="GS240"/>
          <cell r="GT240"/>
          <cell r="GU240"/>
          <cell r="GV240"/>
          <cell r="GW240"/>
          <cell r="GX240"/>
          <cell r="GY240"/>
          <cell r="GZ240"/>
          <cell r="HA240"/>
          <cell r="HB240"/>
          <cell r="HC240"/>
          <cell r="HD240"/>
          <cell r="HE240"/>
          <cell r="HF240"/>
          <cell r="HG240"/>
          <cell r="HH240"/>
          <cell r="HI240"/>
          <cell r="HJ240"/>
          <cell r="HK240"/>
          <cell r="HL240"/>
          <cell r="HM240"/>
        </row>
        <row r="241">
          <cell r="C241"/>
          <cell r="D241"/>
          <cell r="E241"/>
          <cell r="F241"/>
          <cell r="G241"/>
          <cell r="H241"/>
          <cell r="I241"/>
          <cell r="J241"/>
          <cell r="K241"/>
          <cell r="L241"/>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O241"/>
          <cell r="AP241"/>
          <cell r="AQ241"/>
          <cell r="AR241"/>
          <cell r="AS241"/>
          <cell r="AT241"/>
          <cell r="AU241"/>
          <cell r="AV241"/>
          <cell r="AW241"/>
          <cell r="AX241"/>
          <cell r="AY241"/>
          <cell r="AZ241"/>
          <cell r="BA241"/>
          <cell r="BB241"/>
          <cell r="BC241"/>
          <cell r="BD241"/>
          <cell r="BE241"/>
          <cell r="BF241"/>
          <cell r="BG241"/>
          <cell r="BH241"/>
          <cell r="BI241"/>
          <cell r="BJ241"/>
          <cell r="BK241"/>
          <cell r="BL241"/>
          <cell r="BM241"/>
          <cell r="BN241"/>
          <cell r="BO241"/>
          <cell r="BP241"/>
          <cell r="BQ241"/>
          <cell r="BR241"/>
          <cell r="BS241"/>
          <cell r="BT241"/>
          <cell r="BU241"/>
          <cell r="BV241"/>
          <cell r="BW241"/>
          <cell r="BX241"/>
          <cell r="BY241"/>
          <cell r="BZ241"/>
          <cell r="CA241"/>
          <cell r="CB241"/>
          <cell r="CC241"/>
          <cell r="CD241"/>
          <cell r="CE241"/>
          <cell r="CF241"/>
          <cell r="CG241"/>
          <cell r="CH241"/>
          <cell r="CI241"/>
          <cell r="CJ241"/>
          <cell r="CK241"/>
          <cell r="CL241"/>
          <cell r="CM241"/>
          <cell r="CN241"/>
          <cell r="CO241"/>
          <cell r="CP241"/>
          <cell r="CQ241"/>
          <cell r="CR241"/>
          <cell r="CS241"/>
          <cell r="CT241"/>
          <cell r="CU241"/>
          <cell r="CV241"/>
          <cell r="CW241"/>
          <cell r="CX241"/>
          <cell r="CY241"/>
          <cell r="CZ241"/>
          <cell r="DA241"/>
          <cell r="DB241"/>
          <cell r="DC241"/>
          <cell r="DD241"/>
          <cell r="DE241"/>
          <cell r="DF241"/>
          <cell r="DG241"/>
          <cell r="DH241"/>
          <cell r="DI241"/>
          <cell r="DJ241"/>
          <cell r="DK241"/>
          <cell r="DL241"/>
          <cell r="DM241"/>
          <cell r="DN241"/>
          <cell r="DO241"/>
          <cell r="DP241"/>
          <cell r="DQ241"/>
          <cell r="DR241"/>
          <cell r="DS241"/>
          <cell r="DT241"/>
          <cell r="DU241"/>
          <cell r="DV241"/>
          <cell r="DW241"/>
          <cell r="DX241"/>
          <cell r="DY241"/>
          <cell r="DZ241"/>
          <cell r="EA241"/>
          <cell r="EB241"/>
          <cell r="EC241"/>
          <cell r="ED241"/>
          <cell r="EE241"/>
          <cell r="EF241"/>
          <cell r="EG241"/>
          <cell r="EH241"/>
          <cell r="EI241"/>
          <cell r="EJ241"/>
          <cell r="EK241"/>
          <cell r="EL241"/>
          <cell r="EM241"/>
          <cell r="EN241"/>
          <cell r="EO241"/>
          <cell r="EP241"/>
          <cell r="EQ241"/>
          <cell r="ER241"/>
          <cell r="ES241"/>
          <cell r="ET241"/>
          <cell r="EU241"/>
          <cell r="EV241"/>
          <cell r="EW241"/>
          <cell r="EX241"/>
          <cell r="EY241"/>
          <cell r="EZ241"/>
          <cell r="FA241"/>
          <cell r="FB241"/>
          <cell r="FC241"/>
          <cell r="FD241"/>
          <cell r="FE241"/>
          <cell r="FF241"/>
          <cell r="FG241"/>
          <cell r="FH241"/>
          <cell r="FI241"/>
          <cell r="FJ241"/>
          <cell r="FK241"/>
          <cell r="FL241"/>
          <cell r="FM241"/>
          <cell r="FN241"/>
          <cell r="FO241"/>
          <cell r="FP241"/>
          <cell r="FQ241"/>
          <cell r="FR241"/>
          <cell r="FS241"/>
          <cell r="FT241"/>
          <cell r="FU241"/>
          <cell r="FV241"/>
          <cell r="FW241"/>
          <cell r="FX241"/>
          <cell r="FY241"/>
          <cell r="FZ241"/>
          <cell r="GA241"/>
          <cell r="GB241"/>
          <cell r="GC241"/>
          <cell r="GD241"/>
          <cell r="GE241"/>
          <cell r="GF241"/>
          <cell r="GG241"/>
          <cell r="GH241"/>
          <cell r="GI241"/>
          <cell r="GJ241"/>
          <cell r="GK241"/>
          <cell r="GL241"/>
          <cell r="GM241"/>
          <cell r="GN241"/>
          <cell r="GO241"/>
          <cell r="GP241"/>
          <cell r="GQ241"/>
          <cell r="GR241"/>
          <cell r="GS241"/>
          <cell r="GT241"/>
          <cell r="GU241"/>
          <cell r="GV241"/>
          <cell r="GW241"/>
          <cell r="GX241"/>
          <cell r="GY241"/>
          <cell r="GZ241"/>
          <cell r="HA241"/>
          <cell r="HB241"/>
          <cell r="HC241"/>
          <cell r="HD241"/>
          <cell r="HE241"/>
          <cell r="HF241"/>
          <cell r="HG241"/>
          <cell r="HH241"/>
          <cell r="HI241"/>
          <cell r="HJ241"/>
          <cell r="HK241"/>
          <cell r="HL241"/>
          <cell r="HM241"/>
        </row>
        <row r="242">
          <cell r="C242"/>
          <cell r="D242"/>
          <cell r="E242"/>
          <cell r="F242"/>
          <cell r="G242"/>
          <cell r="H242"/>
          <cell r="I242"/>
          <cell r="J242"/>
          <cell r="K242"/>
          <cell r="L242"/>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O242"/>
          <cell r="AP242"/>
          <cell r="AQ242"/>
          <cell r="AR242"/>
          <cell r="AS242"/>
          <cell r="AT242"/>
          <cell r="AU242"/>
          <cell r="AV242"/>
          <cell r="AW242"/>
          <cell r="AX242"/>
          <cell r="AY242"/>
          <cell r="AZ242"/>
          <cell r="BA242"/>
          <cell r="BB242"/>
          <cell r="BC242"/>
          <cell r="BD242"/>
          <cell r="BE242"/>
          <cell r="BF242"/>
          <cell r="BG242"/>
          <cell r="BH242"/>
          <cell r="BI242"/>
          <cell r="BJ242"/>
          <cell r="BK242"/>
          <cell r="BL242"/>
          <cell r="BM242"/>
          <cell r="BN242"/>
          <cell r="BO242"/>
          <cell r="BP242"/>
          <cell r="BQ242"/>
          <cell r="BR242"/>
          <cell r="BS242"/>
          <cell r="BT242"/>
          <cell r="BU242"/>
          <cell r="BV242"/>
          <cell r="BW242"/>
          <cell r="BX242"/>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cell r="FJ242"/>
          <cell r="FK242"/>
          <cell r="FL242"/>
          <cell r="FM242"/>
          <cell r="FN242"/>
          <cell r="FO242"/>
          <cell r="FP242"/>
          <cell r="FQ242"/>
          <cell r="FR242"/>
          <cell r="FS242"/>
          <cell r="FT242"/>
          <cell r="FU242"/>
          <cell r="FV242"/>
          <cell r="FW242"/>
          <cell r="FX242"/>
          <cell r="FY242"/>
          <cell r="FZ242"/>
          <cell r="GA242"/>
          <cell r="GB242"/>
          <cell r="GC242"/>
          <cell r="GD242"/>
          <cell r="GE242"/>
          <cell r="GF242"/>
          <cell r="GG242"/>
          <cell r="GH242"/>
          <cell r="GI242"/>
          <cell r="GJ242"/>
          <cell r="GK242"/>
          <cell r="GL242"/>
          <cell r="GM242"/>
          <cell r="GN242"/>
          <cell r="GO242"/>
          <cell r="GP242"/>
          <cell r="GQ242"/>
          <cell r="GR242"/>
          <cell r="GS242"/>
          <cell r="GT242"/>
          <cell r="GU242"/>
          <cell r="GV242"/>
          <cell r="GW242"/>
          <cell r="GX242"/>
          <cell r="GY242"/>
          <cell r="GZ242"/>
          <cell r="HA242"/>
          <cell r="HB242"/>
          <cell r="HC242"/>
          <cell r="HD242"/>
          <cell r="HE242"/>
          <cell r="HF242"/>
          <cell r="HG242"/>
          <cell r="HH242"/>
          <cell r="HI242"/>
          <cell r="HJ242"/>
          <cell r="HK242"/>
          <cell r="HL242"/>
          <cell r="HM242"/>
        </row>
        <row r="243">
          <cell r="C243"/>
          <cell r="D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row>
        <row r="244">
          <cell r="C244"/>
          <cell r="D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row>
        <row r="245">
          <cell r="C245"/>
          <cell r="D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row>
        <row r="246">
          <cell r="C246"/>
          <cell r="D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row>
        <row r="247">
          <cell r="C247"/>
          <cell r="D247"/>
          <cell r="E247"/>
          <cell r="F247"/>
          <cell r="G247"/>
          <cell r="H247"/>
          <cell r="I247"/>
          <cell r="J247"/>
          <cell r="K247"/>
          <cell r="L247"/>
          <cell r="M247"/>
          <cell r="N247"/>
          <cell r="O247"/>
          <cell r="P247"/>
          <cell r="Q247"/>
          <cell r="R247"/>
          <cell r="S247"/>
          <cell r="T247"/>
          <cell r="U247"/>
          <cell r="V247"/>
          <cell r="W247"/>
          <cell r="X247"/>
          <cell r="Y247"/>
          <cell r="Z247"/>
          <cell r="AA247"/>
          <cell r="AB247"/>
          <cell r="AC247"/>
          <cell r="AD247"/>
          <cell r="AE247"/>
          <cell r="AF247"/>
          <cell r="AG247"/>
          <cell r="AH247"/>
          <cell r="AI247"/>
          <cell r="AJ247"/>
          <cell r="AK247"/>
          <cell r="AL247"/>
          <cell r="AM247"/>
          <cell r="AN247"/>
          <cell r="AO247"/>
          <cell r="AP247"/>
          <cell r="AQ247"/>
          <cell r="AR247"/>
          <cell r="AS247"/>
          <cell r="AT247"/>
          <cell r="AU247"/>
          <cell r="AV247"/>
          <cell r="AW247"/>
          <cell r="AX247"/>
          <cell r="AY247"/>
          <cell r="AZ247"/>
          <cell r="BA247"/>
          <cell r="BB247"/>
          <cell r="BC247"/>
          <cell r="BD247"/>
          <cell r="BE247"/>
          <cell r="BF247"/>
          <cell r="BG247"/>
          <cell r="BH247"/>
          <cell r="BI247"/>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cell r="FZ247"/>
          <cell r="GA247"/>
          <cell r="GB247"/>
          <cell r="GC247"/>
          <cell r="GD247"/>
          <cell r="GE247"/>
          <cell r="GF247"/>
          <cell r="GG247"/>
          <cell r="GH247"/>
          <cell r="GI247"/>
          <cell r="GJ247"/>
          <cell r="GK247"/>
          <cell r="GL247"/>
          <cell r="GM247"/>
          <cell r="GN247"/>
          <cell r="GO247"/>
          <cell r="GP247"/>
          <cell r="GQ247"/>
          <cell r="GR247"/>
          <cell r="GS247"/>
          <cell r="GT247"/>
          <cell r="GU247"/>
          <cell r="GV247"/>
          <cell r="GW247"/>
          <cell r="GX247"/>
          <cell r="GY247"/>
          <cell r="GZ247"/>
          <cell r="HA247"/>
          <cell r="HB247"/>
          <cell r="HC247"/>
          <cell r="HD247"/>
          <cell r="HE247"/>
          <cell r="HF247"/>
          <cell r="HG247"/>
          <cell r="HH247"/>
          <cell r="HI247"/>
          <cell r="HJ247"/>
          <cell r="HK247"/>
          <cell r="HL247"/>
          <cell r="HM247"/>
        </row>
        <row r="248">
          <cell r="C248"/>
          <cell r="D248"/>
          <cell r="E248"/>
          <cell r="F248"/>
          <cell r="G248"/>
          <cell r="H248"/>
          <cell r="I248"/>
          <cell r="J248"/>
          <cell r="K248"/>
          <cell r="L248"/>
          <cell r="M248"/>
          <cell r="N248"/>
          <cell r="O248"/>
          <cell r="P248"/>
          <cell r="Q248"/>
          <cell r="R248"/>
          <cell r="S248"/>
          <cell r="T248"/>
          <cell r="U248"/>
          <cell r="V248"/>
          <cell r="W248"/>
          <cell r="X248"/>
          <cell r="Y248"/>
          <cell r="Z248"/>
          <cell r="AA248"/>
          <cell r="AB248"/>
          <cell r="AC248"/>
          <cell r="AD248"/>
          <cell r="AE248"/>
          <cell r="AF248"/>
          <cell r="AG248"/>
          <cell r="AH248"/>
          <cell r="AI248"/>
          <cell r="AJ248"/>
          <cell r="AK248"/>
          <cell r="AL248"/>
          <cell r="AM248"/>
          <cell r="AN248"/>
          <cell r="AO248"/>
          <cell r="AP248"/>
          <cell r="AQ248"/>
          <cell r="AR248"/>
          <cell r="AS248"/>
          <cell r="AT248"/>
          <cell r="AU248"/>
          <cell r="AV248"/>
          <cell r="AW248"/>
          <cell r="AX248"/>
          <cell r="AY248"/>
          <cell r="AZ248"/>
          <cell r="BA248"/>
          <cell r="BB248"/>
          <cell r="BC248"/>
          <cell r="BD248"/>
          <cell r="BE248"/>
          <cell r="BF248"/>
          <cell r="BG248"/>
          <cell r="BH248"/>
          <cell r="BI248"/>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cell r="FZ248"/>
          <cell r="GA248"/>
          <cell r="GB248"/>
          <cell r="GC248"/>
          <cell r="GD248"/>
          <cell r="GE248"/>
          <cell r="GF248"/>
          <cell r="GG248"/>
          <cell r="GH248"/>
          <cell r="GI248"/>
          <cell r="GJ248"/>
          <cell r="GK248"/>
          <cell r="GL248"/>
          <cell r="GM248"/>
          <cell r="GN248"/>
          <cell r="GO248"/>
          <cell r="GP248"/>
          <cell r="GQ248"/>
          <cell r="GR248"/>
          <cell r="GS248"/>
          <cell r="GT248"/>
          <cell r="GU248"/>
          <cell r="GV248"/>
          <cell r="GW248"/>
          <cell r="GX248"/>
          <cell r="GY248"/>
          <cell r="GZ248"/>
          <cell r="HA248"/>
          <cell r="HB248"/>
          <cell r="HC248"/>
          <cell r="HD248"/>
          <cell r="HE248"/>
          <cell r="HF248"/>
          <cell r="HG248"/>
          <cell r="HH248"/>
          <cell r="HI248"/>
          <cell r="HJ248"/>
          <cell r="HK248"/>
          <cell r="HL248"/>
          <cell r="HM248"/>
        </row>
        <row r="249">
          <cell r="C249"/>
          <cell r="D249"/>
          <cell r="E249"/>
          <cell r="F249"/>
          <cell r="G249"/>
          <cell r="H249"/>
          <cell r="I249"/>
          <cell r="J249"/>
          <cell r="K249"/>
          <cell r="L249"/>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cell r="FZ249"/>
          <cell r="GA249"/>
          <cell r="GB249"/>
          <cell r="GC249"/>
          <cell r="GD249"/>
          <cell r="GE249"/>
          <cell r="GF249"/>
          <cell r="GG249"/>
          <cell r="GH249"/>
          <cell r="GI249"/>
          <cell r="GJ249"/>
          <cell r="GK249"/>
          <cell r="GL249"/>
          <cell r="GM249"/>
          <cell r="GN249"/>
          <cell r="GO249"/>
          <cell r="GP249"/>
          <cell r="GQ249"/>
          <cell r="GR249"/>
          <cell r="GS249"/>
          <cell r="GT249"/>
          <cell r="GU249"/>
          <cell r="GV249"/>
          <cell r="GW249"/>
          <cell r="GX249"/>
          <cell r="GY249"/>
          <cell r="GZ249"/>
          <cell r="HA249"/>
          <cell r="HB249"/>
          <cell r="HC249"/>
          <cell r="HD249"/>
          <cell r="HE249"/>
          <cell r="HF249"/>
          <cell r="HG249"/>
          <cell r="HH249"/>
          <cell r="HI249"/>
          <cell r="HJ249"/>
          <cell r="HK249"/>
          <cell r="HL249"/>
          <cell r="HM249"/>
        </row>
        <row r="250">
          <cell r="C250"/>
          <cell r="D250"/>
          <cell r="E250"/>
          <cell r="F250"/>
          <cell r="G250"/>
          <cell r="H250"/>
          <cell r="I250"/>
          <cell r="J250"/>
          <cell r="K250"/>
          <cell r="L250"/>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cell r="FZ250"/>
          <cell r="GA250"/>
          <cell r="GB250"/>
          <cell r="GC250"/>
          <cell r="GD250"/>
          <cell r="GE250"/>
          <cell r="GF250"/>
          <cell r="GG250"/>
          <cell r="GH250"/>
          <cell r="GI250"/>
          <cell r="GJ250"/>
          <cell r="GK250"/>
          <cell r="GL250"/>
          <cell r="GM250"/>
          <cell r="GN250"/>
          <cell r="GO250"/>
          <cell r="GP250"/>
          <cell r="GQ250"/>
          <cell r="GR250"/>
          <cell r="GS250"/>
          <cell r="GT250"/>
          <cell r="GU250"/>
          <cell r="GV250"/>
          <cell r="GW250"/>
          <cell r="GX250"/>
          <cell r="GY250"/>
          <cell r="GZ250"/>
          <cell r="HA250"/>
          <cell r="HB250"/>
          <cell r="HC250"/>
          <cell r="HD250"/>
          <cell r="HE250"/>
          <cell r="HF250"/>
          <cell r="HG250"/>
          <cell r="HH250"/>
          <cell r="HI250"/>
          <cell r="HJ250"/>
          <cell r="HK250"/>
          <cell r="HL250"/>
          <cell r="HM250"/>
        </row>
        <row r="251">
          <cell r="C251"/>
          <cell r="D251"/>
          <cell r="E251"/>
          <cell r="F251"/>
          <cell r="G251"/>
          <cell r="H251"/>
          <cell r="I251"/>
          <cell r="J251"/>
          <cell r="K251"/>
          <cell r="L251"/>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O251"/>
          <cell r="AP251"/>
          <cell r="AQ251"/>
          <cell r="AR251"/>
          <cell r="AS251"/>
          <cell r="AT251"/>
          <cell r="AU251"/>
          <cell r="AV251"/>
          <cell r="AW251"/>
          <cell r="AX251"/>
          <cell r="AY251"/>
          <cell r="AZ251"/>
          <cell r="BA251"/>
          <cell r="BB251"/>
          <cell r="BC251"/>
          <cell r="BD251"/>
          <cell r="BE251"/>
          <cell r="BF251"/>
          <cell r="BG251"/>
          <cell r="BH251"/>
          <cell r="BI251"/>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cell r="FZ251"/>
          <cell r="GA251"/>
          <cell r="GB251"/>
          <cell r="GC251"/>
          <cell r="GD251"/>
          <cell r="GE251"/>
          <cell r="GF251"/>
          <cell r="GG251"/>
          <cell r="GH251"/>
          <cell r="GI251"/>
          <cell r="GJ251"/>
          <cell r="GK251"/>
          <cell r="GL251"/>
          <cell r="GM251"/>
          <cell r="GN251"/>
          <cell r="GO251"/>
          <cell r="GP251"/>
          <cell r="GQ251"/>
          <cell r="GR251"/>
          <cell r="GS251"/>
          <cell r="GT251"/>
          <cell r="GU251"/>
          <cell r="GV251"/>
          <cell r="GW251"/>
          <cell r="GX251"/>
          <cell r="GY251"/>
          <cell r="GZ251"/>
          <cell r="HA251"/>
          <cell r="HB251"/>
          <cell r="HC251"/>
          <cell r="HD251"/>
          <cell r="HE251"/>
          <cell r="HF251"/>
          <cell r="HG251"/>
          <cell r="HH251"/>
          <cell r="HI251"/>
          <cell r="HJ251"/>
          <cell r="HK251"/>
          <cell r="HL251"/>
          <cell r="HM251"/>
        </row>
        <row r="252">
          <cell r="C252"/>
          <cell r="D252"/>
          <cell r="E252"/>
          <cell r="F252"/>
          <cell r="G252"/>
          <cell r="H252"/>
          <cell r="I252"/>
          <cell r="J252"/>
          <cell r="K252"/>
          <cell r="L252"/>
          <cell r="M252"/>
          <cell r="N252"/>
          <cell r="O252"/>
          <cell r="P252"/>
          <cell r="Q252"/>
          <cell r="R252"/>
          <cell r="S252"/>
          <cell r="T252"/>
          <cell r="U252"/>
          <cell r="V252"/>
          <cell r="W252"/>
          <cell r="X252"/>
          <cell r="Y252"/>
          <cell r="Z252"/>
          <cell r="AA252"/>
          <cell r="AB252"/>
          <cell r="AC252"/>
          <cell r="AD252"/>
          <cell r="AE252"/>
          <cell r="AF252"/>
          <cell r="AG252"/>
          <cell r="AH252"/>
          <cell r="AI252"/>
          <cell r="AJ252"/>
          <cell r="AK252"/>
          <cell r="AL252"/>
          <cell r="AM252"/>
          <cell r="AN252"/>
          <cell r="AO252"/>
          <cell r="AP252"/>
          <cell r="AQ252"/>
          <cell r="AR252"/>
          <cell r="AS252"/>
          <cell r="AT252"/>
          <cell r="AU252"/>
          <cell r="AV252"/>
          <cell r="AW252"/>
          <cell r="AX252"/>
          <cell r="AY252"/>
          <cell r="AZ252"/>
          <cell r="BA252"/>
          <cell r="BB252"/>
          <cell r="BC252"/>
          <cell r="BD252"/>
          <cell r="BE252"/>
          <cell r="BF252"/>
          <cell r="BG252"/>
          <cell r="BH252"/>
          <cell r="BI252"/>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cell r="FZ252"/>
          <cell r="GA252"/>
          <cell r="GB252"/>
          <cell r="GC252"/>
          <cell r="GD252"/>
          <cell r="GE252"/>
          <cell r="GF252"/>
          <cell r="GG252"/>
          <cell r="GH252"/>
          <cell r="GI252"/>
          <cell r="GJ252"/>
          <cell r="GK252"/>
          <cell r="GL252"/>
          <cell r="GM252"/>
          <cell r="GN252"/>
          <cell r="GO252"/>
          <cell r="GP252"/>
          <cell r="GQ252"/>
          <cell r="GR252"/>
          <cell r="GS252"/>
          <cell r="GT252"/>
          <cell r="GU252"/>
          <cell r="GV252"/>
          <cell r="GW252"/>
          <cell r="GX252"/>
          <cell r="GY252"/>
          <cell r="GZ252"/>
          <cell r="HA252"/>
          <cell r="HB252"/>
          <cell r="HC252"/>
          <cell r="HD252"/>
          <cell r="HE252"/>
          <cell r="HF252"/>
          <cell r="HG252"/>
          <cell r="HH252"/>
          <cell r="HI252"/>
          <cell r="HJ252"/>
          <cell r="HK252"/>
          <cell r="HL252"/>
          <cell r="HM252"/>
        </row>
        <row r="253">
          <cell r="C253"/>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cell r="FZ253"/>
          <cell r="GA253"/>
          <cell r="GB253"/>
          <cell r="GC253"/>
          <cell r="GD253"/>
          <cell r="GE253"/>
          <cell r="GF253"/>
          <cell r="GG253"/>
          <cell r="GH253"/>
          <cell r="GI253"/>
          <cell r="GJ253"/>
          <cell r="GK253"/>
          <cell r="GL253"/>
          <cell r="GM253"/>
          <cell r="GN253"/>
          <cell r="GO253"/>
          <cell r="GP253"/>
          <cell r="GQ253"/>
          <cell r="GR253"/>
          <cell r="GS253"/>
          <cell r="GT253"/>
          <cell r="GU253"/>
          <cell r="GV253"/>
          <cell r="GW253"/>
          <cell r="GX253"/>
          <cell r="GY253"/>
          <cell r="GZ253"/>
          <cell r="HA253"/>
          <cell r="HB253"/>
          <cell r="HC253"/>
          <cell r="HD253"/>
          <cell r="HE253"/>
          <cell r="HF253"/>
          <cell r="HG253"/>
          <cell r="HH253"/>
          <cell r="HI253"/>
          <cell r="HJ253"/>
          <cell r="HK253"/>
          <cell r="HL253"/>
          <cell r="HM253"/>
        </row>
        <row r="254">
          <cell r="C254"/>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cell r="FZ254"/>
          <cell r="GA254"/>
          <cell r="GB254"/>
          <cell r="GC254"/>
          <cell r="GD254"/>
          <cell r="GE254"/>
          <cell r="GF254"/>
          <cell r="GG254"/>
          <cell r="GH254"/>
          <cell r="GI254"/>
          <cell r="GJ254"/>
          <cell r="GK254"/>
          <cell r="GL254"/>
          <cell r="GM254"/>
          <cell r="GN254"/>
          <cell r="GO254"/>
          <cell r="GP254"/>
          <cell r="GQ254"/>
          <cell r="GR254"/>
          <cell r="GS254"/>
          <cell r="GT254"/>
          <cell r="GU254"/>
          <cell r="GV254"/>
          <cell r="GW254"/>
          <cell r="GX254"/>
          <cell r="GY254"/>
          <cell r="GZ254"/>
          <cell r="HA254"/>
          <cell r="HB254"/>
          <cell r="HC254"/>
          <cell r="HD254"/>
          <cell r="HE254"/>
          <cell r="HF254"/>
          <cell r="HG254"/>
          <cell r="HH254"/>
          <cell r="HI254"/>
          <cell r="HJ254"/>
          <cell r="HK254"/>
          <cell r="HL254"/>
          <cell r="HM254"/>
        </row>
        <row r="255">
          <cell r="C255"/>
          <cell r="D255"/>
          <cell r="E255"/>
          <cell r="F255"/>
          <cell r="G255"/>
          <cell r="H255"/>
          <cell r="I255"/>
          <cell r="J255"/>
          <cell r="K255"/>
          <cell r="L255"/>
          <cell r="M255"/>
          <cell r="N255"/>
          <cell r="O255"/>
          <cell r="P255"/>
          <cell r="Q255"/>
          <cell r="R255"/>
          <cell r="S255"/>
          <cell r="T255"/>
          <cell r="U255"/>
          <cell r="V255"/>
          <cell r="W255"/>
          <cell r="X255"/>
          <cell r="Y255"/>
          <cell r="Z255"/>
          <cell r="AA255"/>
          <cell r="AB255"/>
          <cell r="AC255"/>
          <cell r="AD255"/>
          <cell r="AE255"/>
          <cell r="AF255"/>
          <cell r="AG255"/>
          <cell r="AH255"/>
          <cell r="AI255"/>
          <cell r="AJ255"/>
          <cell r="AK255"/>
          <cell r="AL255"/>
          <cell r="AM255"/>
          <cell r="AN255"/>
          <cell r="AO255"/>
          <cell r="AP255"/>
          <cell r="AQ255"/>
          <cell r="AR255"/>
          <cell r="AS255"/>
          <cell r="AT255"/>
          <cell r="AU255"/>
          <cell r="AV255"/>
          <cell r="AW255"/>
          <cell r="AX255"/>
          <cell r="AY255"/>
          <cell r="AZ255"/>
          <cell r="BA255"/>
          <cell r="BB255"/>
          <cell r="BC255"/>
          <cell r="BD255"/>
          <cell r="BE255"/>
          <cell r="BF255"/>
          <cell r="BG255"/>
          <cell r="BH255"/>
          <cell r="BI255"/>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cell r="CJ255"/>
          <cell r="CK255"/>
          <cell r="CL255"/>
          <cell r="CM255"/>
          <cell r="CN255"/>
          <cell r="CO255"/>
          <cell r="CP255"/>
          <cell r="CQ255"/>
          <cell r="CR255"/>
          <cell r="CS255"/>
          <cell r="CT255"/>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cell r="EK255"/>
          <cell r="EL255"/>
          <cell r="EM255"/>
          <cell r="EN255"/>
          <cell r="EO255"/>
          <cell r="EP255"/>
          <cell r="EQ255"/>
          <cell r="ER255"/>
          <cell r="ES255"/>
          <cell r="ET255"/>
          <cell r="EU255"/>
          <cell r="EV255"/>
          <cell r="EW255"/>
          <cell r="EX255"/>
          <cell r="EY255"/>
          <cell r="EZ255"/>
          <cell r="FA255"/>
          <cell r="FB255"/>
          <cell r="FC255"/>
          <cell r="FD255"/>
          <cell r="FE255"/>
          <cell r="FF255"/>
          <cell r="FG255"/>
          <cell r="FH255"/>
          <cell r="FI255"/>
          <cell r="FJ255"/>
          <cell r="FK255"/>
          <cell r="FL255"/>
          <cell r="FM255"/>
          <cell r="FN255"/>
          <cell r="FO255"/>
          <cell r="FP255"/>
          <cell r="FQ255"/>
          <cell r="FR255"/>
          <cell r="FS255"/>
          <cell r="FT255"/>
          <cell r="FU255"/>
          <cell r="FV255"/>
          <cell r="FW255"/>
          <cell r="FX255"/>
          <cell r="FY255"/>
          <cell r="FZ255"/>
          <cell r="GA255"/>
          <cell r="GB255"/>
          <cell r="GC255"/>
          <cell r="GD255"/>
          <cell r="GE255"/>
          <cell r="GF255"/>
          <cell r="GG255"/>
          <cell r="GH255"/>
          <cell r="GI255"/>
          <cell r="GJ255"/>
          <cell r="GK255"/>
          <cell r="GL255"/>
          <cell r="GM255"/>
          <cell r="GN255"/>
          <cell r="GO255"/>
          <cell r="GP255"/>
          <cell r="GQ255"/>
          <cell r="GR255"/>
          <cell r="GS255"/>
          <cell r="GT255"/>
          <cell r="GU255"/>
          <cell r="GV255"/>
          <cell r="GW255"/>
          <cell r="GX255"/>
          <cell r="GY255"/>
          <cell r="GZ255"/>
          <cell r="HA255"/>
          <cell r="HB255"/>
          <cell r="HC255"/>
          <cell r="HD255"/>
          <cell r="HE255"/>
          <cell r="HF255"/>
          <cell r="HG255"/>
          <cell r="HH255"/>
          <cell r="HI255"/>
          <cell r="HJ255"/>
          <cell r="HK255"/>
          <cell r="HL255"/>
          <cell r="HM255"/>
        </row>
        <row r="256">
          <cell r="C256"/>
          <cell r="D256"/>
          <cell r="E256"/>
          <cell r="F256"/>
          <cell r="G256"/>
          <cell r="H256"/>
          <cell r="I256"/>
          <cell r="J256"/>
          <cell r="K256"/>
          <cell r="L256"/>
          <cell r="M256"/>
          <cell r="N256"/>
          <cell r="O256"/>
          <cell r="P256"/>
          <cell r="Q256"/>
          <cell r="R256"/>
          <cell r="S256"/>
          <cell r="T256"/>
          <cell r="U256"/>
          <cell r="V256"/>
          <cell r="W256"/>
          <cell r="X256"/>
          <cell r="Y256"/>
          <cell r="Z256"/>
          <cell r="AA256"/>
          <cell r="AB256"/>
          <cell r="AC256"/>
          <cell r="AD256"/>
          <cell r="AE256"/>
          <cell r="AF256"/>
          <cell r="AG256"/>
          <cell r="AH256"/>
          <cell r="AI256"/>
          <cell r="AJ256"/>
          <cell r="AK256"/>
          <cell r="AL256"/>
          <cell r="AM256"/>
          <cell r="AN256"/>
          <cell r="AO256"/>
          <cell r="AP256"/>
          <cell r="AQ256"/>
          <cell r="AR256"/>
          <cell r="AS256"/>
          <cell r="AT256"/>
          <cell r="AU256"/>
          <cell r="AV256"/>
          <cell r="AW256"/>
          <cell r="AX256"/>
          <cell r="AY256"/>
          <cell r="AZ256"/>
          <cell r="BA256"/>
          <cell r="BB256"/>
          <cell r="BC256"/>
          <cell r="BD256"/>
          <cell r="BE256"/>
          <cell r="BF256"/>
          <cell r="BG256"/>
          <cell r="BH256"/>
          <cell r="BI256"/>
          <cell r="BJ256"/>
          <cell r="BK256"/>
          <cell r="BL256"/>
          <cell r="BM256"/>
          <cell r="BN256"/>
          <cell r="BO256"/>
          <cell r="BP256"/>
          <cell r="BQ256"/>
          <cell r="BR256"/>
          <cell r="BS256"/>
          <cell r="BT256"/>
          <cell r="BU256"/>
          <cell r="BV256"/>
          <cell r="BW256"/>
          <cell r="BX256"/>
          <cell r="BY256"/>
          <cell r="BZ256"/>
          <cell r="CA256"/>
          <cell r="CB256"/>
          <cell r="CC256"/>
          <cell r="CD256"/>
          <cell r="CE256"/>
          <cell r="CF256"/>
          <cell r="CG256"/>
          <cell r="CH256"/>
          <cell r="CI256"/>
          <cell r="CJ256"/>
          <cell r="CK256"/>
          <cell r="CL256"/>
          <cell r="CM256"/>
          <cell r="CN256"/>
          <cell r="CO256"/>
          <cell r="CP256"/>
          <cell r="CQ256"/>
          <cell r="CR256"/>
          <cell r="CS256"/>
          <cell r="CT256"/>
          <cell r="CU256"/>
          <cell r="CV256"/>
          <cell r="CW256"/>
          <cell r="CX256"/>
          <cell r="CY256"/>
          <cell r="CZ256"/>
          <cell r="DA256"/>
          <cell r="DB256"/>
          <cell r="DC256"/>
          <cell r="DD256"/>
          <cell r="DE256"/>
          <cell r="DF256"/>
          <cell r="DG256"/>
          <cell r="DH256"/>
          <cell r="DI256"/>
          <cell r="DJ256"/>
          <cell r="DK256"/>
          <cell r="DL256"/>
          <cell r="DM256"/>
          <cell r="DN256"/>
          <cell r="DO256"/>
          <cell r="DP256"/>
          <cell r="DQ256"/>
          <cell r="DR256"/>
          <cell r="DS256"/>
          <cell r="DT256"/>
          <cell r="DU256"/>
          <cell r="DV256"/>
          <cell r="DW256"/>
          <cell r="DX256"/>
          <cell r="DY256"/>
          <cell r="DZ256"/>
          <cell r="EA256"/>
          <cell r="EB256"/>
          <cell r="EC256"/>
          <cell r="ED256"/>
          <cell r="EE256"/>
          <cell r="EF256"/>
          <cell r="EG256"/>
          <cell r="EH256"/>
          <cell r="EI256"/>
          <cell r="EJ256"/>
          <cell r="EK256"/>
          <cell r="EL256"/>
          <cell r="EM256"/>
          <cell r="EN256"/>
          <cell r="EO256"/>
          <cell r="EP256"/>
          <cell r="EQ256"/>
          <cell r="ER256"/>
          <cell r="ES256"/>
          <cell r="ET256"/>
          <cell r="EU256"/>
          <cell r="EV256"/>
          <cell r="EW256"/>
          <cell r="EX256"/>
          <cell r="EY256"/>
          <cell r="EZ256"/>
          <cell r="FA256"/>
          <cell r="FB256"/>
          <cell r="FC256"/>
          <cell r="FD256"/>
          <cell r="FE256"/>
          <cell r="FF256"/>
          <cell r="FG256"/>
          <cell r="FH256"/>
          <cell r="FI256"/>
          <cell r="FJ256"/>
          <cell r="FK256"/>
          <cell r="FL256"/>
          <cell r="FM256"/>
          <cell r="FN256"/>
          <cell r="FO256"/>
          <cell r="FP256"/>
          <cell r="FQ256"/>
          <cell r="FR256"/>
          <cell r="FS256"/>
          <cell r="FT256"/>
          <cell r="FU256"/>
          <cell r="FV256"/>
          <cell r="FW256"/>
          <cell r="FX256"/>
          <cell r="FY256"/>
          <cell r="FZ256"/>
          <cell r="GA256"/>
          <cell r="GB256"/>
          <cell r="GC256"/>
          <cell r="GD256"/>
          <cell r="GE256"/>
          <cell r="GF256"/>
          <cell r="GG256"/>
          <cell r="GH256"/>
          <cell r="GI256"/>
          <cell r="GJ256"/>
          <cell r="GK256"/>
          <cell r="GL256"/>
          <cell r="GM256"/>
          <cell r="GN256"/>
          <cell r="GO256"/>
          <cell r="GP256"/>
          <cell r="GQ256"/>
          <cell r="GR256"/>
          <cell r="GS256"/>
          <cell r="GT256"/>
          <cell r="GU256"/>
          <cell r="GV256"/>
          <cell r="GW256"/>
          <cell r="GX256"/>
          <cell r="GY256"/>
          <cell r="GZ256"/>
          <cell r="HA256"/>
          <cell r="HB256"/>
          <cell r="HC256"/>
          <cell r="HD256"/>
          <cell r="HE256"/>
          <cell r="HF256"/>
          <cell r="HG256"/>
          <cell r="HH256"/>
          <cell r="HI256"/>
          <cell r="HJ256"/>
          <cell r="HK256"/>
          <cell r="HL256"/>
          <cell r="HM256"/>
        </row>
        <row r="257">
          <cell r="C257"/>
          <cell r="D257"/>
          <cell r="E257"/>
          <cell r="F257"/>
          <cell r="G257"/>
          <cell r="H257"/>
          <cell r="I257"/>
          <cell r="J257"/>
          <cell r="K257"/>
          <cell r="L257"/>
          <cell r="M257"/>
          <cell r="N257"/>
          <cell r="O257"/>
          <cell r="P257"/>
          <cell r="Q257"/>
          <cell r="R257"/>
          <cell r="S257"/>
          <cell r="T257"/>
          <cell r="U257"/>
          <cell r="V257"/>
          <cell r="W257"/>
          <cell r="X257"/>
          <cell r="Y257"/>
          <cell r="Z257"/>
          <cell r="AA257"/>
          <cell r="AB257"/>
          <cell r="AC257"/>
          <cell r="AD257"/>
          <cell r="AE257"/>
          <cell r="AF257"/>
          <cell r="AG257"/>
          <cell r="AH257"/>
          <cell r="AI257"/>
          <cell r="AJ257"/>
          <cell r="AK257"/>
          <cell r="AL257"/>
          <cell r="AM257"/>
          <cell r="AN257"/>
          <cell r="AO257"/>
          <cell r="AP257"/>
          <cell r="AQ257"/>
          <cell r="AR257"/>
          <cell r="AS257"/>
          <cell r="AT257"/>
          <cell r="AU257"/>
          <cell r="AV257"/>
          <cell r="AW257"/>
          <cell r="AX257"/>
          <cell r="AY257"/>
          <cell r="AZ257"/>
          <cell r="BA257"/>
          <cell r="BB257"/>
          <cell r="BC257"/>
          <cell r="BD257"/>
          <cell r="BE257"/>
          <cell r="BF257"/>
          <cell r="BG257"/>
          <cell r="BH257"/>
          <cell r="BI257"/>
          <cell r="BJ257"/>
          <cell r="BK257"/>
          <cell r="BL257"/>
          <cell r="BM257"/>
          <cell r="BN257"/>
          <cell r="BO257"/>
          <cell r="BP257"/>
          <cell r="BQ257"/>
          <cell r="BR257"/>
          <cell r="BS257"/>
          <cell r="BT257"/>
          <cell r="BU257"/>
          <cell r="BV257"/>
          <cell r="BW257"/>
          <cell r="BX257"/>
          <cell r="BY257"/>
          <cell r="BZ257"/>
          <cell r="CA257"/>
          <cell r="CB257"/>
          <cell r="CC257"/>
          <cell r="CD257"/>
          <cell r="CE257"/>
          <cell r="CF257"/>
          <cell r="CG257"/>
          <cell r="CH257"/>
          <cell r="CI257"/>
          <cell r="CJ257"/>
          <cell r="CK257"/>
          <cell r="CL257"/>
          <cell r="CM257"/>
          <cell r="CN257"/>
          <cell r="CO257"/>
          <cell r="CP257"/>
          <cell r="CQ257"/>
          <cell r="CR257"/>
          <cell r="CS257"/>
          <cell r="CT257"/>
          <cell r="CU257"/>
          <cell r="CV257"/>
          <cell r="CW257"/>
          <cell r="CX257"/>
          <cell r="CY257"/>
          <cell r="CZ257"/>
          <cell r="DA257"/>
          <cell r="DB257"/>
          <cell r="DC257"/>
          <cell r="DD257"/>
          <cell r="DE257"/>
          <cell r="DF257"/>
          <cell r="DG257"/>
          <cell r="DH257"/>
          <cell r="DI257"/>
          <cell r="DJ257"/>
          <cell r="DK257"/>
          <cell r="DL257"/>
          <cell r="DM257"/>
          <cell r="DN257"/>
          <cell r="DO257"/>
          <cell r="DP257"/>
          <cell r="DQ257"/>
          <cell r="DR257"/>
          <cell r="DS257"/>
          <cell r="DT257"/>
          <cell r="DU257"/>
          <cell r="DV257"/>
          <cell r="DW257"/>
          <cell r="DX257"/>
          <cell r="DY257"/>
          <cell r="DZ257"/>
          <cell r="EA257"/>
          <cell r="EB257"/>
          <cell r="EC257"/>
          <cell r="ED257"/>
          <cell r="EE257"/>
          <cell r="EF257"/>
          <cell r="EG257"/>
          <cell r="EH257"/>
          <cell r="EI257"/>
          <cell r="EJ257"/>
          <cell r="EK257"/>
          <cell r="EL257"/>
          <cell r="EM257"/>
          <cell r="EN257"/>
          <cell r="EO257"/>
          <cell r="EP257"/>
          <cell r="EQ257"/>
          <cell r="ER257"/>
          <cell r="ES257"/>
          <cell r="ET257"/>
          <cell r="EU257"/>
          <cell r="EV257"/>
          <cell r="EW257"/>
          <cell r="EX257"/>
          <cell r="EY257"/>
          <cell r="EZ257"/>
          <cell r="FA257"/>
          <cell r="FB257"/>
          <cell r="FC257"/>
          <cell r="FD257"/>
          <cell r="FE257"/>
          <cell r="FF257"/>
          <cell r="FG257"/>
          <cell r="FH257"/>
          <cell r="FI257"/>
          <cell r="FJ257"/>
          <cell r="FK257"/>
          <cell r="FL257"/>
          <cell r="FM257"/>
          <cell r="FN257"/>
          <cell r="FO257"/>
          <cell r="FP257"/>
          <cell r="FQ257"/>
          <cell r="FR257"/>
          <cell r="FS257"/>
          <cell r="FT257"/>
          <cell r="FU257"/>
          <cell r="FV257"/>
          <cell r="FW257"/>
          <cell r="FX257"/>
          <cell r="FY257"/>
          <cell r="FZ257"/>
          <cell r="GA257"/>
          <cell r="GB257"/>
          <cell r="GC257"/>
          <cell r="GD257"/>
          <cell r="GE257"/>
          <cell r="GF257"/>
          <cell r="GG257"/>
          <cell r="GH257"/>
          <cell r="GI257"/>
          <cell r="GJ257"/>
          <cell r="GK257"/>
          <cell r="GL257"/>
          <cell r="GM257"/>
          <cell r="GN257"/>
          <cell r="GO257"/>
          <cell r="GP257"/>
          <cell r="GQ257"/>
          <cell r="GR257"/>
          <cell r="GS257"/>
          <cell r="GT257"/>
          <cell r="GU257"/>
          <cell r="GV257"/>
          <cell r="GW257"/>
          <cell r="GX257"/>
          <cell r="GY257"/>
          <cell r="GZ257"/>
          <cell r="HA257"/>
          <cell r="HB257"/>
          <cell r="HC257"/>
          <cell r="HD257"/>
          <cell r="HE257"/>
          <cell r="HF257"/>
          <cell r="HG257"/>
          <cell r="HH257"/>
          <cell r="HI257"/>
          <cell r="HJ257"/>
          <cell r="HK257"/>
          <cell r="HL257"/>
          <cell r="HM257"/>
        </row>
        <row r="258">
          <cell r="C258"/>
          <cell r="D258"/>
          <cell r="E258"/>
          <cell r="F258"/>
          <cell r="G258"/>
          <cell r="H258"/>
          <cell r="I258"/>
          <cell r="J258"/>
          <cell r="K258"/>
          <cell r="L258"/>
          <cell r="M258"/>
          <cell r="N258"/>
          <cell r="O258"/>
          <cell r="P258"/>
          <cell r="Q258"/>
          <cell r="R258"/>
          <cell r="S258"/>
          <cell r="T258"/>
          <cell r="U258"/>
          <cell r="V258"/>
          <cell r="W258"/>
          <cell r="X258"/>
          <cell r="Y258"/>
          <cell r="Z258"/>
          <cell r="AA258"/>
          <cell r="AB258"/>
          <cell r="AC258"/>
          <cell r="AD258"/>
          <cell r="AE258"/>
          <cell r="AF258"/>
          <cell r="AG258"/>
          <cell r="AH258"/>
          <cell r="AI258"/>
          <cell r="AJ258"/>
          <cell r="AK258"/>
          <cell r="AL258"/>
          <cell r="AM258"/>
          <cell r="AN258"/>
          <cell r="AO258"/>
          <cell r="AP258"/>
          <cell r="AQ258"/>
          <cell r="AR258"/>
          <cell r="AS258"/>
          <cell r="AT258"/>
          <cell r="AU258"/>
          <cell r="AV258"/>
          <cell r="AW258"/>
          <cell r="AX258"/>
          <cell r="AY258"/>
          <cell r="AZ258"/>
          <cell r="BA258"/>
          <cell r="BB258"/>
          <cell r="BC258"/>
          <cell r="BD258"/>
          <cell r="BE258"/>
          <cell r="BF258"/>
          <cell r="BG258"/>
          <cell r="BH258"/>
          <cell r="BI258"/>
          <cell r="BJ258"/>
          <cell r="BK258"/>
          <cell r="BL258"/>
          <cell r="BM258"/>
          <cell r="BN258"/>
          <cell r="BO258"/>
          <cell r="BP258"/>
          <cell r="BQ258"/>
          <cell r="BR258"/>
          <cell r="BS258"/>
          <cell r="BT258"/>
          <cell r="BU258"/>
          <cell r="BV258"/>
          <cell r="BW258"/>
          <cell r="BX258"/>
          <cell r="BY258"/>
          <cell r="BZ258"/>
          <cell r="CA258"/>
          <cell r="CB258"/>
          <cell r="CC258"/>
          <cell r="CD258"/>
          <cell r="CE258"/>
          <cell r="CF258"/>
          <cell r="CG258"/>
          <cell r="CH258"/>
          <cell r="CI258"/>
          <cell r="CJ258"/>
          <cell r="CK258"/>
          <cell r="CL258"/>
          <cell r="CM258"/>
          <cell r="CN258"/>
          <cell r="CO258"/>
          <cell r="CP258"/>
          <cell r="CQ258"/>
          <cell r="CR258"/>
          <cell r="CS258"/>
          <cell r="CT258"/>
          <cell r="CU258"/>
          <cell r="CV258"/>
          <cell r="CW258"/>
          <cell r="CX258"/>
          <cell r="CY258"/>
          <cell r="CZ258"/>
          <cell r="DA258"/>
          <cell r="DB258"/>
          <cell r="DC258"/>
          <cell r="DD258"/>
          <cell r="DE258"/>
          <cell r="DF258"/>
          <cell r="DG258"/>
          <cell r="DH258"/>
          <cell r="DI258"/>
          <cell r="DJ258"/>
          <cell r="DK258"/>
          <cell r="DL258"/>
          <cell r="DM258"/>
          <cell r="DN258"/>
          <cell r="DO258"/>
          <cell r="DP258"/>
          <cell r="DQ258"/>
          <cell r="DR258"/>
          <cell r="DS258"/>
          <cell r="DT258"/>
          <cell r="DU258"/>
          <cell r="DV258"/>
          <cell r="DW258"/>
          <cell r="DX258"/>
          <cell r="DY258"/>
          <cell r="DZ258"/>
          <cell r="EA258"/>
          <cell r="EB258"/>
          <cell r="EC258"/>
          <cell r="ED258"/>
          <cell r="EE258"/>
          <cell r="EF258"/>
          <cell r="EG258"/>
          <cell r="EH258"/>
          <cell r="EI258"/>
          <cell r="EJ258"/>
          <cell r="EK258"/>
          <cell r="EL258"/>
          <cell r="EM258"/>
          <cell r="EN258"/>
          <cell r="EO258"/>
          <cell r="EP258"/>
          <cell r="EQ258"/>
          <cell r="ER258"/>
          <cell r="ES258"/>
          <cell r="ET258"/>
          <cell r="EU258"/>
          <cell r="EV258"/>
          <cell r="EW258"/>
          <cell r="EX258"/>
          <cell r="EY258"/>
          <cell r="EZ258"/>
          <cell r="FA258"/>
          <cell r="FB258"/>
          <cell r="FC258"/>
          <cell r="FD258"/>
          <cell r="FE258"/>
          <cell r="FF258"/>
          <cell r="FG258"/>
          <cell r="FH258"/>
          <cell r="FI258"/>
          <cell r="FJ258"/>
          <cell r="FK258"/>
          <cell r="FL258"/>
          <cell r="FM258"/>
          <cell r="FN258"/>
          <cell r="FO258"/>
          <cell r="FP258"/>
          <cell r="FQ258"/>
          <cell r="FR258"/>
          <cell r="FS258"/>
          <cell r="FT258"/>
          <cell r="FU258"/>
          <cell r="FV258"/>
          <cell r="FW258"/>
          <cell r="FX258"/>
          <cell r="FY258"/>
          <cell r="FZ258"/>
          <cell r="GA258"/>
          <cell r="GB258"/>
          <cell r="GC258"/>
          <cell r="GD258"/>
          <cell r="GE258"/>
          <cell r="GF258"/>
          <cell r="GG258"/>
          <cell r="GH258"/>
          <cell r="GI258"/>
          <cell r="GJ258"/>
          <cell r="GK258"/>
          <cell r="GL258"/>
          <cell r="GM258"/>
          <cell r="GN258"/>
          <cell r="GO258"/>
          <cell r="GP258"/>
          <cell r="GQ258"/>
          <cell r="GR258"/>
          <cell r="GS258"/>
          <cell r="GT258"/>
          <cell r="GU258"/>
          <cell r="GV258"/>
          <cell r="GW258"/>
          <cell r="GX258"/>
          <cell r="GY258"/>
          <cell r="GZ258"/>
          <cell r="HA258"/>
          <cell r="HB258"/>
          <cell r="HC258"/>
          <cell r="HD258"/>
          <cell r="HE258"/>
          <cell r="HF258"/>
          <cell r="HG258"/>
          <cell r="HH258"/>
          <cell r="HI258"/>
          <cell r="HJ258"/>
          <cell r="HK258"/>
          <cell r="HL258"/>
          <cell r="HM258"/>
        </row>
        <row r="259">
          <cell r="C259"/>
          <cell r="D259"/>
          <cell r="E259"/>
          <cell r="F259"/>
          <cell r="G259"/>
          <cell r="H259"/>
          <cell r="I259"/>
          <cell r="J259"/>
          <cell r="K259"/>
          <cell r="L259"/>
          <cell r="M259"/>
          <cell r="N259"/>
          <cell r="O259"/>
          <cell r="P259"/>
          <cell r="Q259"/>
          <cell r="R259"/>
          <cell r="S259"/>
          <cell r="T259"/>
          <cell r="U259"/>
          <cell r="V259"/>
          <cell r="W259"/>
          <cell r="X259"/>
          <cell r="Y259"/>
          <cell r="Z259"/>
          <cell r="AA259"/>
          <cell r="AB259"/>
          <cell r="AC259"/>
          <cell r="AD259"/>
          <cell r="AE259"/>
          <cell r="AF259"/>
          <cell r="AG259"/>
          <cell r="AH259"/>
          <cell r="AI259"/>
          <cell r="AJ259"/>
          <cell r="AK259"/>
          <cell r="AL259"/>
          <cell r="AM259"/>
          <cell r="AN259"/>
          <cell r="AO259"/>
          <cell r="AP259"/>
          <cell r="AQ259"/>
          <cell r="AR259"/>
          <cell r="AS259"/>
          <cell r="AT259"/>
          <cell r="AU259"/>
          <cell r="AV259"/>
          <cell r="AW259"/>
          <cell r="AX259"/>
          <cell r="AY259"/>
          <cell r="AZ259"/>
          <cell r="BA259"/>
          <cell r="BB259"/>
          <cell r="BC259"/>
          <cell r="BD259"/>
          <cell r="BE259"/>
          <cell r="BF259"/>
          <cell r="BG259"/>
          <cell r="BH259"/>
          <cell r="BI259"/>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cell r="DX259"/>
          <cell r="DY259"/>
          <cell r="DZ259"/>
          <cell r="EA259"/>
          <cell r="EB259"/>
          <cell r="EC259"/>
          <cell r="ED259"/>
          <cell r="EE259"/>
          <cell r="EF259"/>
          <cell r="EG259"/>
          <cell r="EH259"/>
          <cell r="EI259"/>
          <cell r="EJ259"/>
          <cell r="EK259"/>
          <cell r="EL259"/>
          <cell r="EM259"/>
          <cell r="EN259"/>
          <cell r="EO259"/>
          <cell r="EP259"/>
          <cell r="EQ259"/>
          <cell r="ER259"/>
          <cell r="ES259"/>
          <cell r="ET259"/>
          <cell r="EU259"/>
          <cell r="EV259"/>
          <cell r="EW259"/>
          <cell r="EX259"/>
          <cell r="EY259"/>
          <cell r="EZ259"/>
          <cell r="FA259"/>
          <cell r="FB259"/>
          <cell r="FC259"/>
          <cell r="FD259"/>
          <cell r="FE259"/>
          <cell r="FF259"/>
          <cell r="FG259"/>
          <cell r="FH259"/>
          <cell r="FI259"/>
          <cell r="FJ259"/>
          <cell r="FK259"/>
          <cell r="FL259"/>
          <cell r="FM259"/>
          <cell r="FN259"/>
          <cell r="FO259"/>
          <cell r="FP259"/>
          <cell r="FQ259"/>
          <cell r="FR259"/>
          <cell r="FS259"/>
        </row>
        <row r="260">
          <cell r="C260"/>
          <cell r="D260"/>
          <cell r="E260"/>
          <cell r="F260"/>
          <cell r="G260"/>
          <cell r="H260"/>
          <cell r="I260"/>
          <cell r="J260"/>
          <cell r="K260"/>
          <cell r="L260"/>
          <cell r="M260"/>
          <cell r="N260"/>
          <cell r="O260"/>
          <cell r="P260"/>
          <cell r="Q260"/>
          <cell r="R260"/>
          <cell r="S260"/>
          <cell r="T260"/>
          <cell r="U260"/>
          <cell r="V260"/>
          <cell r="W260"/>
          <cell r="X260"/>
          <cell r="Y260"/>
          <cell r="Z260"/>
          <cell r="AA260"/>
          <cell r="AB260"/>
          <cell r="AC260"/>
          <cell r="AD260"/>
          <cell r="AE260"/>
          <cell r="AF260"/>
          <cell r="AG260"/>
          <cell r="AH260"/>
          <cell r="AI260"/>
          <cell r="AJ260"/>
          <cell r="AK260"/>
          <cell r="AL260"/>
          <cell r="AM260"/>
          <cell r="AN260"/>
          <cell r="AO260"/>
          <cell r="AP260"/>
          <cell r="AQ260"/>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cell r="EF260"/>
          <cell r="EG260"/>
          <cell r="EH260"/>
          <cell r="EI260"/>
          <cell r="EJ260"/>
          <cell r="EK260"/>
          <cell r="EL260"/>
          <cell r="EM260"/>
          <cell r="EN260"/>
          <cell r="EO260"/>
          <cell r="EP260"/>
          <cell r="EQ260"/>
          <cell r="ER260"/>
          <cell r="ES260"/>
          <cell r="ET260"/>
          <cell r="EU260"/>
          <cell r="EV260"/>
          <cell r="EW260"/>
          <cell r="EX260"/>
          <cell r="EY260"/>
          <cell r="EZ260"/>
          <cell r="FA260"/>
          <cell r="FB260"/>
          <cell r="FC260"/>
          <cell r="FD260"/>
          <cell r="FE260"/>
          <cell r="FF260"/>
          <cell r="FG260"/>
          <cell r="FH260"/>
          <cell r="FI260"/>
          <cell r="FJ260"/>
          <cell r="FK260"/>
          <cell r="FL260"/>
          <cell r="FM260"/>
          <cell r="FN260"/>
          <cell r="FO260"/>
          <cell r="FP260"/>
          <cell r="FQ260"/>
          <cell r="FR260"/>
          <cell r="FS260"/>
        </row>
        <row r="261">
          <cell r="C261"/>
          <cell r="D261"/>
          <cell r="E261"/>
          <cell r="F261"/>
          <cell r="G261"/>
          <cell r="H261"/>
          <cell r="I261"/>
          <cell r="J261"/>
          <cell r="K261"/>
          <cell r="L261"/>
          <cell r="M261"/>
          <cell r="N261"/>
          <cell r="O261"/>
          <cell r="P261"/>
          <cell r="Q261"/>
          <cell r="R261"/>
          <cell r="S261"/>
          <cell r="T261"/>
          <cell r="U261"/>
          <cell r="V261"/>
          <cell r="W261"/>
          <cell r="X261"/>
          <cell r="Y261"/>
          <cell r="Z261"/>
          <cell r="AA261"/>
          <cell r="AB261"/>
          <cell r="AC261"/>
          <cell r="AD261"/>
          <cell r="AE261"/>
          <cell r="AF261"/>
          <cell r="AG261"/>
          <cell r="AH261"/>
          <cell r="AI261"/>
          <cell r="AJ261"/>
          <cell r="AK261"/>
          <cell r="AL261"/>
          <cell r="AM261"/>
          <cell r="AN261"/>
          <cell r="AO261"/>
          <cell r="AP261"/>
          <cell r="AQ261"/>
          <cell r="AR261"/>
          <cell r="AS261"/>
          <cell r="AT261"/>
          <cell r="AU261"/>
          <cell r="AV261"/>
          <cell r="AW261"/>
          <cell r="AX261"/>
          <cell r="AY261"/>
          <cell r="AZ261"/>
          <cell r="BA261"/>
          <cell r="BB261"/>
          <cell r="BC261"/>
          <cell r="BD261"/>
          <cell r="BE261"/>
          <cell r="BF261"/>
          <cell r="BG261"/>
          <cell r="BH261"/>
          <cell r="BI261"/>
          <cell r="BJ261"/>
          <cell r="BK261"/>
          <cell r="BL261"/>
          <cell r="BM261"/>
          <cell r="BN261"/>
          <cell r="BO261"/>
          <cell r="BP261"/>
          <cell r="BQ261"/>
          <cell r="BR261"/>
          <cell r="BS261"/>
          <cell r="BT261"/>
          <cell r="BU261"/>
          <cell r="BV261"/>
          <cell r="BW261"/>
          <cell r="BX261"/>
          <cell r="BY261"/>
          <cell r="BZ261"/>
          <cell r="CA261"/>
          <cell r="CB261"/>
          <cell r="CC261"/>
          <cell r="CD261"/>
          <cell r="CE261"/>
          <cell r="CF261"/>
          <cell r="CG261"/>
          <cell r="CH261"/>
          <cell r="CI261"/>
          <cell r="CJ261"/>
          <cell r="CK261"/>
          <cell r="CL261"/>
          <cell r="CM261"/>
          <cell r="CN261"/>
          <cell r="CO261"/>
          <cell r="CP261"/>
          <cell r="CQ261"/>
          <cell r="CR261"/>
          <cell r="CS261"/>
          <cell r="CT261"/>
          <cell r="CU261"/>
          <cell r="CV261"/>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cell r="EK261"/>
          <cell r="EL261"/>
          <cell r="EM261"/>
          <cell r="EN261"/>
          <cell r="EO261"/>
          <cell r="EP261"/>
          <cell r="EQ261"/>
          <cell r="ER261"/>
          <cell r="ES261"/>
          <cell r="ET261"/>
          <cell r="EU261"/>
          <cell r="EV261"/>
          <cell r="EW261"/>
          <cell r="EX261"/>
          <cell r="EY261"/>
          <cell r="EZ261"/>
          <cell r="FA261"/>
          <cell r="FB261"/>
          <cell r="FC261"/>
          <cell r="FD261"/>
          <cell r="FE261"/>
          <cell r="FF261"/>
          <cell r="FG261"/>
          <cell r="FH261"/>
          <cell r="FI261"/>
          <cell r="FJ261"/>
          <cell r="FK261"/>
          <cell r="FL261"/>
          <cell r="FM261"/>
          <cell r="FN261"/>
          <cell r="FO261"/>
          <cell r="FP261"/>
          <cell r="FQ261"/>
          <cell r="FR261"/>
          <cell r="FS261"/>
        </row>
        <row r="262">
          <cell r="C262"/>
          <cell r="D262"/>
          <cell r="E262"/>
          <cell r="F262"/>
          <cell r="G262"/>
          <cell r="H262"/>
          <cell r="I262"/>
          <cell r="J262"/>
          <cell r="K262"/>
          <cell r="L262"/>
          <cell r="M262"/>
          <cell r="N262"/>
          <cell r="O262"/>
          <cell r="P262"/>
          <cell r="Q262"/>
          <cell r="R262"/>
          <cell r="S262"/>
          <cell r="T262"/>
          <cell r="U262"/>
          <cell r="V262"/>
          <cell r="W262"/>
          <cell r="X262"/>
          <cell r="Y262"/>
          <cell r="Z262"/>
          <cell r="AA262"/>
          <cell r="AB262"/>
          <cell r="AC262"/>
          <cell r="AD262"/>
          <cell r="AE262"/>
          <cell r="AF262"/>
          <cell r="AG262"/>
          <cell r="AH262"/>
          <cell r="AI262"/>
          <cell r="AJ262"/>
          <cell r="AK262"/>
          <cell r="AL262"/>
          <cell r="AM262"/>
          <cell r="AN262"/>
          <cell r="AO262"/>
          <cell r="AP262"/>
          <cell r="AQ262"/>
          <cell r="AR262"/>
          <cell r="AS262"/>
          <cell r="AT262"/>
          <cell r="AU262"/>
          <cell r="AV262"/>
          <cell r="AW262"/>
          <cell r="AX262"/>
          <cell r="AY262"/>
          <cell r="AZ262"/>
          <cell r="BA262"/>
          <cell r="BB262"/>
          <cell r="BC262"/>
          <cell r="BD262"/>
          <cell r="BE262"/>
          <cell r="BF262"/>
          <cell r="BG262"/>
          <cell r="BH262"/>
          <cell r="BI262"/>
          <cell r="BJ262"/>
          <cell r="BK262"/>
          <cell r="BL262"/>
          <cell r="BM262"/>
          <cell r="BN262"/>
          <cell r="BO262"/>
          <cell r="BP262"/>
          <cell r="BQ262"/>
          <cell r="BR262"/>
          <cell r="BS262"/>
          <cell r="BT262"/>
          <cell r="BU262"/>
          <cell r="BV262"/>
          <cell r="BW262"/>
          <cell r="BX262"/>
          <cell r="BY262"/>
          <cell r="BZ262"/>
          <cell r="CA262"/>
          <cell r="CB262"/>
          <cell r="CC262"/>
          <cell r="CD262"/>
          <cell r="CE262"/>
          <cell r="CF262"/>
          <cell r="CG262"/>
          <cell r="CH262"/>
          <cell r="CI262"/>
          <cell r="CJ262"/>
          <cell r="CK262"/>
          <cell r="CL262"/>
          <cell r="CM262"/>
          <cell r="CN262"/>
          <cell r="CO262"/>
          <cell r="CP262"/>
          <cell r="CQ262"/>
          <cell r="CR262"/>
          <cell r="CS262"/>
          <cell r="CT262"/>
          <cell r="CU262"/>
          <cell r="CV262"/>
          <cell r="CW262"/>
          <cell r="CX262"/>
          <cell r="CY262"/>
          <cell r="CZ262"/>
          <cell r="DA262"/>
          <cell r="DB262"/>
          <cell r="DC262"/>
          <cell r="DD262"/>
          <cell r="DE262"/>
          <cell r="DF262"/>
          <cell r="DG262"/>
          <cell r="DH262"/>
          <cell r="DI262"/>
          <cell r="DJ262"/>
          <cell r="DK262"/>
          <cell r="DL262"/>
          <cell r="DM262"/>
          <cell r="DN262"/>
          <cell r="DO262"/>
          <cell r="DP262"/>
          <cell r="DQ262"/>
          <cell r="DR262"/>
          <cell r="DS262"/>
          <cell r="DT262"/>
          <cell r="DU262"/>
          <cell r="DV262"/>
          <cell r="DW262"/>
          <cell r="DX262"/>
          <cell r="DY262"/>
          <cell r="DZ262"/>
          <cell r="EA262"/>
          <cell r="EB262"/>
          <cell r="EC262"/>
          <cell r="ED262"/>
          <cell r="EE262"/>
          <cell r="EF262"/>
          <cell r="EG262"/>
          <cell r="EH262"/>
          <cell r="EI262"/>
          <cell r="EJ262"/>
          <cell r="EK262"/>
          <cell r="EL262"/>
          <cell r="EM262"/>
          <cell r="EN262"/>
          <cell r="EO262"/>
          <cell r="EP262"/>
          <cell r="EQ262"/>
          <cell r="ER262"/>
          <cell r="ES262"/>
          <cell r="ET262"/>
          <cell r="EU262"/>
          <cell r="EV262"/>
          <cell r="EW262"/>
          <cell r="EX262"/>
          <cell r="EY262"/>
          <cell r="EZ262"/>
          <cell r="FA262"/>
          <cell r="FB262"/>
          <cell r="FC262"/>
          <cell r="FD262"/>
          <cell r="FE262"/>
          <cell r="FF262"/>
          <cell r="FG262"/>
          <cell r="FH262"/>
          <cell r="FI262"/>
          <cell r="FJ262"/>
          <cell r="FK262"/>
          <cell r="FL262"/>
          <cell r="FM262"/>
          <cell r="FN262"/>
          <cell r="FO262"/>
          <cell r="FP262"/>
          <cell r="FQ262"/>
          <cell r="FR262"/>
          <cell r="FS262"/>
        </row>
        <row r="263">
          <cell r="C263"/>
          <cell r="D263"/>
          <cell r="E263"/>
          <cell r="F263"/>
          <cell r="G263"/>
          <cell r="H263"/>
          <cell r="I263"/>
          <cell r="J263"/>
          <cell r="K263"/>
          <cell r="L263"/>
          <cell r="M263"/>
          <cell r="N263"/>
          <cell r="O263"/>
          <cell r="P263"/>
          <cell r="Q263"/>
          <cell r="R263"/>
          <cell r="S263"/>
          <cell r="T263"/>
          <cell r="U263"/>
          <cell r="V263"/>
          <cell r="W263"/>
          <cell r="X263"/>
          <cell r="Y263"/>
          <cell r="Z263"/>
          <cell r="AA263"/>
          <cell r="AB263"/>
          <cell r="AC263"/>
          <cell r="AD263"/>
          <cell r="AE263"/>
          <cell r="AF263"/>
          <cell r="AG263"/>
          <cell r="AH263"/>
          <cell r="AI263"/>
          <cell r="AJ263"/>
          <cell r="AK263"/>
          <cell r="AL263"/>
          <cell r="AM263"/>
          <cell r="AN263"/>
          <cell r="AO263"/>
          <cell r="AP263"/>
          <cell r="AQ263"/>
          <cell r="AR263"/>
          <cell r="AS263"/>
          <cell r="AT263"/>
          <cell r="AU263"/>
          <cell r="AV263"/>
          <cell r="AW263"/>
          <cell r="AX263"/>
          <cell r="AY263"/>
          <cell r="AZ263"/>
          <cell r="BA263"/>
          <cell r="BB263"/>
          <cell r="BC263"/>
          <cell r="BD263"/>
          <cell r="BE263"/>
          <cell r="BF263"/>
          <cell r="BG263"/>
          <cell r="BH263"/>
          <cell r="BI263"/>
          <cell r="BJ263"/>
          <cell r="BK263"/>
          <cell r="BL263"/>
          <cell r="BM263"/>
          <cell r="BN263"/>
          <cell r="BO263"/>
          <cell r="BP263"/>
          <cell r="BQ263"/>
          <cell r="BR263"/>
          <cell r="BS263"/>
          <cell r="BT263"/>
          <cell r="BU263"/>
          <cell r="BV263"/>
          <cell r="BW263"/>
          <cell r="BX263"/>
          <cell r="BY263"/>
          <cell r="BZ263"/>
          <cell r="CA263"/>
          <cell r="CB263"/>
          <cell r="CC263"/>
          <cell r="CD263"/>
          <cell r="CE263"/>
          <cell r="CF263"/>
          <cell r="CG263"/>
          <cell r="CH263"/>
          <cell r="CI263"/>
          <cell r="CJ263"/>
          <cell r="CK263"/>
          <cell r="CL263"/>
          <cell r="CM263"/>
          <cell r="CN263"/>
          <cell r="CO263"/>
          <cell r="CP263"/>
          <cell r="CQ263"/>
          <cell r="CR263"/>
          <cell r="CS263"/>
          <cell r="CT263"/>
          <cell r="CU263"/>
          <cell r="CV263"/>
          <cell r="CW263"/>
          <cell r="CX263"/>
          <cell r="CY263"/>
          <cell r="CZ263"/>
          <cell r="DA263"/>
          <cell r="DB263"/>
          <cell r="DC263"/>
          <cell r="DD263"/>
          <cell r="DE263"/>
          <cell r="DF263"/>
          <cell r="DG263"/>
          <cell r="DH263"/>
          <cell r="DI263"/>
          <cell r="DJ263"/>
          <cell r="DK263"/>
          <cell r="DL263"/>
          <cell r="DM263"/>
          <cell r="DN263"/>
          <cell r="DO263"/>
          <cell r="DP263"/>
          <cell r="DQ263"/>
          <cell r="DR263"/>
          <cell r="DS263"/>
          <cell r="DT263"/>
          <cell r="DU263"/>
          <cell r="DV263"/>
          <cell r="DW263"/>
          <cell r="DX263"/>
          <cell r="DY263"/>
          <cell r="DZ263"/>
          <cell r="EA263"/>
          <cell r="EB263"/>
          <cell r="EC263"/>
          <cell r="ED263"/>
          <cell r="EE263"/>
          <cell r="EF263"/>
          <cell r="EG263"/>
          <cell r="EH263"/>
          <cell r="EI263"/>
          <cell r="EJ263"/>
          <cell r="EK263"/>
          <cell r="EL263"/>
          <cell r="EM263"/>
          <cell r="EN263"/>
          <cell r="EO263"/>
          <cell r="EP263"/>
          <cell r="EQ263"/>
          <cell r="ER263"/>
          <cell r="ES263"/>
          <cell r="ET263"/>
          <cell r="EU263"/>
          <cell r="EV263"/>
          <cell r="EW263"/>
          <cell r="EX263"/>
          <cell r="EY263"/>
          <cell r="EZ263"/>
          <cell r="FA263"/>
          <cell r="FB263"/>
          <cell r="FC263"/>
          <cell r="FD263"/>
          <cell r="FE263"/>
          <cell r="FF263"/>
          <cell r="FG263"/>
          <cell r="FH263"/>
          <cell r="FI263"/>
          <cell r="FJ263"/>
          <cell r="FK263"/>
          <cell r="FL263"/>
          <cell r="FM263"/>
          <cell r="FN263"/>
          <cell r="FO263"/>
          <cell r="FP263"/>
          <cell r="FQ263"/>
          <cell r="FR263"/>
          <cell r="FS263"/>
        </row>
        <row r="264">
          <cell r="C264"/>
          <cell r="D264"/>
          <cell r="E264"/>
          <cell r="F264"/>
          <cell r="G264"/>
          <cell r="H264"/>
          <cell r="I264"/>
          <cell r="J264"/>
          <cell r="K264"/>
          <cell r="L264"/>
          <cell r="M264"/>
          <cell r="N264"/>
          <cell r="O264"/>
          <cell r="P264"/>
          <cell r="Q264"/>
          <cell r="R264"/>
          <cell r="S264"/>
          <cell r="T264"/>
          <cell r="U264"/>
          <cell r="V264"/>
          <cell r="W264"/>
          <cell r="X264"/>
          <cell r="Y264"/>
          <cell r="Z264"/>
          <cell r="AA264"/>
          <cell r="AB264"/>
          <cell r="AC264"/>
          <cell r="AD264"/>
          <cell r="AE264"/>
          <cell r="AF264"/>
          <cell r="AG264"/>
          <cell r="AH264"/>
          <cell r="AI264"/>
          <cell r="AJ264"/>
          <cell r="AK264"/>
          <cell r="AL264"/>
          <cell r="AM264"/>
          <cell r="AN264"/>
          <cell r="AO264"/>
          <cell r="AP264"/>
          <cell r="AQ264"/>
          <cell r="AR264"/>
          <cell r="AS264"/>
          <cell r="AT264"/>
          <cell r="AU264"/>
          <cell r="AV264"/>
          <cell r="AW264"/>
          <cell r="AX264"/>
          <cell r="AY264"/>
          <cell r="AZ264"/>
          <cell r="BA264"/>
          <cell r="BB264"/>
          <cell r="BC264"/>
          <cell r="BD264"/>
          <cell r="BE264"/>
          <cell r="BF264"/>
          <cell r="BG264"/>
          <cell r="BH264"/>
          <cell r="BI264"/>
          <cell r="BJ264"/>
          <cell r="BK264"/>
          <cell r="BL264"/>
          <cell r="BM264"/>
          <cell r="BN264"/>
          <cell r="BO264"/>
          <cell r="BP264"/>
          <cell r="BQ264"/>
          <cell r="BR264"/>
          <cell r="BS264"/>
          <cell r="BT264"/>
          <cell r="BU264"/>
          <cell r="BV264"/>
          <cell r="BW264"/>
          <cell r="BX264"/>
          <cell r="BY264"/>
          <cell r="BZ264"/>
          <cell r="CA264"/>
          <cell r="CB264"/>
          <cell r="CC264"/>
          <cell r="CD264"/>
          <cell r="CE264"/>
          <cell r="CF264"/>
          <cell r="CG264"/>
          <cell r="CH264"/>
          <cell r="CI264"/>
          <cell r="CJ264"/>
          <cell r="CK264"/>
          <cell r="CL264"/>
          <cell r="CM264"/>
          <cell r="CN264"/>
          <cell r="CO264"/>
          <cell r="CP264"/>
          <cell r="CQ264"/>
          <cell r="CR264"/>
          <cell r="CS264"/>
          <cell r="CT264"/>
          <cell r="CU264"/>
          <cell r="CV264"/>
          <cell r="CW264"/>
          <cell r="CX264"/>
          <cell r="CY264"/>
          <cell r="CZ264"/>
          <cell r="DA264"/>
          <cell r="DB264"/>
          <cell r="DC264"/>
          <cell r="DD264"/>
          <cell r="DE264"/>
          <cell r="DF264"/>
          <cell r="DG264"/>
          <cell r="DH264"/>
          <cell r="DI264"/>
          <cell r="DJ264"/>
          <cell r="DK264"/>
          <cell r="DL264"/>
          <cell r="DM264"/>
          <cell r="DN264"/>
          <cell r="DO264"/>
          <cell r="DP264"/>
          <cell r="DQ264"/>
          <cell r="DR264"/>
          <cell r="DS264"/>
          <cell r="DT264"/>
          <cell r="DU264"/>
          <cell r="DV264"/>
          <cell r="DW264"/>
          <cell r="DX264"/>
          <cell r="DY264"/>
          <cell r="DZ264"/>
          <cell r="EA264"/>
          <cell r="EB264"/>
          <cell r="EC264"/>
          <cell r="ED264"/>
          <cell r="EE264"/>
          <cell r="EF264"/>
          <cell r="EG264"/>
          <cell r="EH264"/>
          <cell r="EI264"/>
          <cell r="EJ264"/>
          <cell r="EK264"/>
          <cell r="EL264"/>
          <cell r="EM264"/>
          <cell r="EN264"/>
          <cell r="EO264"/>
          <cell r="EP264"/>
          <cell r="EQ264"/>
          <cell r="ER264"/>
          <cell r="ES264"/>
          <cell r="ET264"/>
          <cell r="EU264"/>
          <cell r="EV264"/>
          <cell r="EW264"/>
          <cell r="EX264"/>
          <cell r="EY264"/>
          <cell r="EZ264"/>
          <cell r="FA264"/>
          <cell r="FB264"/>
          <cell r="FC264"/>
          <cell r="FD264"/>
          <cell r="FE264"/>
          <cell r="FF264"/>
          <cell r="FG264"/>
          <cell r="FH264"/>
          <cell r="FI264"/>
          <cell r="FJ264"/>
          <cell r="FK264"/>
          <cell r="FL264"/>
          <cell r="FM264"/>
          <cell r="FN264"/>
          <cell r="FO264"/>
          <cell r="FP264"/>
          <cell r="FQ264"/>
          <cell r="FR264"/>
          <cell r="FS264"/>
        </row>
        <row r="265">
          <cell r="C265"/>
          <cell r="D265"/>
          <cell r="E265"/>
          <cell r="F265"/>
          <cell r="G265"/>
          <cell r="H265"/>
          <cell r="I265"/>
          <cell r="J265"/>
          <cell r="K265"/>
          <cell r="L265"/>
          <cell r="M265"/>
          <cell r="N265"/>
          <cell r="O265"/>
          <cell r="P265"/>
          <cell r="Q265"/>
          <cell r="R265"/>
          <cell r="S265"/>
          <cell r="T265"/>
          <cell r="U265"/>
          <cell r="V265"/>
          <cell r="W265"/>
          <cell r="X265"/>
          <cell r="Y265"/>
          <cell r="Z265"/>
          <cell r="AA265"/>
          <cell r="AB265"/>
          <cell r="AC265"/>
          <cell r="AD265"/>
          <cell r="AE265"/>
          <cell r="AF265"/>
          <cell r="AG265"/>
          <cell r="AH265"/>
          <cell r="AI265"/>
          <cell r="AJ265"/>
          <cell r="AK265"/>
          <cell r="AL265"/>
          <cell r="AM265"/>
          <cell r="AN265"/>
          <cell r="AO265"/>
          <cell r="AP265"/>
          <cell r="AQ265"/>
          <cell r="AR265"/>
          <cell r="AS265"/>
          <cell r="AT265"/>
          <cell r="AU265"/>
          <cell r="AV265"/>
          <cell r="AW265"/>
          <cell r="AX265"/>
          <cell r="AY265"/>
          <cell r="AZ265"/>
          <cell r="BA265"/>
          <cell r="BB265"/>
          <cell r="BC265"/>
          <cell r="BD265"/>
          <cell r="BE265"/>
          <cell r="BF265"/>
          <cell r="BG265"/>
          <cell r="BH265"/>
          <cell r="BI265"/>
          <cell r="BJ265"/>
          <cell r="BK265"/>
          <cell r="BL265"/>
          <cell r="BM265"/>
          <cell r="BN265"/>
          <cell r="BO265"/>
          <cell r="BP265"/>
          <cell r="BQ265"/>
          <cell r="BR265"/>
          <cell r="BS265"/>
          <cell r="BT265"/>
          <cell r="BU265"/>
          <cell r="BV265"/>
          <cell r="BW265"/>
          <cell r="BX265"/>
          <cell r="BY265"/>
          <cell r="BZ265"/>
          <cell r="CA265"/>
          <cell r="CB265"/>
          <cell r="CC265"/>
          <cell r="CD265"/>
          <cell r="CE265"/>
          <cell r="CF265"/>
          <cell r="CG265"/>
          <cell r="CH265"/>
          <cell r="CI265"/>
          <cell r="CJ265"/>
          <cell r="CK265"/>
          <cell r="CL265"/>
          <cell r="CM265"/>
          <cell r="CN265"/>
          <cell r="CO265"/>
          <cell r="CP265"/>
          <cell r="CQ265"/>
          <cell r="CR265"/>
          <cell r="CS265"/>
          <cell r="CT265"/>
          <cell r="CU265"/>
          <cell r="CV265"/>
          <cell r="CW265"/>
          <cell r="CX265"/>
          <cell r="CY265"/>
          <cell r="CZ265"/>
          <cell r="DA265"/>
          <cell r="DB265"/>
          <cell r="DC265"/>
          <cell r="DD265"/>
          <cell r="DE265"/>
          <cell r="DF265"/>
          <cell r="DG265"/>
          <cell r="DH265"/>
          <cell r="DI265"/>
          <cell r="DJ265"/>
          <cell r="DK265"/>
          <cell r="DL265"/>
          <cell r="DM265"/>
          <cell r="DN265"/>
          <cell r="DO265"/>
          <cell r="DP265"/>
          <cell r="DQ265"/>
          <cell r="DR265"/>
          <cell r="DS265"/>
          <cell r="DT265"/>
          <cell r="DU265"/>
          <cell r="DV265"/>
          <cell r="DW265"/>
          <cell r="DX265"/>
          <cell r="DY265"/>
          <cell r="DZ265"/>
          <cell r="EA265"/>
          <cell r="EB265"/>
          <cell r="EC265"/>
          <cell r="ED265"/>
          <cell r="EE265"/>
          <cell r="EF265"/>
          <cell r="EG265"/>
          <cell r="EH265"/>
          <cell r="EI265"/>
          <cell r="EJ265"/>
          <cell r="EK265"/>
          <cell r="EL265"/>
          <cell r="EM265"/>
          <cell r="EN265"/>
          <cell r="EO265"/>
          <cell r="EP265"/>
          <cell r="EQ265"/>
          <cell r="ER265"/>
          <cell r="ES265"/>
          <cell r="ET265"/>
          <cell r="EU265"/>
          <cell r="EV265"/>
          <cell r="EW265"/>
          <cell r="EX265"/>
          <cell r="EY265"/>
          <cell r="EZ265"/>
          <cell r="FA265"/>
          <cell r="FB265"/>
          <cell r="FC265"/>
          <cell r="FD265"/>
          <cell r="FE265"/>
          <cell r="FF265"/>
          <cell r="FG265"/>
          <cell r="FH265"/>
          <cell r="FI265"/>
          <cell r="FJ265"/>
          <cell r="FK265"/>
          <cell r="FL265"/>
          <cell r="FM265"/>
          <cell r="FN265"/>
          <cell r="FO265"/>
          <cell r="FP265"/>
          <cell r="FQ265"/>
          <cell r="FR265"/>
          <cell r="FS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cell r="AA266"/>
          <cell r="AB266"/>
          <cell r="AC266"/>
          <cell r="AD266"/>
          <cell r="AE266"/>
          <cell r="AF266"/>
          <cell r="AG266"/>
          <cell r="AH266"/>
          <cell r="AI266"/>
          <cell r="AJ266"/>
          <cell r="AK266"/>
          <cell r="AL266"/>
          <cell r="AM266"/>
          <cell r="AN266"/>
          <cell r="AO266"/>
          <cell r="AP266"/>
          <cell r="AQ266"/>
          <cell r="AR266"/>
          <cell r="AS266"/>
          <cell r="AT266"/>
          <cell r="AU266"/>
          <cell r="AV266"/>
          <cell r="AW266"/>
          <cell r="AX266"/>
          <cell r="AY266"/>
          <cell r="AZ266"/>
          <cell r="BA266"/>
          <cell r="BB266"/>
          <cell r="BC266"/>
          <cell r="BD266"/>
          <cell r="BE266"/>
          <cell r="BF266"/>
          <cell r="BG266"/>
          <cell r="BH266"/>
          <cell r="BI266"/>
          <cell r="BJ266"/>
          <cell r="BK266"/>
          <cell r="BL266"/>
          <cell r="BM266"/>
          <cell r="BN266"/>
          <cell r="BO266"/>
          <cell r="BP266"/>
          <cell r="BQ266"/>
          <cell r="BR266"/>
          <cell r="BS266"/>
          <cell r="BT266"/>
          <cell r="BU266"/>
          <cell r="BV266"/>
          <cell r="BW266"/>
          <cell r="BX266"/>
          <cell r="BY266"/>
          <cell r="BZ266"/>
          <cell r="CA266"/>
          <cell r="CB266"/>
          <cell r="CC266"/>
          <cell r="CD266"/>
          <cell r="CE266"/>
          <cell r="CF266"/>
          <cell r="CG266"/>
          <cell r="CH266"/>
          <cell r="CI266"/>
          <cell r="CJ266"/>
          <cell r="CK266"/>
          <cell r="CL266"/>
          <cell r="CM266"/>
          <cell r="CN266"/>
          <cell r="CO266"/>
          <cell r="CP266"/>
          <cell r="CQ266"/>
          <cell r="CR266"/>
          <cell r="CS266"/>
          <cell r="CT266"/>
          <cell r="CU266"/>
          <cell r="CV266"/>
          <cell r="CW266"/>
          <cell r="CX266"/>
          <cell r="CY266"/>
          <cell r="CZ266"/>
          <cell r="DA266"/>
          <cell r="DB266"/>
          <cell r="DC266"/>
          <cell r="DD266"/>
          <cell r="DE266"/>
          <cell r="DF266"/>
          <cell r="DG266"/>
          <cell r="DH266"/>
          <cell r="DI266"/>
          <cell r="DJ266"/>
          <cell r="DK266"/>
          <cell r="DL266"/>
          <cell r="DM266"/>
          <cell r="DN266"/>
          <cell r="DO266"/>
          <cell r="DP266"/>
          <cell r="DQ266"/>
          <cell r="DR266"/>
          <cell r="DS266"/>
          <cell r="DT266"/>
          <cell r="DU266"/>
          <cell r="DV266"/>
          <cell r="DW266"/>
          <cell r="DX266"/>
          <cell r="DY266"/>
          <cell r="DZ266"/>
          <cell r="EA266"/>
          <cell r="EB266"/>
          <cell r="EC266"/>
          <cell r="ED266"/>
          <cell r="EE266"/>
          <cell r="EF266"/>
          <cell r="EG266"/>
          <cell r="EH266"/>
          <cell r="EI266"/>
          <cell r="EJ266"/>
          <cell r="EK266"/>
          <cell r="EL266"/>
          <cell r="EM266"/>
          <cell r="EN266"/>
          <cell r="EO266"/>
          <cell r="EP266"/>
          <cell r="EQ266"/>
          <cell r="ER266"/>
          <cell r="ES266"/>
          <cell r="ET266"/>
          <cell r="EU266"/>
          <cell r="EV266"/>
          <cell r="EW266"/>
          <cell r="EX266"/>
          <cell r="EY266"/>
          <cell r="EZ266"/>
          <cell r="FA266"/>
          <cell r="FB266"/>
          <cell r="FC266"/>
          <cell r="FD266"/>
          <cell r="FE266"/>
          <cell r="FF266"/>
          <cell r="FG266"/>
          <cell r="FH266"/>
          <cell r="FI266"/>
          <cell r="FJ266"/>
          <cell r="FK266"/>
          <cell r="FL266"/>
          <cell r="FM266"/>
          <cell r="FN266"/>
          <cell r="FO266"/>
          <cell r="FP266"/>
          <cell r="FQ266"/>
          <cell r="FR266"/>
          <cell r="FS266"/>
        </row>
        <row r="267">
          <cell r="C267"/>
          <cell r="D267"/>
          <cell r="E267"/>
          <cell r="F267"/>
          <cell r="G267"/>
          <cell r="H267"/>
          <cell r="I267"/>
          <cell r="J267"/>
          <cell r="K267"/>
          <cell r="L267"/>
          <cell r="M267"/>
          <cell r="N267"/>
          <cell r="O267"/>
          <cell r="P267"/>
          <cell r="Q267"/>
          <cell r="R267"/>
          <cell r="S267"/>
          <cell r="T267"/>
          <cell r="U267"/>
          <cell r="V267"/>
          <cell r="W267"/>
          <cell r="X267"/>
          <cell r="Y267"/>
          <cell r="Z267"/>
          <cell r="AA267"/>
          <cell r="AB267"/>
          <cell r="AC267"/>
          <cell r="AD267"/>
          <cell r="AE267"/>
          <cell r="AF267"/>
          <cell r="AG267"/>
          <cell r="AH267"/>
          <cell r="AI267"/>
          <cell r="AJ267"/>
          <cell r="AK267"/>
          <cell r="AL267"/>
          <cell r="AM267"/>
          <cell r="AN267"/>
          <cell r="AO267"/>
          <cell r="AP267"/>
          <cell r="AQ267"/>
          <cell r="AR267"/>
          <cell r="AS267"/>
          <cell r="AT267"/>
          <cell r="AU267"/>
          <cell r="AV267"/>
          <cell r="AW267"/>
          <cell r="AX267"/>
          <cell r="AY267"/>
          <cell r="AZ267"/>
          <cell r="BA267"/>
          <cell r="BB267"/>
          <cell r="BC267"/>
          <cell r="BD267"/>
          <cell r="BE267"/>
          <cell r="BF267"/>
          <cell r="BG267"/>
          <cell r="BH267"/>
          <cell r="BI267"/>
          <cell r="BJ267"/>
          <cell r="BK267"/>
          <cell r="BL267"/>
          <cell r="BM267"/>
          <cell r="BN267"/>
          <cell r="BO267"/>
          <cell r="BP267"/>
          <cell r="BQ267"/>
          <cell r="BR267"/>
          <cell r="BS267"/>
          <cell r="BT267"/>
          <cell r="BU267"/>
          <cell r="BV267"/>
          <cell r="BW267"/>
          <cell r="BX267"/>
          <cell r="BY267"/>
          <cell r="BZ267"/>
          <cell r="CA267"/>
          <cell r="CB267"/>
          <cell r="CC267"/>
          <cell r="CD267"/>
          <cell r="CE267"/>
          <cell r="CF267"/>
          <cell r="CG267"/>
          <cell r="CH267"/>
          <cell r="CI267"/>
          <cell r="CJ267"/>
          <cell r="CK267"/>
          <cell r="CL267"/>
          <cell r="CM267"/>
          <cell r="CN267"/>
          <cell r="CO267"/>
          <cell r="CP267"/>
          <cell r="CQ267"/>
          <cell r="CR267"/>
          <cell r="CS267"/>
          <cell r="CT267"/>
          <cell r="CU267"/>
          <cell r="CV267"/>
          <cell r="CW267"/>
          <cell r="CX267"/>
          <cell r="CY267"/>
          <cell r="CZ267"/>
          <cell r="DA267"/>
          <cell r="DB267"/>
          <cell r="DC267"/>
          <cell r="DD267"/>
          <cell r="DE267"/>
          <cell r="DF267"/>
          <cell r="DG267"/>
          <cell r="DH267"/>
          <cell r="DI267"/>
          <cell r="DJ267"/>
          <cell r="DK267"/>
          <cell r="DL267"/>
          <cell r="DM267"/>
          <cell r="DN267"/>
          <cell r="DO267"/>
          <cell r="DP267"/>
          <cell r="DQ267"/>
          <cell r="DR267"/>
          <cell r="DS267"/>
          <cell r="DT267"/>
          <cell r="DU267"/>
          <cell r="DV267"/>
          <cell r="DW267"/>
          <cell r="DX267"/>
          <cell r="DY267"/>
          <cell r="DZ267"/>
          <cell r="EA267"/>
          <cell r="EB267"/>
          <cell r="EC267"/>
          <cell r="ED267"/>
          <cell r="EE267"/>
          <cell r="EF267"/>
          <cell r="EG267"/>
          <cell r="EH267"/>
          <cell r="EI267"/>
          <cell r="EJ267"/>
          <cell r="EK267"/>
          <cell r="EL267"/>
          <cell r="EM267"/>
          <cell r="EN267"/>
          <cell r="EO267"/>
          <cell r="EP267"/>
          <cell r="EQ267"/>
          <cell r="ER267"/>
          <cell r="ES267"/>
          <cell r="ET267"/>
          <cell r="EU267"/>
          <cell r="EV267"/>
          <cell r="EW267"/>
          <cell r="EX267"/>
          <cell r="EY267"/>
          <cell r="EZ267"/>
          <cell r="FA267"/>
          <cell r="FB267"/>
          <cell r="FC267"/>
          <cell r="FD267"/>
          <cell r="FE267"/>
          <cell r="FF267"/>
          <cell r="FG267"/>
          <cell r="FH267"/>
          <cell r="FI267"/>
          <cell r="FJ267"/>
          <cell r="FK267"/>
          <cell r="FL267"/>
          <cell r="FM267"/>
          <cell r="FN267"/>
          <cell r="FO267"/>
          <cell r="FP267"/>
          <cell r="FQ267"/>
          <cell r="FR267"/>
          <cell r="FS267"/>
        </row>
        <row r="268">
          <cell r="C268"/>
          <cell r="D268"/>
          <cell r="E268"/>
          <cell r="F268"/>
          <cell r="G268"/>
          <cell r="H268"/>
          <cell r="I268"/>
          <cell r="J268"/>
          <cell r="K268"/>
          <cell r="L268"/>
          <cell r="M268"/>
          <cell r="N268"/>
          <cell r="O268"/>
          <cell r="P268"/>
          <cell r="Q268"/>
          <cell r="R268"/>
          <cell r="S268"/>
          <cell r="T268"/>
          <cell r="U268"/>
          <cell r="V268"/>
          <cell r="W268"/>
          <cell r="X268"/>
          <cell r="Y268"/>
          <cell r="Z268"/>
          <cell r="AA268"/>
          <cell r="AB268"/>
          <cell r="AC268"/>
          <cell r="AD268"/>
          <cell r="AE268"/>
          <cell r="AF268"/>
          <cell r="AG268"/>
          <cell r="AH268"/>
          <cell r="AI268"/>
          <cell r="AJ268"/>
          <cell r="AK268"/>
          <cell r="AL268"/>
          <cell r="AM268"/>
          <cell r="AN268"/>
          <cell r="AO268"/>
          <cell r="AP268"/>
          <cell r="AQ268"/>
          <cell r="AR268"/>
          <cell r="AS268"/>
          <cell r="AT268"/>
          <cell r="AU268"/>
          <cell r="AV268"/>
          <cell r="AW268"/>
          <cell r="AX268"/>
          <cell r="AY268"/>
          <cell r="AZ268"/>
          <cell r="BA268"/>
          <cell r="BB268"/>
          <cell r="BC268"/>
          <cell r="BD268"/>
          <cell r="BE268"/>
          <cell r="BF268"/>
          <cell r="BG268"/>
          <cell r="BH268"/>
          <cell r="BI268"/>
          <cell r="BJ268"/>
          <cell r="BK268"/>
          <cell r="BL268"/>
          <cell r="BM268"/>
          <cell r="BN268"/>
          <cell r="BO268"/>
          <cell r="BP268"/>
          <cell r="BQ268"/>
          <cell r="BR268"/>
          <cell r="BS268"/>
          <cell r="BT268"/>
          <cell r="BU268"/>
          <cell r="BV268"/>
          <cell r="BW268"/>
          <cell r="BX268"/>
          <cell r="BY268"/>
          <cell r="BZ268"/>
          <cell r="CA268"/>
          <cell r="CB268"/>
          <cell r="CC268"/>
          <cell r="CD268"/>
          <cell r="CE268"/>
          <cell r="CF268"/>
          <cell r="CG268"/>
          <cell r="CH268"/>
          <cell r="CI268"/>
          <cell r="CJ268"/>
          <cell r="CK268"/>
          <cell r="CL268"/>
          <cell r="CM268"/>
          <cell r="CN268"/>
          <cell r="CO268"/>
          <cell r="CP268"/>
          <cell r="CQ268"/>
          <cell r="CR268"/>
          <cell r="CS268"/>
          <cell r="CT268"/>
          <cell r="CU268"/>
          <cell r="CV268"/>
          <cell r="CW268"/>
          <cell r="CX268"/>
          <cell r="CY268"/>
          <cell r="CZ268"/>
          <cell r="DA268"/>
          <cell r="DB268"/>
          <cell r="DC268"/>
          <cell r="DD268"/>
          <cell r="DE268"/>
          <cell r="DF268"/>
          <cell r="DG268"/>
          <cell r="DH268"/>
          <cell r="DI268"/>
          <cell r="DJ268"/>
          <cell r="DK268"/>
          <cell r="DL268"/>
          <cell r="DM268"/>
          <cell r="DN268"/>
          <cell r="DO268"/>
          <cell r="DP268"/>
          <cell r="DQ268"/>
          <cell r="DR268"/>
          <cell r="DS268"/>
          <cell r="DT268"/>
          <cell r="DU268"/>
          <cell r="DV268"/>
          <cell r="DW268"/>
          <cell r="DX268"/>
          <cell r="DY268"/>
          <cell r="DZ268"/>
          <cell r="EA268"/>
          <cell r="EB268"/>
          <cell r="EC268"/>
          <cell r="ED268"/>
          <cell r="EE268"/>
          <cell r="EF268"/>
          <cell r="EG268"/>
          <cell r="EH268"/>
          <cell r="EI268"/>
          <cell r="EJ268"/>
          <cell r="EK268"/>
          <cell r="EL268"/>
          <cell r="EM268"/>
          <cell r="EN268"/>
          <cell r="EO268"/>
          <cell r="EP268"/>
          <cell r="EQ268"/>
          <cell r="ER268"/>
          <cell r="ES268"/>
          <cell r="ET268"/>
          <cell r="EU268"/>
          <cell r="EV268"/>
          <cell r="EW268"/>
          <cell r="EX268"/>
          <cell r="EY268"/>
          <cell r="EZ268"/>
          <cell r="FA268"/>
          <cell r="FB268"/>
          <cell r="FC268"/>
          <cell r="FD268"/>
          <cell r="FE268"/>
          <cell r="FF268"/>
          <cell r="FG268"/>
          <cell r="FH268"/>
          <cell r="FI268"/>
          <cell r="FJ268"/>
          <cell r="FK268"/>
          <cell r="FL268"/>
          <cell r="FM268"/>
          <cell r="FN268"/>
          <cell r="FO268"/>
          <cell r="FP268"/>
          <cell r="FQ268"/>
          <cell r="FR268"/>
          <cell r="FS268"/>
        </row>
        <row r="269">
          <cell r="C269"/>
          <cell r="D269"/>
          <cell r="E269"/>
          <cell r="F269"/>
          <cell r="G269"/>
          <cell r="H269"/>
          <cell r="I269"/>
          <cell r="J269"/>
          <cell r="K269"/>
          <cell r="L269"/>
          <cell r="M269"/>
          <cell r="N269"/>
          <cell r="O269"/>
          <cell r="P269"/>
          <cell r="Q269"/>
          <cell r="R269"/>
          <cell r="S269"/>
          <cell r="T269"/>
          <cell r="U269"/>
          <cell r="V269"/>
          <cell r="W269"/>
          <cell r="X269"/>
          <cell r="Y269"/>
          <cell r="Z269"/>
          <cell r="AA269"/>
          <cell r="AB269"/>
          <cell r="AC269"/>
          <cell r="AD269"/>
          <cell r="AE269"/>
          <cell r="AF269"/>
          <cell r="AG269"/>
          <cell r="AH269"/>
          <cell r="AI269"/>
          <cell r="AJ269"/>
          <cell r="AK269"/>
          <cell r="AL269"/>
          <cell r="AM269"/>
          <cell r="AN269"/>
          <cell r="AO269"/>
          <cell r="AP269"/>
          <cell r="AQ269"/>
          <cell r="AR269"/>
          <cell r="AS269"/>
          <cell r="AT269"/>
          <cell r="AU269"/>
          <cell r="AV269"/>
          <cell r="AW269"/>
          <cell r="AX269"/>
          <cell r="AY269"/>
          <cell r="AZ269"/>
          <cell r="BA269"/>
          <cell r="BB269"/>
          <cell r="BC269"/>
          <cell r="BD269"/>
          <cell r="BE269"/>
          <cell r="BF269"/>
          <cell r="BG269"/>
          <cell r="BH269"/>
          <cell r="BI269"/>
          <cell r="BJ269"/>
          <cell r="BK269"/>
          <cell r="BL269"/>
          <cell r="BM269"/>
          <cell r="BN269"/>
          <cell r="BO269"/>
          <cell r="BP269"/>
          <cell r="BQ269"/>
          <cell r="BR269"/>
          <cell r="BS269"/>
          <cell r="BT269"/>
          <cell r="BU269"/>
          <cell r="BV269"/>
          <cell r="BW269"/>
          <cell r="BX269"/>
          <cell r="BY269"/>
          <cell r="BZ269"/>
          <cell r="CA269"/>
          <cell r="CB269"/>
          <cell r="CC269"/>
          <cell r="CD269"/>
          <cell r="CE269"/>
          <cell r="CF269"/>
          <cell r="CG269"/>
          <cell r="CH269"/>
          <cell r="CI269"/>
          <cell r="CJ269"/>
          <cell r="CK269"/>
          <cell r="CL269"/>
          <cell r="CM269"/>
          <cell r="CN269"/>
          <cell r="CO269"/>
          <cell r="CP269"/>
          <cell r="CQ269"/>
          <cell r="CR269"/>
          <cell r="CS269"/>
          <cell r="CT269"/>
          <cell r="CU269"/>
          <cell r="CV269"/>
          <cell r="CW269"/>
          <cell r="CX269"/>
          <cell r="CY269"/>
          <cell r="CZ269"/>
          <cell r="DA269"/>
          <cell r="DB269"/>
          <cell r="DC269"/>
          <cell r="DD269"/>
          <cell r="DE269"/>
          <cell r="DF269"/>
          <cell r="DG269"/>
          <cell r="DH269"/>
          <cell r="DI269"/>
          <cell r="DJ269"/>
          <cell r="DK269"/>
          <cell r="DL269"/>
          <cell r="DM269"/>
          <cell r="DN269"/>
          <cell r="DO269"/>
          <cell r="DP269"/>
          <cell r="DQ269"/>
          <cell r="DR269"/>
          <cell r="DS269"/>
          <cell r="DT269"/>
          <cell r="DU269"/>
          <cell r="DV269"/>
          <cell r="DW269"/>
          <cell r="DX269"/>
          <cell r="DY269"/>
          <cell r="DZ269"/>
          <cell r="EA269"/>
          <cell r="EB269"/>
          <cell r="EC269"/>
          <cell r="ED269"/>
          <cell r="EE269"/>
          <cell r="EF269"/>
          <cell r="EG269"/>
          <cell r="EH269"/>
          <cell r="EI269"/>
          <cell r="EJ269"/>
          <cell r="EK269"/>
          <cell r="EL269"/>
          <cell r="EM269"/>
          <cell r="EN269"/>
          <cell r="EO269"/>
          <cell r="EP269"/>
          <cell r="EQ269"/>
          <cell r="ER269"/>
          <cell r="ES269"/>
          <cell r="ET269"/>
          <cell r="EU269"/>
          <cell r="EV269"/>
          <cell r="EW269"/>
          <cell r="EX269"/>
          <cell r="EY269"/>
          <cell r="EZ269"/>
          <cell r="FA269"/>
          <cell r="FB269"/>
          <cell r="FC269"/>
          <cell r="FD269"/>
          <cell r="FE269"/>
          <cell r="FF269"/>
          <cell r="FG269"/>
          <cell r="FH269"/>
          <cell r="FI269"/>
          <cell r="FJ269"/>
          <cell r="FK269"/>
          <cell r="FL269"/>
          <cell r="FM269"/>
          <cell r="FN269"/>
          <cell r="FO269"/>
          <cell r="FP269"/>
          <cell r="FQ269"/>
          <cell r="FR269"/>
          <cell r="FS269"/>
        </row>
        <row r="270">
          <cell r="C270"/>
          <cell r="D270"/>
          <cell r="E270"/>
          <cell r="F270"/>
          <cell r="G270"/>
          <cell r="H270"/>
          <cell r="I270"/>
          <cell r="J270"/>
          <cell r="K270"/>
          <cell r="L270"/>
          <cell r="M270"/>
          <cell r="N270"/>
          <cell r="O270"/>
          <cell r="P270"/>
          <cell r="Q270"/>
          <cell r="R270"/>
          <cell r="S270"/>
          <cell r="T270"/>
          <cell r="U270"/>
          <cell r="V270"/>
          <cell r="W270"/>
          <cell r="X270"/>
          <cell r="Y270"/>
          <cell r="Z270"/>
          <cell r="AA270"/>
          <cell r="AB270"/>
          <cell r="AC270"/>
          <cell r="AD270"/>
          <cell r="AE270"/>
          <cell r="AF270"/>
          <cell r="AG270"/>
          <cell r="AH270"/>
          <cell r="AI270"/>
          <cell r="AJ270"/>
          <cell r="AK270"/>
          <cell r="AL270"/>
          <cell r="AM270"/>
          <cell r="AN270"/>
          <cell r="AO270"/>
          <cell r="AP270"/>
          <cell r="AQ270"/>
          <cell r="AR270"/>
          <cell r="AS270"/>
          <cell r="AT270"/>
          <cell r="AU270"/>
          <cell r="AV270"/>
          <cell r="AW270"/>
          <cell r="AX270"/>
          <cell r="AY270"/>
          <cell r="AZ270"/>
          <cell r="BA270"/>
          <cell r="BB270"/>
          <cell r="BC270"/>
          <cell r="BD270"/>
          <cell r="BE270"/>
          <cell r="BF270"/>
          <cell r="BG270"/>
          <cell r="BH270"/>
          <cell r="BI270"/>
          <cell r="BJ270"/>
          <cell r="BK270"/>
          <cell r="BL270"/>
          <cell r="BM270"/>
          <cell r="BN270"/>
          <cell r="BO270"/>
          <cell r="BP270"/>
          <cell r="BQ270"/>
          <cell r="BR270"/>
          <cell r="BS270"/>
          <cell r="BT270"/>
          <cell r="BU270"/>
          <cell r="BV270"/>
          <cell r="BW270"/>
          <cell r="BX270"/>
          <cell r="BY270"/>
          <cell r="BZ270"/>
          <cell r="CA270"/>
          <cell r="CB270"/>
          <cell r="CC270"/>
          <cell r="CD270"/>
          <cell r="CE270"/>
          <cell r="CF270"/>
          <cell r="CG270"/>
          <cell r="CH270"/>
          <cell r="CI270"/>
          <cell r="CJ270"/>
          <cell r="CK270"/>
          <cell r="CL270"/>
          <cell r="CM270"/>
          <cell r="CN270"/>
          <cell r="CO270"/>
          <cell r="CP270"/>
          <cell r="CQ270"/>
          <cell r="CR270"/>
          <cell r="CS270"/>
          <cell r="CT270"/>
          <cell r="CU270"/>
          <cell r="CV270"/>
          <cell r="CW270"/>
          <cell r="CX270"/>
          <cell r="CY270"/>
          <cell r="CZ270"/>
          <cell r="DA270"/>
          <cell r="DB270"/>
          <cell r="DC270"/>
          <cell r="DD270"/>
          <cell r="DE270"/>
          <cell r="DF270"/>
          <cell r="DG270"/>
          <cell r="DH270"/>
          <cell r="DI270"/>
          <cell r="DJ270"/>
          <cell r="DK270"/>
          <cell r="DL270"/>
          <cell r="DM270"/>
          <cell r="DN270"/>
          <cell r="DO270"/>
          <cell r="DP270"/>
          <cell r="DQ270"/>
          <cell r="DR270"/>
          <cell r="DS270"/>
          <cell r="DT270"/>
          <cell r="DU270"/>
          <cell r="DV270"/>
          <cell r="DW270"/>
          <cell r="DX270"/>
          <cell r="DY270"/>
          <cell r="DZ270"/>
          <cell r="EA270"/>
          <cell r="EB270"/>
          <cell r="EC270"/>
          <cell r="ED270"/>
          <cell r="EE270"/>
          <cell r="EF270"/>
          <cell r="EG270"/>
          <cell r="EH270"/>
          <cell r="EI270"/>
          <cell r="EJ270"/>
          <cell r="EK270"/>
          <cell r="EL270"/>
          <cell r="EM270"/>
          <cell r="EN270"/>
          <cell r="EO270"/>
          <cell r="EP270"/>
          <cell r="EQ270"/>
          <cell r="ER270"/>
          <cell r="ES270"/>
          <cell r="ET270"/>
          <cell r="EU270"/>
          <cell r="EV270"/>
          <cell r="EW270"/>
          <cell r="EX270"/>
          <cell r="EY270"/>
          <cell r="EZ270"/>
          <cell r="FA270"/>
          <cell r="FB270"/>
          <cell r="FC270"/>
          <cell r="FD270"/>
          <cell r="FE270"/>
          <cell r="FF270"/>
          <cell r="FG270"/>
          <cell r="FH270"/>
          <cell r="FI270"/>
          <cell r="FJ270"/>
          <cell r="FK270"/>
          <cell r="FL270"/>
          <cell r="FM270"/>
          <cell r="FN270"/>
          <cell r="FO270"/>
          <cell r="FP270"/>
          <cell r="FQ270"/>
          <cell r="FR270"/>
          <cell r="FS270"/>
        </row>
        <row r="271">
          <cell r="EQ271"/>
          <cell r="ER271"/>
          <cell r="ES271"/>
          <cell r="ET271"/>
          <cell r="EU271"/>
          <cell r="EV271"/>
          <cell r="EW271"/>
          <cell r="EX271"/>
          <cell r="EY271"/>
          <cell r="EZ271"/>
          <cell r="FA271"/>
          <cell r="FB271"/>
          <cell r="FC271"/>
          <cell r="FD271"/>
          <cell r="FE271"/>
          <cell r="FF271"/>
          <cell r="FG271"/>
          <cell r="FH271"/>
          <cell r="FI271"/>
          <cell r="FJ271"/>
          <cell r="FK271"/>
          <cell r="FL271"/>
          <cell r="FM271"/>
          <cell r="FN271"/>
          <cell r="FO271"/>
          <cell r="FP271"/>
          <cell r="FQ271"/>
          <cell r="FR271"/>
          <cell r="FS271"/>
        </row>
        <row r="272">
          <cell r="EQ272"/>
          <cell r="ER272"/>
          <cell r="ES272"/>
          <cell r="ET272"/>
          <cell r="EU272"/>
          <cell r="EV272"/>
          <cell r="EW272"/>
          <cell r="EX272"/>
          <cell r="EY272"/>
          <cell r="EZ272"/>
          <cell r="FA272"/>
          <cell r="FB272"/>
          <cell r="FC272"/>
          <cell r="FD272"/>
          <cell r="FE272"/>
          <cell r="FF272"/>
          <cell r="FG272"/>
          <cell r="FH272"/>
          <cell r="FI272"/>
          <cell r="FJ272"/>
          <cell r="FK272"/>
          <cell r="FL272"/>
          <cell r="FM272"/>
          <cell r="FN272"/>
          <cell r="FO272"/>
          <cell r="FP272"/>
          <cell r="FQ272"/>
          <cell r="FR272"/>
          <cell r="FS272"/>
        </row>
        <row r="273">
          <cell r="EQ273"/>
          <cell r="ER273"/>
          <cell r="ES273"/>
          <cell r="ET273"/>
          <cell r="EU273"/>
          <cell r="EV273"/>
          <cell r="EW273"/>
          <cell r="EX273"/>
          <cell r="EY273"/>
          <cell r="EZ273"/>
          <cell r="FA273"/>
          <cell r="FB273"/>
          <cell r="FC273"/>
          <cell r="FD273"/>
          <cell r="FE273"/>
          <cell r="FF273"/>
          <cell r="FG273"/>
          <cell r="FH273"/>
          <cell r="FI273"/>
          <cell r="FJ273"/>
          <cell r="FK273"/>
          <cell r="FL273"/>
          <cell r="FM273"/>
          <cell r="FN273"/>
          <cell r="FO273"/>
          <cell r="FP273"/>
          <cell r="FQ273"/>
          <cell r="FR273"/>
          <cell r="FS273"/>
        </row>
        <row r="274">
          <cell r="EQ274"/>
          <cell r="ER274"/>
          <cell r="ES274"/>
          <cell r="ET274"/>
          <cell r="EU274"/>
          <cell r="EV274"/>
          <cell r="EW274"/>
          <cell r="EX274"/>
          <cell r="EY274"/>
          <cell r="EZ274"/>
          <cell r="FA274"/>
          <cell r="FB274"/>
          <cell r="FC274"/>
          <cell r="FD274"/>
          <cell r="FE274"/>
          <cell r="FF274"/>
          <cell r="FG274"/>
          <cell r="FH274"/>
          <cell r="FI274"/>
          <cell r="FJ274"/>
          <cell r="FK274"/>
          <cell r="FL274"/>
          <cell r="FM274"/>
          <cell r="FN274"/>
          <cell r="FO274"/>
          <cell r="FP274"/>
          <cell r="FQ274"/>
          <cell r="FR274"/>
          <cell r="FS274"/>
        </row>
        <row r="275">
          <cell r="EQ275"/>
          <cell r="ER275"/>
          <cell r="ES275"/>
          <cell r="ET275"/>
          <cell r="EU275"/>
          <cell r="EV275"/>
          <cell r="EW275"/>
          <cell r="EX275"/>
          <cell r="EY275"/>
          <cell r="EZ275"/>
          <cell r="FA275"/>
          <cell r="FB275"/>
          <cell r="FC275"/>
          <cell r="FD275"/>
          <cell r="FE275"/>
          <cell r="FF275"/>
          <cell r="FG275"/>
          <cell r="FH275"/>
          <cell r="FI275"/>
          <cell r="FJ275"/>
          <cell r="FK275"/>
          <cell r="FL275"/>
          <cell r="FM275"/>
          <cell r="FN275"/>
          <cell r="FO275"/>
          <cell r="FP275"/>
          <cell r="FQ275"/>
          <cell r="FR275"/>
          <cell r="FS275"/>
        </row>
        <row r="276">
          <cell r="EQ276"/>
          <cell r="ER276"/>
          <cell r="ES276"/>
          <cell r="ET276"/>
          <cell r="EU276"/>
          <cell r="EV276"/>
          <cell r="EW276"/>
          <cell r="EX276"/>
          <cell r="EY276"/>
          <cell r="EZ276"/>
          <cell r="FA276"/>
          <cell r="FB276"/>
          <cell r="FC276"/>
          <cell r="FD276"/>
          <cell r="FE276"/>
          <cell r="FF276"/>
          <cell r="FG276"/>
          <cell r="FH276"/>
          <cell r="FI276"/>
          <cell r="FJ276"/>
          <cell r="FK276"/>
          <cell r="FL276"/>
          <cell r="FM276"/>
          <cell r="FN276"/>
          <cell r="FO276"/>
          <cell r="FP276"/>
          <cell r="FQ276"/>
          <cell r="FR276"/>
          <cell r="FS276"/>
        </row>
        <row r="277">
          <cell r="EQ277"/>
          <cell r="ER277"/>
          <cell r="ES277"/>
          <cell r="ET277"/>
          <cell r="EU277"/>
          <cell r="EV277"/>
          <cell r="EW277"/>
          <cell r="EX277"/>
          <cell r="EY277"/>
          <cell r="EZ277"/>
          <cell r="FA277"/>
          <cell r="FB277"/>
          <cell r="FC277"/>
          <cell r="FD277"/>
          <cell r="FE277"/>
          <cell r="FF277"/>
          <cell r="FG277"/>
          <cell r="FH277"/>
          <cell r="FI277"/>
          <cell r="FJ277"/>
          <cell r="FK277"/>
          <cell r="FL277"/>
          <cell r="FM277"/>
          <cell r="FN277"/>
          <cell r="FO277"/>
          <cell r="FP277"/>
          <cell r="FQ277"/>
          <cell r="FR277"/>
          <cell r="FS277"/>
        </row>
        <row r="278">
          <cell r="EQ278"/>
          <cell r="ER278"/>
          <cell r="ES278"/>
          <cell r="ET278"/>
          <cell r="EU278"/>
          <cell r="EV278"/>
          <cell r="EW278"/>
          <cell r="EX278"/>
          <cell r="EY278"/>
          <cell r="EZ278"/>
          <cell r="FA278"/>
          <cell r="FB278"/>
          <cell r="FC278"/>
          <cell r="FD278"/>
          <cell r="FE278"/>
          <cell r="FF278"/>
          <cell r="FG278"/>
          <cell r="FH278"/>
          <cell r="FI278"/>
          <cell r="FJ278"/>
          <cell r="FK278"/>
          <cell r="FL278"/>
          <cell r="FM278"/>
          <cell r="FN278"/>
          <cell r="FO278"/>
          <cell r="FP278"/>
          <cell r="FQ278"/>
          <cell r="FR278"/>
          <cell r="FS278"/>
        </row>
        <row r="279">
          <cell r="EQ279"/>
          <cell r="ER279"/>
          <cell r="ES279"/>
          <cell r="ET279"/>
          <cell r="EU279"/>
          <cell r="EV279"/>
          <cell r="EW279"/>
          <cell r="EX279"/>
          <cell r="EY279"/>
          <cell r="EZ279"/>
          <cell r="FA279"/>
          <cell r="FB279"/>
          <cell r="FC279"/>
          <cell r="FD279"/>
          <cell r="FE279"/>
          <cell r="FF279"/>
          <cell r="FG279"/>
          <cell r="FH279"/>
          <cell r="FI279"/>
          <cell r="FJ279"/>
          <cell r="FK279"/>
          <cell r="FL279"/>
          <cell r="FM279"/>
          <cell r="FN279"/>
          <cell r="FO279"/>
          <cell r="FP279"/>
          <cell r="FQ279"/>
          <cell r="FR279"/>
          <cell r="FS279"/>
        </row>
        <row r="280">
          <cell r="EQ280"/>
          <cell r="ER280"/>
          <cell r="ES280"/>
          <cell r="ET280"/>
          <cell r="EU280"/>
          <cell r="EV280"/>
          <cell r="EW280"/>
          <cell r="EX280"/>
          <cell r="EY280"/>
          <cell r="EZ280"/>
          <cell r="FA280"/>
          <cell r="FB280"/>
          <cell r="FC280"/>
          <cell r="FD280"/>
          <cell r="FE280"/>
          <cell r="FF280"/>
          <cell r="FG280"/>
          <cell r="FH280"/>
          <cell r="FI280"/>
          <cell r="FJ280"/>
          <cell r="FK280"/>
          <cell r="FL280"/>
          <cell r="FM280"/>
          <cell r="FN280"/>
          <cell r="FO280"/>
          <cell r="FP280"/>
          <cell r="FQ280"/>
          <cell r="FR280"/>
          <cell r="FS280"/>
        </row>
        <row r="281">
          <cell r="EQ281"/>
          <cell r="ER281"/>
          <cell r="ES281"/>
          <cell r="ET281"/>
          <cell r="EU281"/>
          <cell r="EV281"/>
          <cell r="EW281"/>
          <cell r="EX281"/>
          <cell r="EY281"/>
          <cell r="EZ281"/>
          <cell r="FA281"/>
          <cell r="FB281"/>
          <cell r="FC281"/>
          <cell r="FD281"/>
          <cell r="FE281"/>
          <cell r="FF281"/>
          <cell r="FG281"/>
          <cell r="FH281"/>
          <cell r="FI281"/>
          <cell r="FJ281"/>
          <cell r="FK281"/>
          <cell r="FL281"/>
          <cell r="FM281"/>
          <cell r="FN281"/>
          <cell r="FO281"/>
          <cell r="FP281"/>
          <cell r="FQ281"/>
          <cell r="FR281"/>
          <cell r="FS281"/>
        </row>
        <row r="282">
          <cell r="EQ282"/>
          <cell r="ER282"/>
          <cell r="ES282"/>
          <cell r="ET282"/>
          <cell r="EU282"/>
          <cell r="EV282"/>
          <cell r="EW282"/>
          <cell r="EX282"/>
          <cell r="EY282"/>
          <cell r="EZ282"/>
          <cell r="FA282"/>
          <cell r="FB282"/>
          <cell r="FC282"/>
          <cell r="FD282"/>
          <cell r="FE282"/>
          <cell r="FF282"/>
          <cell r="FG282"/>
          <cell r="FH282"/>
          <cell r="FI282"/>
          <cell r="FJ282"/>
          <cell r="FK282"/>
          <cell r="FL282"/>
          <cell r="FM282"/>
          <cell r="FN282"/>
          <cell r="FO282"/>
          <cell r="FP282"/>
          <cell r="FQ282"/>
          <cell r="FR282"/>
          <cell r="FS282"/>
        </row>
        <row r="283">
          <cell r="EQ283"/>
          <cell r="ER283"/>
          <cell r="ES283"/>
          <cell r="ET283"/>
          <cell r="EU283"/>
          <cell r="EV283"/>
          <cell r="EW283"/>
          <cell r="EX283"/>
          <cell r="EY283"/>
          <cell r="EZ283"/>
          <cell r="FA283"/>
          <cell r="FB283"/>
          <cell r="FC283"/>
          <cell r="FD283"/>
          <cell r="FE283"/>
          <cell r="FF283"/>
          <cell r="FG283"/>
          <cell r="FH283"/>
          <cell r="FI283"/>
          <cell r="FJ283"/>
          <cell r="FK283"/>
          <cell r="FL283"/>
          <cell r="FM283"/>
          <cell r="FN283"/>
          <cell r="FO283"/>
          <cell r="FP283"/>
          <cell r="FQ283"/>
          <cell r="FR283"/>
          <cell r="FS283"/>
        </row>
        <row r="284">
          <cell r="EQ284"/>
          <cell r="ER284"/>
          <cell r="ES284"/>
          <cell r="ET284"/>
          <cell r="EU284"/>
          <cell r="EV284"/>
          <cell r="EW284"/>
          <cell r="EX284"/>
          <cell r="EY284"/>
          <cell r="EZ284"/>
          <cell r="FA284"/>
          <cell r="FB284"/>
          <cell r="FC284"/>
          <cell r="FD284"/>
          <cell r="FE284"/>
          <cell r="FF284"/>
          <cell r="FG284"/>
          <cell r="FH284"/>
          <cell r="FI284"/>
          <cell r="FJ284"/>
          <cell r="FK284"/>
          <cell r="FL284"/>
          <cell r="FM284"/>
          <cell r="FN284"/>
          <cell r="FO284"/>
          <cell r="FP284"/>
          <cell r="FQ284"/>
          <cell r="FR284"/>
          <cell r="FS284"/>
        </row>
        <row r="285">
          <cell r="EQ285"/>
          <cell r="ER285"/>
          <cell r="ES285"/>
          <cell r="ET285"/>
          <cell r="EU285"/>
          <cell r="EV285"/>
          <cell r="EW285"/>
          <cell r="EX285"/>
          <cell r="EY285"/>
          <cell r="EZ285"/>
          <cell r="FA285"/>
          <cell r="FB285"/>
          <cell r="FC285"/>
          <cell r="FD285"/>
          <cell r="FE285"/>
          <cell r="FF285"/>
          <cell r="FG285"/>
          <cell r="FH285"/>
          <cell r="FI285"/>
          <cell r="FJ285"/>
          <cell r="FK285"/>
          <cell r="FL285"/>
          <cell r="FM285"/>
          <cell r="FN285"/>
          <cell r="FO285"/>
          <cell r="FP285"/>
          <cell r="FQ285"/>
          <cell r="FR285"/>
          <cell r="FS285"/>
        </row>
        <row r="286">
          <cell r="EQ286"/>
          <cell r="ER286"/>
          <cell r="ES286"/>
          <cell r="ET286"/>
          <cell r="EU286"/>
          <cell r="EV286"/>
          <cell r="EW286"/>
          <cell r="EX286"/>
          <cell r="EY286"/>
          <cell r="EZ286"/>
          <cell r="FA286"/>
          <cell r="FB286"/>
          <cell r="FC286"/>
          <cell r="FD286"/>
          <cell r="FE286"/>
          <cell r="FF286"/>
          <cell r="FG286"/>
          <cell r="FH286"/>
          <cell r="FI286"/>
          <cell r="FJ286"/>
          <cell r="FK286"/>
          <cell r="FL286"/>
          <cell r="FM286"/>
          <cell r="FN286"/>
          <cell r="FO286"/>
          <cell r="FP286"/>
          <cell r="FQ286"/>
          <cell r="FR286"/>
          <cell r="FS286"/>
        </row>
        <row r="287">
          <cell r="EQ287"/>
          <cell r="ER287"/>
          <cell r="ES287"/>
          <cell r="ET287"/>
          <cell r="EU287"/>
          <cell r="EV287"/>
          <cell r="EW287"/>
          <cell r="EX287"/>
          <cell r="EY287"/>
          <cell r="EZ287"/>
          <cell r="FA287"/>
          <cell r="FB287"/>
          <cell r="FC287"/>
          <cell r="FD287"/>
          <cell r="FE287"/>
          <cell r="FF287"/>
          <cell r="FG287"/>
          <cell r="FH287"/>
          <cell r="FI287"/>
          <cell r="FJ287"/>
          <cell r="FK287"/>
          <cell r="FL287"/>
          <cell r="FM287"/>
          <cell r="FN287"/>
          <cell r="FO287"/>
          <cell r="FP287"/>
          <cell r="FQ287"/>
          <cell r="FR287"/>
          <cell r="FS287"/>
        </row>
        <row r="288">
          <cell r="EQ288"/>
          <cell r="ER288"/>
          <cell r="ES288"/>
          <cell r="ET288"/>
          <cell r="EU288"/>
          <cell r="EV288"/>
          <cell r="EW288"/>
          <cell r="EX288"/>
          <cell r="EY288"/>
          <cell r="EZ288"/>
          <cell r="FA288"/>
          <cell r="FB288"/>
          <cell r="FC288"/>
          <cell r="FD288"/>
          <cell r="FE288"/>
          <cell r="FF288"/>
          <cell r="FG288"/>
          <cell r="FH288"/>
          <cell r="FI288"/>
          <cell r="FJ288"/>
          <cell r="FK288"/>
          <cell r="FL288"/>
          <cell r="FM288"/>
          <cell r="FN288"/>
          <cell r="FO288"/>
          <cell r="FP288"/>
          <cell r="FQ288"/>
          <cell r="FR288"/>
          <cell r="FS288"/>
        </row>
        <row r="289">
          <cell r="EQ289"/>
          <cell r="ER289"/>
          <cell r="ES289"/>
          <cell r="ET289"/>
          <cell r="EU289"/>
          <cell r="EV289"/>
          <cell r="EW289"/>
          <cell r="EX289"/>
          <cell r="EY289"/>
          <cell r="EZ289"/>
          <cell r="FA289"/>
          <cell r="FB289"/>
          <cell r="FC289"/>
          <cell r="FD289"/>
          <cell r="FE289"/>
          <cell r="FF289"/>
          <cell r="FG289"/>
          <cell r="FH289"/>
          <cell r="FI289"/>
          <cell r="FJ289"/>
          <cell r="FK289"/>
          <cell r="FL289"/>
          <cell r="FM289"/>
          <cell r="FN289"/>
          <cell r="FO289"/>
          <cell r="FP289"/>
          <cell r="FQ289"/>
          <cell r="FR289"/>
          <cell r="FS289"/>
        </row>
        <row r="290">
          <cell r="EQ290"/>
          <cell r="ER290"/>
          <cell r="ES290"/>
          <cell r="ET290"/>
          <cell r="EU290"/>
          <cell r="EV290"/>
          <cell r="EW290"/>
          <cell r="EX290"/>
          <cell r="EY290"/>
          <cell r="EZ290"/>
          <cell r="FA290"/>
          <cell r="FB290"/>
          <cell r="FC290"/>
          <cell r="FD290"/>
          <cell r="FE290"/>
          <cell r="FF290"/>
          <cell r="FG290"/>
          <cell r="FH290"/>
          <cell r="FI290"/>
          <cell r="FJ290"/>
          <cell r="FK290"/>
          <cell r="FL290"/>
          <cell r="FM290"/>
          <cell r="FN290"/>
          <cell r="FO290"/>
          <cell r="FP290"/>
          <cell r="FQ290"/>
          <cell r="FR290"/>
          <cell r="FS290"/>
        </row>
        <row r="291">
          <cell r="EQ291"/>
          <cell r="ER291"/>
          <cell r="ES291"/>
          <cell r="ET291"/>
          <cell r="EU291"/>
          <cell r="EV291"/>
          <cell r="EW291"/>
          <cell r="EX291"/>
          <cell r="EY291"/>
          <cell r="EZ291"/>
          <cell r="FA291"/>
          <cell r="FB291"/>
          <cell r="FC291"/>
          <cell r="FD291"/>
          <cell r="FE291"/>
          <cell r="FF291"/>
          <cell r="FG291"/>
          <cell r="FH291"/>
          <cell r="FI291"/>
          <cell r="FJ291"/>
          <cell r="FK291"/>
          <cell r="FL291"/>
          <cell r="FM291"/>
          <cell r="FN291"/>
          <cell r="FO291"/>
          <cell r="FP291"/>
          <cell r="FQ291"/>
          <cell r="FR291"/>
          <cell r="FS291"/>
        </row>
        <row r="292">
          <cell r="EQ292"/>
          <cell r="ER292"/>
          <cell r="ES292"/>
          <cell r="ET292"/>
          <cell r="EU292"/>
          <cell r="EV292"/>
          <cell r="EW292"/>
          <cell r="EX292"/>
          <cell r="EY292"/>
          <cell r="EZ292"/>
          <cell r="FA292"/>
          <cell r="FB292"/>
          <cell r="FC292"/>
          <cell r="FD292"/>
          <cell r="FE292"/>
          <cell r="FF292"/>
          <cell r="FG292"/>
          <cell r="FH292"/>
          <cell r="FI292"/>
          <cell r="FJ292"/>
          <cell r="FK292"/>
          <cell r="FL292"/>
          <cell r="FM292"/>
          <cell r="FN292"/>
          <cell r="FO292"/>
          <cell r="FP292"/>
          <cell r="FQ292"/>
          <cell r="FR292"/>
          <cell r="FS292"/>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Tag No</v>
          </cell>
          <cell r="Q1" t="str">
            <v>Datasheet No</v>
          </cell>
        </row>
        <row r="2">
          <cell r="A2" t="str">
            <v>F1.S1.DS.OGT01.HSB001_PDE207</v>
          </cell>
          <cell r="Q2" t="str">
            <v>E363404-PM072-270-206-0003</v>
          </cell>
        </row>
        <row r="3">
          <cell r="A3" t="str">
            <v>F1.S1.DS.OGT01.HSB001_LE231</v>
          </cell>
          <cell r="Q3" t="str">
            <v>E363404-PM072-270-206-0001</v>
          </cell>
        </row>
        <row r="4">
          <cell r="A4" t="str">
            <v>F1.S1.DS.OGT01.HSB001_LSLL235</v>
          </cell>
          <cell r="Q4" t="str">
            <v>E363404-PM072-270-206-0002</v>
          </cell>
        </row>
        <row r="5">
          <cell r="A5" t="str">
            <v>F1.S1.DS.OGT01.HSB001_LSHH236</v>
          </cell>
          <cell r="Q5" t="str">
            <v>E363404-PM072-270-206-0002</v>
          </cell>
        </row>
        <row r="6">
          <cell r="A6" t="str">
            <v>F1.S1.DS.OGT01.HSB001_LCV234</v>
          </cell>
          <cell r="Q6" t="str">
            <v>E363404-PM072-270-206-0004</v>
          </cell>
        </row>
        <row r="7">
          <cell r="A7" t="str">
            <v>F1.S1.DS.OGT01.HSB001_ZIC234</v>
          </cell>
          <cell r="Q7" t="str">
            <v>E363404-PM072-270-206-0004</v>
          </cell>
        </row>
        <row r="8">
          <cell r="A8" t="str">
            <v>F1.S1.DS.OGT01.HSB001_ZIO234</v>
          </cell>
          <cell r="Q8" t="str">
            <v>E363404-PM072-270-206-0004</v>
          </cell>
        </row>
        <row r="9">
          <cell r="A9" t="str">
            <v>F1.S1.DS.OGT01.HSB001_ZT233</v>
          </cell>
          <cell r="Q9" t="str">
            <v>E363404-PM072-240-206-0004</v>
          </cell>
        </row>
        <row r="10">
          <cell r="A10" t="str">
            <v>F1.S1.DS.OGT01.HSB001_PG230</v>
          </cell>
          <cell r="Q10" t="str">
            <v>N/A</v>
          </cell>
        </row>
        <row r="11">
          <cell r="A11" t="str">
            <v>F1.S1.DS.OGT01.HSB001_PG206</v>
          </cell>
          <cell r="Q11" t="str">
            <v>N/A</v>
          </cell>
        </row>
        <row r="12">
          <cell r="A12" t="str">
            <v>F1.S1.DS.OGT01.HSB001_FE232</v>
          </cell>
          <cell r="Q12" t="str">
            <v>E363404-PM072-270-206-0005</v>
          </cell>
        </row>
        <row r="13">
          <cell r="A13" t="str">
            <v>F1.S1.DS.OGT01.GPB001_PG246</v>
          </cell>
          <cell r="Q13" t="str">
            <v>N/A</v>
          </cell>
        </row>
        <row r="14">
          <cell r="A14" t="str">
            <v>F1.S1.DS.OGT01.GPB001_FE247</v>
          </cell>
          <cell r="Q14" t="str">
            <v>N/A</v>
          </cell>
        </row>
        <row r="15">
          <cell r="A15" t="str">
            <v>F1.S1.DS.OGT01.GPB001_TE233</v>
          </cell>
          <cell r="Q15" t="str">
            <v>N/A</v>
          </cell>
        </row>
        <row r="16">
          <cell r="A16" t="str">
            <v>F1.S1.DS.OGT01.GPB001_TE234</v>
          </cell>
          <cell r="Q16" t="str">
            <v>N/A</v>
          </cell>
        </row>
        <row r="17">
          <cell r="A17" t="str">
            <v>F1.S1.DS.OGT01.GPB001_TE235</v>
          </cell>
          <cell r="Q17" t="str">
            <v>N/A</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1">
          <cell r="A1" t="str">
            <v>CABINET TAG NUMBER</v>
          </cell>
          <cell r="B1" t="str">
            <v>MODULE TAG NUMBER</v>
          </cell>
          <cell r="E1" t="str">
            <v>IP ADDRESS</v>
          </cell>
        </row>
        <row r="2">
          <cell r="A2" t="str">
            <v>F1.S1.D1.MCC01</v>
          </cell>
          <cell r="B2" t="str">
            <v>F1.S1.DS.NDS01.GPB003</v>
          </cell>
          <cell r="E2" t="str">
            <v>10.200.23.44</v>
          </cell>
        </row>
        <row r="3">
          <cell r="A3" t="str">
            <v>F1.S1.D1.MCC01</v>
          </cell>
          <cell r="B3" t="str">
            <v>F1.S1.DS.NDS01.GPB005</v>
          </cell>
          <cell r="E3" t="str">
            <v>10.200.23.45</v>
          </cell>
        </row>
        <row r="4">
          <cell r="A4" t="str">
            <v>F1.S1.D1.MCC01</v>
          </cell>
          <cell r="B4" t="str">
            <v>F1.S1.DS.EFT01.GPA005</v>
          </cell>
          <cell r="E4" t="str">
            <v>10.200.23.46</v>
          </cell>
        </row>
        <row r="5">
          <cell r="A5" t="str">
            <v>F1.S1.D1.MCC01</v>
          </cell>
          <cell r="B5" t="str">
            <v>F1.S1.DS.PLI01.GPB001</v>
          </cell>
          <cell r="E5" t="str">
            <v>10.200.23.47</v>
          </cell>
        </row>
        <row r="6">
          <cell r="A6" t="str">
            <v>F1.S1.D1.MCC01</v>
          </cell>
          <cell r="B6" t="str">
            <v>F1.S1.DS.IXS01.GPB005</v>
          </cell>
          <cell r="E6" t="str">
            <v>10.200.23.48</v>
          </cell>
        </row>
        <row r="7">
          <cell r="A7" t="str">
            <v>F1.S1.D1.MCC01</v>
          </cell>
          <cell r="B7" t="str">
            <v>F1.S1.DS.FPH01.GPB002</v>
          </cell>
          <cell r="E7" t="str">
            <v>10.200.23.49</v>
          </cell>
        </row>
        <row r="8">
          <cell r="A8" t="str">
            <v>F1.S1.D1.MCC01</v>
          </cell>
          <cell r="B8" t="str">
            <v>F1.S1.DS.EFT01.GPB001</v>
          </cell>
          <cell r="E8" t="str">
            <v>10.200.23.50</v>
          </cell>
        </row>
        <row r="9">
          <cell r="A9" t="str">
            <v>F1.S1.D1.MCC01</v>
          </cell>
          <cell r="B9" t="str">
            <v>F1.S1.DS.RRS01.GPA003</v>
          </cell>
          <cell r="E9" t="str">
            <v>10.200.23.51</v>
          </cell>
        </row>
        <row r="10">
          <cell r="A10" t="str">
            <v>F1.S1.D1.MCC01</v>
          </cell>
          <cell r="B10" t="str">
            <v>F1.S1.DS.PLI01.HWA005</v>
          </cell>
          <cell r="E10" t="str">
            <v>10.200.23.52</v>
          </cell>
        </row>
        <row r="11">
          <cell r="A11" t="str">
            <v>F1.S1.D1.MCC01</v>
          </cell>
          <cell r="B11" t="str">
            <v>F1.S1.DS.PLI01.HWA003</v>
          </cell>
          <cell r="E11" t="str">
            <v>10.200.23.53</v>
          </cell>
        </row>
        <row r="12">
          <cell r="A12" t="str">
            <v>F1.S1.D1.MCC01</v>
          </cell>
          <cell r="B12" t="str">
            <v>F1.S1.DS.NDS01.GPB001</v>
          </cell>
          <cell r="E12" t="str">
            <v>10.200.23.54</v>
          </cell>
        </row>
        <row r="13">
          <cell r="A13" t="str">
            <v>F1.S1.D1.MCC01</v>
          </cell>
          <cell r="B13" t="str">
            <v>F1.S1.DS.CDS01.GPB003</v>
          </cell>
          <cell r="E13" t="str">
            <v>10.200.23.55</v>
          </cell>
        </row>
        <row r="14">
          <cell r="A14" t="str">
            <v>F1.S1.D1.MCC01</v>
          </cell>
          <cell r="B14" t="str">
            <v>F1.S1.DS.MCC01.PNQ22 #1</v>
          </cell>
          <cell r="E14" t="str">
            <v>10.200.23.56</v>
          </cell>
        </row>
        <row r="15">
          <cell r="A15" t="str">
            <v>F1.S1.D1.MCC01</v>
          </cell>
          <cell r="B15" t="str">
            <v>F1.S1.DS.MCC01.PNQ22 #2</v>
          </cell>
          <cell r="E15" t="str">
            <v>10.200.23.57</v>
          </cell>
        </row>
        <row r="16">
          <cell r="A16" t="str">
            <v>F1.S1.D1.MCC01</v>
          </cell>
          <cell r="B16" t="str">
            <v>F1.S1.DS.MCC01.PNQ22 #3</v>
          </cell>
          <cell r="E16" t="str">
            <v>10.200.23.58</v>
          </cell>
        </row>
        <row r="17">
          <cell r="A17" t="str">
            <v>F1.S1.D1.MCC01</v>
          </cell>
          <cell r="B17" t="str">
            <v>F1.S1.DS.MCC01.PNQ22 #4</v>
          </cell>
          <cell r="E17" t="str">
            <v>10.200.23.59</v>
          </cell>
        </row>
        <row r="18">
          <cell r="A18" t="str">
            <v>F1.S1.D1.MCC01</v>
          </cell>
          <cell r="B18" t="str">
            <v>F1.S1.DS.MCC01.PNQ22 #5</v>
          </cell>
          <cell r="E18" t="str">
            <v>10.200.23.60</v>
          </cell>
        </row>
        <row r="19">
          <cell r="A19" t="str">
            <v>F1.S1.D1.MCC02</v>
          </cell>
          <cell r="B19" t="str">
            <v>F1.S1.DS.FPH01.GPB001</v>
          </cell>
          <cell r="E19" t="str">
            <v>10.200.23.61</v>
          </cell>
        </row>
        <row r="20">
          <cell r="A20" t="str">
            <v>F1.S1.D1.MCC02</v>
          </cell>
          <cell r="B20" t="str">
            <v>F1.S1.DS.EFT01.GPA003</v>
          </cell>
          <cell r="E20" t="str">
            <v>10.200.23.62</v>
          </cell>
        </row>
        <row r="21">
          <cell r="A21" t="str">
            <v>F1.S1.D1.MCC02</v>
          </cell>
          <cell r="B21" t="str">
            <v>F1.S1.DS.PLI01.HWA004</v>
          </cell>
          <cell r="E21" t="str">
            <v>10.200.23.63</v>
          </cell>
        </row>
        <row r="22">
          <cell r="A22" t="str">
            <v>F1.S1.D1.MCC02</v>
          </cell>
          <cell r="B22" t="str">
            <v>F1.S1.DS.PLI01.GPB006</v>
          </cell>
          <cell r="E22" t="str">
            <v>10.200.23.64</v>
          </cell>
        </row>
        <row r="23">
          <cell r="A23" t="str">
            <v>F1.S1.D1.MCC02</v>
          </cell>
          <cell r="B23" t="str">
            <v>F1.S1.DS.IXS01.GPA007</v>
          </cell>
          <cell r="E23" t="str">
            <v>10.200.23.65</v>
          </cell>
        </row>
        <row r="24">
          <cell r="A24" t="str">
            <v>F1.S1.D1.MCC02</v>
          </cell>
          <cell r="B24" t="str">
            <v>F1.S1.DS.CDS01.GPA001</v>
          </cell>
          <cell r="E24" t="str">
            <v>10.200.23.66</v>
          </cell>
        </row>
        <row r="25">
          <cell r="A25" t="str">
            <v>F1.S1.D1.MCC02</v>
          </cell>
          <cell r="B25" t="str">
            <v>F1.S1.DS.RRS01.GPA001</v>
          </cell>
          <cell r="E25" t="str">
            <v>10.200.23.67</v>
          </cell>
        </row>
        <row r="26">
          <cell r="A26" t="str">
            <v>F1.S1.D1.MCC02</v>
          </cell>
          <cell r="B26" t="str">
            <v>F1.S1.DS.CDS01.GPB004</v>
          </cell>
          <cell r="E26" t="str">
            <v>10.200.23.68</v>
          </cell>
        </row>
        <row r="27">
          <cell r="A27" t="str">
            <v>F1.S1.D1.MCC02</v>
          </cell>
          <cell r="B27" t="str">
            <v>F1.S1.DS.NDS01.GPB004</v>
          </cell>
          <cell r="E27" t="str">
            <v>10.200.23.69</v>
          </cell>
        </row>
        <row r="28">
          <cell r="A28" t="str">
            <v>F1.S1.D1.MCC02</v>
          </cell>
          <cell r="B28" t="str">
            <v>F1.S1.DS.PLI01.GPB008</v>
          </cell>
          <cell r="E28" t="str">
            <v>10.200.23.70</v>
          </cell>
        </row>
        <row r="29">
          <cell r="A29" t="str">
            <v>F1.S1.D1.MCC02</v>
          </cell>
          <cell r="B29" t="str">
            <v>F1.S1.DS.IXS01.GPB001</v>
          </cell>
          <cell r="E29" t="str">
            <v>10.200.23.71</v>
          </cell>
        </row>
        <row r="30">
          <cell r="A30" t="str">
            <v>F1.S1.D1.MCC02</v>
          </cell>
          <cell r="B30" t="str">
            <v>F1.S1.DS.IXS01.GPB009</v>
          </cell>
          <cell r="E30" t="str">
            <v>10.200.23.72</v>
          </cell>
        </row>
        <row r="31">
          <cell r="A31" t="str">
            <v>F1.S1.D1.MCC02</v>
          </cell>
          <cell r="B31" t="str">
            <v>F1.S1.DS.MCC02.PNQ22 #1</v>
          </cell>
          <cell r="E31" t="str">
            <v>10.200.23.73</v>
          </cell>
        </row>
        <row r="32">
          <cell r="A32" t="str">
            <v>F1.S1.D1.MCC02</v>
          </cell>
          <cell r="B32" t="str">
            <v>F1.S1.DS.MCC02.PNQ22 #2</v>
          </cell>
          <cell r="E32" t="str">
            <v>10.200.23.74</v>
          </cell>
        </row>
        <row r="33">
          <cell r="A33" t="str">
            <v>F1.S1.D1.MCC02</v>
          </cell>
          <cell r="B33" t="str">
            <v>F1.S1.DS.MCC02.PNQ22 #3</v>
          </cell>
          <cell r="E33" t="str">
            <v>10.200.23.75</v>
          </cell>
        </row>
        <row r="34">
          <cell r="A34" t="str">
            <v>F1.S1.D1.SEM01</v>
          </cell>
          <cell r="B34" t="str">
            <v>F1.S1.DS.SEM01.PNQ22 #1</v>
          </cell>
          <cell r="E34" t="str">
            <v>10.200.23.76</v>
          </cell>
        </row>
        <row r="35">
          <cell r="B35" t="str">
            <v>F1.S1.DS.SEM01.PNQ22 #2</v>
          </cell>
          <cell r="E35" t="str">
            <v>10.200.23.77</v>
          </cell>
        </row>
      </sheetData>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Electrical View" id="{5C913D74-4330-476B-B7EC-ED251C8356DC}"/>
  <namedSheetView name="View1" id="{2E61527B-456F-4178-8D91-72243D1E22C4}"/>
</namedSheetViews>
</file>

<file path=xl/persons/person.xml><?xml version="1.0" encoding="utf-8"?>
<personList xmlns="http://schemas.microsoft.com/office/spreadsheetml/2018/threadedcomments" xmlns:x="http://schemas.openxmlformats.org/spreadsheetml/2006/main">
  <person displayName="Hux, Kurt" id="{FEEE659B-7D67-4650-8E5B-DEC5B3DB1C5B}" userId="S::huxk@hatch.com::4b3ce03c-cddc-4041-87ce-959250464b67" providerId="AD"/>
  <person displayName="Mahzari, Reza" id="{DBB795D1-560B-42EA-A743-5DFC01901BB4}" userId="S::reza.mahzari@hatch.com::3f18d9ba-76cd-4c26-8be6-49b1d46c10e9" providerId="AD"/>
  <person displayName="Inyang, Racheal" id="{3558A18F-D0C8-4FC0-8B4E-4941373D205C}" userId="S::racheal.inyang@hatch.com::799e5f47-02ab-4f78-872d-929d94571c03"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x, Kurt" refreshedDate="44640.43842071759" createdVersion="7" refreshedVersion="7" minRefreshableVersion="3" recordCount="1311" xr:uid="{9F6FBCAE-0FF2-458B-95AB-C5302AACE788}">
  <cacheSource type="worksheet">
    <worksheetSource ref="A1:AG1048576" sheet="Instrument Index"/>
  </cacheSource>
  <cacheFields count="29">
    <cacheField name="REV" numFmtId="0">
      <sharedItems containsString="0" containsBlank="1" containsNumber="1" containsInteger="1" minValue="0" maxValue="0"/>
    </cacheField>
    <cacheField name="WBS" numFmtId="0">
      <sharedItems containsBlank="1"/>
    </cacheField>
    <cacheField name="Tag No" numFmtId="0">
      <sharedItems containsBlank="1" count="1310">
        <s v="F1.S1.DS.UCA03"/>
        <s v="F1.S1.DS.UCA04"/>
        <s v="F1.S1.DS.UCA05"/>
        <s v="F1.S1.DS.UCA06"/>
        <s v="F1.S1.DS.UCA07"/>
        <s v="F1.S1.DS.NWR01"/>
        <s v="F1.S1.DS.CDS01.CMA001_LE101"/>
        <s v="F1.S1.DS.CDS01.CMA001_LI101"/>
        <s v="F1.S1.DS.CDS01.CMA001_LIT101"/>
        <s v="F1.S1.DS.CDS01.CMA001_WIT102"/>
        <s v="F1.S1.DS.CDS01.CMA001_WY102"/>
        <s v="F1.S1.DS.CDS01.CMA001_WE102A"/>
        <s v="F1.S1.DS.CDS01.CMA001_WE102B"/>
        <s v="F1.S1.DS.CDS01.CMA001_WE102C"/>
        <s v="F1.S1.DS.CDS01.CMA001_WE102D"/>
        <s v="F1.S1.DS.CDS01.CMA001_TE103A"/>
        <s v="F1.S1.DS.CDS01.CMA001_TIT103A"/>
        <s v="F1.S1.DS.CDS01.CMA001_TE103C"/>
        <s v="F1.S1.DS.CDS01.CMA001_TIT103C"/>
        <s v="F1.S1.DS.CDS01.CMA001_AIT104"/>
        <s v="F1.S1.DS.CDS01.CMA001_AE104"/>
        <s v="F1.S1.DS.CDS01.CMA001_AE104A"/>
        <s v="F1.S1.DS.CDS01.CMA001_AIT104A"/>
        <s v="F1.S1.DS.CDS01.CMA001_FCV105"/>
        <s v="F1.S1.DS.CDS01.CMA001_FE105"/>
        <s v="F1.S1.DS.CDS01.CMA001_FIT105"/>
        <s v="F1.S1.DS.CDS01.CMA001_HV106"/>
        <s v="F1.S1.DS.CDS01.CMA001_ZSC106"/>
        <s v="F1.S1.DS.CDS01.CMA001_ZSO106"/>
        <s v="F1.S1.DS.CDS01.CMA001_HV110"/>
        <s v="F1.S1.DS.CDS01.CMA001_ZT110"/>
        <s v="F1.S1.DS.CDS01.CMA001_AIT111"/>
        <s v="F1.S1.DS.CDS01.CMA001_AE111"/>
        <s v="F1.S1.DS.CDS01.CMA001_AE111A"/>
        <s v="F1.S1.DS.CDS01.CMA001_AIT111A"/>
        <s v="F1.S1.DS.CDS01.CMA001_PIT112"/>
        <s v="F1.S1.DS.CDS01.CMA001_AIT113"/>
        <s v="F1.S1.DS.CDS01.CMA001_AX113"/>
        <s v="F1.S1.DS.CDS01.CMA001_YA113"/>
        <s v="F1.S1.DS.CDS01.CMA001_YL113"/>
        <s v="F1.S1.DS.CDS01.CMA001_PIT127"/>
        <s v="F1.S1.DS.CDS01.CMA001_AIT133"/>
        <s v="F1.S1.DS.CDS01.CMA003_LE202"/>
        <s v="F1.S1.DS.CDS01.CMA003_LI202"/>
        <s v="F1.S1.DS.CDS01.CMA003_LIT202"/>
        <s v="F1.S1.DS.CDS01.CMA003_TCV203"/>
        <s v="F1.S1.DS.CDS01.CMA003_TE203"/>
        <s v="F1.S1.DS.CDS01.CMA003_TIT203"/>
        <s v="F1.S1.DS.CDS01.GPB004_PG207"/>
        <s v="F1.S1.DS.CDS01.GPB003_PG211"/>
        <s v="F1.S1.DS.CDS01.GPA001_PG216"/>
        <s v="F1.S1.DS.CDS01.GPB003_PIT221"/>
        <s v="F1.S1.DS.CDS01.CMA003_PIT222"/>
        <s v="F1.S1.DS.CDS01.GPA001_PIT226"/>
        <s v="F1.S1.DS.CDS01.CMA003_FCV227"/>
        <s v="F1.S1.DS.CDS01.CMA003_FE227"/>
        <s v="F1.S1.DS.CDS01.CMA003_FIT227"/>
        <s v="F1.S1.DS.CDS01.GPA001_DIT228"/>
        <s v="F1.S1.DS.CDS01.GPA001_FE228"/>
        <s v="F1.S1.DS.CDS01.GPA001_FIT228"/>
        <s v="F1.S1.DS.CDS01.CMA003_PDIT230"/>
        <s v="F1.S1.DS.CDS01.GPB003_VT236"/>
        <s v="F1.S1.DS.CDS01.GPB003_VT237"/>
        <s v="F1.S1.DS.CDS01.GPB004_VT238"/>
        <s v="F1.S1.DS.CDS01.GPB004_VT239"/>
        <s v="F1.S1.DS.CDS01.GPA001_PSV240"/>
        <s v="F1.S1.DS.CDS01.CMA003_LSLL242"/>
        <s v="F1.S1.DS.CDS01.CMA003_LSHH243"/>
        <s v="F1.S1.DS.CDS01.GPB003_XV247"/>
        <s v="F1.S1.DS.CDS01.GPB003_XY247"/>
        <s v="F1.S1.DS.CDS01.GPB003_ZSC247"/>
        <s v="F1.S1.DS.CDS01.GPB003_ZSO247"/>
        <s v="F1.S1.DS.CDS01.GPA001_XV248"/>
        <s v="F1.S1.DS.CDS01.GPA001_XY248"/>
        <s v="F1.S1.DS.CDS01.GPA001_ZSC248"/>
        <s v="F1.S1.DS.CDS01.GPA001_ZSO248"/>
        <s v="F1.S1.DS.CDS01.CMA003_XV249"/>
        <s v="F1.S1.DS.CDS01.CMA003_XY249"/>
        <s v="F1.S1.DS.CDS01.CMA003_ZSC249"/>
        <s v="F1.S1.DS.CDS01.CMA003_ZSO249"/>
        <s v="F1.S1.DS.CDS01.GPB004_TE253"/>
        <s v="F1.S1.DS.CDS01.GPB003_TE254"/>
        <s v="F1.S1.DS.CDS01.GPA001_TE255"/>
        <s v="F1.S1.DS.CDS01.GPA001_LT255"/>
        <s v="F1.S1.DS.CDS01.EGC001_FCV110"/>
        <s v="F1.S1.DS.CDS01.EGC001_FE110"/>
        <s v="F1.S1.DS.CDS01.EGC001_FIT110"/>
        <s v="F1.S1.DS.CDS01.EGC001_PSV129"/>
        <s v="F1.S1.DS.CDS01.EGC001_PSV130"/>
        <s v="F1.S1.DS.CDS01.EGC001_PSV131"/>
        <s v="F1.S1.DS.CDS01.EGC001_PSV132"/>
        <s v="F1.S1.DS.CDS01.EGC001_FCV209"/>
        <s v="F1.S1.DS.CDS01.EGC001_FE209"/>
        <s v="F1.S1.DS.CDS01.EGC001_FIT209"/>
        <s v="F1.S1.DS.CDS01.EGC001_TE209"/>
        <s v="F1.S1.DS.CDS01.EGC001_TIT209"/>
        <s v="F1.S1.DS.CDS01.EGC001_TCV217"/>
        <s v="F1.S1.DS.CDS01.EGC001_PIT217A"/>
        <s v="F1.S1.DS.CDS01.EGC001_PIT217B"/>
        <s v="F1.S1.DS.CDS01.EGC001_FCV220"/>
        <s v="F1.S1.DS.CDS01.EGC001_FE220"/>
        <s v="F1.S1.DS.CDS01.EGC001_FIT220"/>
        <s v="F1.S1.DS.CDS01.EGC001_AIT224"/>
        <s v="F1.S1.DS.CDS01.EGC001_AE224"/>
        <s v="F1.S1.DS.CDS01.EGC001_TE225"/>
        <s v="F1.S1.DS.CDS01.EGC001_TIT225"/>
        <s v="F1.S1.DS.CDS01.EGC001_PDIT251"/>
        <s v="F1.S1.DS.CDS01.UCA01"/>
        <s v="F1.S1.DS.UCA02"/>
        <s v="F1.S1.DS.CDS01.UCA02"/>
        <s v="F1.S1.DS.CDS01.UCA03"/>
        <s v="F1.S1.DS.CDS01.GPB003.XDC01"/>
        <s v="F1.S1.DS.CDS01.GPB004.XDC01"/>
        <s v="F1.S1.DS.EFT01.HQ001_YL141"/>
        <s v="F1.S1.DS.EFT01.HQ001_YE142"/>
        <s v="F1.S1.DS.EFT01.HQ001_ZS144"/>
        <s v="F1.S1.DS.EFT01.HQ001_ZS145"/>
        <s v="F1.S1.DS.EFT01.HQ001_ZS146"/>
        <s v="F1.S1.DS.EFT01.HQ001_ZS147"/>
        <s v="F1.S1.DS.EFT01.HQ001_ZS148"/>
        <s v="F1.S1.DS.EFT01.HQ001_ZS149"/>
        <s v="F1.S1.DS.EFT01.HQ001_PIS150"/>
        <s v="F1.S1.DS.EFT01.HQ001_PIS151"/>
        <s v="F1.S1.DS.EFT01.HQ001_XV152"/>
        <s v="F1.S1.DS.EFT01.HQ001_XV153"/>
        <s v="F1.S1.DS.EFT01.HQ001_XV154"/>
        <s v="F1.S1.DS.EFT01.HQ001_XV155"/>
        <s v="F1.S1.DS.EFT01.HQ001_XV156"/>
        <s v="F1.S1.DS.EFT01.HQ001_XV157"/>
        <s v="F1.S1.DS.EFT01.HQ001_XV158"/>
        <s v="F1.S1.DS.EFT01.HQ001_XV159"/>
        <s v="F1.S1.DS.EFT01.HQ001_XV160"/>
        <s v="F1.S1.DS.EFT01.HQ001_XV161"/>
        <s v="F1.S1.DS.EFT01.HQ001_XV162"/>
        <s v="F1.S1.DS.EFT01.HQ001_XV163"/>
        <s v="F1.S1.DS.EFT01.HQ001_XV164"/>
        <s v="F1.S1.DS.EFT01.CMA001_LE102"/>
        <s v="F1.S1.DS.EFT01.CMA001_LI102"/>
        <s v="F1.S1.DS.EFT01.CMA001_LIT102"/>
        <s v="F1.S1.DS.EFT01.GPB001_PG104"/>
        <s v="F1.S1.DS.EFT01.GPB001_TE110"/>
        <s v="F1.S1.DS.EFT01.CMA001_AIT115"/>
        <s v="F1.S1.DS.EFT01.CMA001_AE115"/>
        <s v="F1.S1.DS.EFT01.GPB001_DIT116"/>
        <s v="F1.S1.DS.EFT01.GPB001_FE116"/>
        <s v="F1.S1.DS.EFT01.GPB001_FIT116"/>
        <s v="F1.S1.DS.EFT01.CMA001_TE125"/>
        <s v="F1.S1.DS.EFT01.CMA001_TIT125"/>
        <s v="F1.S1.DS.EFT01.CMA001_FE130"/>
        <s v="F1.S1.DS.EFT01.CMA001_FIT130"/>
        <s v="F1.S1.DS.EFT01.CMA001_ACV131"/>
        <s v="F1.S1.DS.EFT01.CMA002_LE106"/>
        <s v="F1.S1.DS.EFT01.CMA002_LI106"/>
        <s v="F1.S1.DS.EFT01.CMA002_LIT106"/>
        <s v="F1.S1.DS.EFT01.GPA003_PG108"/>
        <s v="F1.S1.DS.EFT01.GPA003_TE115"/>
        <s v="F1.S1.DS.EFT01.GPA003_LT115"/>
        <s v="F1.S1.DS.EFT01.HWA001_TE116"/>
        <s v="F1.S1.DS.EFT01.CMA002_FE117"/>
        <s v="F1.S1.DS.EFT01.CMA002_FIT117"/>
        <s v="F1.S1.DS.EFT01.HQ001_FCV118"/>
        <s v="F1.S1.DS.EFT01.HQ001_FE118"/>
        <s v="F1.S1.DS.EFT01.HQ001_FIT118"/>
        <s v="F1.S1.DS.EFT01.CMA002_TE119"/>
        <s v="F1.S1.DS.EFT01.CMA002_TIT119"/>
        <s v="F1.S1.DS.EFT01.CMA002_AIT120"/>
        <s v="F1.S1.DS.EFT01.CMA002_ACV120"/>
        <s v="F1.S1.DS.EFT01.CMA002_AE120"/>
        <s v="F1.S1.DS.EFT01.GPA003_PIT121"/>
        <s v="F1.S1.DS.EFT01.GPA003_FE122"/>
        <s v="F1.S1.DS.EFT01.GPA003_FIT122"/>
        <s v="F1.S1.DS.EFT01.HQ001_AE124"/>
        <s v="F1.S1.DS.EFT01.HQ001_AIT124"/>
        <s v="F1.S1.DS.EFT01.HQ001_XV125"/>
        <s v="F1.S1.DS.EFT01.HQ001_ZSC125"/>
        <s v="F1.S1.DS.EFT01.HQ001_ZSO125"/>
        <s v="F1.S1.DS.EFT01.HQ001_XY125"/>
        <s v="F1.S1.DS.EFT01.GPA003_FCV127"/>
        <s v="F1.S1.DS.EFT01.HQ001_FE127"/>
        <s v="F1.S1.DS.EFT01.HQ001_FIT127"/>
        <s v="F1.S1.DS.EFT01.HQ001_PIT128"/>
        <s v="F1.S1.DS.EFT01.HQ001_XV129"/>
        <s v="F1.S1.DS.EFT01.HQ001_ZSC129"/>
        <s v="F1.S1.DS.EFT01.HQ001_ZSO129"/>
        <s v="F1.S1.DS.EFT01.HQ001_XY129"/>
        <s v="F1.S1.DS.EFT01.HQ001_XV130"/>
        <s v="F1.S1.DS.EFT01.HQ001_ZSC130"/>
        <s v="F1.S1.DS.EFT01.HQ001_ZSO130"/>
        <s v="F1.S1.DS.EFT01.HQ001_XY130"/>
        <s v="F1.S1.DS.EFT01.GPA003_PSV131"/>
        <s v="F1.S1.DS.EFT01.GPA003_PSE132"/>
        <s v="F1.S1.DS.EFT01.GPA003_PSH132"/>
        <s v="F1.S1.DS.EFT01.HQ001_XV134"/>
        <s v="F1.S1.DS.EFT01.HQ001_ZSC134"/>
        <s v="F1.S1.DS.EFT01.HQ001_ZSO134"/>
        <s v="F1.S1.DS.EFT01.HQ001_XY134"/>
        <s v="F1.S1.DS.EFT01.HQ001_PIT135"/>
        <s v="F1.S1.DS.EFT01.CMA003_LE201"/>
        <s v="F1.S1.DS.EFT01.CMA003_LI201"/>
        <s v="F1.S1.DS.EFT01.CMA003_LIT201"/>
        <s v="F1.S1.DS.EFT01.GPA005_PG203"/>
        <s v="F1.S1.DS.EFT01.GPA005_LT205"/>
        <s v="F1.S1.DS.EFT01.GPA005_FE212"/>
        <s v="F1.S1.DS.EFT01.GPA005_FIT212"/>
        <s v="F1.S1.DS.EFT01.GPA005_PSV213"/>
        <s v="F1.S1.DS.EFT01.GPA005_PSE214"/>
        <s v="F1.S1.DS.EFT01.GPA005_PSH214"/>
        <s v="F1.S1.DS.EFT01.HQ001.UCA01"/>
        <s v="F1.S1.DS.EFT01.UCA01"/>
        <s v="F1.S1.DS.EFT01.UCA02"/>
        <s v="F1.S1.DS.EFT01.UCA03"/>
        <s v="F1.S1.DS.FPH01.CMA001_LE502"/>
        <s v="F1.S1.DS.FPH01.CMA001_LI502"/>
        <s v="F1.S1.DS.FPH01.CMA001_LIT502"/>
        <s v="F1.S1.DS.FPH01.GPB001_PG504"/>
        <s v="F1.S1.DS.FPH01.CMA002_LE506"/>
        <s v="F1.S1.DS.FPH01.CMA002_LI506"/>
        <s v="F1.S1.DS.FPH01.CMA002_LIT506"/>
        <s v="F1.S1.DS.FPH01.GPB002_PG508"/>
        <s v="F1.S1.DS.FPH01.GPB002_DIT511"/>
        <s v="F1.S1.DS.FPH01.GPB002_FE511"/>
        <s v="F1.S1.DS.FPH01.GPB002_FIT511"/>
        <s v="F1.S1.DS.FPH01.CMA001_FCV515"/>
        <s v="F1.S1.DS.FPH01.CMA001_FE515"/>
        <s v="F1.S1.DS.FPH01.CMA001_FIT515"/>
        <s v="F1.S1.DS.FPH01.CMA002_FCV516"/>
        <s v="F1.S1.DS.FPH01.CMA002_FE516"/>
        <s v="F1.S1.DS.FPH01.CMA002_FIT516"/>
        <s v="F1.S1.DS.FPH01.GPB002_PIT517"/>
        <s v="F1.S1.DS.FPH01.GPB001_DIT518"/>
        <s v="F1.S1.DS.FPH01.GPB001_FE518"/>
        <s v="F1.S1.DS.FPH01.GPB001_FIT518"/>
        <s v="F1.S1.DS.FPH01.GPB001_TE520"/>
        <s v="F1.S1.DS.FPH01.GPB002_TIT520"/>
        <s v="F1.S1.DS.FPH01.CMA002_XV521"/>
        <s v="F1.S1.DS.FPH01.CMA002_ZSC521"/>
        <s v="F1.S1.DS.FPH01.CMA002_ZSO521"/>
        <s v="F1.S1.DS.FPH01.CMA002_XY521"/>
        <s v="F1.S1.DS.FPH01.GPB002_XV522"/>
        <s v="F1.S1.DS.FPH01.GPB002_XY522"/>
        <s v="F1.S1.DS.FPH01.GPB002_ZSC522"/>
        <s v="F1.S1.DS.FPH01.GPB002_ZSO522"/>
        <s v="F1.S1.DS.FPH01.GPB002_XV523"/>
        <s v="F1.S1.DS.FPH01.GPB002_XY523"/>
        <s v="F1.S1.DS.FPH01.GPB002_ZSC523"/>
        <s v="F1.S1.DS.FPH01.GPB002_ZSO523"/>
        <s v="F1.S1.DS.FPH01.GPB001_XV527"/>
        <s v="F1.S1.DS.FPH01.GPB001_XY527"/>
        <s v="F1.S1.DS.FPH01.GPB001_ZSC527"/>
        <s v="F1.S1.DS.FPH01.GPB001_ZSO527"/>
        <s v="F1.S1.DS.FPH01.GPB001_XV528"/>
        <s v="F1.S1.DS.FPH01.GPB001_XY528"/>
        <s v="F1.S1.DS.FPH01.GPB001_ZSC528"/>
        <s v="F1.S1.DS.FPH01.GPB001_ZSO528"/>
        <s v="F1.S1.DS.FPH01.CMA001_XV530"/>
        <s v="F1.S1.DS.FPH01.CMA001_ZSC530"/>
        <s v="F1.S1.DS.FPH01.CMA001_ZSO530"/>
        <s v="F1.S1.DS.FPH01.CMA001_XY530"/>
        <s v="F1.S1.DS.FPH01.GPB002_XV531"/>
        <s v="F1.S1.DS.FPH01.GPB002_XY531"/>
        <s v="F1.S1.DS.FPH01.GPB002_ZSC531"/>
        <s v="F1.S1.DS.FPH01.GPB002_ZSO531"/>
        <s v="F1.S1.DS.FPH01.GPB002_XV532"/>
        <s v="F1.S1.DS.FPH01.GPB002_XY532"/>
        <s v="F1.S1.DS.FPH01.GPB002_ZSC532"/>
        <s v="F1.S1.DS.FPH01.GPB002_ZSO532"/>
        <s v="F1.S1.DS.FPH01.GPB001_TE533"/>
        <s v="F1.S1.DS.FPH01.GPB002_TE534"/>
        <s v="F1.S1.DS.FPH01.UCA01"/>
        <s v="F1.S1.DS.FPH01.UCA02"/>
        <s v="F1.S1.DS.IXS01.HSA003_FIT453"/>
        <s v="F1.S1.DS.IXS01.HSA003_XY454"/>
        <s v="F1.S1.DS.IXS01.HSA003_ZSO454"/>
        <s v="F1.S1.DS.IXS01.HSA003_ZSC454"/>
        <s v="F1.S1.DS.IXS01.HSA003_XV454"/>
        <s v="F1.S1.DS.IXS01.HSA003_XY455"/>
        <s v="F1.S1.DS.IXS01.HSA003_ZSO455"/>
        <s v="F1.S1.DS.IXS01.HSA003_ZSC455"/>
        <s v="F1.S1.DS.IXS01.HSA003_XV455"/>
        <s v="F1.S1.DS.IXS01.HSA003_XY456"/>
        <s v="F1.S1.DS.IXS01.HSA003_ZSO456"/>
        <s v="F1.S1.DS.IXS01.HSA003_ZSC456"/>
        <s v="F1.S1.DS.IXS01.HSA003_XV456"/>
        <s v="F1.S1.DS.IXS01.HSA003_XY457"/>
        <s v="F1.S1.DS.IXS01.HSA003_ZSO457"/>
        <s v="F1.S1.DS.IXS01.HSA003_ZSC457"/>
        <s v="F1.S1.DS.IXS01.HSA003_XV457"/>
        <s v="F1.S1.DS.IXS01.HSA003_XY458"/>
        <s v="F1.S1.DS.IXS01.HSA003_ZSO458"/>
        <s v="F1.S1.DS.IXS01.HSA003_ZSC458"/>
        <s v="F1.S1.DS.IXS01.HSA003_XV458"/>
        <s v="F1.S1.DS.IXS01.HSA003_XY459"/>
        <s v="F1.S1.DS.IXS01.HSA003_ZSO459"/>
        <s v="F1.S1.DS.IXS01.HSA003_ZSC459"/>
        <s v="F1.S1.DS.IXS01.HSA003_XV459"/>
        <s v="F1.S1.DS.IXS01.HSA003_XY460"/>
        <s v="F1.S1.DS.IXS01.HSA003_ZSO460"/>
        <s v="F1.S1.DS.IXS01.HSA003_ZSC460"/>
        <s v="F1.S1.DS.IXS01.HSA003_XV460"/>
        <s v="F1.S1.DS.IXS01.HSA003_XY461"/>
        <s v="F1.S1.DS.IXS01.HSA003_ZSO461"/>
        <s v="F1.S1.DS.IXS01.HSA003_ZSC461"/>
        <s v="F1.S1.DS.IXS01.HSA003_XV461"/>
        <s v="F1.S1.DS.IXS01.HSA003_XY462"/>
        <s v="F1.S1.DS.IXS01.HSA003_ZSO462"/>
        <s v="F1.S1.DS.IXS01.HSA003_ZSC462"/>
        <s v="F1.S1.DS.IXS01.HSA003_XV462"/>
        <s v="F1.S1.DS.IXS01.HSA003_XY463"/>
        <s v="F1.S1.DS.IXS01.HSA003_ZSO463"/>
        <s v="F1.S1.DS.IXS01.HSA003_ZSC463"/>
        <s v="F1.S1.DS.IXS01.HSA003_XV463"/>
        <s v="F1.S1.DS.IXS01.HSA003_XY464"/>
        <s v="F1.S1.DS.IXS01.HSA003_ZSO464"/>
        <s v="F1.S1.DS.IXS01.HSA003_ZSC464"/>
        <s v="F1.S1.DS.IXS01.HSA003_XV464"/>
        <s v="F1.S1.DS.IXS01.HSA003_XY465"/>
        <s v="F1.S1.DS.IXS01.HSA003_ZSO465"/>
        <s v="F1.S1.DS.IXS01.HSA003_ZSC465"/>
        <s v="F1.S1.DS.IXS01.HSA003_XV465"/>
        <s v="F1.S1.DS.IXS01.HSA003_XY466"/>
        <s v="F1.S1.DS.IXS01.HSA003_ZSO466"/>
        <s v="F1.S1.DS.IXS01.HSA003_ZSC466"/>
        <s v="F1.S1.DS.IXS01.HSA003_XV466"/>
        <s v="F1.S1.DS.IXS01.HSA003_XY469"/>
        <s v="F1.S1.DS.IXS01.HSA003_ZSO469"/>
        <s v="F1.S1.DS.IXS01.HSA003_ZSC469"/>
        <s v="F1.S1.DS.IXS01.HSA003_XV469"/>
        <s v="F1.S1.DS.IXS01.HSA004_PIT471"/>
        <s v="F1.S1.DS.IXS01.HSA004_PIT472"/>
        <s v="F1.S1.DS.IXS01.HSA004_FE473"/>
        <s v="F1.S1.DS.IXS01.HSA004_FIT473"/>
        <s v="F1.S1.DS.IXS01.HSA004_XY474"/>
        <s v="F1.S1.DS.IXS01.HSA004_ZSO474"/>
        <s v="F1.S1.DS.IXS01.HSA004_ZSC474"/>
        <s v="F1.S1.DS.IXS01.HSA004_XV474"/>
        <s v="F1.S1.DS.IXS01.HSA004_XY475"/>
        <s v="F1.S1.DS.IXS01.HSA004_ZSO475"/>
        <s v="F1.S1.DS.IXS01.HSA004_ZSC475"/>
        <s v="F1.S1.DS.IXS01.HSA004_XV475"/>
        <s v="F1.S1.DS.IXS01.HSA004_XY476"/>
        <s v="F1.S1.DS.IXS01.HSA004_ZSO476"/>
        <s v="F1.S1.DS.IXS01.HSA004_ZSC476"/>
        <s v="F1.S1.DS.IXS01.HSA004_XV476"/>
        <s v="F1.S1.DS.IXS01.HSA004_XY477"/>
        <s v="F1.S1.DS.IXS01.HSA004_ZSO477"/>
        <s v="F1.S1.DS.IXS01.HSA004_ZSC477"/>
        <s v="F1.S1.DS.IXS01.HSA004_XV477"/>
        <s v="F1.S1.DS.IXS01.HSA004_XY478"/>
        <s v="F1.S1.DS.IXS01.HSA004_ZSO478"/>
        <s v="F1.S1.DS.IXS01.HSA004_ZSC478"/>
        <s v="F1.S1.DS.IXS01.HSA004_XV478"/>
        <s v="F1.S1.DS.IXS01.HSA004_XY479"/>
        <s v="F1.S1.DS.IXS01.HSA004_ZSO479"/>
        <s v="F1.S1.DS.IXS01.HSA004_ZSC479"/>
        <s v="F1.S1.DS.IXS01.HSA004_XV479"/>
        <s v="F1.S1.DS.IXS01.HSA004_XY480"/>
        <s v="F1.S1.DS.IXS01.HSA004_ZSO480"/>
        <s v="F1.S1.DS.IXS01.HSA004_ZSC480"/>
        <s v="F1.S1.DS.IXS01.HSA004_XV480"/>
        <s v="F1.S1.DS.IXS01.HSA004_XY481"/>
        <s v="F1.S1.DS.IXS01.HSA004_ZSO481"/>
        <s v="F1.S1.DS.IXS01.HSA004_ZSC481"/>
        <s v="F1.S1.DS.IXS01.HSA004_XV481"/>
        <s v="F1.S1.DS.IXS01.HSA004_XY482"/>
        <s v="F1.S1.DS.IXS01.HSA004_ZSO482"/>
        <s v="F1.S1.DS.IXS01.HSA004_ZSC482"/>
        <s v="F1.S1.DS.IXS01.HSA004_XV482"/>
        <s v="F1.S1.DS.IXS01.HSA004_XY483"/>
        <s v="F1.S1.DS.IXS01.HSA004_ZSO483"/>
        <s v="F1.S1.DS.IXS01.HSA004_ZSC483"/>
        <s v="F1.S1.DS.IXS01.HSA004_XV483"/>
        <s v="F1.S1.DS.IXS01.HSA004_XY484"/>
        <s v="F1.S1.DS.IXS01.HSA004_ZSO484"/>
        <s v="F1.S1.DS.IXS01.HSA004_ZSC484"/>
        <s v="F1.S1.DS.IXS01.HSA004_XV484"/>
        <s v="F1.S1.DS.IXS01.HSA004_XY485"/>
        <s v="F1.S1.DS.IXS01.HSA004_ZSO485"/>
        <s v="F1.S1.DS.IXS01.HSA004_ZSC485"/>
        <s v="F1.S1.DS.IXS01.HSA004_XV485"/>
        <s v="F1.S1.DS.IXS01.HSA004_XY486"/>
        <s v="F1.S1.DS.IXS01.HSA004_ZSO486"/>
        <s v="F1.S1.DS.IXS01.HSA004_ZSC486"/>
        <s v="F1.S1.DS.IXS01.HSA004_XV486"/>
        <s v="F1.S1.DS.IXS01.HSA004_XY489"/>
        <s v="F1.S1.DS.IXS01.HSA004_ZSO489"/>
        <s v="F1.S1.DS.IXS01.HSA004_ZSC489"/>
        <s v="F1.S1.DS.IXS01.HSA004_XV489"/>
        <s v="F1.S1.DS.IXS01.EGC001_TCV101"/>
        <s v="F1.S1.DS.IXS01.EGC001_TE101"/>
        <s v="F1.S1.DS.IXS01.EGC001_TIT101"/>
        <s v="F1.S1.DS.IXS01.EGC001_TE102"/>
        <s v="F1.S1.DS.IXS01.EGC001_TIT102"/>
        <s v="F1.S1.DS.IXS01.EGC001_HV103"/>
        <s v="F1.S1.DS.IXS01.EGC001_ZSC103"/>
        <s v="F1.S1.DS.IXS01.EGC001_ZSO103"/>
        <s v="F1.S1.DS.IXS01.EGC001_HV104"/>
        <s v="F1.S1.DS.IXS01.EGC001_ZSC104"/>
        <s v="F1.S1.DS.IXS01.EGC001_ZSO104"/>
        <s v="F1.S1.DS.IXS01.GPB001_PG204"/>
        <s v="F1.S1.DS.IXS01.CMA001_LE205"/>
        <s v="F1.S1.DS.IXS01.CMA001_LI205"/>
        <s v="F1.S1.DS.IXS01.CMA001_LIT205"/>
        <s v="F1.S1.DS.IXS01.CMA001_FE215"/>
        <s v="F1.S1.DS.IXS01.CMA001_FIT215"/>
        <s v="F1.S1.DS.IXS01.CMA001_FE216"/>
        <s v="F1.S1.DS.IXS01.CMA001_FIT216"/>
        <s v="F1.S1.DS.IXS01.CMA001_AIT217"/>
        <s v="F1.S1.DS.IXS01.CMA001_AE217"/>
        <s v="F1.S1.DS.IXS01.CMA001_ACV217A"/>
        <s v="F1.S1.DS.IXS01.CMA001_ACV217B"/>
        <s v="F1.S1.DS.IXS01.CMA001_TE218"/>
        <s v="F1.S1.DS.IXS01.CMA001_TIT218"/>
        <s v="F1.S1.DS.IXS01.GPB001_PIT220"/>
        <s v="F1.S1.DS.IXS01.GPB001_FE221"/>
        <s v="F1.S1.DS.IXS01.GPB001_FIT221"/>
        <s v="F1.S1.DS.IXS01.CMA003_LCV309"/>
        <s v="F1.S1.DS.IXS01.CMA003_LE309"/>
        <s v="F1.S1.DS.IXS01.CMA003_LI309"/>
        <s v="F1.S1.DS.IXS01.CMA003_LIT309"/>
        <s v="F1.S1.DS.IXS01.CMA003_TE317"/>
        <s v="F1.S1.DS.IXS01.CMA003_TIT317"/>
        <s v="F1.S1.DS.IXS01.GPB005_DIT318"/>
        <s v="F1.S1.DS.IXS01.GPB005_FE318"/>
        <s v="F1.S1.DS.IXS01.GPB005_FIT318"/>
        <s v="F1.S1.DS.IXS01.GPB005_XV318A"/>
        <s v="F1.S1.DS.IXS01.GPB005_ZSC318A"/>
        <s v="F1.S1.DS.IXS01.GPB005_ZSO318A"/>
        <s v="F1.S1.DS.IXS01.GPB005_XY318A"/>
        <s v="F1.S1.DS.IXS01.GPB005_XV318B"/>
        <s v="F1.S1.DS.IXS01.GPB005_ZSC318B"/>
        <s v="F1.S1.DS.IXS01.GPB005_ZSO318B"/>
        <s v="F1.S1.DS.IXS01.GPB005_XY318B"/>
        <s v="F1.S1.DS.IXS01.GPB005_PIT319"/>
        <s v="F1.S1.DS.IXS01.GPB005_AIT323"/>
        <s v="F1.S1.DS.IXS01.CMA003_ACV323"/>
        <s v="F1.S1.DS.IXS01.GPB005_AE323"/>
        <s v="F1.S1.DS.IXS01.GPB090_LE324"/>
        <s v="F1.S1.DS.IXS01.GPB090_LI324"/>
        <s v="F1.S1.DS.IXS01.GPB090_LIT324"/>
        <s v="F1.S1.DS.IXS01.CMA003_FE326"/>
        <s v="F1.S1.DS.IXS01.CMA003_FIT326"/>
        <s v="F1.S1.DS.IXS01.CMA003_FE327"/>
        <s v="F1.S1.DS.IXS01.CMA003_FIT327"/>
        <s v="F1.S1.DS.IXS01.GPB090_HV328"/>
        <s v="F1.S1.DS.IXS01.GPB090_ZSC328"/>
        <s v="F1.S1.DS.IXS01.GPB090_ZSO328"/>
        <s v="F1.S1.DS.IXS01.GPB090_HV329"/>
        <s v="F1.S1.DS.IXS01.GPB090_ZSC329"/>
        <s v="F1.S1.DS.IXS01.GPB090_ZSO329"/>
        <s v="F1.S1.DS.IXS01.HSA001_FO401"/>
        <s v="F1.S1.DS.IXS01.CMA004_LE407"/>
        <s v="F1.S1.DS.IXS01.CMA004_LI407"/>
        <s v="F1.S1.DS.IXS01.CMA004_LIT407"/>
        <s v="F1.S1.DS.IXS01.GPA007_LT408"/>
        <s v="F1.S1.DS.IXS01.GPA007_FE418"/>
        <s v="F1.S1.DS.IXS01.GPA007_FIT418"/>
        <s v="F1.S1.DS.IXS01.GPA007_PIT419"/>
        <s v="F1.S1.DS.IXS01.CMA004_AIT420"/>
        <s v="F1.S1.DS.IXS01.CMA004_AE420"/>
        <s v="F1.S1.DS.IXS01.HSA001_AIT421"/>
        <s v="F1.S1.DS.IXS01.HSA001_AE421"/>
        <s v="F1.S1.DS.IXS01.HSA001_FCV422"/>
        <s v="F1.S1.DS.IXS01.GPA007_PSV423"/>
        <s v="F1.S1.DS.IXS01.GPA007_PSE424"/>
        <s v="F1.S1.DS.IXS01.GPA007_PSH424"/>
        <s v="F1.S1.DS.IXS01.HSA001_XV425"/>
        <s v="F1.S1.DS.IXS01.HSA001_PSV425"/>
        <s v="F1.S1.DS.IXS01.HSA001_ZSC425"/>
        <s v="F1.S1.DS.IXS01.HSA001_ZSO425"/>
        <s v="F1.S1.DS.IXS01.HSA001_XY425"/>
        <s v="F1.S1.DS.IXS01.HSA001_XV426"/>
        <s v="F1.S1.DS.IXS01.HSA001_ZSC426"/>
        <s v="F1.S1.DS.IXS01.HSA001_ZSO426"/>
        <s v="F1.S1.DS.IXS01.HSA001_XY426"/>
        <s v="F1.S1.DS.IXS01.HSA002_PIT431"/>
        <s v="F1.S1.DS.IXS01.HSA002_PIT432"/>
        <s v="F1.S1.DS.IXS01.HSA002_FE433"/>
        <s v="F1.S1.DS.IXS01.HSA002_FIT433"/>
        <s v="F1.S1.DS.IXS01.HSA002_XY434"/>
        <s v="F1.S1.DS.IXS01.HSA002_ZSO434"/>
        <s v="F1.S1.DS.IXS01.HSA002_ZSC434"/>
        <s v="F1.S1.DS.IXS01.HSA002_XV434"/>
        <s v="F1.S1.DS.IXS01.HSA002_XY435"/>
        <s v="F1.S1.DS.IXS01.HSA002_ZSO435"/>
        <s v="F1.S1.DS.IXS01.HSA002_ZSC435"/>
        <s v="F1.S1.DS.IXS01.HSA002_XV435"/>
        <s v="F1.S1.DS.IXS01.HSA002_XY436"/>
        <s v="F1.S1.DS.IXS01.HSA002_ZSO436"/>
        <s v="F1.S1.DS.IXS01.HSA002_ZSC436"/>
        <s v="F1.S1.DS.IXS01.HSA002_XV436"/>
        <s v="F1.S1.DS.IXS01.HSA002_XY437"/>
        <s v="F1.S1.DS.IXS01.HSA002_ZSO437"/>
        <s v="F1.S1.DS.IXS01.HSA002_ZSC437"/>
        <s v="F1.S1.DS.IXS01.HSA002_XV437"/>
        <s v="F1.S1.DS.IXS01.HSA002_XY438"/>
        <s v="F1.S1.DS.IXS01.HSA002_ZSO438"/>
        <s v="F1.S1.DS.IXS01.HSA002_ZSC438"/>
        <s v="F1.S1.DS.IXS01.HSA002_XV438"/>
        <s v="F1.S1.DS.IXS01.HSA002_XY439"/>
        <s v="F1.S1.DS.IXS01.HSA002_ZSO439"/>
        <s v="F1.S1.DS.IXS01.HSA002_ZSC439"/>
        <s v="F1.S1.DS.IXS01.HSA002_XV439"/>
        <s v="F1.S1.DS.IXS01.HSA002_XY440"/>
        <s v="F1.S1.DS.IXS01.HSA002_ZSO440"/>
        <s v="F1.S1.DS.IXS01.HSA002_ZSC440"/>
        <s v="F1.S1.DS.IXS01.HSA002_XV440"/>
        <s v="F1.S1.DS.IXS01.HSA002_XY441"/>
        <s v="F1.S1.DS.IXS01.HSA002_ZSO441"/>
        <s v="F1.S1.DS.IXS01.HSA002_ZSC441"/>
        <s v="F1.S1.DS.IXS01.HSA002_XV441"/>
        <s v="F1.S1.DS.IXS01.HSA002_XY442"/>
        <s v="F1.S1.DS.IXS01.HSA002_ZSO442"/>
        <s v="F1.S1.DS.IXS01.HSA002_ZSC442"/>
        <s v="F1.S1.DS.IXS01.HSA002_XV442"/>
        <s v="F1.S1.DS.IXS01.HSA002_XY443"/>
        <s v="F1.S1.DS.IXS01.HSA002_ZSO443"/>
        <s v="F1.S1.DS.IXS01.HSA002_ZSC443"/>
        <s v="F1.S1.DS.IXS01.HSA002_XV443"/>
        <s v="F1.S1.DS.IXS01.HSA002_XY444"/>
        <s v="F1.S1.DS.IXS01.HSA002_ZSO444"/>
        <s v="F1.S1.DS.IXS01.HSA002_ZSC444"/>
        <s v="F1.S1.DS.IXS01.HSA002_XV444"/>
        <s v="F1.S1.DS.IXS01.HSA002_XY445"/>
        <s v="F1.S1.DS.IXS01.HSA002_ZSO445"/>
        <s v="F1.S1.DS.IXS01.HSA002_ZSC445"/>
        <s v="F1.S1.DS.IXS01.HSA002_XV445"/>
        <s v="F1.S1.DS.IXS01.HSA002_XY446"/>
        <s v="F1.S1.DS.IXS01.HSA002_ZSO446"/>
        <s v="F1.S1.DS.IXS01.HSA002_ZSC446"/>
        <s v="F1.S1.DS.IXS01.HSA002_XV446"/>
        <s v="F1.S1.DS.IXS01.HSA002_XY449"/>
        <s v="F1.S1.DS.IXS01.HSA002_ZSO449"/>
        <s v="F1.S1.DS.IXS01.HSA002_ZSC449"/>
        <s v="F1.S1.DS.IXS01.HSA002_XV449"/>
        <s v="F1.S1.DS.IXS01.HSA003_PIT451"/>
        <s v="F1.S1.DS.IXS01.HSA003_PIT452"/>
        <s v="F1.S1.DS.IXS01.HSA003_FE453"/>
        <s v="F1.S1.DS.IXS01.CMA005_FE601"/>
        <s v="F1.S1.DS.IXS01.CMA005_FIT601"/>
        <s v="F1.S1.DS.IXS01.CMA005_AIT602"/>
        <s v="F1.S1.DS.IXS01.CMA005_ACV602"/>
        <s v="F1.S1.DS.IXS01.CMA005_AE602"/>
        <s v="F1.S1.DS.IXS01.CMA005_FE603"/>
        <s v="F1.S1.DS.IXS01.CMA005_FIT603"/>
        <s v="F1.S1.DS.IXS01.CMA005_LCV604"/>
        <s v="F1.S1.DS.IXS01.CMA005_LE604"/>
        <s v="F1.S1.DS.IXS01.CMA005_LI604"/>
        <s v="F1.S1.DS.IXS01.CMA005_LIT604"/>
        <s v="F1.S1.DS.IXS01.CMA005_TE605"/>
        <s v="F1.S1.DS.IXS01.CMA005_TIT605"/>
        <s v="F1.S1.DS.IXS01.GPB009_PG607"/>
        <s v="F1.S1.DS.IXS01.GPB009_FE608"/>
        <s v="F1.S1.DS.IXS01.GPB009_FIT608"/>
        <s v="F1.S1.DS.IXS01.GPB009_XV608A"/>
        <s v="F1.S1.DS.IXS01.GPB009_ZSC608A"/>
        <s v="F1.S1.DS.IXS01.GPB009_ZSO608A"/>
        <s v="F1.S1.DS.IXS01.GPB009_XY608A"/>
        <s v="F1.S1.DS.IXS01.CMA005_XV608B"/>
        <s v="F1.S1.DS.IXS01.CMA005_ZSC608B"/>
        <s v="F1.S1.DS.IXS01.CMA005_ZSO608B"/>
        <s v="F1.S1.DS.IXS01.CMA005_XY608B"/>
        <s v="F1.S1.DS.IXS01.GPB009_PIT610"/>
        <s v="F1.S1.DS.PLI01.GPB008_FE418"/>
        <s v="F1.S1.DS.PLI01.GPB008_FIT418"/>
        <s v="F1.S1.DS.IXS01.CMA002_LI301"/>
        <s v="F1.S1.DS.IXS01.CMA002_LIT301"/>
        <s v="F1.S1.DS.IXS01.CMA002_LCV301"/>
        <s v="F1.S1.DS.IXS01.GPB003_FIT320"/>
        <s v="F1.S1.DS.IXS01.CMA002_FE322"/>
        <s v="F1.S1.DS.IXS01.CMA002_FIT322"/>
        <s v="F1.S1.DS.IXS01.CMA002_FO330"/>
        <s v="F1.S1.DS.IXS01.CMA002_FO331"/>
        <s v="F1.S1.DS.PLI01.CMA020_PI905"/>
        <s v="F1.S1.DS.IXS01.HSA001.UCA01"/>
        <s v="F1.S1.DS.IXS01.UCA01"/>
        <s v="F1.S1.DS.IXS01.UCA02"/>
        <s v="F1.S1.DS.IXS01.UCA03"/>
        <s v="F1.S1.DS.IXS01.UCA04"/>
        <s v="F1.S1.DS.IXS01.UCA05"/>
        <s v="F1.S1.DS.NDS01.CMA002_AE111A"/>
        <s v="F1.S1.DS.NDS01.CMA002_AIT111A"/>
        <s v="F1.S1.DS.NDS01.CMA001_FCV101"/>
        <s v="F1.S1.DS.NDS01.CMA001_FE101"/>
        <s v="F1.S1.DS.NDS01.CMA001_FIT101"/>
        <s v="F1.S1.DS.NDS01.CMA001_WIT102"/>
        <s v="F1.S1.DS.NDS01.CMA001_WY102"/>
        <s v="F1.S1.DS.NDS01.CMA001_WE102A"/>
        <s v="F1.S1.DS.NDS01.CMA001_WE102B"/>
        <s v="F1.S1.DS.NDS01.CMA001_WE102C"/>
        <s v="F1.S1.DS.NDS01.CMA001_WE102D"/>
        <s v="F1.S1.DS.NDS01.CMA001_TE103A"/>
        <s v="F1.S1.DS.NDS01.CMA001_TIT103A"/>
        <s v="F1.S1.DS.NDS01.CMA001_TE103C"/>
        <s v="F1.S1.DS.NDS01.CMA001_TIT103C"/>
        <s v="F1.S1.DS.NDS01.CMA001_LE104"/>
        <s v="F1.S1.DS.NDS01.CMA001_LI104"/>
        <s v="F1.S1.DS.NDS01.CMA001_LIT104"/>
        <s v="F1.S1.DS.NDS01.GPB090_LI105"/>
        <s v="F1.S1.DS.NDS01.GPB090_LIT105"/>
        <s v="F1.S1.DS.NDS01.CMA001_HV106"/>
        <s v="F1.S1.DS.NDS01.CMA001_ZSC106"/>
        <s v="F1.S1.DS.NDS01.CMA001_ZSO106"/>
        <s v="F1.S1.DS.NDS01.CMA001_HV107"/>
        <s v="F1.S1.DS.NDS01.CMA001_ZT107"/>
        <s v="F1.S1.DS.NDS01.CMA001_AE116"/>
        <s v="F1.S1.DS.NDS01.CMA001_AIT116"/>
        <s v="F1.S1.DS.NDS01.CMA001_AE116A"/>
        <s v="F1.S1.DS.NDS01.CMA001_AIT116A"/>
        <s v="F1.S1.DS.NDS01.CMA001_PIT117"/>
        <s v="F1.S1.DS.NDS01.CMA001_AIT119"/>
        <s v="F1.S1.DS.NDS01.CMA001_AX119"/>
        <s v="F1.S1.DS.NDS01.CMA001_YA119"/>
        <s v="F1.S1.DS.NDS01.CMA001_YL119"/>
        <s v="F1.S1.DS.NDS01.CMA001_AIT123"/>
        <s v="F1.S1.DS.NDS01.CMA001_AE123"/>
        <s v="F1.S1.DS.NDS01.CMA001_AE123A"/>
        <s v="F1.S1.DS.NDS01.CMA001_AIT123A"/>
        <s v="F1.S1.DS.NDS01.CMA001_PIT127"/>
        <s v="F1.S1.DS.NDS01.GPB090_ZSC146"/>
        <s v="F1.S1.DS.NDS01.GPB090_ZSO146"/>
        <s v="F1.S1.DS.NDS01.GPB090_HV146"/>
        <s v="F1.S1.DS.NDS01.GPB090_HV147"/>
        <s v="F1.S1.DS.NDS01.GPB090_ZSC147"/>
        <s v="F1.S1.DS.NDS01.GPB090_ZSO147"/>
        <s v="F1.S1.DS.NDS01.GPB090_TE150"/>
        <s v="F1.S1.DS.NDS01.CMA002_FCV107"/>
        <s v="F1.S1.DS.NDS01.CMA002_FE107"/>
        <s v="F1.S1.DS.NDS01.CMA002_FIT107"/>
        <s v="F1.S1.DS.NDS01.CMA002_HV108"/>
        <s v="F1.S1.DS.NDS01.CMA002_ZT108"/>
        <s v="F1.S1.DS.NDS01.CMA002_TE109A"/>
        <s v="F1.S1.DS.NDS01.CMA002_TIT109A"/>
        <s v="F1.S1.DS.NDS01.CMA002_TE109C"/>
        <s v="F1.S1.DS.NDS01.CMA002_TIT109C"/>
        <s v="F1.S1.DS.NDS01.CMA002_LE110"/>
        <s v="F1.S1.DS.NDS01.CMA002_LI110"/>
        <s v="F1.S1.DS.NDS01.CMA002_LIT110"/>
        <s v="F1.S1.DS.NDS01.CMA002_AIT111"/>
        <s v="F1.S1.DS.NDS01.CMA002_AE111"/>
        <s v="F1.S1.DS.NDS01.CMA002_HV112"/>
        <s v="F1.S1.DS.NDS01.CMA002_ZSC112"/>
        <s v="F1.S1.DS.NDS01.CMA002_ZSO112"/>
        <s v="F1.S1.DS.NDS01.CMA002_AIT118"/>
        <s v="F1.S1.DS.NDS01.CMA002_AX118"/>
        <s v="F1.S1.DS.NDS01.CMA002_PIT118"/>
        <s v="F1.S1.DS.NDS01.CMA002_YA118"/>
        <s v="F1.S1.DS.NDS01.CMA002_YL118"/>
        <s v="F1.S1.DS.NDS01.CMA002_AIT151"/>
        <s v="F1.S1.DS.NDS01.CMA002_WIT202"/>
        <s v="F1.S1.DS.NDS01.CMA002_WY202"/>
        <s v="F1.S1.DS.NDS01.CMA002_WE202A"/>
        <s v="F1.S1.DS.NDS01.CMA002_WE202B"/>
        <s v="F1.S1.DS.NDS01.CMA002_WE202C"/>
        <s v="F1.S1.DS.NDS01.CMA002_WE202D"/>
        <s v="F1.S1.DS.NDS01.CMA002_PIT227"/>
        <s v="F1.S1.DS.NDS01.CMA004_LE201"/>
        <s v="F1.S1.DS.NDS01.CMA004_LI201"/>
        <s v="F1.S1.DS.NDS01.CMA004_LIT201"/>
        <s v="F1.S1.DS.NDS01.GPB001_PG204"/>
        <s v="F1.S1.DS.NDS01.GPB001_DIT205"/>
        <s v="F1.S1.DS.NDS01.GPB001_FE205"/>
        <s v="F1.S1.DS.NDS01.GPB001_FIT205"/>
        <s v="F1.S1.DS.NDS01.CMA004_TCV206"/>
        <s v="F1.S1.DS.NDS01.CMA004_TE206"/>
        <s v="F1.S1.DS.NDS01.CMA004_TIT206"/>
        <s v="F1.S1.DS.NDS01.GPB001_PIT223"/>
        <s v="F1.S1.DS.NDS01.CMA004_FCV225"/>
        <s v="F1.S1.DS.NDS01.CMA004_FE225"/>
        <s v="F1.S1.DS.NDS01.CMA004_FIT225"/>
        <s v="F1.S1.DS.NDS01.CMA004_PIT226"/>
        <s v="F1.S1.DS.NDS01.GPB001_PDIT230"/>
        <s v="F1.S1.DS.NDS01.CMA004_LSLL242"/>
        <s v="F1.S1.DS.NDS01.CMA004_LSHH243"/>
        <s v="F1.S1.DS.NDS01.GPB001_XV246A"/>
        <s v="F1.S1.DS.NDS01.GPB001_XY246A"/>
        <s v="F1.S1.DS.NDS01.GPB001_ZSC246A"/>
        <s v="F1.S1.DS.NDS01.GPB001_ZSO246A"/>
        <s v="F1.S1.DS.NDS01.CMA004_XY246B"/>
        <s v="F1.S1.DS.NDS01.CMA004_ZSC246B"/>
        <s v="F1.S1.DS.NDS01.CMA004_ZSO246B"/>
        <s v="F1.S1.DS.NDS01.CMA004_XV246B"/>
        <s v="F1.S1.DS.NDS01.GPB001_TE258"/>
        <s v="F1.S1.DS.NDS01.GPB004_PG209"/>
        <s v="F1.S1.DS.NDS01.GPB003_PG211"/>
        <s v="F1.S1.DS.NDS01.GPB003_PIT222"/>
        <s v="F1.S1.DS.NDS01.GPB005_PG235"/>
        <s v="F1.S1.DS.NDS01.GPB003_VT236"/>
        <s v="F1.S1.DS.NDS01.GPB003_VT237"/>
        <s v="F1.S1.DS.NDS01.GPB004_VT238"/>
        <s v="F1.S1.DS.NDS01.GPB004_VT239"/>
        <s v="F1.S1.DS.NDS01.GPB005_VT240"/>
        <s v="F1.S1.DS.NDS01.GPB005_VT241"/>
        <s v="F1.S1.DS.NDS01.GPB003_TE252"/>
        <s v="F1.S1.DS.NDS01.GPB003_TIT252"/>
        <s v="F1.S1.DS.NDS01.GPB003_TE253"/>
        <s v="F1.S1.DS.NDS01.GPB003_TIT253"/>
        <s v="F1.S1.DS.NDS01.GPB004_TE254"/>
        <s v="F1.S1.DS.NDS01.GPB004_TIT254"/>
        <s v="F1.S1.DS.NDS01.GPB004_TE255"/>
        <s v="F1.S1.DS.NDS01.GPB004_TIT255"/>
        <s v="F1.S1.DS.NDS01.GPB005_TE256"/>
        <s v="F1.S1.DS.NDS01.GPB005_TIT256"/>
        <s v="F1.S1.DS.NDS01.GPB005_TE257"/>
        <s v="F1.S1.DS.NDS01.GPB005_TIT257"/>
        <s v="F1.S1.DS.NDS01.GPB003_TE259"/>
        <s v="F1.S1.DS.NDS01.GPB003_TE260"/>
        <s v="F1.S1.DS.NDS01.GPB003_TE261"/>
        <s v="F1.S1.DS.NDS01.GPB003_TE262"/>
        <s v="F1.S1.DS.NDS01.GPB003_TE263"/>
        <s v="F1.S1.DS.NDS01.GPB004_TE264"/>
        <s v="F1.S1.DS.NDS01.GPB004_TE265"/>
        <s v="F1.S1.DS.NDS01.GPB004_TE266"/>
        <s v="F1.S1.DS.NDS01.GPB004_TE267"/>
        <s v="F1.S1.DS.NDS01.GPB004_TE268"/>
        <s v="F1.S1.DS.NDS01.GPB005_TE269"/>
        <s v="F1.S1.DS.NDS01.GPB005_TE270"/>
        <s v="F1.S1.DS.NDS01.GPB005_TE271"/>
        <s v="F1.S1.DS.NDS01.GPB005_TE272"/>
        <s v="F1.S1.DS.NDS01.GPB005_TE273"/>
        <s v="F1.S1.DS.NDS01.GPB003_XY401"/>
        <s v="F1.S1.DS.NDS01.GPB003_XV401"/>
        <s v="F1.S1.DS.NDS01.GPB003_ZSC401"/>
        <s v="F1.S1.DS.NDS01.GPB003_ZSO401"/>
        <s v="F1.S1.DS.NDS01.EGC001_FCV117"/>
        <s v="F1.S1.DS.NDS01.EGC001_FE117"/>
        <s v="F1.S1.DS.NDS01.EGC001_FIT117"/>
        <s v="F1.S1.DS.NDS01.EGC001_PSV129"/>
        <s v="F1.S1.DS.NDS01.EGC001_PSV130"/>
        <s v="F1.S1.DS.NDS01.EGC001_PSV131"/>
        <s v="F1.S1.DS.NDS01.EGC001_PSV132"/>
        <s v="F1.S1.DS.NDS01.EGC001_TCV215"/>
        <s v="F1.S1.DS.NDS01.EGC001_TE215"/>
        <s v="F1.S1.DS.NDS01.EGC001_TIT215"/>
        <s v="F1.S1.DS.NDS01.EGC001_FCV216"/>
        <s v="F1.S1.DS.NDS01.EGC001_FE216"/>
        <s v="F1.S1.DS.NDS01.EGC001_FIT216"/>
        <s v="F1.S1.DS.NDS01.EGC001_AIT224"/>
        <s v="F1.S1.DS.NDS01.EGC001_AE224"/>
        <s v="F1.S1.DS.NDS01.EGC001_FCV224"/>
        <s v="F1.S1.DS.NDS01.EGC001_FE224"/>
        <s v="F1.S1.DS.NDS01.EGC001_FIT224"/>
        <s v="F1.S1.DS.NDS01.EGC001_TE225"/>
        <s v="F1.S1.DS.NDS01.EGC001_TIT225"/>
        <s v="F1.S1.DS.NDS01.EGC001_PIT245A"/>
        <s v="F1.S1.DS.NDS01.EGC001_PIT245B"/>
        <s v="F1.S1.DS.NDS01.EGC001_PDIT247"/>
        <s v="F1.S1.DS.NDS01.XM01_PIT401"/>
        <s v="F1.S1.DS.UCA01"/>
        <s v="F1.S1.DS.NDS01.UCA01"/>
        <s v="F1.S1.DS.NDS01.UCA02"/>
        <s v="F1.S1.DS.NDS01.UCA03"/>
        <s v="F1.S1.DS.NDS01.UCA04"/>
        <s v="F1.S1.DS.NDS01.UCA05"/>
        <s v="F1.S1.DS.NDS01.GPB003.XDC01"/>
        <s v="F1.S1.DS.NDS01.GPB004.XDC01"/>
        <s v="F1.S1.DS.NDS01.GPB005.XDC01"/>
        <s v="F1.S1.DS.OGT01.HSB001_AIT104"/>
        <s v="F1.S1.DS.OGT01.HSB001_AX104"/>
        <s v="F1.S1.DS.OGT01.HSB001_YA104"/>
        <s v="F1.S1.DS.OGT01.HSB001_YL104"/>
        <s v="F1.S1.DS.OGT01.HSB001_TE203"/>
        <s v="F1.S1.DS.OGT01.HSB001_TIT203"/>
        <s v="F1.S1.DS.OGT01.HSB001_PIT204"/>
        <s v="F1.S1.DS.OGT01.GPB001_PG206"/>
        <s v="F1.S1.DS.OGT01.HSB001_PDE207"/>
        <s v="F1.S1.DS.OGT01.HSB001_PDIT207"/>
        <s v="F1.S1.DS.OGT01.GQB001_HCV208"/>
        <s v="F1.S1.DS.OGT01.GQB002_HCV209"/>
        <s v="F1.S1.DS.OGT01.GQB001_TE212"/>
        <s v="F1.S1.DS.OGT01.GQB001_TIT212"/>
        <s v="F1.S1.DS.OGT01.GQB001_PIT213"/>
        <s v="F1.S1.DS.OGT01.CMA001_FE218"/>
        <s v="F1.S1.DS.OGT01.CMA001_FIT218"/>
        <s v="F1.S1.DS.OGT01.CMA001_LE219"/>
        <s v="F1.S1.DS.OGT01.CMA001_LI219"/>
        <s v="F1.S1.DS.OGT01.CMA001_LIT219"/>
        <s v="F1.S1.DS.OGT01.HSB001_FE220"/>
        <s v="F1.S1.DS.OGT01.HSB001_FIT220"/>
        <s v="F1.S1.DS.OGT01.GQB002_VT223"/>
        <s v="F1.S1.DS.OGT01.GQB002_VT224"/>
        <s v="F1.S1.DS.OGT01.GQB001_VT225"/>
        <s v="F1.S1.DS.OGT01.GQB001_VT226"/>
        <s v="F1.S1.DS.OGT01.GQB001_AIT227"/>
        <s v="F1.S1.DS.OGT01.GQB001_AX227"/>
        <s v="F1.S1.DS.OGT01.GQB001_YA227"/>
        <s v="F1.S1.DS.OGT01.GQB001_YL227"/>
        <s v="F1.S1.DS.OGT01.CMA001_LSL228"/>
        <s v="F1.S1.DS.OGT01.HSB001_XV229"/>
        <s v="F1.S1.DS.OGT01.HSB001_PG230"/>
        <s v="F1.S1.DS.OGT01.HSB001_LE231"/>
        <s v="F1.S1.DS.OGT01.HSB001_LIT231"/>
        <s v="F1.S1.DS.OGT01.GPB001_FE232"/>
        <s v="F1.S1.DS.OGT01.GPB001_FIT232"/>
        <s v="F1.S1.DS.OGT01.GPB001_TE233"/>
        <s v="F1.S1.DS.OGT01.HSB001_ZT233"/>
        <s v="F1.S1.DS.OGT01.HSB001_LCV234"/>
        <s v="F1.S1.DS.OGT01.GPB001_TE234"/>
        <s v="F1.S1.DS.OGT01.HSB001_ZSO234"/>
        <s v="F1.S1.DS.OGT01.HSB001_ZT234"/>
        <s v="F1.S1.DS.OGT01.HSB001_LSLL235"/>
        <s v="F1.S1.DS.OGT01.GPB001_TE235"/>
        <s v="F1.S1.DS.OGT01.GQB002_TT235"/>
        <s v="F1.S1.DS.OGT01.HSB001_LSHH236"/>
        <s v="F1.S1.DS.OGT01.GQB001_TE236"/>
        <s v="F1.S1.DS.OGT01.GQB002_TT236"/>
        <s v="F1.S1.DS.OGT01.GQB001_TE237"/>
        <s v="F1.S1.DS.OGT01.GQB001_TT237"/>
        <s v="F1.S1.DS.OGT01.GQB001_TE238"/>
        <s v="F1.S1.DS.OGT01.GQB001_TT238"/>
        <s v="F1.S1.DS.OGT01.GQB002_TE239"/>
        <s v="F1.S1.DS.OGT01.GQB002_TE240"/>
        <s v="F1.S1.DS.OGT01.GQB002_TE241"/>
        <s v="F1.S1.DS.OGT01.GQB001_XV242"/>
        <s v="F1.S1.DS.OGT01.GQB001_XY242"/>
        <s v="F1.S1.DS.OGT01.GQB001_ZSC242"/>
        <s v="F1.S1.DS.OGT01.GQB001_ZSO242"/>
        <s v="F1.S1.DS.OGT01.GQB001_ZSC243"/>
        <s v="F1.S1.DS.OGT01.GQB001_ZSO243"/>
        <s v="F1.S1.DS.OGT01.GQB002_XV244"/>
        <s v="F1.S1.DS.OGT01.GQB002_XY244"/>
        <s v="F1.S1.DS.OGT01.GQB002_ZSC244"/>
        <s v="F1.S1.DS.OGT01.GQB002_ZSO244"/>
        <s v="F1.S1.DS.OGT01.GQB002_ZSC245"/>
        <s v="F1.S1.DS.OGT01.GQB002_ZSO245"/>
        <s v="F1.S1.DS.OGT01.GPB001_PG246"/>
        <s v="F1.S1.DS.OGT01.GPB001_FE247"/>
        <s v="F1.S1.DS.OGT01.GPB001_FSL247"/>
        <s v="F1.S1.DS.OGT01.UCA01"/>
        <s v="F1.S1.DS.OGT01.UCA02"/>
        <s v="F1.S1.DS.OGT01.UCA03"/>
        <s v="F1.S1.DS.PLI01.GPB001_AIT101"/>
        <s v="F1.S1.DS.PLI01.GPB001_AE101"/>
        <s v="F1.S1.DS.PLI01.CMA001_TE102"/>
        <s v="F1.S1.DS.PLI01.CMA001_TIT102"/>
        <s v="F1.S1.DS.PLI01.CMA001_LE104"/>
        <s v="F1.S1.DS.PLI01.CMA001_LI104"/>
        <s v="F1.S1.DS.PLI01.CMA001_LIT104"/>
        <s v="F1.S1.DS.PLI01.GPB001_DIT110"/>
        <s v="F1.S1.DS.PLI01.GPB001_FE110"/>
        <s v="F1.S1.DS.PLI01.GPB001_FIT110"/>
        <s v="F1.S1.DS.PLI01.GPB001_PIT123"/>
        <s v="F1.S1.DS.PLI01.CMA002_TE126"/>
        <s v="F1.S1.DS.PLI01.CMA002_TIT126"/>
        <s v="F1.S1.DS.PLI01.CMA002_LE127"/>
        <s v="F1.S1.DS.PLI01.CMA002_LI127"/>
        <s v="F1.S1.DS.PLI01.CMA002_LIT127"/>
        <s v="F1.S1.DS.PLI01.CMA001_FCV128"/>
        <s v="F1.S1.DS.PLI01.CMA001_FE128"/>
        <s v="F1.S1.DS.PLI01.CMA001_FIT128"/>
        <s v="F1.S1.DS.PLI01.GPB001_TE145"/>
        <s v="F1.S1.DS.PLI01.HWA001_TE146"/>
        <s v="F1.S1.DS.PLI01.HWA002_TE147"/>
        <s v="F1.S1.DS.PLI01.GPB090_LE112"/>
        <s v="F1.S1.DS.PLI01.GPB090_LI112"/>
        <s v="F1.S1.DS.PLI01.GPB090_LIT112"/>
        <s v="F1.S1.DS.PLI01.CMA003_LE115"/>
        <s v="F1.S1.DS.PLI01.CMA003_LI115"/>
        <s v="F1.S1.DS.PLI01.CMA003_LIT115"/>
        <s v="F1.S1.DS.PLI01.CMA003_AIT116"/>
        <s v="F1.S1.DS.PLI01.CMA003_AE116"/>
        <s v="F1.S1.DS.PLI01.CMA003_AE116A"/>
        <s v="F1.S1.DS.PLI01.CMA003_AIT116A"/>
        <s v="F1.S1.DS.PLI01.CMA003_AIT117"/>
        <s v="F1.S1.DS.PLI01.CMA003_AX117"/>
        <s v="F1.S1.DS.PLI01.CMA003_YA117"/>
        <s v="F1.S1.DS.PLI01.CMA003_YL117"/>
        <s v="F1.S1.DS.PLI01.CMA003_FCV121"/>
        <s v="F1.S1.DS.PLI01.CMA003_FE121"/>
        <s v="F1.S1.DS.PLI01.CMA003_FIT121"/>
        <s v="F1.S1.DS.PLI01.GPB003_PIT122"/>
        <s v="F1.S1.DS.PLI01.CMA003_PIT124"/>
        <s v="F1.S1.DS.PLI01.CMA003_PSV129"/>
        <s v="F1.S1.DS.PLI01.CMA003_PSV130"/>
        <s v="F1.S1.DS.PLI01.HWA003_TE148"/>
        <s v="F1.S1.DS.PLI01.GPB090_TE149"/>
        <s v="F1.S1.DS.PLI01.GPB003_TE150"/>
        <s v="F1.S1.DS.PLI01.CMA003_AIT151"/>
        <s v="F1.S1.DS.PLI01.GPB090_HV222"/>
        <s v="F1.S1.DS.PLI01.GPB090_ZSC222"/>
        <s v="F1.S1.DS.PLI01.GPB090_ZSO222"/>
        <s v="F1.S1.DS.PLI01.GPB090_HV223"/>
        <s v="F1.S1.DS.PLI01.GPB090_ZSC223"/>
        <s v="F1.S1.DS.PLI01.GPB090_ZSO223"/>
        <s v="F1.S1.DS.PLI01.GPB003_FIT224"/>
        <s v="F1.S1.DS.PLI01.GPB003_DIT224"/>
        <s v="F1.S1.DS.PLI01.GPB003_FE224"/>
        <s v="F1.S1.DS.PLI01.CMA003_HV224"/>
        <s v="F1.S1.DS.PLI01.CMA003_ZT224"/>
        <s v="F1.S1.DS.PLI01.GPB003_HV225"/>
        <s v="F1.S1.DS.PLI01.GPB003_ZSC225"/>
        <s v="F1.S1.DS.PLI01.GPB003_ZSO225"/>
        <s v="F1.S1.DS.PLI01.HWA004_TE201"/>
        <s v="F1.S1.DS.PLI01.GPB004_TE202"/>
        <s v="F1.S1.DS.PLI01.CMA004_LE203"/>
        <s v="F1.S1.DS.PLI01.CMA004_LI203"/>
        <s v="F1.S1.DS.PLI01.CMA004_LIT203"/>
        <s v="F1.S1.DS.PLI01.HWA005_TE203"/>
        <s v="F1.S1.DS.PLI01.GPB005_TE204"/>
        <s v="F1.S1.DS.PLI01.CMA004_AIT206"/>
        <s v="F1.S1.DS.PLI01.CMA004_AE206"/>
        <s v="F1.S1.DS.PLI01.CMA004_AE206A"/>
        <s v="F1.S1.DS.PLI01.CMA004_AIT206A"/>
        <s v="F1.S1.DS.PLI01.GPB004_PG208"/>
        <s v="F1.S1.DS.PLI01.CMA005_LE211"/>
        <s v="F1.S1.DS.PLI01.CMA005_LI211"/>
        <s v="F1.S1.DS.PLI01.CMA005_LIT211"/>
        <s v="F1.S1.DS.PLI01.GPB005_PG213"/>
        <s v="F1.S1.DS.PLI01.CMA005_AIT218"/>
        <s v="F1.S1.DS.PLI01.CMA005_AE218"/>
        <s v="F1.S1.DS.PLI01.CMA005_AE218A"/>
        <s v="F1.S1.DS.PLI01.CMA005_AIT218A"/>
        <s v="F1.S1.DS.PLI01.CMA004_FCV221"/>
        <s v="F1.S1.DS.PLI01.CMA004_FE221"/>
        <s v="F1.S1.DS.PLI01.CMA004_FIT221"/>
        <s v="F1.S1.DS.PLI01.CMA004_PSV226"/>
        <s v="F1.S1.DS.PLI01.CMA004_PSV227"/>
        <s v="F1.S1.DS.PLI01.GPB006_TE301"/>
        <s v="F1.S1.DS.PLI01.HWA008_TE302"/>
        <s v="F1.S1.DS.PLI01.CMA006_AIT303"/>
        <s v="F1.S1.DS.PLI01.CMA006_ACV303"/>
        <s v="F1.S1.DS.PLI01.CMA006_AE303"/>
        <s v="F1.S1.DS.PLI01.HWA007_TE304"/>
        <s v="F1.S1.DS.PLI01.CMA007_LE306"/>
        <s v="F1.S1.DS.PLI01.CMA007_LI306"/>
        <s v="F1.S1.DS.PLI01.CMA007_LIT306"/>
        <s v="F1.S1.DS.PLI01.HWA006_TE307"/>
        <s v="F1.S1.DS.PLI01.CMA007_AIT309"/>
        <s v="F1.S1.DS.PLI01.CMA007_ACV309"/>
        <s v="F1.S1.DS.PLI01.CMA007_AE309"/>
        <s v="F1.S1.DS.PLI01.CMA008_LE311"/>
        <s v="F1.S1.DS.PLI01.CMA008_LI311"/>
        <s v="F1.S1.DS.PLI01.CMA008_LIT311"/>
        <s v="F1.S1.DS.PLI01.GPB006_PIT316"/>
        <s v="F1.S1.DS.PLI01.GPB006_AIT317"/>
        <s v="F1.S1.DS.PLI01.CMA008_ACV317"/>
        <s v="F1.S1.DS.PLI01.GPB006_AE317"/>
        <s v="F1.S1.DS.PLI01.CMA006_LE321"/>
        <s v="F1.S1.DS.PLI01.CMA006_LI321"/>
        <s v="F1.S1.DS.PLI01.CMA006_LIT321"/>
        <s v="F1.S1.DS.PLI01.CMA006_FE324"/>
        <s v="F1.S1.DS.PLI01.CMA006_FIT324"/>
        <s v="F1.S1.DS.PLI01.GPB006_FE325"/>
        <s v="F1.S1.DS.PLI01.GPB006_FIT325"/>
        <s v="F1.S1.DS.PLI01.CMA007_FE329"/>
        <s v="F1.S1.DS.PLI01.CMA007_FIT329"/>
        <s v="F1.S1.DS.PLI01.CMA008_FIT330"/>
        <s v="F1.S1.DS.PLI01.CMA008_FE330"/>
        <s v="F1.S1.DS.PLI01.CMA010_LE413"/>
        <s v="F1.S1.DS.PLI01.CMA010_LI413"/>
        <s v="F1.S1.DS.PLI01.CMA010_LIT413"/>
        <s v="F1.S1.DS.PLI01.GPB008_PG415"/>
        <s v="F1.S1.DS.PLI01.HQ001_PIT416"/>
        <s v="F1.S1.DS.PLI01.HQ001_FCV417"/>
        <s v="F1.S1.DS.PLI01.HQ001_FE417"/>
        <s v="F1.S1.DS.PLI01.HQ001_FIT417"/>
        <s v="F1.S1.DS.PLI01.HQ001_PIT418"/>
        <s v="F1.S1.DS.PLI01.HQ001_AE419"/>
        <s v="F1.S1.DS.PLI01.HQ001_AIT419"/>
        <s v="F1.S1.DS.PLI01.GPB008_PIT420"/>
        <s v="F1.S1.DS.PLI01.HQ001_PCV431"/>
        <s v="F1.S1.DS.PLI01.HQ001_PCV432"/>
        <s v="F1.S1.DS.PLI01.HQ001_PG432"/>
        <s v="F1.S1.DS.PLI01.HQ001_XV434"/>
        <s v="F1.S1.DS.PLI01.HQ001_XY434"/>
        <s v="F1.S1.DS.PLI01.HQ001_ZSC434"/>
        <s v="F1.S1.DS.PLI01.HQ001_ZSO434"/>
        <s v="F1.S1.DS.PLI01.HQ001_XV435"/>
        <s v="F1.S1.DS.PLI01.HQ001_XY435"/>
        <s v="F1.S1.DS.PLI01.HQ001_ZSC435"/>
        <s v="F1.S1.DS.PLI01.HQ001_ZSO435"/>
        <s v="F1.S1.DS.PLI01.HQ001_XV436"/>
        <s v="F1.S1.DS.PLI01.HQ001_XY436"/>
        <s v="F1.S1.DS.PLI01.HQ001_ZSC436"/>
        <s v="F1.S1.DS.PLI01.HQ001_ZSO436"/>
        <s v="F1.S1.DS.PLI01.HQ001_XV437"/>
        <s v="F1.S1.DS.PLI01.HQ001_XY437"/>
        <s v="F1.S1.DS.PLI01.HQ001_ZSC437"/>
        <s v="F1.S1.DS.PLI01.HQ001_ZSO437"/>
        <s v="F1.S1.DS.PLI01.HQ001_PIT438"/>
        <s v="F1.S1.DS.PLI01.HQ001_LSH439"/>
        <s v="F1.S1.DS.PLI01.HQ001_XV440"/>
        <s v="F1.S1.DS.PLI01.HQ001_XY440"/>
        <s v="F1.S1.DS.PLI01.HQ001_ZSC440"/>
        <s v="F1.S1.DS.PLI01.HQ001_ZSO440"/>
        <s v="F1.S1.DS.PLI01.HQ001_XV441"/>
        <s v="F1.S1.DS.PLI01.HQ001_XY441"/>
        <s v="F1.S1.DS.PLI01.HQ001_ZSC441"/>
        <s v="F1.S1.DS.PLI01.HQ001_ZSO441"/>
        <s v="F1.S1.DS.PLI01.HQ001_XV442"/>
        <s v="F1.S1.DS.PLI01.HQ001_XY442"/>
        <s v="F1.S1.DS.PLI01.HQ001_ZSC442"/>
        <s v="F1.S1.DS.PLI01.HQ001_ZSO442"/>
        <s v="F1.S1.DS.PLI01.HQ001_XV443"/>
        <s v="F1.S1.DS.PLI01.HQ001_XY443"/>
        <s v="F1.S1.DS.PLI01.HQ001_ZSC443"/>
        <s v="F1.S1.DS.PLI01.HQ001_ZSO443"/>
        <s v="F1.S1.DS.PLI01.HQ001_XV444"/>
        <s v="F1.S1.DS.PLI01.HQ001_XY444"/>
        <s v="F1.S1.DS.PLI01.HQ001_ZSC444"/>
        <s v="F1.S1.DS.PLI01.HQ001_ZSO444"/>
        <s v="F1.S1.DS.PLI01.HQ001_LSL445"/>
        <s v="F1.S1.DS.PLI01.HQ001_XV446"/>
        <s v="F1.S1.DS.PLI01.HQ001_XY446"/>
        <s v="F1.S1.DS.PLI01.HQ001_ZSC446"/>
        <s v="F1.S1.DS.PLI01.HQ001_ZSO446"/>
        <s v="F1.S1.DS.PLI01.HQ001_XV447"/>
        <s v="F1.S1.DS.PLI01.HQ001_XY447"/>
        <s v="F1.S1.DS.PLI01.HQ001_ZSC447"/>
        <s v="F1.S1.DS.PLI01.HQ001_ZSO447"/>
        <s v="F1.S1.DS.PLI01.HQ001_XV448"/>
        <s v="F1.S1.DS.PLI01.HQ001_XY448"/>
        <s v="F1.S1.DS.PLI01.HQ001_ZSC448"/>
        <s v="F1.S1.DS.PLI01.HQ001_ZSO448"/>
        <s v="F1.S1.DS.PLI01.HQ001_XV449"/>
        <s v="F1.S1.DS.PLI01.HQ001_XY449"/>
        <s v="F1.S1.DS.PLI01.HQ001_ZSC449"/>
        <s v="F1.S1.DS.PLI01.HQ001_ZSO449"/>
        <s v="F1.S1.DS.PLI01.HQ001_PIT450"/>
        <s v="F1.S1.DS.PLI01.HQ001_XV451"/>
        <s v="F1.S1.DS.PLI01.HQ001_XY451"/>
        <s v="F1.S1.DS.PLI01.HQ001_ZSC451"/>
        <s v="F1.S1.DS.PLI01.HQ001_ZSO451"/>
        <s v="F1.S1.DS.PLI01.HQ001_XV452"/>
        <s v="F1.S1.DS.PLI01.HQ001_XY452"/>
        <s v="F1.S1.DS.PLI01.HQ001_ZSC452"/>
        <s v="F1.S1.DS.PLI01.HQ001_ZSO452"/>
        <s v="F1.S1.DS.PLI01.HQ001_XV453"/>
        <s v="F1.S1.DS.PLI01.HQ001_XY453"/>
        <s v="F1.S1.DS.PLI01.HQ001_ZSC453"/>
        <s v="F1.S1.DS.PLI01.HQ001_ZSO453"/>
        <s v="F1.S1.DS.PLI01.HQ001_XV454"/>
        <s v="F1.S1.DS.PLI01.HQ001_XY454"/>
        <s v="F1.S1.DS.PLI01.HQ001_ZSC454"/>
        <s v="F1.S1.DS.PLI01.HQ001_ZSO454"/>
        <s v="F1.S1.DS.PLI01.HQ001_XV455"/>
        <s v="F1.S1.DS.PLI01.HQ001_XY455"/>
        <s v="F1.S1.DS.PLI01.HQ001_ZSC455"/>
        <s v="F1.S1.DS.PLI01.HQ001_ZSO455"/>
        <s v="F1.S1.DS.PLI01.HQ001_XV456"/>
        <s v="F1.S1.DS.PLI01.HQ001_XY456"/>
        <s v="F1.S1.DS.PLI01.HQ001_ZSC456"/>
        <s v="F1.S1.DS.PLI01.HQ001_ZSO456"/>
        <s v="F1.S1.DS.PLI01.CMA009_LCV407"/>
        <s v="F1.S1.DS.PLI01.CMA009_LE407"/>
        <s v="F1.S1.DS.PLI01.CMA009_LI407"/>
        <s v="F1.S1.DS.PLI01.CMA009_LIT407"/>
        <s v="F1.S1.DS.PLI01.GPB010_PG410"/>
        <s v="F1.S1.DS.PLI01.GPB010_DT411"/>
        <s v="F1.S1.DS.PLI01.GPB010_FE411"/>
        <s v="F1.S1.DS.PLI01.GPB010_FIT411"/>
        <s v="F1.S1.DS.PLI01.GPB010_PIT421"/>
        <s v="F1.S1.DS.PLI01.GPB010_TE422"/>
        <s v="F1.S1.DS.PLI01.CMA009_FE601"/>
        <s v="F1.S1.DS.PLI01.CMA009_FIT601"/>
        <s v="F1.S1.DS.PLI01.GPB010_XV602"/>
        <s v="F1.S1.DS.PLI01.GPB010_XY602"/>
        <s v="F1.S1.DS.PLI01.GPB010_ZSC602"/>
        <s v="F1.S1.DS.PLI01.GPB010_ZSO602"/>
        <s v="F1.S1.DS.PLI01.GPB010_XV603"/>
        <s v="F1.S1.DS.PLI01.GPB010_XY603"/>
        <s v="F1.S1.DS.PLI01.GPB010_ZSC603"/>
        <s v="F1.S1.DS.PLI01.GPB010_ZSO603"/>
        <s v="F1.S1.DS.PLI01.GPB010_FCV604"/>
        <s v="F1.S1.DS.PLI01.GPB010_FIT604"/>
        <s v="F1.S1.DS.RRS01.CMA001_HV132"/>
        <s v="F1.S1.DS.IXS01.GPB003_FE320"/>
        <s v="F1.S1.DS.PLI01.HQ001.UCA01"/>
        <s v="F1.S1.DS.PLI01.UCA01"/>
        <s v="F1.S1.DS.PLI01.UCA02"/>
        <s v="F1.S1.DS.PLI01.UCA03"/>
        <s v="F1.S1.DS.PLI01.UCA04"/>
        <s v="F1.S1.DS.PLI01.UCA05"/>
        <s v="F1.S1.DS.RMH01.GMB001_TE115"/>
        <s v="F1.S1.DS.RMH01.GMB002_TE116"/>
        <s v="F1.S1.DS.RMH01.GMB004_TE117"/>
        <s v="F1.S1.DS.RHM01.GMB001_ZSHH-121"/>
        <s v="F1.S1.DS.RHM01.GMB001_ZSH-121"/>
        <s v="F1.S1.DS.RHM01.GMB001_ZSL-121"/>
        <s v="F1.S1.DS.RHM01.GMB001_ZS-121A"/>
        <s v="F1.S1.DS.RHM01.GMB001_SSL-121A"/>
        <s v="F1.S1.DS.RHM01.GMB001_ZS-121B"/>
        <s v="F1.S1.DS.RHM01.GMB001_SSL-121B"/>
        <s v="F1.S1.DS.RHM01.GMB001_ZS-121C"/>
        <s v="F1.S1.DS.RHM01.GMB002_ZSHH-122"/>
        <s v="F1.S1.DS.RHM01.GMB002_ZSH-122"/>
        <s v="F1.S1.DS.RHM01.GMB002_ZSL-122"/>
        <s v="F1.S1.DS.RHM01.GMB002_ZS-122A"/>
        <s v="F1.S1.DS.RHM01.GMB002_SSL-122A"/>
        <s v="F1.S1.DS.RHM01.GMB002_ZS-122B"/>
        <s v="F1.S1.DS.RHM01.GMB002_SSL-122B"/>
        <s v="F1.S1.DS.RHM01.GMB002_ZS-122C"/>
        <s v="F1.S1.DS.RHM01.GMB004_ZSHH-124"/>
        <s v="F1.S1.DS.RHM01.GMB004_ZSH-124"/>
        <s v="F1.S1.DS.RHM01.GMB004_ZSL-124"/>
        <s v="F1.S1.DS.RHM01.GMB004_ZS-124A"/>
        <s v="F1.S1.DS.RHM01.GMB004_SSL-124A"/>
        <s v="F1.S1.DS.RHM01.GMB004_ZS-124B"/>
        <s v="F1.S1.DS.RHM01.GMB004_SSL-124B"/>
        <s v="F1.S1.DS.RHM01.GMB004_ZS-124C"/>
        <s v="F1.S1.DS.RMH01.CMB001_WIT201"/>
        <s v="F1.S1.DS.RMH01.CMB001_WY201"/>
        <s v="F1.S1.DS.RMH01.CMB001_WE201A"/>
        <s v="F1.S1.DS.RMH01.CMB001_WE201B"/>
        <s v="F1.S1.DS.RMH01.CMB001_WE201C"/>
        <s v="F1.S1.DS.RMH01.QQF002_XV209"/>
        <s v="F1.S1.DS.RMH01.QQF003_XV210"/>
        <s v="F1.S1.DS.RMH01.QQF004_XV211"/>
        <s v="F1.S1.DS.RMH01.GMF001_XV212"/>
        <s v="F1.S1.DS.RMH01.CMB001_LSL213"/>
        <s v="F1.S1.DS.RMH01.CMB001_LSH214"/>
        <s v="F1.S1.DS.RMH01.QRA001_LSL215"/>
        <s v="F1.S1.DS.RMH01.QRA002_LSL216"/>
        <s v="F1.S1.DS.RMH01.QRA003_LSL217"/>
        <s v="F1.S1.DS.RMH01.QRA001_XV218"/>
        <s v="F1.S1.DS.RMH01.QRA002_XV219"/>
        <s v="F1.S1.DS.RMH01.QRA003_XV220"/>
        <s v="F1.S1.DS.RMH01.QRA001_TE222"/>
        <s v="F1.S1.DS.RMH01.GLD001_TE223"/>
        <s v="F1.S1.DS.RMH01.QRA002_TE224"/>
        <s v="F1.S1.DS.RMH01.GLD002_TE225"/>
        <s v="F1.S1.DS.RMH01.QRA003_TE226"/>
        <s v="F1.S1.DS.RMH01.GLD003_TE227"/>
        <s v="F1.S1.DS.RMH01.GMB001.UCA01"/>
        <s v="F1.S1.DS.RMH01.GMB002.UCA01"/>
        <s v="F1.S1.DS.RMH01.GMB004.UCA01"/>
        <s v="F1.S1.DS.SDB06"/>
        <s v="F1.S1.DS.RRS01.HQ001_YL141"/>
        <s v="F1.S1.DS.RRS01.HQ001_YE142"/>
        <s v="F1.S1.DS.RRS01.HQ001_ZS144"/>
        <s v="F1.S1.DS.RRS01.HQ001_ZS145"/>
        <s v="F1.S1.DS.RRS01.HQ001_ZS146"/>
        <s v="F1.S1.DS.RRS01.HQ001_ZS147"/>
        <s v="F1.S1.DS.RRS01.HQ001_ZS148"/>
        <s v="F1.S1.DS.RRS01.HQ001_ZS149"/>
        <s v="F1.S1.DS.RRS01.HQ001_PIS150"/>
        <s v="F1.S1.DS.RRS01.HQ001_PIS151"/>
        <s v="F1.S1.DS.RRS01.HQ001_XV152"/>
        <s v="F1.S1.DS.RRS01.HQ001_XV153"/>
        <s v="F1.S1.DS.RRS01.HQ001_XV154"/>
        <s v="F1.S1.DS.RRS01.HQ001_XV155"/>
        <s v="F1.S1.DS.RRS01.HQ001_XV156"/>
        <s v="F1.S1.DS.RRS01.HQ001_XV157"/>
        <s v="F1.S1.DS.RRS01.HQ001_XV158"/>
        <s v="F1.S1.DS.RRS01.HQ001_XV159"/>
        <s v="F1.S1.DS.RRS01.HQ001_XV160"/>
        <s v="F1.S1.DS.RRS01.HQ001_XV161"/>
        <s v="F1.S1.DS.RRS01.HQ001_XV162"/>
        <s v="F1.S1.DS.RRS01.HQ001_XV163"/>
        <s v="F1.S1.DS.RRS01.HQ001_XV164"/>
        <s v="F1.S1.DS.RRS01.CMA001_AIT102"/>
        <s v="F1.S1.DS.RRS01.CMA001_ACV102"/>
        <s v="F1.S1.DS.RRS01.CMA001_AE102"/>
        <s v="F1.S1.DS.RRS01.CMA001_FCV102"/>
        <s v="F1.S1.DS.RRS01.CMA001_FE102"/>
        <s v="F1.S1.DS.RRS01.CMA001_FIT102"/>
        <s v="F1.S1.DS.RRS01.CMA001_AE102A"/>
        <s v="F1.S1.DS.RRS01.CMA001_AIT102A"/>
        <s v="F1.S1.DS.RRS01.CMA001_FCV103"/>
        <s v="F1.S1.DS.RRS01.CMA001_FE103"/>
        <s v="F1.S1.DS.RRS01.CMA001_FIT103"/>
        <s v="F1.S1.DS.RRS01.CMA001_LE105"/>
        <s v="F1.S1.DS.RRS01.CMA001_LI105"/>
        <s v="F1.S1.DS.RRS01.CMA001_LIT105"/>
        <s v="F1.S1.DS.RRS01.HWA001_TE111"/>
        <s v="F1.S1.DS.RRS01.CMA001_FCV117"/>
        <s v="F1.S1.DS.RRS01.CMA001_FE117"/>
        <s v="F1.S1.DS.RRS01.CMA001_FIT117"/>
        <s v="F1.S1.DS.RRS01.GPA001_TE118"/>
        <s v="F1.S1.DS.RRS01.GPA001_LT118"/>
        <s v="F1.S1.DS.RRS01.GPA001_PIT119"/>
        <s v="F1.S1.DS.RRS01.GPA001_FE122"/>
        <s v="F1.S1.DS.RRS01.GPA001_FIT122"/>
        <s v="F1.S1.DS.RRS01.GPA001_FE123"/>
        <s v="F1.S1.DS.RRS01.GPA001_FCV123"/>
        <s v="F1.S1.DS.RRS01.GPA001_FIT123"/>
        <s v="F1.S1.DS.RRS01.CMA001_TE123"/>
        <s v="F1.S1.DS.RRS01.CMA001_TIT123"/>
        <s v="F1.S1.DS.RRS01.CMA001_FE124"/>
        <s v="F1.S1.DS.RRS01.CMA001_FIT124"/>
        <s v="F1.S1.DS.RRS01.CMA001_PSV125"/>
        <s v="F1.S1.DS.RRS01.CMA001_PSV126"/>
        <s v="F1.S1.DS.RRS01.CMA001_PSV127"/>
        <s v="F1.S1.DS.RRS01.CMA001_PSV128"/>
        <s v="F1.S1.DS.RRS01.CMA001_AIT130"/>
        <s v="F1.S1.DS.RRS01.CMA001_AX130"/>
        <s v="F1.S1.DS.RRS01.CMA001_YA130"/>
        <s v="F1.S1.DS.RRS01.CMA001_YL130"/>
        <s v="F1.S1.DS.RRS01.CMA001_HV131"/>
        <s v="F1.S1.DS.RRS01.CMA001_ZSC131"/>
        <s v="F1.S1.DS.RRS01.CMA001_ZSO131"/>
        <s v="F1.S1.DS.RRS01.CMA001_ZSC132"/>
        <s v="F1.S1.DS.RRS01.CMA001_ZSO132"/>
        <s v="F1.S1.DS.RRS01.GPA001_PSV133"/>
        <s v="F1.S1.DS.RRS01.GPA001_PSE134"/>
        <s v="F1.S1.DS.RRS01.GPA001_PSH134"/>
        <s v="F1.S1.DS.RRS01.GPA001_PIT135"/>
        <s v="F1.S1.DS.RRS01.CMA001_AIT165"/>
        <s v="F1.S1.DS.RRS01.CMA002_LE108"/>
        <s v="F1.S1.DS.RRS01.CMA002_LI108"/>
        <s v="F1.S1.DS.RRS01.CMA002_LIT108"/>
        <s v="F1.S1.DS.RRS01.GPA003_LT109"/>
        <s v="F1.S1.DS.RRS01.GPA003_PG110"/>
        <s v="F1.S1.DS.RRS01.HQ001_FE116"/>
        <s v="F1.S1.DS.RRS01.HQ001_FIT116"/>
        <s v="F1.S1.DS.RRS01.GPA003_FE121"/>
        <s v="F1.S1.DS.RRS01.GPA003_FIT121"/>
        <s v="F1.S1.DS.RRS01.HQ001_PIT122"/>
        <s v="F1.S1.DS.RRS01.HQ001_XY126"/>
        <s v="F1.S1.DS.RRS01.HQ001_ZSC126"/>
        <s v="F1.S1.DS.RRS01.HQ001_ZSO126"/>
        <s v="F1.S1.DS.RRS01.HQ001_XV126"/>
        <s v="F1.S1.DS.RRS01.HQ001_FCV133"/>
        <s v="F1.S1.DS.RRS01.HQ001_XV134"/>
        <s v="F1.S1.DS.RRS01.HQ001_XY134"/>
        <s v="F1.S1.DS.RRS01.HQ001_ZSC134"/>
        <s v="F1.S1.DS.RRS01.HQ001_ZSO134"/>
        <s v="F1.S1.DS.RRS01.HQ001_XV135"/>
        <s v="F1.S1.DS.RRS01.HQ001_XY135"/>
        <s v="F1.S1.DS.RRS01.HQ001_ZSC135"/>
        <s v="F1.S1.DS.RRS01.HQ001_ZSO135"/>
        <s v="F1.S1.DS.RRS01.GPA003_PSV136"/>
        <s v="F1.S1.DS.RRS01.HQ001_XV137"/>
        <s v="F1.S1.DS.RRS01.HQ001_PSV137"/>
        <s v="F1.S1.DS.RRS01.HQ001_ZSC137"/>
        <s v="F1.S1.DS.RRS01.HQ001_ZSO137"/>
        <s v="F1.S1.DS.RRS01.HQ001_XY137"/>
        <s v="F1.S1.DS.RRS01.HQ001_PSE138"/>
        <s v="F1.S1.DS.RRS01.HQ001_PSH138"/>
        <s v="F1.S1.DS.RRS01.HQ001.UCA01"/>
        <s v="F1.S1.DS.RRS01.UCA01"/>
        <s v="F1.S1.DS.RRS01.UCA02"/>
        <s v="F1.S1.DS.RUS01.GPB121_PIT101"/>
        <s v="F1.S1.DS.RUS01.GPB121_FE102"/>
        <s v="F1.S1.DS.RUS01.GPB121_FIT102"/>
        <s v="F1.S1.DS.RUS01.XM01_PIT201"/>
        <s v="F1.S1.DS.RUS01.XM01_FE202"/>
        <s v="F1.S1.DS.RUS01.XM01_FIT202"/>
        <s v="F1.S1.DS.IXS01.CMA002_LE301"/>
        <s v="F1.S1.DS.RUS01.XM01_FIT325"/>
        <s v="F1.S1.DS.RUS01.XM01_FE325"/>
        <s v="F1.S1.DS.IXS01.CMA002_PCV326"/>
        <s v="F1.S1.DS.IXS01.GPB003_PIT326"/>
        <s v="F1.S1.DS.RUS01.XM01_PIT501"/>
        <s v="F1.S1.DS.RUS01.XM01_FE504"/>
        <s v="F1.S1.DS.RUS01.XM01_FIT504"/>
        <s v="F1.S1.DS.RUS01.XM01_PG505"/>
        <s v="F1.S1.DS.RUS01.XM01_PCV506"/>
        <s v="F1.S1.DS.RUS01.GPB121_PIT601"/>
        <s v="F1.S1.DS.RUS01.GPB121_FE602"/>
        <s v="F1.S1.DS.RUS01.GPB121_FIT602"/>
        <s v="F1.S1.DS.RUS01.GPB121_PSV603"/>
        <s v="F1.S1.DS.RUS01.GPB121_PSV604"/>
        <s v="F1.S1.DS.RUS01.GPB121_PSV605"/>
        <s v="F1.S1.DS.RUS01.GPB121_PSV606"/>
        <s v="F1.S1.DS.RUS01.GPB121_PSV607"/>
        <s v="F1.S1.DS.RUS01.GPB121_PCV608"/>
        <s v="F1.S1.DS.RUS01.GPB121_PIT608"/>
        <s v="F1.S1.DS.RUS01.GPB121_PSV610"/>
        <s v="F1.S1.DS.RUS01.GPB121_PIT701"/>
        <s v="F1.S1.DS.RUS01.GPB121_FE702"/>
        <s v="F1.S1.DS.RUS01.GPB121_FIT702"/>
        <s v="F1.S1.DS.RUS01.GPB121_PCV703"/>
        <s v="F1.S1.DS.RUS01.GPB121_PIT703"/>
        <s v="F1.S1.DS.RUS01.XM01_PIT806"/>
        <s v="F1.S1.DS.RUS01.XM01_PCV807"/>
        <s v="F1.S1.DS.RUS01.XM01_PIT902"/>
        <s v="F1.S1.DS.PLI01.CMA020_PSV903"/>
        <s v="F1.S1.DS.PLI01.CMA021_PSV904"/>
        <s v="F1.S1.DS.RUS01.XM01_PCV906"/>
        <s v="F1.S1.DS.RUS01.XM01_FO907"/>
        <s v="F1.S1.DS.RUS01.XM01_PCV908"/>
        <s v="F1.X1.XSS01.FZ001_ZSC801A"/>
        <s v="F1.X1.XSS01.FZ001_ZSC801B"/>
        <s v="F1.X1.XSS01.FZ002_ZSC802A"/>
        <s v="F1.X1.XSS01.FZ002_ZSC802B"/>
        <s v="F1.X1.XSS01.FZ003_ZSC803A"/>
        <s v="F1.X1.XSS01.FZ003_ZSC803B"/>
        <s v="F1.X1.XSS01.FZ004_ZSC804A"/>
        <s v="F1.X1.XSS01.FZ004_ZSC804B"/>
        <s v="F1.X1.XSS01.FZ005_ZSC805A"/>
        <s v="F1.X1.XSS01.FZ005_ZSC805B"/>
        <s v="F1.X1.XSS01.FZ006_ZSC806A"/>
        <s v="F1.X1.XSS01.FZ006_ZSC806B"/>
        <s v="F1.X1.XSS01.FZ007_ZSC807A"/>
        <s v="F1.X1.XSS01.FZ007_ZSC807B"/>
        <s v="F1.X1.XSS01.FZ008_ZSC808A"/>
        <s v="F1.X1.XSS01.FZ008_ZSC808B"/>
        <s v="F1.X1.XSS01.FZ009_ZSC809A"/>
        <s v="F1.X1.XSS01.FZ009_ZSC809B"/>
        <s v="F1.X1.XSS01.FZ010_ZSC810A"/>
        <s v="F1.X1.XSS01.FZ010_ZSC810B"/>
        <s v="F1.X1.XSS01.FZ011_ZSC811A"/>
        <s v="F1.X1.XSS01.FZ011_ZSC811B"/>
        <s v="F1.X1.XSS01.FZ012_ZSC812A"/>
        <s v="F1.X1.XSS01.FZ012_ZSC812B"/>
        <s v="F1.X1.XSS01.FZ013_ZSC813A"/>
        <s v="F1.X1.XSS01.FZ013_ZSC813B"/>
        <s v="F1.X1.XSS01.FZ014_ZSC814A"/>
        <s v="F1.X1.XSS01.FZ014_ZSC814B"/>
        <s v="F1.X1.XSS01.FZ015_ZSC815A"/>
        <s v="F1.X1.XSS01.FZ015_ZSC815B"/>
        <s v="F1.S1.DS.RUS01.EGC03_TE816"/>
        <s v="F1.S1.DS.RUS01.EGC03_TIT816"/>
        <s v="F1.S1.DS.RUS01.EGC03_TE817"/>
        <s v="F1.S1.DS.RUS01.EGC03_TIT817"/>
        <s v="F1.S1.DS.RUS01.EGC03_FCV818"/>
        <s v="F1.S1.DS.RUS01.EGC03_FE818"/>
        <s v="F1.S1.DS.RUS01.EGC03_FIT818"/>
        <s v="F1.S1.DS.RUS01.UCA01"/>
        <m/>
      </sharedItems>
    </cacheField>
    <cacheField name="Instrumentation Service" numFmtId="0">
      <sharedItems containsBlank="1"/>
    </cacheField>
    <cacheField name="Description" numFmtId="0">
      <sharedItems containsBlank="1" count="78">
        <s v="REMOTE I/O PANEL"/>
        <s v="CONTROL PANEL"/>
        <s v="GAS LEAK MONITORING SYSTEM"/>
        <s v="NETWORK PANEL"/>
        <s v="LEVEL ELEMENT - RADAR"/>
        <s v="LEVEL INDICATOR"/>
        <s v="LEVEL IND. XMTR - RADAR"/>
        <s v="WEIGHT IND. XMTR"/>
        <s v="SUMMATION BOX"/>
        <s v="WEIGHT ELEMENT"/>
        <s v="TEMPERATURE ELEMENT - RTD"/>
        <s v="TEMPERATURE IND. XMTR"/>
        <s v="ANALYSER IND. XMTR - PH"/>
        <s v="ANALYZER PROBE - PH"/>
        <s v="ANALYZER PROBE - ORP"/>
        <s v="ANALYSER IND. XMTR - ORP"/>
        <s v="CONTROL VALVE"/>
        <s v="FLOW ELEMENT - MAGNETIC"/>
        <s v="FLOW IND. XMTR - MAGNETIC"/>
        <s v="HAND VALVE"/>
        <s v="POSITION SWITCH CLOSED"/>
        <s v="POSITION SWITCH OPEN"/>
        <s v="POSITION XMTR"/>
        <s v="REMOTE SEAL PRESS. IND. XMTR"/>
        <s v="ANALYZER IND. XMTR"/>
        <s v="ANALYZER TRANSDUCER"/>
        <s v="HORN AND STROBE"/>
        <s v="EVENT LIGHT INDICATOR"/>
        <s v="PRESSURE GAUGE"/>
        <s v="FLOW ELEMENT - CORIOLIS"/>
        <s v="FLOW IND. XMTR - CORIOLIS"/>
        <s v="DENSITY IND. XMTR"/>
        <s v="REMOTE SEAL PRESSURE DIFF. IND. XMTR"/>
        <s v="VIBRATION XMTR"/>
        <s v="PRESSURE SAFETY VALVE"/>
        <s v="LEVEL SWITCH LOW LOW"/>
        <s v="LEVEL SWITCH HIGH HIGH"/>
        <s v="ON/OFF VALVE"/>
        <s v="SOLENOID"/>
        <s v="TEMPERATURE ELEMENT - RTD MOTOR"/>
        <s v="LEVEL XMTR"/>
        <s v="JUNCTION BOX"/>
        <s v="TERMINAL BOX"/>
        <s v="LIGHT EMITTER"/>
        <s v="LIGHT RECIEVER"/>
        <s v="POSITION SWITCH"/>
        <s v="PRESSURE IND. SWITCH"/>
        <s v="TEMPERATURE ELEMENT - PTC MOTOR"/>
        <s v="ANALYSER PROBE - TURBIDITY"/>
        <s v="PRESS./VAC RUPTURE DISK"/>
        <s v="PRESSURE SWITCH HIGH"/>
        <s v="PRESSURE IND. XMTR"/>
        <s v="LEVEL ELEMENT - ULTRASONIC"/>
        <s v="LEVEL IND. XMTR - ULTRASONIC"/>
        <s v="RESTRICTION ORIFICE"/>
        <s v="PRESSURE  DIFF. ELEMENT"/>
        <s v="PRESSURE DIFF. IND. XMTR"/>
        <s v="DAMPER"/>
        <s v="LEVEL SWITCH LOW"/>
        <s v="LEVEL ELEMENT - PRESSURE"/>
        <s v="LEVEL IND. XMTR - PRESSURE"/>
        <s v="TEMP ELEMENT - RTD"/>
        <s v="TEMPERATURE XMTR"/>
        <s v="FLOW ELEMENT"/>
        <s v="FLOW SWITCH LOW"/>
        <s v="SELF-OPERATED BACK PRESSURE REGULATOR VALVE"/>
        <s v="LEVEL SWITCH HIGH"/>
        <s v="DENSITY XMTR"/>
        <s v="POSITION SWITCH HIGH HIGH"/>
        <s v="POSITION SWITCH HIGH"/>
        <s v="POSITION SWITCH LOW"/>
        <s v="SPEED SWITCH LOW"/>
        <s v="GATE SEFETY INTERLOCK"/>
        <s v="CONTROLLER PANEL"/>
        <s v="PRESSURE SWITCH"/>
        <s v="FLOW ELEMENT - VORTEX"/>
        <s v="FLOW IND. XMTR - VORTEX"/>
        <m/>
      </sharedItems>
    </cacheField>
    <cacheField name="Equip/Line No" numFmtId="0">
      <sharedItems containsBlank="1"/>
    </cacheField>
    <cacheField name="Pipe Spec." numFmtId="0">
      <sharedItems containsBlank="1" count="13">
        <s v="N/A"/>
        <s v="E16ZL01"/>
        <s v="E16H3U01"/>
        <s v="E6H2S03"/>
        <s v="E25C1C01"/>
        <s v="E16H2S04"/>
        <m/>
        <s v="E16C1C01"/>
        <s v="VENDOR"/>
        <s v="E16H2S01"/>
        <s v="E10ZF01"/>
        <s v="E10ZF02"/>
        <s v="E16H1S01"/>
      </sharedItems>
    </cacheField>
    <cacheField name="Connection Size" numFmtId="0">
      <sharedItems containsBlank="1" containsMixedTypes="1" containsNumber="1" containsInteger="1" minValue="15" maxValue="700" count="19">
        <s v="N/A"/>
        <n v="100"/>
        <n v="50"/>
        <n v="250"/>
        <n v="500"/>
        <n v="200"/>
        <n v="80"/>
        <n v="25"/>
        <n v="150"/>
        <m/>
        <s v="VENDOR"/>
        <n v="40"/>
        <n v="15"/>
        <n v="400"/>
        <n v="450"/>
        <n v="700"/>
        <n v="350"/>
        <n v="300"/>
        <n v="20"/>
      </sharedItems>
    </cacheField>
    <cacheField name="Supplied By" numFmtId="0">
      <sharedItems containsBlank="1" count="24">
        <s v="PJ001A"/>
        <s v="PJ008"/>
        <s v="PJ011"/>
        <s v="PJ009"/>
        <s v="PJ002"/>
        <s v="PJ007"/>
        <s v="PJ005"/>
        <s v="PJ006"/>
        <s v="CM001"/>
        <s v="PM050A"/>
        <s v="PM050B"/>
        <s v="PM028"/>
        <s v="PM047"/>
        <s v="PJ012"/>
        <s v="PM024"/>
        <s v="PM044"/>
        <s v="PM053"/>
        <s v="PM072"/>
        <s v="PM071"/>
        <s v="PM026"/>
        <s v="PM001"/>
        <s v="PM005"/>
        <s v="NORTHVOLT"/>
        <m/>
      </sharedItems>
    </cacheField>
    <cacheField name="Installed By" numFmtId="0">
      <sharedItems containsBlank="1"/>
    </cacheField>
    <cacheField name="Connected By" numFmtId="0">
      <sharedItems containsBlank="1"/>
    </cacheField>
    <cacheField name="Instrument Profile No._x000a_IS" numFmtId="0">
      <sharedItems containsBlank="1"/>
    </cacheField>
    <cacheField name="Manufacturer" numFmtId="0">
      <sharedItems containsBlank="1"/>
    </cacheField>
    <cacheField name="Model" numFmtId="0">
      <sharedItems containsBlank="1"/>
    </cacheField>
    <cacheField name="Calibration Range Low" numFmtId="0">
      <sharedItems containsBlank="1" containsMixedTypes="1" containsNumber="1" minValue="-8500" maxValue="3.6"/>
    </cacheField>
    <cacheField name="Calibration Range High" numFmtId="0">
      <sharedItems containsBlank="1" containsMixedTypes="1" containsNumber="1" minValue="-300" maxValue="200000"/>
    </cacheField>
    <cacheField name="Calibration Range UOM" numFmtId="0">
      <sharedItems containsBlank="1"/>
    </cacheField>
    <cacheField name="Location Drawing" numFmtId="0">
      <sharedItems containsBlank="1"/>
    </cacheField>
    <cacheField name="Install Detail Dwg Number" numFmtId="0">
      <sharedItems containsBlank="1"/>
    </cacheField>
    <cacheField name="Loop/Interconnection/Schematic Dwg No" numFmtId="0">
      <sharedItems containsBlank="1"/>
    </cacheField>
    <cacheField name="PID No" numFmtId="0">
      <sharedItems containsBlank="1"/>
    </cacheField>
    <cacheField name="Datasheet No" numFmtId="0">
      <sharedItems containsBlank="1" count="408">
        <s v="N/A"/>
        <s v="H363404-PJ011-270-206-0001"/>
        <s v="H363404-PJ009-270-206-0003"/>
        <s v="H363404-PJ002-270-206-0116"/>
        <s v="H363404-PJ002-270-206-0118"/>
        <s v="H363404-PJ007-270-206-0023"/>
        <m/>
        <s v="H363404-PJ005-270-206-0037"/>
        <s v="H363404-PJ002-270-206-0051"/>
        <s v="H363404-PJ006-270-206-0016"/>
        <s v="H363404-PJ006-270-206-0051"/>
        <s v="H363404-PJ007-270-206-0025"/>
        <s v="H363404-PJ002-270-206-0001"/>
        <s v="H363404-PJ008-270-206-0001"/>
        <s v="H363404-PJ008-270-206-0009"/>
        <s v="H363404-PJ008-270-206-0016 "/>
        <s v="H363404-PJ002-270-206-0002"/>
        <s v="H363404-PJ008-270-206-0025"/>
        <s v="H363404-PJ011-270-206-0002"/>
        <s v="H363404-PJ005-270-206-0039"/>
        <s v="H363404-PJ002-270-206-0119"/>
        <s v="H363404-PJ004-270-206-0003"/>
        <s v="H363404-PJ004-270-206-0002"/>
        <s v="H363404-PJ004-270-206-0001"/>
        <s v="H363404-PJ002-270-206-0007"/>
        <s v="H363404-PJ002-270-206-0003"/>
        <s v="H363404-PJ002-270-206-0008"/>
        <s v="H363404-PJ005-270-206-0038"/>
        <s v="H363404-PJ002-270-206-0053"/>
        <s v="H363404-PJ002-270-206-0054"/>
        <s v="H363404-PJ002-270-206-0004"/>
        <s v=""/>
        <s v="H363404-PJ005-270-206-0047"/>
        <s v="H363404-PJ011-270-206-0004"/>
        <s v="H363404-PJ011-270-206-0003"/>
        <s v="H363404-PJ006-270-206-0017"/>
        <s v="H363404-PJ006-270-206-0018"/>
        <s v="H363404-PJ006-270-206-0019"/>
        <s v="H363404-PJ005-270-206-0040"/>
        <s v="H363404-PJ002-270-206-0052"/>
        <s v="H363404-PJ005-270-206-0048"/>
        <s v="H363404-PJ005-270-206-0049"/>
        <s v="H363404-PJ005-270-206-0050"/>
        <s v="H363404-PJ005-270-206-0051"/>
        <s v="H363404-PJ005-270-206-0043"/>
        <s v="H363404-PJ002-270-206-0055"/>
        <s v="H363404-PJ002-270-206-0120"/>
        <s v="H363404-PJ005-270-206-0074"/>
        <s v="H363404-PJ002-270-206-0009"/>
        <s v="H363404-PJ002-270-206-0169"/>
        <s v="H363404-PJ005-270-206-0042"/>
        <s v="H363404-PJ002-270-206-0057"/>
        <s v="H363404-PJ007-270-206-0026"/>
        <s v="H363404-PJ002-270-206-0122"/>
        <s v="H363404-PJ002-270-206-0146"/>
        <s v="E363404-PM028-240-206-0006"/>
        <s v="E363404-PM028-240-206-0005"/>
        <s v="H363404-PJ011-270-206-0005"/>
        <s v="H363404-PJ004-270-206-0004"/>
        <s v="H363404-PJ007-270-206-0020"/>
        <s v="H363404-PJ002-270-206-0058"/>
        <s v="H363404-PJ002-270-206-0123"/>
        <s v="H363404-PJ002-270-206-0147"/>
        <s v="H363404-PJ005-270-206-0075"/>
        <s v="H363404-PJ011-270-206-0006"/>
        <s v="H363404-PJ004-270-206-0005"/>
        <s v="H363404-PJ002-270-206-0059"/>
        <s v="H363404-PJ005-270-206-0030"/>
        <s v="H363404-PJ002-270-206-0060"/>
        <s v="H363404-PJ002-270-206-0124"/>
        <s v="H363404-PJ007-270-206-0021"/>
        <s v="H363404-PJ005-270-206-0028"/>
        <s v="H363404-PJ002-270-206-0010"/>
        <s v="H363404-PJ002-270-206-0061"/>
        <s v="H363404-PJ007-270-206-0022"/>
        <s v="H363404-PJ006-270-206-0028"/>
        <s v="H363404-PJ005-270-206-0029"/>
        <s v="H363404-PJ002-270-206-0062"/>
        <s v="H363404-PJ002-270-206-0148"/>
        <s v="H363404-PJ006-270-206-0029"/>
        <s v="H363404-PJ006-270-206-0030"/>
        <s v="H363404-PJ005-270-206-0052"/>
        <s v="H363404-PJ005-270-206-0085"/>
        <s v="H363404-PJ006-270-206-0052"/>
        <s v="H363404-PJ002-270-206-0168"/>
        <s v="H363404-PJ011-270-206-0007"/>
        <s v="H363404-PJ004-270-206-0007"/>
        <s v="H363404-PJ002-270-206-0063"/>
        <s v="H363404-PJ005-270-206-0053"/>
        <s v="H363404-PJ005-270-206-0086"/>
        <s v="H363404-PJ011-270-206-0008"/>
        <s v="H363404-PJ004-270-206-0008"/>
        <s v="H363404-PJ011-270-206-0009"/>
        <s v="H363404-PJ004-270-206-0009"/>
        <s v="H363404-PJ002-270-206-0067"/>
        <s v="H363404-PJ005-270-206-0025"/>
        <s v="H363404-PJ002-270-206-0064"/>
        <s v="H363404-PJ005-270-206-0026"/>
        <s v="H363404-PJ002-270-206-0065"/>
        <s v="H363404-PJ002-270-206-0011"/>
        <s v="H363404-PJ002-270-206-0066"/>
        <s v="H363404-PJ002-270-206-0125"/>
        <s v="H363404-PJ006-270-206-0007"/>
        <s v="H363404-PJ006-270-206-0012"/>
        <s v="H363404-PJ006-270-206-0013"/>
        <s v="H363404-PJ006-270-206-0008"/>
        <s v="H363404-PJ006-270-206-0009"/>
        <s v="H363404-PJ006-270-206-0005"/>
        <s v="H363404-PJ006-270-206-0010"/>
        <s v="H363404-PJ006-270-206-0011"/>
        <s v="H363404-PJ005-270-206-0024"/>
        <s v="H363404-PJ002-270-206-0126"/>
        <s v="H363404-PJ002-270-206-0150"/>
        <s v="H363404-PJ006-270-206-0032"/>
        <s v="H363404-PJ006-270-206-0033"/>
        <s v="H363404-PJ004-270-206-0011"/>
        <s v="H363404-PJ011-270-206-0011"/>
        <s v="H363404-PJ002-270-206-0070"/>
        <s v="H363404-PJ002-270-206-0071"/>
        <s v="H363404-PJ007-270-206-0015"/>
        <s v="H363404-PJ005-270-206-0017"/>
        <s v="H363404-PJ005-270-206-0018"/>
        <s v="H363404-PJ002-270-206-0127"/>
        <s v="H363404-PJ002-270-206-0012"/>
        <s v="H363404-PJ002-270-206-0072"/>
        <s v="H363404-PJ005-270-206-0021"/>
        <s v="H363404-PJ011-270-206-0012"/>
        <s v="H363404-PJ002-270-206-0128"/>
        <s v="H363404-PJ002-270-206-0075"/>
        <s v="H363404-PJ006-270-206-0003"/>
        <s v="H363404-PJ006-270-206-0004"/>
        <s v="H363404-PJ002-270-206-0013"/>
        <s v="H363404-PJ007-270-206-0018"/>
        <s v="H363404-PJ005-270-206-0020"/>
        <s v="H363404-PJ011-270-206-0013"/>
        <s v="H363404-PJ002-270-206-0073"/>
        <s v="H363404-PJ002-270-206-0074"/>
        <s v="H363404-PJ006-270-206-0034"/>
        <s v="H363404-PJ006-270-206-0035"/>
        <s v="H363404-PJ002-270-206-0165"/>
        <s v="H363404-PJ011-270-206-0014"/>
        <s v="H363404-PJ002-270-206-0076"/>
        <s v="H363404-PJ002-270-206-0014"/>
        <s v="H363404-PJ007-270-206-0016"/>
        <s v="H363404-PJ007-270-206-0019"/>
        <s v="H363404-PJ005-270-206-0076"/>
        <s v="H363404-PJ005-270-206-0054"/>
        <s v="H363404-PJ005-270-206-0087"/>
        <s v="H363404-PJ006-270-206-0049"/>
        <s v="H363404-PJ005-270-206-0107"/>
        <s v="H363404-PJ006-270-206-0050"/>
        <s v="H363404-PJ002-270-206-0077"/>
        <s v="H363404-PJ007-270-206-0017"/>
        <s v="H363404-PJ005-270-206-0022"/>
        <s v="H363404-PJ002-270-206-0078"/>
        <s v="H363404-PJ005-270-206-0023"/>
        <s v="H363404-PJ011-270-206-0015"/>
        <s v="H363404-PJ002-270-206-0129"/>
        <s v="H363404-PJ004-270-206-0012"/>
        <s v="H363404-PJ002-270-206-0079"/>
        <s v="H363404-PJ006-270-206-0036"/>
        <s v="H363404-PJ006-270-206-0037"/>
        <s v="H363404-PJ002-270-206-0015"/>
        <s v="H363404-PJ002-270-206-0098"/>
        <s v="H363404-PJ011-270-206-0035"/>
        <s v="H363404-PJ005-270-206-0019"/>
        <s v="H363404-PJ002-270-206-0111"/>
        <s v="H363404-PJ002-270-206-0110"/>
        <s v="H363404-PJ002-270-206-0170"/>
        <s v="H363404-PJ002-270-206-0171"/>
        <s v="H363404-PJ005-270-206-0001"/>
        <s v="H363404-PJ002-270-206-0080"/>
        <s v="H363404-PJ009-270-206-0001"/>
        <s v="H363404-PJ002-270-206-0130"/>
        <s v="H363404-PJ002-270-206-0132"/>
        <s v="H363404-PJ011-270-206-0016"/>
        <s v="H363404-PJ011-270-206-0036"/>
        <s v="H363404-PJ006-270-206-0001"/>
        <s v="H363404-PJ006-270-206-0053"/>
        <s v="H363404-PJ007-270-206-0001"/>
        <s v="H363404-PJ002-270-206-0016"/>
        <s v="H363404-PJ008-270-206-0002"/>
        <s v="H363404-PJ008-270-206-0010"/>
        <s v="H363404-PJ008-270-206-0017"/>
        <s v="H363404-PJ007-270-206-0005"/>
        <s v="H363404-PJ002-270-206-0017"/>
        <s v="H363404-PJ006-270-206-0038"/>
        <s v="H363404-PJ006-270-206-0039"/>
        <s v="H363404-PJ005-270-206-0002"/>
        <s v="H363404-PJ002-270-206-0082"/>
        <s v="H363404-PJ006-270-206-0054"/>
        <s v="H363404-PJ002-270-206-0133"/>
        <s v="H363404-PJ002-270-206-0135"/>
        <s v="H363404-PJ011-270-206-0017"/>
        <s v="H363404-PJ007-270-206-0003"/>
        <s v="H363404-PJ006-270-206-0002"/>
        <s v="H363404-PJ008-270-206-0003"/>
        <s v="H363404-PJ002-270-206-0018"/>
        <s v="H363404-PJ008-270-206-0011"/>
        <s v="H363404-PJ008-270-206-0018"/>
        <s v="H363404-PJ008-270-206-0024"/>
        <s v="H363404-PJ009-270-206-0002"/>
        <s v="H363404-PJ002-270-206-0019"/>
        <s v="H363404-PJ011-270-206-0018"/>
        <s v="H363404-PJ004-270-206-0013"/>
        <s v="H363404-PJ002-270-206-0084"/>
        <s v="H363404-PJ005-270-206-0005"/>
        <s v="H363404-PJ002-270-206-0136"/>
        <s v="H363404-PJ002-270-206-0022"/>
        <s v="H363404-PJ005-270-206-0003"/>
        <s v="H363404-PJ002-270-206-0083"/>
        <s v="H363404-PJ002-270-206-0021"/>
        <s v="H363404-PJ002-270-206-0020"/>
        <s v="H363404-PJ011-270-206-0020"/>
        <s v="H363404-PJ011-270-206-0019"/>
        <s v="H363404-PJ006-270-206-0020"/>
        <s v="H363404-PJ006-270-206-0021"/>
        <s v="H363404-PJ004-270-206-0015"/>
        <s v="H363404-PJ004-270-206-0014"/>
        <s v="H363404-PJ002-270-206-0026"/>
        <s v="H363404-PJ004-270-206-0016"/>
        <s v="H363404-PJ006-270-206-0024"/>
        <s v="H363404-PJ005-270-206-0006"/>
        <s v="H363404-PJ002-270-206-0081"/>
        <s v="H363404-PJ005-270-206-0055"/>
        <s v="H363404-PJ005-270-206-0056"/>
        <s v="H363404-PJ005-270-206-0057"/>
        <s v="H363404-PJ005-270-206-0058"/>
        <s v="H363404-PJ005-270-206-0084"/>
        <s v="H363404-PJ002-270-206-0137"/>
        <s v="H363404-PJ005-270-206-0007"/>
        <s v="H363404-PJ002-270-206-0085"/>
        <s v="H363404-PJ007-270-206-0006"/>
        <s v="H363404-PJ005-270-206-0009_x000d_"/>
        <s v="H363404-PJ002-270-206-0087"/>
        <s v="H363404-PJ002-270-206-0139"/>
        <s v="H363404-PJ002-270-206-0152"/>
        <s v="H363404-PJ002-270-206-0153"/>
        <s v="H363404-PJ002-270-206-0151"/>
        <s v="H363404-PJ002-270-206-0043"/>
        <s v="H363404-PJ008-270-206-0005"/>
        <s v="H363404-PJ008-270-206-0012"/>
        <s v="H363404-PJ008-270-206-0019"/>
        <s v="H363404-PJ002-270-206-0140"/>
        <s v="H363404-PJ002-270-206-0027"/>
        <s v="E363404-PM072-270-206-0003"/>
        <s v="H363404-PJ002-270-206-0141"/>
        <s v="H363404-PJ002-270-206-0028"/>
        <s v="H363404-PJ002-270-206-0088"/>
        <s v="H363404-PJ011-270-206-0021"/>
        <s v="H363404-PJ002-270-206-0089"/>
        <s v="E363404-PM071-240-206-0003"/>
        <s v="H363404-PJ008-270-206-0006"/>
        <s v="H363404-PJ008-270-206-0013"/>
        <s v="H363404-PJ008-270-206-0020"/>
        <s v="H363404-PJ006-270-206-0025"/>
        <s v="E363404-PM072-270-206-0001"/>
        <s v="E363404-PM072-270-206-0005"/>
        <s v="E363404-PM072-240-206-0004"/>
        <s v="E363404-PM072-270-206-0002"/>
        <s v="E363404-PM071-270-206-0001"/>
        <s v="E363404-PM071-270-206-0003"/>
        <s v="H363404-PJ007-270-206-0012"/>
        <s v="H363404-PJ002-270-206-0143"/>
        <s v="H363404-PJ011-270-206-0022"/>
        <s v="H363404-PJ002-270-206-0091"/>
        <s v="H363404-PJ002-270-206-0030"/>
        <s v="H363404-PJ002-270-206-0144"/>
        <s v="H363404-PJ011-270-206-0023"/>
        <s v="H363404-PJ005-270-206-0010"/>
        <s v="H363404-PJ002-270-206-0090"/>
        <s v="H363404-PJ011-270-206-0025"/>
        <s v="H363404-PJ011-270-206-0024"/>
        <s v="H363404-PJ007-270-206-0007"/>
        <s v="H363404-PJ008-270-206-0007"/>
        <s v="H363404-PJ008-270-206-0014"/>
        <s v="H363404-PJ008-270-206-0021"/>
        <s v="H363404-PJ005-270-206-0011"/>
        <s v="H363404-PJ002-270-206-0092"/>
        <s v="H363404-PJ002-270-206-0032"/>
        <s v="H363404-PJ002-270-206-0031"/>
        <s v="H363404-PJ005-270-206-0059"/>
        <s v="H363404-PJ005-270-206-0060"/>
        <s v="H363404-PJ008-270-206-0023"/>
        <s v="H363404-PJ006-270-206-0041"/>
        <s v="H363404-PJ006-270-206-0042"/>
        <s v="H363404-PJ002-270-206-0154"/>
        <s v="H363404-PJ006-270-206-0055"/>
        <s v="H363404-PJ006-270-206-0043"/>
        <s v="H363404-PJ011-270-206-0026"/>
        <s v="H363404-PJ007-270-206-0008"/>
        <s v="H363404-PJ004-270-206-0019"/>
        <s v="H363404-PJ011-270-206-0027"/>
        <s v="H363404-PJ004-270-206-0020"/>
        <s v="H363404-PJ007-270-206-0009"/>
        <s v="H363404-PJ005-270-206-0012"/>
        <s v="H363404-PJ002-270-206-0093"/>
        <s v="H363404-PJ005-270-206-0061"/>
        <s v="H363404-PJ005-270-206-0062"/>
        <s v="H363404-PJ007-270-206-0010"/>
        <s v="H363404-PJ005-270-206-0013"/>
        <s v="H363404-PJ011-270-206-0029"/>
        <s v="H363404-PJ007-270-206-0011"/>
        <s v="H363404-PJ005-270-206-0014"/>
        <s v="H363404-PJ011-270-206-0030"/>
        <s v="H363404-PJ002-270-206-0033"/>
        <s v="H363404-PJ007-270-206-0013"/>
        <s v="H363404-PJ005-270-206-0015"/>
        <s v="H363404-PJ011-270-206-0028"/>
        <s v="H363404-PJ002-270-206-0094"/>
        <s v="H363404-PJ002-270-206-0097"/>
        <s v="H363404-PJ002-270-206-0095"/>
        <s v="H363404-PJ002-270-206-0096"/>
        <s v="H363404-PJ011-270-206-0031"/>
        <s v="H363404-PJ004-270-206-0021"/>
        <s v="H363404-PJ002-270-206-0158"/>
        <s v="H363404-PJ005-270-206-0077"/>
        <s v="H363404-PJ002-270-206-0155"/>
        <s v="E363404-PM026-270-206-0001"/>
        <s v="H363404-PJ012-270-206-0001"/>
        <s v="H363404-PJ002-270-206-0035"/>
        <s v="H363404-PJ005-270-206-0106"/>
        <s v="H363404-PJ005-270-206-0016"/>
        <s v="H363404-PJ011-270-206-0032"/>
        <s v="H363404-PJ004-270-206-0022"/>
        <s v="H363404-PJ002-270-206-0099"/>
        <s v="H363404-PJ002-270-206-0036"/>
        <s v="H363404-PJ002-270-206-0156"/>
        <s v="H363404-PJ006-270-206-0026"/>
        <s v="H363404-PJ006-270-206-0027"/>
        <s v="H363404-PJ005-270-206-0078"/>
        <s v="H363404-PJ002-270-206-0157"/>
        <s v="H363404-PJ006-270-206-0040"/>
        <s v="H363404-PJ007-270-206-0027"/>
        <s v="H363404-PJ005-270-206-0031"/>
        <s v="H363404-PJ005-270-206-0032"/>
        <s v="H363404-PJ002-270-206-0100"/>
        <s v="H363404-PJ005-270-206-0033"/>
        <s v="H363404-PJ002-270-206-0101"/>
        <s v="H363404-PJ011-270-206-0033"/>
        <s v="H363404-PJ005-270-206-0034"/>
        <s v="H363404-PJ002-270-206-0102"/>
        <s v="H363404-PJ002-270-206-0038"/>
        <s v="H363404-PJ002-270-206-0104"/>
        <s v="H363404-PJ002-270-206-0105"/>
        <s v="H363404-PJ005-270-206-0035"/>
        <s v="H363404-PJ002-270-206-0145"/>
        <s v="H363404-PJ002-270-206-0103"/>
        <s v="H363404-PJ005-270-206-0063"/>
        <s v="H363404-PJ005-270-206-0064"/>
        <s v="H363404-PJ005-270-206-0065"/>
        <s v="H363404-PJ005-270-206-0066"/>
        <s v="H363404-PJ008-270-206-0008"/>
        <s v="H363404-PJ008-270-206-0015"/>
        <s v="H363404-PJ008-270-206-0022"/>
        <s v="H363404-PJ006-270-206-0045"/>
        <s v="H363404-PJ005-270-206-0067"/>
        <s v="H363404-PJ005-270-206-0088"/>
        <s v="H363404-PJ002-270-206-0159"/>
        <s v="H363404-PJ008-270-206-0026"/>
        <s v="H363404-PJ011-270-206-0034"/>
        <s v="H363404-PJ004-270-206-0023"/>
        <s v="H363404-PJ002-270-206-0107"/>
        <s v="H363404-PJ002-270-206-0106"/>
        <s v="H363404-PJ002-270-206-0039"/>
        <s v="H363404-PJ006-270-206-0044"/>
        <s v="H363404-PJ005-270-206-0108"/>
        <s v="H363404-PJ006-270-206-0047"/>
        <s v="H363404-PJ006-270-206-0048"/>
        <s v="H363404-PJ005-270-206-0068"/>
        <s v="H363404-PJ006-270-206-0056"/>
        <s v="H363404-PJ005-270-206-0110"/>
        <s v="H363404-PJ005-270-206-0109"/>
        <s v="H363404-PJ002-270-206-0040"/>
        <s v="H363404-PJ002-270-206-0108"/>
        <s v="H363404-PJ002-270-206-0041"/>
        <s v="H363404-PJ002-270-206-0109"/>
        <s v="H363404-PJ002-270-206-0112"/>
        <s v="H363404-PJ005-270-206-0079"/>
        <s v="H363404-PJ002-270-206-0162"/>
        <s v="H363404-PJ002-270-206-0044"/>
        <s v="H363404-PJ002-270-206-0113"/>
        <s v="H363404-PJ004-270-206-0025"/>
        <s v="H363404-PJ005-270-206-0080"/>
        <s v="H363404-PJ002-270-206-0047"/>
        <s v="H363404-PJ002-270-206-0114"/>
        <s v="H363404-PJ005-270-206-0069"/>
        <s v="H363404-PJ005-270-206-0070"/>
        <s v="H363404-PJ005-270-206-0071"/>
        <s v="H363404-PJ005-270-206-0072"/>
        <s v="H363404-PJ005-270-206-0073"/>
        <s v="H363404-PJ005-270-206-0081"/>
        <s v="H363404-PJ002-270-206-0163"/>
        <s v="H363404-PJ005-270-206-0111"/>
        <s v="H363404-PJ002-270-206-0048"/>
        <s v="H363404-PJ002-270-206-0115"/>
        <s v="H363404-PJ005-270-206-0046"/>
        <s v="H363404-PJ002-270-206-0164"/>
        <s v="H363404-PJ002-270-206-0049"/>
        <s v="H363404-PJ005-270-206-0113"/>
        <s v="H363404-PJ002-270-206-0050"/>
        <s v="H363404-PJ005-270-206-0082"/>
        <s v="H363404-PJ002-270-206-0161"/>
        <s v="H363404-PJ005-270-206-0083"/>
        <s v="H363404-PJ002-270-206-0166"/>
        <s v="H363404-PJ002-270-206-0167"/>
        <s v="H363404-PJ005-270-206-0112"/>
        <s v=" H363404-PJ002-270-206-0172"/>
      </sharedItems>
    </cacheField>
    <cacheField name="Control Cabinet" numFmtId="0">
      <sharedItems containsNonDate="0" containsString="0" containsBlank="1"/>
    </cacheField>
    <cacheField name="PLC" numFmtId="0">
      <sharedItems containsNonDate="0" containsString="0" containsBlank="1"/>
    </cacheField>
    <cacheField name="I/O Type" numFmtId="0">
      <sharedItems containsBlank="1"/>
    </cacheField>
    <cacheField name="IS/Non-IS I/O" numFmtId="0">
      <sharedItems containsBlank="1"/>
    </cacheField>
    <cacheField name="Hazardous Area Classification" numFmtId="0">
      <sharedItems containsBlank="1"/>
    </cacheField>
    <cacheField name="External Power" numFmtId="0">
      <sharedItems containsBlank="1"/>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1">
  <r>
    <n v="0"/>
    <s v="00000"/>
    <x v="0"/>
    <s v="PLI, IXS, RRS RIO PANEL"/>
    <x v="0"/>
    <m/>
    <x v="0"/>
    <x v="0"/>
    <x v="0"/>
    <s v="CM001"/>
    <s v="CM001"/>
    <m/>
    <s v="ABB"/>
    <s v=""/>
    <s v="N/A"/>
    <s v="N/A"/>
    <s v="N/A"/>
    <s v="FIELD DETERMINED BASED ON THE 3D MODEL, P&amp;IDS, AND PIPING ISOMETRICS"/>
    <s v="E363404-PJ001A-260-260-0005 "/>
    <s v="E363404-PJ001A-260-260-0005 "/>
    <s v="N/A"/>
    <x v="0"/>
    <m/>
    <m/>
    <s v="N/A"/>
    <s v="IS"/>
    <m/>
    <s v="230 VAC"/>
    <m/>
  </r>
  <r>
    <n v="0"/>
    <s v="00000"/>
    <x v="1"/>
    <s v="EFT, OGT, FPH, RUS RIO PANEL"/>
    <x v="0"/>
    <m/>
    <x v="0"/>
    <x v="0"/>
    <x v="0"/>
    <s v="CM001"/>
    <s v="CM001"/>
    <m/>
    <s v="ABB"/>
    <s v=""/>
    <s v="N/A"/>
    <s v="N/A"/>
    <s v="N/A"/>
    <s v="FIELD DETERMINED BASED ON THE 3D MODEL, P&amp;IDS, AND PIPING ISOMETRICS"/>
    <s v="E363404-PJ001A-260-260-0006 "/>
    <s v="E363404-PJ001A-260-260-0006 "/>
    <s v="N/A"/>
    <x v="0"/>
    <m/>
    <m/>
    <s v="N/A"/>
    <s v="IS"/>
    <m/>
    <s v="230 VAC"/>
    <m/>
  </r>
  <r>
    <n v="0"/>
    <s v="00000"/>
    <x v="2"/>
    <s v="NON INTRINSICALLY SAFE RIO PANEL"/>
    <x v="0"/>
    <m/>
    <x v="0"/>
    <x v="0"/>
    <x v="0"/>
    <s v="CM001"/>
    <s v="CM001"/>
    <m/>
    <s v="ABB"/>
    <s v=""/>
    <s v="N/A"/>
    <s v="N/A"/>
    <s v="N/A"/>
    <s v="FIELD DETERMINED BASED ON THE 3D MODEL, P&amp;IDS, AND PIPING ISOMETRICS"/>
    <s v="E363404-PJ001A-260-260-0007 "/>
    <s v="E363404-PJ001A-260-260-0007 "/>
    <s v="N/A"/>
    <x v="0"/>
    <m/>
    <m/>
    <s v="N/A"/>
    <s v="NIS"/>
    <s v="N/A"/>
    <s v="230 VAC"/>
    <m/>
  </r>
  <r>
    <n v="0"/>
    <s v="00000"/>
    <x v="3"/>
    <s v="CONTROL PANEL"/>
    <x v="1"/>
    <m/>
    <x v="0"/>
    <x v="0"/>
    <x v="0"/>
    <s v="CM001"/>
    <s v="CM001"/>
    <m/>
    <s v="ABB"/>
    <s v=""/>
    <s v="N/A"/>
    <s v="N/A"/>
    <s v="N/A"/>
    <s v="FIELD DETERMINED BASED ON THE 3D MODEL, P&amp;IDS, AND PIPING ISOMETRICS"/>
    <s v="E363404-PJ001A-260-260-0003"/>
    <s v="E363404-PJ001A-260-260-0003"/>
    <s v="N/A"/>
    <x v="0"/>
    <m/>
    <m/>
    <s v="N/A"/>
    <s v="NIS"/>
    <s v="N/A"/>
    <s v="230 VAC"/>
    <m/>
  </r>
  <r>
    <n v="0"/>
    <s v="00000"/>
    <x v="4"/>
    <s v="GAS LEAK MONITORING SYSTEM"/>
    <x v="2"/>
    <m/>
    <x v="0"/>
    <x v="0"/>
    <x v="1"/>
    <s v="CM001"/>
    <s v="CM001"/>
    <m/>
    <s v="TBD"/>
    <s v="TBD"/>
    <s v="N/A"/>
    <s v="N/A"/>
    <s v="N/A"/>
    <s v="FIELD DETERMINED BASED ON THE 3D MODEL, P&amp;IDS, AND PIPING ISOMETRICS"/>
    <m/>
    <m/>
    <s v="N/A"/>
    <x v="0"/>
    <m/>
    <m/>
    <s v="N/A"/>
    <m/>
    <m/>
    <m/>
    <s v="PJ008 HOLD PENDING VENDOR INFORMATION/PROPOSAL"/>
  </r>
  <r>
    <n v="0"/>
    <s v="00000"/>
    <x v="5"/>
    <s v="NETWORK PANEL"/>
    <x v="3"/>
    <m/>
    <x v="0"/>
    <x v="0"/>
    <x v="0"/>
    <s v="CM001"/>
    <s v="CM001"/>
    <m/>
    <s v=""/>
    <s v=""/>
    <s v="N/A"/>
    <s v="N/A"/>
    <s v="N/A"/>
    <m/>
    <s v="E363404-PJ001A-260-260-0002"/>
    <s v="E363404-PJ001A-260-260-0002"/>
    <s v="N/A"/>
    <x v="0"/>
    <m/>
    <m/>
    <s v="N/A"/>
    <m/>
    <m/>
    <s v="230 VAC"/>
    <m/>
  </r>
  <r>
    <n v="0"/>
    <s v="CDS01"/>
    <x v="6"/>
    <s v="COBALT DISSOLVER COLUMN 1 LEVEL"/>
    <x v="4"/>
    <s v="F1.S1.DS.CDS01.CMA001"/>
    <x v="1"/>
    <x v="1"/>
    <x v="2"/>
    <s v="CM001"/>
    <s v="N/A"/>
    <m/>
    <s v="SIEMENS"/>
    <s v="PART OF LIT"/>
    <s v="N/A"/>
    <s v="N/A"/>
    <s v="N/A"/>
    <s v="FIELD DETERMINED BASED ON THE 3D MODEL, P&amp;IDS, AND PIPING ISOMETRICS"/>
    <s v="H363404-00000-270-260-0008"/>
    <s v="N/A"/>
    <s v="H363404-CDS01-270-276-0001"/>
    <x v="1"/>
    <m/>
    <m/>
    <s v="N/A"/>
    <s v="IS"/>
    <s v="II 3 G - Ex i IIC T1"/>
    <s v="-"/>
    <m/>
  </r>
  <r>
    <n v="0"/>
    <s v="CDS01"/>
    <x v="7"/>
    <s v="COBALT DISSOLVER COLUMN 1 LEVEL"/>
    <x v="5"/>
    <s v="F1.S1.DS.CDS01.CMA001"/>
    <x v="0"/>
    <x v="0"/>
    <x v="2"/>
    <s v="CM001"/>
    <s v="CM001"/>
    <m/>
    <s v="SIEMENS"/>
    <s v="7NG3130-1AB12-Z"/>
    <n v="-1700"/>
    <n v="-200"/>
    <s v="MM (FROM ANTENNA)"/>
    <s v="FIELD DETERMINED BASED ON THE 3D MODEL, P&amp;IDS, AND PIPING ISOMETRICS"/>
    <s v="H363404-00000-270-260-0008"/>
    <m/>
    <s v="H363404-CDS01-270-276-0001"/>
    <x v="1"/>
    <m/>
    <m/>
    <s v="N/A"/>
    <s v="IS"/>
    <s v="II 3 G - Ex i IIC T1"/>
    <s v="-"/>
    <m/>
  </r>
  <r>
    <n v="0"/>
    <s v="CDS01"/>
    <x v="8"/>
    <s v="COBALT DISSOLVER COLUMN 1 LEVEL"/>
    <x v="6"/>
    <s v="F1.S1.DS.CDS01.CMA001"/>
    <x v="0"/>
    <x v="0"/>
    <x v="2"/>
    <s v="PJ011"/>
    <s v="CM001"/>
    <m/>
    <s v="SIEMENS"/>
    <s v="7ML5432-0GC20-1AC0-Z C11+C12+Y15"/>
    <n v="-1700"/>
    <n v="-200"/>
    <s v="MM (FROM ANTENNA)"/>
    <s v="FIELD DETERMINED BASED ON THE 3D MODEL, P&amp;IDS, AND PIPING ISOMETRICS"/>
    <s v="H363404-00000-270-260-0008"/>
    <s v="H363404-00000-270-262-0002-0002"/>
    <s v="H363404-CDS01-270-276-0001"/>
    <x v="1"/>
    <m/>
    <m/>
    <s v="AI"/>
    <s v="IS"/>
    <s v="II 3 G - Ex i IIC T1"/>
    <s v="-"/>
    <m/>
  </r>
  <r>
    <n v="0"/>
    <s v="CDS01"/>
    <x v="9"/>
    <s v="COBALT DISSOLVER COLUMN 1 WEIGHT TRANSMITTER"/>
    <x v="7"/>
    <s v="F1.S1.DS.CDS01.CMA001"/>
    <x v="0"/>
    <x v="0"/>
    <x v="3"/>
    <s v="CM001"/>
    <s v="CM001"/>
    <m/>
    <s v="SIEMENS"/>
    <s v="SIWAREX WT231"/>
    <n v="0"/>
    <n v="200000"/>
    <s v="KG"/>
    <s v="FIELD DETERMINED BASED ON THE 3D MODEL, P&amp;IDS, AND PIPING ISOMETRICS"/>
    <s v="H363404-00000-270-260-0014"/>
    <s v="H363404-00000-270-262-0025-0001"/>
    <s v="H363404-CDS01-270-276-0001"/>
    <x v="2"/>
    <m/>
    <m/>
    <s v="AI"/>
    <s v="IS"/>
    <s v="II 3 G - Ex i IIC T1"/>
    <s v="230 VAC"/>
    <m/>
  </r>
  <r>
    <n v="0"/>
    <s v="CDS01"/>
    <x v="10"/>
    <s v="COBALT DISSOLVER COLUMN 1 WEIGHT SUMMING BOX"/>
    <x v="8"/>
    <s v="F1.S1.DS.CDS01.CMA001"/>
    <x v="0"/>
    <x v="0"/>
    <x v="3"/>
    <s v="CM001"/>
    <s v="CM001"/>
    <m/>
    <s v="SIEMENS"/>
    <s v="SIWAREX WP231"/>
    <s v="N/A"/>
    <s v="N/A"/>
    <s v="N/A"/>
    <s v="FIELD DETERMINED BASED ON THE 3D MODEL, P&amp;IDS, AND PIPING ISOMETRICS"/>
    <s v="H363404-00000-270-260-0014"/>
    <s v="REFER TO MANUFACTURER'S  STANDARD/MANUAL"/>
    <s v="H363404-CDS01-270-276-0001"/>
    <x v="2"/>
    <m/>
    <m/>
    <s v="N/A"/>
    <s v="IS"/>
    <s v="II 3 G - Ex i IIC T1"/>
    <s v="-"/>
    <m/>
  </r>
  <r>
    <n v="0"/>
    <s v="CDS01"/>
    <x v="11"/>
    <s v="COBALT DISSOLVER COLUMN 1 WEIGHT CELL"/>
    <x v="9"/>
    <s v="F1.S1.DS.CDS01.CMA001"/>
    <x v="0"/>
    <x v="0"/>
    <x v="3"/>
    <s v="CM001"/>
    <s v="CM001"/>
    <m/>
    <s v="SIEMENS"/>
    <s v="SIWAREX WL270 CP-S SA"/>
    <s v="N/A"/>
    <s v="N/A"/>
    <s v="N/A"/>
    <s v="FIELD DETERMINED BASED ON THE 3D MODEL, P&amp;IDS, AND PIPING ISOMETRICS"/>
    <s v="H363404-00000-270-260-0014"/>
    <s v="REFER TO MANUFACTURER'S  STANDARD/MANUAL"/>
    <s v="H363404-CDS01-270-276-0001"/>
    <x v="2"/>
    <m/>
    <m/>
    <s v="N/A"/>
    <s v="IS"/>
    <s v="II 3 G - Ex i IIC T1"/>
    <s v="-"/>
    <m/>
  </r>
  <r>
    <n v="0"/>
    <s v="CDS01"/>
    <x v="12"/>
    <s v="COBALT DISSOLVER COLUMN 1 WEIGHT CELL"/>
    <x v="9"/>
    <s v="F1.S1.DS.CDS01.CMA001"/>
    <x v="0"/>
    <x v="0"/>
    <x v="3"/>
    <s v="CM001"/>
    <s v="CM001"/>
    <m/>
    <s v="SIEMENS"/>
    <s v="SIWAREX WL270 CP-S SA"/>
    <s v="N/A"/>
    <s v="N/A"/>
    <s v="N/A"/>
    <s v="FIELD DETERMINED BASED ON THE 3D MODEL, P&amp;IDS, AND PIPING ISOMETRICS"/>
    <s v="H363404-00000-270-260-0014"/>
    <s v="REFER TO MANUFACTURER'S  STANDARD/MANUAL"/>
    <s v="H363404-CDS01-270-276-0001"/>
    <x v="2"/>
    <m/>
    <m/>
    <s v="N/A"/>
    <s v="IS"/>
    <s v="II 3 G - Ex i IIC T1"/>
    <s v="-"/>
    <m/>
  </r>
  <r>
    <n v="0"/>
    <s v="CDS01"/>
    <x v="13"/>
    <s v="COBALT DISSOLVER COLUMN 1 WEIGHT CELL"/>
    <x v="9"/>
    <s v="F1.S1.DS.CDS01.CMA001"/>
    <x v="0"/>
    <x v="0"/>
    <x v="3"/>
    <s v="CM001"/>
    <s v="CM001"/>
    <m/>
    <s v="SIEMENS"/>
    <s v="SIWAREX WL270 CP-S SA"/>
    <s v="N/A"/>
    <s v="N/A"/>
    <s v="N/A"/>
    <s v="FIELD DETERMINED BASED ON THE 3D MODEL, P&amp;IDS, AND PIPING ISOMETRICS"/>
    <s v="H363404-00000-270-260-0014"/>
    <s v="REFER TO MANUFACTURER'S  STANDARD/MANUAL"/>
    <s v="H363404-CDS01-270-276-0001"/>
    <x v="2"/>
    <m/>
    <m/>
    <s v="N/A"/>
    <s v="IS"/>
    <s v="II 3 G - Ex i IIC T1"/>
    <s v="-"/>
    <m/>
  </r>
  <r>
    <n v="0"/>
    <s v="CDS01"/>
    <x v="14"/>
    <s v="COBALT DISSOLVER COLUMN 1 WEIGHT CELL"/>
    <x v="9"/>
    <s v="F1.S1.DS.CDS01.CMA001"/>
    <x v="0"/>
    <x v="0"/>
    <x v="3"/>
    <s v="CM001"/>
    <s v="CM001"/>
    <m/>
    <s v="SIEMENS"/>
    <s v="SIWAREX WL270 CP-S SA"/>
    <s v="N/A"/>
    <s v="N/A"/>
    <s v="N/A"/>
    <s v="FIELD DETERMINED BASED ON THE 3D MODEL, P&amp;IDS, AND PIPING ISOMETRICS"/>
    <s v="H363404-00000-270-260-0014"/>
    <s v="REFER TO MANUFACTURER'S  STANDARD/MANUAL"/>
    <s v="H363404-CDS01-270-276-0001"/>
    <x v="2"/>
    <m/>
    <m/>
    <s v="N/A"/>
    <s v="IS"/>
    <s v="II 3 G - Ex i IIC T1"/>
    <s v="-"/>
    <m/>
  </r>
  <r>
    <n v="0"/>
    <s v="CDS01"/>
    <x v="15"/>
    <s v="COBALT DISSOLVER COLUMN 1 - BOTTOM"/>
    <x v="10"/>
    <s v="F1.S1.DS.CDS01.CMA001"/>
    <x v="1"/>
    <x v="2"/>
    <x v="4"/>
    <s v="CM001"/>
    <s v="CM001"/>
    <m/>
    <s v="SIEMENS"/>
    <s v="SITRANS TS500"/>
    <s v="N/A"/>
    <s v="N/A"/>
    <s v="N/A"/>
    <s v="FIELD DETERMINED BASED ON THE 3D MODEL, P&amp;IDS, AND PIPING ISOMETRICS"/>
    <s v="H363404-00000-270-260-0007"/>
    <s v="REFER TO MANUFACTURER'S  STANDARD/MANUAL"/>
    <s v="H363404-CDS01-270-276-0001"/>
    <x v="3"/>
    <m/>
    <m/>
    <s v="N/A"/>
    <s v="IS"/>
    <s v="II 3 G - Ex i IIC T1"/>
    <s v="-"/>
    <m/>
  </r>
  <r>
    <n v="0"/>
    <s v="CDS01"/>
    <x v="16"/>
    <s v="COBALT DISSOLVER COLUMN 1 - BOTTOM"/>
    <x v="11"/>
    <s v="F1.S1.DS.CDS01.CMA001"/>
    <x v="0"/>
    <x v="0"/>
    <x v="4"/>
    <s v="CM001"/>
    <s v="CM001"/>
    <m/>
    <s v="SIEMENS"/>
    <s v="SITRANS TH300"/>
    <n v="0"/>
    <n v="110"/>
    <s v="DEG C"/>
    <s v="FIELD DETERMINED BASED ON THE 3D MODEL, P&amp;IDS, AND PIPING ISOMETRICS"/>
    <s v="H363404-00000-270-260-0007"/>
    <s v="H363404-00000-270-262-0025-0001"/>
    <s v="H363404-CDS01-270-276-0001"/>
    <x v="3"/>
    <m/>
    <m/>
    <s v="AI"/>
    <s v="IS"/>
    <s v="II 3 G - Ex i IIC T1"/>
    <s v="-"/>
    <m/>
  </r>
  <r>
    <n v="0"/>
    <s v="CDS01"/>
    <x v="17"/>
    <s v="COBALT DISSOLVER COLUMN 1 - TOP"/>
    <x v="10"/>
    <s v="F1.S1.DS.CDS01.CMA001"/>
    <x v="1"/>
    <x v="2"/>
    <x v="4"/>
    <s v="CM001"/>
    <s v="CM001"/>
    <m/>
    <s v="SIEMENS"/>
    <s v="SITRANS TS500"/>
    <s v="N/A"/>
    <s v="N/A"/>
    <s v="N/A"/>
    <s v="FIELD DETERMINED BASED ON THE 3D MODEL, P&amp;IDS, AND PIPING ISOMETRICS"/>
    <s v="H363404-00000-270-260-0007"/>
    <s v="REFER TO MANUFACTURER'S  STANDARD/MANUAL"/>
    <s v="H363404-CDS01-270-276-0001"/>
    <x v="4"/>
    <m/>
    <m/>
    <s v="N/A"/>
    <s v="IS"/>
    <s v="II 3 G - Ex i IIC T1"/>
    <s v="-"/>
    <m/>
  </r>
  <r>
    <n v="0"/>
    <s v="CDS01"/>
    <x v="18"/>
    <s v="COBALT DISSOLVER COLUMN 1 - TOP"/>
    <x v="11"/>
    <s v="F1.S1.DS.CDS01.CMA001"/>
    <x v="0"/>
    <x v="0"/>
    <x v="4"/>
    <s v="CM001"/>
    <s v="CM001"/>
    <m/>
    <s v="SIEMENS"/>
    <s v="SITRANS TH300"/>
    <n v="0"/>
    <n v="110"/>
    <s v="DEG C"/>
    <s v="FIELD DETERMINED BASED ON THE 3D MODEL, P&amp;IDS, AND PIPING ISOMETRICS"/>
    <s v="H363404-00000-270-260-0007"/>
    <s v="H363404-00000-270-262-0002-0002"/>
    <s v="H363404-CDS01-270-276-0001"/>
    <x v="4"/>
    <m/>
    <m/>
    <s v="AI"/>
    <s v="IS"/>
    <s v="II 3 G - Ex i IIC T1"/>
    <s v="-"/>
    <m/>
  </r>
  <r>
    <n v="0"/>
    <s v="CDS01"/>
    <x v="19"/>
    <s v="COBALT DISSOLVER COLUMN 1 PH"/>
    <x v="12"/>
    <s v="CDS01-KX30-0173"/>
    <x v="0"/>
    <x v="2"/>
    <x v="5"/>
    <s v="CM001"/>
    <s v="CM001"/>
    <m/>
    <s v="ABB"/>
    <s v="AWT210"/>
    <n v="0"/>
    <n v="14"/>
    <s v="PH"/>
    <s v="FIELD DETERMINED BASED ON THE 3D MODEL, P&amp;IDS, AND PIPING ISOMETRICS"/>
    <s v="H363404-00000-270-260-0012"/>
    <s v="H363404-00000-270-262-0025-0001"/>
    <s v="H363404-CDS01-270-276-0001"/>
    <x v="5"/>
    <m/>
    <m/>
    <s v="AI"/>
    <s v="IS"/>
    <s v="II 3 G - Ex i IIC T1"/>
    <s v="-"/>
    <m/>
  </r>
  <r>
    <n v="0"/>
    <s v="CDS01"/>
    <x v="20"/>
    <s v="COBALT DISSOLVER COLUMN 1 PH"/>
    <x v="13"/>
    <s v="CDS01-KX30-0173"/>
    <x v="1"/>
    <x v="2"/>
    <x v="5"/>
    <s v="CM001"/>
    <s v="CM001"/>
    <m/>
    <s v="ABB"/>
    <s v="TBX557 "/>
    <s v="N/A"/>
    <s v="N/A"/>
    <s v="N/A"/>
    <s v="FIELD DETERMINED BASED ON THE 3D MODEL, P&amp;IDS, AND PIPING ISOMETRICS"/>
    <s v="H363404-00000-270-260-0012"/>
    <s v="REFER TO MANUFACTURER'S  STANDARD/MANUAL"/>
    <s v="H363404-CDS01-270-276-0001"/>
    <x v="5"/>
    <m/>
    <m/>
    <s v="N/A"/>
    <s v="IS"/>
    <s v="II 3 G - Ex i IIC T1"/>
    <s v="-"/>
    <m/>
  </r>
  <r>
    <n v="0"/>
    <s v="CDS01"/>
    <x v="21"/>
    <s v="COBALT DISSOLVER COLUMN 1 ORP"/>
    <x v="14"/>
    <s v="CDS01-KX30-0031"/>
    <x v="1"/>
    <x v="2"/>
    <x v="5"/>
    <s v="CM001"/>
    <s v="CM001"/>
    <m/>
    <s v="ABB"/>
    <s v="TBX557 "/>
    <s v="N/A"/>
    <s v="N/A"/>
    <s v="N/A"/>
    <s v="FIELD DETERMINED BASED ON THE 3D MODEL, P&amp;IDS, AND PIPING ISOMETRICS"/>
    <s v="H363404-00000-270-260-0012"/>
    <s v="REFER TO MANUFACTURER'S  STANDARD/MANUAL"/>
    <s v="H363404-CDS01-270-276-0001"/>
    <x v="6"/>
    <m/>
    <m/>
    <s v="N/A"/>
    <s v="IS"/>
    <s v="II 3 G - Ex i IIC T1"/>
    <s v="-"/>
    <m/>
  </r>
  <r>
    <n v="0"/>
    <s v="CDS01"/>
    <x v="22"/>
    <s v="COBALT DISSOLVER COLUMN 1 ORP"/>
    <x v="15"/>
    <s v="CDS01-KX30-0031"/>
    <x v="2"/>
    <x v="2"/>
    <x v="5"/>
    <s v="CM001"/>
    <s v="CM001"/>
    <m/>
    <s v="ABB"/>
    <s v="AWT210"/>
    <n v="0"/>
    <n v="2000"/>
    <s v="MV"/>
    <s v="FIELD DETERMINED BASED ON THE 3D MODEL, P&amp;IDS, AND PIPING ISOMETRICS"/>
    <s v="H363404-00000-270-260-0012"/>
    <s v="H363404-00000-270-262-0028-0002"/>
    <s v="H363404-CDS01-270-276-0001"/>
    <x v="6"/>
    <m/>
    <m/>
    <s v="AI"/>
    <s v="IS"/>
    <s v="II 3 G - Ex i IIC T1"/>
    <s v="-"/>
    <m/>
  </r>
  <r>
    <n v="0"/>
    <s v="CDS01"/>
    <x v="23"/>
    <s v="COBALT DISSOLVER COLUMN 1 DISSOLVER SOLUTION PH/ORP"/>
    <x v="16"/>
    <s v="CDS01-KX30-0232"/>
    <x v="2"/>
    <x v="3"/>
    <x v="6"/>
    <s v="CM001"/>
    <s v="CM001"/>
    <m/>
    <s v="SAMSON PFEIFFER / SAMSON AIR TORQUE"/>
    <s v="BR10E / BR31A SRP"/>
    <s v="N/A"/>
    <s v="N/A"/>
    <s v="N/A"/>
    <s v="FIELD DETERMINED BASED ON THE 3D MODEL, P&amp;IDS, AND PIPING ISOMETRICS"/>
    <s v="H363404-00000-270-260-0002"/>
    <s v="H363404-00000-270-262-0030-0001"/>
    <s v="H363404-CDS01-270-276-0001"/>
    <x v="7"/>
    <m/>
    <m/>
    <s v="AO"/>
    <s v="IS"/>
    <s v="II 3 G - Ex i IIC T1"/>
    <s v="-"/>
    <m/>
  </r>
  <r>
    <n v="0"/>
    <s v="CDS01"/>
    <x v="24"/>
    <s v="COBALT DISSOLVER COLUMN 1 DISSOLVER SOLUTION PH/ORP"/>
    <x v="17"/>
    <s v="CDS01-KX30-0232"/>
    <x v="2"/>
    <x v="3"/>
    <x v="4"/>
    <s v="CM001"/>
    <s v="CM001"/>
    <m/>
    <s v="SIEMENS"/>
    <s v="MAG3100"/>
    <s v="N/A"/>
    <s v="N/A"/>
    <s v="N/A"/>
    <s v="FIELD DETERMINED BASED ON THE 3D MODEL, P&amp;IDS, AND PIPING ISOMETRICS"/>
    <s v="H363404-00000-270-260-0005"/>
    <s v="REFER TO MANUFACTURER'S  STANDARD/MANUAL"/>
    <s v="H363404-CDS01-270-276-0001"/>
    <x v="8"/>
    <m/>
    <m/>
    <s v="N/A"/>
    <s v="IS"/>
    <s v="II 3 G - Ex i IIC T1"/>
    <s v="-"/>
    <m/>
  </r>
  <r>
    <n v="0"/>
    <s v="CDS01"/>
    <x v="25"/>
    <s v="COBALT DISSOLVER COLUMN 1 DISSOLVER SOLUTION PH/ORP"/>
    <x v="18"/>
    <s v="CDS01-KX30-0232"/>
    <x v="0"/>
    <x v="0"/>
    <x v="4"/>
    <s v="CM001"/>
    <s v="CM001"/>
    <m/>
    <s v="SIEMENS"/>
    <s v="MAG6000I"/>
    <n v="0"/>
    <n v="561.6"/>
    <s v="M3/H"/>
    <s v="FIELD DETERMINED BASED ON THE 3D MODEL, P&amp;IDS, AND PIPING ISOMETRICS"/>
    <s v="H363404-00000-270-260-0005"/>
    <s v="H363404-00000-270-262-0025-0001"/>
    <s v="H363404-CDS01-270-276-0001"/>
    <x v="8"/>
    <m/>
    <m/>
    <s v="AI"/>
    <s v="IS"/>
    <s v="II 3 G - Ex i IIC T1"/>
    <s v="24 VDC"/>
    <m/>
  </r>
  <r>
    <n v="0"/>
    <s v="CDS01"/>
    <x v="26"/>
    <s v="COBALT DISSOLVER 1 TO COBALT DISSOLVER RECIRC TANK"/>
    <x v="19"/>
    <s v="CDS01-KX30-0031"/>
    <x v="2"/>
    <x v="4"/>
    <x v="7"/>
    <s v="CM001"/>
    <s v="N/A"/>
    <m/>
    <s v="EBRO / ROTORK"/>
    <s v="T212-A / AB"/>
    <s v="N/A"/>
    <s v="N/A"/>
    <s v="N/A"/>
    <s v="FIELD DETERMINED BASED ON THE 3D MODEL, P&amp;IDS, AND PIPING ISOMETRICS"/>
    <m/>
    <s v="N/A"/>
    <s v="H363404-CDS01-270-276-0001"/>
    <x v="9"/>
    <m/>
    <m/>
    <s v="N/A"/>
    <s v="IS"/>
    <s v="II 3 G - Ex i IIC T1"/>
    <s v="-"/>
    <m/>
  </r>
  <r>
    <n v="0"/>
    <s v="CDS01"/>
    <x v="27"/>
    <s v="COBALT DISSOLVER 1 TO COBALT DISSOLVER RECIRC TANK"/>
    <x v="20"/>
    <s v="CDS01-KX30-0031"/>
    <x v="0"/>
    <x v="0"/>
    <x v="7"/>
    <s v="PJ006"/>
    <s v="CM001"/>
    <m/>
    <s v="IFM"/>
    <s v="NN5013"/>
    <s v="N/A"/>
    <s v="N/A"/>
    <s v="N/A"/>
    <s v="FIELD DETERMINED BASED ON THE 3D MODEL, P&amp;IDS, AND PIPING ISOMETRICS"/>
    <s v="VENDOR PRE-INSTALLED"/>
    <s v="H363404-00000-270-262-0032"/>
    <s v="H363404-CDS01-270-276-0001"/>
    <x v="9"/>
    <m/>
    <m/>
    <s v="DI"/>
    <s v="IS"/>
    <s v="II 3 G - Ex i IIC T1"/>
    <s v="-"/>
    <m/>
  </r>
  <r>
    <n v="0"/>
    <s v="CDS01"/>
    <x v="28"/>
    <s v="COBALT DISSOLVER 1 TO COBALT DISSOLVER RECIRC TANK"/>
    <x v="21"/>
    <s v="CDS01-KX30-0031"/>
    <x v="0"/>
    <x v="0"/>
    <x v="7"/>
    <s v="PJ006"/>
    <s v="CM001"/>
    <m/>
    <s v="IFM"/>
    <s v="NN5013"/>
    <s v="N/A"/>
    <s v="N/A"/>
    <s v="N/A"/>
    <s v="FIELD DETERMINED BASED ON THE 3D MODEL, P&amp;IDS, AND PIPING ISOMETRICS"/>
    <s v="VENDOR PRE-INSTALLED"/>
    <s v="H363404-00000-270-262-0032"/>
    <s v="H363404-CDS01-270-276-0001"/>
    <x v="9"/>
    <m/>
    <m/>
    <s v="DI"/>
    <s v="IS"/>
    <s v="II 3 G - Ex i IIC T1"/>
    <s v="-"/>
    <m/>
  </r>
  <r>
    <n v="0"/>
    <s v="CDS01"/>
    <x v="29"/>
    <s v="COBALT DISSOLVER COLUMN 1 OFFGAS HAND VALVE"/>
    <x v="19"/>
    <s v="CDS01-GX04-0027"/>
    <x v="3"/>
    <x v="5"/>
    <x v="7"/>
    <s v="CM001"/>
    <s v="N/A"/>
    <m/>
    <s v="PFEIFFER / Q SERIES"/>
    <s v="14B / PROGEAR"/>
    <s v="N/A"/>
    <s v="N/A"/>
    <s v="N/A"/>
    <s v="FIELD DETERMINED BASED ON THE 3D MODEL, P&amp;IDS, AND PIPING ISOMETRICS"/>
    <s v=""/>
    <s v="N/A"/>
    <s v="H363404-CDS01-270-276-0001"/>
    <x v="10"/>
    <m/>
    <m/>
    <s v="N/A"/>
    <s v="IS"/>
    <s v="II 3 G - Ex i IIC T1"/>
    <s v="-"/>
    <m/>
  </r>
  <r>
    <n v="0"/>
    <s v="CDS01"/>
    <x v="30"/>
    <s v="COBALT DISSOLVER COLUMN 1 OFFGAS HAND VALVE POSITION TRANSMITTER"/>
    <x v="22"/>
    <s v="CDS01-GX04-0027"/>
    <x v="0"/>
    <x v="0"/>
    <x v="7"/>
    <s v="PJ006"/>
    <s v="CM001"/>
    <m/>
    <s v="TOPWORX"/>
    <s v="DXP-0H0GNMB"/>
    <s v="N/A"/>
    <s v="N/A"/>
    <s v="N/A"/>
    <s v="FIELD DETERMINED BASED ON THE 3D MODEL, P&amp;IDS, AND PIPING ISOMETRICS"/>
    <s v="VENDOR PRE-INSTALLED"/>
    <s v="H363404-00000-270-262-0025-0002"/>
    <s v="H363404-CDS01-270-276-0001"/>
    <x v="10"/>
    <m/>
    <m/>
    <s v="AI"/>
    <s v="IS"/>
    <s v="II 3 G - Ex i IIC T1"/>
    <s v="-"/>
    <m/>
  </r>
  <r>
    <n v="0"/>
    <s v="CDS01"/>
    <x v="31"/>
    <s v="COBALT DISSOLVER COLUMN 1 DISSOLVER SOLUTION PH"/>
    <x v="12"/>
    <s v="CDS01-KX30-0232"/>
    <x v="0"/>
    <x v="2"/>
    <x v="5"/>
    <s v="CM001"/>
    <s v="CM001"/>
    <m/>
    <s v="ABB"/>
    <s v="AWT210"/>
    <n v="0"/>
    <n v="14"/>
    <s v="PH"/>
    <s v="FIELD DETERMINED BASED ON THE 3D MODEL, P&amp;IDS, AND PIPING ISOMETRICS"/>
    <s v="H363404-00000-270-260-0011"/>
    <s v="H363404-00000-270-262-0025-0002"/>
    <s v="H363404-CDS01-270-276-0001"/>
    <x v="11"/>
    <m/>
    <m/>
    <s v="AI"/>
    <s v="IS"/>
    <s v="II 3 G - Ex i IIC T1"/>
    <s v="-"/>
    <m/>
  </r>
  <r>
    <n v="0"/>
    <s v="CDS01"/>
    <x v="32"/>
    <s v="COBALT DISSOLVER COLUMN 1 DISSOLVER SOLUTION PH"/>
    <x v="13"/>
    <s v="CDS01-KX30-0232"/>
    <x v="2"/>
    <x v="2"/>
    <x v="5"/>
    <s v="CM001"/>
    <s v="CM001"/>
    <m/>
    <s v="ABB"/>
    <s v="TBX557 "/>
    <s v="N/A"/>
    <s v="N/A"/>
    <s v="N/A"/>
    <s v="FIELD DETERMINED BASED ON THE 3D MODEL, P&amp;IDS, AND PIPING ISOMETRICS"/>
    <s v="H363404-00000-270-260-0012"/>
    <s v="REFER TO MANUFACTURER'S  STANDARD/MANUAL"/>
    <s v="H363404-CDS01-270-276-0001"/>
    <x v="11"/>
    <m/>
    <m/>
    <s v="N/A"/>
    <s v="IS"/>
    <s v="II 3 G - Ex i IIC T1"/>
    <s v="-"/>
    <m/>
  </r>
  <r>
    <n v="0"/>
    <s v="CDS01"/>
    <x v="33"/>
    <s v="COBALT DISSOLVER COLUMN 1 DISSOLVER SOLUTION ORP"/>
    <x v="14"/>
    <s v="CDS01-KX30-0232"/>
    <x v="2"/>
    <x v="2"/>
    <x v="5"/>
    <s v="CM001"/>
    <s v="CM001"/>
    <m/>
    <s v="ABB"/>
    <s v="TBX557 "/>
    <s v="N/A"/>
    <s v="N/A"/>
    <s v="N/A"/>
    <s v="FIELD DETERMINED BASED ON THE 3D MODEL, P&amp;IDS, AND PIPING ISOMETRICS"/>
    <s v="H363404-00000-270-260-0012"/>
    <s v="REFER TO MANUFACTURER'S  STANDARD/MANUAL"/>
    <s v="H363404-CDS01-270-276-0001"/>
    <x v="6"/>
    <m/>
    <m/>
    <s v="N/A"/>
    <s v="IS"/>
    <s v="II 3 G - Ex i IIC T1"/>
    <s v="-"/>
    <m/>
  </r>
  <r>
    <n v="0"/>
    <s v="CDS01"/>
    <x v="34"/>
    <s v="COBALT DISSOLVER COLUMN 1 DISSOLVER SOLUTION ORP"/>
    <x v="15"/>
    <s v="CDS01-KX30-0232"/>
    <x v="2"/>
    <x v="2"/>
    <x v="5"/>
    <s v="CM001"/>
    <s v="CM001"/>
    <m/>
    <s v="ABB"/>
    <s v="AWT210"/>
    <n v="0"/>
    <n v="2000"/>
    <s v="MV"/>
    <s v="FIELD DETERMINED BASED ON THE 3D MODEL, P&amp;IDS, AND PIPING ISOMETRICS"/>
    <s v="H363404-00000-270-260-0012"/>
    <s v="H363404-00000-270-262-0028-0002"/>
    <s v="H363404-CDS01-270-276-0001"/>
    <x v="6"/>
    <m/>
    <m/>
    <s v="AI"/>
    <s v="IS"/>
    <s v="II 3 G - Ex i IIC T1"/>
    <s v="-"/>
    <m/>
  </r>
  <r>
    <n v="0"/>
    <s v="CDS01"/>
    <x v="35"/>
    <s v="COBALT DISSOLVER COLUMN 1 TOP"/>
    <x v="23"/>
    <s v="CDS01-KX30-0205"/>
    <x v="1"/>
    <x v="2"/>
    <x v="4"/>
    <s v="CM001"/>
    <s v="CM001"/>
    <m/>
    <s v="SIEMENS"/>
    <s v="P320"/>
    <n v="-30"/>
    <n v="0"/>
    <s v="KPA (G)"/>
    <s v="FIELD DETERMINED BASED ON THE 3D MODEL, P&amp;IDS, AND PIPING ISOMETRICS"/>
    <s v="H363404-00000-270-260-0003"/>
    <s v="H363404-00000-270-262-0002-0002"/>
    <s v="H363404-CDS01-270-276-0001"/>
    <x v="12"/>
    <m/>
    <m/>
    <s v="AI"/>
    <s v="IS"/>
    <s v="II 3 G - Ex i IIC T1"/>
    <s v="-"/>
    <m/>
  </r>
  <r>
    <n v="0"/>
    <s v="CDS01"/>
    <x v="36"/>
    <s v="COBALT DISSOLVER COLUMN 1 OFFGAS HYDROGEN"/>
    <x v="24"/>
    <s v="CDS01-GX04-0027"/>
    <x v="0"/>
    <x v="0"/>
    <x v="1"/>
    <s v="CM001"/>
    <s v="CM001"/>
    <m/>
    <s v="TBD"/>
    <s v="TBD"/>
    <m/>
    <m/>
    <s v=""/>
    <s v="FIELD DETERMINED BASED ON THE 3D MODEL, P&amp;IDS, AND PIPING ISOMETRICS"/>
    <s v="H363404-00000-270-260-0012"/>
    <s v="H363404-00000-270-262-0002-0002"/>
    <s v="H363404-CDS01-270-276-0001"/>
    <x v="13"/>
    <m/>
    <m/>
    <s v="AI"/>
    <s v="IS"/>
    <s v="II 3 G - Ex i IIC T1"/>
    <s v="230 VAC"/>
    <s v="PJ008 HOLD PENDING VENDOR INFORMATION/PROPOSAL"/>
  </r>
  <r>
    <n v="0"/>
    <s v="CDS01"/>
    <x v="37"/>
    <s v="COBALT DISSOLVER COLUMN 1 OFFGAS HYDROGEN"/>
    <x v="25"/>
    <s v="CDS01-GX04-0027"/>
    <x v="3"/>
    <x v="6"/>
    <x v="1"/>
    <s v="CM001"/>
    <s v="CM001"/>
    <m/>
    <s v="TBD"/>
    <s v="TBD"/>
    <s v="N/A"/>
    <s v="N/A"/>
    <s v="N/A"/>
    <s v="FIELD DETERMINED BASED ON THE 3D MODEL, P&amp;IDS, AND PIPING ISOMETRICS"/>
    <s v="H363404-00000-270-260-0011"/>
    <m/>
    <s v="H363404-CDS01-270-276-0001"/>
    <x v="13"/>
    <m/>
    <m/>
    <s v="N/A"/>
    <s v="IS"/>
    <s v="II 3 G - Ex i IIC T1"/>
    <s v="-"/>
    <s v="PJ008 HOLD PENDING VENDOR INFORMATION/PROPOSAL"/>
  </r>
  <r>
    <n v="0"/>
    <s v="CDS01"/>
    <x v="38"/>
    <s v="COBALT DISSOLVER 1 OFFGAS HYDROGEN HORN"/>
    <x v="26"/>
    <s v="CDS01-GX04-0027"/>
    <x v="0"/>
    <x v="0"/>
    <x v="1"/>
    <s v="CM001"/>
    <s v="CM001"/>
    <m/>
    <s v="TBD"/>
    <s v="TBD"/>
    <s v="N/A"/>
    <s v="N/A"/>
    <s v="N/A"/>
    <s v="FIELD DETERMINED BASED ON THE 3D MODEL, P&amp;IDS, AND PIPING ISOMETRICS"/>
    <s v=""/>
    <s v="H363404-00000-270-262-0016"/>
    <s v="H363404-CDS01-270-276-0001"/>
    <x v="14"/>
    <m/>
    <m/>
    <s v="DO"/>
    <s v="IS"/>
    <s v="II 3 G - Ex i IIC T1"/>
    <s v="-"/>
    <s v="PJ008 HOLD PENDING VENDOR INFORMATION/PROPOSAL"/>
  </r>
  <r>
    <n v="0"/>
    <s v="CDS01"/>
    <x v="39"/>
    <s v="COBALT DISSOLVER 1 OFFGAS LIGHT"/>
    <x v="27"/>
    <s v="CDS01-GX04-0027"/>
    <x v="0"/>
    <x v="0"/>
    <x v="1"/>
    <s v="CM001"/>
    <s v="CM001"/>
    <m/>
    <s v="TBD"/>
    <s v="TBD"/>
    <s v="N/A"/>
    <s v="N/A"/>
    <s v="N/A"/>
    <s v="FIELD DETERMINED BASED ON THE 3D MODEL, P&amp;IDS, AND PIPING ISOMETRICS"/>
    <s v=""/>
    <s v="H363404-00000-270-262-0016"/>
    <s v="H363404-CDS01-270-276-0001"/>
    <x v="15"/>
    <m/>
    <m/>
    <s v="DO"/>
    <s v="IS"/>
    <s v="II 3 G - Ex i IIC T1"/>
    <s v="-"/>
    <s v="PJ008 HOLD PENDING VENDOR INFORMATION/PROPOSAL"/>
  </r>
  <r>
    <n v="0"/>
    <s v="CDS01"/>
    <x v="40"/>
    <s v="COBALT DISSOLVER COLUMN 1 SOLUTION FEED"/>
    <x v="23"/>
    <s v="CDS01-KX30-0232"/>
    <x v="2"/>
    <x v="2"/>
    <x v="4"/>
    <s v="CM001"/>
    <s v="CM001"/>
    <m/>
    <s v="SIEMENS"/>
    <s v="P320"/>
    <n v="0"/>
    <n v="660"/>
    <s v="KPA (G)"/>
    <s v="FIELD DETERMINED BASED ON THE 3D MODEL, P&amp;IDS, AND PIPING ISOMETRICS"/>
    <s v="H363404-00000-270-260-0003"/>
    <s v="H363404-00000-270-262-0025-0002"/>
    <s v="H363404-CDS01-270-276-0001"/>
    <x v="16"/>
    <m/>
    <m/>
    <s v="AI"/>
    <s v="IS"/>
    <s v="II 3 G - Ex i IIC T1"/>
    <s v="-"/>
    <m/>
  </r>
  <r>
    <n v="0"/>
    <s v="CDS01"/>
    <x v="41"/>
    <s v="COBALT DISSOLVER AMBIENT H2 DETECTOR"/>
    <x v="24"/>
    <m/>
    <x v="0"/>
    <x v="0"/>
    <x v="1"/>
    <s v="CM001"/>
    <s v="CM001"/>
    <m/>
    <s v="TBD"/>
    <s v="TBD"/>
    <m/>
    <m/>
    <s v=""/>
    <s v="FIELD DETERMINED BASED ON THE 3D MODEL, P&amp;IDS, AND PIPING ISOMETRICS"/>
    <s v="REFER TO MANUFACTURER'S  STANDARD/MANUAL"/>
    <s v="H363404-00000-270-262-0008-0002"/>
    <s v="H363404-CDS01-270-276-0001"/>
    <x v="17"/>
    <m/>
    <m/>
    <s v="AI"/>
    <s v="IS"/>
    <s v="II 3 G - Ex i IIC T1"/>
    <s v="-"/>
    <s v="PJ008 HOLD PENDING VENDOR INFORMATION/PROPOSAL"/>
  </r>
  <r>
    <n v="0"/>
    <s v="CDS01"/>
    <x v="42"/>
    <s v="COBALT DISSOLVER RECIRCULATION TANK"/>
    <x v="4"/>
    <s v="F1.S1.DS.CDS01.CMA003"/>
    <x v="1"/>
    <x v="1"/>
    <x v="2"/>
    <s v="CM001"/>
    <s v="N/A"/>
    <m/>
    <s v="SIEMENS"/>
    <s v="PART OF LIT"/>
    <s v="N/A"/>
    <s v="N/A"/>
    <s v="N/A"/>
    <s v="FIELD DETERMINED BASED ON THE 3D MODEL, P&amp;IDS, AND PIPING ISOMETRICS"/>
    <s v="H363404-00000-270-260-0008"/>
    <s v="N/A"/>
    <s v="H363404-CDS01-270-276-0002"/>
    <x v="18"/>
    <m/>
    <m/>
    <s v="N/A"/>
    <s v="IS"/>
    <s v="II 3 G - Ex i IIC T1"/>
    <s v="-"/>
    <m/>
  </r>
  <r>
    <n v="0"/>
    <s v="CDS01"/>
    <x v="43"/>
    <s v="COBALT DISSOLVER RECIRCULATION TANK"/>
    <x v="5"/>
    <s v="F1.S1.DS.CDS01.CMA003"/>
    <x v="0"/>
    <x v="0"/>
    <x v="2"/>
    <s v="CM001"/>
    <s v="CM001"/>
    <m/>
    <s v="SIEMENS"/>
    <s v="7NG3130-1AB12-Z"/>
    <n v="-3500"/>
    <n v="-200"/>
    <s v="MM (FROM ANTENNA)"/>
    <s v="FIELD DETERMINED BASED ON THE 3D MODEL, P&amp;IDS, AND PIPING ISOMETRICS"/>
    <s v="H363404-00000-270-260-0008"/>
    <m/>
    <s v="H363404-CDS01-270-276-0002"/>
    <x v="18"/>
    <m/>
    <m/>
    <s v="N/A"/>
    <s v="IS"/>
    <s v="II 3 G - Ex i IIC T1"/>
    <s v="-"/>
    <m/>
  </r>
  <r>
    <n v="0"/>
    <s v="CDS01"/>
    <x v="44"/>
    <s v="COBALT DISSOLVER RECIRCULATION TANK"/>
    <x v="6"/>
    <s v="F1.S1.DS.CDS01.CMA003"/>
    <x v="0"/>
    <x v="0"/>
    <x v="2"/>
    <s v="PJ011"/>
    <s v="CM001"/>
    <m/>
    <s v="SIEMENS"/>
    <s v="7ML5432-0GC20-1AC0-Z C11+C12+Y15"/>
    <n v="-3500"/>
    <n v="-200"/>
    <s v="MM (FROM ANTENNA)"/>
    <s v="FIELD DETERMINED BASED ON THE 3D MODEL, P&amp;IDS, AND PIPING ISOMETRICS"/>
    <s v="H363404-00000-270-260-0008"/>
    <s v="H363404-00000-270-262-0026-0001"/>
    <s v="H363404-CDS01-270-276-0002"/>
    <x v="18"/>
    <m/>
    <m/>
    <s v="AI"/>
    <s v="IS"/>
    <s v="II 3 G - Ex i IIC T1"/>
    <s v="-"/>
    <m/>
  </r>
  <r>
    <n v="0"/>
    <s v="CDS01"/>
    <x v="45"/>
    <s v="COBALT DISSOLVER RECIRCULATION TANK STEAM FEED"/>
    <x v="16"/>
    <s v="CDS01-S01-0034"/>
    <x v="4"/>
    <x v="6"/>
    <x v="6"/>
    <s v="CM001"/>
    <s v="CM001"/>
    <m/>
    <s v="SAMSON AG / SAMSON"/>
    <s v="3241 / 3277"/>
    <s v="N/A"/>
    <s v="N/A"/>
    <s v="N/A"/>
    <s v="FIELD DETERMINED BASED ON THE 3D MODEL, P&amp;IDS, AND PIPING ISOMETRICS"/>
    <s v="H363404-00000-270-260-0002"/>
    <s v="H363404-00000-270-262-0030-0001"/>
    <s v="H363404-CDS01-270-276-0002"/>
    <x v="19"/>
    <m/>
    <m/>
    <s v="AO"/>
    <s v="IS"/>
    <s v="II 3 G - Ex i IIC T1"/>
    <s v="-"/>
    <m/>
  </r>
  <r>
    <n v="0"/>
    <s v="CDS01"/>
    <x v="46"/>
    <s v="COBALT DISSOLVER RECIRCULATION TANK"/>
    <x v="10"/>
    <s v="F1.S1.DS.CDS01.CMA003"/>
    <x v="1"/>
    <x v="2"/>
    <x v="4"/>
    <s v="CM001"/>
    <s v="CM001"/>
    <m/>
    <s v="SIEMENS"/>
    <s v="SITRANS TS500"/>
    <s v="N/A"/>
    <s v="N/A"/>
    <s v="N/A"/>
    <s v="FIELD DETERMINED BASED ON THE 3D MODEL, P&amp;IDS, AND PIPING ISOMETRICS"/>
    <s v="H363404-00000-270-260-0007"/>
    <s v="REFER TO MANUFACTURER'S  STANDARD/MANUAL"/>
    <s v="H363404-CDS01-270-276-0002"/>
    <x v="20"/>
    <m/>
    <m/>
    <s v="N/A"/>
    <s v="IS"/>
    <s v="II 3 G - Ex i IIC T1"/>
    <s v="-"/>
    <m/>
  </r>
  <r>
    <n v="0"/>
    <s v="CDS01"/>
    <x v="47"/>
    <s v="COBALT DISSOLVER RECIRCULATION TANK"/>
    <x v="11"/>
    <s v="F1.S1.DS.CDS01.CMA003"/>
    <x v="0"/>
    <x v="0"/>
    <x v="4"/>
    <s v="CM001"/>
    <s v="CM001"/>
    <m/>
    <s v="SIEMENS"/>
    <s v="SITRANS TH300"/>
    <n v="0"/>
    <n v="109"/>
    <s v="DEG C"/>
    <s v="FIELD DETERMINED BASED ON THE 3D MODEL, P&amp;IDS, AND PIPING ISOMETRICS"/>
    <s v="H363404-00000-270-260-0007"/>
    <s v="H363404-00000-270-262-0026-0001"/>
    <s v="H363404-CDS01-270-276-0002"/>
    <x v="20"/>
    <m/>
    <m/>
    <s v="AI"/>
    <s v="IS"/>
    <s v="II 3 G - Ex i IIC T1"/>
    <s v="-"/>
    <m/>
  </r>
  <r>
    <n v="0"/>
    <s v="CDS01"/>
    <x v="48"/>
    <s v="COBALT DISSOLVER RECIRCULATION PUMP B DISCHARGE PRESSURE"/>
    <x v="28"/>
    <s v="CDS01-KX30-0008"/>
    <x v="2"/>
    <x v="2"/>
    <x v="8"/>
    <s v="CM001"/>
    <s v="N/A"/>
    <m/>
    <s v="WIKA OR EQUIVALENT"/>
    <s v=""/>
    <n v="0"/>
    <n v="660"/>
    <s v="KPA (G)"/>
    <s v="FIELD DETERMINED BASED ON THE 3D MODEL, P&amp;IDS, AND PIPING ISOMETRICS"/>
    <s v="H363404-00000-270-260-0010"/>
    <s v="N/A"/>
    <s v="H363404-CDS01-270-276-0002"/>
    <x v="21"/>
    <m/>
    <m/>
    <s v="N/A"/>
    <s v="IS"/>
    <s v="II 3 G - Ex i IIC T1"/>
    <s v="-"/>
    <m/>
  </r>
  <r>
    <n v="0"/>
    <s v="CDS01"/>
    <x v="49"/>
    <s v="COBALT DISSOLVER RECIRCULATION PUMP A DISCHARGE PRESSURE"/>
    <x v="28"/>
    <s v="CDS01-KX30-0237"/>
    <x v="2"/>
    <x v="2"/>
    <x v="8"/>
    <s v="CM001"/>
    <s v="N/A"/>
    <m/>
    <s v="WIKA OR EQUIVALENT"/>
    <s v=""/>
    <n v="0"/>
    <n v="660"/>
    <s v="KPA (G)"/>
    <s v="FIELD DETERMINED BASED ON THE 3D MODEL, P&amp;IDS, AND PIPING ISOMETRICS"/>
    <s v="H363404-00000-270-260-0010"/>
    <s v="N/A"/>
    <s v="H363404-CDS01-270-276-0002"/>
    <x v="22"/>
    <m/>
    <m/>
    <s v="N/A"/>
    <s v="IS"/>
    <s v="II 3 G - Ex i IIC T1"/>
    <s v="-"/>
    <m/>
  </r>
  <r>
    <n v="0"/>
    <s v="CDS01"/>
    <x v="50"/>
    <s v="COBALT DISSOLVER DISCHARGE SOLUTION PUMP A DISCHARGE PRESSURE"/>
    <x v="28"/>
    <s v="CDS01-KX30-0003"/>
    <x v="2"/>
    <x v="7"/>
    <x v="8"/>
    <s v="CM001"/>
    <s v="N/A"/>
    <m/>
    <s v="WIKA OR EQUIVALENT"/>
    <s v=""/>
    <n v="0"/>
    <n v="480"/>
    <s v="KPA (G)"/>
    <s v="FIELD DETERMINED BASED ON THE 3D MODEL, P&amp;IDS, AND PIPING ISOMETRICS"/>
    <s v="H363404-00000-270-260-0010"/>
    <s v="N/A"/>
    <s v="H363404-CDS01-270-276-0002"/>
    <x v="23"/>
    <m/>
    <m/>
    <s v="N/A"/>
    <s v="IS"/>
    <s v="II 3 G - Ex i IIC T1"/>
    <s v="-"/>
    <m/>
  </r>
  <r>
    <n v="0"/>
    <s v="CDS01"/>
    <x v="51"/>
    <s v="COBALT DISSOLVER RECIRCULATION PUMPS DISCHARGE"/>
    <x v="23"/>
    <s v="CDS01-KX30-0232"/>
    <x v="2"/>
    <x v="2"/>
    <x v="4"/>
    <s v="CM001"/>
    <s v="CM001"/>
    <m/>
    <s v="SIEMENS"/>
    <s v="P320"/>
    <n v="0"/>
    <n v="660"/>
    <s v="KPA (G)"/>
    <s v="FIELD DETERMINED BASED ON THE 3D MODEL, P&amp;IDS, AND PIPING ISOMETRICS"/>
    <s v="H363404-00000-270-260-0003"/>
    <s v="H363404-00000-270-262-0026-0001"/>
    <s v="H363404-CDS01-270-276-0002"/>
    <x v="24"/>
    <m/>
    <m/>
    <s v="AI"/>
    <s v="IS"/>
    <s v="II 3 G - Ex i IIC T1"/>
    <s v="-"/>
    <m/>
  </r>
  <r>
    <n v="0"/>
    <s v="CDS01"/>
    <x v="52"/>
    <s v="COBALT DISSOLVER RECIRCULATION TANK"/>
    <x v="23"/>
    <s v="CDS01-KX30-0212"/>
    <x v="1"/>
    <x v="2"/>
    <x v="4"/>
    <s v="CM001"/>
    <s v="CM001"/>
    <m/>
    <s v="SIEMENS"/>
    <s v="P320"/>
    <n v="-30"/>
    <n v="0"/>
    <s v="KPA (G)"/>
    <s v="FIELD DETERMINED BASED ON THE 3D MODEL, P&amp;IDS, AND PIPING ISOMETRICS"/>
    <s v="H363404-00000-270-260-0003"/>
    <s v="H363404-00000-270-262-0026-0001"/>
    <s v="H363404-CDS01-270-276-0002"/>
    <x v="25"/>
    <m/>
    <m/>
    <s v="AI"/>
    <s v="IS"/>
    <s v="II 3 G - Ex i IIC T1"/>
    <s v="-"/>
    <m/>
  </r>
  <r>
    <n v="0"/>
    <s v="CDS01"/>
    <x v="53"/>
    <s v="COBALT DISSOLVER DISCHARGE SOLUTION PUMP A DISCHARGE"/>
    <x v="23"/>
    <s v="CDS01-KX30-0003"/>
    <x v="2"/>
    <x v="7"/>
    <x v="4"/>
    <s v="CM001"/>
    <s v="CM001"/>
    <m/>
    <s v="SIEMENS"/>
    <s v="P320"/>
    <n v="0"/>
    <n v="1920"/>
    <s v="KPA (G)"/>
    <s v="FIELD DETERMINED BASED ON THE 3D MODEL, P&amp;IDS, AND PIPING ISOMETRICS"/>
    <s v="H363404-00000-270-260-0003"/>
    <s v="H363404-00000-270-262-0026-0002"/>
    <s v="H363404-CDS01-270-276-0002"/>
    <x v="26"/>
    <m/>
    <m/>
    <s v="AI"/>
    <s v="IS"/>
    <s v="II 3 G - Ex i IIC T1"/>
    <s v="-"/>
    <m/>
  </r>
  <r>
    <n v="0"/>
    <s v="CDS01"/>
    <x v="54"/>
    <s v="COBALT DISSOLVER RECIRCULATION TANK DEIONIZED WATER FEED"/>
    <x v="16"/>
    <s v="CDS01-W04-0238"/>
    <x v="5"/>
    <x v="7"/>
    <x v="6"/>
    <s v="CM001"/>
    <s v="CM001"/>
    <m/>
    <s v="SAMSON AG / SAMSON"/>
    <s v="3241 / 3277"/>
    <s v="N/A"/>
    <s v="N/A"/>
    <s v="N/A"/>
    <s v="FIELD DETERMINED BASED ON THE 3D MODEL, P&amp;IDS, AND PIPING ISOMETRICS"/>
    <s v="H363404-00000-270-260-0002"/>
    <s v="H363404-00000-270-262-0030-0001"/>
    <s v="H363404-CDS01-270-276-0002"/>
    <x v="27"/>
    <m/>
    <m/>
    <s v="AO"/>
    <s v="IS"/>
    <s v="II 3 G - Ex i IIC T1"/>
    <s v="-"/>
    <m/>
  </r>
  <r>
    <n v="0"/>
    <s v="CDS01"/>
    <x v="55"/>
    <s v="COBALT DISSOLVER RECIRCULATION TANK DEIONIZED WATER FEED"/>
    <x v="29"/>
    <s v="CDS01-W04-0238"/>
    <x v="5"/>
    <x v="7"/>
    <x v="4"/>
    <s v="CM001"/>
    <s v="N/A"/>
    <m/>
    <s v="SIEMENS"/>
    <s v="FCS300"/>
    <s v="N/A"/>
    <s v="N/A"/>
    <s v="N/A"/>
    <s v="FIELD DETERMINED BASED ON THE 3D MODEL, P&amp;IDS, AND PIPING ISOMETRICS"/>
    <s v="H363404-00000-270-260-0006"/>
    <s v="N/A"/>
    <s v="H363404-CDS01-270-276-0002"/>
    <x v="28"/>
    <m/>
    <m/>
    <s v="N/A"/>
    <s v="IS"/>
    <s v="II 3 G - Ex i IIC T1"/>
    <s v="-"/>
    <m/>
  </r>
  <r>
    <n v="0"/>
    <s v="CDS01"/>
    <x v="56"/>
    <s v="COBALT DISSOLVER RECIRCULATION TANK DEIONIZED WATER FEED"/>
    <x v="30"/>
    <s v="CDS01-W04-0238"/>
    <x v="0"/>
    <x v="0"/>
    <x v="4"/>
    <s v="PJ002"/>
    <s v="CM001"/>
    <m/>
    <s v="SIEMENS"/>
    <s v="FCT030"/>
    <n v="0"/>
    <n v="3"/>
    <s v="M3/H"/>
    <s v="FIELD DETERMINED BASED ON THE 3D MODEL, P&amp;IDS, AND PIPING ISOMETRICS"/>
    <s v="H363404-00000-270-260-0006"/>
    <s v="H363404-00000-270-262-0026-0002"/>
    <s v="H363404-CDS01-270-276-0002"/>
    <x v="28"/>
    <m/>
    <m/>
    <s v="AI"/>
    <s v="IS"/>
    <s v="II 3 G - Ex i IIC T1"/>
    <s v="24 VDC"/>
    <m/>
  </r>
  <r>
    <n v="0"/>
    <s v="CDS01"/>
    <x v="57"/>
    <s v="COBALT DISSOLVER DISCHARGE SOLUTION PUMP A DISCHARGE"/>
    <x v="31"/>
    <s v="CDS01-KX30-0003"/>
    <x v="0"/>
    <x v="0"/>
    <x v="4"/>
    <s v="PJ002"/>
    <s v="N/A"/>
    <m/>
    <s v="SIEMENS"/>
    <s v="PART OF FIT"/>
    <s v=""/>
    <s v=""/>
    <s v="KG/M3"/>
    <s v="FIELD DETERMINED BASED ON THE 3D MODEL, P&amp;IDS, AND PIPING ISOMETRICS"/>
    <s v="VENDOR PRE-INSTALLED"/>
    <s v="N/A"/>
    <s v="H363404-CDS01-270-276-0002"/>
    <x v="29"/>
    <m/>
    <m/>
    <s v="SOFT"/>
    <s v="IS"/>
    <s v="II 3 G - Ex i IIC T1"/>
    <s v="-"/>
    <m/>
  </r>
  <r>
    <n v="0"/>
    <s v="CDS01"/>
    <x v="58"/>
    <s v="COBALT DISSOLVER DISCHARGE SOLUTION PUMP A DISCHARGE"/>
    <x v="29"/>
    <s v="CDS01-KX30-0003"/>
    <x v="2"/>
    <x v="7"/>
    <x v="4"/>
    <s v="CM001"/>
    <s v="N/A"/>
    <m/>
    <s v="SIEMENS"/>
    <s v="FCS300"/>
    <s v="N/A"/>
    <s v="N/A"/>
    <s v="N/A"/>
    <s v="FIELD DETERMINED BASED ON THE 3D MODEL, P&amp;IDS, AND PIPING ISOMETRICS"/>
    <s v="H363404-00000-270-260-0006"/>
    <s v="N/A"/>
    <s v="H363404-CDS01-270-276-0002"/>
    <x v="29"/>
    <m/>
    <m/>
    <s v="N/A"/>
    <s v="IS"/>
    <s v="II 3 G - Ex i IIC T1"/>
    <s v="-"/>
    <m/>
  </r>
  <r>
    <n v="0"/>
    <s v="CDS01"/>
    <x v="59"/>
    <s v="COBALT DISSOLVER DISCHARGE SOLUTION PUMP A DISCHARGE"/>
    <x v="30"/>
    <s v="CDS01-KX30-0003"/>
    <x v="0"/>
    <x v="0"/>
    <x v="4"/>
    <s v="PJ002"/>
    <s v="CM001"/>
    <m/>
    <s v="SIEMENS"/>
    <s v="FCT030"/>
    <n v="0"/>
    <n v="2.9"/>
    <s v="M3/H"/>
    <s v="FIELD DETERMINED BASED ON THE 3D MODEL, P&amp;IDS, AND PIPING ISOMETRICS"/>
    <s v="H363404-00000-270-260-0006"/>
    <s v="H363404-00000-270-262-0026-0002"/>
    <s v="H363404-CDS01-270-276-0002"/>
    <x v="29"/>
    <m/>
    <m/>
    <s v="AI"/>
    <s v="IS"/>
    <s v="II 3 G - Ex i IIC T1"/>
    <s v="24 VDC"/>
    <m/>
  </r>
  <r>
    <n v="0"/>
    <s v="CDS01"/>
    <x v="60"/>
    <s v="COBALT DISSOLVER RECIRCULATION TANK DISCHARGE DIFFERENTIAL PRESSURE"/>
    <x v="32"/>
    <s v="CDS01-KX30-0001"/>
    <x v="2"/>
    <x v="2"/>
    <x v="4"/>
    <s v="CM001"/>
    <s v="CM001"/>
    <m/>
    <s v="SIEMENS"/>
    <s v="P320"/>
    <n v="0"/>
    <n v="44"/>
    <s v="KPA (G)"/>
    <s v="FIELD DETERMINED BASED ON THE 3D MODEL, P&amp;IDS, AND PIPING ISOMETRICS"/>
    <s v="H363404-00000-270-260-0004"/>
    <s v="H363404-00000-270-262-0026-0002"/>
    <s v="H363404-CDS01-270-276-0002"/>
    <x v="30"/>
    <m/>
    <m/>
    <s v="AI"/>
    <s v="IS"/>
    <s v="II 3 G - Ex i IIC T1"/>
    <s v="-"/>
    <m/>
  </r>
  <r>
    <n v="0"/>
    <s v="CDS01"/>
    <x v="61"/>
    <s v="COBALT DISSOLVER RECIRCULATION PUMP A DE BEARING"/>
    <x v="33"/>
    <s v="F1.S1.DS.CDS01.GPB003"/>
    <x v="0"/>
    <x v="0"/>
    <x v="9"/>
    <s v="PM050A"/>
    <s v="PM050A"/>
    <m/>
    <s v="CTC"/>
    <s v="M/LP802"/>
    <n v="0"/>
    <n v="25"/>
    <s v="MM/S"/>
    <s v="FIELD DETERMINED BASED ON THE 3D MODEL, P&amp;IDS, AND PIPING ISOMETRICS"/>
    <s v="VENDOR PRE-INSTALLED"/>
    <s v="H363404-00000-270-262-0027-0001"/>
    <s v="H363404-CDS01-270-276-0002"/>
    <x v="31"/>
    <m/>
    <m/>
    <s v="AI"/>
    <s v="IS"/>
    <s v="II 3 G - Ex i IIC T1"/>
    <s v="-"/>
    <m/>
  </r>
  <r>
    <n v="0"/>
    <s v="CDS01"/>
    <x v="62"/>
    <s v="COBALT DISSOLVER RECIRCULATION PUMP A NDE BEARING"/>
    <x v="33"/>
    <s v="F1.S1.DS.CDS01.GPB003"/>
    <x v="0"/>
    <x v="0"/>
    <x v="9"/>
    <s v="PM050A"/>
    <s v="PM050A"/>
    <m/>
    <s v="CTC"/>
    <s v="M/LP802"/>
    <n v="0"/>
    <n v="25"/>
    <s v="MM/S"/>
    <s v="FIELD DETERMINED BASED ON THE 3D MODEL, P&amp;IDS, AND PIPING ISOMETRICS"/>
    <s v="VENDOR PRE-INSTALLED"/>
    <s v="H363404-00000-270-262-0027-0001"/>
    <s v="H363404-CDS01-270-276-0002"/>
    <x v="31"/>
    <m/>
    <m/>
    <s v="AI"/>
    <s v="IS"/>
    <s v="II 3 G - Ex i IIC T1"/>
    <s v="-"/>
    <m/>
  </r>
  <r>
    <n v="0"/>
    <s v="CDS01"/>
    <x v="63"/>
    <s v="COBALT DISSOLVER RECIRCULATION PUMP B DE BEARING"/>
    <x v="33"/>
    <s v="F1.S1.DS.CDS01.GPB004"/>
    <x v="0"/>
    <x v="0"/>
    <x v="9"/>
    <s v="PM050A"/>
    <s v="PM050A"/>
    <m/>
    <s v="CTC"/>
    <s v="M/LP802"/>
    <n v="0"/>
    <n v="25"/>
    <s v="MM/S"/>
    <s v="FIELD DETERMINED BASED ON THE 3D MODEL, P&amp;IDS, AND PIPING ISOMETRICS"/>
    <s v="VENDOR PRE-INSTALLED"/>
    <s v="H363404-00000-270-262-0027-0001"/>
    <s v="H363404-CDS01-270-276-0002"/>
    <x v="31"/>
    <m/>
    <m/>
    <s v="AI"/>
    <s v="IS"/>
    <s v="II 3 G - Ex i IIC T1"/>
    <s v="-"/>
    <m/>
  </r>
  <r>
    <n v="0"/>
    <s v="CDS01"/>
    <x v="64"/>
    <s v="COBALT DISSOLVER RECIRCULATION PUMP B NDE BEARING"/>
    <x v="33"/>
    <s v="F1.S1.DS.CDS01.GPB004"/>
    <x v="0"/>
    <x v="0"/>
    <x v="9"/>
    <s v="PM050A"/>
    <s v="PM050A"/>
    <m/>
    <s v="CTC"/>
    <s v="M/LP802"/>
    <n v="0"/>
    <n v="25"/>
    <s v="MM/S"/>
    <s v="FIELD DETERMINED BASED ON THE 3D MODEL, P&amp;IDS, AND PIPING ISOMETRICS"/>
    <s v="VENDOR PRE-INSTALLED"/>
    <s v="H363404-00000-270-262-0027-0001"/>
    <s v="H363404-CDS01-270-276-0002"/>
    <x v="31"/>
    <m/>
    <m/>
    <s v="AI"/>
    <s v="IS"/>
    <s v="II 3 G - Ex i IIC T1"/>
    <s v="-"/>
    <m/>
  </r>
  <r>
    <n v="0"/>
    <s v="CDS01"/>
    <x v="65"/>
    <s v="COBALT DISSOLVER DISCHARGE SOLUTION PUMP A RECIRCULATION"/>
    <x v="34"/>
    <s v="CDS01-KX30-0234"/>
    <x v="2"/>
    <x v="7"/>
    <x v="6"/>
    <s v="CM001"/>
    <s v="N/A"/>
    <m/>
    <s v="LESER"/>
    <s v="4594.2164-1,600 kPa_g-I31I46X00H03-3.2-XXX"/>
    <s v="N/A"/>
    <s v="N/A"/>
    <s v="N/A"/>
    <s v="FIELD DETERMINED BASED ON THE 3D MODEL, P&amp;IDS, AND PIPING ISOMETRICS"/>
    <s v=""/>
    <s v="N/A"/>
    <s v="H363404-CDS01-270-276-0002"/>
    <x v="32"/>
    <m/>
    <m/>
    <s v="N/A"/>
    <s v="IS"/>
    <s v="II 3 G - Ex i IIC T1"/>
    <s v="-"/>
    <m/>
  </r>
  <r>
    <n v="0"/>
    <s v="CDS01"/>
    <x v="66"/>
    <s v="COBALT DISSOLVER RECIRCULATION TANK"/>
    <x v="35"/>
    <s v="F1.S1.DS.CDS01.CMA003"/>
    <x v="1"/>
    <x v="2"/>
    <x v="2"/>
    <s v="CM001"/>
    <s v="CM001"/>
    <m/>
    <s v="SIEMENS"/>
    <s v="7ML5747-4GC17-1AG0-Z C05+C15+Y01+Y17 "/>
    <s v="N/A"/>
    <s v="N/A"/>
    <s v="N/A"/>
    <s v="FIELD DETERMINED BASED ON THE 3D MODEL, P&amp;IDS, AND PIPING ISOMETRICS"/>
    <s v="REFER TO MANUFACTURER'S  STANDARD/MANUAL"/>
    <s v="H363404-00000-270-262-0032"/>
    <s v="H363404-CDS01-270-276-0002"/>
    <x v="33"/>
    <m/>
    <m/>
    <s v="DI"/>
    <s v="IS"/>
    <s v="II 3 G - Ex i IIC T1"/>
    <s v="-"/>
    <m/>
  </r>
  <r>
    <n v="0"/>
    <s v="CDS01"/>
    <x v="67"/>
    <s v="COBALT DISSOLVER RECIRCULATION TANK LEVEL VERY HIGH"/>
    <x v="36"/>
    <s v="F1.S1.DS.CDS01.CMA003"/>
    <x v="1"/>
    <x v="2"/>
    <x v="2"/>
    <s v="CM001"/>
    <s v="CM001"/>
    <m/>
    <s v="SIEMENS"/>
    <s v="7ML5747-4GC17-1AG0-Z C05+C15+Y01+Y17"/>
    <s v="N/A"/>
    <s v="N/A"/>
    <s v="N/A"/>
    <s v="FIELD DETERMINED BASED ON THE 3D MODEL, P&amp;IDS, AND PIPING ISOMETRICS"/>
    <s v="REFER TO MANUFACTURER'S  STANDARD/MANUAL"/>
    <s v="H363404-00000-270-262-0032"/>
    <s v="H363404-CDS01-270-276-0002"/>
    <x v="34"/>
    <m/>
    <m/>
    <s v="DI"/>
    <s v="IS"/>
    <s v="II 3 G - Ex i IIC T1"/>
    <s v="-"/>
    <m/>
  </r>
  <r>
    <n v="0"/>
    <s v="CDS01"/>
    <x v="68"/>
    <s v="COBALT DISSOLVER RECIRCULATION PUMP A"/>
    <x v="37"/>
    <s v="CDS01-KX30-0246"/>
    <x v="2"/>
    <x v="8"/>
    <x v="7"/>
    <s v="CM001"/>
    <s v="CM001"/>
    <m/>
    <s v="PFEIFFER / SAMSON"/>
    <s v="10E / BR31A SRP"/>
    <s v="N/A"/>
    <s v="N/A"/>
    <s v="N/A"/>
    <s v="FIELD DETERMINED BASED ON THE 3D MODEL, P&amp;IDS, AND PIPING ISOMETRICS"/>
    <s v="H363404-00000-270-260-0001"/>
    <s v="H363404-00000-270-262-0035"/>
    <s v="H363404-CDS01-270-276-0002"/>
    <x v="35"/>
    <m/>
    <m/>
    <s v="DO"/>
    <s v="IS"/>
    <s v="II 3 G - Ex i IIC T1"/>
    <s v="-"/>
    <m/>
  </r>
  <r>
    <n v="0"/>
    <s v="CDS01"/>
    <x v="69"/>
    <s v="COBALT DISSOLVER RECIRCULATION PUMP A"/>
    <x v="38"/>
    <s v="CDS01-KX30-0246"/>
    <x v="0"/>
    <x v="0"/>
    <x v="7"/>
    <s v="PJ006"/>
    <s v="CM001"/>
    <m/>
    <s v="PARKER LUCIFER"/>
    <s v="341N3290-495910"/>
    <s v="N/A"/>
    <s v="N/A"/>
    <s v="N/A"/>
    <s v="FIELD DETERMINED BASED ON THE 3D MODEL, P&amp;IDS, AND PIPING ISOMETRICS"/>
    <s v="VENDOR PRE-INSTALLED"/>
    <m/>
    <s v="H363404-CDS01-270-276-0002"/>
    <x v="35"/>
    <m/>
    <m/>
    <s v="N/A"/>
    <s v="IS"/>
    <s v="II 3 G - Ex i IIC T1"/>
    <s v="-"/>
    <m/>
  </r>
  <r>
    <n v="0"/>
    <s v="CDS01"/>
    <x v="70"/>
    <s v="COBALT DISSOLVER RECIRCULATION PUMP A"/>
    <x v="20"/>
    <s v="CDS01-KX30-0246"/>
    <x v="0"/>
    <x v="0"/>
    <x v="7"/>
    <s v="PJ006"/>
    <s v="CM001"/>
    <m/>
    <s v="IFM"/>
    <s v="NN5013"/>
    <s v="N/A"/>
    <s v="N/A"/>
    <s v="N/A"/>
    <s v="FIELD DETERMINED BASED ON THE 3D MODEL, P&amp;IDS, AND PIPING ISOMETRICS"/>
    <s v="VENDOR PRE-INSTALLED"/>
    <s v="H363404-00000-270-262-0032"/>
    <s v="H363404-CDS01-270-276-0002"/>
    <x v="35"/>
    <m/>
    <m/>
    <s v="DI"/>
    <s v="IS"/>
    <s v="II 3 G - Ex i IIC T1"/>
    <s v="-"/>
    <m/>
  </r>
  <r>
    <n v="0"/>
    <s v="CDS01"/>
    <x v="71"/>
    <s v="COBALT DISSOLVER RECIRCULATION PUMP A"/>
    <x v="21"/>
    <s v="CDS01-KX30-0246"/>
    <x v="0"/>
    <x v="0"/>
    <x v="7"/>
    <s v="PJ006"/>
    <s v="CM001"/>
    <m/>
    <s v="IFM"/>
    <s v="NN5013"/>
    <s v="N/A"/>
    <s v="N/A"/>
    <s v="N/A"/>
    <s v="FIELD DETERMINED BASED ON THE 3D MODEL, P&amp;IDS, AND PIPING ISOMETRICS"/>
    <s v="VENDOR PRE-INSTALLED"/>
    <s v="H363404-00000-270-262-0032"/>
    <s v="H363404-CDS01-270-276-0002"/>
    <x v="35"/>
    <m/>
    <m/>
    <s v="DI"/>
    <s v="IS"/>
    <s v="II 3 G - Ex i IIC T1"/>
    <s v="-"/>
    <m/>
  </r>
  <r>
    <n v="0"/>
    <s v="CDS01"/>
    <x v="72"/>
    <s v="COBALT DISSOLVER DISCHARGE SOLUTION PUMP A TO POWDER LEACH TANK B"/>
    <x v="37"/>
    <s v="CDS01-KX30-0003"/>
    <x v="2"/>
    <x v="7"/>
    <x v="7"/>
    <s v="CM001"/>
    <s v="CM001"/>
    <m/>
    <s v="SAMSON VETEC / SAMSON AIR TORQUE"/>
    <s v="82.7 / BR31A SRP"/>
    <s v="N/A"/>
    <s v="N/A"/>
    <s v="N/A"/>
    <s v="FIELD DETERMINED BASED ON THE 3D MODEL, P&amp;IDS, AND PIPING ISOMETRICS"/>
    <s v="H363404-00000-270-260-0001"/>
    <s v="H363404-00000-270-262-0035"/>
    <s v="H363404-CDS01-270-276-0002"/>
    <x v="36"/>
    <m/>
    <m/>
    <s v="DO"/>
    <s v="IS"/>
    <s v="II 3 G - Ex i IIC T1"/>
    <s v="-"/>
    <m/>
  </r>
  <r>
    <n v="0"/>
    <s v="CDS01"/>
    <x v="73"/>
    <s v="COBALT DISSOLVER DISCHARGE SOLUTION PUMP A TO POWDER LEACH TANK B"/>
    <x v="38"/>
    <s v="CDS01-KX30-0003"/>
    <x v="0"/>
    <x v="0"/>
    <x v="7"/>
    <s v="PJ006"/>
    <s v="CM001"/>
    <m/>
    <s v="PARKER LUCIFER"/>
    <s v="341N3290-495910"/>
    <s v="N/A"/>
    <s v="N/A"/>
    <s v="N/A"/>
    <s v="FIELD DETERMINED BASED ON THE 3D MODEL, P&amp;IDS, AND PIPING ISOMETRICS"/>
    <s v="VENDOR PRE-INSTALLED"/>
    <m/>
    <s v="H363404-CDS01-270-276-0002"/>
    <x v="36"/>
    <m/>
    <m/>
    <s v="N/A"/>
    <s v="IS"/>
    <s v="II 3 G - Ex i IIC T1"/>
    <s v="-"/>
    <m/>
  </r>
  <r>
    <n v="0"/>
    <s v="CDS01"/>
    <x v="74"/>
    <s v="COBALT DISSOLVER DISCHARGE SOLUTION PUMP A TO POWDER LEACH TANK B"/>
    <x v="20"/>
    <s v="CDS01-KX30-0003"/>
    <x v="0"/>
    <x v="0"/>
    <x v="7"/>
    <s v="PJ006"/>
    <s v="CM001"/>
    <m/>
    <s v="IFM"/>
    <s v="IN5409"/>
    <s v="N/A"/>
    <s v="N/A"/>
    <s v="N/A"/>
    <s v="FIELD DETERMINED BASED ON THE 3D MODEL, P&amp;IDS, AND PIPING ISOMETRICS"/>
    <s v="VENDOR PRE-INSTALLED"/>
    <s v="H363404-00000-270-262-0032"/>
    <s v="H363404-CDS01-270-276-0002"/>
    <x v="36"/>
    <m/>
    <m/>
    <s v="DI"/>
    <s v="IS"/>
    <s v="II 3 G - Ex i IIC T1"/>
    <s v="-"/>
    <m/>
  </r>
  <r>
    <n v="0"/>
    <s v="CDS01"/>
    <x v="75"/>
    <s v="COBALT DISSOLVER DISCHARGE SOLUTION PUMP A TO POWDER LEACH TANK B"/>
    <x v="21"/>
    <s v="CDS01-KX30-0003"/>
    <x v="0"/>
    <x v="0"/>
    <x v="7"/>
    <s v="PJ006"/>
    <s v="CM001"/>
    <m/>
    <s v="IFM"/>
    <s v="IN5409"/>
    <s v="N/A"/>
    <s v="N/A"/>
    <s v="N/A"/>
    <s v="FIELD DETERMINED BASED ON THE 3D MODEL, P&amp;IDS, AND PIPING ISOMETRICS"/>
    <s v="VENDOR PRE-INSTALLED"/>
    <s v="H363404-00000-270-262-0032"/>
    <s v="H363404-CDS01-270-276-0002"/>
    <x v="36"/>
    <m/>
    <m/>
    <s v="DI"/>
    <s v="IS"/>
    <s v="II 3 G - Ex i IIC T1"/>
    <s v="-"/>
    <m/>
  </r>
  <r>
    <n v="0"/>
    <s v="CDS01"/>
    <x v="76"/>
    <s v="COBALT DISSOLVER DISCHARGE SOLUTION PUMP A"/>
    <x v="37"/>
    <s v="CDS01-KX30-0233"/>
    <x v="2"/>
    <x v="7"/>
    <x v="7"/>
    <s v="CM001"/>
    <s v="CM001"/>
    <m/>
    <s v="SAMSON VETEC / SAMSON AIR TORQUE"/>
    <s v="82.7 / BR31A SRP"/>
    <s v="N/A"/>
    <s v="N/A"/>
    <s v="N/A"/>
    <s v="FIELD DETERMINED BASED ON THE 3D MODEL, P&amp;IDS, AND PIPING ISOMETRICS"/>
    <s v="H363404-00000-270-260-0001"/>
    <s v="H363404-00000-270-262-0035"/>
    <s v="H363404-CDS01-270-276-0002"/>
    <x v="37"/>
    <m/>
    <m/>
    <s v="DO"/>
    <s v="IS"/>
    <s v="II 3 G - Ex i IIC T1"/>
    <s v="-"/>
    <m/>
  </r>
  <r>
    <n v="0"/>
    <s v="CDS01"/>
    <x v="77"/>
    <s v="COBALT DISSOLVER DISCHARGE SOLUTION PUMP A"/>
    <x v="38"/>
    <s v="CDS01-KX30-0233"/>
    <x v="0"/>
    <x v="0"/>
    <x v="7"/>
    <s v="PJ006"/>
    <s v="CM001"/>
    <m/>
    <s v="PARKER LUCIFER"/>
    <s v="341N3290-495910"/>
    <s v="N/A"/>
    <s v="N/A"/>
    <s v="N/A"/>
    <s v="FIELD DETERMINED BASED ON THE 3D MODEL, P&amp;IDS, AND PIPING ISOMETRICS"/>
    <s v="VENDOR PRE-INSTALLED"/>
    <m/>
    <s v="H363404-CDS01-270-276-0002"/>
    <x v="37"/>
    <m/>
    <m/>
    <s v="N/A"/>
    <s v="IS"/>
    <s v="II 3 G - Ex i IIC T1"/>
    <s v="-"/>
    <m/>
  </r>
  <r>
    <n v="0"/>
    <s v="CDS01"/>
    <x v="78"/>
    <s v="COBALT DISSOLVER DISCHARGE SOLUTION PUMP A"/>
    <x v="20"/>
    <s v="CDS01-KX30-0233"/>
    <x v="0"/>
    <x v="0"/>
    <x v="7"/>
    <s v="PJ006"/>
    <s v="CM001"/>
    <m/>
    <s v="IFM"/>
    <s v="IN5409"/>
    <s v="N/A"/>
    <s v="N/A"/>
    <s v="N/A"/>
    <s v="FIELD DETERMINED BASED ON THE 3D MODEL, P&amp;IDS, AND PIPING ISOMETRICS"/>
    <s v="VENDOR PRE-INSTALLED"/>
    <s v="H363404-00000-270-262-0033"/>
    <s v="H363404-CDS01-270-276-0002"/>
    <x v="37"/>
    <m/>
    <m/>
    <s v="DI"/>
    <s v="IS"/>
    <s v="II 3 G - Ex i IIC T1"/>
    <s v="-"/>
    <m/>
  </r>
  <r>
    <n v="0"/>
    <s v="CDS01"/>
    <x v="79"/>
    <s v="COBALT DISSOLVER DISCHARGE SOLUTION PUMP A"/>
    <x v="21"/>
    <s v="CDS01-KX30-0233"/>
    <x v="0"/>
    <x v="0"/>
    <x v="7"/>
    <s v="PJ006"/>
    <s v="CM001"/>
    <m/>
    <s v="IFM"/>
    <s v="IN5409"/>
    <s v="N/A"/>
    <s v="N/A"/>
    <s v="N/A"/>
    <s v="FIELD DETERMINED BASED ON THE 3D MODEL, P&amp;IDS, AND PIPING ISOMETRICS"/>
    <s v="VENDOR PRE-INSTALLED"/>
    <s v="H363404-00000-270-262-0033"/>
    <s v="H363404-CDS01-270-276-0002"/>
    <x v="37"/>
    <m/>
    <m/>
    <s v="DI"/>
    <s v="IS"/>
    <s v="II 3 G - Ex i IIC T1"/>
    <s v="-"/>
    <m/>
  </r>
  <r>
    <n v="0"/>
    <s v="CDS01"/>
    <x v="80"/>
    <s v="COBALT DISSOLVER RECIRCULATION PUMP B PTC"/>
    <x v="39"/>
    <s v="F1.S1.DS.CDS01.GPB004"/>
    <x v="0"/>
    <x v="0"/>
    <x v="9"/>
    <s v="PM050A"/>
    <s v="PM050A"/>
    <m/>
    <s v=""/>
    <s v=""/>
    <s v="N/A"/>
    <s v="N/A"/>
    <s v="N/A"/>
    <s v="FIELD DETERMINED BASED ON THE 3D MODEL, P&amp;IDS, AND PIPING ISOMETRICS"/>
    <s v=""/>
    <m/>
    <s v="H363404-CDS01-270-276-0002"/>
    <x v="6"/>
    <m/>
    <m/>
    <s v="N/A"/>
    <s v="IS"/>
    <s v="II 3 G - Ex i IIC T1"/>
    <s v="-"/>
    <m/>
  </r>
  <r>
    <n v="0"/>
    <s v="CDS01"/>
    <x v="81"/>
    <s v="COBALT DISSOLVER RECIRCULATION PUMP A PTC"/>
    <x v="39"/>
    <s v="F1.S1.DS.CDS01.GPB003"/>
    <x v="0"/>
    <x v="0"/>
    <x v="9"/>
    <s v="PM050A"/>
    <s v="PM050A"/>
    <m/>
    <s v=""/>
    <s v=""/>
    <s v="N/A"/>
    <s v="N/A"/>
    <s v="N/A"/>
    <s v="FIELD DETERMINED BASED ON THE 3D MODEL, P&amp;IDS, AND PIPING ISOMETRICS"/>
    <s v=""/>
    <m/>
    <s v="H363404-CDS01-270-276-0002"/>
    <x v="6"/>
    <m/>
    <m/>
    <s v="N/A"/>
    <s v="IS"/>
    <s v="II 3 G - Ex i IIC T1"/>
    <s v="-"/>
    <m/>
  </r>
  <r>
    <n v="0"/>
    <s v="CDS01"/>
    <x v="82"/>
    <s v="COBALT DISSOLVER DISCHARGE SOLUTION PUMP A PTC"/>
    <x v="39"/>
    <s v="F1.S1.DS.CDS01.GPA001"/>
    <x v="0"/>
    <x v="0"/>
    <x v="10"/>
    <s v="CM001"/>
    <s v="CM001"/>
    <m/>
    <s v=""/>
    <s v=""/>
    <s v="N/A"/>
    <s v="N/A"/>
    <s v="N/A"/>
    <s v="FIELD DETERMINED BASED ON THE 3D MODEL, P&amp;IDS, AND PIPING ISOMETRICS"/>
    <s v=""/>
    <m/>
    <s v="H363404-CDS01-270-276-0002"/>
    <x v="6"/>
    <m/>
    <m/>
    <s v="N/A"/>
    <s v="IS"/>
    <s v="II 3 G - Ex i IIC T1"/>
    <s v="-"/>
    <m/>
  </r>
  <r>
    <n v="0"/>
    <s v="CDS01"/>
    <x v="83"/>
    <s v="COBALT DISSOLVER DISCHARGE SOLUTION PUMP A "/>
    <x v="40"/>
    <m/>
    <x v="6"/>
    <x v="9"/>
    <x v="10"/>
    <s v="PM050B"/>
    <s v="CM001"/>
    <m/>
    <s v=""/>
    <s v=""/>
    <m/>
    <m/>
    <s v=""/>
    <s v="FIELD DETERMINED BASED ON THE 3D MODEL, P&amp;IDS, AND PIPING ISOMETRICS"/>
    <s v="VENDOR PRE-INSTALLED"/>
    <s v="H363404-00000-270-262-0028-0002"/>
    <s v="H363404-CDS01-270-276-0002"/>
    <x v="6"/>
    <m/>
    <m/>
    <s v="AI"/>
    <s v="IS"/>
    <m/>
    <s v="-"/>
    <m/>
  </r>
  <r>
    <n v="0"/>
    <s v="CDS01"/>
    <x v="84"/>
    <s v="COBALT DISSOLVER COLUMN 1 HYDROGEN PEROXIDE FEED"/>
    <x v="16"/>
    <s v="CDS01-K96-0402"/>
    <x v="1"/>
    <x v="7"/>
    <x v="6"/>
    <s v="CM001"/>
    <s v="CM001"/>
    <m/>
    <s v="SAMSON PFEIFFER / SAMSON"/>
    <s v="BR01A / 3277"/>
    <s v="N/A"/>
    <s v="N/A"/>
    <s v="N/A"/>
    <s v="FIELD DETERMINED BASED ON THE 3D MODEL, P&amp;IDS, AND PIPING ISOMETRICS"/>
    <s v="H363404-00000-270-260-0002"/>
    <s v="H363404-00000-270-262-0030-0001"/>
    <s v="H363404-CDS01-270-276-0003"/>
    <x v="38"/>
    <m/>
    <m/>
    <s v="AO"/>
    <s v="IS"/>
    <s v="II 3 G - Ex i IIC T1"/>
    <s v="-"/>
    <m/>
  </r>
  <r>
    <n v="0"/>
    <s v="CDS01"/>
    <x v="85"/>
    <s v="COBALT DISSOLVER COLUMN 1 HYDROGEN PEROXIDE FEED"/>
    <x v="17"/>
    <s v="CDS01-K96-0402"/>
    <x v="1"/>
    <x v="7"/>
    <x v="4"/>
    <s v="CM001"/>
    <s v="CM001"/>
    <m/>
    <s v="SIEMENS"/>
    <s v="MAG3100"/>
    <s v="N/A"/>
    <s v="N/A"/>
    <s v="N/A"/>
    <s v="FIELD DETERMINED BASED ON THE 3D MODEL, P&amp;IDS, AND PIPING ISOMETRICS"/>
    <s v="H363404-00000-270-260-0005"/>
    <s v="REFER TO MANUFACTURER'S  STANDARD/MANUAL"/>
    <s v="H363404-CDS01-270-276-0003"/>
    <x v="39"/>
    <m/>
    <m/>
    <s v="N/A"/>
    <s v="IS"/>
    <s v="II 3 G - Ex i IIC T1"/>
    <s v="-"/>
    <m/>
  </r>
  <r>
    <n v="0"/>
    <s v="CDS01"/>
    <x v="86"/>
    <s v="COBALT DISSOLVER COLUMN 1 HYDROGEN PEROXIDE FEED"/>
    <x v="18"/>
    <s v="CDS01-K96-0402"/>
    <x v="0"/>
    <x v="0"/>
    <x v="4"/>
    <s v="CM001"/>
    <s v="CM001"/>
    <m/>
    <s v="SIEMENS"/>
    <s v="MAG6000I"/>
    <n v="0"/>
    <n v="0.36"/>
    <s v="M3/H"/>
    <s v="FIELD DETERMINED BASED ON THE 3D MODEL, P&amp;IDS, AND PIPING ISOMETRICS"/>
    <s v="H363404-00000-270-260-0005"/>
    <s v="H363404-00000-270-262-0027-0002"/>
    <s v="H363404-CDS01-270-276-0003"/>
    <x v="39"/>
    <m/>
    <m/>
    <s v="AI"/>
    <s v="IS"/>
    <s v="II 3 G - Ex i IIC T1"/>
    <s v="24 VDC"/>
    <m/>
  </r>
  <r>
    <n v="0"/>
    <s v="CDS01"/>
    <x v="87"/>
    <s v="COBALT DISSOLVER COLUMN 1 HYDROGEN PEROXIDE FEED"/>
    <x v="34"/>
    <s v="CDS01-K96-0228"/>
    <x v="1"/>
    <x v="7"/>
    <x v="6"/>
    <s v="CM001"/>
    <s v="N/A"/>
    <m/>
    <s v="LESER"/>
    <s v="4374.3144-1,510 KPA_G-I31I46X00H03-3.2"/>
    <s v="N/A"/>
    <s v="N/A"/>
    <s v="N/A"/>
    <s v="FIELD DETERMINED BASED ON THE 3D MODEL, P&amp;IDS, AND PIPING ISOMETRICS"/>
    <s v=""/>
    <s v="N/A"/>
    <s v="H363404-CDS01-270-276-0003"/>
    <x v="40"/>
    <m/>
    <m/>
    <s v="N/A"/>
    <s v="IS"/>
    <s v="II 3 G - Ex i IIC T1"/>
    <s v="-"/>
    <m/>
  </r>
  <r>
    <n v="0"/>
    <s v="CDS01"/>
    <x v="88"/>
    <s v="COBALT DISSOLVER COLUMN 1 HYDROGEN PEROXIDE FEED"/>
    <x v="34"/>
    <s v="CDS01-K96-0229"/>
    <x v="1"/>
    <x v="7"/>
    <x v="6"/>
    <s v="CM001"/>
    <s v="N/A"/>
    <m/>
    <s v="LESER"/>
    <s v="4374.3144-1,510 KPA_G-I31I46X00H03-3.2"/>
    <s v="N/A"/>
    <s v="N/A"/>
    <s v="N/A"/>
    <s v="FIELD DETERMINED BASED ON THE 3D MODEL, P&amp;IDS, AND PIPING ISOMETRICS"/>
    <s v=""/>
    <s v="N/A"/>
    <s v="H363404-CDS01-270-276-0003"/>
    <x v="41"/>
    <m/>
    <m/>
    <s v="N/A"/>
    <s v="IS"/>
    <s v="II 3 G - Ex i IIC T1"/>
    <s v="-"/>
    <m/>
  </r>
  <r>
    <n v="0"/>
    <s v="CDS01"/>
    <x v="89"/>
    <s v="COBALT DISSOLVER COLUMN 1 HYDROGEN PEROXIDE FEED"/>
    <x v="34"/>
    <s v="CDS01-K96-0230"/>
    <x v="1"/>
    <x v="7"/>
    <x v="6"/>
    <s v="CM001"/>
    <s v="N/A"/>
    <m/>
    <s v="LESER"/>
    <s v="4374.3144-1,510 KPA_G-I31I46X00H03-3.2"/>
    <s v="N/A"/>
    <s v="N/A"/>
    <s v="N/A"/>
    <s v="FIELD DETERMINED BASED ON THE 3D MODEL, P&amp;IDS, AND PIPING ISOMETRICS"/>
    <s v=""/>
    <s v="N/A"/>
    <s v="H363404-CDS01-270-276-0003"/>
    <x v="42"/>
    <m/>
    <m/>
    <s v="N/A"/>
    <s v="IS"/>
    <s v="II 3 G - Ex i IIC T1"/>
    <s v="-"/>
    <m/>
  </r>
  <r>
    <n v="0"/>
    <s v="CDS01"/>
    <x v="90"/>
    <s v="COBALT DISSOLVER COLUMN 1 HYDROGEN PEROXIDE FEED"/>
    <x v="34"/>
    <s v="CDS01-K96-0231"/>
    <x v="1"/>
    <x v="7"/>
    <x v="6"/>
    <s v="CM001"/>
    <s v="N/A"/>
    <m/>
    <s v="LESER"/>
    <s v="4374.3144-1,510 KPA_G-I31I46X00H03-3.2"/>
    <s v="N/A"/>
    <s v="N/A"/>
    <s v="N/A"/>
    <s v="FIELD DETERMINED BASED ON THE 3D MODEL, P&amp;IDS, AND PIPING ISOMETRICS"/>
    <s v=""/>
    <s v="N/A"/>
    <s v="H363404-CDS01-270-276-0003"/>
    <x v="43"/>
    <m/>
    <m/>
    <s v="N/A"/>
    <s v="IS"/>
    <s v="II 3 G - Ex i IIC T1"/>
    <s v="-"/>
    <m/>
  </r>
  <r>
    <n v="0"/>
    <s v="CDS01"/>
    <x v="91"/>
    <s v="COBALT DISSOLVER RECIRC HEAT EXCHANGER A COOLING WATER SUPPLY"/>
    <x v="16"/>
    <s v="CDS01-W24-0231"/>
    <x v="7"/>
    <x v="6"/>
    <x v="6"/>
    <s v="CM001"/>
    <s v="CM001"/>
    <m/>
    <s v="SAMSON AG / SAMSON"/>
    <s v="3241 / 3277"/>
    <s v="N/A"/>
    <s v="N/A"/>
    <s v="N/A"/>
    <s v="FIELD DETERMINED BASED ON THE 3D MODEL, P&amp;IDS, AND PIPING ISOMETRICS"/>
    <s v="H363404-00000-270-260-0002"/>
    <s v="H363404-00000-270-262-0030-0002"/>
    <s v="H363404-CDS01-270-276-0003"/>
    <x v="44"/>
    <m/>
    <m/>
    <s v="AO"/>
    <s v="IS"/>
    <s v="II 3 G - Ex i IIC T1"/>
    <s v="-"/>
    <m/>
  </r>
  <r>
    <n v="0"/>
    <s v="CDS01"/>
    <x v="92"/>
    <s v="COBALT DISSOLVER RECIRCULATION HEAT EXCHANGER A COOLING WATER SUPPLY"/>
    <x v="17"/>
    <s v="CDS01-W24-0233"/>
    <x v="7"/>
    <x v="8"/>
    <x v="4"/>
    <s v="CM001"/>
    <s v="CM001"/>
    <m/>
    <s v="SIEMENS"/>
    <s v="MAG3100"/>
    <s v="N/A"/>
    <s v="N/A"/>
    <s v="N/A"/>
    <s v="FIELD DETERMINED BASED ON THE 3D MODEL, P&amp;IDS, AND PIPING ISOMETRICS"/>
    <s v="H363404-00000-270-260-0005"/>
    <s v="REFER TO MANUFACTURER'S  STANDARD/MANUAL"/>
    <s v="H363404-CDS01-270-276-0003"/>
    <x v="45"/>
    <m/>
    <m/>
    <s v="N/A"/>
    <s v="IS"/>
    <s v="II 3 G - Ex i IIC T1"/>
    <s v="-"/>
    <m/>
  </r>
  <r>
    <n v="0"/>
    <s v="CDS01"/>
    <x v="93"/>
    <s v="COBALT DISSOLVER RECIRCULATION HEAT EXCHANGER A COOLING WATER SUPPLY"/>
    <x v="18"/>
    <s v="CDS01-W24-0233"/>
    <x v="0"/>
    <x v="0"/>
    <x v="4"/>
    <s v="CM001"/>
    <s v="CM001"/>
    <m/>
    <s v="SIEMENS"/>
    <s v="MAG6000I"/>
    <n v="0"/>
    <n v="66.260000000000005"/>
    <s v="M3/H"/>
    <s v="FIELD DETERMINED BASED ON THE 3D MODEL, P&amp;IDS, AND PIPING ISOMETRICS"/>
    <s v="H363404-00000-270-260-0005"/>
    <s v="H363404-00000-270-262-0027-0002"/>
    <s v="H363404-CDS01-270-276-0003"/>
    <x v="45"/>
    <m/>
    <m/>
    <s v="AI"/>
    <s v="IS"/>
    <s v="II 3 G - Ex i IIC T1"/>
    <s v="24 VDC"/>
    <m/>
  </r>
  <r>
    <n v="0"/>
    <s v="CDS01"/>
    <x v="94"/>
    <s v="COBALT DISSOLVER SOLUTION FEED"/>
    <x v="10"/>
    <s v="CDS01-KX30-0232"/>
    <x v="2"/>
    <x v="2"/>
    <x v="4"/>
    <s v="CM001"/>
    <s v="CM001"/>
    <m/>
    <s v="SIEMENS"/>
    <s v="SITRANS TS500"/>
    <s v="N/A"/>
    <s v="N/A"/>
    <s v="N/A"/>
    <s v="FIELD DETERMINED BASED ON THE 3D MODEL, P&amp;IDS, AND PIPING ISOMETRICS"/>
    <s v="H363404-00000-270-260-0007"/>
    <s v="REFER TO MANUFACTURER'S  STANDARD/MANUAL"/>
    <s v="H363404-CDS01-270-276-0003"/>
    <x v="46"/>
    <m/>
    <m/>
    <s v="N/A"/>
    <s v="IS"/>
    <s v="II 3 G - Ex i IIC T1"/>
    <s v="-"/>
    <m/>
  </r>
  <r>
    <n v="0"/>
    <s v="CDS01"/>
    <x v="95"/>
    <s v="COBALT DISSOLVER RECIRC HEAT EXCHANGER A SULFURIC ACID FEED"/>
    <x v="11"/>
    <s v="CDS01-KX30-0232"/>
    <x v="0"/>
    <x v="0"/>
    <x v="4"/>
    <s v="CM001"/>
    <s v="CM001"/>
    <m/>
    <s v="SIEMENS"/>
    <s v="SITRANS TH300"/>
    <n v="0"/>
    <n v="110"/>
    <s v="DEG C"/>
    <s v="FIELD DETERMINED BASED ON THE 3D MODEL, P&amp;IDS, AND PIPING ISOMETRICS"/>
    <s v="H363404-00000-270-260-0007"/>
    <s v="H363404-00000-270-262-0027-0002"/>
    <s v="H363404-CDS01-270-276-0003"/>
    <x v="46"/>
    <m/>
    <m/>
    <s v="AI"/>
    <s v="IS"/>
    <s v="II 3 G - Ex i IIC T1"/>
    <s v="-"/>
    <m/>
  </r>
  <r>
    <n v="0"/>
    <s v="CDS01"/>
    <x v="96"/>
    <s v="COBALT DISSOLVER RECIRCULATION HEAT EXCHANGER A BYPASS"/>
    <x v="16"/>
    <s v="CDS01-KX30-0232"/>
    <x v="2"/>
    <x v="5"/>
    <x v="6"/>
    <s v="CM001"/>
    <s v="CM001"/>
    <m/>
    <s v="SAMSON VETEC / SAMSON AIR TORQUE"/>
    <s v="82.7 / BR31A SRP"/>
    <s v="N/A"/>
    <s v="N/A"/>
    <s v="N/A"/>
    <s v="FIELD DETERMINED BASED ON THE 3D MODEL, P&amp;IDS, AND PIPING ISOMETRICS"/>
    <s v="H363404-00000-270-260-0002"/>
    <s v="H363404-00000-270-262-0030-0002"/>
    <s v="H363404-CDS01-270-276-0003"/>
    <x v="47"/>
    <m/>
    <m/>
    <s v="AO"/>
    <s v="IS"/>
    <s v="II 3 G - Ex i IIC T1"/>
    <s v="-"/>
    <m/>
  </r>
  <r>
    <n v="0"/>
    <s v="CDS01"/>
    <x v="97"/>
    <s v="COBALT DISSOLVER RECIRCULATION HEAT EXCHANGER A BYPASS"/>
    <x v="23"/>
    <s v="CDS01-KX30-0302"/>
    <x v="2"/>
    <x v="2"/>
    <x v="4"/>
    <s v="CM001"/>
    <s v="CM001"/>
    <m/>
    <s v="SIEMENS"/>
    <s v="P320"/>
    <n v="0"/>
    <n v="660"/>
    <s v="KPA (G)"/>
    <s v="FIELD DETERMINED BASED ON THE 3D MODEL, P&amp;IDS, AND PIPING ISOMETRICS"/>
    <s v="H363404-00000-270-260-0003"/>
    <s v="H363404-00000-270-262-0027-0002"/>
    <s v="H363404-CDS01-270-276-0003"/>
    <x v="48"/>
    <m/>
    <m/>
    <s v="AI"/>
    <s v="IS"/>
    <s v="II 3 G - Ex i IIC T1"/>
    <s v="-"/>
    <m/>
  </r>
  <r>
    <n v="0"/>
    <s v="CDS01"/>
    <x v="98"/>
    <s v="COBALT DISSOLVER RECIRCULATION HEAT EXCHANGER A BYPASS"/>
    <x v="23"/>
    <s v="CDS01-KX30-0232"/>
    <x v="2"/>
    <x v="2"/>
    <x v="4"/>
    <s v="CM001"/>
    <s v="CM001"/>
    <m/>
    <s v="SIEMENS"/>
    <s v="P320"/>
    <n v="0"/>
    <n v="660"/>
    <s v="KPA (G)"/>
    <s v="FIELD DETERMINED BASED ON THE 3D MODEL, P&amp;IDS, AND PIPING ISOMETRICS"/>
    <s v="H363404-00000-270-260-0003"/>
    <s v="H363404-00000-270-262-0028-0001"/>
    <s v="H363404-CDS01-270-276-0003"/>
    <x v="49"/>
    <m/>
    <m/>
    <s v="AI"/>
    <s v="IS"/>
    <s v="II 3 G - Ex i IIC T1"/>
    <s v="-"/>
    <m/>
  </r>
  <r>
    <n v="0"/>
    <s v="CDS01"/>
    <x v="99"/>
    <s v="COBALT DISSOLVER RECIRCULATION HEAT EXCHANGER A SULFURIC ACID FEED"/>
    <x v="16"/>
    <s v="CDS01-K90-0403"/>
    <x v="1"/>
    <x v="7"/>
    <x v="6"/>
    <s v="CM001"/>
    <s v="CM001"/>
    <m/>
    <s v="SAMSON PFEIFFER / SAMSON"/>
    <s v="BR01A / 3277"/>
    <s v="N/A"/>
    <s v="N/A"/>
    <s v="N/A"/>
    <s v="FIELD DETERMINED BASED ON THE 3D MODEL, P&amp;IDS, AND PIPING ISOMETRICS"/>
    <s v="H363404-00000-270-260-0002"/>
    <s v="H363404-00000-270-262-0030-0002"/>
    <s v="H363404-CDS01-270-276-0003"/>
    <x v="50"/>
    <m/>
    <m/>
    <s v="AO"/>
    <s v="IS"/>
    <s v="II 3 G - Ex i IIC T1"/>
    <s v="-"/>
    <m/>
  </r>
  <r>
    <n v="0"/>
    <s v="CDS01"/>
    <x v="100"/>
    <s v="COBALT DISSOLVER RECIRCULATION HEAT EXCHANGER A SULFURIC ACID FEED"/>
    <x v="17"/>
    <s v="CDS01-K90-0403"/>
    <x v="1"/>
    <x v="7"/>
    <x v="4"/>
    <s v="CM001"/>
    <s v="CM001"/>
    <m/>
    <s v="SIEMENS"/>
    <s v="MAG3100"/>
    <s v="N/A"/>
    <s v="N/A"/>
    <s v="N/A"/>
    <s v="FIELD DETERMINED BASED ON THE 3D MODEL, P&amp;IDS, AND PIPING ISOMETRICS"/>
    <s v="H363404-00000-270-260-0005"/>
    <s v="REFER TO MANUFACTURER'S  STANDARD/MANUAL"/>
    <s v="H363404-CDS01-270-276-0003"/>
    <x v="51"/>
    <m/>
    <m/>
    <s v="N/A"/>
    <s v="IS"/>
    <s v="II 3 G - Ex i IIC T1"/>
    <s v="-"/>
    <m/>
  </r>
  <r>
    <n v="0"/>
    <s v="CDS01"/>
    <x v="101"/>
    <s v="COBALT DISSOLVER RECIRCULATION HEAT EXCHANGER A SULFURIC ACID FEED"/>
    <x v="18"/>
    <s v="CDS01-K90-0403"/>
    <x v="0"/>
    <x v="0"/>
    <x v="4"/>
    <s v="CM001"/>
    <s v="CM001"/>
    <m/>
    <s v="SIEMENS"/>
    <s v="MAG6000I"/>
    <n v="0"/>
    <n v="0.37"/>
    <s v="M3/H"/>
    <s v="FIELD DETERMINED BASED ON THE 3D MODEL, P&amp;IDS, AND PIPING ISOMETRICS"/>
    <s v="H363404-00000-270-260-0005"/>
    <s v="H363404-00000-270-262-0028-0001"/>
    <s v="H363404-CDS01-270-276-0003"/>
    <x v="51"/>
    <m/>
    <m/>
    <s v="AI"/>
    <s v="IS"/>
    <s v="II 3 G - Ex i IIC T1"/>
    <s v="24 VDC"/>
    <m/>
  </r>
  <r>
    <n v="0"/>
    <s v="CDS01"/>
    <x v="102"/>
    <s v="COBALT DISSOLVER RECIRCULATION HEAT EXCHANGER A COOLING WATER RETURN PH"/>
    <x v="12"/>
    <s v="CDS01-W24-0231"/>
    <x v="0"/>
    <x v="2"/>
    <x v="5"/>
    <s v="CM001"/>
    <s v="CM001"/>
    <m/>
    <s v="ABB"/>
    <s v="AWT210"/>
    <n v="0"/>
    <n v="14"/>
    <s v="PH"/>
    <s v="FIELD DETERMINED BASED ON THE 3D MODEL, P&amp;IDS, AND PIPING ISOMETRICS"/>
    <s v="H363404-00000-270-260-0012"/>
    <s v="H363404-00000-270-262-0028-0001"/>
    <s v="H363404-CDS01-270-276-0003"/>
    <x v="52"/>
    <m/>
    <m/>
    <s v="AI"/>
    <s v="IS"/>
    <s v="II 3 G - Ex i IIC T1"/>
    <s v="-"/>
    <m/>
  </r>
  <r>
    <n v="0"/>
    <s v="CDS01"/>
    <x v="103"/>
    <s v="COBALT DISSOLVER RECIRCULATION HEAT EXCHANGER A COOLING WATER RETURN PH/ORP"/>
    <x v="13"/>
    <s v="CDS01-W24-0231"/>
    <x v="7"/>
    <x v="2"/>
    <x v="5"/>
    <s v="CM001"/>
    <s v="CM001"/>
    <m/>
    <s v="ABB"/>
    <s v="TBX557 "/>
    <s v="N/A"/>
    <s v="N/A"/>
    <s v="N/A"/>
    <s v="FIELD DETERMINED BASED ON THE 3D MODEL, P&amp;IDS, AND PIPING ISOMETRICS"/>
    <s v="H363404-00000-270-260-0012"/>
    <m/>
    <s v="H363404-CDS01-270-276-0003"/>
    <x v="52"/>
    <m/>
    <m/>
    <s v="N/A"/>
    <s v="IS"/>
    <s v="II 3 G - Ex i IIC T1"/>
    <s v="-"/>
    <m/>
  </r>
  <r>
    <n v="0"/>
    <s v="CDS01"/>
    <x v="104"/>
    <s v="COBALT DISSOLVER RECIRC HEAT EXCHANGER A COOLING WATER RETURN"/>
    <x v="10"/>
    <s v="CDS01-W24-0231"/>
    <x v="7"/>
    <x v="2"/>
    <x v="4"/>
    <s v="CM001"/>
    <s v="CM001"/>
    <m/>
    <s v="SIEMENS"/>
    <s v="SITRANS TS500"/>
    <s v="N/A"/>
    <s v="N/A"/>
    <s v="N/A"/>
    <s v="FIELD DETERMINED BASED ON THE 3D MODEL, P&amp;IDS, AND PIPING ISOMETRICS"/>
    <s v="H363404-00000-270-260-0007"/>
    <s v="REFER TO MANUFACTURER'S  STANDARD/MANUAL"/>
    <s v="H363404-CDS01-270-276-0003"/>
    <x v="53"/>
    <m/>
    <m/>
    <s v="N/A"/>
    <s v="IS"/>
    <s v="II 3 G - Ex i IIC T1"/>
    <s v="-"/>
    <m/>
  </r>
  <r>
    <n v="0"/>
    <s v="CDS01"/>
    <x v="105"/>
    <s v="COBALT DISSOLVER RECIRC HEAT EXCHANGER A COOLING WATER RETURN"/>
    <x v="11"/>
    <s v="CDS01-W24-0231"/>
    <x v="0"/>
    <x v="0"/>
    <x v="4"/>
    <s v="CM001"/>
    <s v="CM001"/>
    <m/>
    <s v="SIEMENS"/>
    <s v="SITRANS TH300"/>
    <n v="0"/>
    <n v="54"/>
    <s v="DEG C"/>
    <s v="FIELD DETERMINED BASED ON THE 3D MODEL, P&amp;IDS, AND PIPING ISOMETRICS"/>
    <s v="H363404-00000-270-260-0007"/>
    <s v="H363404-00000-270-262-0028-0001"/>
    <s v="H363404-CDS01-270-276-0003"/>
    <x v="53"/>
    <m/>
    <m/>
    <s v="AI"/>
    <s v="IS"/>
    <s v="II 3 G - Ex i IIC T1"/>
    <s v="-"/>
    <m/>
  </r>
  <r>
    <n v="0"/>
    <s v="CDS01"/>
    <x v="106"/>
    <s v="COBALT DISSOLVER RECIRCULATION HEAT EXCHANGER A"/>
    <x v="32"/>
    <s v="CDS01-KX30-0302"/>
    <x v="2"/>
    <x v="2"/>
    <x v="4"/>
    <s v="CM001"/>
    <s v="CM001"/>
    <m/>
    <s v="SIEMENS"/>
    <s v="P320"/>
    <n v="0"/>
    <n v="69"/>
    <s v="KPA (G)"/>
    <s v="FIELD DETERMINED BASED ON THE 3D MODEL, P&amp;IDS, AND PIPING ISOMETRICS"/>
    <s v="H363404-00000-270-260-0004"/>
    <s v="H363404-00000-270-262-0028-0002"/>
    <s v="H363404-CDS01-270-276-0003"/>
    <x v="54"/>
    <m/>
    <m/>
    <s v="AI"/>
    <s v="IS"/>
    <s v="II 3 G - Ex i IIC T1"/>
    <s v="-"/>
    <m/>
  </r>
  <r>
    <n v="0"/>
    <s v="CDS01"/>
    <x v="107"/>
    <s v="COBALT DISOLVER SYSTEM JUNCTION BOX"/>
    <x v="41"/>
    <m/>
    <x v="0"/>
    <x v="0"/>
    <x v="8"/>
    <s v="CM001"/>
    <s v="CM001"/>
    <m/>
    <s v="HOFFMAN OR EQUIVALENT"/>
    <s v="A24H2008SS6LP3PT OR EQUIVALENT"/>
    <s v="N/A"/>
    <s v="N/A"/>
    <s v="N/A"/>
    <s v="H363404-00000-260-272-5008"/>
    <s v="H363404-00000-270-264-0002"/>
    <s v="H363404-CDS01-270-262-0001-0001/0002"/>
    <s v="N/A"/>
    <x v="0"/>
    <m/>
    <m/>
    <s v="N/A"/>
    <s v="IS"/>
    <m/>
    <s v="-"/>
    <s v="REFER TO JUNCTION BOX INTERCONNECTION DRAWINGS FOR THE NUMBER OF TERMINALS AND TERMINAL BLOCKS IN THE BOX  "/>
  </r>
  <r>
    <n v="0"/>
    <s v="CDS01"/>
    <x v="108"/>
    <s v="CDS RIO PANEL"/>
    <x v="0"/>
    <m/>
    <x v="0"/>
    <x v="0"/>
    <x v="0"/>
    <s v="CM001"/>
    <s v="CM001"/>
    <m/>
    <s v="ABB"/>
    <s v=""/>
    <s v="N/A"/>
    <s v="N/A"/>
    <s v="N/A"/>
    <s v="FIELD DETERMINED BASED ON THE 3D MODEL, P&amp;IDS, AND PIPING ISOMETRICS"/>
    <s v="E363404-PJ001A-260-260-0004 "/>
    <s v="E363404-PJ001A-260-260-0004 "/>
    <s v="N/A"/>
    <x v="0"/>
    <m/>
    <m/>
    <s v="N/A"/>
    <s v="IS"/>
    <m/>
    <s v="230 VAC"/>
    <m/>
  </r>
  <r>
    <n v="0"/>
    <s v="CDS01"/>
    <x v="109"/>
    <s v="COBALT DISOLVER SYSTEM JUNCTION BOX"/>
    <x v="41"/>
    <m/>
    <x v="0"/>
    <x v="0"/>
    <x v="8"/>
    <s v="CM001"/>
    <s v="CM001"/>
    <m/>
    <s v="HOFFMAN OR EQUIVALENT"/>
    <s v="A24H2008SS6LP3PT OR EQUIVALENT"/>
    <s v="N/A"/>
    <s v="N/A"/>
    <s v="N/A"/>
    <s v="H363404-00000-260-272-5005"/>
    <s v="H363404-00000-270-264-0002"/>
    <s v="H363404-CDS01-270-262-0002-0001/0002"/>
    <s v="N/A"/>
    <x v="0"/>
    <m/>
    <m/>
    <s v="N/A"/>
    <s v="IS"/>
    <m/>
    <s v="-"/>
    <s v="REFER TO JUNCTION BOX INTERCONNECTION DRAWINGS FOR THE NUMBER OF TERMINALS AND TERMINAL BLOCKS IN THE BOX  "/>
  </r>
  <r>
    <n v="0"/>
    <s v="CDS01"/>
    <x v="110"/>
    <s v="COBALT DISOLVER SYSTEM JUNCTION BOX"/>
    <x v="41"/>
    <m/>
    <x v="0"/>
    <x v="0"/>
    <x v="8"/>
    <s v="CM001"/>
    <s v="CM001"/>
    <m/>
    <s v="HOFFMAN OR EQUIVALENT"/>
    <s v="A24H2008SS6LP3PT OR EQUIVALENT"/>
    <s v="N/A"/>
    <s v="N/A"/>
    <s v="N/A"/>
    <s v="FIELD DETERMINED BASED ON THE 3D MODEL, P&amp;IDS, AND PIPING ISOMETRICS"/>
    <s v="H363404-00000-270-264-0002"/>
    <s v="H363404-CDS01-270-262-0003-0001/0002"/>
    <s v="N/A"/>
    <x v="0"/>
    <m/>
    <m/>
    <s v="N/A"/>
    <s v="IS"/>
    <m/>
    <s v="-"/>
    <s v="REFER TO JUNCTION BOX INTERCONNECTION DRAWINGS FOR THE NUMBER OF TERMINALS AND TERMINAL BLOCKS IN THE BOX  "/>
  </r>
  <r>
    <n v="0"/>
    <s v="CDS01"/>
    <x v="111"/>
    <s v="COBALT DISSOLVER RECIRCULATION PUMP A TERMINAL BOX"/>
    <x v="42"/>
    <m/>
    <x v="0"/>
    <x v="0"/>
    <x v="9"/>
    <s v="PM050A"/>
    <s v="CM001"/>
    <m/>
    <s v=""/>
    <s v=""/>
    <s v="N/A"/>
    <s v="N/A"/>
    <s v="N/A"/>
    <s v="FIELD DETERMINED BASED ON THE 3D MODEL, P&amp;IDS, AND PIPING ISOMETRICS"/>
    <s v="VENDOR PRE-INSTALLED"/>
    <m/>
    <s v="N/A"/>
    <x v="0"/>
    <m/>
    <m/>
    <s v="N/A"/>
    <m/>
    <m/>
    <s v="-"/>
    <m/>
  </r>
  <r>
    <n v="0"/>
    <s v="CDS01"/>
    <x v="112"/>
    <s v="COBALT DISSOLVER RECIRCULATION PUMP B TERMINAL BOX"/>
    <x v="42"/>
    <m/>
    <x v="0"/>
    <x v="0"/>
    <x v="9"/>
    <s v="PM050A"/>
    <s v="CM001"/>
    <m/>
    <s v=""/>
    <s v=""/>
    <s v="N/A"/>
    <s v="N/A"/>
    <s v="N/A"/>
    <s v="FIELD DETERMINED BASED ON THE 3D MODEL, P&amp;IDS, AND PIPING ISOMETRICS"/>
    <s v="VENDOR PRE-INSTALLED"/>
    <m/>
    <s v="N/A"/>
    <x v="0"/>
    <m/>
    <m/>
    <s v="N/A"/>
    <m/>
    <m/>
    <s v="-"/>
    <m/>
  </r>
  <r>
    <n v="0"/>
    <s v="EFT01"/>
    <x v="113"/>
    <s v="LIGHT GRID USER SIDE SENDER"/>
    <x v="43"/>
    <s v="F1.S1.DS.EFT01.HQ001"/>
    <x v="8"/>
    <x v="10"/>
    <x v="11"/>
    <s v="PM028"/>
    <s v="PM028"/>
    <m/>
    <s v="SICK"/>
    <s v="C4C-SA18030A10000"/>
    <s v="N/A"/>
    <s v="N/A"/>
    <s v="N/A"/>
    <s v="FIELD DETERMINED BASED ON THE 3D MODEL, P&amp;IDS, AND PIPING ISOMETRICS"/>
    <s v="VENDOR PRE-INSTALLED"/>
    <s v="E363404-PM028-260-262-0002"/>
    <s v="E363404-PM028-250-276-0002"/>
    <x v="31"/>
    <m/>
    <m/>
    <s v="SOFT"/>
    <s v="NIS"/>
    <s v="N/A"/>
    <s v="-"/>
    <m/>
  </r>
  <r>
    <n v="0"/>
    <s v="EFT01"/>
    <x v="114"/>
    <s v="LIGHT GRID USER SIDE RECEIVER"/>
    <x v="44"/>
    <s v="F1.S1.DS.EFT01.HQ001"/>
    <x v="8"/>
    <x v="10"/>
    <x v="11"/>
    <s v="PM028"/>
    <s v="PM028"/>
    <m/>
    <s v="SICK"/>
    <s v="C4C-EA18030A10000"/>
    <s v="N/A"/>
    <s v="N/A"/>
    <s v="N/A"/>
    <s v="FIELD DETERMINED BASED ON THE 3D MODEL, P&amp;IDS, AND PIPING ISOMETRICS"/>
    <s v="VENDOR PRE-INSTALLED"/>
    <s v="E363404-PM028-260-262-0002"/>
    <s v="E363404-PM028-250-276-0002"/>
    <x v="31"/>
    <m/>
    <m/>
    <s v="SOFT"/>
    <s v="NIS"/>
    <s v="N/A"/>
    <s v="-"/>
    <m/>
  </r>
  <r>
    <n v="0"/>
    <s v="EFT01"/>
    <x v="115"/>
    <s v="SAFETY SWITCH, DOOR USER SIDE, RRS/RIGHT"/>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16"/>
    <s v="SAFETY SWITCH, DOOR REAR SIDE, RRS/RIGHT"/>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17"/>
    <s v="SAFETY SWITCH, DOOR REAR SIDE, RRS/RIGHT"/>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18"/>
    <s v="LIMIT SWITCH, CYLINDER MAX."/>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19"/>
    <s v="LIMIT SWITCH, PRESS OPENED"/>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20"/>
    <s v="LIMIT SWITCH, PLATE SHIFTER, BASIC POS."/>
    <x v="45"/>
    <s v="F1.S1.DS.EFT01.HQ001"/>
    <x v="8"/>
    <x v="10"/>
    <x v="11"/>
    <s v="PM028"/>
    <s v="PM028"/>
    <m/>
    <s v="SICK"/>
    <s v="STR1-SAFM0AC8"/>
    <s v="N/A"/>
    <s v="N/A"/>
    <s v="N/A"/>
    <s v="FIELD DETERMINED BASED ON THE 3D MODEL, P&amp;IDS, AND PIPING ISOMETRICS"/>
    <s v="VENDOR PRE-INSTALLED"/>
    <s v="E363404-PM028-260-262-0002"/>
    <s v="E363404-PM028-250-276-0002"/>
    <x v="55"/>
    <m/>
    <m/>
    <s v="SOFT"/>
    <s v="NIS"/>
    <s v="N/A"/>
    <s v="-"/>
    <m/>
  </r>
  <r>
    <n v="0"/>
    <s v="EFT01"/>
    <x v="121"/>
    <s v="PRESSURE SWITCH, PRESS CLOSED"/>
    <x v="46"/>
    <s v="F1.S1.DS.EFT01.HQ001"/>
    <x v="8"/>
    <x v="10"/>
    <x v="11"/>
    <s v="PM028"/>
    <s v="PM028"/>
    <m/>
    <s v="ENDRESS + HAUSER"/>
    <s v="PTP31B-AA7M1WGBWAJ"/>
    <n v="0"/>
    <n v="400"/>
    <s v="BAR"/>
    <s v="FIELD DETERMINED BASED ON THE 3D MODEL, P&amp;IDS, AND PIPING ISOMETRICS"/>
    <s v="VENDOR PRE-INSTALLED"/>
    <s v="E363404-PM028-260-262-0002"/>
    <s v="E363404-PM028-250-276-0002"/>
    <x v="56"/>
    <m/>
    <m/>
    <s v="SOFT"/>
    <s v="NIS"/>
    <s v="N/A"/>
    <s v="-"/>
    <m/>
  </r>
  <r>
    <n v="0"/>
    <s v="EFT01"/>
    <x v="122"/>
    <s v="PRESSURE SWITCH, PLATE SHIFTER"/>
    <x v="46"/>
    <s v="F1.S1.DS.EFT01.HQ001"/>
    <x v="8"/>
    <x v="10"/>
    <x v="11"/>
    <s v="PM028"/>
    <s v="PM028"/>
    <m/>
    <s v="ENDRESS + HAUSER"/>
    <s v="PTP31B-AA7M1WGBWAJ"/>
    <n v="0"/>
    <n v="400"/>
    <s v="BAR"/>
    <s v="FIELD DETERMINED BASED ON THE 3D MODEL, P&amp;IDS, AND PIPING ISOMETRICS"/>
    <s v="VENDOR PRE-INSTALLED"/>
    <s v="E363404-PM028-260-262-0002"/>
    <s v="E363404-PM028-250-276-0002"/>
    <x v="56"/>
    <m/>
    <m/>
    <s v="SOFT"/>
    <s v="NIS"/>
    <s v="N/A"/>
    <s v="-"/>
    <m/>
  </r>
  <r>
    <n v="0"/>
    <s v="EFT01"/>
    <x v="123"/>
    <s v="VALVE, JOG CYL UP"/>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24"/>
    <s v="VALVE, JOG CYL DOWN"/>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25"/>
    <s v="VALVE, CLOSE PRESS"/>
    <x v="37"/>
    <s v="F1.S1.DS.EFT01.HQ001"/>
    <x v="8"/>
    <x v="10"/>
    <x v="11"/>
    <s v="PM028"/>
    <s v="PM028"/>
    <m/>
    <s v="GL HYDRAULIK"/>
    <s v="MS43P10CF08A1B1-S678"/>
    <s v="N/A"/>
    <s v="N/A"/>
    <s v="N/A"/>
    <s v="FIELD DETERMINED BASED ON THE 3D MODEL, P&amp;IDS, AND PIPING ISOMETRICS"/>
    <s v="VENDOR PRE-INSTALLED"/>
    <s v="E363404-PM028-260-262-0002"/>
    <s v="E363404-PM028-250-276-0002"/>
    <x v="31"/>
    <m/>
    <m/>
    <s v="SOFT"/>
    <s v="NIS"/>
    <s v="N/A"/>
    <s v="-"/>
    <m/>
  </r>
  <r>
    <n v="0"/>
    <s v="EFT01"/>
    <x v="126"/>
    <s v="VALVE, OPEN PRESS"/>
    <x v="37"/>
    <s v="F1.S1.DS.EFT01.HQ001"/>
    <x v="8"/>
    <x v="10"/>
    <x v="11"/>
    <s v="PM028"/>
    <s v="PM028"/>
    <m/>
    <s v="GL HYDRAULIK"/>
    <s v="MS43P10CF08A1B1-S678"/>
    <s v="N/A"/>
    <s v="N/A"/>
    <s v="N/A"/>
    <s v="FIELD DETERMINED BASED ON THE 3D MODEL, P&amp;IDS, AND PIPING ISOMETRICS"/>
    <s v="VENDOR PRE-INSTALLED"/>
    <s v="E363404-PM028-260-262-0002"/>
    <s v="E363404-PM028-250-276-0002"/>
    <x v="31"/>
    <m/>
    <m/>
    <s v="SOFT"/>
    <s v="NIS"/>
    <s v="N/A"/>
    <s v="-"/>
    <m/>
  </r>
  <r>
    <n v="0"/>
    <s v="EFT01"/>
    <x v="127"/>
    <s v="VALVE, PLATE SHIFTER, FORWARDS"/>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28"/>
    <s v="VALVE, PLATE SHIFTER, BACKWARDS"/>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29"/>
    <s v="VALVE, CLOSE, DRIP TRAY"/>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30"/>
    <s v="VALVE, OPEN, DRIP TRAY"/>
    <x v="37"/>
    <s v="F1.S1.DS.EFT01.HQ001"/>
    <x v="8"/>
    <x v="10"/>
    <x v="11"/>
    <s v="PM028"/>
    <s v="PM028"/>
    <m/>
    <s v="GL HYDRAULIK"/>
    <s v="D1VW004CN-S688"/>
    <s v="N/A"/>
    <s v="N/A"/>
    <s v="N/A"/>
    <s v="FIELD DETERMINED BASED ON THE 3D MODEL, P&amp;IDS, AND PIPING ISOMETRICS"/>
    <s v="VENDOR PRE-INSTALLED"/>
    <s v="E363404-PM028-260-262-0002"/>
    <s v="E363404-PM028-250-276-0002"/>
    <x v="31"/>
    <m/>
    <m/>
    <s v="SOFT"/>
    <s v="NIS"/>
    <s v="N/A"/>
    <s v="-"/>
    <m/>
  </r>
  <r>
    <n v="0"/>
    <s v="EFT01"/>
    <x v="131"/>
    <s v="VALVE, COMPR. AIR 6 BAR"/>
    <x v="37"/>
    <s v="F1.S1.DS.EFT01.HQ001"/>
    <x v="8"/>
    <x v="10"/>
    <x v="11"/>
    <s v="PM028"/>
    <s v="PM028"/>
    <m/>
    <s v="FESTO"/>
    <s v="VUVS-LK25-M32C-AD-G14-1B2-S"/>
    <s v="N/A"/>
    <s v="N/A"/>
    <s v="N/A"/>
    <s v="FIELD DETERMINED BASED ON THE 3D MODEL, P&amp;IDS, AND PIPING ISOMETRICS"/>
    <s v="VENDOR PRE-INSTALLED"/>
    <s v="E363404-PM028-260-262-0002"/>
    <s v="E363404-PM028-250-276-0002"/>
    <x v="31"/>
    <m/>
    <m/>
    <s v="SOFT"/>
    <s v="NIS"/>
    <s v="N/A"/>
    <s v="-"/>
    <m/>
  </r>
  <r>
    <n v="0"/>
    <s v="EFT01"/>
    <x v="132"/>
    <s v="VALVE, PLATE SUPPORT, USER SIDE DOWN"/>
    <x v="37"/>
    <s v="F1.S1.DS.EFT01.HQ001"/>
    <x v="8"/>
    <x v="10"/>
    <x v="11"/>
    <s v="PM028"/>
    <s v="PM028"/>
    <m/>
    <s v="FESTO"/>
    <s v="VUVS-LK25-M52-AD-G14-1B2-S"/>
    <s v="N/A"/>
    <s v="N/A"/>
    <s v="N/A"/>
    <s v="FIELD DETERMINED BASED ON THE 3D MODEL, P&amp;IDS, AND PIPING ISOMETRICS"/>
    <s v="VENDOR PRE-INSTALLED"/>
    <s v="E363404-PM028-260-262-0002"/>
    <s v="E363404-PM028-250-276-0002"/>
    <x v="31"/>
    <m/>
    <m/>
    <s v="SOFT"/>
    <s v="NIS"/>
    <s v="N/A"/>
    <s v="-"/>
    <m/>
  </r>
  <r>
    <n v="0"/>
    <s v="EFT01"/>
    <x v="133"/>
    <s v="VALVE, PLATE SUPPORT, REAR SIDE DOWN"/>
    <x v="37"/>
    <s v="F1.S1.DS.EFT01.HQ001"/>
    <x v="8"/>
    <x v="10"/>
    <x v="11"/>
    <s v="PM028"/>
    <s v="PM028"/>
    <m/>
    <s v="FESTO"/>
    <s v="VUVS-LK25-M52-AD-G14-1B2-S"/>
    <s v="N/A"/>
    <s v="N/A"/>
    <s v="N/A"/>
    <s v="FIELD DETERMINED BASED ON THE 3D MODEL, P&amp;IDS, AND PIPING ISOMETRICS"/>
    <s v="VENDOR PRE-INSTALLED"/>
    <s v="E363404-PM028-260-262-0002"/>
    <s v="E363404-PM028-250-276-0002"/>
    <x v="31"/>
    <m/>
    <m/>
    <s v="SOFT"/>
    <s v="NIS"/>
    <s v="N/A"/>
    <s v="-"/>
    <m/>
  </r>
  <r>
    <n v="0"/>
    <s v="EFT01"/>
    <x v="134"/>
    <s v="OIL TANK, VALVE, RELEASE 2ND FUNCTION"/>
    <x v="37"/>
    <s v="F1.S1.DS.EFT01.HQ001"/>
    <x v="8"/>
    <x v="10"/>
    <x v="11"/>
    <s v="PM028"/>
    <s v="PM028"/>
    <m/>
    <s v="GL HYDRAULIK"/>
    <s v="D1VW020HNJW-S678"/>
    <s v="N/A"/>
    <s v="N/A"/>
    <s v="N/A"/>
    <s v="FIELD DETERMINED BASED ON THE 3D MODEL, P&amp;IDS, AND PIPING ISOMETRICS"/>
    <s v="VENDOR PRE-INSTALLED"/>
    <s v="E363404-PM028-260-262-0002"/>
    <s v="E363404-PM028-250-276-0002"/>
    <x v="31"/>
    <m/>
    <m/>
    <s v="SOFT"/>
    <s v="NIS"/>
    <s v="N/A"/>
    <s v="-"/>
    <m/>
  </r>
  <r>
    <n v="0"/>
    <s v="EFT01"/>
    <x v="135"/>
    <s v="OIL TANK, VALVE, RELEASE LOW PRESSURE"/>
    <x v="37"/>
    <s v="F1.S1.DS.EFT01.HQ001"/>
    <x v="8"/>
    <x v="10"/>
    <x v="11"/>
    <s v="PM028"/>
    <s v="PM028"/>
    <m/>
    <s v="GL HYDRAULIK"/>
    <s v="D1VW020HNJW-S678"/>
    <s v="N/A"/>
    <s v="N/A"/>
    <s v="N/A"/>
    <s v="FIELD DETERMINED BASED ON THE 3D MODEL, P&amp;IDS, AND PIPING ISOMETRICS"/>
    <s v="VENDOR PRE-INSTALLED"/>
    <s v="E363404-PM028-260-262-0002"/>
    <s v="E363404-PM028-250-276-0002"/>
    <x v="31"/>
    <m/>
    <m/>
    <s v="SOFT"/>
    <s v="NIS"/>
    <s v="N/A"/>
    <s v="-"/>
    <m/>
  </r>
  <r>
    <n v="0"/>
    <s v="EFT01"/>
    <x v="136"/>
    <s v="EFFLUENT FEED SURGE TANK LEVEL"/>
    <x v="4"/>
    <s v="F1.S1.DS.EFT01.CMA001"/>
    <x v="1"/>
    <x v="1"/>
    <x v="2"/>
    <s v="CM001"/>
    <s v="N/A"/>
    <m/>
    <s v="SIEMENS"/>
    <s v="PART OF LIT"/>
    <s v="N/A"/>
    <s v="N/A"/>
    <s v="N/A"/>
    <s v="FIELD DETERMINED BASED ON THE 3D MODEL, P&amp;IDS, AND PIPING ISOMETRICS"/>
    <s v="H363404-00000-270-260-0008"/>
    <s v="N/A"/>
    <s v="H363404-EFT01-270-276-0001"/>
    <x v="57"/>
    <m/>
    <m/>
    <s v="N/A"/>
    <s v="IS"/>
    <s v="II 3 G - Ex i IIC T1"/>
    <s v="-"/>
    <m/>
  </r>
  <r>
    <n v="0"/>
    <s v="EFT01"/>
    <x v="137"/>
    <s v="EFFLUENT FEED SURGE TANK LEVEL"/>
    <x v="5"/>
    <s v="F1.S1.DS.EFT01.CMA001"/>
    <x v="0"/>
    <x v="0"/>
    <x v="2"/>
    <s v="CM001"/>
    <s v="CM001"/>
    <m/>
    <s v="SIEMENS"/>
    <s v="7NG3130-1AB12-Z"/>
    <n v="-5500"/>
    <n v="-200"/>
    <s v="MM (FROM ANTENNA)"/>
    <s v="FIELD DETERMINED BASED ON THE 3D MODEL, P&amp;IDS, AND PIPING ISOMETRICS"/>
    <s v="H363404-00000-270-260-0008"/>
    <m/>
    <s v="H363404-EFT01-270-276-0001"/>
    <x v="57"/>
    <m/>
    <m/>
    <s v="N/A"/>
    <s v="IS"/>
    <s v="II 3 G - Ex i IIC T1"/>
    <s v="-"/>
    <m/>
  </r>
  <r>
    <n v="0"/>
    <s v="EFT01"/>
    <x v="138"/>
    <s v="EFFLUENT FEED SURGE TANK LEVEL"/>
    <x v="6"/>
    <s v="F1.S1.DS.EFT01.CMA001"/>
    <x v="0"/>
    <x v="0"/>
    <x v="2"/>
    <s v="PJ011"/>
    <s v="CM001"/>
    <m/>
    <s v="SIEMENS"/>
    <s v="7ML5432-0GC20-1AC0-Z C11+C12+Y15"/>
    <n v="-5500"/>
    <n v="-200"/>
    <s v="MM (FROM ANTENNA)"/>
    <s v="FIELD DETERMINED BASED ON THE 3D MODEL, P&amp;IDS, AND PIPING ISOMETRICS"/>
    <s v="H363404-00000-270-260-0008"/>
    <s v="H363404-00000-270-262-0073-0001"/>
    <s v="H363404-EFT01-270-276-0001"/>
    <x v="57"/>
    <m/>
    <m/>
    <s v="AI"/>
    <s v="IS"/>
    <s v="II 3 G - Ex i IIC T1"/>
    <s v="-"/>
    <m/>
  </r>
  <r>
    <n v="0"/>
    <s v="EFT01"/>
    <x v="139"/>
    <s v="EFFLUENT TREATMENT FEED PUMP A DISCHARGE PRESSURE"/>
    <x v="28"/>
    <s v="EFT01-K91-0006"/>
    <x v="1"/>
    <x v="2"/>
    <x v="8"/>
    <s v="CM001"/>
    <s v="N/A"/>
    <m/>
    <s v="WIKA OR EQUIVALENT"/>
    <s v=""/>
    <n v="0"/>
    <n v="160"/>
    <s v="KPA (G)"/>
    <s v="FIELD DETERMINED BASED ON THE 3D MODEL, P&amp;IDS, AND PIPING ISOMETRICS"/>
    <s v="H363404-00000-270-260-0010"/>
    <s v="N/A"/>
    <s v="H363404-EFT01-270-276-0001"/>
    <x v="58"/>
    <m/>
    <m/>
    <s v="N/A"/>
    <s v="IS"/>
    <s v="II 3 G - Ex i IIC T1"/>
    <s v="-"/>
    <m/>
  </r>
  <r>
    <n v="0"/>
    <s v="EFT01"/>
    <x v="140"/>
    <s v="EFFLUENT TREATMENT FEED PUMP A PTC"/>
    <x v="39"/>
    <s v="F1.S1.DS.EFT01.GPB001"/>
    <x v="0"/>
    <x v="0"/>
    <x v="9"/>
    <s v="PM050A"/>
    <s v="PM050A"/>
    <m/>
    <s v=""/>
    <s v=""/>
    <s v="N/A"/>
    <s v="N/A"/>
    <s v="N/A"/>
    <s v="FIELD DETERMINED BASED ON THE 3D MODEL, P&amp;IDS, AND PIPING ISOMETRICS"/>
    <s v=""/>
    <m/>
    <s v="H363404-EFT01-270-276-0001"/>
    <x v="6"/>
    <m/>
    <m/>
    <s v="N/A"/>
    <s v="IS"/>
    <s v="II 3 G - Ex i IIC T1"/>
    <s v="-"/>
    <m/>
  </r>
  <r>
    <n v="0"/>
    <s v="EFT01"/>
    <x v="141"/>
    <s v="EFFLUENT FEED SURGE TANK PH"/>
    <x v="12"/>
    <s v="EFT01-K91-0277"/>
    <x v="0"/>
    <x v="11"/>
    <x v="5"/>
    <s v="CM001"/>
    <s v="CM001"/>
    <m/>
    <s v="ABB"/>
    <s v="AWT210"/>
    <n v="0"/>
    <n v="14"/>
    <s v="PH"/>
    <s v="FIELD DETERMINED BASED ON THE 3D MODEL, P&amp;IDS, AND PIPING ISOMETRICS"/>
    <s v="H363404-00000-270-260-0012"/>
    <s v="H363404-00000-270-262-0073-0001"/>
    <s v="H363404-EFT01-270-276-0001"/>
    <x v="59"/>
    <m/>
    <m/>
    <s v="AI"/>
    <s v="IS"/>
    <s v="II 2 G - Ex i IIC T1"/>
    <s v="-"/>
    <m/>
  </r>
  <r>
    <n v="0"/>
    <s v="EFT01"/>
    <x v="142"/>
    <s v="EFFLUENT FEED SURGE TANK PH"/>
    <x v="13"/>
    <s v="EFT01-K91-0277"/>
    <x v="1"/>
    <x v="11"/>
    <x v="5"/>
    <s v="CM001"/>
    <s v="CM001"/>
    <m/>
    <s v="ABB"/>
    <s v="TBX557 "/>
    <s v="N/A"/>
    <s v="N/A"/>
    <s v="N/A"/>
    <s v="FIELD DETERMINED BASED ON THE 3D MODEL, P&amp;IDS, AND PIPING ISOMETRICS"/>
    <s v="H363404-00000-270-260-0012"/>
    <m/>
    <s v="H363404-EFT01-270-276-0001"/>
    <x v="59"/>
    <m/>
    <m/>
    <s v="N/A"/>
    <s v="IS"/>
    <s v="II 2 G - Ex i IIC T1"/>
    <s v="-"/>
    <m/>
  </r>
  <r>
    <n v="0"/>
    <s v="EFT01"/>
    <x v="143"/>
    <s v="EFFLUENT TREATMENT FEED PUMP A DISCHARGE"/>
    <x v="31"/>
    <s v="EFT01-K91-0006"/>
    <x v="0"/>
    <x v="0"/>
    <x v="4"/>
    <s v="PJ002"/>
    <s v="N/A"/>
    <m/>
    <s v="SIEMENS"/>
    <s v="PART OF FIT"/>
    <s v=""/>
    <s v=""/>
    <s v="KG/M3"/>
    <s v="FIELD DETERMINED BASED ON THE 3D MODEL, P&amp;IDS, AND PIPING ISOMETRICS"/>
    <s v="VENDOR PRE-INSTALLED"/>
    <s v="N/A"/>
    <s v="H363404-EFT01-270-276-0001"/>
    <x v="60"/>
    <m/>
    <m/>
    <s v="SOFT"/>
    <s v="IS"/>
    <s v="II 3 G - Ex i IIC T1"/>
    <s v="-"/>
    <m/>
  </r>
  <r>
    <n v="0"/>
    <s v="EFT01"/>
    <x v="144"/>
    <s v="EFFLUENT TREATMENT FEED PUMP A DISCHARGE"/>
    <x v="29"/>
    <s v="EFT01-K91-0006"/>
    <x v="1"/>
    <x v="2"/>
    <x v="4"/>
    <s v="CM001"/>
    <s v="N/A"/>
    <m/>
    <s v="SIEMENS"/>
    <s v="FCS300"/>
    <s v="N/A"/>
    <s v="N/A"/>
    <s v="N/A"/>
    <s v="FIELD DETERMINED BASED ON THE 3D MODEL, P&amp;IDS, AND PIPING ISOMETRICS"/>
    <s v="H363404-00000-270-260-0006"/>
    <s v="N/A"/>
    <s v="H363404-EFT01-270-276-0001"/>
    <x v="60"/>
    <m/>
    <m/>
    <s v="N/A"/>
    <s v="IS"/>
    <s v="II 3 G - Ex i IIC T1"/>
    <s v="-"/>
    <m/>
  </r>
  <r>
    <n v="0"/>
    <s v="EFT01"/>
    <x v="145"/>
    <s v="EFFLUENT TREATMENT FEED PUMP A DISCHARGE"/>
    <x v="30"/>
    <s v="EFT01-K91-0006"/>
    <x v="0"/>
    <x v="0"/>
    <x v="4"/>
    <s v="PJ002"/>
    <s v="CM001"/>
    <m/>
    <s v="SIEMENS"/>
    <s v="FCT030"/>
    <n v="0"/>
    <n v="19.260000000000002"/>
    <s v="M3/H"/>
    <s v="FIELD DETERMINED BASED ON THE 3D MODEL, P&amp;IDS, AND PIPING ISOMETRICS"/>
    <s v="H363404-00000-270-260-0006"/>
    <s v="H363404-00000-270-262-0073-0001"/>
    <s v="H363404-EFT01-270-276-0001"/>
    <x v="60"/>
    <m/>
    <m/>
    <s v="AI"/>
    <s v="IS"/>
    <s v="II 3 G - Ex i IIC T1"/>
    <s v="24 VDC"/>
    <m/>
  </r>
  <r>
    <n v="0"/>
    <s v="EFT01"/>
    <x v="146"/>
    <s v="EFFLUENT FEED SURGE TANK"/>
    <x v="10"/>
    <s v="F1.S1.DS.EFT01.CMA001"/>
    <x v="1"/>
    <x v="2"/>
    <x v="4"/>
    <s v="CM001"/>
    <s v="CM001"/>
    <m/>
    <s v="SIEMENS"/>
    <s v="SITRANS TS500"/>
    <s v="N/A"/>
    <s v="N/A"/>
    <s v="N/A"/>
    <s v="FIELD DETERMINED BASED ON THE 3D MODEL, P&amp;IDS, AND PIPING ISOMETRICS"/>
    <s v="H363404-00000-270-260-0007"/>
    <s v="REFER TO MANUFACTURER'S  STANDARD/MANUAL"/>
    <s v="H363404-EFT01-270-276-0001"/>
    <x v="61"/>
    <m/>
    <m/>
    <s v="N/A"/>
    <s v="IS"/>
    <s v="II 3 G - Ex i IIC T1"/>
    <s v="-"/>
    <m/>
  </r>
  <r>
    <n v="0"/>
    <s v="EFT01"/>
    <x v="147"/>
    <s v="EFFLUENT FEED SURGE TANK"/>
    <x v="11"/>
    <s v="F1.S1.DS.EFT01.CMA001"/>
    <x v="0"/>
    <x v="0"/>
    <x v="4"/>
    <s v="CM001"/>
    <s v="CM001"/>
    <m/>
    <s v="SIEMENS"/>
    <s v="SITRANS TH300"/>
    <n v="0"/>
    <n v="96"/>
    <s v="DEG C"/>
    <s v="FIELD DETERMINED BASED ON THE 3D MODEL, P&amp;IDS, AND PIPING ISOMETRICS"/>
    <s v="H363404-00000-270-260-0007"/>
    <s v="H363404-00000-270-262-0073-0001"/>
    <s v="H363404-EFT01-270-276-0001"/>
    <x v="61"/>
    <m/>
    <m/>
    <s v="AI"/>
    <s v="IS"/>
    <s v="II 3 G - Ex i IIC T1"/>
    <s v="-"/>
    <m/>
  </r>
  <r>
    <n v="0"/>
    <s v="EFT01"/>
    <x v="148"/>
    <s v="EFFLUENT FEED SURGE TANK SODIUM HYDROXIDE FEED"/>
    <x v="17"/>
    <s v="EFT01-K44-0039"/>
    <x v="9"/>
    <x v="12"/>
    <x v="4"/>
    <s v="CM001"/>
    <s v="CM001"/>
    <m/>
    <s v="SIEMENS"/>
    <s v="MAG3100"/>
    <s v="N/A"/>
    <s v="N/A"/>
    <s v="N/A"/>
    <s v="FIELD DETERMINED BASED ON THE 3D MODEL, P&amp;IDS, AND PIPING ISOMETRICS"/>
    <s v="H363404-00000-270-260-0005"/>
    <s v="REFER TO MANUFACTURER'S  STANDARD/MANUAL"/>
    <s v="H363404-EFT01-270-276-0001"/>
    <x v="62"/>
    <m/>
    <m/>
    <s v="N/A"/>
    <s v="IS"/>
    <s v="II 3 G - Ex i IIC T1"/>
    <s v="-"/>
    <m/>
  </r>
  <r>
    <n v="0"/>
    <s v="EFT01"/>
    <x v="149"/>
    <s v="EFFLUENT FEED SURGE TANK SODIUM HYDROXIDE FEED"/>
    <x v="18"/>
    <s v="EFT01-K44-0039"/>
    <x v="0"/>
    <x v="0"/>
    <x v="4"/>
    <s v="CM001"/>
    <s v="CM001"/>
    <m/>
    <s v="SIEMENS"/>
    <s v="MAG6000I"/>
    <n v="0"/>
    <n v="7.1999999999999995E-2"/>
    <s v="M3/H"/>
    <s v="FIELD DETERMINED BASED ON THE 3D MODEL, P&amp;IDS, AND PIPING ISOMETRICS"/>
    <s v="H363404-00000-270-260-0005"/>
    <s v="H363404-00000-270-262-0073-0002"/>
    <s v="H363404-EFT01-270-276-0001"/>
    <x v="62"/>
    <m/>
    <m/>
    <s v="AI"/>
    <s v="IS"/>
    <s v="II 3 G - Ex i IIC T1"/>
    <s v="24 VDC"/>
    <m/>
  </r>
  <r>
    <n v="0"/>
    <s v="EFT01"/>
    <x v="150"/>
    <s v="EFFLUENT FEED SURGE TANK SODIUM HYDROXIDE FEED"/>
    <x v="16"/>
    <s v="EFT01-K44-0039"/>
    <x v="9"/>
    <x v="7"/>
    <x v="6"/>
    <s v="CM001"/>
    <s v="CM001"/>
    <m/>
    <s v="SAMSON AG / SAMSON"/>
    <s v="3241 / 3277"/>
    <s v="N/A"/>
    <s v="N/A"/>
    <s v="N/A"/>
    <s v="FIELD DETERMINED BASED ON THE 3D MODEL, P&amp;IDS, AND PIPING ISOMETRICS"/>
    <s v="H363404-00000-270-260-0002"/>
    <s v="H363404-00000-270-262-0080-0001"/>
    <s v="H363404-EFT01-270-276-0001"/>
    <x v="63"/>
    <m/>
    <m/>
    <s v="AO"/>
    <s v="IS"/>
    <s v="II 3 G - Ex i IIC T1"/>
    <s v="-"/>
    <m/>
  </r>
  <r>
    <n v="0"/>
    <s v="EFT01"/>
    <x v="151"/>
    <s v="EFFLUENT TREATMENT BATCH REACTOR LEVEL"/>
    <x v="4"/>
    <s v="F1.S1.DS.EFT01.CMA002"/>
    <x v="1"/>
    <x v="1"/>
    <x v="2"/>
    <s v="CM001"/>
    <s v="N/A"/>
    <m/>
    <s v="SIEMENS"/>
    <s v="PART OF LIT"/>
    <s v="N/A"/>
    <s v="N/A"/>
    <s v="N/A"/>
    <s v="FIELD DETERMINED BASED ON THE 3D MODEL, P&amp;IDS, AND PIPING ISOMETRICS"/>
    <s v="H363404-00000-270-260-0008"/>
    <s v="N/A"/>
    <s v="H363404-EFT01-270-276-0002"/>
    <x v="64"/>
    <m/>
    <m/>
    <s v="N/A"/>
    <s v="IS"/>
    <s v="II 3 G - Ex i IIC T1"/>
    <s v="-"/>
    <m/>
  </r>
  <r>
    <n v="0"/>
    <s v="EFT01"/>
    <x v="152"/>
    <s v="EFFLUENT TREATMENT BATCH REACTOR LEVEL"/>
    <x v="5"/>
    <s v="F1.S1.DS.EFT01.CMA002"/>
    <x v="0"/>
    <x v="0"/>
    <x v="2"/>
    <s v="CM001"/>
    <s v="CM001"/>
    <m/>
    <s v="SIEMENS"/>
    <s v="7NG3130-1AB12-Z"/>
    <n v="-3500"/>
    <n v="-200"/>
    <s v="MM (FROM ANTENNA)"/>
    <s v="FIELD DETERMINED BASED ON THE 3D MODEL, P&amp;IDS, AND PIPING ISOMETRICS"/>
    <s v="H363404-00000-270-260-0008"/>
    <m/>
    <s v="H363404-EFT01-270-276-0002"/>
    <x v="64"/>
    <m/>
    <m/>
    <s v="N/A"/>
    <s v="IS"/>
    <s v="II 3 G - Ex i IIC T1"/>
    <s v="-"/>
    <m/>
  </r>
  <r>
    <n v="0"/>
    <s v="EFT01"/>
    <x v="153"/>
    <s v="EFFLUENT TREATMENT BATCH REACTOR LEVEL"/>
    <x v="6"/>
    <s v="F1.S1.DS.EFT01.CMA002"/>
    <x v="0"/>
    <x v="0"/>
    <x v="2"/>
    <s v="PJ011"/>
    <s v="CM001"/>
    <m/>
    <s v="SIEMENS"/>
    <s v="7ML5432-0GC20-1AC0-Z C11+C12+Y15"/>
    <n v="-3500"/>
    <n v="-200"/>
    <s v="MM (FROM ANTENNA)"/>
    <s v="FIELD DETERMINED BASED ON THE 3D MODEL, P&amp;IDS, AND PIPING ISOMETRICS"/>
    <s v="H363404-00000-270-260-0008"/>
    <s v="H363404-00000-270-262-0074-0001"/>
    <s v="H363404-EFT01-270-276-0002"/>
    <x v="64"/>
    <m/>
    <m/>
    <s v="AI"/>
    <s v="IS"/>
    <s v="II 3 G - Ex i IIC T1"/>
    <s v="-"/>
    <m/>
  </r>
  <r>
    <n v="0"/>
    <s v="EFT01"/>
    <x v="154"/>
    <s v="EFFLUENT TREATMENT FILTER FEED PUMP A DISCHARGE PRESSURE"/>
    <x v="28"/>
    <s v="EFT01-KX33-0011"/>
    <x v="1"/>
    <x v="2"/>
    <x v="8"/>
    <s v="CM001"/>
    <s v="N/A"/>
    <m/>
    <s v="WIKA OR EQUIVALENT"/>
    <s v=""/>
    <n v="0"/>
    <n v="1730"/>
    <s v="KPA (G)"/>
    <s v="FIELD DETERMINED BASED ON THE 3D MODEL, P&amp;IDS, AND PIPING ISOMETRICS"/>
    <s v="H363404-00000-270-260-0010"/>
    <s v="N/A"/>
    <s v="H363404-EFT01-270-276-0002"/>
    <x v="65"/>
    <m/>
    <m/>
    <s v="N/A"/>
    <s v="IS"/>
    <s v="II 3 G - Ex i IIC T1"/>
    <s v="-"/>
    <m/>
  </r>
  <r>
    <n v="0"/>
    <s v="EFT01"/>
    <x v="155"/>
    <s v="EFFLUENT TREATMENT FILTER FEED PUMP A PTC"/>
    <x v="39"/>
    <s v="F1.S1.DS.EFT01.GPA003"/>
    <x v="0"/>
    <x v="0"/>
    <x v="9"/>
    <s v="PM050A"/>
    <s v="PM050A"/>
    <m/>
    <s v=""/>
    <s v=""/>
    <s v="N/A"/>
    <s v="N/A"/>
    <s v="N/A"/>
    <s v="FIELD DETERMINED BASED ON THE 3D MODEL, P&amp;IDS, AND PIPING ISOMETRICS"/>
    <s v=""/>
    <m/>
    <s v="H363404-EFT01-270-276-0002"/>
    <x v="6"/>
    <m/>
    <m/>
    <s v="N/A"/>
    <s v="IS"/>
    <s v="II 3 G - Ex i IIC T1"/>
    <s v="-"/>
    <m/>
  </r>
  <r>
    <n v="0"/>
    <s v="EFT01"/>
    <x v="156"/>
    <s v="EFFLUENT TREATMENT FILTER FEED PUMP A"/>
    <x v="40"/>
    <m/>
    <x v="6"/>
    <x v="9"/>
    <x v="10"/>
    <s v="PM050B"/>
    <s v="CM001"/>
    <m/>
    <s v=""/>
    <s v=""/>
    <m/>
    <m/>
    <s v=""/>
    <s v="FIELD DETERMINED BASED ON THE 3D MODEL, P&amp;IDS, AND PIPING ISOMETRICS"/>
    <s v="VENDOR PRE-INSTALLED"/>
    <s v="H363404-00000-270-262-0078-0002"/>
    <s v="H363404-EFT01-270-276-0002"/>
    <x v="6"/>
    <m/>
    <m/>
    <s v="AI"/>
    <s v="IS"/>
    <m/>
    <s v="-"/>
    <m/>
  </r>
  <r>
    <n v="0"/>
    <s v="EFT01"/>
    <x v="157"/>
    <s v="EFFLUENT TREATMENT BATCH REACTOR AGITATOR PTC"/>
    <x v="47"/>
    <s v="F1.S1.DS.EFT01.HWA001"/>
    <x v="0"/>
    <x v="0"/>
    <x v="12"/>
    <s v="PM047"/>
    <s v="CM001"/>
    <m/>
    <s v="ABB"/>
    <s v="436 PTC - THERMISTORS "/>
    <s v="N/A"/>
    <s v="N/A"/>
    <s v="N/A"/>
    <s v="FIELD DETERMINED BASED ON THE 3D MODEL, P&amp;IDS, AND PIPING ISOMETRICS"/>
    <s v="VENDOR PRE-INSTALLED"/>
    <m/>
    <s v="H363404-EFT01-270-276-0002"/>
    <x v="6"/>
    <m/>
    <m/>
    <s v="N/A"/>
    <s v="IS"/>
    <s v="II 3 G - Ex i IIC T1"/>
    <s v="-"/>
    <m/>
  </r>
  <r>
    <n v="0"/>
    <s v="EFT01"/>
    <x v="158"/>
    <s v="EFFLUENT TREATMENT BATCH REACTOR FEED"/>
    <x v="29"/>
    <s v="EFT01-K44-0008"/>
    <x v="9"/>
    <x v="7"/>
    <x v="4"/>
    <s v="CM001"/>
    <s v="N/A"/>
    <m/>
    <s v="SIEMENS"/>
    <s v="MASS2100"/>
    <s v="N/A"/>
    <s v="N/A"/>
    <s v="N/A"/>
    <s v="FIELD DETERMINED BASED ON THE 3D MODEL, P&amp;IDS, AND PIPING ISOMETRICS"/>
    <s v="H363404-00000-270-260-0005"/>
    <s v="N/A"/>
    <s v="H363404-EFT01-270-276-0002"/>
    <x v="66"/>
    <m/>
    <m/>
    <s v="N/A"/>
    <s v="IS"/>
    <s v="II 3 G - Ex i IIC T1"/>
    <s v="-"/>
    <m/>
  </r>
  <r>
    <n v="0"/>
    <s v="EFT01"/>
    <x v="159"/>
    <s v="EFFLUENT TREATMENT BATCH REACTOR FEED"/>
    <x v="30"/>
    <s v="EFT01-K44-0008"/>
    <x v="0"/>
    <x v="0"/>
    <x v="4"/>
    <s v="PJ002"/>
    <s v="CM001"/>
    <m/>
    <s v="SIEMENS"/>
    <s v="FCT030"/>
    <n v="0"/>
    <n v="0.12"/>
    <s v="M3/H"/>
    <s v="FIELD DETERMINED BASED ON THE 3D MODEL, P&amp;IDS, AND PIPING ISOMETRICS"/>
    <s v="H363404-00000-270-260-0005"/>
    <s v="H363404-00000-270-262-0074-0001"/>
    <s v="H363404-EFT01-270-276-0002"/>
    <x v="66"/>
    <m/>
    <m/>
    <s v="AI"/>
    <s v="IS"/>
    <s v="II 3 G - Ex i IIC T1"/>
    <s v="24 VDC"/>
    <m/>
  </r>
  <r>
    <n v="0"/>
    <s v="EFT01"/>
    <x v="160"/>
    <s v="EFFLUENT TREATMENT FILTER DEIONIZED WATER FEED"/>
    <x v="16"/>
    <s v="EFT01-W04-0239"/>
    <x v="5"/>
    <x v="7"/>
    <x v="6"/>
    <s v="CM001"/>
    <s v="CM001"/>
    <m/>
    <s v="EVR / RDC CONTROLE"/>
    <s v="2400 / 6&quot; BORE SPRING RETURN"/>
    <s v="N/A"/>
    <s v="N/A"/>
    <s v="N/A"/>
    <s v="FIELD DETERMINED BASED ON THE 3D MODEL, P&amp;IDS, AND PIPING ISOMETRICS"/>
    <s v="H363404-00000-270-260-0002"/>
    <s v="H363404-00000-270-262-0107-0001"/>
    <s v="H363404-EFT01-270-276-0002"/>
    <x v="67"/>
    <m/>
    <m/>
    <s v="AO"/>
    <s v="NIS"/>
    <s v="N/A"/>
    <s v="-"/>
    <m/>
  </r>
  <r>
    <n v="0"/>
    <s v="EFT01"/>
    <x v="161"/>
    <s v="EFFLUENT TREATMENT FILTER DEIONIZED WATER FEED"/>
    <x v="29"/>
    <s v="EFT01-W04-0239"/>
    <x v="5"/>
    <x v="7"/>
    <x v="4"/>
    <s v="CM001"/>
    <s v="CM001"/>
    <m/>
    <s v="SIEMENS"/>
    <s v="FCS300"/>
    <s v="N/A"/>
    <s v="N/A"/>
    <s v="N/A"/>
    <s v="FIELD DETERMINED BASED ON THE 3D MODEL, P&amp;IDS, AND PIPING ISOMETRICS"/>
    <s v="H363404-00000-270-260-0006"/>
    <s v="REFER TO MANUFACTURER'S  STANDARD/MANUAL"/>
    <s v="H363404-EFT01-270-276-0002"/>
    <x v="68"/>
    <m/>
    <m/>
    <s v="N/A"/>
    <s v="NIS"/>
    <s v="N/A"/>
    <s v="-"/>
    <m/>
  </r>
  <r>
    <n v="0"/>
    <s v="EFT01"/>
    <x v="162"/>
    <s v="EFFLUENT TREATMENT FILTER DEIONIZED WATER FEED"/>
    <x v="30"/>
    <s v="EFT01-W04-0239"/>
    <x v="0"/>
    <x v="0"/>
    <x v="4"/>
    <s v="PJ002"/>
    <s v="CM001"/>
    <m/>
    <s v="SIEMENS"/>
    <s v="FCT030"/>
    <n v="0"/>
    <n v="8.64"/>
    <s v="M3/H"/>
    <s v="FIELD DETERMINED BASED ON THE 3D MODEL, P&amp;IDS, AND PIPING ISOMETRICS"/>
    <s v="H363404-00000-270-260-0006"/>
    <s v="H363404-00000-270-262-0097-0001"/>
    <s v="H363404-EFT01-270-276-0002"/>
    <x v="68"/>
    <m/>
    <m/>
    <s v="AI"/>
    <s v="NIS"/>
    <s v="N/A"/>
    <s v="24 VDC"/>
    <m/>
  </r>
  <r>
    <n v="0"/>
    <s v="EFT01"/>
    <x v="163"/>
    <s v="EFFLUENT TREATMENT BATCH REACTOR"/>
    <x v="10"/>
    <s v="F1.S1.DS.EFT01.CMA002"/>
    <x v="1"/>
    <x v="2"/>
    <x v="4"/>
    <s v="CM001"/>
    <s v="CM001"/>
    <m/>
    <s v="SIEMENS"/>
    <s v="SITRANS TS500"/>
    <s v="N/A"/>
    <s v="N/A"/>
    <s v="N/A"/>
    <s v="FIELD DETERMINED BASED ON THE 3D MODEL, P&amp;IDS, AND PIPING ISOMETRICS"/>
    <s v="H363404-00000-270-260-0007"/>
    <s v="REFER TO MANUFACTURER'S  STANDARD/MANUAL"/>
    <s v="H363404-EFT01-270-276-0002"/>
    <x v="69"/>
    <m/>
    <m/>
    <s v="N/A"/>
    <s v="IS"/>
    <s v="II 3 G - Ex i IIC T1"/>
    <s v="-"/>
    <m/>
  </r>
  <r>
    <n v="0"/>
    <s v="EFT01"/>
    <x v="164"/>
    <s v="EFFLUENT TREATMENT BATCH REACTOR"/>
    <x v="11"/>
    <s v="F1.S1.DS.EFT01.CMA002"/>
    <x v="0"/>
    <x v="0"/>
    <x v="4"/>
    <s v="CM001"/>
    <s v="CM001"/>
    <m/>
    <s v="SIEMENS"/>
    <s v="SITRANS TH300"/>
    <n v="0"/>
    <n v="74"/>
    <s v="DEG C"/>
    <s v="FIELD DETERMINED BASED ON THE 3D MODEL, P&amp;IDS, AND PIPING ISOMETRICS"/>
    <s v="H363404-00000-270-260-0007"/>
    <s v="H363404-00000-270-262-0074-0001"/>
    <s v="H363404-EFT01-270-276-0002"/>
    <x v="69"/>
    <m/>
    <m/>
    <s v="AI"/>
    <s v="IS"/>
    <s v="II 3 G - Ex i IIC T1"/>
    <s v="-"/>
    <m/>
  </r>
  <r>
    <n v="0"/>
    <s v="EFT01"/>
    <x v="165"/>
    <s v="EFFLUENT TREATMENT BATCH REACTOR PH"/>
    <x v="12"/>
    <s v="EFT01-K91-0171"/>
    <x v="0"/>
    <x v="11"/>
    <x v="5"/>
    <s v="CM001"/>
    <s v="CM001"/>
    <m/>
    <s v="ABB"/>
    <s v="AWT210"/>
    <n v="0"/>
    <n v="14"/>
    <s v="PH"/>
    <s v="FIELD DETERMINED BASED ON THE 3D MODEL, P&amp;IDS, AND PIPING ISOMETRICS"/>
    <s v="H363404-00000-270-260-0012"/>
    <s v="H363404-00000-270-262-0074-0001"/>
    <s v="H363404-EFT01-270-276-0002"/>
    <x v="70"/>
    <m/>
    <m/>
    <s v="AI"/>
    <s v="IS"/>
    <s v="II 3 G - Ex i IIC T1"/>
    <s v="-"/>
    <m/>
  </r>
  <r>
    <n v="0"/>
    <s v="EFT01"/>
    <x v="166"/>
    <s v="EFFLUENT TREATMENT BATCH REACTOR FEED"/>
    <x v="16"/>
    <s v="EFT01-K44-0008"/>
    <x v="9"/>
    <x v="12"/>
    <x v="6"/>
    <s v="CM001"/>
    <s v="CM001"/>
    <m/>
    <s v="SAMSON AG / SAMSON"/>
    <s v="3510 / 3277"/>
    <s v="N/A"/>
    <s v="N/A"/>
    <s v="N/A"/>
    <s v="FIELD DETERMINED BASED ON THE 3D MODEL, P&amp;IDS, AND PIPING ISOMETRICS"/>
    <s v="H363404-00000-270-260-0002"/>
    <s v="H363404-00000-270-262-0080-0001"/>
    <s v="H363404-EFT01-270-276-0002"/>
    <x v="71"/>
    <m/>
    <m/>
    <s v="AO"/>
    <s v="IS"/>
    <s v="II 3 G - Ex i IIC T1"/>
    <s v="-"/>
    <m/>
  </r>
  <r>
    <n v="0"/>
    <s v="EFT01"/>
    <x v="167"/>
    <s v="EFFLUENT TREATMENT BATCH REACTOR PH"/>
    <x v="13"/>
    <s v="EFT01-K91-0171"/>
    <x v="1"/>
    <x v="11"/>
    <x v="5"/>
    <s v="CM001"/>
    <s v="CM001"/>
    <m/>
    <s v="ABB"/>
    <s v="TBX557 "/>
    <s v="N/A"/>
    <s v="N/A"/>
    <s v="N/A"/>
    <s v="FIELD DETERMINED BASED ON THE 3D MODEL, P&amp;IDS, AND PIPING ISOMETRICS"/>
    <s v="H363404-00000-270-260-0012"/>
    <m/>
    <s v="H363404-EFT01-270-276-0002"/>
    <x v="70"/>
    <m/>
    <m/>
    <s v="N/A"/>
    <s v="IS"/>
    <s v="II 3 G - Ex i IIC T1"/>
    <s v="-"/>
    <m/>
  </r>
  <r>
    <n v="0"/>
    <s v="EFT01"/>
    <x v="168"/>
    <s v="EFFLUENT TREATMENT FILTER FEED PUMP A DISCHARGE"/>
    <x v="23"/>
    <s v="EFT01-KX33-0011"/>
    <x v="1"/>
    <x v="2"/>
    <x v="4"/>
    <s v="CM001"/>
    <s v="CM001"/>
    <m/>
    <s v="SIEMENS"/>
    <s v="P320"/>
    <n v="0"/>
    <n v="1200"/>
    <s v="KPA (G)"/>
    <s v="FIELD DETERMINED BASED ON THE 3D MODEL, P&amp;IDS, AND PIPING ISOMETRICS"/>
    <s v="H363404-00000-270-260-0003"/>
    <s v="H363404-00000-270-262-0074-0002"/>
    <s v="H363404-EFT01-270-276-0002"/>
    <x v="72"/>
    <m/>
    <m/>
    <s v="AI"/>
    <s v="IS"/>
    <s v="II 3 G - Ex i IIC T1"/>
    <s v="-"/>
    <m/>
  </r>
  <r>
    <n v="0"/>
    <s v="EFT01"/>
    <x v="169"/>
    <s v="EFFLUENT TREATMENT FILTER PUMP A EFFLUENT DISCHARGE"/>
    <x v="17"/>
    <s v="EFT01-KX33-0011"/>
    <x v="1"/>
    <x v="2"/>
    <x v="4"/>
    <s v="CM001"/>
    <s v="CM001"/>
    <m/>
    <s v="SIEMENS"/>
    <s v="MAG3100"/>
    <s v="N/A"/>
    <s v="N/A"/>
    <s v="N/A"/>
    <s v="FIELD DETERMINED BASED ON THE 3D MODEL, P&amp;IDS, AND PIPING ISOMETRICS"/>
    <s v="H363404-00000-270-260-0005"/>
    <s v="REFER TO MANUFACTURER'S  STANDARD/MANUAL"/>
    <s v="H363404-EFT01-270-276-0002"/>
    <x v="73"/>
    <m/>
    <m/>
    <s v="N/A"/>
    <s v="IS"/>
    <s v="II 3 G - Ex i IIC T1"/>
    <s v="-"/>
    <m/>
  </r>
  <r>
    <n v="0"/>
    <s v="EFT01"/>
    <x v="170"/>
    <s v="EFFLUENT TREATMENT FILTER PUMP A EFFLUENT DISCHARGE"/>
    <x v="18"/>
    <s v="EFT01-KX33-0011"/>
    <x v="0"/>
    <x v="0"/>
    <x v="4"/>
    <s v="CM001"/>
    <s v="CM001"/>
    <m/>
    <s v="SIEMENS"/>
    <s v="MAG6000I"/>
    <n v="0"/>
    <n v="3.22"/>
    <s v="M3/H"/>
    <s v="FIELD DETERMINED BASED ON THE 3D MODEL, P&amp;IDS, AND PIPING ISOMETRICS"/>
    <s v="H363404-00000-270-260-0005"/>
    <s v="H363404-00000-270-262-0074-0002"/>
    <s v="H363404-EFT01-270-276-0002"/>
    <x v="73"/>
    <m/>
    <m/>
    <s v="AI"/>
    <s v="IS"/>
    <s v="II 3 G - Ex i IIC T1"/>
    <s v="24 VDC"/>
    <m/>
  </r>
  <r>
    <n v="0"/>
    <s v="EFT01"/>
    <x v="171"/>
    <s v="EFFLUENT FILTRATE TANK EFFLUENT FILTRATE TURBIDITY"/>
    <x v="48"/>
    <s v="EFT01-KX32-0245"/>
    <x v="10"/>
    <x v="2"/>
    <x v="13"/>
    <s v="CM001"/>
    <s v="CM001"/>
    <m/>
    <s v=""/>
    <s v=""/>
    <s v="N/A"/>
    <s v="N/A"/>
    <s v="N/A"/>
    <s v="FIELD DETERMINED BASED ON THE 3D MODEL, P&amp;IDS, AND PIPING ISOMETRICS"/>
    <s v="H363404-00000-270-260-0013"/>
    <m/>
    <s v="H363404-EFT01-270-276-0002"/>
    <x v="74"/>
    <m/>
    <m/>
    <s v="N/A"/>
    <s v="NIS"/>
    <s v="N/A"/>
    <s v="230 VAC"/>
    <m/>
  </r>
  <r>
    <n v="0"/>
    <s v="EFT01"/>
    <x v="172"/>
    <s v="EFFLUENT FILTRATE TANK EFFLUENT FILTRATE TURBIDITY"/>
    <x v="24"/>
    <s v="EFT01-KX32-0245"/>
    <x v="0"/>
    <x v="0"/>
    <x v="13"/>
    <s v="CM001"/>
    <s v="CM001"/>
    <m/>
    <s v=""/>
    <s v=""/>
    <s v=""/>
    <s v=""/>
    <s v=""/>
    <s v="FIELD DETERMINED BASED ON THE 3D MODEL, P&amp;IDS, AND PIPING ISOMETRICS"/>
    <s v="H363404-00000-270-260-0013"/>
    <s v="H363404-00000-270-262-0097-0001"/>
    <s v="H363404-EFT01-270-276-0002"/>
    <x v="74"/>
    <m/>
    <m/>
    <s v="AI"/>
    <s v="NIS"/>
    <s v="N/A"/>
    <s v="230 VAC"/>
    <m/>
  </r>
  <r>
    <n v="0"/>
    <s v="EFT01"/>
    <x v="173"/>
    <s v="EFFLUENT TREATMENT FILTER PUMP A TO EFFLUENT TREATMENT FILTER"/>
    <x v="37"/>
    <s v="EFT01-KX33-0017"/>
    <x v="1"/>
    <x v="2"/>
    <x v="7"/>
    <s v="CM001"/>
    <s v="CM001"/>
    <m/>
    <s v="PFEIFFER / SAMSON"/>
    <s v="10E / BR31A SRP"/>
    <s v="N/A"/>
    <s v="N/A"/>
    <s v="N/A"/>
    <s v="FIELD DETERMINED BASED ON THE 3D MODEL, P&amp;IDS, AND PIPING ISOMETRICS"/>
    <s v="H363404-00000-270-260-0001"/>
    <s v="H363404-00000-270-262-0115"/>
    <s v="H363404-EFT01-270-276-0002"/>
    <x v="75"/>
    <m/>
    <m/>
    <s v="DO"/>
    <s v="NIS"/>
    <s v="N/A"/>
    <s v="-"/>
    <m/>
  </r>
  <r>
    <n v="0"/>
    <s v="EFT01"/>
    <x v="174"/>
    <s v="EFFLUENT TREATMENT FILTER PUMP A TO EFFLUENT TREATMENT FILTER"/>
    <x v="20"/>
    <s v="EFT01-KX33-0017"/>
    <x v="0"/>
    <x v="0"/>
    <x v="7"/>
    <s v="PJ006"/>
    <s v="CM001"/>
    <m/>
    <s v="IFM"/>
    <s v="IN5409"/>
    <s v="N/A"/>
    <s v="N/A"/>
    <s v="N/A"/>
    <s v="FIELD DETERMINED BASED ON THE 3D MODEL, P&amp;IDS, AND PIPING ISOMETRICS"/>
    <s v="VENDOR PRE-INSTALLED"/>
    <s v="H363404-00000-270-262-0109-0001"/>
    <s v="H363404-EFT01-270-276-0002"/>
    <x v="75"/>
    <m/>
    <m/>
    <s v="DI"/>
    <s v="NIS"/>
    <s v="N/A"/>
    <s v="-"/>
    <m/>
  </r>
  <r>
    <n v="0"/>
    <s v="EFT01"/>
    <x v="175"/>
    <s v="EFFLUENT TREATMENT FILTER PUMP A TO EFFLUENT TREATMENT FILTER"/>
    <x v="21"/>
    <s v="EFT01-KX33-0017"/>
    <x v="0"/>
    <x v="0"/>
    <x v="7"/>
    <s v="PJ006"/>
    <s v="CM001"/>
    <m/>
    <s v="IFM"/>
    <s v="IN5409"/>
    <s v="N/A"/>
    <s v="N/A"/>
    <s v="N/A"/>
    <s v="FIELD DETERMINED BASED ON THE 3D MODEL, P&amp;IDS, AND PIPING ISOMETRICS"/>
    <s v="VENDOR PRE-INSTALLED"/>
    <s v="H363404-00000-270-262-0109-0001"/>
    <s v="H363404-EFT01-270-276-0002"/>
    <x v="75"/>
    <m/>
    <m/>
    <s v="DI"/>
    <s v="NIS"/>
    <s v="N/A"/>
    <s v="-"/>
    <m/>
  </r>
  <r>
    <n v="0"/>
    <s v="EFT01"/>
    <x v="176"/>
    <s v="EFFLUENT TREATMENT FILTER PUMP A TO EFFLUENT TREATMENT FILTER"/>
    <x v="38"/>
    <s v="EFT01-KX33-0017"/>
    <x v="0"/>
    <x v="0"/>
    <x v="7"/>
    <s v="PJ006"/>
    <s v="CM001"/>
    <m/>
    <s v="PARKER LUCIFER"/>
    <s v="341N3296-2995-482740C2"/>
    <s v="N/A"/>
    <s v="N/A"/>
    <s v="N/A"/>
    <s v="FIELD DETERMINED BASED ON THE 3D MODEL, P&amp;IDS, AND PIPING ISOMETRICS"/>
    <s v="VENDOR PRE-INSTALLED"/>
    <m/>
    <s v="H363404-EFT01-270-276-0002"/>
    <x v="75"/>
    <m/>
    <m/>
    <s v="N/A"/>
    <s v="NIS"/>
    <s v="N/A"/>
    <s v="-"/>
    <m/>
  </r>
  <r>
    <n v="0"/>
    <s v="EFT01"/>
    <x v="177"/>
    <s v="EFFLUENT TREATMENT BATCH REACTOR RECIRCULATION FLOW"/>
    <x v="16"/>
    <s v="EFT01-KX33-0011"/>
    <x v="1"/>
    <x v="2"/>
    <x v="6"/>
    <s v="CM001"/>
    <s v="CM001"/>
    <m/>
    <s v="DSS / RDC CONTROLE"/>
    <s v="CV1P02 / 5&quot; BORE SPRING RETURN"/>
    <s v="N/A"/>
    <s v="N/A"/>
    <s v="N/A"/>
    <s v="FIELD DETERMINED BASED ON THE 3D MODEL, P&amp;IDS, AND PIPING ISOMETRICS"/>
    <s v="H363404-00000-270-260-0002"/>
    <s v="H363404-00000-270-262-0080-0001"/>
    <s v="H363404-EFT01-270-276-0002"/>
    <x v="76"/>
    <m/>
    <m/>
    <s v="AO"/>
    <s v="IS"/>
    <s v="II 3 G - Ex i IIC T1"/>
    <s v="-"/>
    <m/>
  </r>
  <r>
    <n v="0"/>
    <s v="EFT01"/>
    <x v="178"/>
    <s v="EFFLUENT TREATMENT FILTER SOLUTION FEED"/>
    <x v="17"/>
    <s v="EFT01-KX33-0017"/>
    <x v="1"/>
    <x v="2"/>
    <x v="4"/>
    <s v="CM001"/>
    <s v="N/A"/>
    <m/>
    <s v="SIEMENS"/>
    <s v="MAG3100"/>
    <s v="N/A"/>
    <s v="N/A"/>
    <s v="N/A"/>
    <s v="FIELD DETERMINED BASED ON THE 3D MODEL, P&amp;IDS, AND PIPING ISOMETRICS"/>
    <s v="H363404-00000-270-260-0005"/>
    <s v="N/A"/>
    <s v="H363404-EFT01-270-276-0002"/>
    <x v="77"/>
    <m/>
    <m/>
    <s v="N/A"/>
    <s v="NIS"/>
    <s v="N/A"/>
    <s v="-"/>
    <m/>
  </r>
  <r>
    <n v="0"/>
    <s v="EFT01"/>
    <x v="179"/>
    <s v="EFFLUENT TREATMENT FILTER SOLUTION FEED"/>
    <x v="18"/>
    <s v="EFT01-KX33-0017"/>
    <x v="0"/>
    <x v="0"/>
    <x v="4"/>
    <s v="PJ002"/>
    <s v="CM001"/>
    <m/>
    <s v="SIEMENS"/>
    <s v="MAG6000I"/>
    <n v="0"/>
    <n v="3.22"/>
    <s v="M3/H"/>
    <s v="FIELD DETERMINED BASED ON THE 3D MODEL, P&amp;IDS, AND PIPING ISOMETRICS"/>
    <s v="H363404-00000-270-260-0005"/>
    <s v="H363404-00000-270-262-0097-0001"/>
    <s v="H363404-EFT01-270-276-0002"/>
    <x v="77"/>
    <m/>
    <m/>
    <s v="AI"/>
    <s v="NIS"/>
    <s v="N/A"/>
    <s v="24 VDC"/>
    <m/>
  </r>
  <r>
    <n v="0"/>
    <s v="EFT01"/>
    <x v="180"/>
    <s v="EFFLUENT TREATMENT FILTER DISCHARGE CHUTE"/>
    <x v="23"/>
    <s v="EFT01-KX33-0017"/>
    <x v="1"/>
    <x v="2"/>
    <x v="4"/>
    <s v="CM001"/>
    <s v="CM001"/>
    <m/>
    <s v="SIEMENS"/>
    <s v="P320"/>
    <n v="0"/>
    <n v="1730"/>
    <s v="KPA (G)"/>
    <s v="FIELD DETERMINED BASED ON THE 3D MODEL, P&amp;IDS, AND PIPING ISOMETRICS"/>
    <s v="H363404-00000-270-260-0003"/>
    <s v="H363404-00000-270-262-0097-0001"/>
    <s v="H363404-EFT01-270-276-0002"/>
    <x v="78"/>
    <m/>
    <m/>
    <s v="AI"/>
    <s v="NIS"/>
    <s v="N/A"/>
    <s v="-"/>
    <m/>
  </r>
  <r>
    <n v="0"/>
    <s v="EFT01"/>
    <x v="181"/>
    <s v="EFFLUENT TREATMENT FILTER DISCHARGE CHUTE TO EFFLUENT TREATMENT BATCH REACTOR"/>
    <x v="37"/>
    <s v="EFT01-KX32-0240"/>
    <x v="10"/>
    <x v="2"/>
    <x v="7"/>
    <s v="CM001"/>
    <s v="CM001"/>
    <m/>
    <s v="PFEIFFER / SAMSON"/>
    <s v="10E / BR31A SRP"/>
    <s v="N/A"/>
    <s v="N/A"/>
    <s v="N/A"/>
    <s v="FIELD DETERMINED BASED ON THE 3D MODEL, P&amp;IDS, AND PIPING ISOMETRICS"/>
    <s v="H363404-00000-270-260-0001"/>
    <s v="H363404-00000-270-262-0115"/>
    <s v="H363404-EFT01-270-276-0002"/>
    <x v="79"/>
    <m/>
    <m/>
    <s v="DO"/>
    <s v="NIS"/>
    <s v="N/A"/>
    <s v="-"/>
    <m/>
  </r>
  <r>
    <n v="0"/>
    <s v="EFT01"/>
    <x v="182"/>
    <s v="EFFLUENT TREATMENT FILTER DISCHARGE CHUTE TO EFFLUENT TREATMENT BATCH REACTOR"/>
    <x v="20"/>
    <s v="EFT01-KX32-0240"/>
    <x v="0"/>
    <x v="0"/>
    <x v="7"/>
    <s v="PJ006"/>
    <s v="CM001"/>
    <m/>
    <s v="IFM"/>
    <s v="IN5409"/>
    <s v="N/A"/>
    <s v="N/A"/>
    <s v="N/A"/>
    <s v="FIELD DETERMINED BASED ON THE 3D MODEL, P&amp;IDS, AND PIPING ISOMETRICS"/>
    <s v="VENDOR PRE-INSTALLED"/>
    <s v="H363404-00000-270-262-0109-0001"/>
    <s v="H363404-EFT01-270-276-0002"/>
    <x v="79"/>
    <m/>
    <m/>
    <s v="DI"/>
    <s v="NIS"/>
    <s v="N/A"/>
    <s v="-"/>
    <m/>
  </r>
  <r>
    <n v="0"/>
    <s v="EFT01"/>
    <x v="183"/>
    <s v="EFFLUENT TREATMENT FILTER DISCHARGE CHUTE TO EFFLUENT TREATMENT BATCH REACTOR"/>
    <x v="21"/>
    <s v="EFT01-KX32-0240"/>
    <x v="0"/>
    <x v="0"/>
    <x v="7"/>
    <s v="PJ006"/>
    <s v="CM001"/>
    <m/>
    <s v="IFM"/>
    <s v="IN5409"/>
    <s v="N/A"/>
    <s v="N/A"/>
    <s v="N/A"/>
    <s v="FIELD DETERMINED BASED ON THE 3D MODEL, P&amp;IDS, AND PIPING ISOMETRICS"/>
    <s v="VENDOR PRE-INSTALLED"/>
    <s v="H363404-00000-270-262-0109-0001"/>
    <s v="H363404-EFT01-270-276-0002"/>
    <x v="79"/>
    <m/>
    <m/>
    <s v="DI"/>
    <s v="NIS"/>
    <s v="N/A"/>
    <s v="-"/>
    <m/>
  </r>
  <r>
    <n v="0"/>
    <s v="EFT01"/>
    <x v="184"/>
    <s v="EFFLUENT TREATMENT FILTER DISCHARGE CHUTE TO EFFLUENT TREATMENT BATCH REACTOR"/>
    <x v="38"/>
    <s v="EFT01-KX32-0240"/>
    <x v="0"/>
    <x v="0"/>
    <x v="7"/>
    <s v="PJ006"/>
    <s v="CM001"/>
    <m/>
    <s v="PARKER LUCIFER"/>
    <s v="341N3296-2995-482740C2"/>
    <s v="N/A"/>
    <s v="N/A"/>
    <s v="N/A"/>
    <s v="FIELD DETERMINED BASED ON THE 3D MODEL, P&amp;IDS, AND PIPING ISOMETRICS"/>
    <s v="VENDOR PRE-INSTALLED"/>
    <m/>
    <s v="H363404-EFT01-270-276-0002"/>
    <x v="79"/>
    <m/>
    <m/>
    <s v="N/A"/>
    <s v="NIS"/>
    <s v="N/A"/>
    <s v="-"/>
    <m/>
  </r>
  <r>
    <n v="0"/>
    <s v="EFT01"/>
    <x v="185"/>
    <s v="EFFLUENT TREATMENT FILTER TO EFFLUENT FILTRATE TANK"/>
    <x v="37"/>
    <s v="EFT01-KX32-0245"/>
    <x v="10"/>
    <x v="2"/>
    <x v="7"/>
    <s v="CM001"/>
    <s v="CM001"/>
    <m/>
    <s v="PFEIFFER / SAMSON"/>
    <s v="10E / BR31A SRP"/>
    <s v="N/A"/>
    <s v="N/A"/>
    <s v="N/A"/>
    <s v="FIELD DETERMINED BASED ON THE 3D MODEL, P&amp;IDS, AND PIPING ISOMETRICS"/>
    <s v="H363404-00000-270-260-0001"/>
    <s v="H363404-00000-270-262-0115"/>
    <s v="H363404-EFT01-270-276-0002"/>
    <x v="80"/>
    <m/>
    <m/>
    <s v="DO"/>
    <s v="NIS"/>
    <s v="N/A"/>
    <s v="-"/>
    <m/>
  </r>
  <r>
    <n v="0"/>
    <s v="EFT01"/>
    <x v="186"/>
    <s v="EFFLUENT TREATMENT FILTER TO EFFLUENT FILTRATE TANK"/>
    <x v="20"/>
    <s v="EFT01-KX32-0245"/>
    <x v="0"/>
    <x v="0"/>
    <x v="7"/>
    <s v="PJ006"/>
    <s v="CM001"/>
    <m/>
    <s v="IFM"/>
    <s v="IN5409"/>
    <s v="N/A"/>
    <s v="N/A"/>
    <s v="N/A"/>
    <s v="FIELD DETERMINED BASED ON THE 3D MODEL, P&amp;IDS, AND PIPING ISOMETRICS"/>
    <s v="VENDOR PRE-INSTALLED"/>
    <s v="H363404-00000-270-262-0109-0001"/>
    <s v="H363404-EFT01-270-276-0002"/>
    <x v="80"/>
    <m/>
    <m/>
    <s v="DI"/>
    <s v="NIS"/>
    <s v="N/A"/>
    <s v="-"/>
    <m/>
  </r>
  <r>
    <n v="0"/>
    <s v="EFT01"/>
    <x v="187"/>
    <s v="EFFLUENT TREATMENT FILTER TO EFFLUENT FILTRATE TANK"/>
    <x v="21"/>
    <s v="EFT01-KX32-0245"/>
    <x v="0"/>
    <x v="0"/>
    <x v="7"/>
    <s v="PJ006"/>
    <s v="CM001"/>
    <m/>
    <s v="IFM"/>
    <s v="IN5409"/>
    <s v="N/A"/>
    <s v="N/A"/>
    <s v="N/A"/>
    <s v="FIELD DETERMINED BASED ON THE 3D MODEL, P&amp;IDS, AND PIPING ISOMETRICS"/>
    <s v="VENDOR PRE-INSTALLED"/>
    <s v="H363404-00000-270-262-0109-0001"/>
    <s v="H363404-EFT01-270-276-0002"/>
    <x v="80"/>
    <m/>
    <m/>
    <s v="DI"/>
    <s v="NIS"/>
    <s v="N/A"/>
    <s v="-"/>
    <m/>
  </r>
  <r>
    <n v="0"/>
    <s v="EFT01"/>
    <x v="188"/>
    <s v="EFFLUENT TREATMENT FILTER TO EFFLUENT FILTRATE TANK"/>
    <x v="38"/>
    <s v="EFT01-KX32-0245"/>
    <x v="0"/>
    <x v="0"/>
    <x v="7"/>
    <s v="PJ006"/>
    <s v="CM001"/>
    <m/>
    <s v="PARKER LUCIFER"/>
    <s v="341N3296-2995-482740C2"/>
    <s v="N/A"/>
    <s v="N/A"/>
    <s v="N/A"/>
    <s v="FIELD DETERMINED BASED ON THE 3D MODEL, P&amp;IDS, AND PIPING ISOMETRICS"/>
    <s v="VENDOR PRE-INSTALLED"/>
    <m/>
    <s v="H363404-EFT01-270-276-0002"/>
    <x v="80"/>
    <m/>
    <m/>
    <s v="N/A"/>
    <s v="NIS"/>
    <s v="N/A"/>
    <s v="-"/>
    <m/>
  </r>
  <r>
    <n v="0"/>
    <s v="EFT01"/>
    <x v="189"/>
    <s v="EFFLUENT TREATMENT FILTER FEED PUMP A"/>
    <x v="34"/>
    <s v="EFT01-KX33-0018"/>
    <x v="1"/>
    <x v="11"/>
    <x v="6"/>
    <s v="CM001"/>
    <s v="N/A"/>
    <m/>
    <s v="LESER"/>
    <s v="4594.2184-1,000 KPA_G-I31I49H03-3.2"/>
    <s v="N/A"/>
    <s v="N/A"/>
    <s v="N/A"/>
    <s v="FIELD DETERMINED BASED ON THE 3D MODEL, P&amp;IDS, AND PIPING ISOMETRICS"/>
    <s v=""/>
    <s v="N/A"/>
    <s v="H363404-EFT01-270-276-0002"/>
    <x v="81"/>
    <m/>
    <m/>
    <s v="N/A"/>
    <s v="IS"/>
    <s v="II 3 G - Ex i IIC T1"/>
    <s v="-"/>
    <m/>
  </r>
  <r>
    <n v="0"/>
    <s v="EFT01"/>
    <x v="190"/>
    <s v="EFFLUENT TREATMENT FILTER FEED PUMP A"/>
    <x v="49"/>
    <s v="EFT01-KX33-0018"/>
    <x v="1"/>
    <x v="2"/>
    <x v="6"/>
    <s v="CM001"/>
    <s v="N/A"/>
    <m/>
    <s v="CONTINENTAL"/>
    <s v="DN50 HPX-90 (FS) GAS/LIQUID"/>
    <s v="N/A"/>
    <s v="N/A"/>
    <s v="N/A"/>
    <s v="FIELD DETERMINED BASED ON THE 3D MODEL, P&amp;IDS, AND PIPING ISOMETRICS"/>
    <s v=""/>
    <s v="N/A"/>
    <s v="H363404-EFT01-270-276-0002"/>
    <x v="82"/>
    <m/>
    <m/>
    <s v="N/A"/>
    <s v="IS"/>
    <s v="II 3 G - Ex i IIC T1"/>
    <s v="-"/>
    <m/>
  </r>
  <r>
    <n v="0"/>
    <s v="EFT01"/>
    <x v="191"/>
    <s v="EFFLUENT TREATMENT FILTER FEED PUMP A"/>
    <x v="50"/>
    <s v="EFT01-KX33-0018"/>
    <x v="0"/>
    <x v="0"/>
    <x v="6"/>
    <s v="CM001"/>
    <s v="CM001"/>
    <m/>
    <s v=""/>
    <s v=""/>
    <s v="N/A"/>
    <s v="N/A"/>
    <s v="N/A"/>
    <s v="FIELD DETERMINED BASED ON THE 3D MODEL, P&amp;IDS, AND PIPING ISOMETRICS"/>
    <s v=""/>
    <s v="H363404-00000-270-262-0082"/>
    <s v="H363404-EFT01-270-276-0002"/>
    <x v="82"/>
    <m/>
    <m/>
    <s v="DI"/>
    <s v="IS"/>
    <s v="II 3 G - Ex i IIC T1"/>
    <s v="-"/>
    <m/>
  </r>
  <r>
    <n v="0"/>
    <s v="EFT01"/>
    <x v="192"/>
    <s v="EFFLUENT TREATMENT FILTER PUMP A TO EFFLUENT TREATMENT BATCH REACTOR"/>
    <x v="37"/>
    <s v="EFT01-KX32-0019"/>
    <x v="1"/>
    <x v="2"/>
    <x v="7"/>
    <s v="CM001"/>
    <s v="CM001"/>
    <m/>
    <s v="PFEIFFER / SAMSON"/>
    <s v="10E / BR31A SRP"/>
    <s v="N/A"/>
    <s v="N/A"/>
    <s v="N/A"/>
    <s v="FIELD DETERMINED BASED ON THE 3D MODEL, P&amp;IDS, AND PIPING ISOMETRICS"/>
    <s v="H363404-00000-270-260-0001"/>
    <s v="H363404-00000-270-262-0115"/>
    <s v="H363404-EFT01-270-276-0002"/>
    <x v="83"/>
    <m/>
    <m/>
    <s v="DO"/>
    <s v="NIS"/>
    <s v="N/A"/>
    <s v="-"/>
    <m/>
  </r>
  <r>
    <n v="0"/>
    <s v="EFT01"/>
    <x v="193"/>
    <s v="EFFLUENT TREATMENT FILTER PUMP A TO EFFLUENT TREATMENT BATCH REACTOR"/>
    <x v="20"/>
    <s v="EFT01-KX32-0019"/>
    <x v="0"/>
    <x v="0"/>
    <x v="7"/>
    <s v="PJ006"/>
    <s v="CM001"/>
    <m/>
    <s v="IFM"/>
    <s v="IN5409"/>
    <s v="N/A"/>
    <s v="N/A"/>
    <s v="N/A"/>
    <s v="FIELD DETERMINED BASED ON THE 3D MODEL, P&amp;IDS, AND PIPING ISOMETRICS"/>
    <s v="VENDOR PRE-INSTALLED"/>
    <s v="H363404-00000-270-262-0109-0001"/>
    <s v="H363404-EFT01-270-276-0002"/>
    <x v="83"/>
    <m/>
    <m/>
    <s v="DI"/>
    <s v="NIS"/>
    <s v="N/A"/>
    <s v="-"/>
    <m/>
  </r>
  <r>
    <n v="0"/>
    <s v="EFT01"/>
    <x v="194"/>
    <s v="EFFLUENT TREATMENT FILTER PUMP A TO EFFLUENT TREATMENT BATCH REACTOR"/>
    <x v="21"/>
    <s v="EFT01-KX32-0019"/>
    <x v="0"/>
    <x v="0"/>
    <x v="7"/>
    <s v="PJ006"/>
    <s v="CM001"/>
    <m/>
    <s v="IFM"/>
    <s v="IN5409"/>
    <s v="N/A"/>
    <s v="N/A"/>
    <s v="N/A"/>
    <s v="FIELD DETERMINED BASED ON THE 3D MODEL, P&amp;IDS, AND PIPING ISOMETRICS"/>
    <s v="VENDOR PRE-INSTALLED"/>
    <s v="H363404-00000-270-262-0109-0001"/>
    <s v="H363404-EFT01-270-276-0002"/>
    <x v="83"/>
    <m/>
    <m/>
    <s v="DI"/>
    <s v="NIS"/>
    <s v="N/A"/>
    <s v="-"/>
    <m/>
  </r>
  <r>
    <n v="0"/>
    <s v="EFT01"/>
    <x v="195"/>
    <s v="EFFLUENT TREATMENT FILTER PUMP A TO EFFLUENT TREATMENT BATCH REACTOR"/>
    <x v="38"/>
    <s v="EFT01-KX32-0019"/>
    <x v="0"/>
    <x v="0"/>
    <x v="7"/>
    <s v="PJ006"/>
    <s v="CM001"/>
    <m/>
    <s v="PARKER LUCIFER"/>
    <s v="341N3296-2995-482740C2"/>
    <s v="N/A"/>
    <s v="N/A"/>
    <s v="N/A"/>
    <s v="FIELD DETERMINED BASED ON THE 3D MODEL, P&amp;IDS, AND PIPING ISOMETRICS"/>
    <s v="VENDOR PRE-INSTALLED"/>
    <m/>
    <s v="H363404-EFT01-270-276-0002"/>
    <x v="83"/>
    <m/>
    <m/>
    <s v="N/A"/>
    <s v="NIS"/>
    <s v="N/A"/>
    <s v="-"/>
    <m/>
  </r>
  <r>
    <n v="0"/>
    <s v="EFT01"/>
    <x v="196"/>
    <s v="EFFLUENT TREATMENT FILTER DISCHARGE"/>
    <x v="23"/>
    <s v="EFT01-KX32-0245"/>
    <x v="10"/>
    <x v="2"/>
    <x v="4"/>
    <s v="CM001"/>
    <s v="CM001"/>
    <m/>
    <s v="SIEMENS"/>
    <s v="P320"/>
    <n v="0"/>
    <n v="1200"/>
    <s v="KPA (G)"/>
    <s v="FIELD DETERMINED BASED ON THE 3D MODEL, P&amp;IDS, AND PIPING ISOMETRICS"/>
    <s v="H363404-00000-270-260-0003"/>
    <s v="H363404-00000-270-262-0097-0002"/>
    <s v="H363404-EFT01-270-276-0002"/>
    <x v="84"/>
    <m/>
    <m/>
    <s v="AI"/>
    <s v="NIS"/>
    <s v="N/A"/>
    <s v="-"/>
    <m/>
  </r>
  <r>
    <n v="0"/>
    <s v="EFT01"/>
    <x v="197"/>
    <s v="EFFLUENT FILTRATE TANK"/>
    <x v="4"/>
    <s v="F1.S1.DS.EFT01.CMA003"/>
    <x v="9"/>
    <x v="1"/>
    <x v="2"/>
    <s v="CM001"/>
    <s v="N/A"/>
    <m/>
    <s v="SIEMENS"/>
    <s v="PART OF LIT"/>
    <s v="N/A"/>
    <s v="N/A"/>
    <s v="N/A"/>
    <s v="FIELD DETERMINED BASED ON THE 3D MODEL, P&amp;IDS, AND PIPING ISOMETRICS"/>
    <s v="H363404-00000-270-260-0008"/>
    <s v="N/A"/>
    <s v="H363404-EFT01-270-276-0003"/>
    <x v="85"/>
    <m/>
    <m/>
    <s v="N/A"/>
    <s v="IS"/>
    <s v="II 3 G - Ex i IIC T1"/>
    <s v="-"/>
    <m/>
  </r>
  <r>
    <n v="0"/>
    <s v="EFT01"/>
    <x v="198"/>
    <s v="EFFLUENT FILTRATE TANK"/>
    <x v="5"/>
    <s v="F1.S1.DS.EFT01.CMA003"/>
    <x v="0"/>
    <x v="0"/>
    <x v="2"/>
    <s v="CM001"/>
    <s v="CM001"/>
    <m/>
    <s v="SIEMENS"/>
    <s v="7NG3130-1AB12-Z"/>
    <n v="-5500"/>
    <n v="-200"/>
    <s v="MM (FROM ANTENNA)"/>
    <s v="FIELD DETERMINED BASED ON THE 3D MODEL, P&amp;IDS, AND PIPING ISOMETRICS"/>
    <s v="H363404-00000-270-260-0008"/>
    <m/>
    <s v="H363404-EFT01-270-276-0003"/>
    <x v="85"/>
    <m/>
    <m/>
    <s v="N/A"/>
    <s v="IS"/>
    <s v="II 3 G - Ex i IIC T1"/>
    <s v="-"/>
    <m/>
  </r>
  <r>
    <n v="0"/>
    <s v="EFT01"/>
    <x v="199"/>
    <s v="EFFLUENT FILTRATE TANK"/>
    <x v="6"/>
    <s v="F1.S1.DS.EFT01.CMA003"/>
    <x v="0"/>
    <x v="0"/>
    <x v="2"/>
    <s v="PJ011"/>
    <s v="CM001"/>
    <m/>
    <s v="SIEMENS"/>
    <s v="7ML5432-0GC20-1AC0-Z C11+C12+Y15"/>
    <n v="-5500"/>
    <n v="-200"/>
    <s v="MM (FROM ANTENNA)"/>
    <s v="FIELD DETERMINED BASED ON THE 3D MODEL, P&amp;IDS, AND PIPING ISOMETRICS"/>
    <s v="H363404-00000-270-260-0008"/>
    <s v="H363404-00000-270-262-0073-0002"/>
    <s v="H363404-EFT01-270-276-0003"/>
    <x v="85"/>
    <m/>
    <m/>
    <s v="AI"/>
    <s v="IS"/>
    <s v="II 3 G - Ex i IIC T1"/>
    <s v="-"/>
    <m/>
  </r>
  <r>
    <n v="0"/>
    <s v="EFT01"/>
    <x v="200"/>
    <s v="EFFLUENT FILTRATE TRANSFER PUMP A DISCHARGE"/>
    <x v="28"/>
    <s v="EFT01-KX32-0015"/>
    <x v="9"/>
    <x v="2"/>
    <x v="8"/>
    <s v="CM001"/>
    <s v="N/A"/>
    <m/>
    <s v="WIKA OR EQUIVALENT"/>
    <s v=""/>
    <n v="0"/>
    <n v="540"/>
    <s v="KPA (G)"/>
    <s v="FIELD DETERMINED BASED ON THE 3D MODEL, P&amp;IDS, AND PIPING ISOMETRICS"/>
    <s v="H363404-00000-270-260-0010"/>
    <s v="N/A"/>
    <s v="H363404-EFT01-270-276-0003"/>
    <x v="86"/>
    <m/>
    <m/>
    <s v="N/A"/>
    <s v="IS"/>
    <s v="II 3 G - Ex i IIC T1"/>
    <s v="-"/>
    <m/>
  </r>
  <r>
    <n v="0"/>
    <s v="EFT01"/>
    <x v="201"/>
    <s v="EFFLUENT FILTRATE TRANSFER PUMP A"/>
    <x v="40"/>
    <m/>
    <x v="6"/>
    <x v="9"/>
    <x v="10"/>
    <s v="PM050B"/>
    <s v="CM001"/>
    <m/>
    <s v=""/>
    <s v=""/>
    <m/>
    <m/>
    <s v=""/>
    <s v="FIELD DETERMINED BASED ON THE 3D MODEL, P&amp;IDS, AND PIPING ISOMETRICS"/>
    <s v="VENDOR PRE-INSTALLED"/>
    <s v="H363404-00000-270-262-0078-0002"/>
    <s v="H363404-EFT01-270-276-0003"/>
    <x v="6"/>
    <m/>
    <m/>
    <s v="AI"/>
    <s v="IS"/>
    <m/>
    <s v="-"/>
    <m/>
  </r>
  <r>
    <n v="0"/>
    <s v="EFT01"/>
    <x v="202"/>
    <s v="EFFLUENT FILTRATE TRANSFER PUMP A DISCHARGE"/>
    <x v="17"/>
    <s v="EFT01-KX32-0015"/>
    <x v="9"/>
    <x v="11"/>
    <x v="4"/>
    <s v="CM001"/>
    <s v="CM001"/>
    <m/>
    <s v="SIEMENS"/>
    <s v="MAG3100"/>
    <s v="N/A"/>
    <s v="N/A"/>
    <s v="N/A"/>
    <s v="FIELD DETERMINED BASED ON THE 3D MODEL, P&amp;IDS, AND PIPING ISOMETRICS"/>
    <s v="H363404-00000-270-260-0005"/>
    <s v="REFER TO MANUFACTURER'S  STANDARD/MANUAL"/>
    <s v="H363404-EFT01-270-276-0003"/>
    <x v="87"/>
    <m/>
    <m/>
    <s v="N/A"/>
    <s v="IS"/>
    <s v="II 3 G - Ex i IIC T1"/>
    <s v="-"/>
    <m/>
  </r>
  <r>
    <n v="0"/>
    <s v="EFT01"/>
    <x v="203"/>
    <s v="EFFLUENT FILTRATE TRANSFER PUMP A DISCHARGE"/>
    <x v="18"/>
    <s v="EFT01-KX32-0015"/>
    <x v="0"/>
    <x v="0"/>
    <x v="4"/>
    <s v="CM001"/>
    <s v="CM001"/>
    <m/>
    <s v="SIEMENS"/>
    <s v="MAG6000I"/>
    <n v="0"/>
    <n v="1.33"/>
    <s v="M3/H"/>
    <s v="FIELD DETERMINED BASED ON THE 3D MODEL, P&amp;IDS, AND PIPING ISOMETRICS"/>
    <s v="H363404-00000-270-260-0005"/>
    <s v="H363404-00000-270-262-0073-0002"/>
    <s v="H363404-EFT01-270-276-0003"/>
    <x v="87"/>
    <m/>
    <m/>
    <s v="AI"/>
    <s v="IS"/>
    <s v="II 3 G - Ex i IIC T1"/>
    <s v="24 VDC"/>
    <m/>
  </r>
  <r>
    <n v="0"/>
    <s v="EFT01"/>
    <x v="204"/>
    <s v="EFFLUENT FILTRATE TRANSFER PUMP A DISCHARGE"/>
    <x v="34"/>
    <s v="EFT01-KX32-0057"/>
    <x v="9"/>
    <x v="7"/>
    <x v="6"/>
    <s v="CM001"/>
    <s v="N/A"/>
    <m/>
    <s v="LESER"/>
    <s v="4374.3144-1,510 KPA_G-I31I46H03-3.2"/>
    <s v="N/A"/>
    <s v="N/A"/>
    <s v="N/A"/>
    <s v="FIELD DETERMINED BASED ON THE 3D MODEL, P&amp;IDS, AND PIPING ISOMETRICS"/>
    <s v=""/>
    <s v="N/A"/>
    <s v="H363404-EFT01-270-276-0003"/>
    <x v="88"/>
    <m/>
    <m/>
    <s v="N/A"/>
    <s v="IS"/>
    <s v="II 3 G - Ex i IIC T1"/>
    <s v="-"/>
    <m/>
  </r>
  <r>
    <n v="0"/>
    <s v="EFT01"/>
    <x v="205"/>
    <s v="EFFLUENT FILTRATE TRANSFER PUMP A DISCHARGE"/>
    <x v="49"/>
    <s v="EFT01-KX32-0057"/>
    <x v="9"/>
    <x v="11"/>
    <x v="6"/>
    <s v="CM001"/>
    <s v="N/A"/>
    <m/>
    <s v="CONTINENTAL"/>
    <s v="DN40 HPX-90 (FS) GAS/LIQUID"/>
    <s v="N/A"/>
    <s v="N/A"/>
    <s v="N/A"/>
    <s v="FIELD DETERMINED BASED ON THE 3D MODEL, P&amp;IDS, AND PIPING ISOMETRICS"/>
    <s v=""/>
    <s v="N/A"/>
    <s v="H363404-EFT01-270-276-0003"/>
    <x v="89"/>
    <m/>
    <m/>
    <s v="N/A"/>
    <s v="IS"/>
    <s v="II 3 G - Ex i IIC T1"/>
    <s v="-"/>
    <m/>
  </r>
  <r>
    <n v="0"/>
    <s v="EFT01"/>
    <x v="206"/>
    <s v="EFFLUENT FILTRATE TRANSFER PUMP A DISCHARGE"/>
    <x v="50"/>
    <s v="EFT01-KX32-0057"/>
    <x v="0"/>
    <x v="0"/>
    <x v="6"/>
    <s v="CM001"/>
    <s v="CM001"/>
    <m/>
    <s v=""/>
    <s v=""/>
    <s v="N/A"/>
    <s v="N/A"/>
    <s v="N/A"/>
    <s v="FIELD DETERMINED BASED ON THE 3D MODEL, P&amp;IDS, AND PIPING ISOMETRICS"/>
    <s v=""/>
    <s v="H363404-00000-270-262-0082"/>
    <s v="H363404-EFT01-270-276-0003"/>
    <x v="89"/>
    <m/>
    <m/>
    <s v="DI"/>
    <s v="IS"/>
    <s v="II 3 G - Ex i IIC T1"/>
    <s v="-"/>
    <m/>
  </r>
  <r>
    <n v="0"/>
    <s v="EFT01"/>
    <x v="207"/>
    <s v="EFFLUENT TREATMENT FILTER RIO PANEL"/>
    <x v="0"/>
    <m/>
    <x v="0"/>
    <x v="0"/>
    <x v="11"/>
    <s v="PM028"/>
    <s v="CM001"/>
    <m/>
    <s v=""/>
    <s v=""/>
    <s v="N/A"/>
    <s v="N/A"/>
    <s v="N/A"/>
    <s v="FIELD DETERMINED BASED ON THE 3D MODEL, P&amp;IDS, AND PIPING ISOMETRICS"/>
    <s v="VENDOR PRE-INSTALLED"/>
    <m/>
    <s v="N/A"/>
    <x v="0"/>
    <m/>
    <m/>
    <s v="N/A"/>
    <s v="NIS"/>
    <s v="N/A"/>
    <s v="230 VAC"/>
    <m/>
  </r>
  <r>
    <n v="0"/>
    <s v="EFT01"/>
    <x v="208"/>
    <s v="EFFLUENT TREATMENT JUNCTION BOX"/>
    <x v="41"/>
    <m/>
    <x v="0"/>
    <x v="0"/>
    <x v="8"/>
    <s v="CM001"/>
    <s v="CM001"/>
    <m/>
    <s v="HOFFMAN OR EQUIVALENT"/>
    <s v="A24H2008SS6LP3PT OR EQUIVALENT"/>
    <s v="N/A"/>
    <s v="N/A"/>
    <s v="N/A"/>
    <s v="H363404-00000-260-272-5002"/>
    <s v="H363404-00000-270-264-0001"/>
    <s v="H363404-EFT01-270-262-0001-0001/0002"/>
    <s v="N/A"/>
    <x v="0"/>
    <m/>
    <m/>
    <s v="N/A"/>
    <s v="NIS"/>
    <s v="N/A"/>
    <s v="-"/>
    <s v="REFER TO JUNCTION BOX INTERCONNECTION DRAWINGS FOR THE NUMBER OF TERMINALS AND TERMINAL BLOCKS IN THE BOX  "/>
  </r>
  <r>
    <n v="0"/>
    <s v="EFT01"/>
    <x v="209"/>
    <s v="EFFLUENT TREATMENT JUNCTION BOX"/>
    <x v="41"/>
    <m/>
    <x v="0"/>
    <x v="0"/>
    <x v="8"/>
    <s v="CM001"/>
    <s v="CM001"/>
    <m/>
    <s v="HOFFMAN OR EQUIVALENT"/>
    <s v="A24H2008SS6LP3PT OR EQUIVALENT"/>
    <s v="N/A"/>
    <s v="N/A"/>
    <s v="N/A"/>
    <s v="H363404-00000-260-272-5003"/>
    <s v="H363404-00000-270-264-0002"/>
    <s v="H363404-EFT01-270-262-0002-0001/0002"/>
    <s v="N/A"/>
    <x v="0"/>
    <m/>
    <m/>
    <s v="N/A"/>
    <s v="IS"/>
    <m/>
    <s v="-"/>
    <s v="REFER TO JUNCTION BOX INTERCONNECTION DRAWINGS FOR THE NUMBER OF TERMINALS AND TERMINAL BLOCKS IN THE BOX  "/>
  </r>
  <r>
    <n v="0"/>
    <s v="EFT01"/>
    <x v="210"/>
    <s v="EFFLUENT TREATMENT JUNCTION BOX"/>
    <x v="41"/>
    <m/>
    <x v="0"/>
    <x v="0"/>
    <x v="8"/>
    <s v="CM001"/>
    <s v="CM001"/>
    <m/>
    <s v="HOFFMAN OR EQUIVALENT"/>
    <s v="A24H2008SS6LP3PT OR EQUIVALENT"/>
    <s v="N/A"/>
    <s v="N/A"/>
    <s v="N/A"/>
    <s v="H363404-00000-260-272-5003"/>
    <s v="H363404-00000-270-264-0002"/>
    <s v="H363404-EFT01-270-262-0003-0001/0002"/>
    <s v="N/A"/>
    <x v="0"/>
    <m/>
    <m/>
    <s v="N/A"/>
    <s v="IS"/>
    <m/>
    <s v="-"/>
    <s v="REFER TO JUNCTION BOX INTERCONNECTION DRAWINGS FOR THE NUMBER OF TERMINALS AND TERMINAL BLOCKS IN THE BOX  "/>
  </r>
  <r>
    <n v="0"/>
    <s v="FPH01"/>
    <x v="211"/>
    <s v="NICKEL AND COBALT PRODUCT SURGE TANK 1 LEVEL"/>
    <x v="4"/>
    <s v="F1.S1.DS.FPH01.CMA001"/>
    <x v="10"/>
    <x v="1"/>
    <x v="2"/>
    <s v="CM001"/>
    <s v="N/A"/>
    <m/>
    <s v="SIEMENS"/>
    <s v="PART OF LIT"/>
    <s v="N/A"/>
    <s v="N/A"/>
    <s v="N/A"/>
    <s v="FIELD DETERMINED BASED ON THE 3D MODEL, P&amp;IDS, AND PIPING ISOMETRICS"/>
    <s v="H363404-00000-270-260-0008"/>
    <s v="N/A"/>
    <s v="H363404-FPH01-270-276-0001"/>
    <x v="90"/>
    <m/>
    <m/>
    <s v="N/A"/>
    <s v="IS"/>
    <s v="II 3 G - Ex i IIC T1"/>
    <s v="-"/>
    <m/>
  </r>
  <r>
    <n v="0"/>
    <s v="FPH01"/>
    <x v="212"/>
    <s v="NICKEL AND COBALT PRODUCT SURGE TANK 1 LEVEL"/>
    <x v="5"/>
    <s v="F1.S1.DS.FPH01.CMA001"/>
    <x v="0"/>
    <x v="0"/>
    <x v="2"/>
    <s v="CM001"/>
    <s v="CM001"/>
    <m/>
    <s v="SIEMENS"/>
    <s v="7NG3130-1AB12-Z"/>
    <n v="-7300"/>
    <n v="-200"/>
    <s v="MM (FROM ANTENNA)"/>
    <s v="FIELD DETERMINED BASED ON THE 3D MODEL, P&amp;IDS, AND PIPING ISOMETRICS"/>
    <s v="H363404-00000-270-260-0008"/>
    <m/>
    <s v="H363404-FPH01-270-276-0001"/>
    <x v="90"/>
    <m/>
    <m/>
    <s v="N/A"/>
    <s v="IS"/>
    <s v="II 3 G - Ex i IIC T1"/>
    <s v="-"/>
    <m/>
  </r>
  <r>
    <n v="0"/>
    <s v="FPH01"/>
    <x v="213"/>
    <s v="NICKEL AND COBALT PRODUCT SURGE TANK 1 LEVEL"/>
    <x v="6"/>
    <s v="F1.S1.DS.FPH01.CMA001"/>
    <x v="0"/>
    <x v="0"/>
    <x v="2"/>
    <s v="PJ011"/>
    <s v="CM001"/>
    <m/>
    <s v="SIEMENS"/>
    <s v="7ML5432-0GC20-1AC0-Z C11+C12+Y15"/>
    <n v="-7300"/>
    <n v="-200"/>
    <s v="MM (FROM ANTENNA)"/>
    <s v="FIELD DETERMINED BASED ON THE 3D MODEL, P&amp;IDS, AND PIPING ISOMETRICS"/>
    <s v="H363404-00000-270-260-0008"/>
    <s v="H363404-00000-270-262-0074-0002"/>
    <s v="H363404-FPH01-270-276-0001"/>
    <x v="90"/>
    <m/>
    <m/>
    <s v="AI"/>
    <s v="IS"/>
    <s v="II 3 G - Ex i IIC T1"/>
    <s v="-"/>
    <m/>
  </r>
  <r>
    <n v="0"/>
    <s v="FPH01"/>
    <x v="214"/>
    <s v="NICKEL AND COBALT PRODUCT PUMP 1 DISCHARGE PRESSURE"/>
    <x v="28"/>
    <s v="FPH01-KX32-0221"/>
    <x v="9"/>
    <x v="2"/>
    <x v="8"/>
    <s v="CM001"/>
    <s v="N/A"/>
    <m/>
    <s v="WIKA OR EQUIVALENT"/>
    <s v=""/>
    <n v="0"/>
    <n v="770"/>
    <s v="KPA (G)"/>
    <s v="FIELD DETERMINED BASED ON THE 3D MODEL, P&amp;IDS, AND PIPING ISOMETRICS"/>
    <s v="H363404-00000-270-260-0010"/>
    <s v="N/A"/>
    <s v="H363404-FPH01-270-276-0001"/>
    <x v="91"/>
    <m/>
    <m/>
    <s v="N/A"/>
    <s v="IS"/>
    <s v="II 3 G - Ex i IIC T1"/>
    <s v="-"/>
    <m/>
  </r>
  <r>
    <n v="0"/>
    <s v="FPH01"/>
    <x v="215"/>
    <s v="NICKEL AND COBALT PRODUCT SURGE TANK 2 LEVEL"/>
    <x v="4"/>
    <s v="F1.S1.DS.FPH01.CMA002"/>
    <x v="10"/>
    <x v="1"/>
    <x v="2"/>
    <s v="CM001"/>
    <s v="N/A"/>
    <m/>
    <s v="SIEMENS"/>
    <s v="PART OF LIT"/>
    <s v="N/A"/>
    <s v="N/A"/>
    <s v="N/A"/>
    <s v="FIELD DETERMINED BASED ON THE 3D MODEL, P&amp;IDS, AND PIPING ISOMETRICS"/>
    <s v="H363404-00000-270-260-0008"/>
    <s v="N/A"/>
    <s v="H363404-FPH01-270-276-0001"/>
    <x v="92"/>
    <m/>
    <m/>
    <s v="N/A"/>
    <s v="IS"/>
    <s v="II 3 G - Ex i IIC T1"/>
    <s v="-"/>
    <m/>
  </r>
  <r>
    <n v="0"/>
    <s v="FPH01"/>
    <x v="216"/>
    <s v="NICKEL AND COBALT PRODUCT SURGE TANK 2 LEVEL"/>
    <x v="5"/>
    <s v="F1.S1.DS.FPH01.CMA002"/>
    <x v="0"/>
    <x v="0"/>
    <x v="2"/>
    <s v="CM001"/>
    <s v="CM001"/>
    <m/>
    <s v="SIEMENS"/>
    <s v="7NG3130-1AB12-Z"/>
    <n v="-7300"/>
    <n v="-200"/>
    <s v="MM (FROM ANTENNA)"/>
    <s v="FIELD DETERMINED BASED ON THE 3D MODEL, P&amp;IDS, AND PIPING ISOMETRICS"/>
    <s v="H363404-00000-270-260-0008"/>
    <m/>
    <s v="H363404-FPH01-270-276-0001"/>
    <x v="92"/>
    <m/>
    <m/>
    <s v="N/A"/>
    <s v="IS"/>
    <s v="II 3 G - Ex i IIC T1"/>
    <s v="-"/>
    <m/>
  </r>
  <r>
    <n v="0"/>
    <s v="FPH01"/>
    <x v="217"/>
    <s v="NICKEL AND COBALT PRODUCT SURGE TANK 2 LEVEL"/>
    <x v="6"/>
    <s v="F1.S1.DS.FPH01.CMA002"/>
    <x v="0"/>
    <x v="0"/>
    <x v="2"/>
    <s v="PJ011"/>
    <s v="CM001"/>
    <m/>
    <s v="SIEMENS"/>
    <s v="7ML5432-0GC20-1AC0-Z C11+C12+Y15"/>
    <n v="-7300"/>
    <n v="-200"/>
    <s v="MM (FROM ANTENNA)"/>
    <s v="FIELD DETERMINED BASED ON THE 3D MODEL, P&amp;IDS, AND PIPING ISOMETRICS"/>
    <s v="H363404-00000-270-260-0008"/>
    <s v="H363404-00000-270-262-0074-0002"/>
    <s v="H363404-FPH01-270-276-0001"/>
    <x v="92"/>
    <m/>
    <m/>
    <s v="AI"/>
    <s v="IS"/>
    <s v="II 3 G - Ex i IIC T1"/>
    <s v="-"/>
    <m/>
  </r>
  <r>
    <n v="0"/>
    <s v="FPH01"/>
    <x v="218"/>
    <s v="NICKEL AND COBALT PRODUCT PUMP 2 DISCHARGE PRESSURE"/>
    <x v="28"/>
    <s v="FPH01-KX32-0182"/>
    <x v="9"/>
    <x v="2"/>
    <x v="8"/>
    <s v="CM001"/>
    <s v="N/A"/>
    <m/>
    <s v="WIKA OR EQUIVALENT"/>
    <s v=""/>
    <n v="0"/>
    <n v="770"/>
    <s v="KPA (G)"/>
    <s v="FIELD DETERMINED BASED ON THE 3D MODEL, P&amp;IDS, AND PIPING ISOMETRICS"/>
    <s v="H363404-00000-270-260-0010"/>
    <s v="N/A"/>
    <s v="H363404-FPH01-270-276-0001"/>
    <x v="93"/>
    <m/>
    <m/>
    <s v="N/A"/>
    <s v="IS"/>
    <s v="II 3 G - Ex i IIC T1"/>
    <s v="-"/>
    <m/>
  </r>
  <r>
    <n v="0"/>
    <s v="FPH01"/>
    <x v="219"/>
    <s v="NICKEL AND COBALT PRODUCT PUMP 2 DISCHARGE"/>
    <x v="31"/>
    <s v="FPH01-KX32-0182"/>
    <x v="0"/>
    <x v="0"/>
    <x v="4"/>
    <s v="PJ002"/>
    <s v="N/A"/>
    <m/>
    <s v="SIEMENS"/>
    <s v="PART OF FIT"/>
    <s v=""/>
    <s v=""/>
    <s v="KG/M3"/>
    <s v="FIELD DETERMINED BASED ON THE 3D MODEL, P&amp;IDS, AND PIPING ISOMETRICS"/>
    <s v="VENDOR PRE-INSTALLED"/>
    <s v="N/A"/>
    <s v="H363404-FPH01-270-276-0001"/>
    <x v="94"/>
    <m/>
    <m/>
    <s v="SOFT"/>
    <s v="IS"/>
    <s v="II 3 G - Ex i IIC T1"/>
    <s v="-"/>
    <m/>
  </r>
  <r>
    <n v="0"/>
    <s v="FPH01"/>
    <x v="220"/>
    <s v="NICKEL AND COBALT PRODUCT PUMP 2 DISCHARGE"/>
    <x v="29"/>
    <s v="FPH01-KX32-0182"/>
    <x v="9"/>
    <x v="6"/>
    <x v="4"/>
    <s v="CM001"/>
    <s v="N/A"/>
    <m/>
    <s v="SIEMENS"/>
    <s v="FCS300"/>
    <s v="N/A"/>
    <s v="N/A"/>
    <s v="N/A"/>
    <s v="FIELD DETERMINED BASED ON THE 3D MODEL, P&amp;IDS, AND PIPING ISOMETRICS"/>
    <s v="H363404-00000-270-260-0006"/>
    <s v="N/A"/>
    <s v="H363404-FPH01-270-276-0001"/>
    <x v="94"/>
    <m/>
    <m/>
    <s v="N/A"/>
    <s v="IS"/>
    <s v="II 3 G - Ex i IIC T1"/>
    <s v="-"/>
    <m/>
  </r>
  <r>
    <n v="0"/>
    <s v="FPH01"/>
    <x v="221"/>
    <s v="NICKEL AND COBALT PRODUCT PUMP 2 DISCHARGE"/>
    <x v="30"/>
    <s v="FPH01-KX32-0182"/>
    <x v="0"/>
    <x v="0"/>
    <x v="4"/>
    <s v="PJ002"/>
    <s v="CM001"/>
    <m/>
    <s v="SIEMENS"/>
    <s v="FCT030"/>
    <n v="0"/>
    <n v="52.8"/>
    <s v="M3/H"/>
    <s v="FIELD DETERMINED BASED ON THE 3D MODEL, P&amp;IDS, AND PIPING ISOMETRICS"/>
    <s v="H363404-00000-270-260-0006"/>
    <s v="H363404-00000-270-262-0075-0001"/>
    <s v="H363404-FPH01-270-276-0001"/>
    <x v="94"/>
    <m/>
    <m/>
    <s v="AI"/>
    <s v="IS"/>
    <s v="II 3 G - Ex i IIC T1"/>
    <s v="24 VDC"/>
    <m/>
  </r>
  <r>
    <n v="0"/>
    <s v="FPH01"/>
    <x v="222"/>
    <s v="NICKEL AND COBALT PRODUCT SURGE TANK 1 DEIONIZED WATER FEED"/>
    <x v="16"/>
    <s v="FPH01-W04-0218"/>
    <x v="5"/>
    <x v="7"/>
    <x v="6"/>
    <s v="CM001"/>
    <s v="CM001"/>
    <m/>
    <s v="SAMSON AG / SAMSON"/>
    <s v="3241 / 3277"/>
    <s v="N/A"/>
    <s v="N/A"/>
    <s v="N/A"/>
    <s v="FIELD DETERMINED BASED ON THE 3D MODEL, P&amp;IDS, AND PIPING ISOMETRICS"/>
    <s v="H363404-00000-270-260-0002"/>
    <s v="H363404-00000-270-262-0080-0002"/>
    <s v="H363404-FPH01-270-276-0001"/>
    <x v="95"/>
    <m/>
    <m/>
    <s v="AO"/>
    <s v="IS"/>
    <s v="II 3 G - Ex i IIC T1"/>
    <s v="-"/>
    <m/>
  </r>
  <r>
    <n v="0"/>
    <s v="FPH01"/>
    <x v="223"/>
    <s v="NICKEL AND COBALT PRODUCT SURGE TANK 1 DEIONIZED WATER FEED"/>
    <x v="29"/>
    <s v="FPH01-W04-0218"/>
    <x v="5"/>
    <x v="7"/>
    <x v="4"/>
    <s v="CM001"/>
    <s v="N/A"/>
    <m/>
    <s v="SIEMENS"/>
    <s v="FCS300"/>
    <s v="N/A"/>
    <s v="N/A"/>
    <s v="N/A"/>
    <s v="FIELD DETERMINED BASED ON THE 3D MODEL, P&amp;IDS, AND PIPING ISOMETRICS"/>
    <s v="H363404-00000-270-260-0006"/>
    <s v="N/A"/>
    <s v="H363404-FPH01-270-276-0001"/>
    <x v="96"/>
    <m/>
    <m/>
    <s v="N/A"/>
    <s v="IS"/>
    <s v="II 3 G - Ex i IIC T1"/>
    <s v="-"/>
    <m/>
  </r>
  <r>
    <n v="0"/>
    <s v="FPH01"/>
    <x v="224"/>
    <s v="NICKEL AND COBALT PRODUCT SURGE TANK 1 DEIONIZED WATER FEED"/>
    <x v="30"/>
    <s v="FPH01-W04-0218"/>
    <x v="0"/>
    <x v="0"/>
    <x v="4"/>
    <s v="PJ002"/>
    <s v="CM001"/>
    <m/>
    <s v="SIEMENS"/>
    <s v="FCT030"/>
    <n v="0"/>
    <n v="2.5"/>
    <s v="M3/H"/>
    <s v="FIELD DETERMINED BASED ON THE 3D MODEL, P&amp;IDS, AND PIPING ISOMETRICS"/>
    <s v="H363404-00000-270-260-0006"/>
    <s v="H363404-00000-270-262-0075-0001"/>
    <s v="H363404-FPH01-270-276-0001"/>
    <x v="96"/>
    <m/>
    <m/>
    <s v="AI"/>
    <s v="IS"/>
    <s v="II 3 G - Ex i IIC T1"/>
    <s v="24 VDC"/>
    <m/>
  </r>
  <r>
    <n v="0"/>
    <s v="FPH01"/>
    <x v="225"/>
    <s v="NICKEL AND COBALT PRODCUT SURGE TANK 2 DEIONIZED WATER FEED"/>
    <x v="16"/>
    <s v="FPH01-W04-0219"/>
    <x v="5"/>
    <x v="7"/>
    <x v="6"/>
    <s v="CM001"/>
    <s v="CM001"/>
    <m/>
    <s v="SAMSON AG / SAMSON"/>
    <s v="3241 / 3277"/>
    <s v="N/A"/>
    <s v="N/A"/>
    <s v="N/A"/>
    <s v="FIELD DETERMINED BASED ON THE 3D MODEL, P&amp;IDS, AND PIPING ISOMETRICS"/>
    <s v="H363404-00000-270-260-0002"/>
    <s v="H363404-00000-270-262-0080-0002"/>
    <s v="H363404-FPH01-270-276-0001"/>
    <x v="97"/>
    <m/>
    <m/>
    <s v="AO"/>
    <s v="IS"/>
    <s v="II 3 G - Ex i IIC T1"/>
    <s v="-"/>
    <m/>
  </r>
  <r>
    <n v="0"/>
    <s v="FPH01"/>
    <x v="226"/>
    <s v="NICKEL AND COBALT PRODCUT SURGE TANK 2 DEIONIZED WATER FEED"/>
    <x v="29"/>
    <s v="FPH01-W04-0219"/>
    <x v="5"/>
    <x v="7"/>
    <x v="4"/>
    <s v="CM001"/>
    <s v="N/A"/>
    <m/>
    <s v="SIEMENS"/>
    <s v="FCS300"/>
    <s v="N/A"/>
    <s v="N/A"/>
    <s v="N/A"/>
    <s v="FIELD DETERMINED BASED ON THE 3D MODEL, P&amp;IDS, AND PIPING ISOMETRICS"/>
    <s v="H363404-00000-270-260-0006"/>
    <s v="N/A"/>
    <s v="H363404-FPH01-270-276-0001"/>
    <x v="98"/>
    <m/>
    <m/>
    <s v="N/A"/>
    <s v="IS"/>
    <s v="II 3 G - Ex i IIC T1"/>
    <s v="-"/>
    <m/>
  </r>
  <r>
    <n v="0"/>
    <s v="FPH01"/>
    <x v="227"/>
    <s v="NICKEL AND COBALT PRODCUT SURGE TANK 2 DEIONIZED WATER FEED"/>
    <x v="30"/>
    <s v="FPH01-W04-0219"/>
    <x v="0"/>
    <x v="0"/>
    <x v="4"/>
    <s v="PJ002"/>
    <s v="CM001"/>
    <m/>
    <s v="SIEMENS"/>
    <s v="FCT030"/>
    <n v="0"/>
    <n v="2.5"/>
    <s v="M3/H"/>
    <s v="FIELD DETERMINED BASED ON THE 3D MODEL, P&amp;IDS, AND PIPING ISOMETRICS"/>
    <s v="H363404-00000-270-260-0006"/>
    <s v="H363404-00000-270-262-0075-0001"/>
    <s v="H363404-FPH01-270-276-0001"/>
    <x v="98"/>
    <m/>
    <m/>
    <s v="AI"/>
    <s v="IS"/>
    <s v="II 3 G - Ex i IIC T1"/>
    <s v="24 VDC"/>
    <m/>
  </r>
  <r>
    <n v="0"/>
    <s v="FPH01"/>
    <x v="228"/>
    <s v="FINAL NICKEL AND COBALT PRODUCT"/>
    <x v="23"/>
    <s v="FPH01-KX32-0182"/>
    <x v="9"/>
    <x v="2"/>
    <x v="4"/>
    <s v="CM001"/>
    <s v="CM001"/>
    <m/>
    <s v="SIEMENS"/>
    <s v="P320"/>
    <n v="0"/>
    <n v="770"/>
    <s v="KPA (G)"/>
    <s v="FIELD DETERMINED BASED ON THE 3D MODEL, P&amp;IDS, AND PIPING ISOMETRICS"/>
    <s v="H363404-00000-270-260-0003"/>
    <s v="H363404-00000-270-262-0075-0001"/>
    <s v="H363404-FPH01-270-276-0001"/>
    <x v="99"/>
    <m/>
    <m/>
    <s v="AI"/>
    <s v="IS"/>
    <s v="II 3 G - Ex i IIC T1"/>
    <s v="-"/>
    <m/>
  </r>
  <r>
    <n v="0"/>
    <s v="FPH01"/>
    <x v="229"/>
    <s v="NICKEL AND COBALT PRODUCT PUMP 1 DISCHARGE"/>
    <x v="31"/>
    <s v="FPH01-KX32-0221"/>
    <x v="0"/>
    <x v="0"/>
    <x v="4"/>
    <s v="PJ002"/>
    <s v="N/A"/>
    <m/>
    <s v="SIEMENS"/>
    <s v="PART OF FIT"/>
    <s v=""/>
    <s v=""/>
    <s v="KG/M3"/>
    <s v="FIELD DETERMINED BASED ON THE 3D MODEL, P&amp;IDS, AND PIPING ISOMETRICS"/>
    <s v="VENDOR PRE-INSTALLED"/>
    <s v="N/A"/>
    <s v="H363404-FPH01-270-276-0001"/>
    <x v="100"/>
    <m/>
    <m/>
    <s v="SOFT"/>
    <s v="IS"/>
    <s v="II 3 G - Ex i IIC T1"/>
    <s v="-"/>
    <m/>
  </r>
  <r>
    <n v="0"/>
    <s v="FPH01"/>
    <x v="230"/>
    <s v="NICKEL AND COBALT PRODUCT PUMP 1 DISCHARGE"/>
    <x v="29"/>
    <s v="FPH01-KX32-0221"/>
    <x v="9"/>
    <x v="6"/>
    <x v="4"/>
    <s v="CM001"/>
    <s v="N/A"/>
    <m/>
    <s v="SIEMENS"/>
    <s v="FCS300"/>
    <s v="N/A"/>
    <s v="N/A"/>
    <s v="N/A"/>
    <s v="FIELD DETERMINED BASED ON THE 3D MODEL, P&amp;IDS, AND PIPING ISOMETRICS"/>
    <s v="H363404-00000-270-260-0006"/>
    <s v="N/A"/>
    <s v="H363404-FPH01-270-276-0001"/>
    <x v="100"/>
    <m/>
    <m/>
    <s v="N/A"/>
    <s v="IS"/>
    <s v="II 3 G - Ex i IIC T1"/>
    <s v="-"/>
    <m/>
  </r>
  <r>
    <n v="0"/>
    <s v="FPH01"/>
    <x v="231"/>
    <s v="NICKEL AND COBALT PRODUCT PUMP 1 DISCHARGE"/>
    <x v="30"/>
    <s v="FPH01-KX32-0221"/>
    <x v="0"/>
    <x v="0"/>
    <x v="4"/>
    <s v="PJ002"/>
    <s v="CM001"/>
    <m/>
    <s v="SIEMENS"/>
    <s v="FCT030"/>
    <n v="0"/>
    <n v="52.8"/>
    <s v="M3/H"/>
    <s v="FIELD DETERMINED BASED ON THE 3D MODEL, P&amp;IDS, AND PIPING ISOMETRICS"/>
    <s v="H363404-00000-270-260-0006"/>
    <s v="H363404-00000-270-262-0075-0002"/>
    <s v="H363404-FPH01-270-276-0001"/>
    <x v="100"/>
    <m/>
    <m/>
    <s v="AI"/>
    <s v="IS"/>
    <s v="II 3 G - Ex i IIC T1"/>
    <s v="24 VDC"/>
    <m/>
  </r>
  <r>
    <n v="0"/>
    <s v="FPH01"/>
    <x v="232"/>
    <s v="FINAL NICKEL AND COBALT PRODUCT"/>
    <x v="10"/>
    <s v="FPH01-KX32-0182"/>
    <x v="9"/>
    <x v="2"/>
    <x v="4"/>
    <s v="CM001"/>
    <s v="CM001"/>
    <m/>
    <s v="SIEMENS"/>
    <s v="SITRANS TS500"/>
    <s v="N/A"/>
    <s v="N/A"/>
    <s v="N/A"/>
    <s v="FIELD DETERMINED BASED ON THE 3D MODEL, P&amp;IDS, AND PIPING ISOMETRICS"/>
    <s v="H363404-00000-270-260-0007"/>
    <s v="REFER TO MANUFACTURER'S  STANDARD/MANUAL"/>
    <s v="H363404-FPH01-270-276-0001"/>
    <x v="101"/>
    <m/>
    <m/>
    <s v="N/A"/>
    <s v="IS"/>
    <s v="II 3 G - Ex i IIC T1"/>
    <s v="-"/>
    <m/>
  </r>
  <r>
    <n v="0"/>
    <s v="FPH01"/>
    <x v="233"/>
    <s v="FINAL NICKEL AND COBALT PRODUCT"/>
    <x v="11"/>
    <s v="FPH01-KX32-0182"/>
    <x v="0"/>
    <x v="0"/>
    <x v="4"/>
    <s v="CM001"/>
    <s v="CM001"/>
    <m/>
    <s v="SIEMENS"/>
    <s v="SITRANS TH300"/>
    <n v="0"/>
    <n v="59"/>
    <s v="DEG C"/>
    <s v="FIELD DETERMINED BASED ON THE 3D MODEL, P&amp;IDS, AND PIPING ISOMETRICS"/>
    <s v="H363404-00000-270-260-0007"/>
    <s v="H363404-00000-270-262-0075-0002"/>
    <s v="H363404-FPH01-270-276-0001"/>
    <x v="101"/>
    <m/>
    <m/>
    <s v="AI"/>
    <s v="IS"/>
    <s v="II 3 G - Ex i IIC T1"/>
    <s v="-"/>
    <m/>
  </r>
  <r>
    <n v="0"/>
    <s v="FPH01"/>
    <x v="234"/>
    <s v="NICKEL AND COBALT PRODUCT SURGE TANK 2 FINAL PRODUCT SOLUTION FEED"/>
    <x v="37"/>
    <s v="FPH01-KX32-0216"/>
    <x v="10"/>
    <x v="6"/>
    <x v="7"/>
    <s v="CM001"/>
    <s v="CM001"/>
    <m/>
    <s v="PFEIFFER / SAMSON"/>
    <s v="10E / BR31A SRP"/>
    <s v="N/A"/>
    <s v="N/A"/>
    <s v="N/A"/>
    <s v="FIELD DETERMINED BASED ON THE 3D MODEL, P&amp;IDS, AND PIPING ISOMETRICS"/>
    <s v="H363404-00000-270-260-0001"/>
    <s v="H363404-00000-270-262-0087"/>
    <s v="H363404-FPH01-270-276-0001"/>
    <x v="102"/>
    <m/>
    <m/>
    <s v="DO"/>
    <s v="IS"/>
    <s v="II 3 G - Ex i IIC T1"/>
    <s v="-"/>
    <m/>
  </r>
  <r>
    <n v="0"/>
    <s v="FPH01"/>
    <x v="235"/>
    <s v="NICKEL AND COBALT PRODUCT SURGE TANK 2 FINAL PRODUCT SOLUTION FEED"/>
    <x v="20"/>
    <s v="FPH01-KX32-0216"/>
    <x v="0"/>
    <x v="0"/>
    <x v="7"/>
    <s v="PJ006"/>
    <s v="CM001"/>
    <m/>
    <s v="IFM"/>
    <s v="NN5013"/>
    <s v="N/A"/>
    <s v="N/A"/>
    <s v="N/A"/>
    <s v="FIELD DETERMINED BASED ON THE 3D MODEL, P&amp;IDS, AND PIPING ISOMETRICS"/>
    <s v="VENDOR PRE-INSTALLED"/>
    <s v="H363404-00000-270-262-0082"/>
    <s v="H363404-FPH01-270-276-0001"/>
    <x v="102"/>
    <m/>
    <m/>
    <s v="DI"/>
    <s v="IS"/>
    <s v="II 3 G - Ex i IIC T1"/>
    <s v="-"/>
    <m/>
  </r>
  <r>
    <n v="0"/>
    <s v="FPH01"/>
    <x v="236"/>
    <s v="NICKEL AND COBALT PRODUCT SURGE TANK 2 FINAL PRODUCT SOLUTION FEED"/>
    <x v="21"/>
    <s v="FPH01-KX32-0216"/>
    <x v="0"/>
    <x v="0"/>
    <x v="7"/>
    <s v="PJ006"/>
    <s v="CM001"/>
    <m/>
    <s v="IFM"/>
    <s v="NN5013"/>
    <s v="N/A"/>
    <s v="N/A"/>
    <s v="N/A"/>
    <s v="FIELD DETERMINED BASED ON THE 3D MODEL, P&amp;IDS, AND PIPING ISOMETRICS"/>
    <s v="VENDOR PRE-INSTALLED"/>
    <s v="H363404-00000-270-262-0082"/>
    <s v="H363404-FPH01-270-276-0001"/>
    <x v="102"/>
    <m/>
    <m/>
    <s v="DI"/>
    <s v="IS"/>
    <s v="II 3 G - Ex i IIC T1"/>
    <s v="-"/>
    <m/>
  </r>
  <r>
    <n v="0"/>
    <s v="FPH01"/>
    <x v="237"/>
    <s v="NICKEL AND COBALT PRODUCT SURGE TANK 2 FINAL PRODUCT SOLUTION FEED"/>
    <x v="38"/>
    <s v="FPH01-KX32-0216"/>
    <x v="0"/>
    <x v="0"/>
    <x v="7"/>
    <s v="PJ006"/>
    <s v="CM001"/>
    <m/>
    <s v="PARKER LUCIFER"/>
    <s v="341N3290-495910"/>
    <s v="N/A"/>
    <s v="N/A"/>
    <s v="N/A"/>
    <s v="FIELD DETERMINED BASED ON THE 3D MODEL, P&amp;IDS, AND PIPING ISOMETRICS"/>
    <s v="VENDOR PRE-INSTALLED"/>
    <m/>
    <s v="H363404-FPH01-270-276-0001"/>
    <x v="102"/>
    <m/>
    <m/>
    <s v="N/A"/>
    <s v="IS"/>
    <s v="II 3 G - Ex i IIC T1"/>
    <s v="-"/>
    <m/>
  </r>
  <r>
    <n v="0"/>
    <s v="FPH01"/>
    <x v="238"/>
    <s v="NICKEL AND COBALT PRODUCT PUMP 2 TO POWDER LEACH FEED TANK B"/>
    <x v="37"/>
    <s v="FPH01-KX32-0248"/>
    <x v="9"/>
    <x v="6"/>
    <x v="7"/>
    <s v="CM001"/>
    <s v="CM001"/>
    <m/>
    <s v="PFEIFFER / SAMSON"/>
    <s v="10E / BR31A SRP"/>
    <s v="N/A"/>
    <s v="N/A"/>
    <s v="N/A"/>
    <s v="FIELD DETERMINED BASED ON THE 3D MODEL, P&amp;IDS, AND PIPING ISOMETRICS"/>
    <s v="H363404-00000-270-260-0001"/>
    <s v="H363404-00000-270-262-0087"/>
    <s v="H363404-FPH01-270-276-0001"/>
    <x v="103"/>
    <m/>
    <m/>
    <s v="DO"/>
    <s v="IS"/>
    <s v="II 3 G - Ex i IIC T1"/>
    <s v="-"/>
    <m/>
  </r>
  <r>
    <n v="0"/>
    <s v="FPH01"/>
    <x v="239"/>
    <s v="NICKEL AND COBALT PRODUCT PUMP 2 TO POWDER LEACH FEED TANK B"/>
    <x v="38"/>
    <s v="FPH01-KX32-0182"/>
    <x v="0"/>
    <x v="0"/>
    <x v="7"/>
    <s v="PJ006"/>
    <s v="CM001"/>
    <m/>
    <s v="PARKER LUCIFER"/>
    <s v="341N3290-495910"/>
    <s v="N/A"/>
    <s v="N/A"/>
    <s v="N/A"/>
    <s v="FIELD DETERMINED BASED ON THE 3D MODEL, P&amp;IDS, AND PIPING ISOMETRICS"/>
    <s v="VENDOR PRE-INSTALLED"/>
    <m/>
    <s v="H363404-FPH01-270-276-0001"/>
    <x v="103"/>
    <m/>
    <m/>
    <s v="N/A"/>
    <s v="IS"/>
    <s v="II 3 G - Ex i IIC T1"/>
    <s v="-"/>
    <m/>
  </r>
  <r>
    <n v="0"/>
    <s v="FPH01"/>
    <x v="240"/>
    <s v="NICKEL AND COBALT PRODUCT PUMP 2 TO POWDER LEACH FEED TANK B"/>
    <x v="20"/>
    <s v="FPH01-KX32-0182"/>
    <x v="0"/>
    <x v="0"/>
    <x v="7"/>
    <s v="PJ006"/>
    <s v="CM001"/>
    <m/>
    <s v="IFM"/>
    <s v="NN5013"/>
    <s v="N/A"/>
    <s v="N/A"/>
    <s v="N/A"/>
    <s v="FIELD DETERMINED BASED ON THE 3D MODEL, P&amp;IDS, AND PIPING ISOMETRICS"/>
    <s v="VENDOR PRE-INSTALLED"/>
    <s v="H363404-00000-270-262-0083"/>
    <s v="H363404-FPH01-270-276-0001"/>
    <x v="103"/>
    <m/>
    <m/>
    <s v="DI"/>
    <s v="IS"/>
    <s v="II 3 G - Ex i IIC T1"/>
    <s v="-"/>
    <m/>
  </r>
  <r>
    <n v="0"/>
    <s v="FPH01"/>
    <x v="241"/>
    <s v="NICKEL AND COBALT PRODUCT PUMP 2 TO POWDER LEACH FEED TANK B"/>
    <x v="21"/>
    <s v="FPH01-KX32-0182"/>
    <x v="0"/>
    <x v="0"/>
    <x v="7"/>
    <s v="PJ006"/>
    <s v="CM001"/>
    <m/>
    <s v="IFM"/>
    <s v="NN5013"/>
    <s v="N/A"/>
    <s v="N/A"/>
    <s v="N/A"/>
    <s v="FIELD DETERMINED BASED ON THE 3D MODEL, P&amp;IDS, AND PIPING ISOMETRICS"/>
    <s v="VENDOR PRE-INSTALLED"/>
    <s v="H363404-00000-270-262-0083"/>
    <s v="H363404-FPH01-270-276-0001"/>
    <x v="103"/>
    <m/>
    <m/>
    <s v="DI"/>
    <s v="IS"/>
    <s v="II 3 G - Ex i IIC T1"/>
    <s v="-"/>
    <m/>
  </r>
  <r>
    <n v="0"/>
    <s v="FPH01"/>
    <x v="242"/>
    <s v="NICKEL AND COBALT PRODUCT PUMP 2 TO FINAL NICKEL AND COBALT PRODUCT LINE"/>
    <x v="37"/>
    <s v="FPH01-KX32-0182"/>
    <x v="9"/>
    <x v="6"/>
    <x v="7"/>
    <s v="CM001"/>
    <s v="CM001"/>
    <m/>
    <s v="PFEIFFER / SAMSON"/>
    <s v="10E / BR31A SRP"/>
    <s v="N/A"/>
    <s v="N/A"/>
    <s v="N/A"/>
    <s v="FIELD DETERMINED BASED ON THE 3D MODEL, P&amp;IDS, AND PIPING ISOMETRICS"/>
    <s v="H363404-00000-270-260-0001"/>
    <s v="H363404-00000-270-262-0087"/>
    <s v="H363404-FPH01-270-276-0001"/>
    <x v="104"/>
    <m/>
    <m/>
    <s v="DO"/>
    <s v="IS"/>
    <s v="II 3 G - Ex i IIC T1"/>
    <s v="-"/>
    <m/>
  </r>
  <r>
    <n v="0"/>
    <s v="FPH01"/>
    <x v="243"/>
    <s v="NICKEL AND COBALT PRODUCT PUMP 2 TO FINAL NICKEL AND COBALT PRODUCT LINE"/>
    <x v="38"/>
    <s v="FPH01-KX32-0182"/>
    <x v="0"/>
    <x v="0"/>
    <x v="7"/>
    <s v="PJ006"/>
    <s v="CM001"/>
    <m/>
    <s v="PARKER LUCIFER"/>
    <s v="341N3290-495910"/>
    <s v="N/A"/>
    <s v="N/A"/>
    <s v="N/A"/>
    <s v="FIELD DETERMINED BASED ON THE 3D MODEL, P&amp;IDS, AND PIPING ISOMETRICS"/>
    <s v="VENDOR PRE-INSTALLED"/>
    <m/>
    <s v="H363404-FPH01-270-276-0001"/>
    <x v="104"/>
    <m/>
    <m/>
    <s v="N/A"/>
    <s v="IS"/>
    <s v="II 3 G - Ex i IIC T1"/>
    <s v="-"/>
    <m/>
  </r>
  <r>
    <n v="0"/>
    <s v="FPH01"/>
    <x v="244"/>
    <s v="NICKEL AND COBALT PRODUCT PUMP 2 TO FINAL NICKEL AND COBALT PRODUCT LINE"/>
    <x v="20"/>
    <s v="FPH01-KX32-0182"/>
    <x v="0"/>
    <x v="0"/>
    <x v="7"/>
    <s v="PJ006"/>
    <s v="CM001"/>
    <m/>
    <s v="IFM"/>
    <s v="NN5013"/>
    <s v="N/A"/>
    <s v="N/A"/>
    <s v="N/A"/>
    <s v="FIELD DETERMINED BASED ON THE 3D MODEL, P&amp;IDS, AND PIPING ISOMETRICS"/>
    <s v="VENDOR PRE-INSTALLED"/>
    <s v="H363404-00000-270-262-0083"/>
    <s v="H363404-FPH01-270-276-0001"/>
    <x v="104"/>
    <m/>
    <m/>
    <s v="DI"/>
    <s v="IS"/>
    <s v="II 3 G - Ex i IIC T1"/>
    <s v="-"/>
    <m/>
  </r>
  <r>
    <n v="0"/>
    <s v="FPH01"/>
    <x v="245"/>
    <s v="NICKEL AND COBALT PRODUCT PUMP 2 TO FINAL NICKEL AND COBALT PRODUCT LINE"/>
    <x v="21"/>
    <s v="FPH01-KX32-0182"/>
    <x v="0"/>
    <x v="0"/>
    <x v="7"/>
    <s v="PJ006"/>
    <s v="CM001"/>
    <m/>
    <s v="IFM"/>
    <s v="NN5013"/>
    <s v="N/A"/>
    <s v="N/A"/>
    <s v="N/A"/>
    <s v="FIELD DETERMINED BASED ON THE 3D MODEL, P&amp;IDS, AND PIPING ISOMETRICS"/>
    <s v="VENDOR PRE-INSTALLED"/>
    <s v="H363404-00000-270-262-0083"/>
    <s v="H363404-FPH01-270-276-0001"/>
    <x v="104"/>
    <m/>
    <m/>
    <s v="DI"/>
    <s v="IS"/>
    <s v="II 3 G - Ex i IIC T1"/>
    <s v="-"/>
    <m/>
  </r>
  <r>
    <n v="0"/>
    <s v="FPH01"/>
    <x v="246"/>
    <s v="NICKEL AND COBALT PRODUCT PUMP 1 TO POWDER LEACH FEED TANK B"/>
    <x v="37"/>
    <s v="FPH01-KX32-0156"/>
    <x v="9"/>
    <x v="6"/>
    <x v="7"/>
    <s v="CM001"/>
    <s v="CM001"/>
    <m/>
    <s v="PFEIFFER / SAMSON"/>
    <s v="10E / BR31A SRP"/>
    <s v="N/A"/>
    <s v="N/A"/>
    <s v="N/A"/>
    <s v="FIELD DETERMINED BASED ON THE 3D MODEL, P&amp;IDS, AND PIPING ISOMETRICS"/>
    <s v="H363404-00000-270-260-0001"/>
    <s v="H363404-00000-270-262-0088"/>
    <s v="H363404-FPH01-270-276-0001"/>
    <x v="105"/>
    <m/>
    <m/>
    <s v="DO"/>
    <s v="IS"/>
    <s v="II 3 G - Ex i IIC T1"/>
    <s v="-"/>
    <m/>
  </r>
  <r>
    <n v="0"/>
    <s v="FPH01"/>
    <x v="247"/>
    <s v="NICKEL AND COBALT PRODUCT PUMP 1 TO POWDER LEACH FEED TANK B"/>
    <x v="38"/>
    <s v="FPH01-KX32-0156"/>
    <x v="0"/>
    <x v="0"/>
    <x v="7"/>
    <s v="PJ006"/>
    <s v="CM001"/>
    <m/>
    <s v="PARKER LUCIFER"/>
    <s v="341N3290-495910"/>
    <s v="N/A"/>
    <s v="N/A"/>
    <s v="N/A"/>
    <s v="FIELD DETERMINED BASED ON THE 3D MODEL, P&amp;IDS, AND PIPING ISOMETRICS"/>
    <s v="VENDOR PRE-INSTALLED"/>
    <m/>
    <s v="H363404-FPH01-270-276-0001"/>
    <x v="105"/>
    <m/>
    <m/>
    <s v="N/A"/>
    <s v="IS"/>
    <s v="II 3 G - Ex i IIC T1"/>
    <s v="-"/>
    <m/>
  </r>
  <r>
    <n v="0"/>
    <s v="FPH01"/>
    <x v="248"/>
    <s v="NICKEL AND COBALT PRODUCT PUMP 1 TO POWDER LEACH FEED TANK B"/>
    <x v="20"/>
    <s v="FPH01-KX32-0156"/>
    <x v="0"/>
    <x v="0"/>
    <x v="7"/>
    <s v="PJ006"/>
    <s v="CM001"/>
    <m/>
    <s v="IFM"/>
    <s v="NN5013"/>
    <s v="N/A"/>
    <s v="N/A"/>
    <s v="N/A"/>
    <s v="FIELD DETERMINED BASED ON THE 3D MODEL, P&amp;IDS, AND PIPING ISOMETRICS"/>
    <s v="VENDOR PRE-INSTALLED"/>
    <s v="H363404-00000-270-262-0083"/>
    <s v="H363404-FPH01-270-276-0001"/>
    <x v="105"/>
    <m/>
    <m/>
    <s v="DI"/>
    <s v="IS"/>
    <s v="II 3 G - Ex i IIC T1"/>
    <s v="-"/>
    <m/>
  </r>
  <r>
    <n v="0"/>
    <s v="FPH01"/>
    <x v="249"/>
    <s v="NICKEL AND COBALT PRODUCT PUMP 1 TO POWDER LEACH FEED TANK B"/>
    <x v="21"/>
    <s v="FPH01-KX32-0156"/>
    <x v="0"/>
    <x v="0"/>
    <x v="7"/>
    <s v="PJ006"/>
    <s v="CM001"/>
    <m/>
    <s v="IFM"/>
    <s v="NN5013"/>
    <s v="N/A"/>
    <s v="N/A"/>
    <s v="N/A"/>
    <s v="FIELD DETERMINED BASED ON THE 3D MODEL, P&amp;IDS, AND PIPING ISOMETRICS"/>
    <s v="VENDOR PRE-INSTALLED"/>
    <s v="H363404-00000-270-262-0083"/>
    <s v="H363404-FPH01-270-276-0001"/>
    <x v="105"/>
    <m/>
    <m/>
    <s v="DI"/>
    <s v="IS"/>
    <s v="II 3 G - Ex i IIC T1"/>
    <s v="-"/>
    <m/>
  </r>
  <r>
    <n v="0"/>
    <s v="FPH01"/>
    <x v="250"/>
    <s v="NICKEL AND COBALT PRODUCT PUMP 1 TO FINAL NICKEL AND COBALT PRODUCT LINE"/>
    <x v="37"/>
    <s v="FPH01-KX32-0221"/>
    <x v="9"/>
    <x v="6"/>
    <x v="7"/>
    <s v="CM001"/>
    <s v="CM001"/>
    <m/>
    <s v="PFEIFFER / SAMSON"/>
    <s v="10E / BR31A SRP"/>
    <s v="N/A"/>
    <s v="N/A"/>
    <s v="N/A"/>
    <s v="FIELD DETERMINED BASED ON THE 3D MODEL, P&amp;IDS, AND PIPING ISOMETRICS"/>
    <s v="H363404-00000-270-260-0001"/>
    <s v="H363404-00000-270-262-0088"/>
    <s v="H363404-FPH01-270-276-0001"/>
    <x v="106"/>
    <m/>
    <m/>
    <s v="DO"/>
    <s v="IS"/>
    <s v="II 3 G - Ex i IIC T1"/>
    <s v="-"/>
    <m/>
  </r>
  <r>
    <n v="0"/>
    <s v="FPH01"/>
    <x v="251"/>
    <s v="NICKEL AND COBALT PRODUCT PUMP 1 TO FINAL NICKEL AND COBALT PRODUCT LINE"/>
    <x v="38"/>
    <s v="FPH01-KX32-0221"/>
    <x v="0"/>
    <x v="0"/>
    <x v="7"/>
    <s v="PJ006"/>
    <s v="CM001"/>
    <m/>
    <s v="PARKER LUCIFER"/>
    <s v="341N3290-495910"/>
    <s v="N/A"/>
    <s v="N/A"/>
    <s v="N/A"/>
    <s v="FIELD DETERMINED BASED ON THE 3D MODEL, P&amp;IDS, AND PIPING ISOMETRICS"/>
    <s v="VENDOR PRE-INSTALLED"/>
    <m/>
    <s v="H363404-FPH01-270-276-0001"/>
    <x v="106"/>
    <m/>
    <m/>
    <s v="N/A"/>
    <s v="IS"/>
    <s v="II 3 G - Ex i IIC T1"/>
    <s v="-"/>
    <m/>
  </r>
  <r>
    <n v="0"/>
    <s v="FPH01"/>
    <x v="252"/>
    <s v="NICKEL AND COBALT PRODUCT PUMP 1 TO FINAL NICKEL AND COBALT PRODUCT LINE"/>
    <x v="20"/>
    <s v="FPH01-KX32-0221"/>
    <x v="0"/>
    <x v="0"/>
    <x v="7"/>
    <s v="PJ006"/>
    <s v="CM001"/>
    <m/>
    <s v="IFM"/>
    <s v="NN5013"/>
    <s v="N/A"/>
    <s v="N/A"/>
    <s v="N/A"/>
    <s v="FIELD DETERMINED BASED ON THE 3D MODEL, P&amp;IDS, AND PIPING ISOMETRICS"/>
    <s v="VENDOR PRE-INSTALLED"/>
    <s v="H363404-00000-270-262-0083"/>
    <s v="H363404-FPH01-270-276-0001"/>
    <x v="106"/>
    <m/>
    <m/>
    <s v="DI"/>
    <s v="IS"/>
    <s v="II 3 G - Ex i IIC T1"/>
    <s v="-"/>
    <m/>
  </r>
  <r>
    <n v="0"/>
    <s v="FPH01"/>
    <x v="253"/>
    <s v="NICKEL AND COBALT PRODUCT PUMP 1 TO FINAL NICKEL AND COBALT PRODUCT LINE"/>
    <x v="21"/>
    <s v="FPH01-KX32-0221"/>
    <x v="0"/>
    <x v="0"/>
    <x v="7"/>
    <s v="PJ006"/>
    <s v="CM001"/>
    <m/>
    <s v="IFM"/>
    <s v="NN5013"/>
    <s v="N/A"/>
    <s v="N/A"/>
    <s v="N/A"/>
    <s v="FIELD DETERMINED BASED ON THE 3D MODEL, P&amp;IDS, AND PIPING ISOMETRICS"/>
    <s v="VENDOR PRE-INSTALLED"/>
    <s v="H363404-00000-270-262-0083"/>
    <s v="H363404-FPH01-270-276-0001"/>
    <x v="106"/>
    <m/>
    <m/>
    <s v="DI"/>
    <s v="IS"/>
    <s v="II 3 G - Ex i IIC T1"/>
    <s v="-"/>
    <m/>
  </r>
  <r>
    <n v="0"/>
    <s v="FPH01"/>
    <x v="254"/>
    <s v="NICKEL AND COBALT PRODUCT SURGE TANK 1 FINAL PRODUCT SOLUTION FEED"/>
    <x v="37"/>
    <s v="IXS01-KX32-0141"/>
    <x v="10"/>
    <x v="6"/>
    <x v="7"/>
    <s v="CM001"/>
    <s v="CM001"/>
    <m/>
    <s v="PFEIFFER / SAMSON"/>
    <s v="10E / BR31A SRP"/>
    <s v="N/A"/>
    <s v="N/A"/>
    <s v="N/A"/>
    <s v="FIELD DETERMINED BASED ON THE 3D MODEL, P&amp;IDS, AND PIPING ISOMETRICS"/>
    <s v="H363404-00000-270-260-0001"/>
    <s v="H363404-00000-270-262-0087"/>
    <s v="H363404-FPH01-270-276-0001"/>
    <x v="107"/>
    <m/>
    <m/>
    <s v="DO"/>
    <s v="IS"/>
    <s v="II 3 G - Ex i IIC T1"/>
    <s v="-"/>
    <m/>
  </r>
  <r>
    <n v="0"/>
    <s v="FPH01"/>
    <x v="255"/>
    <s v="NICKEL AND COBALT PRODUCT SURGE TANK 1 FINAL PRODUCT SOLUTION FEED"/>
    <x v="20"/>
    <s v="IXS01-KX32-0141"/>
    <x v="0"/>
    <x v="0"/>
    <x v="7"/>
    <s v="PJ006"/>
    <s v="CM001"/>
    <m/>
    <s v="IFM"/>
    <s v="NN5013"/>
    <s v="N/A"/>
    <s v="N/A"/>
    <s v="N/A"/>
    <s v="FIELD DETERMINED BASED ON THE 3D MODEL, P&amp;IDS, AND PIPING ISOMETRICS"/>
    <s v="VENDOR PRE-INSTALLED"/>
    <s v="H363404-00000-270-262-0082"/>
    <s v="H363404-FPH01-270-276-0001"/>
    <x v="107"/>
    <m/>
    <m/>
    <s v="DI"/>
    <s v="IS"/>
    <s v="II 3 G - Ex i IIC T1"/>
    <s v="-"/>
    <m/>
  </r>
  <r>
    <n v="0"/>
    <s v="FPH01"/>
    <x v="256"/>
    <s v="NICKEL AND COBALT PRODUCT SURGE TANK 1 FINAL PRODUCT SOLUTION FEED"/>
    <x v="21"/>
    <s v="IXS01-KX32-0141"/>
    <x v="0"/>
    <x v="0"/>
    <x v="7"/>
    <s v="PJ006"/>
    <s v="CM001"/>
    <m/>
    <s v="IFM"/>
    <s v="NN5013"/>
    <s v="N/A"/>
    <s v="N/A"/>
    <s v="N/A"/>
    <s v="FIELD DETERMINED BASED ON THE 3D MODEL, P&amp;IDS, AND PIPING ISOMETRICS"/>
    <s v="VENDOR PRE-INSTALLED"/>
    <s v="H363404-00000-270-262-0082"/>
    <s v="H363404-FPH01-270-276-0001"/>
    <x v="107"/>
    <m/>
    <m/>
    <s v="DI"/>
    <s v="IS"/>
    <s v="II 3 G - Ex i IIC T1"/>
    <s v="-"/>
    <m/>
  </r>
  <r>
    <n v="0"/>
    <s v="FPH01"/>
    <x v="257"/>
    <s v="NICKEL AND COBALT PRODUCT SURGE TANK 1 FINAL PRODUCT SOLUTION FEED"/>
    <x v="38"/>
    <s v="IXS01-KX32-0141"/>
    <x v="0"/>
    <x v="0"/>
    <x v="7"/>
    <s v="PJ006"/>
    <s v="CM001"/>
    <m/>
    <s v="PARKER LUCIFER"/>
    <s v="341N3290-495910"/>
    <s v="N/A"/>
    <s v="N/A"/>
    <s v="N/A"/>
    <s v="FIELD DETERMINED BASED ON THE 3D MODEL, P&amp;IDS, AND PIPING ISOMETRICS"/>
    <s v="VENDOR PRE-INSTALLED"/>
    <m/>
    <s v="H363404-FPH01-270-276-0001"/>
    <x v="107"/>
    <m/>
    <m/>
    <s v="N/A"/>
    <s v="IS"/>
    <s v="II 3 G - Ex i IIC T1"/>
    <s v="-"/>
    <m/>
  </r>
  <r>
    <n v="0"/>
    <s v="FPH01"/>
    <x v="258"/>
    <s v="NICKEL AND COBALT PRODUCT PUMP 1 TO POWDER LEACH FEED TANK B"/>
    <x v="37"/>
    <s v="FPH01-KX32-0162"/>
    <x v="9"/>
    <x v="6"/>
    <x v="7"/>
    <s v="CM001"/>
    <s v="CM001"/>
    <m/>
    <s v="PFEIFFER / SAMSON"/>
    <s v="10E / BR31A SRP"/>
    <s v="N/A"/>
    <s v="N/A"/>
    <s v="N/A"/>
    <s v="FIELD DETERMINED BASED ON THE 3D MODEL, P&amp;IDS, AND PIPING ISOMETRICS"/>
    <s v="H363404-00000-270-260-0001"/>
    <s v="H363404-00000-270-262-0088"/>
    <s v="H363404-FPH01-270-276-0001"/>
    <x v="108"/>
    <m/>
    <m/>
    <s v="DO"/>
    <s v="IS"/>
    <s v="II 3 G - Ex i IIC T1"/>
    <s v="-"/>
    <m/>
  </r>
  <r>
    <n v="0"/>
    <s v="FPH01"/>
    <x v="259"/>
    <s v="NICKEL AND COBALT PRODUCT PUMP 1 TO POWDER LEACH FEED TANK B"/>
    <x v="38"/>
    <s v="FPH01-KX32-0162"/>
    <x v="0"/>
    <x v="0"/>
    <x v="7"/>
    <s v="PJ006"/>
    <s v="CM001"/>
    <m/>
    <s v="PARKER LUCIFER"/>
    <s v="341N3290-495910"/>
    <s v="N/A"/>
    <s v="N/A"/>
    <s v="N/A"/>
    <s v="FIELD DETERMINED BASED ON THE 3D MODEL, P&amp;IDS, AND PIPING ISOMETRICS"/>
    <s v="VENDOR PRE-INSTALLED"/>
    <m/>
    <s v="H363404-FPH01-270-276-0001"/>
    <x v="108"/>
    <m/>
    <m/>
    <s v="N/A"/>
    <s v="IS"/>
    <s v="II 3 G - Ex i IIC T1"/>
    <s v="-"/>
    <m/>
  </r>
  <r>
    <n v="0"/>
    <s v="FPH01"/>
    <x v="260"/>
    <s v="NICKEL AND COBALT PRODUCT PUMP 1 TO POWDER LEACH FEED TANK B"/>
    <x v="20"/>
    <s v="FPH01-KX32-0162"/>
    <x v="0"/>
    <x v="0"/>
    <x v="7"/>
    <s v="PJ006"/>
    <s v="CM001"/>
    <m/>
    <s v="IFM"/>
    <s v="NN5013"/>
    <s v="N/A"/>
    <s v="N/A"/>
    <s v="N/A"/>
    <s v="FIELD DETERMINED BASED ON THE 3D MODEL, P&amp;IDS, AND PIPING ISOMETRICS"/>
    <s v="VENDOR PRE-INSTALLED"/>
    <s v="H363404-00000-270-262-0084"/>
    <s v="H363404-FPH01-270-276-0001"/>
    <x v="108"/>
    <m/>
    <m/>
    <s v="DI"/>
    <s v="IS"/>
    <s v="II 3 G - Ex i IIC T1"/>
    <s v="-"/>
    <m/>
  </r>
  <r>
    <n v="0"/>
    <s v="FPH01"/>
    <x v="261"/>
    <s v="NICKEL AND COBALT PRODUCT PUMP 1 TO POWDER LEACH FEED TANK B"/>
    <x v="21"/>
    <s v="FPH01-KX32-0162"/>
    <x v="0"/>
    <x v="0"/>
    <x v="7"/>
    <s v="PJ006"/>
    <s v="CM001"/>
    <m/>
    <s v="IFM"/>
    <s v="NN5013"/>
    <s v="N/A"/>
    <s v="N/A"/>
    <s v="N/A"/>
    <s v="FIELD DETERMINED BASED ON THE 3D MODEL, P&amp;IDS, AND PIPING ISOMETRICS"/>
    <s v="VENDOR PRE-INSTALLED"/>
    <s v="H363404-00000-270-262-0084"/>
    <s v="H363404-FPH01-270-276-0001"/>
    <x v="108"/>
    <m/>
    <m/>
    <s v="DI"/>
    <s v="IS"/>
    <s v="II 3 G - Ex i IIC T1"/>
    <s v="-"/>
    <m/>
  </r>
  <r>
    <n v="0"/>
    <s v="FPH01"/>
    <x v="262"/>
    <s v="NICKEL AND COBALT PRODUCT PUMP 1 TO IMPURITY IX FEED SURGE TANK"/>
    <x v="37"/>
    <s v="FPH01-KX32-0163"/>
    <x v="9"/>
    <x v="6"/>
    <x v="7"/>
    <s v="CM001"/>
    <s v="CM001"/>
    <m/>
    <s v="PFEIFFER / SAMSON"/>
    <s v="10E / BR31A SRP"/>
    <s v="N/A"/>
    <s v="N/A"/>
    <s v="N/A"/>
    <s v="FIELD DETERMINED BASED ON THE 3D MODEL, P&amp;IDS, AND PIPING ISOMETRICS"/>
    <s v="H363404-00000-270-260-0001"/>
    <s v="H363404-00000-270-262-0088"/>
    <s v="H363404-FPH01-270-276-0001"/>
    <x v="109"/>
    <m/>
    <m/>
    <s v="DO"/>
    <s v="IS"/>
    <s v="II 3 G - Ex i IIC T1"/>
    <s v="-"/>
    <m/>
  </r>
  <r>
    <n v="0"/>
    <s v="FPH01"/>
    <x v="263"/>
    <s v="NICKEL AND COBALT PRODUCT PUMP 1 TO IMPURITY IX FEED SURGE TANK"/>
    <x v="38"/>
    <s v="FPH01-KX32-0163"/>
    <x v="0"/>
    <x v="0"/>
    <x v="7"/>
    <s v="PJ006"/>
    <s v="CM001"/>
    <m/>
    <s v="PARKER LUCIFER"/>
    <s v="341N3290-495910"/>
    <s v="N/A"/>
    <s v="N/A"/>
    <s v="N/A"/>
    <s v="FIELD DETERMINED BASED ON THE 3D MODEL, P&amp;IDS, AND PIPING ISOMETRICS"/>
    <s v="VENDOR PRE-INSTALLED"/>
    <m/>
    <s v="H363404-FPH01-270-276-0001"/>
    <x v="109"/>
    <m/>
    <m/>
    <s v="N/A"/>
    <s v="IS"/>
    <s v="II 3 G - Ex i IIC T1"/>
    <s v="-"/>
    <m/>
  </r>
  <r>
    <n v="0"/>
    <s v="FPH01"/>
    <x v="264"/>
    <s v="NICKEL AND COBALT PRODUCT PUMP 1 TO IMPURITY IX FEED SURGE TANK"/>
    <x v="20"/>
    <s v="FPH01-KX32-0163"/>
    <x v="0"/>
    <x v="0"/>
    <x v="7"/>
    <s v="PJ006"/>
    <s v="CM001"/>
    <m/>
    <s v="IFM"/>
    <s v="NN5013"/>
    <s v="N/A"/>
    <s v="N/A"/>
    <s v="N/A"/>
    <s v="FIELD DETERMINED BASED ON THE 3D MODEL, P&amp;IDS, AND PIPING ISOMETRICS"/>
    <s v="VENDOR PRE-INSTALLED"/>
    <s v="H363404-00000-270-262-0084"/>
    <s v="H363404-FPH01-270-276-0001"/>
    <x v="109"/>
    <m/>
    <m/>
    <s v="DI"/>
    <s v="IS"/>
    <s v="II 3 G - Ex i IIC T1"/>
    <s v="-"/>
    <m/>
  </r>
  <r>
    <n v="0"/>
    <s v="FPH01"/>
    <x v="265"/>
    <s v="NICKEL AND COBALT PRODUCT PUMP 1 TO IMPURITY IX FEED SURGE TANK"/>
    <x v="21"/>
    <s v="FPH01-KX32-0163"/>
    <x v="0"/>
    <x v="0"/>
    <x v="7"/>
    <s v="PJ006"/>
    <s v="CM001"/>
    <m/>
    <s v="IFM"/>
    <s v="NN5013"/>
    <s v="N/A"/>
    <s v="N/A"/>
    <s v="N/A"/>
    <s v="FIELD DETERMINED BASED ON THE 3D MODEL, P&amp;IDS, AND PIPING ISOMETRICS"/>
    <s v="VENDOR PRE-INSTALLED"/>
    <s v="H363404-00000-270-262-0084"/>
    <s v="H363404-FPH01-270-276-0001"/>
    <x v="109"/>
    <m/>
    <m/>
    <s v="DI"/>
    <s v="IS"/>
    <s v="II 3 G - Ex i IIC T1"/>
    <s v="-"/>
    <m/>
  </r>
  <r>
    <n v="0"/>
    <s v="FPH01"/>
    <x v="266"/>
    <s v="NICKEL AND COBALT PRODUCT PUMP 1 PTC"/>
    <x v="47"/>
    <s v="F1.S1.DS.FPH01.GPB001"/>
    <x v="0"/>
    <x v="0"/>
    <x v="9"/>
    <s v="PM050A"/>
    <s v="CM001"/>
    <m/>
    <s v="ABB"/>
    <s v="436 PTC - THERMISTORS "/>
    <s v="N/A"/>
    <s v="N/A"/>
    <s v="N/A"/>
    <s v="FIELD DETERMINED BASED ON THE 3D MODEL, P&amp;IDS, AND PIPING ISOMETRICS"/>
    <s v=""/>
    <m/>
    <s v="H363404-FPH01-270-276-0001"/>
    <x v="6"/>
    <m/>
    <m/>
    <s v="N/A"/>
    <s v="IS"/>
    <s v="II 3 G - Ex i IIC T1"/>
    <s v="-"/>
    <m/>
  </r>
  <r>
    <n v="0"/>
    <s v="FPH01"/>
    <x v="267"/>
    <s v="NICKEL AND COBALT PRODUCT PUMP 2 PTC"/>
    <x v="47"/>
    <s v="F1.S1.DS.FPH01.GPB002"/>
    <x v="0"/>
    <x v="0"/>
    <x v="9"/>
    <s v="PM050A"/>
    <s v="CM001"/>
    <m/>
    <s v="ABB"/>
    <s v="436 PTC - THERMISTORS "/>
    <s v="N/A"/>
    <s v="N/A"/>
    <s v="N/A"/>
    <s v="FIELD DETERMINED BASED ON THE 3D MODEL, P&amp;IDS, AND PIPING ISOMETRICS"/>
    <s v=""/>
    <m/>
    <s v="H363404-FPH01-270-276-0001"/>
    <x v="6"/>
    <m/>
    <m/>
    <s v="N/A"/>
    <s v="IS"/>
    <s v="II 3 G - Ex i IIC T1"/>
    <s v="-"/>
    <m/>
  </r>
  <r>
    <n v="0"/>
    <s v="FPH01"/>
    <x v="268"/>
    <s v="FINAL PRODUCT HANDLING JUNCTION BOX"/>
    <x v="41"/>
    <m/>
    <x v="0"/>
    <x v="0"/>
    <x v="8"/>
    <s v="CM001"/>
    <s v="CM001"/>
    <m/>
    <s v="HOFFMAN OR EQUIVALENT"/>
    <s v="A24H2008SS6LP3PT OR EQUIVALENT"/>
    <s v="N/A"/>
    <s v="N/A"/>
    <s v="N/A"/>
    <s v="H363404-00000-260-272-5005"/>
    <s v="H363404-00000-270-264-0002"/>
    <s v="H363404-FPH01-270-262-0001-0001/0002"/>
    <s v="N/A"/>
    <x v="0"/>
    <m/>
    <m/>
    <s v="N/A"/>
    <s v="IS"/>
    <m/>
    <s v="-"/>
    <s v="REFER TO JUNCTION BOX INTERCONNECTION DRAWINGS FOR THE NUMBER OF TERMINALS AND TERMINAL BLOCKS IN THE BOX  "/>
  </r>
  <r>
    <n v="0"/>
    <s v="FPH01"/>
    <x v="269"/>
    <s v="FINAL PRODUCT HANDLING JUNCTION BOX"/>
    <x v="41"/>
    <m/>
    <x v="0"/>
    <x v="0"/>
    <x v="8"/>
    <s v="CM001"/>
    <s v="CM001"/>
    <m/>
    <s v="HOFFMAN OR EQUIVALENT"/>
    <s v="A24H2008SS6LP3PT OR EQUIVALENT"/>
    <s v="N/A"/>
    <s v="N/A"/>
    <s v="N/A"/>
    <s v="H363404-00000-260-272-5005"/>
    <s v="H363404-00000-270-264-0002"/>
    <s v="H363404-FPH01-270-262-0002-0001/0002"/>
    <s v="N/A"/>
    <x v="0"/>
    <m/>
    <m/>
    <s v="N/A"/>
    <s v="IS"/>
    <m/>
    <s v="-"/>
    <s v="REFER TO JUNCTION BOX INTERCONNECTION DRAWINGS FOR THE NUMBER OF TERMINALS AND TERMINAL BLOCKS IN THE BOX  "/>
  </r>
  <r>
    <n v="0"/>
    <s v="IXS01"/>
    <x v="270"/>
    <s v="MAGNETIC FLOW METER TRANSMITTER"/>
    <x v="18"/>
    <s v="F1.S1.DS.IXS01.HSA003"/>
    <x v="8"/>
    <x v="10"/>
    <x v="14"/>
    <s v="PM024"/>
    <s v="PM024"/>
    <s v="TBD"/>
    <s v="TBD"/>
    <s v="TBD"/>
    <n v="3.6"/>
    <n v="180"/>
    <s v="M3/H"/>
    <s v="E363404-PM024-250-250-0001 "/>
    <s v="VENDOR PRE-INSTALLED"/>
    <s v="_x0009_E363404-PM024-260-260-0001"/>
    <s v="E363404-PM024-210-276-0001"/>
    <x v="31"/>
    <m/>
    <m/>
    <s v="SOFT"/>
    <s v="NIS"/>
    <s v="N/A"/>
    <s v="24 VDC"/>
    <s v="PM024 HOLD PENDING VENDOR INFORMATION ON INSTRUMENT MAKE AND MODEL"/>
  </r>
  <r>
    <n v="0"/>
    <s v="IXS01"/>
    <x v="271"/>
    <s v="SERVICE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2"/>
    <s v="SERVICE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3"/>
    <s v="SERVICE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4"/>
    <s v="SERVICE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75"/>
    <s v="DEIONIZED WATER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6"/>
    <s v="DEIONIZED WATER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7"/>
    <s v="DEIONIZED WATER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78"/>
    <s v="DEIONIZED WATER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79"/>
    <s v="STRIP SOLUTION ACID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0"/>
    <s v="STRIP SOLUTION ACID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1"/>
    <s v="STRIP SOLUTION ACID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2"/>
    <s v="STRIP SOLUTION ACID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83"/>
    <s v="PRE-LOAD WASH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4"/>
    <s v="PRE-LOAD WASH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5"/>
    <s v="PRE-LOAD WASH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6"/>
    <s v="PRE-LOAD WASH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87"/>
    <s v="STRIP SOLUTION ACID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8"/>
    <s v="STRIP SOLUTION ACID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89"/>
    <s v="STRIP SOLUTION ACID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0"/>
    <s v="STRIP SOLUTION ACID OUT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91"/>
    <s v="PRE-LOAD NAOH EFFLUENT OUTLET/PRE-LOAD WASH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2"/>
    <s v="PRE-LOAD NAOH EFFLUENT OUTLET/PRE-LOAD WASH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3"/>
    <s v="PRE-LOAD NAOH EFFLUENT OUTLET/PRE-LOAD WASH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4"/>
    <s v="PRE-LOAD NAOH EFFLUENT OUTLET/PRE-LOAD WASH OUT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95"/>
    <s v="PRE-LOAD NAOH RECYCLE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6"/>
    <s v="PRE-LOAD NAOH RECYCLE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7"/>
    <s v="PRE-LOAD NAOH RECYCLE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298"/>
    <s v="PRE-LOAD NAOH RECYCLE OUT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299"/>
    <s v="OUTLET TO WASH SOLUTION TANK"/>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0"/>
    <s v="OUTLET TO WASH SOLUTION TANK"/>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1"/>
    <s v="OUTLET TO WASH SOLUTION TANK"/>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2"/>
    <s v="OUTLET TO WASH SOLUTION TANK"/>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03"/>
    <s v="PRE-LOAD NAOH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4"/>
    <s v="PRE-LOAD NAOH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5"/>
    <s v="PRE-LOAD NAOH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6"/>
    <s v="PRE-LOAD NAOH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07"/>
    <s v="ACID BLOCK IN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8"/>
    <s v="ACID BLOCK IN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09"/>
    <s v="ACID BLOCK IN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0"/>
    <s v="ACID BLOCK IN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11"/>
    <s v="SERVICE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2"/>
    <s v="SERVICE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3"/>
    <s v="SERVICE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4"/>
    <s v="SERVICE OUT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15"/>
    <s v="LAG SERVICE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6"/>
    <s v="LAG SERVICE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7"/>
    <s v="LAG SERVICE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18"/>
    <s v="LAG SERVICE OUTLET"/>
    <x v="37"/>
    <s v="F1.S1.DS.IXS01.HSA003"/>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19"/>
    <s v="ACID BLOCK OUTLET"/>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0"/>
    <s v="ACID BLOCK OUTLET"/>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1"/>
    <s v="ACID BLOCK OUTLET"/>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2"/>
    <s v="ACID BLOCK OUTLET"/>
    <x v="37"/>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3"/>
    <s v="OUTLET TO WASH SOLUTION TANK"/>
    <x v="38"/>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4"/>
    <s v="OUTLET TO WASH SOLUTION TANK"/>
    <x v="21"/>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5"/>
    <s v="OUTLET TO WASH SOLUTION TANK"/>
    <x v="20"/>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6"/>
    <s v="OUTLET TO WASH SOLUTION TANK"/>
    <x v="37"/>
    <s v="F1.S1.DS.IXS01.HSA003"/>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27"/>
    <s v="INLET PRESURE TRANSMITTER W/ BLOCK AND BLEED VALVE"/>
    <x v="51"/>
    <s v="F1.S1.DS.IXS01.HSA004"/>
    <x v="8"/>
    <x v="10"/>
    <x v="14"/>
    <s v="PM024"/>
    <s v="PM024"/>
    <s v="TBD"/>
    <s v="TBD"/>
    <s v="TBD"/>
    <n v="0"/>
    <n v="2400"/>
    <s v="KPA (G)"/>
    <s v="E363404-PM024-250-250-0001 "/>
    <s v="VENDOR PRE-INSTALLED"/>
    <s v="_x0009_E363404-PM024-260-260-0001"/>
    <s v="E363404-PM024-210-276-0001"/>
    <x v="31"/>
    <m/>
    <m/>
    <s v="SOFT"/>
    <s v="NIS"/>
    <s v="N/A"/>
    <s v="-"/>
    <s v="PM024 HOLD PENDING VENDOR INFORMATION ON INSTRUMENT MAKE AND MODEL"/>
  </r>
  <r>
    <n v="0"/>
    <s v="IXS01"/>
    <x v="328"/>
    <s v="OUTLET PRESURE TRANSMITTER W/ BLOCK AND BLEED VALVE"/>
    <x v="51"/>
    <s v="F1.S1.DS.IXS01.HSA004"/>
    <x v="8"/>
    <x v="10"/>
    <x v="14"/>
    <s v="PM024"/>
    <s v="PM024"/>
    <s v="TBD"/>
    <s v="TBD"/>
    <s v="TBD"/>
    <n v="0"/>
    <n v="2400"/>
    <s v="KPA (G)"/>
    <s v="E363404-PM024-250-250-0001 "/>
    <s v="VENDOR PRE-INSTALLED"/>
    <s v="_x0009_E363404-PM024-260-260-0001"/>
    <s v="E363404-PM024-210-276-0001"/>
    <x v="31"/>
    <m/>
    <m/>
    <s v="SOFT"/>
    <s v="NIS"/>
    <s v="N/A"/>
    <s v="-"/>
    <s v="PM024 HOLD PENDING VENDOR INFORMATION ON INSTRUMENT MAKE AND MODEL"/>
  </r>
  <r>
    <n v="0"/>
    <s v="IXS01"/>
    <x v="329"/>
    <s v="MAGNETIC FLOW METER TRANSMITTER"/>
    <x v="17"/>
    <s v="F1.S1.DS.IXS01.HSA004"/>
    <x v="8"/>
    <x v="10"/>
    <x v="14"/>
    <s v="PM024"/>
    <s v="PM024"/>
    <s v="TBD"/>
    <s v="TBD"/>
    <s v="TBD"/>
    <s v="N/A"/>
    <s v="N/A"/>
    <s v="N/A"/>
    <s v="E363404-PM024-250-250-0001 "/>
    <s v="VENDOR PRE-INSTALLED"/>
    <s v="_x0009_E363404-PM024-260-260-0001"/>
    <s v="E363404-PM024-210-276-0001"/>
    <x v="31"/>
    <m/>
    <m/>
    <s v="N/A"/>
    <s v="NIS"/>
    <s v="N/A"/>
    <s v="-"/>
    <s v="PM024 HOLD PENDING VENDOR INFORMATION ON INSTRUMENT MAKE AND MODEL"/>
  </r>
  <r>
    <n v="0"/>
    <s v="IXS01"/>
    <x v="330"/>
    <s v="MAGNETIC FLOW METER TRANSMITTER"/>
    <x v="18"/>
    <s v="F1.S1.DS.IXS01.HSA004"/>
    <x v="8"/>
    <x v="10"/>
    <x v="14"/>
    <s v="PM024"/>
    <s v="PM024"/>
    <s v="TBD"/>
    <s v="TBD"/>
    <s v="TBD"/>
    <n v="3.6"/>
    <n v="180"/>
    <s v="M3/H"/>
    <s v="E363404-PM024-250-250-0001 "/>
    <s v="VENDOR PRE-INSTALLED"/>
    <s v="_x0009_E363404-PM024-260-260-0001"/>
    <s v="E363404-PM024-210-276-0001"/>
    <x v="31"/>
    <m/>
    <m/>
    <s v="SOFT"/>
    <s v="NIS"/>
    <s v="N/A"/>
    <s v="24 VDC"/>
    <s v="PM024 HOLD PENDING VENDOR INFORMATION ON INSTRUMENT MAKE AND MODEL"/>
  </r>
  <r>
    <n v="0"/>
    <s v="IXS01"/>
    <x v="331"/>
    <s v="SERVICE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2"/>
    <s v="SERVICE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3"/>
    <s v="SERVICE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4"/>
    <s v="SERVICE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35"/>
    <s v="DEIONIZED WATER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6"/>
    <s v="DEIONIZED WATER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7"/>
    <s v="DEIONIZED WATER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38"/>
    <s v="DEIONIZED WATER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39"/>
    <s v="STRIP SOLUTION ACID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0"/>
    <s v="STRIP SOLUTION ACID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1"/>
    <s v="STRIP SOLUTION ACID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2"/>
    <s v="STRIP SOLUTION ACID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43"/>
    <s v="PRE-LOAD WASH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4"/>
    <s v="PRE-LOAD WASH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5"/>
    <s v="PRE-LOAD WASH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6"/>
    <s v="PRE-LOAD WASH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47"/>
    <s v="STRIP SOLUTION ACID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8"/>
    <s v="STRIP SOLUTION ACID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49"/>
    <s v="STRIP SOLUTION ACID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0"/>
    <s v="STRIP SOLUTION ACID OUT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51"/>
    <s v="PRE-LOAD NAOH EFFLUENT OUTLET/PRE-LOAD WASH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2"/>
    <s v="PRE-LOAD NAOH EFFLUENT OUTLET/PRE-LOAD WASH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3"/>
    <s v="PRE-LOAD NAOH EFFLUENT OUTLET/PRE-LOAD WASH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4"/>
    <s v="PRE-LOAD NAOH EFFLUENT OUTLET/PRE-LOAD WASH OUT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55"/>
    <s v="PRE-LOAD NAOH RECYCLE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6"/>
    <s v="PRE-LOAD NAOH RECYCLE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7"/>
    <s v="PRE-LOAD NAOH RECYCLE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58"/>
    <s v="PRE-LOAD NAOH RECYCLE OUT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59"/>
    <s v="OUTLET TO WASH SOLUTION TANK"/>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0"/>
    <s v="OUTLET TO WASH SOLUTION TANK"/>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1"/>
    <s v="OUTLET TO WASH SOLUTION TANK"/>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2"/>
    <s v="OUTLET TO WASH SOLUTION TANK"/>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63"/>
    <s v="PRE-LOAD NAOH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4"/>
    <s v="PRE-LOAD NAOH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5"/>
    <s v="PRE-LOAD NAOH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6"/>
    <s v="PRE-LOAD NAOH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67"/>
    <s v="ACID BLOCK IN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8"/>
    <s v="ACID BLOCK IN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69"/>
    <s v="ACID BLOCK IN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0"/>
    <s v="ACID BLOCK IN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71"/>
    <s v="SERVICE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2"/>
    <s v="SERVICE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3"/>
    <s v="SERVICE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4"/>
    <s v="SERVICE OUT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75"/>
    <s v="LAG SERVICE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6"/>
    <s v="LAG SERVICE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7"/>
    <s v="LAG SERVICE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78"/>
    <s v="LAG SERVICE OUTLET"/>
    <x v="37"/>
    <s v="F1.S1.DS.IXS01.HSA004"/>
    <x v="8"/>
    <x v="10"/>
    <x v="14"/>
    <s v="PM024"/>
    <s v="PM024"/>
    <s v="TBD"/>
    <s v="TBD"/>
    <s v="TBD"/>
    <s v="N/A"/>
    <s v="N/A"/>
    <s v="N/A"/>
    <s v="E363404-PM024-250-250-0001 "/>
    <s v="VENDOR PRE-INSTALLED"/>
    <s v="_x0009_E363404-PM024-260-260-0001"/>
    <s v="E363404-PM024-210-276-0001"/>
    <x v="31"/>
    <m/>
    <m/>
    <s v="SOFT"/>
    <s v="NIS"/>
    <s v="N/A"/>
    <s v="-"/>
    <s v="PM024 HOLD PENDING VENDOR INFORMATION ON INSTRUMENT MAKE AND MODEL"/>
  </r>
  <r>
    <n v="0"/>
    <s v="IXS01"/>
    <x v="379"/>
    <s v="ACID BLOCK OUTLET"/>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0"/>
    <s v="ACID BLOCK OUTLET"/>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1"/>
    <s v="ACID BLOCK OUTLET"/>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2"/>
    <s v="ACID BLOCK OUTLET"/>
    <x v="37"/>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3"/>
    <s v="OUTLET TO WASH SOLUTION TANK"/>
    <x v="38"/>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4"/>
    <s v="OUTLET TO WASH SOLUTION TANK"/>
    <x v="21"/>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5"/>
    <s v="OUTLET TO WASH SOLUTION TANK"/>
    <x v="20"/>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6"/>
    <s v="OUTLET TO WASH SOLUTION TANK"/>
    <x v="37"/>
    <s v="F1.S1.DS.IXS01.HSA004"/>
    <x v="8"/>
    <x v="10"/>
    <x v="14"/>
    <s v="PM024"/>
    <s v="PM024"/>
    <s v="TBD"/>
    <s v="TBD"/>
    <s v="TBD"/>
    <s v="N/A"/>
    <s v="N/A"/>
    <s v="N/A"/>
    <s v="E363404-PM024-250-250-0001 "/>
    <s v="VENDOR PRE-INSTALLED"/>
    <s v="_x0009_E363404-PM024-260-260-0001"/>
    <s v="E363404-PM024-210-276-0001"/>
    <x v="6"/>
    <m/>
    <m/>
    <s v="SOFT"/>
    <s v="NIS"/>
    <s v="N/A"/>
    <s v="-"/>
    <s v="PM024 HOLD PENDING VENDOR INFORMATION ON INSTRUMENT MAKE AND MODEL"/>
  </r>
  <r>
    <n v="0"/>
    <s v="IXS01"/>
    <x v="387"/>
    <s v="IX FEED HEAT EXCHANGER A FILTERED SOLUTION FEED"/>
    <x v="16"/>
    <s v="IXS01-W24-0014"/>
    <x v="7"/>
    <x v="1"/>
    <x v="6"/>
    <s v="CM001"/>
    <s v="CM001"/>
    <m/>
    <s v="SAMSON AG / SAMSON"/>
    <s v="3241 / 3277"/>
    <s v="N/A"/>
    <s v="N/A"/>
    <s v="N/A"/>
    <s v="FIELD DETERMINED BASED ON THE 3D MODEL, P&amp;IDS, AND PIPING ISOMETRICS"/>
    <s v="H363404-00000-270-260-0002"/>
    <s v="H363404-00000-270-262-0108-0001"/>
    <s v="H363404-IXS01-270-276-0001"/>
    <x v="110"/>
    <m/>
    <m/>
    <s v="AO"/>
    <s v="NIS"/>
    <s v="N/A"/>
    <s v="-"/>
    <m/>
  </r>
  <r>
    <n v="0"/>
    <s v="IXS01"/>
    <x v="388"/>
    <s v="IX FEED HEAT EXCHANGER A IX FEED SOLUTION OUTLET"/>
    <x v="10"/>
    <s v="IXS01-KX32-0110"/>
    <x v="10"/>
    <x v="2"/>
    <x v="4"/>
    <s v="CM001"/>
    <s v="CM001"/>
    <m/>
    <s v="SIEMENS"/>
    <s v="SITRANS TS500"/>
    <s v="N/A"/>
    <s v="N/A"/>
    <s v="N/A"/>
    <s v="FIELD DETERMINED BASED ON THE 3D MODEL, P&amp;IDS, AND PIPING ISOMETRICS"/>
    <s v="H363404-00000-270-260-0007"/>
    <s v="REFER TO MANUFACTURER'S  STANDARD/MANUAL"/>
    <s v="H363404-IXS01-270-276-0001"/>
    <x v="111"/>
    <m/>
    <m/>
    <s v="N/A"/>
    <s v="NIS"/>
    <s v="N/A"/>
    <s v="-"/>
    <m/>
  </r>
  <r>
    <n v="0"/>
    <s v="IXS01"/>
    <x v="389"/>
    <s v="IX FEED HEAT EXCHANGER A IX FEED SOLUTION OUTLET"/>
    <x v="11"/>
    <s v="IXS01-KX32-0110"/>
    <x v="0"/>
    <x v="0"/>
    <x v="4"/>
    <s v="CM001"/>
    <s v="CM001"/>
    <m/>
    <s v="SIEMENS"/>
    <s v="SITRANS TH300"/>
    <n v="0"/>
    <n v="60"/>
    <s v="DEG C"/>
    <s v="FIELD DETERMINED BASED ON THE 3D MODEL, P&amp;IDS, AND PIPING ISOMETRICS"/>
    <s v="H363404-00000-270-260-0007"/>
    <s v="H363404-00000-270-262-0100-0002"/>
    <s v="H363404-IXS01-270-276-0001"/>
    <x v="111"/>
    <m/>
    <m/>
    <s v="AI"/>
    <s v="NIS"/>
    <s v="N/A"/>
    <s v="-"/>
    <m/>
  </r>
  <r>
    <n v="0"/>
    <s v="IXS01"/>
    <x v="390"/>
    <s v="IX FEED HEAT EXCHANGER A COOLING WATER RETURN TO HEADER"/>
    <x v="10"/>
    <s v="IXS01-W24-0014"/>
    <x v="7"/>
    <x v="2"/>
    <x v="4"/>
    <s v="CM001"/>
    <s v="CM001"/>
    <m/>
    <s v="SIEMENS"/>
    <s v="SITRANS TS500"/>
    <s v="N/A"/>
    <s v="N/A"/>
    <s v="N/A"/>
    <s v="FIELD DETERMINED BASED ON THE 3D MODEL, P&amp;IDS, AND PIPING ISOMETRICS"/>
    <s v="H363404-00000-270-260-0007"/>
    <s v="REFER TO MANUFACTURER'S  STANDARD/MANUAL"/>
    <s v="H363404-IXS01-270-276-0001"/>
    <x v="112"/>
    <m/>
    <m/>
    <s v="N/A"/>
    <s v="NIS"/>
    <s v="N/A"/>
    <s v="-"/>
    <m/>
  </r>
  <r>
    <n v="0"/>
    <s v="IXS01"/>
    <x v="391"/>
    <s v="IX FEED HEAT EXCHANGER A COOLING WATER RETURN TO HEADER"/>
    <x v="11"/>
    <s v="IXS01-W24-0014"/>
    <x v="0"/>
    <x v="0"/>
    <x v="4"/>
    <s v="CM001"/>
    <s v="CM001"/>
    <m/>
    <s v="SIEMENS"/>
    <s v="SITRANS TH300"/>
    <n v="0"/>
    <n v="60"/>
    <s v="DEG C"/>
    <s v="FIELD DETERMINED BASED ON THE 3D MODEL, P&amp;IDS, AND PIPING ISOMETRICS"/>
    <s v="H363404-00000-270-260-0007"/>
    <s v="H363404-00000-270-262-0100-0002"/>
    <s v="H363404-IXS01-270-276-0001"/>
    <x v="112"/>
    <m/>
    <m/>
    <s v="AI"/>
    <s v="NIS"/>
    <s v="N/A"/>
    <s v="-"/>
    <m/>
  </r>
  <r>
    <n v="0"/>
    <s v="IXS01"/>
    <x v="392"/>
    <s v="IX FEED HEAT EXCHANGER A TO IMPURITY IX FEED SURGE TANK"/>
    <x v="19"/>
    <s v="IXS01-KX32-0110"/>
    <x v="10"/>
    <x v="6"/>
    <x v="7"/>
    <s v="CM001"/>
    <s v="N/A"/>
    <m/>
    <s v="PFEIFFER / SAMSON"/>
    <s v="BF10E / "/>
    <s v="N/A"/>
    <s v="N/A"/>
    <s v="N/A"/>
    <s v="FIELD DETERMINED BASED ON THE 3D MODEL, P&amp;IDS, AND PIPING ISOMETRICS"/>
    <m/>
    <s v="N/A"/>
    <s v="H363404-IXS01-270-276-0001"/>
    <x v="113"/>
    <m/>
    <m/>
    <s v="N/A"/>
    <s v="NIS"/>
    <s v="N/A"/>
    <s v="-"/>
    <m/>
  </r>
  <r>
    <n v="0"/>
    <s v="IXS01"/>
    <x v="393"/>
    <s v="IX FEED HEAT EXCHANGER A TO IMPURITY IX FEED SURGE TANK"/>
    <x v="20"/>
    <s v="IXS01-KX32-0110"/>
    <x v="0"/>
    <x v="0"/>
    <x v="7"/>
    <s v="PJ006"/>
    <s v="CM001"/>
    <m/>
    <s v="IFM"/>
    <s v="IN5409"/>
    <s v="N/A"/>
    <s v="N/A"/>
    <s v="N/A"/>
    <s v="FIELD DETERMINED BASED ON THE 3D MODEL, P&amp;IDS, AND PIPING ISOMETRICS"/>
    <s v="VENDOR PRE-INSTALLED"/>
    <s v="H363404-00000-270-262-0110-0002"/>
    <s v="H363404-IXS01-270-276-0001"/>
    <x v="113"/>
    <m/>
    <m/>
    <s v="DI"/>
    <s v="NIS"/>
    <s v="N/A"/>
    <s v="-"/>
    <m/>
  </r>
  <r>
    <n v="0"/>
    <s v="IXS01"/>
    <x v="394"/>
    <s v="IX FEED HEAT EXCHANGER A TO IMPURITY IX FEED SURGE TANK"/>
    <x v="21"/>
    <s v="IXS01-KX32-0110"/>
    <x v="0"/>
    <x v="0"/>
    <x v="7"/>
    <s v="PJ006"/>
    <s v="CM001"/>
    <m/>
    <s v="IFM"/>
    <s v="IN5409"/>
    <s v="N/A"/>
    <s v="N/A"/>
    <s v="N/A"/>
    <s v="FIELD DETERMINED BASED ON THE 3D MODEL, P&amp;IDS, AND PIPING ISOMETRICS"/>
    <s v="VENDOR PRE-INSTALLED"/>
    <s v="H363404-00000-270-262-0110-0002"/>
    <s v="H363404-IXS01-270-276-0001"/>
    <x v="113"/>
    <m/>
    <m/>
    <s v="DI"/>
    <s v="NIS"/>
    <s v="N/A"/>
    <s v="-"/>
    <m/>
  </r>
  <r>
    <n v="0"/>
    <s v="IXS01"/>
    <x v="395"/>
    <s v="IX FEED HEAT EXCHANGER A ION EXCHANGE BYPASS"/>
    <x v="19"/>
    <s v="IXS01-KX32-0141"/>
    <x v="10"/>
    <x v="6"/>
    <x v="7"/>
    <s v="CM001"/>
    <s v="N/A"/>
    <m/>
    <s v="PFEIFFER / SAMSON"/>
    <s v="BF10E / "/>
    <s v="N/A"/>
    <s v="N/A"/>
    <s v="N/A"/>
    <s v="FIELD DETERMINED BASED ON THE 3D MODEL, P&amp;IDS, AND PIPING ISOMETRICS"/>
    <m/>
    <s v="N/A"/>
    <s v="H363404-IXS01-270-276-0001"/>
    <x v="114"/>
    <m/>
    <m/>
    <s v="N/A"/>
    <s v="NIS"/>
    <s v="N/A"/>
    <s v="-"/>
    <m/>
  </r>
  <r>
    <n v="0"/>
    <s v="IXS01"/>
    <x v="396"/>
    <s v="IX FEED HEAT EXCHANGER A ION EXCHANGE BYPASS"/>
    <x v="20"/>
    <s v="IXS01-KX32-0141"/>
    <x v="0"/>
    <x v="0"/>
    <x v="7"/>
    <s v="PJ006"/>
    <s v="CM001"/>
    <m/>
    <s v="IFM"/>
    <s v="IN5409"/>
    <s v="N/A"/>
    <s v="N/A"/>
    <s v="N/A"/>
    <s v="FIELD DETERMINED BASED ON THE 3D MODEL, P&amp;IDS, AND PIPING ISOMETRICS"/>
    <s v="VENDOR PRE-INSTALLED"/>
    <s v="H363404-00000-270-262-0110-0002"/>
    <s v="H363404-IXS01-270-276-0001"/>
    <x v="114"/>
    <m/>
    <m/>
    <s v="DI"/>
    <s v="NIS"/>
    <s v="N/A"/>
    <s v="-"/>
    <m/>
  </r>
  <r>
    <n v="0"/>
    <s v="IXS01"/>
    <x v="397"/>
    <s v="IX FEED HEAT EXCHANGER A ION EXCHANGE BYPASS"/>
    <x v="21"/>
    <s v="IXS01-KX32-0141"/>
    <x v="0"/>
    <x v="0"/>
    <x v="7"/>
    <s v="PJ006"/>
    <s v="CM001"/>
    <m/>
    <s v="IFM"/>
    <s v="IN5409"/>
    <s v="N/A"/>
    <s v="N/A"/>
    <s v="N/A"/>
    <s v="FIELD DETERMINED BASED ON THE 3D MODEL, P&amp;IDS, AND PIPING ISOMETRICS"/>
    <s v="VENDOR PRE-INSTALLED"/>
    <s v="H363404-00000-270-262-0110-0002"/>
    <s v="H363404-IXS01-270-276-0001"/>
    <x v="114"/>
    <m/>
    <m/>
    <s v="DI"/>
    <s v="NIS"/>
    <s v="N/A"/>
    <s v="-"/>
    <m/>
  </r>
  <r>
    <n v="0"/>
    <s v="IXS01"/>
    <x v="398"/>
    <s v="IMPURITY IX FEED PUMP OUTLET PRESSURE"/>
    <x v="28"/>
    <s v="IXS01-KX32-0001"/>
    <x v="10"/>
    <x v="2"/>
    <x v="8"/>
    <s v="CM001"/>
    <s v="N/A"/>
    <m/>
    <s v="WIKA OR EQUIVALENT"/>
    <s v=""/>
    <n v="0"/>
    <n v="580"/>
    <s v="KPA (G)"/>
    <s v="FIELD DETERMINED BASED ON THE 3D MODEL, P&amp;IDS, AND PIPING ISOMETRICS"/>
    <s v=""/>
    <s v="N/A"/>
    <s v="H363404-IXS01-270-276-0002"/>
    <x v="115"/>
    <m/>
    <m/>
    <s v="N/A"/>
    <s v="NIS"/>
    <s v="N/A"/>
    <s v="-"/>
    <m/>
  </r>
  <r>
    <n v="0"/>
    <s v="IXS01"/>
    <x v="399"/>
    <s v="IMPURITY IX FEED SURGE TANK LEVEL"/>
    <x v="4"/>
    <s v="F1.S1.DS.IXS01.CMA001"/>
    <x v="9"/>
    <x v="1"/>
    <x v="2"/>
    <s v="CM001"/>
    <s v="N/A"/>
    <m/>
    <s v="SIEMENS"/>
    <s v="PART OF LIT"/>
    <s v="N/A"/>
    <s v="N/A"/>
    <s v="N/A"/>
    <s v="FIELD DETERMINED BASED ON THE 3D MODEL, P&amp;IDS, AND PIPING ISOMETRICS"/>
    <s v="H363404-00000-270-260-0008"/>
    <s v="N/A"/>
    <s v="H363404-IXS01-270-276-0002"/>
    <x v="116"/>
    <m/>
    <m/>
    <s v="N/A"/>
    <s v="IS"/>
    <s v="II 3 G - Ex i IIC T1"/>
    <s v="-"/>
    <m/>
  </r>
  <r>
    <n v="0"/>
    <s v="IXS01"/>
    <x v="400"/>
    <s v="IMPURITY IX FEED SURGE TANK LEVEL"/>
    <x v="5"/>
    <s v="F1.S1.DS.IXS01.CMA001"/>
    <x v="0"/>
    <x v="0"/>
    <x v="2"/>
    <s v="CM001"/>
    <s v="CM001"/>
    <m/>
    <s v="SIEMENS"/>
    <s v="7NG3130-1AB12-Z"/>
    <n v="-5100"/>
    <n v="-200"/>
    <s v="MM (FROM ANTENNA)"/>
    <s v="FIELD DETERMINED BASED ON THE 3D MODEL, P&amp;IDS, AND PIPING ISOMETRICS"/>
    <s v="H363404-00000-270-260-0008"/>
    <m/>
    <s v="H363404-IXS01-270-276-0002"/>
    <x v="116"/>
    <m/>
    <m/>
    <s v="N/A"/>
    <s v="IS"/>
    <s v="II 3 G - Ex i IIC T1"/>
    <s v="-"/>
    <m/>
  </r>
  <r>
    <n v="0"/>
    <s v="IXS01"/>
    <x v="401"/>
    <s v="IMPURITY IX FEED SURGE TANK LEVEL"/>
    <x v="6"/>
    <s v="F1.S1.DS.IXS01.CMA001"/>
    <x v="0"/>
    <x v="0"/>
    <x v="2"/>
    <s v="PJ011"/>
    <s v="CM001"/>
    <m/>
    <s v="SIEMENS"/>
    <s v="7ML5432-0GC20-1AC0-Z C11+C12+Y15"/>
    <n v="-5100"/>
    <n v="-200"/>
    <s v="MM (FROM ANTENNA)"/>
    <s v="FIELD DETERMINED BASED ON THE 3D MODEL, P&amp;IDS, AND PIPING ISOMETRICS"/>
    <s v="H363404-00000-270-260-0008"/>
    <s v="H363404-00000-270-262-0049-0001"/>
    <s v="H363404-IXS01-270-276-0002"/>
    <x v="116"/>
    <m/>
    <m/>
    <s v="AI"/>
    <s v="IS"/>
    <s v="II 3 G - Ex i IIC T1"/>
    <s v="-"/>
    <m/>
  </r>
  <r>
    <n v="0"/>
    <s v="IXS01"/>
    <x v="402"/>
    <s v="IMPURITY IX FEED SURGE TANK SULFURIC ACID FEED"/>
    <x v="29"/>
    <s v="IXS01-K90-0033"/>
    <x v="9"/>
    <x v="12"/>
    <x v="4"/>
    <s v="CM001"/>
    <s v="N/A"/>
    <m/>
    <s v="SIEMENS"/>
    <s v="MASS2100"/>
    <s v="N/A"/>
    <s v="N/A"/>
    <s v="N/A"/>
    <s v="FIELD DETERMINED BASED ON THE 3D MODEL, P&amp;IDS, AND PIPING ISOMETRICS"/>
    <s v="H363404-00000-270-260-0005"/>
    <s v="N/A"/>
    <s v="H363404-IXS01-270-276-0002"/>
    <x v="117"/>
    <m/>
    <m/>
    <s v="N/A"/>
    <s v="NIS"/>
    <s v="N/A"/>
    <s v="-"/>
    <m/>
  </r>
  <r>
    <n v="0"/>
    <s v="IXS01"/>
    <x v="403"/>
    <s v="IMPURITY IX FEED SURGE TANK SULFURIC ACID FEED"/>
    <x v="30"/>
    <s v="IXS01-K90-0033"/>
    <x v="0"/>
    <x v="0"/>
    <x v="4"/>
    <s v="PJ002"/>
    <s v="CM001"/>
    <m/>
    <s v="SIEMENS"/>
    <s v="FCT030"/>
    <n v="0"/>
    <n v="2.3999999999999998E-3"/>
    <s v="M3/H"/>
    <s v="FIELD DETERMINED BASED ON THE 3D MODEL, P&amp;IDS, AND PIPING ISOMETRICS"/>
    <s v="H363404-00000-270-260-0005"/>
    <s v="H363404-00000-270-262-0049-0001"/>
    <s v="H363404-IXS01-270-276-0002"/>
    <x v="117"/>
    <m/>
    <m/>
    <s v="AI"/>
    <s v="NIS"/>
    <s v="N/A"/>
    <s v="24 VDC"/>
    <m/>
  </r>
  <r>
    <n v="0"/>
    <s v="IXS01"/>
    <x v="404"/>
    <s v="IMPURITY IX FEED SURGE TANK SODIUM HYDROXIDE FEED"/>
    <x v="17"/>
    <s v="IXS01-K44-0002"/>
    <x v="9"/>
    <x v="12"/>
    <x v="4"/>
    <s v="CM001"/>
    <s v="CM001"/>
    <m/>
    <s v="SIEMENS"/>
    <s v="MAG3100"/>
    <s v="N/A"/>
    <s v="N/A"/>
    <s v="N/A"/>
    <s v="FIELD DETERMINED BASED ON THE 3D MODEL, P&amp;IDS, AND PIPING ISOMETRICS"/>
    <s v="H363404-00000-270-260-0005"/>
    <s v="REFER TO MANUFACTURER'S  STANDARD/MANUAL"/>
    <s v="H363404-IXS01-270-276-0002"/>
    <x v="118"/>
    <m/>
    <m/>
    <s v="N/A"/>
    <s v="NIS"/>
    <s v="N/A"/>
    <s v="-"/>
    <m/>
  </r>
  <r>
    <n v="0"/>
    <s v="IXS01"/>
    <x v="405"/>
    <s v="IMPURITY IX FEED SURGE TANK SODIUM HYDROXIDE FEED"/>
    <x v="18"/>
    <s v="IXS01-K44-0002"/>
    <x v="0"/>
    <x v="0"/>
    <x v="4"/>
    <s v="CM001"/>
    <s v="CM001"/>
    <m/>
    <s v="SIEMENS"/>
    <s v="MAG6000I"/>
    <n v="0"/>
    <n v="0.28999999999999998"/>
    <s v="M3/H"/>
    <s v="FIELD DETERMINED BASED ON THE 3D MODEL, P&amp;IDS, AND PIPING ISOMETRICS"/>
    <s v="H363404-00000-270-260-0005"/>
    <s v="H363404-00000-270-262-0049-0001"/>
    <s v="H363404-IXS01-270-276-0002"/>
    <x v="118"/>
    <m/>
    <m/>
    <s v="AI"/>
    <s v="NIS"/>
    <s v="N/A"/>
    <s v="24 VDC"/>
    <m/>
  </r>
  <r>
    <n v="0"/>
    <s v="IXS01"/>
    <x v="406"/>
    <s v="IMPURITY IX FEED SURGE TANK PH"/>
    <x v="12"/>
    <s v="IXS01-KX32-0276"/>
    <x v="0"/>
    <x v="11"/>
    <x v="5"/>
    <s v="CM001"/>
    <s v="CM001"/>
    <m/>
    <s v="ABB"/>
    <s v="AWT210"/>
    <n v="0"/>
    <n v="14"/>
    <s v="PH"/>
    <s v="FIELD DETERMINED BASED ON THE 3D MODEL, P&amp;IDS, AND PIPING ISOMETRICS"/>
    <s v="H363404-00000-270-260-0012"/>
    <s v="H363404-00000-270-262-0049-0001"/>
    <s v="H363404-IXS01-270-276-0002"/>
    <x v="119"/>
    <m/>
    <m/>
    <s v="AI"/>
    <s v="IS"/>
    <s v="II 3 G - Ex i IIC T1"/>
    <s v="-"/>
    <m/>
  </r>
  <r>
    <n v="0"/>
    <s v="IXS01"/>
    <x v="407"/>
    <s v="IMPURITY IX FEED SURGE TANK PH"/>
    <x v="13"/>
    <s v="IXS01-KX32-0276"/>
    <x v="9"/>
    <x v="11"/>
    <x v="5"/>
    <s v="CM001"/>
    <s v="CM001"/>
    <m/>
    <s v="ABB"/>
    <s v="TBX557 "/>
    <s v="N/A"/>
    <s v="N/A"/>
    <s v="N/A"/>
    <s v="FIELD DETERMINED BASED ON THE 3D MODEL, P&amp;IDS, AND PIPING ISOMETRICS"/>
    <s v="H363404-00000-270-260-0012"/>
    <m/>
    <s v="H363404-IXS01-270-276-0002"/>
    <x v="119"/>
    <m/>
    <m/>
    <s v="N/A"/>
    <s v="IS"/>
    <s v="II 3 G - Ex i IIC T1"/>
    <s v="-"/>
    <m/>
  </r>
  <r>
    <n v="0"/>
    <s v="IXS01"/>
    <x v="408"/>
    <s v="IMPURITY IX FEED SURGE TANK SULFURIC ACID FEED"/>
    <x v="16"/>
    <s v="IXS01-K90-0033"/>
    <x v="9"/>
    <x v="7"/>
    <x v="6"/>
    <s v="CM001"/>
    <s v="CM001"/>
    <m/>
    <s v="SAMSON AG / SAMSON"/>
    <s v="3510 / 3277"/>
    <s v="N/A"/>
    <s v="N/A"/>
    <s v="N/A"/>
    <s v="FIELD DETERMINED BASED ON THE 3D MODEL, P&amp;IDS, AND PIPING ISOMETRICS"/>
    <s v="H363404-00000-270-260-0002"/>
    <s v="H363404-00000-270-262-0058-0001"/>
    <s v="H363404-IXS01-270-276-0002"/>
    <x v="120"/>
    <m/>
    <m/>
    <s v="AO"/>
    <s v="NIS"/>
    <s v="N/A"/>
    <s v="-"/>
    <m/>
  </r>
  <r>
    <n v="0"/>
    <s v="IXS01"/>
    <x v="409"/>
    <s v="IMPURITY IX FEED SURGE TANK SODIUM HYDROXIDE FEED"/>
    <x v="16"/>
    <s v="IXS01-K44-0002"/>
    <x v="9"/>
    <x v="12"/>
    <x v="6"/>
    <s v="CM001"/>
    <s v="CM001"/>
    <m/>
    <s v="SAMSON AG / SAMSON"/>
    <s v="3241 / 3277"/>
    <s v="N/A"/>
    <s v="N/A"/>
    <s v="N/A"/>
    <s v="FIELD DETERMINED BASED ON THE 3D MODEL, P&amp;IDS, AND PIPING ISOMETRICS"/>
    <s v="H363404-00000-270-260-0002"/>
    <s v="H363404-00000-270-262-0058-0001"/>
    <s v="H363404-IXS01-270-276-0002"/>
    <x v="121"/>
    <m/>
    <m/>
    <s v="AO"/>
    <s v="NIS"/>
    <s v="N/A"/>
    <s v="-"/>
    <m/>
  </r>
  <r>
    <n v="0"/>
    <s v="IXS01"/>
    <x v="410"/>
    <s v="IMPURITY IX FEED SURGE TANK"/>
    <x v="10"/>
    <s v="F1.S1.DS.IXS01.CMA001"/>
    <x v="9"/>
    <x v="2"/>
    <x v="4"/>
    <s v="CM001"/>
    <s v="CM001"/>
    <m/>
    <s v="SIEMENS"/>
    <s v="SITRANS TS500"/>
    <s v="N/A"/>
    <s v="N/A"/>
    <s v="N/A"/>
    <s v="FIELD DETERMINED BASED ON THE 3D MODEL, P&amp;IDS, AND PIPING ISOMETRICS"/>
    <s v="H363404-00000-270-260-0007"/>
    <s v="REFER TO MANUFACTURER'S  STANDARD/MANUAL"/>
    <s v="H363404-IXS01-270-276-0002"/>
    <x v="122"/>
    <m/>
    <m/>
    <s v="N/A"/>
    <s v="NIS"/>
    <s v="N/A"/>
    <s v="-"/>
    <m/>
  </r>
  <r>
    <n v="0"/>
    <s v="IXS01"/>
    <x v="411"/>
    <s v="IMPURITY IX FEED SURGE TANK"/>
    <x v="11"/>
    <s v="F1.S1.DS.IXS01.CMA001"/>
    <x v="0"/>
    <x v="0"/>
    <x v="4"/>
    <s v="CM001"/>
    <s v="CM001"/>
    <m/>
    <s v="SIEMENS"/>
    <s v="SITRANS TH300"/>
    <n v="0"/>
    <n v="60"/>
    <s v="DEG C"/>
    <s v="FIELD DETERMINED BASED ON THE 3D MODEL, P&amp;IDS, AND PIPING ISOMETRICS"/>
    <s v="H363404-00000-270-260-0007"/>
    <s v="H363404-00000-270-262-0049-0002"/>
    <s v="H363404-IXS01-270-276-0002"/>
    <x v="122"/>
    <m/>
    <m/>
    <s v="AI"/>
    <s v="NIS"/>
    <s v="N/A"/>
    <s v="-"/>
    <m/>
  </r>
  <r>
    <n v="0"/>
    <s v="IXS01"/>
    <x v="412"/>
    <s v="IMPURITY IX FEED PUMP DISCHARGE"/>
    <x v="23"/>
    <s v="IXS01-KX32-0001"/>
    <x v="10"/>
    <x v="2"/>
    <x v="4"/>
    <s v="CM001"/>
    <s v="CM001"/>
    <m/>
    <s v="SIEMENS"/>
    <s v="P320"/>
    <n v="0"/>
    <n v="580"/>
    <s v="KPA (G)"/>
    <s v="FIELD DETERMINED BASED ON THE 3D MODEL, P&amp;IDS, AND PIPING ISOMETRICS"/>
    <s v="H363404-00000-270-260-0003"/>
    <s v="H363404-00000-270-262-0049-0002"/>
    <s v="H363404-IXS01-270-276-0002"/>
    <x v="123"/>
    <m/>
    <m/>
    <s v="AI"/>
    <s v="NIS"/>
    <s v="N/A"/>
    <s v="-"/>
    <m/>
  </r>
  <r>
    <n v="0"/>
    <s v="IXS01"/>
    <x v="413"/>
    <s v="IMPURITY IX FEED PUMP A IX FEED SOLUTION"/>
    <x v="17"/>
    <s v="IXS01-KX32-0001"/>
    <x v="10"/>
    <x v="6"/>
    <x v="4"/>
    <s v="CM001"/>
    <s v="CM001"/>
    <m/>
    <s v="SIEMENS"/>
    <s v="MAG3100"/>
    <s v="N/A"/>
    <s v="N/A"/>
    <s v="N/A"/>
    <s v="FIELD DETERMINED BASED ON THE 3D MODEL, P&amp;IDS, AND PIPING ISOMETRICS"/>
    <s v="H363404-00000-270-260-0005"/>
    <s v="REFER TO MANUFACTURER'S  STANDARD/MANUAL"/>
    <s v="H363404-IXS01-270-276-0002"/>
    <x v="124"/>
    <m/>
    <m/>
    <s v="N/A"/>
    <s v="NIS"/>
    <s v="N/A"/>
    <s v="-"/>
    <m/>
  </r>
  <r>
    <n v="0"/>
    <s v="IXS01"/>
    <x v="414"/>
    <s v="IMPURITY IX FEED PUMP A IX FEED SOLUTION"/>
    <x v="18"/>
    <s v="IXS01-KX32-0001"/>
    <x v="0"/>
    <x v="0"/>
    <x v="4"/>
    <s v="CM001"/>
    <s v="CM001"/>
    <m/>
    <s v="SIEMENS"/>
    <s v="MAG6000I"/>
    <n v="0"/>
    <n v="22.82"/>
    <s v="M3/H"/>
    <s v="FIELD DETERMINED BASED ON THE 3D MODEL, P&amp;IDS, AND PIPING ISOMETRICS"/>
    <s v="H363404-00000-270-260-0005"/>
    <s v="H363404-00000-270-262-0049-0002"/>
    <s v="H363404-IXS01-270-276-0002"/>
    <x v="124"/>
    <m/>
    <m/>
    <s v="AI"/>
    <s v="NIS"/>
    <s v="N/A"/>
    <s v="24 VDC"/>
    <m/>
  </r>
  <r>
    <n v="0"/>
    <s v="IXS01"/>
    <x v="415"/>
    <s v="STRIP SOLUTION TANK DEIONIZED WATER FEED"/>
    <x v="16"/>
    <s v="IXS01-W04-0084"/>
    <x v="5"/>
    <x v="7"/>
    <x v="6"/>
    <s v="CM001"/>
    <s v="CM001"/>
    <m/>
    <s v="SAMSON AG / SAMSON"/>
    <s v="3241 / 3277"/>
    <s v="N/A"/>
    <s v="N/A"/>
    <s v="N/A"/>
    <s v="FIELD DETERMINED BASED ON THE 3D MODEL, P&amp;IDS, AND PIPING ISOMETRICS"/>
    <s v="H363404-00000-270-260-0002"/>
    <s v="H363404-00000-270-262-0108-0001"/>
    <s v="H363404-IXS01-270-276-0003"/>
    <x v="125"/>
    <m/>
    <m/>
    <s v="AO"/>
    <s v="NIS"/>
    <s v="N/A"/>
    <s v="-"/>
    <m/>
  </r>
  <r>
    <n v="0"/>
    <s v="IXS01"/>
    <x v="416"/>
    <s v="STRIP SOLUTION TANK LEVEL"/>
    <x v="4"/>
    <s v="F1.S1.DS.IXS01.CMA003"/>
    <x v="1"/>
    <x v="1"/>
    <x v="2"/>
    <s v="CM001"/>
    <s v="N/A"/>
    <m/>
    <s v="SIEMENS"/>
    <s v="PART OF LIT"/>
    <s v="N/A"/>
    <s v="N/A"/>
    <s v="N/A"/>
    <s v="FIELD DETERMINED BASED ON THE 3D MODEL, P&amp;IDS, AND PIPING ISOMETRICS"/>
    <s v="H363404-00000-270-260-0008"/>
    <s v="N/A"/>
    <s v="H363404-IXS01-270-276-0003"/>
    <x v="126"/>
    <m/>
    <m/>
    <s v="N/A"/>
    <s v="NIS"/>
    <s v="N/A"/>
    <s v="-"/>
    <m/>
  </r>
  <r>
    <n v="0"/>
    <s v="IXS01"/>
    <x v="417"/>
    <s v="STRIP SOLUTION TANK LEVEL"/>
    <x v="5"/>
    <s v="F1.S1.DS.IXS01.CMA003"/>
    <x v="0"/>
    <x v="0"/>
    <x v="2"/>
    <s v="CM001"/>
    <s v="CM001"/>
    <m/>
    <s v="SIEMENS"/>
    <s v="7NG3130-1AB12-Z"/>
    <n v="-5000"/>
    <n v="-200"/>
    <s v="MM (FROM ANTENNA)"/>
    <s v="FIELD DETERMINED BASED ON THE 3D MODEL, P&amp;IDS, AND PIPING ISOMETRICS"/>
    <s v="H363404-00000-270-260-0008"/>
    <m/>
    <s v="H363404-IXS01-270-276-0003"/>
    <x v="126"/>
    <m/>
    <m/>
    <s v="N/A"/>
    <s v="NIS"/>
    <s v="N/A"/>
    <s v="-"/>
    <m/>
  </r>
  <r>
    <n v="0"/>
    <s v="IXS01"/>
    <x v="418"/>
    <s v="STRIP SOLUTION TANK LEVEL"/>
    <x v="6"/>
    <s v="F1.S1.DS.IXS01.CMA003"/>
    <x v="0"/>
    <x v="0"/>
    <x v="2"/>
    <s v="PJ011"/>
    <s v="CM001"/>
    <m/>
    <s v="SIEMENS"/>
    <s v="7ML5432-0GC20-1AA0-Z C11+C12+Y15"/>
    <n v="-5000"/>
    <n v="-200"/>
    <s v="MM (FROM ANTENNA)"/>
    <s v="FIELD DETERMINED BASED ON THE 3D MODEL, P&amp;IDS, AND PIPING ISOMETRICS"/>
    <s v="H363404-00000-270-260-0008"/>
    <s v="H363404-00000-270-262-0101-0001"/>
    <s v="H363404-IXS01-270-276-0003"/>
    <x v="126"/>
    <m/>
    <m/>
    <s v="AI"/>
    <s v="NIS"/>
    <s v="N/A"/>
    <s v="-"/>
    <m/>
  </r>
  <r>
    <n v="0"/>
    <s v="IXS01"/>
    <x v="419"/>
    <s v="STRIP SOLUTION TANK"/>
    <x v="10"/>
    <s v="F1.S1.DS.IXS01.CMA003"/>
    <x v="1"/>
    <x v="2"/>
    <x v="4"/>
    <s v="CM001"/>
    <s v="CM001"/>
    <m/>
    <s v="SIEMENS"/>
    <s v="SITRANS TS500"/>
    <s v="N/A"/>
    <s v="N/A"/>
    <s v="N/A"/>
    <s v="FIELD DETERMINED BASED ON THE 3D MODEL, P&amp;IDS, AND PIPING ISOMETRICS"/>
    <s v="H363404-00000-270-260-0007"/>
    <s v="REFER TO MANUFACTURER'S  STANDARD/MANUAL"/>
    <s v="H363404-IXS01-270-276-0003"/>
    <x v="127"/>
    <m/>
    <m/>
    <s v="N/A"/>
    <s v="NIS"/>
    <s v="N/A"/>
    <s v="-"/>
    <m/>
  </r>
  <r>
    <n v="0"/>
    <s v="IXS01"/>
    <x v="420"/>
    <s v="STRIP SOLUTION TANK"/>
    <x v="11"/>
    <s v="F1.S1.DS.IXS01.CMA003"/>
    <x v="0"/>
    <x v="0"/>
    <x v="4"/>
    <s v="CM001"/>
    <s v="CM001"/>
    <m/>
    <s v="SIEMENS"/>
    <s v="SITRANS TH300"/>
    <n v="0"/>
    <n v="68"/>
    <s v="DEG C"/>
    <s v="FIELD DETERMINED BASED ON THE 3D MODEL, P&amp;IDS, AND PIPING ISOMETRICS"/>
    <s v="H363404-00000-270-260-0007"/>
    <s v="H363404-00000-270-262-0101-0001"/>
    <s v="H363404-IXS01-270-276-0003"/>
    <x v="127"/>
    <m/>
    <m/>
    <s v="AI"/>
    <s v="NIS"/>
    <s v="N/A"/>
    <s v="-"/>
    <m/>
  </r>
  <r>
    <n v="0"/>
    <s v="IXS01"/>
    <x v="421"/>
    <s v="STRIP SOLUTION PUMP A STRIP SOLUTION DISCHARGE"/>
    <x v="31"/>
    <s v="IXS01-K91-0017"/>
    <x v="0"/>
    <x v="0"/>
    <x v="4"/>
    <s v="PJ002"/>
    <s v="N/A"/>
    <m/>
    <s v="SIEMENS"/>
    <s v="PART OF FIT"/>
    <s v=""/>
    <s v=""/>
    <s v="KG/M3"/>
    <s v="FIELD DETERMINED BASED ON THE 3D MODEL, P&amp;IDS, AND PIPING ISOMETRICS"/>
    <s v="VENDOR PRE-INSTALLED"/>
    <s v="N/A"/>
    <s v="H363404-IXS01-270-276-0003"/>
    <x v="128"/>
    <m/>
    <m/>
    <s v="SOFT"/>
    <s v="NIS"/>
    <s v="N/A"/>
    <s v="-"/>
    <m/>
  </r>
  <r>
    <n v="0"/>
    <s v="IXS01"/>
    <x v="422"/>
    <s v="STRIP SOLUTION PUMP A STRIP SOLUTION DISCHARGE"/>
    <x v="29"/>
    <s v="IXS01-K91-0017"/>
    <x v="1"/>
    <x v="6"/>
    <x v="4"/>
    <s v="CM001"/>
    <s v="N/A"/>
    <m/>
    <s v="SIEMENS"/>
    <s v="FCS300"/>
    <s v="N/A"/>
    <s v="N/A"/>
    <s v="N/A"/>
    <s v="FIELD DETERMINED BASED ON THE 3D MODEL, P&amp;IDS, AND PIPING ISOMETRICS"/>
    <s v="H363404-00000-270-260-0005"/>
    <s v="N/A"/>
    <s v="H363404-IXS01-270-276-0003"/>
    <x v="128"/>
    <m/>
    <m/>
    <s v="N/A"/>
    <s v="NIS"/>
    <s v="N/A"/>
    <s v="-"/>
    <m/>
  </r>
  <r>
    <n v="0"/>
    <s v="IXS01"/>
    <x v="423"/>
    <s v="STRIP SOLUTION PUMP A STRIP SOLUTION DISCHARGE"/>
    <x v="30"/>
    <s v="IXS01-K91-0017"/>
    <x v="0"/>
    <x v="0"/>
    <x v="4"/>
    <s v="PJ002"/>
    <s v="CM001"/>
    <m/>
    <s v="SIEMENS"/>
    <s v="FCT030"/>
    <n v="0"/>
    <n v="24.97"/>
    <s v="M3/H"/>
    <s v="FIELD DETERMINED BASED ON THE 3D MODEL, P&amp;IDS, AND PIPING ISOMETRICS"/>
    <s v="H363404-00000-270-260-0005"/>
    <s v="H363404-00000-270-262-0098-0001"/>
    <s v="H363404-IXS01-270-276-0003"/>
    <x v="128"/>
    <m/>
    <m/>
    <s v="AI"/>
    <s v="NIS"/>
    <s v="N/A"/>
    <s v="24 VDC"/>
    <m/>
  </r>
  <r>
    <n v="0"/>
    <s v="IXS01"/>
    <x v="424"/>
    <s v="STRIP SOLUTION PUMP A STRIP SOLUTION OUTLET"/>
    <x v="37"/>
    <s v="IXS01-K91-0017"/>
    <x v="1"/>
    <x v="6"/>
    <x v="7"/>
    <s v="CM001"/>
    <s v="CM001"/>
    <m/>
    <s v="PFEIFFER / SAMSON"/>
    <s v="10E / BR31A SRP"/>
    <s v="N/A"/>
    <s v="N/A"/>
    <s v="N/A"/>
    <s v="FIELD DETERMINED BASED ON THE 3D MODEL, P&amp;IDS, AND PIPING ISOMETRICS"/>
    <s v="H363404-00000-270-260-0001"/>
    <s v="H363404-00000-270-262-0115"/>
    <s v="H363404-IXS01-270-276-0003"/>
    <x v="129"/>
    <m/>
    <m/>
    <s v="DO"/>
    <s v="NIS"/>
    <s v="N/A"/>
    <s v="-"/>
    <m/>
  </r>
  <r>
    <n v="0"/>
    <s v="IXS01"/>
    <x v="425"/>
    <s v="STRIP SOLUTION PUMP A STRIP SOLUTION OUTLET"/>
    <x v="20"/>
    <s v="IXS01-K91-0017"/>
    <x v="0"/>
    <x v="0"/>
    <x v="7"/>
    <s v="PJ006"/>
    <s v="CM001"/>
    <m/>
    <s v="IFM"/>
    <s v="IN5409"/>
    <s v="N/A"/>
    <s v="N/A"/>
    <s v="N/A"/>
    <s v="FIELD DETERMINED BASED ON THE 3D MODEL, P&amp;IDS, AND PIPING ISOMETRICS"/>
    <s v="VENDOR PRE-INSTALLED"/>
    <s v="H363404-00000-270-262-0109-0002"/>
    <s v="H363404-IXS01-270-276-0003"/>
    <x v="129"/>
    <m/>
    <m/>
    <s v="DI"/>
    <s v="NIS"/>
    <s v="N/A"/>
    <s v="-"/>
    <m/>
  </r>
  <r>
    <n v="0"/>
    <s v="IXS01"/>
    <x v="426"/>
    <s v="STRIP SOLUTION PUMP A STRIP SOLUTION OUTLET"/>
    <x v="21"/>
    <s v="IXS01-K91-0017"/>
    <x v="0"/>
    <x v="0"/>
    <x v="7"/>
    <s v="PJ006"/>
    <s v="CM001"/>
    <m/>
    <s v="IFM"/>
    <s v="IN5409"/>
    <s v="N/A"/>
    <s v="N/A"/>
    <s v="N/A"/>
    <s v="FIELD DETERMINED BASED ON THE 3D MODEL, P&amp;IDS, AND PIPING ISOMETRICS"/>
    <s v="VENDOR PRE-INSTALLED"/>
    <s v="H363404-00000-270-262-0109-0002"/>
    <s v="H363404-IXS01-270-276-0003"/>
    <x v="129"/>
    <m/>
    <m/>
    <s v="DI"/>
    <s v="NIS"/>
    <s v="N/A"/>
    <s v="-"/>
    <m/>
  </r>
  <r>
    <n v="0"/>
    <s v="IXS01"/>
    <x v="427"/>
    <s v="STRIP SOLUTION PUMP A STRIP SOLUTION OUTLET"/>
    <x v="38"/>
    <s v="IXS01-K91-0017"/>
    <x v="0"/>
    <x v="0"/>
    <x v="7"/>
    <s v="PJ006"/>
    <s v="CM001"/>
    <m/>
    <s v="PARKER LUCIFER"/>
    <s v="341N3296-2995-482740C2"/>
    <s v="N/A"/>
    <s v="N/A"/>
    <s v="N/A"/>
    <s v="FIELD DETERMINED BASED ON THE 3D MODEL, P&amp;IDS, AND PIPING ISOMETRICS"/>
    <s v="VENDOR PRE-INSTALLED"/>
    <m/>
    <s v="H363404-IXS01-270-276-0003"/>
    <x v="129"/>
    <m/>
    <m/>
    <s v="N/A"/>
    <s v="NIS"/>
    <s v="N/A"/>
    <s v="-"/>
    <m/>
  </r>
  <r>
    <n v="0"/>
    <s v="IXS01"/>
    <x v="428"/>
    <s v="STRIP SOLUTION PUMP A STRIP SOLUTION TO STRIP SOLUTION TANK"/>
    <x v="37"/>
    <s v="IXS01-K91-0020"/>
    <x v="1"/>
    <x v="2"/>
    <x v="7"/>
    <s v="CM001"/>
    <s v="CM001"/>
    <m/>
    <s v="PFEIFFER / SAMSON"/>
    <s v="10E / BR31A SRP"/>
    <s v="N/A"/>
    <s v="N/A"/>
    <s v="N/A"/>
    <s v="FIELD DETERMINED BASED ON THE 3D MODEL, P&amp;IDS, AND PIPING ISOMETRICS"/>
    <s v="H363404-00000-270-260-0001"/>
    <s v="H363404-00000-270-262-0115"/>
    <s v="H363404-IXS01-270-276-0003"/>
    <x v="130"/>
    <m/>
    <m/>
    <s v="DO"/>
    <s v="NIS"/>
    <s v="N/A"/>
    <s v="-"/>
    <m/>
  </r>
  <r>
    <n v="0"/>
    <s v="IXS01"/>
    <x v="429"/>
    <s v="STRIP SOLUTION PUMP A STRIP SOLUTION TO STRIP SOLUTION TANK"/>
    <x v="20"/>
    <s v="IXS01-K91-0020"/>
    <x v="0"/>
    <x v="0"/>
    <x v="7"/>
    <s v="PJ006"/>
    <s v="CM001"/>
    <m/>
    <s v="IFM"/>
    <s v="IN5409"/>
    <s v="N/A"/>
    <s v="N/A"/>
    <s v="N/A"/>
    <s v="FIELD DETERMINED BASED ON THE 3D MODEL, P&amp;IDS, AND PIPING ISOMETRICS"/>
    <s v="VENDOR PRE-INSTALLED"/>
    <s v="H363404-00000-270-262-0109-0002"/>
    <s v="H363404-IXS01-270-276-0003"/>
    <x v="130"/>
    <m/>
    <m/>
    <s v="DI"/>
    <s v="NIS"/>
    <s v="N/A"/>
    <s v="-"/>
    <m/>
  </r>
  <r>
    <n v="0"/>
    <s v="IXS01"/>
    <x v="430"/>
    <s v="STRIP SOLUTION PUMP A STRIP SOLUTION TO STRIP SOLUTION TANK"/>
    <x v="21"/>
    <s v="IXS01-K91-0020"/>
    <x v="0"/>
    <x v="0"/>
    <x v="7"/>
    <s v="PJ006"/>
    <s v="CM001"/>
    <m/>
    <s v="IFM"/>
    <s v="IN5409"/>
    <s v="N/A"/>
    <s v="N/A"/>
    <s v="N/A"/>
    <s v="FIELD DETERMINED BASED ON THE 3D MODEL, P&amp;IDS, AND PIPING ISOMETRICS"/>
    <s v="VENDOR PRE-INSTALLED"/>
    <s v="H363404-00000-270-262-0109-0002"/>
    <s v="H363404-IXS01-270-276-0003"/>
    <x v="130"/>
    <m/>
    <m/>
    <s v="DI"/>
    <s v="NIS"/>
    <s v="N/A"/>
    <s v="-"/>
    <m/>
  </r>
  <r>
    <n v="0"/>
    <s v="IXS01"/>
    <x v="431"/>
    <s v="STRIP SOLUTION PUMP A STRIP SOLUTION TO STRIP SOLUTION TANK"/>
    <x v="38"/>
    <s v="IXS01-K91-0020"/>
    <x v="0"/>
    <x v="0"/>
    <x v="7"/>
    <s v="PJ006"/>
    <s v="CM001"/>
    <m/>
    <s v="PARKER LUCIFER"/>
    <s v="341N3296-2995-482740C2"/>
    <s v="N/A"/>
    <s v="N/A"/>
    <s v="N/A"/>
    <s v="FIELD DETERMINED BASED ON THE 3D MODEL, P&amp;IDS, AND PIPING ISOMETRICS"/>
    <s v="VENDOR PRE-INSTALLED"/>
    <m/>
    <s v="H363404-IXS01-270-276-0003"/>
    <x v="130"/>
    <m/>
    <m/>
    <s v="N/A"/>
    <s v="NIS"/>
    <s v="N/A"/>
    <s v="-"/>
    <m/>
  </r>
  <r>
    <n v="0"/>
    <s v="IXS01"/>
    <x v="432"/>
    <s v="STRIP SOLUTION PUMP A DISCHARGE"/>
    <x v="23"/>
    <s v="IXS01-K91-0017"/>
    <x v="1"/>
    <x v="2"/>
    <x v="4"/>
    <s v="CM001"/>
    <s v="CM001"/>
    <m/>
    <s v="SIEMENS"/>
    <s v="P320"/>
    <n v="0"/>
    <n v="640"/>
    <s v="KPA (G)"/>
    <s v="FIELD DETERMINED BASED ON THE 3D MODEL, P&amp;IDS, AND PIPING ISOMETRICS"/>
    <s v="H363404-00000-270-260-0003"/>
    <s v="H363404-00000-270-262-0098-0001"/>
    <s v="H363404-IXS01-270-276-0003"/>
    <x v="131"/>
    <m/>
    <m/>
    <s v="AI"/>
    <s v="NIS"/>
    <s v="N/A"/>
    <s v="-"/>
    <m/>
  </r>
  <r>
    <n v="0"/>
    <s v="IXS01"/>
    <x v="433"/>
    <s v="STRIP SOLUTION TANK SULFURIC ACID PH"/>
    <x v="12"/>
    <s v="IXS01-K91-0020"/>
    <x v="0"/>
    <x v="11"/>
    <x v="5"/>
    <s v="CM001"/>
    <s v="CM001"/>
    <m/>
    <s v="ABB"/>
    <s v="AWT210"/>
    <n v="0"/>
    <n v="14"/>
    <s v="PH"/>
    <s v="FIELD DETERMINED BASED ON THE 3D MODEL, P&amp;IDS, AND PIPING ISOMETRICS"/>
    <s v="H363404-00000-270-260-0012"/>
    <s v="H363404-00000-270-262-0098-0001"/>
    <s v="H363404-IXS01-270-276-0003"/>
    <x v="132"/>
    <m/>
    <m/>
    <s v="AI"/>
    <s v="NIS"/>
    <s v="N/A"/>
    <s v="-"/>
    <m/>
  </r>
  <r>
    <n v="0"/>
    <s v="IXS01"/>
    <x v="434"/>
    <s v="STRIP SOLUTION TANK SULFURIC ACID FEED"/>
    <x v="16"/>
    <s v="IXS01-K90-0060"/>
    <x v="1"/>
    <x v="7"/>
    <x v="6"/>
    <s v="CM001"/>
    <s v="CM001"/>
    <m/>
    <s v="SAMSON PFEIFFER / SAMSON"/>
    <s v="BR01A / 3277"/>
    <s v="N/A"/>
    <s v="N/A"/>
    <s v="N/A"/>
    <s v="FIELD DETERMINED BASED ON THE 3D MODEL, P&amp;IDS, AND PIPING ISOMETRICS"/>
    <s v="H363404-00000-270-260-0002"/>
    <s v="H363404-00000-270-262-0107-0001"/>
    <s v="H363404-IXS01-270-276-0003"/>
    <x v="133"/>
    <m/>
    <m/>
    <s v="AO"/>
    <s v="NIS"/>
    <s v="N/A"/>
    <s v="-"/>
    <m/>
  </r>
  <r>
    <n v="0"/>
    <s v="IXS01"/>
    <x v="435"/>
    <s v="STRIP SOLUTION TANK SULFURIC ACID PH"/>
    <x v="13"/>
    <s v="IXS01-K91-0020"/>
    <x v="1"/>
    <x v="11"/>
    <x v="5"/>
    <s v="CM001"/>
    <s v="CM001"/>
    <m/>
    <s v="ABB"/>
    <s v="TBX557 "/>
    <s v="N/A"/>
    <s v="N/A"/>
    <s v="N/A"/>
    <s v="FIELD DETERMINED BASED ON THE 3D MODEL, P&amp;IDS, AND PIPING ISOMETRICS"/>
    <s v="H363404-00000-270-260-0012"/>
    <m/>
    <s v="H363404-IXS01-270-276-0003"/>
    <x v="132"/>
    <m/>
    <m/>
    <s v="N/A"/>
    <s v="NIS"/>
    <s v="N/A"/>
    <s v="-"/>
    <m/>
  </r>
  <r>
    <n v="0"/>
    <s v="IXS01"/>
    <x v="436"/>
    <s v="STRIP SOLUTION SUMP PUMP LEVEL"/>
    <x v="52"/>
    <s v="F1.S1.DS.IXS01.GPB090"/>
    <x v="0"/>
    <x v="0"/>
    <x v="2"/>
    <s v="CM001"/>
    <s v="N/A"/>
    <m/>
    <s v="SIEMENS"/>
    <s v="PART OF LIT"/>
    <s v="N/A"/>
    <s v="N/A"/>
    <s v="N/A"/>
    <s v="FIELD DETERMINED BASED ON THE 3D MODEL, P&amp;IDS, AND PIPING ISOMETRICS"/>
    <s v="H363404-00000-270-260-0008"/>
    <s v="N/A"/>
    <s v="H363404-IXS01-270-276-0003"/>
    <x v="134"/>
    <m/>
    <m/>
    <s v="N/A"/>
    <s v="NIS"/>
    <s v="N/A"/>
    <s v="-"/>
    <m/>
  </r>
  <r>
    <n v="0"/>
    <s v="IXS01"/>
    <x v="437"/>
    <s v="STRIP SOLUTION SUMP PUMP LEVEL"/>
    <x v="5"/>
    <s v="F1.S1.DS.IXS01.GPB090"/>
    <x v="0"/>
    <x v="0"/>
    <x v="2"/>
    <s v="CM001"/>
    <s v="CM001"/>
    <m/>
    <s v="SIEMENS"/>
    <s v="7NG3130-1AB12-Z"/>
    <n v="-1720"/>
    <n v="-300"/>
    <s v="MM (0 AT PROBE SURFACE)"/>
    <s v="FIELD DETERMINED BASED ON THE 3D MODEL, P&amp;IDS, AND PIPING ISOMETRICS"/>
    <s v="H363404-00000-270-260-0009"/>
    <m/>
    <s v="H363404-IXS01-270-276-0003"/>
    <x v="134"/>
    <m/>
    <m/>
    <s v="N/A"/>
    <s v="NIS"/>
    <s v="N/A"/>
    <s v="-"/>
    <m/>
  </r>
  <r>
    <n v="0"/>
    <s v="IXS01"/>
    <x v="438"/>
    <s v="STRIP SOLUTION SUMP PUMP LEVEL"/>
    <x v="53"/>
    <s v="F1.S1.DS.IXS01.GPB090"/>
    <x v="0"/>
    <x v="0"/>
    <x v="2"/>
    <s v="PJ011"/>
    <s v="CM001"/>
    <m/>
    <s v="SIEMENS"/>
    <s v="7ML5110-1DE07-4AF3-Z C11+C14+E31+Y15"/>
    <n v="-1720"/>
    <n v="-300"/>
    <s v="MM (0 AT PROBE SURFACE)"/>
    <s v="FIELD DETERMINED BASED ON THE 3D MODEL, P&amp;IDS, AND PIPING ISOMETRICS"/>
    <s v="H363404-00000-270-260-0009"/>
    <s v="H363404-00000-270-262-0098-0002"/>
    <s v="H363404-IXS01-270-276-0003"/>
    <x v="134"/>
    <m/>
    <m/>
    <s v="AI"/>
    <s v="NIS"/>
    <s v="N/A"/>
    <s v="-"/>
    <m/>
  </r>
  <r>
    <n v="0"/>
    <s v="IXS01"/>
    <x v="439"/>
    <s v="STRIP SOLUTION TANK SULFURIC ACID FEED"/>
    <x v="17"/>
    <s v="IXS01-K90-0060"/>
    <x v="1"/>
    <x v="7"/>
    <x v="4"/>
    <s v="CM001"/>
    <s v="N/A"/>
    <m/>
    <s v="SIEMENS"/>
    <s v="MAG3100"/>
    <s v="N/A"/>
    <s v="N/A"/>
    <s v="N/A"/>
    <s v="FIELD DETERMINED BASED ON THE 3D MODEL, P&amp;IDS, AND PIPING ISOMETRICS"/>
    <s v="H363404-00000-270-260-0005"/>
    <s v="N/A"/>
    <s v="H363404-IXS01-270-276-0003"/>
    <x v="135"/>
    <m/>
    <m/>
    <s v="N/A"/>
    <s v="NIS"/>
    <s v="N/A"/>
    <s v="-"/>
    <m/>
  </r>
  <r>
    <n v="0"/>
    <s v="IXS01"/>
    <x v="440"/>
    <s v="STRIP SOLUTION TANK SULFURIC ACID FEED"/>
    <x v="18"/>
    <s v="IXS01-K90-0060"/>
    <x v="0"/>
    <x v="0"/>
    <x v="4"/>
    <s v="PJ002"/>
    <s v="CM001"/>
    <m/>
    <s v="SIEMENS"/>
    <s v="MAG6000I"/>
    <n v="0"/>
    <n v="1.21"/>
    <s v="M3/H"/>
    <s v="FIELD DETERMINED BASED ON THE 3D MODEL, P&amp;IDS, AND PIPING ISOMETRICS"/>
    <s v="H363404-00000-270-260-0005"/>
    <s v="H363404-00000-270-262-0098-0002"/>
    <s v="H363404-IXS01-270-276-0003"/>
    <x v="135"/>
    <m/>
    <m/>
    <s v="AI"/>
    <s v="NIS"/>
    <s v="N/A"/>
    <s v="24 VDC"/>
    <m/>
  </r>
  <r>
    <n v="0"/>
    <s v="IXS01"/>
    <x v="441"/>
    <s v="STRIP SOLUTION TANK DEIONIZED WATER FEED"/>
    <x v="29"/>
    <s v="IXS01-W04-0084"/>
    <x v="5"/>
    <x v="11"/>
    <x v="4"/>
    <s v="CM001"/>
    <s v="N/A"/>
    <m/>
    <s v="SIEMENS"/>
    <s v="FCS300"/>
    <s v="N/A"/>
    <s v="N/A"/>
    <s v="N/A"/>
    <s v="FIELD DETERMINED BASED ON THE 3D MODEL, P&amp;IDS, AND PIPING ISOMETRICS"/>
    <s v="H363404-00000-270-260-0006"/>
    <s v="N/A"/>
    <s v="H363404-IXS01-270-276-0003"/>
    <x v="136"/>
    <m/>
    <m/>
    <s v="N/A"/>
    <s v="NIS"/>
    <s v="N/A"/>
    <s v="-"/>
    <m/>
  </r>
  <r>
    <n v="0"/>
    <s v="IXS01"/>
    <x v="442"/>
    <s v="STRIP SOLUTION TANK DEIONIZED WATER FEED"/>
    <x v="30"/>
    <s v="IXS01-W04-0084"/>
    <x v="0"/>
    <x v="0"/>
    <x v="4"/>
    <s v="PJ002"/>
    <s v="CM001"/>
    <m/>
    <s v="SIEMENS"/>
    <s v="FCT030"/>
    <n v="0"/>
    <n v="8.6"/>
    <s v="M3/H"/>
    <s v="FIELD DETERMINED BASED ON THE 3D MODEL, P&amp;IDS, AND PIPING ISOMETRICS"/>
    <s v="H363404-00000-270-260-0006"/>
    <s v="H363404-00000-270-262-0101-0001"/>
    <s v="H363404-IXS01-270-276-0003"/>
    <x v="136"/>
    <m/>
    <m/>
    <s v="AI"/>
    <s v="NIS"/>
    <s v="N/A"/>
    <s v="24 VDC"/>
    <m/>
  </r>
  <r>
    <n v="0"/>
    <s v="IXS01"/>
    <x v="443"/>
    <s v="STRIP SOLUTION SUMP PUMP"/>
    <x v="19"/>
    <s v="IXS01-K91-0006"/>
    <x v="1"/>
    <x v="6"/>
    <x v="7"/>
    <s v="CM001"/>
    <s v="N/A"/>
    <m/>
    <s v="PFEIFFER / SAMSON"/>
    <s v="BF10E / "/>
    <s v="N/A"/>
    <s v="N/A"/>
    <s v="N/A"/>
    <s v="FIELD DETERMINED BASED ON THE 3D MODEL, P&amp;IDS, AND PIPING ISOMETRICS"/>
    <m/>
    <s v="N/A"/>
    <s v="H363404-IXS01-270-276-0003"/>
    <x v="137"/>
    <m/>
    <m/>
    <s v="N/A"/>
    <s v="NIS"/>
    <s v="N/A"/>
    <s v="-"/>
    <m/>
  </r>
  <r>
    <n v="0"/>
    <s v="IXS01"/>
    <x v="444"/>
    <s v="STRIP SOLUTION SUMP PUMP"/>
    <x v="20"/>
    <s v="IXS01-K91-0006"/>
    <x v="0"/>
    <x v="0"/>
    <x v="7"/>
    <s v="PJ006"/>
    <s v="CM001"/>
    <m/>
    <s v="IFM"/>
    <s v="IN5409"/>
    <s v="N/A"/>
    <s v="N/A"/>
    <s v="N/A"/>
    <s v="FIELD DETERMINED BASED ON THE 3D MODEL, P&amp;IDS, AND PIPING ISOMETRICS"/>
    <s v="VENDOR PRE-INSTALLED"/>
    <s v="H363404-00000-270-262-0109-0002"/>
    <s v="H363404-IXS01-270-276-0003"/>
    <x v="137"/>
    <m/>
    <m/>
    <s v="DI"/>
    <s v="NIS"/>
    <s v="N/A"/>
    <s v="-"/>
    <m/>
  </r>
  <r>
    <n v="0"/>
    <s v="IXS01"/>
    <x v="445"/>
    <s v="STRIP SOLUTION SUMP PUMP"/>
    <x v="21"/>
    <s v="IXS01-K91-0006"/>
    <x v="0"/>
    <x v="0"/>
    <x v="7"/>
    <s v="PJ006"/>
    <s v="CM001"/>
    <m/>
    <s v="IFM"/>
    <s v="IN5409"/>
    <s v="N/A"/>
    <s v="N/A"/>
    <s v="N/A"/>
    <s v="FIELD DETERMINED BASED ON THE 3D MODEL, P&amp;IDS, AND PIPING ISOMETRICS"/>
    <s v="VENDOR PRE-INSTALLED"/>
    <s v="H363404-00000-270-262-0109-0002"/>
    <s v="H363404-IXS01-270-276-0003"/>
    <x v="137"/>
    <m/>
    <m/>
    <s v="DI"/>
    <s v="NIS"/>
    <s v="N/A"/>
    <s v="-"/>
    <m/>
  </r>
  <r>
    <n v="0"/>
    <s v="IXS01"/>
    <x v="446"/>
    <s v="STRIP SOLUTION SUMP PUMP"/>
    <x v="19"/>
    <s v="IXS01-K91-0005"/>
    <x v="1"/>
    <x v="6"/>
    <x v="7"/>
    <s v="CM001"/>
    <s v="N/A"/>
    <m/>
    <s v="PFEIFFER / SAMSON"/>
    <s v="BF10E / "/>
    <s v="N/A"/>
    <s v="N/A"/>
    <s v="N/A"/>
    <s v="FIELD DETERMINED BASED ON THE 3D MODEL, P&amp;IDS, AND PIPING ISOMETRICS"/>
    <m/>
    <s v="N/A"/>
    <s v="H363404-IXS01-270-276-0003"/>
    <x v="138"/>
    <m/>
    <m/>
    <s v="N/A"/>
    <s v="NIS"/>
    <s v="N/A"/>
    <s v="-"/>
    <m/>
  </r>
  <r>
    <n v="0"/>
    <s v="IXS01"/>
    <x v="447"/>
    <s v="STRIP SOLUTION SUMP PUMP"/>
    <x v="20"/>
    <s v="IXS01-K91-0005"/>
    <x v="0"/>
    <x v="0"/>
    <x v="7"/>
    <s v="PJ006"/>
    <s v="CM001"/>
    <m/>
    <s v="IFM"/>
    <s v="IN5409"/>
    <s v="N/A"/>
    <s v="N/A"/>
    <s v="N/A"/>
    <s v="FIELD DETERMINED BASED ON THE 3D MODEL, P&amp;IDS, AND PIPING ISOMETRICS"/>
    <s v="VENDOR PRE-INSTALLED"/>
    <s v="H363404-00000-270-262-0109-0002"/>
    <s v="H363404-IXS01-270-276-0003"/>
    <x v="138"/>
    <m/>
    <m/>
    <s v="DI"/>
    <s v="NIS"/>
    <s v="N/A"/>
    <s v="-"/>
    <m/>
  </r>
  <r>
    <n v="0"/>
    <s v="IXS01"/>
    <x v="448"/>
    <s v="STRIP SOLUTION SUMP PUMP"/>
    <x v="21"/>
    <s v="IXS01-K91-0005"/>
    <x v="0"/>
    <x v="0"/>
    <x v="7"/>
    <s v="PJ006"/>
    <s v="CM001"/>
    <m/>
    <s v="IFM"/>
    <s v="IN5409"/>
    <s v="N/A"/>
    <s v="N/A"/>
    <s v="N/A"/>
    <s v="FIELD DETERMINED BASED ON THE 3D MODEL, P&amp;IDS, AND PIPING ISOMETRICS"/>
    <s v="VENDOR PRE-INSTALLED"/>
    <s v="H363404-00000-270-262-0109-0002"/>
    <s v="H363404-IXS01-270-276-0003"/>
    <x v="138"/>
    <m/>
    <m/>
    <s v="DI"/>
    <s v="NIS"/>
    <s v="N/A"/>
    <s v="-"/>
    <m/>
  </r>
  <r>
    <n v="0"/>
    <s v="IXS01"/>
    <x v="449"/>
    <s v="DEIONIZED WATER SUPPLY TO IX PACKAGE"/>
    <x v="54"/>
    <s v="IXS01-W04-0177"/>
    <x v="5"/>
    <x v="1"/>
    <x v="4"/>
    <s v="CM001"/>
    <s v="N/A"/>
    <m/>
    <s v="SIEMENS"/>
    <s v="AccuO--4--S--000036"/>
    <s v="N/A"/>
    <s v="N/A"/>
    <s v="N/A"/>
    <s v="FIELD DETERMINED BASED ON THE 3D MODEL, P&amp;IDS, AND PIPING ISOMETRICS"/>
    <s v=""/>
    <s v="N/A"/>
    <s v="H363404-IXS01-270-276-0004"/>
    <x v="139"/>
    <m/>
    <m/>
    <s v="N/A"/>
    <s v="NIS"/>
    <s v="N/A"/>
    <s v="-"/>
    <m/>
  </r>
  <r>
    <n v="0"/>
    <s v="IXS01"/>
    <x v="450"/>
    <s v="IMPURITY IX PLS WASH SOLUTION TANK LEVEL"/>
    <x v="4"/>
    <s v="F1.S1.DS.IXS01.CMA004"/>
    <x v="9"/>
    <x v="1"/>
    <x v="2"/>
    <s v="CM001"/>
    <s v="N/A"/>
    <m/>
    <s v="SIEMENS"/>
    <s v="PART OF LIT"/>
    <s v="N/A"/>
    <s v="N/A"/>
    <s v="N/A"/>
    <s v="FIELD DETERMINED BASED ON THE 3D MODEL, P&amp;IDS, AND PIPING ISOMETRICS"/>
    <s v="H363404-00000-270-260-0008"/>
    <s v="N/A"/>
    <s v="H363404-IXS01-270-276-0004"/>
    <x v="140"/>
    <m/>
    <m/>
    <s v="N/A"/>
    <s v="NIS"/>
    <s v="N/A"/>
    <s v="-"/>
    <m/>
  </r>
  <r>
    <n v="0"/>
    <s v="IXS01"/>
    <x v="451"/>
    <s v="IMPURITY IX PLS WASH SOLUTION TANK LEVEL"/>
    <x v="5"/>
    <s v="F1.S1.DS.IXS01.CMA004"/>
    <x v="0"/>
    <x v="0"/>
    <x v="2"/>
    <s v="CM001"/>
    <s v="CM001"/>
    <m/>
    <s v="SIEMENS"/>
    <s v="7NG3130-1AB12-Z"/>
    <n v="-5500"/>
    <n v="-200"/>
    <s v="MM (FROM ANTENNA)"/>
    <s v="FIELD DETERMINED BASED ON THE 3D MODEL, P&amp;IDS, AND PIPING ISOMETRICS"/>
    <s v="H363404-00000-270-260-0008"/>
    <m/>
    <s v="H363404-IXS01-270-276-0004"/>
    <x v="140"/>
    <m/>
    <m/>
    <s v="N/A"/>
    <s v="NIS"/>
    <s v="N/A"/>
    <s v="-"/>
    <m/>
  </r>
  <r>
    <n v="0"/>
    <s v="IXS01"/>
    <x v="452"/>
    <s v="IMPURITY IX PLS WASH SOLUTION TANK LEVEL"/>
    <x v="6"/>
    <s v="F1.S1.DS.IXS01.CMA004"/>
    <x v="0"/>
    <x v="0"/>
    <x v="2"/>
    <s v="PJ011"/>
    <s v="CM001"/>
    <m/>
    <s v="SIEMENS"/>
    <s v="7ML5432-0GC20-1AA0-Z C11+C12+Y15"/>
    <n v="-5500"/>
    <n v="-200"/>
    <s v="MM (FROM ANTENNA)"/>
    <s v="FIELD DETERMINED BASED ON THE 3D MODEL, P&amp;IDS, AND PIPING ISOMETRICS"/>
    <s v="H363404-00000-270-260-0008"/>
    <s v="H363404-00000-270-262-0098-0002"/>
    <s v="H363404-IXS01-270-276-0004"/>
    <x v="140"/>
    <m/>
    <m/>
    <s v="AI"/>
    <s v="NIS"/>
    <s v="N/A"/>
    <s v="-"/>
    <m/>
  </r>
  <r>
    <n v="0"/>
    <s v="IXS01"/>
    <x v="453"/>
    <s v="IMPURITY IX PLS WASH SOLUTION PUMP A"/>
    <x v="40"/>
    <m/>
    <x v="6"/>
    <x v="9"/>
    <x v="10"/>
    <s v="PM050B"/>
    <s v="CM001"/>
    <m/>
    <s v=""/>
    <s v=""/>
    <m/>
    <m/>
    <s v=""/>
    <s v="FIELD DETERMINED BASED ON THE 3D MODEL, P&amp;IDS, AND PIPING ISOMETRICS"/>
    <s v="VENDOR PRE-INSTALLED"/>
    <s v="H363404-00000-270-262-0104-0001"/>
    <s v="H363404-IXS01-270-276-0004"/>
    <x v="6"/>
    <m/>
    <m/>
    <s v="AI"/>
    <s v="NIS"/>
    <s v="N/A"/>
    <s v="-"/>
    <m/>
  </r>
  <r>
    <n v="0"/>
    <s v="IXS01"/>
    <x v="454"/>
    <s v="IMPURITY IX PLS WASH SOLUTION PUMP A DISCHARGE WASH SOLUTION"/>
    <x v="17"/>
    <s v="IXS01-KX32-0028"/>
    <x v="9"/>
    <x v="12"/>
    <x v="4"/>
    <s v="CM001"/>
    <s v="N/A"/>
    <m/>
    <s v="SIEMENS"/>
    <s v="MAG3100"/>
    <s v="N/A"/>
    <s v="N/A"/>
    <s v="N/A"/>
    <s v="FIELD DETERMINED BASED ON THE 3D MODEL, P&amp;IDS, AND PIPING ISOMETRICS"/>
    <s v="H363404-00000-270-260-0005"/>
    <s v="N/A"/>
    <s v="H363404-IXS01-270-276-0004"/>
    <x v="141"/>
    <m/>
    <m/>
    <s v="N/A"/>
    <s v="NIS"/>
    <s v="N/A"/>
    <s v="-"/>
    <m/>
  </r>
  <r>
    <n v="0"/>
    <s v="IXS01"/>
    <x v="455"/>
    <s v="IMPURITY IX PLS WASH SOLUTION PUMP A DISCHARGE WASH SOLUTION"/>
    <x v="18"/>
    <s v="IXS01-KX32-0028"/>
    <x v="0"/>
    <x v="0"/>
    <x v="4"/>
    <s v="PJ002"/>
    <s v="CM001"/>
    <m/>
    <s v="SIEMENS"/>
    <s v="MAG6000I"/>
    <n v="0"/>
    <n v="1.5"/>
    <s v="M3/H"/>
    <s v="FIELD DETERMINED BASED ON THE 3D MODEL, P&amp;IDS, AND PIPING ISOMETRICS"/>
    <s v="H363404-00000-270-260-0005"/>
    <s v="H363404-00000-270-262-0098-0002"/>
    <s v="H363404-IXS01-270-276-0004"/>
    <x v="141"/>
    <m/>
    <m/>
    <s v="AI"/>
    <s v="NIS"/>
    <s v="N/A"/>
    <s v="24 VDC"/>
    <m/>
  </r>
  <r>
    <n v="0"/>
    <s v="IXS01"/>
    <x v="456"/>
    <s v="IMPURITY IX PLS WASH SOLUTION PUMP A DISCHARGE"/>
    <x v="51"/>
    <s v="IXS01-KX32-0028"/>
    <x v="9"/>
    <x v="7"/>
    <x v="4"/>
    <s v="CM001"/>
    <s v="CM001"/>
    <m/>
    <s v="SIEMENS"/>
    <s v="P320"/>
    <n v="0"/>
    <n v="1812"/>
    <s v="KPA (G)"/>
    <s v="FIELD DETERMINED BASED ON THE 3D MODEL, P&amp;IDS, AND PIPING ISOMETRICS"/>
    <s v="H363404-00000-270-260-0003"/>
    <s v="H363404-00000-270-262-0099-0001"/>
    <s v="H363404-IXS01-270-276-0004"/>
    <x v="142"/>
    <m/>
    <m/>
    <s v="AI"/>
    <s v="NIS"/>
    <s v="N/A"/>
    <s v="-"/>
    <m/>
  </r>
  <r>
    <n v="0"/>
    <s v="IXS01"/>
    <x v="457"/>
    <s v="IMPURITY IX PLS WASH SOLUTION TANK PH/ORP"/>
    <x v="12"/>
    <s v="F1.S1.DS.IXS01.CMA004"/>
    <x v="0"/>
    <x v="11"/>
    <x v="5"/>
    <s v="CM001"/>
    <s v="CM001"/>
    <m/>
    <s v="ABB"/>
    <s v="AWT210"/>
    <n v="0"/>
    <n v="14"/>
    <s v="PH"/>
    <s v="FIELD DETERMINED BASED ON THE 3D MODEL, P&amp;IDS, AND PIPING ISOMETRICS"/>
    <s v="H363404-00000-270-260-0012"/>
    <s v="H363404-00000-270-262-0099-0001"/>
    <s v="H363404-IXS01-270-276-0004"/>
    <x v="143"/>
    <m/>
    <m/>
    <s v="AI"/>
    <s v="NIS"/>
    <s v="N/A"/>
    <s v="-"/>
    <m/>
  </r>
  <r>
    <n v="0"/>
    <s v="IXS01"/>
    <x v="458"/>
    <s v="IMPURITY IX PLS WASH SOLUTION TANK PH/ORP"/>
    <x v="13"/>
    <s v="F1.S1.DS.IXS01.CMA004"/>
    <x v="9"/>
    <x v="11"/>
    <x v="5"/>
    <s v="CM001"/>
    <s v="CM001"/>
    <m/>
    <s v="ABB"/>
    <s v="TBX557 "/>
    <s v="N/A"/>
    <s v="N/A"/>
    <s v="N/A"/>
    <s v="FIELD DETERMINED BASED ON THE 3D MODEL, P&amp;IDS, AND PIPING ISOMETRICS"/>
    <s v="H363404-00000-270-260-0012"/>
    <m/>
    <s v="H363404-IXS01-270-276-0004"/>
    <x v="143"/>
    <m/>
    <m/>
    <s v="N/A"/>
    <s v="NIS"/>
    <s v="N/A"/>
    <s v="-"/>
    <m/>
  </r>
  <r>
    <n v="0"/>
    <s v="IXS01"/>
    <x v="459"/>
    <s v="FINAL PRODUCT PH"/>
    <x v="12"/>
    <s v="IXS01-KX32-0151"/>
    <x v="0"/>
    <x v="2"/>
    <x v="5"/>
    <s v="CM001"/>
    <s v="CM001"/>
    <m/>
    <s v="ABB"/>
    <s v="AWT210"/>
    <n v="0"/>
    <n v="14"/>
    <s v="PH"/>
    <s v="FIELD DETERMINED BASED ON THE 3D MODEL, P&amp;IDS, AND PIPING ISOMETRICS"/>
    <s v="H363404-00000-270-260-0012"/>
    <s v="H363404-00000-270-262-0099-0002"/>
    <s v="H363404-IXS01-270-276-0004"/>
    <x v="144"/>
    <m/>
    <m/>
    <s v="AI"/>
    <s v="NIS"/>
    <s v="N/A"/>
    <s v="-"/>
    <m/>
  </r>
  <r>
    <n v="0"/>
    <s v="IXS01"/>
    <x v="460"/>
    <s v="FINAL PRODUCT PH"/>
    <x v="13"/>
    <s v="IXS01-KX32-0151"/>
    <x v="10"/>
    <x v="2"/>
    <x v="5"/>
    <s v="CM001"/>
    <s v="CM001"/>
    <m/>
    <s v="ABB"/>
    <s v="TBX557 "/>
    <s v="N/A"/>
    <s v="N/A"/>
    <s v="N/A"/>
    <s v="FIELD DETERMINED BASED ON THE 3D MODEL, P&amp;IDS, AND PIPING ISOMETRICS"/>
    <s v="H363404-00000-270-260-0012"/>
    <m/>
    <s v="H363404-IXS01-270-276-0004"/>
    <x v="144"/>
    <m/>
    <m/>
    <s v="N/A"/>
    <s v="NIS"/>
    <s v="N/A"/>
    <s v="-"/>
    <m/>
  </r>
  <r>
    <n v="0"/>
    <s v="IXS01"/>
    <x v="461"/>
    <s v="IMPURITY IX COLUMN INLET DEIONIZED WATER FEED"/>
    <x v="16"/>
    <s v="IXS01-W04-0177"/>
    <x v="5"/>
    <x v="1"/>
    <x v="6"/>
    <s v="CM001"/>
    <s v="CM001"/>
    <m/>
    <s v="SAMSON AG / SAMSON"/>
    <s v="3241 / 3277"/>
    <s v="N/A"/>
    <s v="N/A"/>
    <s v="N/A"/>
    <s v="FIELD DETERMINED BASED ON THE 3D MODEL, P&amp;IDS, AND PIPING ISOMETRICS"/>
    <s v="H363404-00000-270-260-0002"/>
    <s v="H363404-00000-270-262-0107-0002"/>
    <s v="H363404-IXS01-270-276-0004"/>
    <x v="145"/>
    <m/>
    <m/>
    <s v="AO"/>
    <s v="NIS"/>
    <s v="N/A"/>
    <s v="-"/>
    <m/>
  </r>
  <r>
    <n v="0"/>
    <s v="IXS01"/>
    <x v="462"/>
    <s v="IMPURITY IX PLS WASH SOLUTION PUMP A DISCHARGE"/>
    <x v="34"/>
    <s v="IXS01-KX32-0058"/>
    <x v="9"/>
    <x v="7"/>
    <x v="6"/>
    <s v="CM001"/>
    <s v="N/A"/>
    <m/>
    <s v="LESER"/>
    <s v="4374.3144-1,510 KPA_G-I31I46H03-3.2"/>
    <s v="N/A"/>
    <s v="N/A"/>
    <s v="N/A"/>
    <s v="FIELD DETERMINED BASED ON THE 3D MODEL, P&amp;IDS, AND PIPING ISOMETRICS"/>
    <s v=""/>
    <s v="N/A"/>
    <s v="H363404-IXS01-270-276-0004"/>
    <x v="146"/>
    <m/>
    <m/>
    <s v="N/A"/>
    <s v="NIS"/>
    <s v="N/A"/>
    <s v="-"/>
    <m/>
  </r>
  <r>
    <n v="0"/>
    <s v="IXS01"/>
    <x v="463"/>
    <s v="IMPURITY IX PLS WASH SOLUTION PUMP A DISCHARGE"/>
    <x v="49"/>
    <s v="IXS01-KX32-0058"/>
    <x v="9"/>
    <x v="7"/>
    <x v="6"/>
    <s v="CM001"/>
    <s v="CM001"/>
    <m/>
    <s v="CONTINENTAL"/>
    <s v="DN25 HPX-90 (FS) GAS/LIQUID"/>
    <s v="N/A"/>
    <s v="N/A"/>
    <s v="N/A"/>
    <s v="FIELD DETERMINED BASED ON THE 3D MODEL, P&amp;IDS, AND PIPING ISOMETRICS"/>
    <s v=""/>
    <s v="N/A"/>
    <s v="H363404-IXS01-270-276-0004"/>
    <x v="147"/>
    <m/>
    <m/>
    <s v="N/A"/>
    <s v="NIS"/>
    <s v="N/A"/>
    <s v="-"/>
    <m/>
  </r>
  <r>
    <n v="0"/>
    <s v="IXS01"/>
    <x v="464"/>
    <s v="IMPURITY IX PLS WASH SOLUTION PUMP A DISCHARGE"/>
    <x v="50"/>
    <s v="IXS01-KX32-0058"/>
    <x v="0"/>
    <x v="0"/>
    <x v="6"/>
    <s v="CM001"/>
    <s v="CM001"/>
    <m/>
    <s v=""/>
    <s v=""/>
    <s v="N/A"/>
    <s v="N/A"/>
    <s v="N/A"/>
    <s v="FIELD DETERMINED BASED ON THE 3D MODEL, P&amp;IDS, AND PIPING ISOMETRICS"/>
    <s v=""/>
    <s v="H363404-00000-270-262-0110-0001"/>
    <s v="H363404-IXS01-270-276-0004"/>
    <x v="147"/>
    <m/>
    <m/>
    <s v="DI"/>
    <s v="NIS"/>
    <s v="N/A"/>
    <s v="-"/>
    <m/>
  </r>
  <r>
    <n v="0"/>
    <s v="IXS01"/>
    <x v="465"/>
    <s v="IMPURITY IX COLUMN WASTE WASH"/>
    <x v="37"/>
    <s v="IXS01-K91-0004"/>
    <x v="1"/>
    <x v="6"/>
    <x v="7"/>
    <s v="CM001"/>
    <s v="CM001"/>
    <m/>
    <s v="PFEIFFER / SAMSON"/>
    <s v="10E / BR31A SRP"/>
    <s v="N/A"/>
    <s v="N/A"/>
    <s v="N/A"/>
    <s v="FIELD DETERMINED BASED ON THE 3D MODEL, P&amp;IDS, AND PIPING ISOMETRICS"/>
    <s v="H363404-00000-270-260-0001"/>
    <s v="H363404-00000-270-262-0115"/>
    <s v="H363404-IXS01-270-276-0004"/>
    <x v="148"/>
    <m/>
    <m/>
    <s v="DO"/>
    <s v="NIS"/>
    <s v="N/A"/>
    <s v="-"/>
    <m/>
  </r>
  <r>
    <n v="0"/>
    <s v="IXS01"/>
    <x v="466"/>
    <s v="IMPURITY IX COLUMN INLET DEIONIZED WATER FEED"/>
    <x v="34"/>
    <s v="IXS01-W04-0177"/>
    <x v="5"/>
    <x v="7"/>
    <x v="6"/>
    <s v="CM001"/>
    <s v="N/A"/>
    <m/>
    <s v="LESER"/>
    <s v="4374.3144-1,510 KPA_G-I31I46H03-3.2"/>
    <s v="N/A"/>
    <s v="N/A"/>
    <s v="N/A"/>
    <s v="FIELD DETERMINED BASED ON THE 3D MODEL, P&amp;IDS, AND PIPING ISOMETRICS"/>
    <s v=""/>
    <s v="N/A"/>
    <s v="H363404-IXS01-270-276-0004"/>
    <x v="149"/>
    <m/>
    <m/>
    <s v="N/A"/>
    <s v="NIS"/>
    <s v="N/A"/>
    <s v="-"/>
    <m/>
  </r>
  <r>
    <n v="0"/>
    <s v="IXS01"/>
    <x v="467"/>
    <s v="IMPURITY IX COLUMN WASTE WASH"/>
    <x v="20"/>
    <s v="IXS01-K91-0004"/>
    <x v="0"/>
    <x v="0"/>
    <x v="7"/>
    <s v="PJ006"/>
    <s v="CM001"/>
    <m/>
    <s v="IFM"/>
    <s v="IN5409"/>
    <s v="N/A"/>
    <s v="N/A"/>
    <s v="N/A"/>
    <s v="FIELD DETERMINED BASED ON THE 3D MODEL, P&amp;IDS, AND PIPING ISOMETRICS"/>
    <s v="VENDOR PRE-INSTALLED"/>
    <s v="H363404-00000-270-262-0110-0001"/>
    <s v="H363404-IXS01-270-276-0004"/>
    <x v="148"/>
    <m/>
    <m/>
    <s v="DI"/>
    <s v="NIS"/>
    <s v="N/A"/>
    <s v="-"/>
    <m/>
  </r>
  <r>
    <n v="0"/>
    <s v="IXS01"/>
    <x v="468"/>
    <s v="IMPURITY IX COLUMN WASTE WASH"/>
    <x v="21"/>
    <s v="IXS01-K91-0004"/>
    <x v="0"/>
    <x v="0"/>
    <x v="7"/>
    <s v="PJ006"/>
    <s v="CM001"/>
    <m/>
    <s v="IFM"/>
    <s v="IN5409"/>
    <s v="N/A"/>
    <s v="N/A"/>
    <s v="N/A"/>
    <s v="FIELD DETERMINED BASED ON THE 3D MODEL, P&amp;IDS, AND PIPING ISOMETRICS"/>
    <s v="VENDOR PRE-INSTALLED"/>
    <s v="H363404-00000-270-262-0110-0001"/>
    <s v="H363404-IXS01-270-276-0004"/>
    <x v="148"/>
    <m/>
    <m/>
    <s v="DI"/>
    <s v="NIS"/>
    <s v="N/A"/>
    <s v="-"/>
    <m/>
  </r>
  <r>
    <n v="0"/>
    <s v="IXS01"/>
    <x v="469"/>
    <s v="IMPURITY IX COLUMN WASTE WASH"/>
    <x v="38"/>
    <s v="IXS01-K91-0004"/>
    <x v="0"/>
    <x v="0"/>
    <x v="7"/>
    <s v="PJ006"/>
    <s v="CM001"/>
    <m/>
    <s v="PARKER LUCIFER"/>
    <s v="341N3296-2995-482740C2"/>
    <s v="N/A"/>
    <s v="N/A"/>
    <s v="N/A"/>
    <s v="FIELD DETERMINED BASED ON THE 3D MODEL, P&amp;IDS, AND PIPING ISOMETRICS"/>
    <s v="VENDOR PRE-INSTALLED"/>
    <m/>
    <s v="H363404-IXS01-270-276-0004"/>
    <x v="148"/>
    <m/>
    <m/>
    <s v="N/A"/>
    <s v="NIS"/>
    <s v="N/A"/>
    <s v="-"/>
    <m/>
  </r>
  <r>
    <n v="0"/>
    <s v="IXS01"/>
    <x v="470"/>
    <s v="IMPURITY IX COLUMN WASTE WASH"/>
    <x v="37"/>
    <s v="IXS01-K91-0004"/>
    <x v="1"/>
    <x v="6"/>
    <x v="7"/>
    <s v="CM001"/>
    <s v="CM001"/>
    <m/>
    <s v="PFEIFFER / SAMSON"/>
    <s v="10E / BR31A SRP"/>
    <s v="N/A"/>
    <s v="N/A"/>
    <s v="N/A"/>
    <s v="FIELD DETERMINED BASED ON THE 3D MODEL, P&amp;IDS, AND PIPING ISOMETRICS"/>
    <s v="H363404-00000-270-260-0001"/>
    <s v="H363404-00000-270-262-0115"/>
    <s v="H363404-IXS01-270-276-0004"/>
    <x v="150"/>
    <m/>
    <m/>
    <s v="DO"/>
    <s v="NIS"/>
    <s v="N/A"/>
    <s v="-"/>
    <m/>
  </r>
  <r>
    <n v="0"/>
    <s v="IXS01"/>
    <x v="471"/>
    <s v="IMPURITY IX COLUMN WASTE WASH"/>
    <x v="20"/>
    <s v="IXS01-K91-0004"/>
    <x v="0"/>
    <x v="0"/>
    <x v="7"/>
    <s v="PJ006"/>
    <s v="CM001"/>
    <m/>
    <s v="IFM"/>
    <s v="IN5409"/>
    <s v="N/A"/>
    <s v="N/A"/>
    <s v="N/A"/>
    <s v="FIELD DETERMINED BASED ON THE 3D MODEL, P&amp;IDS, AND PIPING ISOMETRICS"/>
    <s v="VENDOR PRE-INSTALLED"/>
    <s v="H363404-00000-270-262-0110-0001"/>
    <s v="H363404-IXS01-270-276-0004"/>
    <x v="150"/>
    <m/>
    <m/>
    <s v="DI"/>
    <s v="NIS"/>
    <s v="N/A"/>
    <s v="-"/>
    <m/>
  </r>
  <r>
    <n v="0"/>
    <s v="IXS01"/>
    <x v="472"/>
    <s v="IMPURITY IX COLUMN WASTE WASH"/>
    <x v="21"/>
    <s v="IXS01-K91-0004"/>
    <x v="0"/>
    <x v="0"/>
    <x v="7"/>
    <s v="PJ006"/>
    <s v="CM001"/>
    <m/>
    <s v="IFM"/>
    <s v="IN5409"/>
    <s v="N/A"/>
    <s v="N/A"/>
    <s v="N/A"/>
    <s v="FIELD DETERMINED BASED ON THE 3D MODEL, P&amp;IDS, AND PIPING ISOMETRICS"/>
    <s v="VENDOR PRE-INSTALLED"/>
    <s v="H363404-00000-270-262-0110-0002"/>
    <s v="H363404-IXS01-270-276-0004"/>
    <x v="150"/>
    <m/>
    <m/>
    <s v="DI"/>
    <s v="NIS"/>
    <s v="N/A"/>
    <s v="-"/>
    <m/>
  </r>
  <r>
    <n v="0"/>
    <s v="IXS01"/>
    <x v="473"/>
    <s v="IMPURITY IX COLUMN WASTE WASH"/>
    <x v="38"/>
    <s v="IXS01-K91-0004"/>
    <x v="0"/>
    <x v="0"/>
    <x v="7"/>
    <s v="PJ006"/>
    <s v="CM001"/>
    <m/>
    <s v="PARKER LUCIFER"/>
    <s v="341N3296-2995-482740C2"/>
    <s v="N/A"/>
    <s v="N/A"/>
    <s v="N/A"/>
    <s v="FIELD DETERMINED BASED ON THE 3D MODEL, P&amp;IDS, AND PIPING ISOMETRICS"/>
    <s v="VENDOR PRE-INSTALLED"/>
    <m/>
    <s v="H363404-IXS01-270-276-0004"/>
    <x v="150"/>
    <m/>
    <m/>
    <s v="N/A"/>
    <s v="NIS"/>
    <s v="N/A"/>
    <s v="-"/>
    <m/>
  </r>
  <r>
    <n v="0"/>
    <s v="IXS01"/>
    <x v="474"/>
    <s v="INLET PRESURE TRANSMITTER W/ BLOCK AND BLEED VALVE"/>
    <x v="51"/>
    <s v="F1.S1.DS.IXS01.HSA002"/>
    <x v="8"/>
    <x v="10"/>
    <x v="14"/>
    <s v="PM024"/>
    <s v="PM024"/>
    <s v="TBD"/>
    <s v="TBD"/>
    <s v="TBD"/>
    <n v="0"/>
    <n v="2400"/>
    <s v="KPA (G)"/>
    <s v="E363404-PM024-250-250-0001 "/>
    <s v="VENDOR PRE-INSTALLED"/>
    <s v="_x0009_E363404-PM024-260-260-0001"/>
    <s v="H363404-IXS01-270-276-0004"/>
    <x v="31"/>
    <m/>
    <m/>
    <s v="SOFT"/>
    <s v="NIS"/>
    <s v="N/A"/>
    <s v="-"/>
    <s v="PM024 HOLD PENDING VENDOR INFORMATION ON INSTRUMENT MAKE AND MODEL"/>
  </r>
  <r>
    <n v="0"/>
    <s v="IXS01"/>
    <x v="475"/>
    <s v="OUTLET PRESURE TRANSMITTER W/ BLOCK AND BLEED VALVE"/>
    <x v="51"/>
    <s v="F1.S1.DS.IXS01.HSA002"/>
    <x v="8"/>
    <x v="10"/>
    <x v="14"/>
    <s v="PM024"/>
    <s v="PM024"/>
    <s v="TBD"/>
    <s v="TBD"/>
    <s v="TBD"/>
    <n v="0"/>
    <n v="2400"/>
    <s v="KPA (G)"/>
    <s v="E363404-PM024-250-250-0001 "/>
    <s v="VENDOR PRE-INSTALLED"/>
    <s v="_x0009_E363404-PM024-260-260-0001"/>
    <s v="H363404-IXS01-270-276-0004"/>
    <x v="31"/>
    <m/>
    <m/>
    <s v="SOFT"/>
    <s v="NIS"/>
    <s v="N/A"/>
    <s v="-"/>
    <s v="PM024 HOLD PENDING VENDOR INFORMATION ON INSTRUMENT MAKE AND MODEL"/>
  </r>
  <r>
    <n v="0"/>
    <s v="IXS01"/>
    <x v="476"/>
    <s v="MAGNETIC FLOW METER TRANSMITTER"/>
    <x v="17"/>
    <s v="F1.S1.DS.IXS01.HSA002"/>
    <x v="8"/>
    <x v="10"/>
    <x v="14"/>
    <s v="PM024"/>
    <s v="PM024"/>
    <s v="TBD"/>
    <s v="TBD"/>
    <s v="TBD"/>
    <s v="N/A"/>
    <s v="N/A"/>
    <s v="N/A"/>
    <s v="E363404-PM024-250-250-0001 "/>
    <s v="VENDOR PRE-INSTALLED"/>
    <s v="_x0009_E363404-PM024-260-260-0001"/>
    <s v="H363404-IXS01-270-276-0004"/>
    <x v="31"/>
    <m/>
    <m/>
    <s v="N/A"/>
    <s v="NIS"/>
    <s v="N/A"/>
    <s v="-"/>
    <s v="PM024 HOLD PENDING VENDOR INFORMATION ON INSTRUMENT MAKE AND MODEL"/>
  </r>
  <r>
    <n v="0"/>
    <s v="IXS01"/>
    <x v="477"/>
    <s v="MAGNETIC FLOW METER TRANSMITTER"/>
    <x v="18"/>
    <s v="F1.S1.DS.IXS01.HSA002"/>
    <x v="8"/>
    <x v="10"/>
    <x v="14"/>
    <s v="PM024"/>
    <s v="PM024"/>
    <s v="TBD"/>
    <s v="TBD"/>
    <s v="TBD"/>
    <n v="3.6"/>
    <n v="180"/>
    <s v="M3/H"/>
    <s v="E363404-PM024-250-250-0001 "/>
    <s v="VENDOR PRE-INSTALLED"/>
    <s v="_x0009_E363404-PM024-260-260-0001"/>
    <s v="H363404-IXS01-270-276-0004"/>
    <x v="31"/>
    <m/>
    <m/>
    <s v="SOFT"/>
    <s v="NIS"/>
    <s v="N/A"/>
    <s v="24 VDC"/>
    <s v="PM024 HOLD PENDING VENDOR INFORMATION ON INSTRUMENT MAKE AND MODEL"/>
  </r>
  <r>
    <n v="0"/>
    <s v="IXS01"/>
    <x v="478"/>
    <s v="SERVICE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79"/>
    <s v="SERVICE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0"/>
    <s v="SERVICE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1"/>
    <s v="SERVICE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482"/>
    <s v="DEIONIZED WATER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3"/>
    <s v="DEIONIZED WATER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4"/>
    <s v="DEIONIZED WATER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5"/>
    <s v="DEIONIZED WATER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486"/>
    <s v="STRIP SOLUTION ACID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7"/>
    <s v="STRIP SOLUTION ACID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8"/>
    <s v="STRIP SOLUTION ACID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89"/>
    <s v="STRIP SOLUTION ACID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490"/>
    <s v="PRE-LOAD WASH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1"/>
    <s v="PRE-LOAD WASH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2"/>
    <s v="PRE-LOAD WASH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3"/>
    <s v="PRE-LOAD WASH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494"/>
    <s v="STRIP SOLUTION ACID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5"/>
    <s v="STRIP SOLUTION ACID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6"/>
    <s v="STRIP SOLUTION ACID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7"/>
    <s v="STRIP SOLUTION ACID OUT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498"/>
    <s v="PRE-LOAD NAOH EFFLUENT OUTLET/PRE-LOAD WASH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499"/>
    <s v="PRE-LOAD NAOH EFFLUENT OUTLET/PRE-LOAD WASH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0"/>
    <s v="PRE-LOAD NAOH EFFLUENT OUTLET/PRE-LOAD WASH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1"/>
    <s v="PRE-LOAD NAOH EFFLUENT OUTLET/PRE-LOAD WASH OUT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02"/>
    <s v="PRE-LOAD NAOH RECYCLE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3"/>
    <s v="PRE-LOAD NAOH RECYCLE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4"/>
    <s v="PRE-LOAD NAOH RECYCLE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5"/>
    <s v="PRE-LOAD NAOH RECYCLE OUT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06"/>
    <s v="OUTLET TO WASH SOLUTION TANK"/>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7"/>
    <s v="OUTLET TO WASH SOLUTION TANK"/>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8"/>
    <s v="OUTLET TO WASH SOLUTION TANK"/>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09"/>
    <s v="OUTLET TO WASH SOLUTION TANK"/>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10"/>
    <s v="PRE-LOAD NAOH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1"/>
    <s v="PRE-LOAD NAOH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2"/>
    <s v="PRE-LOAD NAOH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3"/>
    <s v="PRE-LOAD NAOH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14"/>
    <s v="ACID BLOCK IN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5"/>
    <s v="ACID BLOCK IN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6"/>
    <s v="ACID BLOCK IN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7"/>
    <s v="ACID BLOCK IN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18"/>
    <s v="SERVICE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19"/>
    <s v="SERVICE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0"/>
    <s v="SERVICE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1"/>
    <s v="SERVICE OUT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22"/>
    <s v="LAG SERVICE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3"/>
    <s v="LAG SERVICE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4"/>
    <s v="LAG SERVICE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5"/>
    <s v="LAG SERVICE OUTLET"/>
    <x v="37"/>
    <s v="F1.S1.DS.IXS01.HSA002"/>
    <x v="8"/>
    <x v="10"/>
    <x v="14"/>
    <s v="PM024"/>
    <s v="PM024"/>
    <s v="TBD"/>
    <s v="TBD"/>
    <s v="TBD"/>
    <s v="N/A"/>
    <s v="N/A"/>
    <s v="N/A"/>
    <s v="E363404-PM024-250-250-0001 "/>
    <s v="VENDOR PRE-INSTALLED"/>
    <s v="_x0009_E363404-PM024-260-260-0001"/>
    <s v="H363404-IXS01-270-276-0004"/>
    <x v="31"/>
    <m/>
    <m/>
    <s v="SOFT"/>
    <s v="NIS"/>
    <s v="N/A"/>
    <s v="-"/>
    <s v="PM024 HOLD PENDING VENDOR INFORMATION ON INSTRUMENT MAKE AND MODEL"/>
  </r>
  <r>
    <n v="0"/>
    <s v="IXS01"/>
    <x v="526"/>
    <s v="ACID BLOCK OUTLET"/>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7"/>
    <s v="ACID BLOCK OUTLET"/>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8"/>
    <s v="ACID BLOCK OUTLET"/>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29"/>
    <s v="ACID BLOCK OUTLET"/>
    <x v="37"/>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30"/>
    <s v="OUTLET TO WASH SOLUTION TANK"/>
    <x v="38"/>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31"/>
    <s v="OUTLET TO WASH SOLUTION TANK"/>
    <x v="21"/>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32"/>
    <s v="OUTLET TO WASH SOLUTION TANK"/>
    <x v="20"/>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33"/>
    <s v="OUTLET TO WASH SOLUTION TANK"/>
    <x v="37"/>
    <s v="F1.S1.DS.IXS01.HSA002"/>
    <x v="8"/>
    <x v="10"/>
    <x v="14"/>
    <s v="PM024"/>
    <s v="PM024"/>
    <s v="TBD"/>
    <s v="TBD"/>
    <s v="TBD"/>
    <s v="N/A"/>
    <s v="N/A"/>
    <s v="N/A"/>
    <s v="E363404-PM024-250-250-0001 "/>
    <s v="VENDOR PRE-INSTALLED"/>
    <s v="_x0009_E363404-PM024-260-260-0001"/>
    <s v="H363404-IXS01-270-276-0004"/>
    <x v="6"/>
    <m/>
    <m/>
    <s v="SOFT"/>
    <s v="NIS"/>
    <s v="N/A"/>
    <s v="-"/>
    <s v="PM024 HOLD PENDING VENDOR INFORMATION ON INSTRUMENT MAKE AND MODEL"/>
  </r>
  <r>
    <n v="0"/>
    <s v="IXS01"/>
    <x v="534"/>
    <s v="INLET PRESURE TRANSMITTER W/ BLOCK AND BLEED VALVE"/>
    <x v="51"/>
    <s v="F1.S1.DS.IXS01.HSA003"/>
    <x v="8"/>
    <x v="10"/>
    <x v="14"/>
    <s v="PM024"/>
    <s v="PM024"/>
    <s v="TBD"/>
    <s v="TBD"/>
    <s v="TBD"/>
    <n v="0"/>
    <n v="2400"/>
    <s v="KPA (G)"/>
    <s v="E363404-PM024-250-250-0001 "/>
    <s v="VENDOR PRE-INSTALLED"/>
    <s v="_x0009_E363404-PM024-260-260-0001"/>
    <s v="H363404-IXS01-270-276-0004"/>
    <x v="31"/>
    <m/>
    <m/>
    <s v="SOFT"/>
    <s v="NIS"/>
    <s v="N/A"/>
    <s v="-"/>
    <s v="PM024 HOLD PENDING VENDOR INFORMATION ON INSTRUMENT MAKE AND MODEL"/>
  </r>
  <r>
    <n v="0"/>
    <s v="IXS01"/>
    <x v="535"/>
    <s v="OUTLET PRESURE TRANSMITTER W/ BLOCK AND BLEED VALVE"/>
    <x v="51"/>
    <s v="F1.S1.DS.IXS01.HSA003"/>
    <x v="8"/>
    <x v="10"/>
    <x v="14"/>
    <s v="PM024"/>
    <s v="PM024"/>
    <s v="TBD"/>
    <s v="TBD"/>
    <s v="TBD"/>
    <n v="0"/>
    <n v="2400"/>
    <s v="KPA (G)"/>
    <s v="E363404-PM024-250-250-0001 "/>
    <s v="VENDOR PRE-INSTALLED"/>
    <s v="_x0009_E363404-PM024-260-260-0001"/>
    <s v="H363404-IXS01-270-276-0004"/>
    <x v="31"/>
    <m/>
    <m/>
    <s v="SOFT"/>
    <s v="NIS"/>
    <s v="N/A"/>
    <s v="-"/>
    <s v="PM024 HOLD PENDING VENDOR INFORMATION ON INSTRUMENT MAKE AND MODEL"/>
  </r>
  <r>
    <n v="0"/>
    <s v="IXS01"/>
    <x v="536"/>
    <s v="MAGNETIC FLOW METER TRANSMITTER"/>
    <x v="17"/>
    <s v="F1.S1.DS.IXS01.HSA003"/>
    <x v="8"/>
    <x v="10"/>
    <x v="14"/>
    <s v="PM024"/>
    <s v="PM024"/>
    <s v="TBD"/>
    <s v="TBD"/>
    <s v="TBD"/>
    <s v="N/A"/>
    <s v="N/A"/>
    <s v="N/A"/>
    <s v="E363404-PM024-250-250-0001 "/>
    <s v="VENDOR PRE-INSTALLED"/>
    <s v="_x0009_E363404-PM024-260-260-0001"/>
    <s v="H363404-IXS01-270-276-0004"/>
    <x v="31"/>
    <m/>
    <m/>
    <s v="N/A"/>
    <s v="NIS"/>
    <s v="N/A"/>
    <s v="-"/>
    <s v="PM024 HOLD PENDING VENDOR INFORMATION ON INSTRUMENT MAKE AND MODEL"/>
  </r>
  <r>
    <n v="0"/>
    <s v="IXS01"/>
    <x v="537"/>
    <s v="PRE-LOAD SOLUTION TANK SODIUM HYDROXIDE FEED"/>
    <x v="17"/>
    <s v="IXS01-K44-0004"/>
    <x v="9"/>
    <x v="12"/>
    <x v="4"/>
    <s v="CM001"/>
    <s v="N/A"/>
    <m/>
    <s v="SIEMENS"/>
    <s v="MAG3100"/>
    <s v="N/A"/>
    <s v="N/A"/>
    <s v="N/A"/>
    <s v="FIELD DETERMINED BASED ON THE 3D MODEL, P&amp;IDS, AND PIPING ISOMETRICS"/>
    <s v="H363404-00000-270-260-0005"/>
    <s v="N/A"/>
    <s v="H363404-IXS01-270-276-0005"/>
    <x v="151"/>
    <m/>
    <m/>
    <s v="N/A"/>
    <s v="NIS"/>
    <s v="N/A"/>
    <s v="-"/>
    <m/>
  </r>
  <r>
    <n v="0"/>
    <s v="IXS01"/>
    <x v="538"/>
    <s v="PRE-LOAD SOLUTION TANK SODIUM HYDROXIDE FEED"/>
    <x v="18"/>
    <s v="IXS01-K44-0004"/>
    <x v="0"/>
    <x v="0"/>
    <x v="4"/>
    <s v="PJ002"/>
    <s v="CM001"/>
    <m/>
    <s v="SIEMENS"/>
    <s v="MAG6000I"/>
    <n v="0"/>
    <n v="0.96"/>
    <s v="M3/H"/>
    <s v="FIELD DETERMINED BASED ON THE 3D MODEL, P&amp;IDS, AND PIPING ISOMETRICS"/>
    <s v="H363404-00000-270-260-0005"/>
    <s v="H363404-00000-270-262-0099-0002"/>
    <s v="H363404-IXS01-270-276-0005"/>
    <x v="151"/>
    <m/>
    <m/>
    <s v="AI"/>
    <s v="NIS"/>
    <s v="N/A"/>
    <s v="24 VDC"/>
    <m/>
  </r>
  <r>
    <n v="0"/>
    <s v="IXS01"/>
    <x v="539"/>
    <s v="PRE-LOAD SOLUTION TANK PH"/>
    <x v="12"/>
    <s v="IXS01-KX32-0242"/>
    <x v="0"/>
    <x v="2"/>
    <x v="5"/>
    <s v="CM001"/>
    <s v="CM001"/>
    <m/>
    <s v="ABB"/>
    <s v="AWT210"/>
    <n v="0"/>
    <n v="15"/>
    <s v="PH"/>
    <s v="FIELD DETERMINED BASED ON THE 3D MODEL, P&amp;IDS, AND PIPING ISOMETRICS"/>
    <s v="H363404-00000-270-260-0012"/>
    <s v="H363404-00000-270-262-0099-0002"/>
    <s v="H363404-IXS01-270-276-0005"/>
    <x v="152"/>
    <m/>
    <m/>
    <s v="AI"/>
    <s v="NIS"/>
    <s v="N/A"/>
    <s v="-"/>
    <m/>
  </r>
  <r>
    <n v="0"/>
    <s v="IXS01"/>
    <x v="540"/>
    <s v="PRE-LOAD SOLUTION TANK SODIUM HYDROXIDE FEED"/>
    <x v="16"/>
    <s v="IXS01-K44-0004"/>
    <x v="9"/>
    <x v="12"/>
    <x v="6"/>
    <s v="CM001"/>
    <s v="CM001"/>
    <m/>
    <s v="SAMSON AG / SAMSON"/>
    <s v="3241 / 3277"/>
    <s v="N/A"/>
    <s v="N/A"/>
    <s v="N/A"/>
    <s v="FIELD DETERMINED BASED ON THE 3D MODEL, P&amp;IDS, AND PIPING ISOMETRICS"/>
    <s v="H363404-00000-270-260-0002"/>
    <s v="H363404-00000-270-262-0107-0002"/>
    <s v="H363404-IXS01-270-276-0005"/>
    <x v="153"/>
    <m/>
    <m/>
    <s v="AO"/>
    <s v="NIS"/>
    <s v="N/A"/>
    <s v="-"/>
    <m/>
  </r>
  <r>
    <n v="0"/>
    <s v="IXS01"/>
    <x v="541"/>
    <s v="PRE-LOAD SOLUTION TANK PH"/>
    <x v="13"/>
    <s v="IXS01-KX32-0242"/>
    <x v="10"/>
    <x v="2"/>
    <x v="5"/>
    <s v="CM001"/>
    <s v="CM001"/>
    <m/>
    <s v="ABB"/>
    <s v="TBX557 "/>
    <s v="N/A"/>
    <s v="N/A"/>
    <s v="N/A"/>
    <s v="FIELD DETERMINED BASED ON THE 3D MODEL, P&amp;IDS, AND PIPING ISOMETRICS"/>
    <s v="H363404-00000-270-260-0012"/>
    <m/>
    <s v="H363404-IXS01-270-276-0005"/>
    <x v="152"/>
    <m/>
    <m/>
    <s v="N/A"/>
    <s v="NIS"/>
    <s v="N/A"/>
    <s v="-"/>
    <m/>
  </r>
  <r>
    <n v="0"/>
    <s v="IXS01"/>
    <x v="542"/>
    <s v="PRE-LOAD SOLUTION TANK DEIONIZED WATER FEED"/>
    <x v="29"/>
    <s v="IXS01-W04-0085"/>
    <x v="5"/>
    <x v="2"/>
    <x v="4"/>
    <s v="CM001"/>
    <s v="N/A"/>
    <m/>
    <s v="SIEMENS"/>
    <s v="FCS300"/>
    <s v="N/A"/>
    <s v="N/A"/>
    <s v="N/A"/>
    <s v="FIELD DETERMINED BASED ON THE 3D MODEL, P&amp;IDS, AND PIPING ISOMETRICS"/>
    <s v="H363404-00000-270-260-0006"/>
    <s v="N/A"/>
    <s v="H363404-IXS01-270-276-0005"/>
    <x v="154"/>
    <m/>
    <m/>
    <s v="N/A"/>
    <s v="NIS"/>
    <s v="N/A"/>
    <s v="-"/>
    <m/>
  </r>
  <r>
    <n v="0"/>
    <s v="IXS01"/>
    <x v="543"/>
    <s v="PRE-LOAD SOLUTION TANK DEIONIZED WATER FEED"/>
    <x v="30"/>
    <s v="IXS01-W04-0085"/>
    <x v="0"/>
    <x v="0"/>
    <x v="4"/>
    <s v="PJ002"/>
    <s v="CM001"/>
    <m/>
    <s v="SIEMENS"/>
    <s v="FCT030"/>
    <n v="0"/>
    <n v="14.4"/>
    <s v="M3/H"/>
    <s v="FIELD DETERMINED BASED ON THE 3D MODEL, P&amp;IDS, AND PIPING ISOMETRICS"/>
    <s v="H363404-00000-270-260-0006"/>
    <s v="H363404-00000-270-262-0100-0001"/>
    <s v="H363404-IXS01-270-276-0005"/>
    <x v="154"/>
    <m/>
    <m/>
    <s v="AI"/>
    <s v="NIS"/>
    <s v="N/A"/>
    <s v="24 VDC"/>
    <m/>
  </r>
  <r>
    <n v="0"/>
    <s v="IXS01"/>
    <x v="544"/>
    <s v="PRE-LOAD SOLUTION TANK DEIONIZED WATER FEED"/>
    <x v="16"/>
    <s v="IXS01-W04-0085"/>
    <x v="5"/>
    <x v="2"/>
    <x v="6"/>
    <s v="CM001"/>
    <s v="CM001"/>
    <m/>
    <s v="SAMSON AG / SAMSON"/>
    <s v="3241 / 3277"/>
    <s v="N/A"/>
    <s v="N/A"/>
    <s v="N/A"/>
    <s v="FIELD DETERMINED BASED ON THE 3D MODEL, P&amp;IDS, AND PIPING ISOMETRICS"/>
    <s v="H363404-00000-270-260-0002"/>
    <s v="H363404-00000-270-262-0107-0002"/>
    <s v="H363404-IXS01-270-276-0005"/>
    <x v="155"/>
    <m/>
    <m/>
    <s v="AO"/>
    <s v="NIS"/>
    <s v="N/A"/>
    <s v="-"/>
    <m/>
  </r>
  <r>
    <n v="0"/>
    <s v="IXS01"/>
    <x v="545"/>
    <s v="PRE-LOAD SOLUTION TANK LEVEL"/>
    <x v="4"/>
    <s v="F1.S1.DS.IXS01.CMA005"/>
    <x v="10"/>
    <x v="1"/>
    <x v="2"/>
    <s v="CM001"/>
    <s v="N/A"/>
    <m/>
    <s v="SIEMENS"/>
    <s v="PART OF LIT"/>
    <s v="N/A"/>
    <s v="N/A"/>
    <s v="N/A"/>
    <s v="FIELD DETERMINED BASED ON THE 3D MODEL, P&amp;IDS, AND PIPING ISOMETRICS"/>
    <s v="H363404-00000-270-260-0008"/>
    <s v="N/A"/>
    <s v="H363404-IXS01-270-276-0005"/>
    <x v="156"/>
    <m/>
    <m/>
    <s v="N/A"/>
    <s v="NIS"/>
    <s v="N/A"/>
    <s v="-"/>
    <m/>
  </r>
  <r>
    <n v="0"/>
    <s v="IXS01"/>
    <x v="546"/>
    <s v="PRE-LOAD SOLUTION TANK LEVEL"/>
    <x v="5"/>
    <s v="F1.S1.DS.IXS01.CMA005"/>
    <x v="0"/>
    <x v="0"/>
    <x v="2"/>
    <s v="CM001"/>
    <s v="CM001"/>
    <m/>
    <s v="SIEMENS"/>
    <s v="7NG3130-1AB12-Z"/>
    <n v="-3700"/>
    <n v="-200"/>
    <s v="MM (FROM ANTENNA)"/>
    <s v="FIELD DETERMINED BASED ON THE 3D MODEL, P&amp;IDS, AND PIPING ISOMETRICS"/>
    <s v="H363404-00000-270-260-0008"/>
    <m/>
    <s v="H363404-IXS01-270-276-0005"/>
    <x v="156"/>
    <m/>
    <m/>
    <s v="N/A"/>
    <s v="NIS"/>
    <s v="N/A"/>
    <s v="-"/>
    <m/>
  </r>
  <r>
    <n v="0"/>
    <s v="IXS01"/>
    <x v="547"/>
    <s v="PRE-LOAD SOLUTION TANK LEVEL"/>
    <x v="6"/>
    <s v="F1.S1.DS.IXS01.CMA005"/>
    <x v="0"/>
    <x v="0"/>
    <x v="2"/>
    <s v="PJ011"/>
    <s v="CM001"/>
    <m/>
    <s v="SIEMENS"/>
    <s v="7ML5432-0GC20-1AA0-Z C11+C12+Y15"/>
    <n v="-3700"/>
    <n v="-200"/>
    <s v="MM (FROM ANTENNA)"/>
    <s v="FIELD DETERMINED BASED ON THE 3D MODEL, P&amp;IDS, AND PIPING ISOMETRICS"/>
    <s v="H363404-00000-270-260-0008"/>
    <s v="H363404-00000-270-262-0100-0001"/>
    <s v="H363404-IXS01-270-276-0005"/>
    <x v="156"/>
    <m/>
    <m/>
    <s v="AI"/>
    <s v="NIS"/>
    <s v="N/A"/>
    <s v="-"/>
    <m/>
  </r>
  <r>
    <n v="0"/>
    <s v="IXS01"/>
    <x v="548"/>
    <s v="PRE-LOAD SOLUTION TANK"/>
    <x v="10"/>
    <s v="F1.S1.DS.IXS01.CMA005"/>
    <x v="10"/>
    <x v="2"/>
    <x v="4"/>
    <s v="CM001"/>
    <s v="CM001"/>
    <m/>
    <s v="SIEMENS"/>
    <s v="SITRANS TS500"/>
    <s v="N/A"/>
    <s v="N/A"/>
    <s v="N/A"/>
    <s v="FIELD DETERMINED BASED ON THE 3D MODEL, P&amp;IDS, AND PIPING ISOMETRICS"/>
    <s v="H363404-00000-270-260-0007"/>
    <s v="REFER TO MANUFACTURER'S  STANDARD/MANUAL"/>
    <s v="H363404-IXS01-270-276-0005"/>
    <x v="157"/>
    <m/>
    <m/>
    <s v="N/A"/>
    <s v="NIS"/>
    <s v="N/A"/>
    <s v="-"/>
    <m/>
  </r>
  <r>
    <n v="0"/>
    <s v="IXS01"/>
    <x v="549"/>
    <s v="PRE-LOAD SOLUTION TANK"/>
    <x v="11"/>
    <s v="F1.S1.DS.IXS01.CMA005"/>
    <x v="0"/>
    <x v="0"/>
    <x v="4"/>
    <s v="CM001"/>
    <s v="CM001"/>
    <m/>
    <s v="SIEMENS"/>
    <s v="SITRANS TH300"/>
    <n v="0"/>
    <n v="49"/>
    <s v="DEG C"/>
    <s v="FIELD DETERMINED BASED ON THE 3D MODEL, P&amp;IDS, AND PIPING ISOMETRICS"/>
    <s v="H363404-00000-270-260-0007"/>
    <s v="H363404-00000-270-262-0100-0001"/>
    <s v="H363404-IXS01-270-276-0005"/>
    <x v="157"/>
    <m/>
    <m/>
    <s v="AI"/>
    <s v="NIS"/>
    <s v="N/A"/>
    <s v="-"/>
    <m/>
  </r>
  <r>
    <n v="0"/>
    <s v="IXS01"/>
    <x v="550"/>
    <s v="PRE-LOAD SOLUTION PUMP A DISCHARGE PRESSURE"/>
    <x v="28"/>
    <s v="IXS01-KX32-0245"/>
    <x v="10"/>
    <x v="2"/>
    <x v="8"/>
    <s v="CM001"/>
    <s v="N/A"/>
    <m/>
    <s v="WIKA OR EQUIVALENT"/>
    <s v=""/>
    <n v="0"/>
    <n v="540"/>
    <s v="KPA (G)"/>
    <s v="FIELD DETERMINED BASED ON THE 3D MODEL, P&amp;IDS, AND PIPING ISOMETRICS"/>
    <s v="H363404-00000-270-260-0010"/>
    <s v="N/A"/>
    <s v="H363404-IXS01-270-276-0005"/>
    <x v="158"/>
    <m/>
    <m/>
    <s v="N/A"/>
    <s v="NIS"/>
    <s v="N/A"/>
    <s v="-"/>
    <m/>
  </r>
  <r>
    <n v="0"/>
    <s v="IXS01"/>
    <x v="551"/>
    <s v="PRE-LOAD SOLUTION PUMP A PRE-LOAD OR STRIP SOLUTION OUTLET"/>
    <x v="17"/>
    <s v="IXS01-KX32-0245"/>
    <x v="10"/>
    <x v="1"/>
    <x v="4"/>
    <s v="CM001"/>
    <s v="N/A"/>
    <m/>
    <s v="SIEMENS"/>
    <s v="MAG3100"/>
    <s v="N/A"/>
    <s v="N/A"/>
    <s v="N/A"/>
    <s v="FIELD DETERMINED BASED ON THE 3D MODEL, P&amp;IDS, AND PIPING ISOMETRICS"/>
    <s v="H363404-00000-270-260-0005"/>
    <s v="N/A"/>
    <s v="H363404-IXS01-270-276-0005"/>
    <x v="159"/>
    <m/>
    <m/>
    <s v="N/A"/>
    <s v="NIS"/>
    <s v="N/A"/>
    <s v="-"/>
    <m/>
  </r>
  <r>
    <n v="0"/>
    <s v="IXS01"/>
    <x v="552"/>
    <s v="PRE-LOAD SOLUTION PUMP A PRE-LOAD OR STRIP SOLUTION OUTLET"/>
    <x v="18"/>
    <s v="IXS01-KX32-0245"/>
    <x v="0"/>
    <x v="0"/>
    <x v="4"/>
    <s v="PJ002"/>
    <s v="CM001"/>
    <m/>
    <s v="SIEMENS"/>
    <s v="MAG6000I"/>
    <n v="0"/>
    <n v="59.04"/>
    <s v="M3/H"/>
    <s v="FIELD DETERMINED BASED ON THE 3D MODEL, P&amp;IDS, AND PIPING ISOMETRICS"/>
    <s v="H363404-00000-270-260-0005"/>
    <s v="H363404-00000-270-262-0100-0001"/>
    <s v="H363404-IXS01-270-276-0005"/>
    <x v="159"/>
    <m/>
    <m/>
    <s v="AI"/>
    <s v="NIS"/>
    <s v="N/A"/>
    <s v="24 VDC"/>
    <m/>
  </r>
  <r>
    <n v="0"/>
    <s v="IXS01"/>
    <x v="553"/>
    <s v="PRE-LOAD SOLUTION PUMP A PRE-LOAD SOLUTION OUTLET"/>
    <x v="37"/>
    <s v="IXS01-KX32-0245"/>
    <x v="10"/>
    <x v="1"/>
    <x v="7"/>
    <s v="CM001"/>
    <s v="CM001"/>
    <m/>
    <s v="DSS VALVES / RDC CONTROLE"/>
    <s v="SV1T04 / 6&quot; BORE SA"/>
    <s v="N/A"/>
    <s v="N/A"/>
    <s v="N/A"/>
    <s v="FIELD DETERMINED BASED ON THE 3D MODEL, P&amp;IDS, AND PIPING ISOMETRICS"/>
    <s v="H363404-00000-270-260-0001"/>
    <s v="H363404-00000-270-262-0116"/>
    <s v="H363404-IXS01-270-276-0005"/>
    <x v="160"/>
    <m/>
    <m/>
    <s v="DO"/>
    <s v="NIS"/>
    <s v="N/A"/>
    <s v="-"/>
    <m/>
  </r>
  <r>
    <n v="0"/>
    <s v="IXS01"/>
    <x v="554"/>
    <s v="PRE-LOAD SOLUTION PUMP A PRE-LOAD SOLUTION OUTLET"/>
    <x v="20"/>
    <s v="IXS01-KX32-0245"/>
    <x v="0"/>
    <x v="0"/>
    <x v="7"/>
    <s v="PJ006"/>
    <s v="CM001"/>
    <m/>
    <s v="IFM"/>
    <s v="IGC250"/>
    <s v="N/A"/>
    <s v="N/A"/>
    <s v="N/A"/>
    <s v="FIELD DETERMINED BASED ON THE 3D MODEL, P&amp;IDS, AND PIPING ISOMETRICS"/>
    <s v="VENDOR PRE-INSTALLED"/>
    <s v="H363404-00000-270-262-0110-0001"/>
    <s v="H363404-IXS01-270-276-0005"/>
    <x v="160"/>
    <m/>
    <m/>
    <s v="DI"/>
    <s v="NIS"/>
    <s v="N/A"/>
    <s v="-"/>
    <m/>
  </r>
  <r>
    <n v="0"/>
    <s v="IXS01"/>
    <x v="555"/>
    <s v="PRE-LOAD SOLUTION PUMP A PRE-LOAD SOLUTION OUTLET"/>
    <x v="21"/>
    <s v="IXS01-KX32-0245"/>
    <x v="0"/>
    <x v="0"/>
    <x v="7"/>
    <s v="PJ006"/>
    <s v="CM001"/>
    <m/>
    <s v="IFM"/>
    <s v="IGC250"/>
    <s v="N/A"/>
    <s v="N/A"/>
    <s v="N/A"/>
    <s v="FIELD DETERMINED BASED ON THE 3D MODEL, P&amp;IDS, AND PIPING ISOMETRICS"/>
    <s v="VENDOR PRE-INSTALLED"/>
    <s v="H363404-00000-270-262-0110-0001"/>
    <s v="H363404-IXS01-270-276-0005"/>
    <x v="160"/>
    <m/>
    <m/>
    <s v="DI"/>
    <s v="NIS"/>
    <s v="N/A"/>
    <s v="-"/>
    <m/>
  </r>
  <r>
    <n v="0"/>
    <s v="IXS01"/>
    <x v="556"/>
    <s v="PRE-LOAD SOLUTION PUMP A PRE-LOAD SOLUTION OUTLET"/>
    <x v="38"/>
    <s v="IXS01-KX32-0245"/>
    <x v="0"/>
    <x v="0"/>
    <x v="7"/>
    <s v="PJ006"/>
    <s v="CM001"/>
    <m/>
    <s v="ASCO"/>
    <s v="NUMATICS L1"/>
    <s v="N/A"/>
    <s v="N/A"/>
    <s v="N/A"/>
    <s v="FIELD DETERMINED BASED ON THE 3D MODEL, P&amp;IDS, AND PIPING ISOMETRICS"/>
    <s v="VENDOR PRE-INSTALLED"/>
    <m/>
    <s v="H363404-IXS01-270-276-0005"/>
    <x v="160"/>
    <m/>
    <m/>
    <s v="N/A"/>
    <s v="NIS"/>
    <s v="N/A"/>
    <s v="-"/>
    <m/>
  </r>
  <r>
    <n v="0"/>
    <s v="IXS01"/>
    <x v="557"/>
    <s v="PRE-LOAD SOLUTION PUMP A RECIRCULATION"/>
    <x v="37"/>
    <s v="IXS01-KX32-0246"/>
    <x v="10"/>
    <x v="6"/>
    <x v="7"/>
    <s v="CM001"/>
    <s v="CM001"/>
    <m/>
    <s v="DSS VALVES / RDC CONTROLE"/>
    <s v="SV1T03 / 6&quot; BORE SA"/>
    <s v="N/A"/>
    <s v="N/A"/>
    <s v="N/A"/>
    <s v="FIELD DETERMINED BASED ON THE 3D MODEL, P&amp;IDS, AND PIPING ISOMETRICS"/>
    <s v="H363404-00000-270-260-0001"/>
    <s v="H363404-00000-270-262-0116"/>
    <s v="H363404-IXS01-270-276-0005"/>
    <x v="161"/>
    <m/>
    <m/>
    <s v="DO"/>
    <s v="NIS"/>
    <s v="N/A"/>
    <s v="-"/>
    <m/>
  </r>
  <r>
    <n v="0"/>
    <s v="IXS01"/>
    <x v="558"/>
    <s v="PRE-LOAD SOLUTION PUMP A RECIRCULATION"/>
    <x v="20"/>
    <s v="IXS01-KX32-0246"/>
    <x v="0"/>
    <x v="0"/>
    <x v="7"/>
    <s v="PJ006"/>
    <s v="CM001"/>
    <m/>
    <s v="IFM"/>
    <s v="IGC250"/>
    <s v="N/A"/>
    <s v="N/A"/>
    <s v="N/A"/>
    <s v="FIELD DETERMINED BASED ON THE 3D MODEL, P&amp;IDS, AND PIPING ISOMETRICS"/>
    <s v="VENDOR PRE-INSTALLED"/>
    <s v="H363404-00000-270-262-0110-0001"/>
    <s v="H363404-IXS01-270-276-0005"/>
    <x v="161"/>
    <m/>
    <m/>
    <s v="DI"/>
    <s v="NIS"/>
    <s v="N/A"/>
    <s v="-"/>
    <m/>
  </r>
  <r>
    <n v="0"/>
    <s v="IXS01"/>
    <x v="559"/>
    <s v="PRE-LOAD SOLUTION PUMP A RECIRCULATION"/>
    <x v="21"/>
    <s v="IXS01-KX32-0246"/>
    <x v="0"/>
    <x v="0"/>
    <x v="7"/>
    <s v="PJ006"/>
    <s v="CM001"/>
    <m/>
    <s v="IFM"/>
    <s v="IGC250"/>
    <s v="N/A"/>
    <s v="N/A"/>
    <s v="N/A"/>
    <s v="FIELD DETERMINED BASED ON THE 3D MODEL, P&amp;IDS, AND PIPING ISOMETRICS"/>
    <s v="VENDOR PRE-INSTALLED"/>
    <s v="H363404-00000-270-262-0110-0001"/>
    <s v="H363404-IXS01-270-276-0005"/>
    <x v="161"/>
    <m/>
    <m/>
    <s v="DI"/>
    <s v="NIS"/>
    <s v="N/A"/>
    <s v="-"/>
    <m/>
  </r>
  <r>
    <n v="0"/>
    <s v="IXS01"/>
    <x v="560"/>
    <s v="PRE-LOAD SOLUTION PUMP A RECIRCULATION"/>
    <x v="38"/>
    <s v="IXS01-KX32-0246"/>
    <x v="0"/>
    <x v="0"/>
    <x v="7"/>
    <s v="PJ006"/>
    <s v="CM001"/>
    <m/>
    <s v="ASCO"/>
    <s v="NUMATICS L1"/>
    <s v="N/A"/>
    <s v="N/A"/>
    <s v="N/A"/>
    <s v="FIELD DETERMINED BASED ON THE 3D MODEL, P&amp;IDS, AND PIPING ISOMETRICS"/>
    <s v="VENDOR PRE-INSTALLED"/>
    <m/>
    <s v="H363404-IXS01-270-276-0005"/>
    <x v="161"/>
    <m/>
    <m/>
    <s v="N/A"/>
    <s v="NIS"/>
    <s v="N/A"/>
    <s v="-"/>
    <m/>
  </r>
  <r>
    <n v="0"/>
    <s v="IXS01"/>
    <x v="561"/>
    <s v="PRE-LOAD SOLUTION TANK PRE-LOAD OR STRIP SOLUTION"/>
    <x v="23"/>
    <s v="IXS01-KX32-0245"/>
    <x v="10"/>
    <x v="2"/>
    <x v="4"/>
    <s v="CM001"/>
    <s v="CM001"/>
    <m/>
    <s v="SIEMENS"/>
    <s v="P320"/>
    <n v="0"/>
    <n v="540"/>
    <s v="KPA (G)"/>
    <s v="FIELD DETERMINED BASED ON THE 3D MODEL, P&amp;IDS, AND PIPING ISOMETRICS"/>
    <s v="H363404-00000-270-260-0003"/>
    <s v="H363404-00000-270-262-0100-0002"/>
    <s v="H363404-IXS01-270-276-0005"/>
    <x v="162"/>
    <m/>
    <m/>
    <s v="AI"/>
    <s v="NIS"/>
    <s v="N/A"/>
    <s v="-"/>
    <m/>
  </r>
  <r>
    <n v="0"/>
    <s v="IXS01"/>
    <x v="562"/>
    <s v="IMPURITY REMOVAL FILTRATE PUMP A FILTERED SOLUTION DISCHARGE"/>
    <x v="17"/>
    <s v="PLI01-KX32-0086"/>
    <x v="10"/>
    <x v="6"/>
    <x v="4"/>
    <s v="CM001"/>
    <s v="N/A"/>
    <m/>
    <s v="SIEMENS"/>
    <s v="MAG3100"/>
    <s v="N/A"/>
    <s v="N/A"/>
    <s v="N/A"/>
    <s v="FIELD DETERMINED BASED ON THE 3D MODEL, P&amp;IDS, AND PIPING ISOMETRICS"/>
    <s v="H363404-00000-270-260-0005"/>
    <s v="N/A"/>
    <s v="H363404-PLI01-270-276-0005"/>
    <x v="163"/>
    <m/>
    <m/>
    <s v="N/A"/>
    <s v="NIS"/>
    <s v="N/A"/>
    <s v="-"/>
    <m/>
  </r>
  <r>
    <n v="0"/>
    <s v="IXS01"/>
    <x v="563"/>
    <s v="IMPURITY REMOVAL FILTRATE PUMP A FILTERED SOLUTION DISCHARGE"/>
    <x v="18"/>
    <s v="PLI01-KX32-0086"/>
    <x v="0"/>
    <x v="0"/>
    <x v="4"/>
    <s v="PJ002"/>
    <s v="CM001"/>
    <m/>
    <s v="SIEMENS"/>
    <s v="MAG6000I"/>
    <n v="0"/>
    <n v="24"/>
    <s v="M3/H"/>
    <s v="FIELD DETERMINED BASED ON THE 3D MODEL, P&amp;IDS, AND PIPING ISOMETRICS"/>
    <s v="H363404-00000-270-260-0005"/>
    <s v="H363404-00000-270-262-0101-0001"/>
    <s v="H363404-PLI01-270-276-0005"/>
    <x v="163"/>
    <m/>
    <m/>
    <s v="AI"/>
    <s v="NIS"/>
    <s v="N/A"/>
    <s v="24 VDC"/>
    <m/>
  </r>
  <r>
    <n v="0"/>
    <s v="IXS01"/>
    <x v="564"/>
    <s v="DEIONIZED WATER HOLDING TANK LEVEL"/>
    <x v="5"/>
    <s v="F1.S1.DS.IXS01.CMA002"/>
    <x v="0"/>
    <x v="0"/>
    <x v="2"/>
    <s v="CM001"/>
    <s v="CM001"/>
    <m/>
    <s v="SIEMENS"/>
    <s v="7NG3130-1AB12-Z"/>
    <n v="-5000"/>
    <n v="-200"/>
    <s v="MM (FROM ANTENNA)"/>
    <s v="FIELD DETERMINED BASED ON THE 3D MODEL, P&amp;IDS, AND PIPING ISOMETRICS"/>
    <s v="H363404-00000-270-260-0008"/>
    <m/>
    <s v="H363404-RUS01-270-276-0003"/>
    <x v="164"/>
    <m/>
    <m/>
    <s v="N/A"/>
    <s v="NIS"/>
    <s v="N/A"/>
    <s v="-"/>
    <m/>
  </r>
  <r>
    <n v="0"/>
    <s v="IXS01"/>
    <x v="565"/>
    <s v="DEIONIZED WATER HOLDING TANK LEVEL"/>
    <x v="6"/>
    <s v="F1.S1.DS.IXS01.CMA002"/>
    <x v="0"/>
    <x v="0"/>
    <x v="2"/>
    <s v="PJ011"/>
    <s v="CM001"/>
    <m/>
    <s v="SIEMENS"/>
    <s v="7ML5432-0GC20-1AA0-Z C11+C12+Y15"/>
    <n v="-5000"/>
    <n v="-200"/>
    <s v="MM (FROM ANTENNA)"/>
    <s v="FIELD DETERMINED BASED ON THE 3D MODEL, P&amp;IDS, AND PIPING ISOMETRICS"/>
    <s v="H363404-00000-270-260-0008"/>
    <s v="H363404-00000-270-262-0099-0001"/>
    <s v="H363404-RUS01-270-276-0003"/>
    <x v="164"/>
    <m/>
    <m/>
    <s v="AI"/>
    <s v="NIS"/>
    <s v="N/A"/>
    <s v="-"/>
    <m/>
  </r>
  <r>
    <n v="0"/>
    <s v="IXS01"/>
    <x v="566"/>
    <s v="DEIONIZED WATER HOLDING TANK DEIONIZED WATER FEED"/>
    <x v="16"/>
    <s v="IXS01-W04-0061"/>
    <x v="5"/>
    <x v="11"/>
    <x v="6"/>
    <s v="CM001"/>
    <s v="CM001"/>
    <m/>
    <s v="SAMSON AG / SAMSON"/>
    <s v="3241 / 3277"/>
    <s v="N/A"/>
    <s v="N/A"/>
    <s v="N/A"/>
    <s v="FIELD DETERMINED BASED ON THE 3D MODEL, P&amp;IDS, AND PIPING ISOMETRICS"/>
    <s v="H363404-00000-270-260-0002"/>
    <s v="H363404-00000-270-262-0107-0002"/>
    <s v="H363404-RUS01-270-276-0003"/>
    <x v="165"/>
    <m/>
    <m/>
    <s v="AO"/>
    <s v="NIS"/>
    <s v="N/A"/>
    <s v="-"/>
    <m/>
  </r>
  <r>
    <n v="0"/>
    <s v="IXS01"/>
    <x v="567"/>
    <s v="IMPURITY IX WASH WATER FEED PUMP A DISCHARGE"/>
    <x v="30"/>
    <s v="PLI01-W04-0073"/>
    <x v="0"/>
    <x v="0"/>
    <x v="4"/>
    <s v="PJ002"/>
    <s v="CM001"/>
    <m/>
    <s v="SIEMENS"/>
    <s v="FCT030"/>
    <n v="0"/>
    <n v="114"/>
    <s v="M3/H"/>
    <s v="FIELD DETERMINED BASED ON THE 3D MODEL, P&amp;IDS, AND PIPING ISOMETRICS"/>
    <s v="H363404-00000-270-260-0006"/>
    <s v="H363404-00000-270-262-0099-0001"/>
    <s v="H363404-RUS01-270-276-0003"/>
    <x v="166"/>
    <m/>
    <m/>
    <s v="AI"/>
    <s v="NIS"/>
    <s v="N/A"/>
    <s v="24 VDC"/>
    <m/>
  </r>
  <r>
    <n v="0"/>
    <s v="IXS01"/>
    <x v="568"/>
    <s v="DEIONIZED WATER HOLDING TANK DEIONIZED WATER FEED"/>
    <x v="29"/>
    <s v="IXS01-W04-0061"/>
    <x v="5"/>
    <x v="7"/>
    <x v="4"/>
    <s v="CM001"/>
    <s v="N/A"/>
    <m/>
    <s v="SIEMENS"/>
    <s v="FCS300"/>
    <s v="N/A"/>
    <s v="N/A"/>
    <s v="N/A"/>
    <s v="FIELD DETERMINED BASED ON THE 3D MODEL, P&amp;IDS, AND PIPING ISOMETRICS"/>
    <s v="H363404-00000-270-260-0006"/>
    <s v="N/A"/>
    <s v="H363404-RUS01-270-276-0003"/>
    <x v="167"/>
    <m/>
    <m/>
    <s v="N/A"/>
    <s v="NIS"/>
    <s v="N/A"/>
    <s v="-"/>
    <m/>
  </r>
  <r>
    <n v="0"/>
    <s v="IXS01"/>
    <x v="569"/>
    <s v="DEIONIZED WATER HOLDING TANK DEIONIZED WATER FEED"/>
    <x v="30"/>
    <s v="IXS01-W04-0061"/>
    <x v="0"/>
    <x v="0"/>
    <x v="4"/>
    <s v="PJ002"/>
    <s v="CM001"/>
    <m/>
    <s v="SIEMENS"/>
    <s v="FCT030"/>
    <n v="0"/>
    <n v="6.4"/>
    <s v="M3/H"/>
    <s v="FIELD DETERMINED BASED ON THE 3D MODEL, P&amp;IDS, AND PIPING ISOMETRICS"/>
    <s v="H363404-00000-270-260-0006"/>
    <s v="H363404-00000-270-262-0099-0002"/>
    <s v="H363404-RUS01-270-276-0003"/>
    <x v="167"/>
    <m/>
    <m/>
    <s v="AI"/>
    <s v="NIS"/>
    <s v="N/A"/>
    <s v="24 VDC"/>
    <m/>
  </r>
  <r>
    <n v="0"/>
    <s v="IXS01"/>
    <x v="570"/>
    <s v="DEIONIZED WATER SUPPLY PUMP A TO DEIONIZED WATER HOLDING TANK"/>
    <x v="54"/>
    <s v="RUS01-W04-0088"/>
    <x v="5"/>
    <x v="6"/>
    <x v="4"/>
    <s v="CM001"/>
    <s v="N/A"/>
    <m/>
    <s v="SIEMENS"/>
    <s v="AccuO--4--S--000037"/>
    <s v="N/A"/>
    <s v="N/A"/>
    <s v="N/A"/>
    <s v="FIELD DETERMINED BASED ON THE 3D MODEL, P&amp;IDS, AND PIPING ISOMETRICS"/>
    <m/>
    <s v="N/A"/>
    <s v="H363404-RUS01-270-276-0003"/>
    <x v="168"/>
    <m/>
    <m/>
    <s v="N/A"/>
    <s v="NIS"/>
    <s v="N/A"/>
    <s v="-"/>
    <m/>
  </r>
  <r>
    <n v="0"/>
    <s v="IXS01"/>
    <x v="571"/>
    <s v="DEIONIZED WATER SUPPLY PUMP A TO DEIONIZED WATER HOLDING TANK"/>
    <x v="54"/>
    <s v="RUS01-W04-0088"/>
    <x v="5"/>
    <x v="6"/>
    <x v="4"/>
    <s v="CM001"/>
    <s v="N/A"/>
    <m/>
    <s v="SIEMENS"/>
    <s v="AccuO--4--S--000037"/>
    <s v="N/A"/>
    <s v="N/A"/>
    <s v="N/A"/>
    <s v="FIELD DETERMINED BASED ON THE 3D MODEL, P&amp;IDS, AND PIPING ISOMETRICS"/>
    <m/>
    <s v="N/A"/>
    <s v="H363404-RUS01-270-276-0003"/>
    <x v="169"/>
    <m/>
    <m/>
    <s v="N/A"/>
    <s v="NIS"/>
    <s v="N/A"/>
    <s v="-"/>
    <m/>
  </r>
  <r>
    <n v="0"/>
    <s v="IXS01"/>
    <x v="572"/>
    <s v="COMPRESSED AIR RECEIVER 1 PRESSURE GAUGE"/>
    <x v="28"/>
    <s v="F1.S1.DS.PLI01.CMA020"/>
    <x v="8"/>
    <x v="10"/>
    <x v="15"/>
    <s v="CM001"/>
    <s v="N/A"/>
    <m/>
    <s v=""/>
    <s v=""/>
    <s v="N/A"/>
    <s v="N/A"/>
    <s v="N/A"/>
    <s v="FIELD DETERMINED BASED ON THE 3D MODEL, P&amp;IDS, AND PIPING ISOMETRICS"/>
    <s v=""/>
    <s v="N/A"/>
    <s v="H363404-RUS01-270-276-0009"/>
    <x v="6"/>
    <m/>
    <m/>
    <s v="N/A"/>
    <s v="NIS"/>
    <s v="N/A"/>
    <s v="-"/>
    <m/>
  </r>
  <r>
    <n v="0"/>
    <s v="IXS01"/>
    <x v="573"/>
    <s v="IMPURITY IX COLUMNS RIO PANEL"/>
    <x v="0"/>
    <m/>
    <x v="0"/>
    <x v="0"/>
    <x v="14"/>
    <s v="PM024"/>
    <s v="CM001"/>
    <m/>
    <s v=""/>
    <s v=""/>
    <s v="N/A"/>
    <s v="N/A"/>
    <s v="N/A"/>
    <s v="FIELD DETERMINED BASED ON THE 3D MODEL, P&amp;IDS, AND PIPING ISOMETRICS"/>
    <s v="VENDOR PRE-INSTALLED"/>
    <s v="_x0009_E363404-PM024-260-260-0001"/>
    <s v="N/A"/>
    <x v="0"/>
    <m/>
    <m/>
    <s v="N/A"/>
    <s v="NIS"/>
    <s v="N/A"/>
    <s v="230 VAC"/>
    <s v="PM024 HOLD PENDING VENDOR INFORMATION ON INSTRUMENT MAKE AND MODEL"/>
  </r>
  <r>
    <n v="0"/>
    <s v="IXS01"/>
    <x v="574"/>
    <s v="ION EXCHANGE JUNCTION BOX"/>
    <x v="41"/>
    <m/>
    <x v="0"/>
    <x v="0"/>
    <x v="8"/>
    <s v="CM001"/>
    <s v="CM001"/>
    <m/>
    <s v="HOFFMAN OR EQUIVALENT"/>
    <s v="A24H2008SS6LP3PT OR EQUIVALENT"/>
    <s v="N/A"/>
    <s v="N/A"/>
    <s v="N/A"/>
    <s v="H363404-00000-260-272-5003"/>
    <s v="H363404-00000-270-264-0001"/>
    <s v="H363404-IXS01-270-262-0001-0001/0002"/>
    <s v="N/A"/>
    <x v="0"/>
    <m/>
    <m/>
    <s v="N/A"/>
    <s v="NIS"/>
    <s v="N/A"/>
    <s v="-"/>
    <s v="REFER TO JUNCTION BOX INTERCONNECTION DRAWINGS FOR THE NUMBER OF TERMINALS AND TERMINAL BLOCKS IN THE BOX  "/>
  </r>
  <r>
    <n v="0"/>
    <s v="IXS01"/>
    <x v="575"/>
    <s v="ION EXCHANGE JUNCTION BOX"/>
    <x v="41"/>
    <m/>
    <x v="0"/>
    <x v="0"/>
    <x v="8"/>
    <s v="CM001"/>
    <s v="CM001"/>
    <m/>
    <s v="HOFFMAN OR EQUIVALENT"/>
    <s v="A24H2008SS6LP3PT OR EQUIVALENT"/>
    <s v="N/A"/>
    <s v="N/A"/>
    <s v="N/A"/>
    <s v="H363404-00000-260-272-5003"/>
    <s v="H363404-00000-270-264-0002"/>
    <s v="H363404-IXS01-270-262-0002-0001/0002"/>
    <s v="N/A"/>
    <x v="0"/>
    <m/>
    <m/>
    <s v="N/A"/>
    <s v="IS"/>
    <m/>
    <s v="-"/>
    <s v="REFER TO JUNCTION BOX INTERCONNECTION DRAWINGS FOR THE NUMBER OF TERMINALS AND TERMINAL BLOCKS IN THE BOX  "/>
  </r>
  <r>
    <n v="0"/>
    <s v="IXS01"/>
    <x v="576"/>
    <s v="ION EXCHANGE JUNCTION BOX"/>
    <x v="41"/>
    <m/>
    <x v="0"/>
    <x v="0"/>
    <x v="8"/>
    <s v="CM001"/>
    <s v="CM001"/>
    <m/>
    <s v="HOFFMAN OR EQUIVALENT"/>
    <s v="A24H2008SS6LP3PT OR EQUIVALENT"/>
    <s v="N/A"/>
    <s v="N/A"/>
    <s v="N/A"/>
    <s v="FIELD DETERMINED BASED ON THE 3D MODEL, P&amp;IDS, AND PIPING ISOMETRICS"/>
    <s v="H363404-00000-270-264-0001"/>
    <s v="H363404-IXS01-270-262-0003-0001/0002"/>
    <s v="N/A"/>
    <x v="0"/>
    <m/>
    <m/>
    <s v="N/A"/>
    <s v="NIS"/>
    <s v="N/A"/>
    <s v="-"/>
    <s v="REFER TO JUNCTION BOX INTERCONNECTION DRAWINGS FOR THE NUMBER OF TERMINALS AND TERMINAL BLOCKS IN THE BOX  "/>
  </r>
  <r>
    <n v="0"/>
    <s v="IXS01"/>
    <x v="577"/>
    <s v="ION EXCHANGE JUNCTION BOX"/>
    <x v="41"/>
    <m/>
    <x v="0"/>
    <x v="0"/>
    <x v="8"/>
    <s v="CM001"/>
    <s v="CM001"/>
    <m/>
    <s v="HOFFMAN OR EQUIVALENT"/>
    <s v="A24H2008SS6LP3PT OR EQUIVALENT"/>
    <s v="N/A"/>
    <s v="N/A"/>
    <s v="N/A"/>
    <s v="H363404-00000-260-272-5001"/>
    <s v="H363404-00000-270-264-0001"/>
    <s v="H363404-IXS01-270-262-0004-0001/0002"/>
    <s v="N/A"/>
    <x v="0"/>
    <m/>
    <m/>
    <s v="N/A"/>
    <s v="NIS"/>
    <s v="N/A"/>
    <s v="-"/>
    <s v="REFER TO JUNCTION BOX INTERCONNECTION DRAWINGS FOR THE NUMBER OF TERMINALS AND TERMINAL BLOCKS IN THE BOX  "/>
  </r>
  <r>
    <n v="0"/>
    <s v="IXS01"/>
    <x v="578"/>
    <s v="ION EXCHANGE JUNCTION BOX"/>
    <x v="41"/>
    <m/>
    <x v="0"/>
    <x v="0"/>
    <x v="8"/>
    <s v="CM001"/>
    <s v="CM001"/>
    <m/>
    <s v="HOFFMAN OR EQUIVALENT"/>
    <s v="A24H2008SS6LP3PT OR EQUIVALENT"/>
    <s v="N/A"/>
    <s v="N/A"/>
    <s v="N/A"/>
    <s v="H363404-00000-260-272-5003"/>
    <s v="H363404-00000-270-264-0001"/>
    <s v="H363404-IXS01-270-262-0005-0001/0002"/>
    <s v="N/A"/>
    <x v="0"/>
    <m/>
    <m/>
    <s v="N/A"/>
    <s v="NIS"/>
    <s v="N/A"/>
    <s v="-"/>
    <s v="REFER TO JUNCTION BOX INTERCONNECTION DRAWINGS FOR THE NUMBER OF TERMINALS AND TERMINAL BLOCKS IN THE BOX  "/>
  </r>
  <r>
    <n v="0"/>
    <s v="NDS01"/>
    <x v="579"/>
    <s v="NICKEL DISSOLVER 2 TO NICKEL DISSOLVER RECIRCULATION TANK ORP"/>
    <x v="14"/>
    <s v="NDS01-KX30-0073"/>
    <x v="2"/>
    <x v="2"/>
    <x v="5"/>
    <s v="CM001"/>
    <s v="CM001"/>
    <m/>
    <s v="ABB"/>
    <s v="TBX557 "/>
    <s v="N/A"/>
    <s v="N/A"/>
    <s v="N/A"/>
    <s v="FIELD DETERMINED BASED ON THE 3D MODEL, P&amp;IDS, AND PIPING ISOMETRICS"/>
    <s v="H363404-00000-270-260-0012"/>
    <s v="REFER TO MANUFACTURER'S  STANDARD/MANUAL"/>
    <s v="H363404-CDS01-270-276-0001"/>
    <x v="6"/>
    <m/>
    <m/>
    <s v="N/A"/>
    <s v="IS"/>
    <s v="II 3 G - Ex i IIC T1"/>
    <s v="-"/>
    <m/>
  </r>
  <r>
    <n v="0"/>
    <s v="NDS01"/>
    <x v="580"/>
    <s v="NICKEL DISSOLVER 2 TO NICKEL DISSOLVER RECIRCULATION TANK ORP"/>
    <x v="15"/>
    <s v="NDS01-KX30-0073"/>
    <x v="2"/>
    <x v="2"/>
    <x v="5"/>
    <s v="CM001"/>
    <s v="CM001"/>
    <m/>
    <s v="ABB"/>
    <s v="AWT210"/>
    <n v="0"/>
    <n v="2000"/>
    <s v="MV"/>
    <s v="FIELD DETERMINED BASED ON THE 3D MODEL, P&amp;IDS, AND PIPING ISOMETRICS"/>
    <s v="H363404-00000-270-260-0012"/>
    <s v="H363404-00000-270-262-0007-0001"/>
    <s v="H363404-CDS01-270-276-0001"/>
    <x v="6"/>
    <m/>
    <m/>
    <s v="AI"/>
    <s v="IS"/>
    <s v="II 3 G - Ex i IIC T1"/>
    <s v="-"/>
    <m/>
  </r>
  <r>
    <n v="0"/>
    <s v="NDS01"/>
    <x v="581"/>
    <s v="NICKEL DISSOLVER 1 SOLUTION FEED"/>
    <x v="16"/>
    <s v="NDS01-KX30-0004"/>
    <x v="2"/>
    <x v="13"/>
    <x v="6"/>
    <s v="CM001"/>
    <s v="CM001"/>
    <m/>
    <s v="SAMSON PFEIFFER / SAMSON AIR TORQUE"/>
    <s v="BR10E / BR31A SRP"/>
    <s v="N/A"/>
    <s v="N/A"/>
    <s v="N/A"/>
    <s v="FIELD DETERMINED BASED ON THE 3D MODEL, P&amp;IDS, AND PIPING ISOMETRICS"/>
    <s v="H363404-00000-270-260-0002"/>
    <s v="H363404-00000-270-262-0009-0001"/>
    <s v="H363404-NDS01-270-276-0001"/>
    <x v="170"/>
    <m/>
    <m/>
    <s v="AO"/>
    <s v="IS"/>
    <s v="II 3 G - Ex i IIC T1"/>
    <s v="-"/>
    <m/>
  </r>
  <r>
    <n v="0"/>
    <s v="NDS01"/>
    <x v="582"/>
    <s v="NICKEL DISSOLVER 1 SOLUTION FEED"/>
    <x v="17"/>
    <s v="NDS01-KX30-0004"/>
    <x v="2"/>
    <x v="14"/>
    <x v="4"/>
    <s v="CM001"/>
    <s v="CM001"/>
    <m/>
    <s v="SIEMENS"/>
    <s v="MAG3100"/>
    <s v="N/A"/>
    <s v="N/A"/>
    <s v="N/A"/>
    <s v="FIELD DETERMINED BASED ON THE 3D MODEL, P&amp;IDS, AND PIPING ISOMETRICS"/>
    <s v="H363404-00000-270-260-0005"/>
    <s v="REFER TO MANUFACTURER'S  STANDARD/MANUAL"/>
    <s v="H363404-NDS01-270-276-0001"/>
    <x v="171"/>
    <m/>
    <m/>
    <s v="N/A"/>
    <s v="IS"/>
    <s v="II 3 G - Ex i IIC T1"/>
    <s v="-"/>
    <m/>
  </r>
  <r>
    <n v="0"/>
    <s v="NDS01"/>
    <x v="583"/>
    <s v="NICKEL DISSOLVER 1 SOLUTION FEED"/>
    <x v="18"/>
    <s v="NDS01-KX30-0004"/>
    <x v="0"/>
    <x v="0"/>
    <x v="4"/>
    <s v="CM001"/>
    <s v="CM001"/>
    <m/>
    <s v="SIEMENS"/>
    <s v="MAG6000I"/>
    <n v="0"/>
    <n v="1440"/>
    <s v="M3/H"/>
    <s v="FIELD DETERMINED BASED ON THE 3D MODEL, P&amp;IDS, AND PIPING ISOMETRICS"/>
    <s v="H363404-00000-270-260-0005"/>
    <s v="H363404-00000-270-262-0001-0001"/>
    <s v="H363404-NDS01-270-276-0001"/>
    <x v="171"/>
    <m/>
    <m/>
    <s v="AI"/>
    <s v="IS"/>
    <s v="II 3 G - Ex i IIC T1"/>
    <s v="24 VDC"/>
    <m/>
  </r>
  <r>
    <n v="0"/>
    <s v="NDS01"/>
    <x v="584"/>
    <s v="NICKEL DISSOLVER COLUMN 1 WEIGHT TRANSMITTER"/>
    <x v="7"/>
    <s v="F1.S1.DS.NDS01.CMA001"/>
    <x v="0"/>
    <x v="0"/>
    <x v="3"/>
    <s v="CM001"/>
    <s v="CM001"/>
    <m/>
    <s v="SIEMENS"/>
    <s v="SIWAREX WT231"/>
    <n v="0"/>
    <n v="200000"/>
    <s v="KG"/>
    <s v="FIELD DETERMINED BASED ON THE 3D MODEL, P&amp;IDS, AND PIPING ISOMETRICS"/>
    <s v="H363404-00000-270-260-0014"/>
    <s v="H363404-00000-270-262-0001-0001"/>
    <s v="H363404-NDS01-270-276-0001"/>
    <x v="172"/>
    <m/>
    <m/>
    <s v="AI"/>
    <s v="IS"/>
    <s v="II 3 G - Ex i IIC T1"/>
    <s v="230 VAC"/>
    <m/>
  </r>
  <r>
    <n v="0"/>
    <s v="NDS01"/>
    <x v="585"/>
    <s v="NICKEL DISSOLVER COLUMN 1 WEIGHT SUMMING BOX"/>
    <x v="8"/>
    <s v="F1.S1.DS.NDS01.CMA001"/>
    <x v="0"/>
    <x v="0"/>
    <x v="3"/>
    <s v="CM001"/>
    <s v="CM001"/>
    <m/>
    <s v="SIEMENS"/>
    <s v="SIWAREX WP231"/>
    <s v="N/A"/>
    <s v="N/A"/>
    <s v="N/A"/>
    <s v="FIELD DETERMINED BASED ON THE 3D MODEL, P&amp;IDS, AND PIPING ISOMETRICS"/>
    <s v="H363404-00000-270-260-0014"/>
    <s v="REFER TO MANUFACTURER'S  STANDARD/MANUAL"/>
    <s v="H363404-NDS01-270-276-0001"/>
    <x v="172"/>
    <m/>
    <m/>
    <s v="N/A"/>
    <s v="IS"/>
    <s v="II 3 G - Ex i IIC T1"/>
    <s v="-"/>
    <m/>
  </r>
  <r>
    <n v="0"/>
    <s v="NDS01"/>
    <x v="586"/>
    <s v="NICKEL DISSOLVER COLUMN 1 WEIGHT CELL"/>
    <x v="9"/>
    <s v="F1.S1.DS.NDS01.CMA001"/>
    <x v="0"/>
    <x v="0"/>
    <x v="3"/>
    <s v="CM001"/>
    <s v="CM001"/>
    <m/>
    <s v="SIEMENS"/>
    <s v="SIWAREX WL270 CP-S SA"/>
    <s v="N/A"/>
    <s v="N/A"/>
    <s v="N/A"/>
    <s v="FIELD DETERMINED BASED ON THE 3D MODEL, P&amp;IDS, AND PIPING ISOMETRICS"/>
    <s v="H363404-00000-270-260-0014"/>
    <s v="REFER TO MANUFACTURER'S  STANDARD/MANUAL"/>
    <s v="H363404-NDS01-270-276-0001"/>
    <x v="172"/>
    <m/>
    <m/>
    <s v="N/A"/>
    <s v="IS"/>
    <s v="II 3 G - Ex i IIC T1"/>
    <s v="-"/>
    <m/>
  </r>
  <r>
    <n v="0"/>
    <s v="NDS01"/>
    <x v="587"/>
    <s v="NICKEL DISSOLVER COLUMN 1 WEIGHT CELL"/>
    <x v="9"/>
    <s v="F1.S1.DS.NDS01.CMA001"/>
    <x v="0"/>
    <x v="0"/>
    <x v="3"/>
    <s v="CM001"/>
    <s v="CM001"/>
    <m/>
    <s v="SIEMENS"/>
    <s v="SIWAREX WL270 CP-S SA"/>
    <s v="N/A"/>
    <s v="N/A"/>
    <s v="N/A"/>
    <s v="FIELD DETERMINED BASED ON THE 3D MODEL, P&amp;IDS, AND PIPING ISOMETRICS"/>
    <s v="H363404-00000-270-260-0014"/>
    <s v="REFER TO MANUFACTURER'S  STANDARD/MANUAL"/>
    <s v="H363404-NDS01-270-276-0001"/>
    <x v="172"/>
    <m/>
    <m/>
    <s v="N/A"/>
    <s v="IS"/>
    <s v="II 3 G - Ex i IIC T1"/>
    <s v="-"/>
    <m/>
  </r>
  <r>
    <n v="0"/>
    <s v="NDS01"/>
    <x v="588"/>
    <s v="NICKEL DISSOLVER COLUMN 1 WEIGHT CELL"/>
    <x v="9"/>
    <s v="F1.S1.DS.NDS01.CMA001"/>
    <x v="0"/>
    <x v="0"/>
    <x v="3"/>
    <s v="CM001"/>
    <s v="CM001"/>
    <m/>
    <s v="SIEMENS"/>
    <s v="SIWAREX WL270 CP-S SA"/>
    <s v="N/A"/>
    <s v="N/A"/>
    <s v="N/A"/>
    <s v="FIELD DETERMINED BASED ON THE 3D MODEL, P&amp;IDS, AND PIPING ISOMETRICS"/>
    <s v="H363404-00000-270-260-0014"/>
    <s v="REFER TO MANUFACTURER'S  STANDARD/MANUAL"/>
    <s v="H363404-NDS01-270-276-0001"/>
    <x v="172"/>
    <m/>
    <m/>
    <s v="N/A"/>
    <s v="IS"/>
    <s v="II 3 G - Ex i IIC T1"/>
    <s v="-"/>
    <m/>
  </r>
  <r>
    <n v="0"/>
    <s v="NDS01"/>
    <x v="589"/>
    <s v="NICKEL DISSOLVER COLUMN 1 WEIGHT CELL"/>
    <x v="9"/>
    <s v="F1.S1.DS.NDS01.CMA001"/>
    <x v="0"/>
    <x v="0"/>
    <x v="3"/>
    <s v="CM001"/>
    <s v="CM001"/>
    <m/>
    <s v="SIEMENS"/>
    <s v="SIWAREX WL270 CP-S SA"/>
    <s v="N/A"/>
    <s v="N/A"/>
    <s v="N/A"/>
    <s v="FIELD DETERMINED BASED ON THE 3D MODEL, P&amp;IDS, AND PIPING ISOMETRICS"/>
    <s v="H363404-00000-270-260-0014"/>
    <s v="REFER TO MANUFACTURER'S  STANDARD/MANUAL"/>
    <s v="H363404-NDS01-270-276-0001"/>
    <x v="172"/>
    <m/>
    <m/>
    <s v="N/A"/>
    <s v="IS"/>
    <s v="II 3 G - Ex i IIC T1"/>
    <s v="-"/>
    <m/>
  </r>
  <r>
    <n v="0"/>
    <s v="NDS01"/>
    <x v="590"/>
    <s v="NICKEL DISSOLVER 1 - BOTTOM"/>
    <x v="10"/>
    <s v="F1.S1.DS.NDS01.CMA001"/>
    <x v="1"/>
    <x v="2"/>
    <x v="4"/>
    <s v="CM001"/>
    <s v="CM001"/>
    <m/>
    <s v="SIEMENS"/>
    <s v="SITRANS TS500"/>
    <s v="N/A"/>
    <s v="N/A"/>
    <s v="N/A"/>
    <s v="FIELD DETERMINED BASED ON THE 3D MODEL, P&amp;IDS, AND PIPING ISOMETRICS"/>
    <s v="H363404-00000-270-260-0007"/>
    <s v="REFER TO MANUFACTURER'S  STANDARD/MANUAL"/>
    <s v="H363404-NDS01-270-276-0001"/>
    <x v="173"/>
    <m/>
    <m/>
    <s v="N/A"/>
    <s v="IS"/>
    <s v="II 3 G - Ex i IIC T1"/>
    <s v="-"/>
    <m/>
  </r>
  <r>
    <n v="0"/>
    <s v="NDS01"/>
    <x v="591"/>
    <s v="NICKEL DISSOLVER 1 - BOTTOM"/>
    <x v="11"/>
    <s v="F1.S1.DS.NDS01.CMA001"/>
    <x v="0"/>
    <x v="0"/>
    <x v="4"/>
    <s v="CM001"/>
    <s v="CM001"/>
    <m/>
    <s v="SIEMENS"/>
    <s v="SITRANS TH300"/>
    <n v="0"/>
    <n v="110"/>
    <s v="DEG C"/>
    <s v="FIELD DETERMINED BASED ON THE 3D MODEL, P&amp;IDS, AND PIPING ISOMETRICS"/>
    <s v="H363404-00000-270-260-0007"/>
    <s v="H363404-00000-270-262-0002-0001"/>
    <s v="H363404-NDS01-270-276-0001"/>
    <x v="173"/>
    <m/>
    <m/>
    <s v="AI"/>
    <s v="IS"/>
    <s v="II 3 G - Ex i IIC T1"/>
    <s v="-"/>
    <m/>
  </r>
  <r>
    <n v="0"/>
    <s v="NDS01"/>
    <x v="592"/>
    <s v="NICKEL DISSOLVER 1 - TOP"/>
    <x v="10"/>
    <s v="F1.S1.DS.NDS01.CMA001"/>
    <x v="1"/>
    <x v="2"/>
    <x v="4"/>
    <s v="CM001"/>
    <s v="CM001"/>
    <m/>
    <s v="SIEMENS"/>
    <s v="SITRANS TS500"/>
    <s v="N/A"/>
    <s v="N/A"/>
    <s v="N/A"/>
    <s v="FIELD DETERMINED BASED ON THE 3D MODEL, P&amp;IDS, AND PIPING ISOMETRICS"/>
    <s v="H363404-00000-270-260-0007"/>
    <s v="REFER TO MANUFACTURER'S  STANDARD/MANUAL"/>
    <s v="H363404-NDS01-270-276-0001"/>
    <x v="174"/>
    <m/>
    <m/>
    <s v="N/A"/>
    <s v="IS"/>
    <s v="II 3 G - Ex i IIC T1"/>
    <s v="-"/>
    <m/>
  </r>
  <r>
    <n v="0"/>
    <s v="NDS01"/>
    <x v="593"/>
    <s v="NICKEL DISSOLVER 1 - TOP"/>
    <x v="11"/>
    <s v="F1.S1.DS.NDS01.CMA001"/>
    <x v="0"/>
    <x v="0"/>
    <x v="4"/>
    <s v="CM001"/>
    <s v="CM001"/>
    <m/>
    <s v="SIEMENS"/>
    <s v="SITRANS TH300"/>
    <n v="0"/>
    <n v="110"/>
    <s v="DEG C"/>
    <s v="FIELD DETERMINED BASED ON THE 3D MODEL, P&amp;IDS, AND PIPING ISOMETRICS"/>
    <s v="H363404-00000-270-260-0007"/>
    <s v="H363404-00000-270-262-0004-0001"/>
    <s v="H363404-NDS01-270-276-0001"/>
    <x v="174"/>
    <m/>
    <m/>
    <s v="AI"/>
    <s v="IS"/>
    <s v="II 3 G - Ex i IIC T1"/>
    <s v="-"/>
    <m/>
  </r>
  <r>
    <n v="0"/>
    <s v="NDS01"/>
    <x v="594"/>
    <s v="NICKEL DISSOLVER 1 LEVEL"/>
    <x v="4"/>
    <s v="F1.S1.DS.NDS01.CMA001"/>
    <x v="1"/>
    <x v="1"/>
    <x v="2"/>
    <s v="CM001"/>
    <s v="N/A"/>
    <m/>
    <s v="SIEMENS"/>
    <s v="PART OF LIT"/>
    <s v="N/A"/>
    <s v="N/A"/>
    <s v="N/A"/>
    <s v="FIELD DETERMINED BASED ON THE 3D MODEL, P&amp;IDS, AND PIPING ISOMETRICS"/>
    <s v="H363404-00000-270-260-0008"/>
    <s v="N/A"/>
    <s v="H363404-NDS01-270-276-0001"/>
    <x v="175"/>
    <m/>
    <m/>
    <s v="N/A"/>
    <s v="IS"/>
    <s v="II 3 G - Ex i IIC T1"/>
    <s v="-"/>
    <m/>
  </r>
  <r>
    <n v="0"/>
    <s v="NDS01"/>
    <x v="595"/>
    <s v="NICKEL DISSOLVER 1 LEVEL"/>
    <x v="5"/>
    <s v="F1.S1.DS.NDS01.CMA001"/>
    <x v="0"/>
    <x v="0"/>
    <x v="2"/>
    <s v="CM001"/>
    <s v="CM001"/>
    <m/>
    <s v="SIEMENS"/>
    <s v="7NG3130-1AB12-Z"/>
    <n v="-1700"/>
    <n v="-200"/>
    <s v="MM (FROM ANTENNA)"/>
    <s v="FIELD DETERMINED BASED ON THE 3D MODEL, P&amp;IDS, AND PIPING ISOMETRICS"/>
    <s v="H363404-00000-270-260-0008"/>
    <m/>
    <s v="H363404-NDS01-270-276-0001"/>
    <x v="175"/>
    <m/>
    <m/>
    <s v="N/A"/>
    <s v="IS"/>
    <s v="II 3 G - Ex i IIC T1"/>
    <s v="-"/>
    <m/>
  </r>
  <r>
    <n v="0"/>
    <s v="NDS01"/>
    <x v="596"/>
    <s v="NICKEL DISSOLVER 1 LEVEL"/>
    <x v="6"/>
    <s v="F1.S1.DS.NDS01.CMA001"/>
    <x v="0"/>
    <x v="0"/>
    <x v="2"/>
    <s v="PJ011"/>
    <s v="CM001"/>
    <m/>
    <s v="SIEMENS"/>
    <s v="7ML5432-0GC20-1AC0-Z C11+C12+Y15"/>
    <n v="-1700"/>
    <n v="-200"/>
    <s v="MM (FROM ANTENNA)"/>
    <s v="FIELD DETERMINED BASED ON THE 3D MODEL, P&amp;IDS, AND PIPING ISOMETRICS"/>
    <s v="H363404-00000-270-260-0008"/>
    <s v="H363404-00000-270-262-0003-0001"/>
    <s v="H363404-NDS01-270-276-0001"/>
    <x v="175"/>
    <m/>
    <m/>
    <s v="AI"/>
    <s v="IS"/>
    <s v="II 3 G - Ex i IIC T1"/>
    <s v="-"/>
    <m/>
  </r>
  <r>
    <n v="0"/>
    <s v="NDS01"/>
    <x v="597"/>
    <s v="NICKEL DISSOLVER SUMP PUMP LEVEL"/>
    <x v="5"/>
    <s v="F1.S1.DS.NDS01.GPB090"/>
    <x v="0"/>
    <x v="0"/>
    <x v="2"/>
    <s v="CM001"/>
    <s v="CM001"/>
    <m/>
    <s v="SIEMENS"/>
    <s v="7NG3130-1AB12-Z"/>
    <n v="-1220"/>
    <n v="-300"/>
    <s v="MM (0 AT PROBE SURFACE)"/>
    <s v="FIELD DETERMINED BASED ON THE 3D MODEL, P&amp;IDS, AND PIPING ISOMETRICS"/>
    <s v="H363404-00000-270-260-0009"/>
    <m/>
    <s v="H363404-NDS01-270-276-0001"/>
    <x v="176"/>
    <m/>
    <m/>
    <s v="N/A"/>
    <s v="IS"/>
    <s v="II 3 G - Ex i IIC T1"/>
    <s v="-"/>
    <m/>
  </r>
  <r>
    <n v="0"/>
    <s v="NDS01"/>
    <x v="598"/>
    <s v="NICKEL DISSOLVER SUMP PUMP LEVEL"/>
    <x v="53"/>
    <s v="F1.S1.DS.NDS01.GPB090"/>
    <x v="0"/>
    <x v="0"/>
    <x v="2"/>
    <s v="PJ011"/>
    <s v="CM001"/>
    <m/>
    <s v="SIEMENS"/>
    <s v="7ML5110-1DE07-4CF3-Z C11+C14+E31+Y15"/>
    <n v="-1220"/>
    <n v="-300"/>
    <s v="MM (0 AT PROBE SURFACE)"/>
    <s v="FIELD DETERMINED BASED ON THE 3D MODEL, P&amp;IDS, AND PIPING ISOMETRICS"/>
    <s v="H363404-00000-270-260-0009"/>
    <s v="H363404-00000-270-262-0001-0001"/>
    <s v="H363404-NDS01-270-276-0001"/>
    <x v="176"/>
    <m/>
    <m/>
    <s v="AI"/>
    <s v="IS"/>
    <s v="II 3 G - Ex i IIC T1"/>
    <s v="-"/>
    <m/>
  </r>
  <r>
    <n v="0"/>
    <s v="NDS01"/>
    <x v="599"/>
    <s v="NICKEL DISSOLVER 1 TO NICKEL DISSOLVER RECIRCULATION TANK"/>
    <x v="19"/>
    <s v="NDS01-KX30-0013"/>
    <x v="2"/>
    <x v="15"/>
    <x v="7"/>
    <s v="CM001"/>
    <s v="N/A"/>
    <m/>
    <s v="EBRO / ROTORK"/>
    <s v="T212-A / AB"/>
    <s v="N/A"/>
    <s v="N/A"/>
    <s v="N/A"/>
    <s v="FIELD DETERMINED BASED ON THE 3D MODEL, P&amp;IDS, AND PIPING ISOMETRICS"/>
    <m/>
    <s v="N/A"/>
    <s v="H363404-NDS01-270-276-0001"/>
    <x v="177"/>
    <m/>
    <m/>
    <s v="N/A"/>
    <s v="IS"/>
    <s v="II 3 G - Ex i IIC T1"/>
    <s v="-"/>
    <m/>
  </r>
  <r>
    <n v="0"/>
    <s v="NDS01"/>
    <x v="600"/>
    <s v="NICKEL DISSOLVER 1 TO NICKEL DISSOLVER RECIRCULATION TANK"/>
    <x v="20"/>
    <s v="NDS01-KX30-0013"/>
    <x v="0"/>
    <x v="0"/>
    <x v="7"/>
    <s v="PJ006"/>
    <s v="CM001"/>
    <m/>
    <s v="IFM"/>
    <s v="NN5013"/>
    <s v="N/A"/>
    <s v="N/A"/>
    <s v="N/A"/>
    <s v="FIELD DETERMINED BASED ON THE 3D MODEL, P&amp;IDS, AND PIPING ISOMETRICS"/>
    <s v="VENDOR PRE-INSTALLED"/>
    <s v="H363404-00000-270-262-0013"/>
    <s v="H363404-NDS01-270-276-0001"/>
    <x v="177"/>
    <m/>
    <m/>
    <s v="DI"/>
    <s v="IS"/>
    <s v="II 3 G - Ex i IIC T1"/>
    <s v="-"/>
    <m/>
  </r>
  <r>
    <n v="0"/>
    <s v="NDS01"/>
    <x v="601"/>
    <s v="NICKEL DISSOLVER 1 TO NICKEL DISSOLVER RECIRCULATION TANK"/>
    <x v="21"/>
    <s v="NDS01-KX30-0013"/>
    <x v="0"/>
    <x v="0"/>
    <x v="7"/>
    <s v="PJ006"/>
    <s v="CM001"/>
    <m/>
    <s v="IFM"/>
    <s v="NN5013"/>
    <s v="N/A"/>
    <s v="N/A"/>
    <s v="N/A"/>
    <s v="FIELD DETERMINED BASED ON THE 3D MODEL, P&amp;IDS, AND PIPING ISOMETRICS"/>
    <s v="VENDOR PRE-INSTALLED"/>
    <s v="H363404-00000-270-262-0013"/>
    <s v="H363404-NDS01-270-276-0001"/>
    <x v="177"/>
    <m/>
    <m/>
    <s v="DI"/>
    <s v="IS"/>
    <s v="II 3 G - Ex i IIC T1"/>
    <s v="-"/>
    <m/>
  </r>
  <r>
    <n v="0"/>
    <s v="NDS01"/>
    <x v="602"/>
    <s v="NICKEL DISSOLVER COLUMN 1 OFFGAS HAND VALVE"/>
    <x v="19"/>
    <s v="NDS01-GX04-0079"/>
    <x v="3"/>
    <x v="16"/>
    <x v="7"/>
    <s v="CM001"/>
    <s v="N/A"/>
    <m/>
    <s v="EBRO / ROTORK"/>
    <s v="Z011-A / AB"/>
    <s v="N/A"/>
    <s v="N/A"/>
    <s v="N/A"/>
    <s v="FIELD DETERMINED BASED ON THE 3D MODEL, P&amp;IDS, AND PIPING ISOMETRICS"/>
    <m/>
    <s v="N/A"/>
    <s v="H363404-NDS01-270-276-0001"/>
    <x v="178"/>
    <m/>
    <m/>
    <s v="N/A"/>
    <s v="IS"/>
    <s v="II 3 G - Ex i IIC T1"/>
    <s v="-"/>
    <m/>
  </r>
  <r>
    <n v="0"/>
    <s v="NDS01"/>
    <x v="603"/>
    <s v="NICKEL DISSOLVER COLUMN 1 OFFGAS POSITION TRANSMITTER"/>
    <x v="22"/>
    <s v="NDS01-GX04-0079"/>
    <x v="0"/>
    <x v="0"/>
    <x v="7"/>
    <s v="PJ006"/>
    <s v="CM001"/>
    <m/>
    <s v="TOPWORX"/>
    <s v="DXP-0H0GNMB"/>
    <m/>
    <m/>
    <s v=""/>
    <s v="FIELD DETERMINED BASED ON THE 3D MODEL, P&amp;IDS, AND PIPING ISOMETRICS"/>
    <s v=""/>
    <s v="H363404-00000-270-262-0003-0001"/>
    <s v="H363404-NDS01-270-276-0001"/>
    <x v="178"/>
    <m/>
    <m/>
    <s v="AI"/>
    <s v="IS"/>
    <s v="II 3 G - Ex i IIC T1"/>
    <s v="-"/>
    <m/>
  </r>
  <r>
    <n v="0"/>
    <s v="NDS01"/>
    <x v="604"/>
    <s v="NICKEL DISSOLVER COLUMN 1 PH"/>
    <x v="13"/>
    <s v="NDS01-KX30-0705"/>
    <x v="1"/>
    <x v="2"/>
    <x v="5"/>
    <s v="CM001"/>
    <s v="CM001"/>
    <m/>
    <s v="ABB"/>
    <s v="TBX557 "/>
    <s v="N/A"/>
    <s v="N/A"/>
    <s v="N/A"/>
    <s v="FIELD DETERMINED BASED ON THE 3D MODEL, P&amp;IDS, AND PIPING ISOMETRICS"/>
    <s v="H363404-00000-270-260-0012"/>
    <s v="REFER TO MANUFACTURER'S  STANDARD/MANUAL"/>
    <s v="H363404-NDS01-270-276-0001"/>
    <x v="179"/>
    <m/>
    <m/>
    <s v="N/A"/>
    <s v="IS"/>
    <s v="II 3 G - Ex i IIC T1"/>
    <s v="-"/>
    <m/>
  </r>
  <r>
    <n v="0"/>
    <s v="NDS01"/>
    <x v="605"/>
    <s v="NICKEL DISSOLVER COLUMN 1 PH"/>
    <x v="12"/>
    <s v="NDS01-KX30-0705"/>
    <x v="0"/>
    <x v="2"/>
    <x v="5"/>
    <s v="CM001"/>
    <s v="CM001"/>
    <m/>
    <s v="ABB"/>
    <s v="AWT210"/>
    <n v="0"/>
    <n v="14"/>
    <s v="PH"/>
    <s v="FIELD DETERMINED BASED ON THE 3D MODEL, P&amp;IDS, AND PIPING ISOMETRICS"/>
    <s v="H363404-00000-270-260-0012"/>
    <s v="H363404-00000-270-262-0001-0002"/>
    <s v="H363404-NDS01-270-276-0001"/>
    <x v="179"/>
    <m/>
    <m/>
    <s v="AI"/>
    <s v="IS"/>
    <s v="II 3 G - Ex i IIC T1"/>
    <s v="-"/>
    <m/>
  </r>
  <r>
    <n v="0"/>
    <s v="NDS01"/>
    <x v="606"/>
    <s v="NICKEL DISSOLVER 1 TO NICKEL DISSOLVER RECIRCULATION TANK ORP"/>
    <x v="14"/>
    <s v="NDS01-KX30-0013"/>
    <x v="2"/>
    <x v="2"/>
    <x v="5"/>
    <s v="CM001"/>
    <s v="CM001"/>
    <m/>
    <s v="ABB"/>
    <s v="TBX557 "/>
    <s v="N/A"/>
    <s v="N/A"/>
    <s v="N/A"/>
    <s v="FIELD DETERMINED BASED ON THE 3D MODEL, P&amp;IDS, AND PIPING ISOMETRICS"/>
    <s v="H363404-00000-270-260-0012"/>
    <s v="REFER TO MANUFACTURER'S  STANDARD/MANUAL"/>
    <s v="H363404-NDS01-270-276-0001"/>
    <x v="6"/>
    <m/>
    <m/>
    <s v="N/A"/>
    <s v="IS"/>
    <s v="II 3 G - Ex i IIC T1"/>
    <s v="-"/>
    <m/>
  </r>
  <r>
    <n v="0"/>
    <s v="NDS01"/>
    <x v="607"/>
    <s v="NICKEL DISSOLVER 1 TO NICKEL DISSOLVER RECIRCULATION TANK ORP"/>
    <x v="15"/>
    <s v="NDS01-KX30-0013"/>
    <x v="2"/>
    <x v="2"/>
    <x v="5"/>
    <s v="CM001"/>
    <s v="CM001"/>
    <m/>
    <s v="ABB"/>
    <s v="AWT210"/>
    <n v="0"/>
    <n v="2000"/>
    <s v="MV"/>
    <s v="FIELD DETERMINED BASED ON THE 3D MODEL, P&amp;IDS, AND PIPING ISOMETRICS"/>
    <s v="H363404-00000-270-260-0012"/>
    <s v="H363404-00000-270-262-0007-0002"/>
    <s v="H363404-NDS01-270-276-0001"/>
    <x v="6"/>
    <m/>
    <m/>
    <s v="AI"/>
    <s v="IS"/>
    <s v="II 3 G - Ex i IIC T1"/>
    <s v="-"/>
    <m/>
  </r>
  <r>
    <n v="0"/>
    <s v="NDS01"/>
    <x v="608"/>
    <s v="NICKEL DISSOLVER 1 TOP"/>
    <x v="23"/>
    <s v="NDS01-KX30-0274"/>
    <x v="1"/>
    <x v="2"/>
    <x v="4"/>
    <s v="CM001"/>
    <s v="CM001"/>
    <m/>
    <s v="SIEMENS"/>
    <s v="P320"/>
    <n v="-30"/>
    <n v="0"/>
    <s v="KPA (G)"/>
    <s v="FIELD DETERMINED BASED ON THE 3D MODEL, P&amp;IDS, AND PIPING ISOMETRICS"/>
    <s v="H363404-00000-270-260-0003"/>
    <s v="H363404-00000-270-262-0003-0002"/>
    <s v="H363404-NDS01-270-276-0001"/>
    <x v="180"/>
    <m/>
    <m/>
    <s v="AI"/>
    <s v="IS"/>
    <s v="II 3 G - Ex i IIC T1"/>
    <s v="-"/>
    <m/>
  </r>
  <r>
    <n v="0"/>
    <s v="NDS01"/>
    <x v="609"/>
    <s v="NICKEL DISSOLVER COLUMN 1 OFF GAS HYDROGEN"/>
    <x v="24"/>
    <s v="NDS01-GX04-0079"/>
    <x v="0"/>
    <x v="6"/>
    <x v="1"/>
    <s v="CM001"/>
    <s v="CM001"/>
    <m/>
    <s v="TBD"/>
    <s v="TBD"/>
    <m/>
    <m/>
    <s v=""/>
    <s v="FIELD DETERMINED BASED ON THE 3D MODEL, P&amp;IDS, AND PIPING ISOMETRICS"/>
    <s v="H363404-00000-270-260-0011"/>
    <s v="H363404-00000-270-262-0003-0002"/>
    <s v="H363404-NDS01-270-276-0001"/>
    <x v="181"/>
    <m/>
    <m/>
    <s v="AI"/>
    <s v="IS"/>
    <s v="II 3 G - Ex i IIC T1"/>
    <s v="230 VAC"/>
    <s v="PJ008 HOLD PENDING VENDOR INFORMATION/PROPOSAL"/>
  </r>
  <r>
    <n v="0"/>
    <s v="NDS01"/>
    <x v="610"/>
    <s v="NICKEL DISSOLVER COLUMN 1 OFF GAS HYDROGEN"/>
    <x v="25"/>
    <s v="NDS01-GX04-0079"/>
    <x v="3"/>
    <x v="6"/>
    <x v="1"/>
    <s v="CM001"/>
    <s v="CM001"/>
    <m/>
    <s v="TBD"/>
    <s v="TBD"/>
    <s v="N/A"/>
    <s v="N/A"/>
    <s v="N/A"/>
    <s v="FIELD DETERMINED BASED ON THE 3D MODEL, P&amp;IDS, AND PIPING ISOMETRICS"/>
    <s v="H363404-00000-270-260-0011"/>
    <m/>
    <s v="H363404-NDS01-270-276-0001"/>
    <x v="181"/>
    <m/>
    <m/>
    <s v="N/A"/>
    <s v="IS"/>
    <s v="II 3 G - Ex i IIC T1"/>
    <s v="-"/>
    <s v="PJ008 HOLD PENDING VENDOR INFORMATION/PROPOSAL"/>
  </r>
  <r>
    <n v="0"/>
    <s v="NDS01"/>
    <x v="611"/>
    <s v="NICKEL DISSOLVER 2 OFFGAS HYDROGEN HORN"/>
    <x v="26"/>
    <s v="NDS01-GX04-0079"/>
    <x v="0"/>
    <x v="0"/>
    <x v="1"/>
    <s v="CM001"/>
    <s v="CM001"/>
    <m/>
    <s v="TBD"/>
    <s v="TBD"/>
    <s v="N/A"/>
    <s v="N/A"/>
    <s v="N/A"/>
    <s v="FIELD DETERMINED BASED ON THE 3D MODEL, P&amp;IDS, AND PIPING ISOMETRICS"/>
    <s v=""/>
    <s v="H363404-00000-270-262-0017"/>
    <s v="H363404-NDS01-270-276-0001"/>
    <x v="182"/>
    <m/>
    <m/>
    <s v="DO"/>
    <s v="IS"/>
    <s v="II 3 G - Ex i IIC T1"/>
    <s v="-"/>
    <s v="PJ008 HOLD PENDING VENDOR INFORMATION/PROPOSAL"/>
  </r>
  <r>
    <n v="0"/>
    <s v="NDS01"/>
    <x v="612"/>
    <s v="NICKEL DISSOLVER 2 OFFGAS HYDROGEN LIGHT"/>
    <x v="27"/>
    <s v="NDS01-GX04-0079"/>
    <x v="0"/>
    <x v="0"/>
    <x v="1"/>
    <s v="CM001"/>
    <s v="CM001"/>
    <m/>
    <s v="TBD"/>
    <s v="TBD"/>
    <s v="N/A"/>
    <s v="N/A"/>
    <s v="N/A"/>
    <s v="FIELD DETERMINED BASED ON THE 3D MODEL, P&amp;IDS, AND PIPING ISOMETRICS"/>
    <s v=""/>
    <s v="H363404-00000-270-262-0017"/>
    <s v="H363404-NDS01-270-276-0001"/>
    <x v="183"/>
    <m/>
    <m/>
    <s v="DO"/>
    <s v="IS"/>
    <s v="II 3 G - Ex i IIC T1"/>
    <s v="-"/>
    <s v="PJ008 HOLD PENDING VENDOR INFORMATION/PROPOSAL"/>
  </r>
  <r>
    <n v="0"/>
    <s v="NDS01"/>
    <x v="613"/>
    <s v="NICKEL DISSOLVERS 1&amp;2 SOLUTION FEED PH"/>
    <x v="12"/>
    <s v="NDS01-KX30-0004"/>
    <x v="0"/>
    <x v="2"/>
    <x v="5"/>
    <s v="CM001"/>
    <s v="CM001"/>
    <m/>
    <s v="ABB"/>
    <s v="AWT210"/>
    <n v="0"/>
    <n v="14"/>
    <s v="PH"/>
    <s v="FIELD DETERMINED BASED ON THE 3D MODEL, P&amp;IDS, AND PIPING ISOMETRICS"/>
    <s v="H363404-00000-270-260-0012"/>
    <s v="H363404-00000-270-262-0001-0002"/>
    <s v="H363404-NDS01-270-276-0001"/>
    <x v="184"/>
    <m/>
    <m/>
    <s v="AI"/>
    <s v="IS"/>
    <s v="II 3 G - Ex i IIC T1"/>
    <s v="-"/>
    <m/>
  </r>
  <r>
    <n v="0"/>
    <s v="NDS01"/>
    <x v="614"/>
    <s v="NICKEL DISSOLVERS 1&amp;2 SOLUTION FEED PH"/>
    <x v="13"/>
    <s v="NDS01-KX30-0004"/>
    <x v="2"/>
    <x v="2"/>
    <x v="5"/>
    <s v="CM001"/>
    <s v="CM001"/>
    <m/>
    <s v="ABB"/>
    <s v="TBX557 "/>
    <s v="N/A"/>
    <s v="N/A"/>
    <s v="N/A"/>
    <s v="FIELD DETERMINED BASED ON THE 3D MODEL, P&amp;IDS, AND PIPING ISOMETRICS"/>
    <s v="H363404-00000-270-260-0012"/>
    <m/>
    <s v="H363404-NDS01-270-276-0001"/>
    <x v="184"/>
    <m/>
    <m/>
    <s v="N/A"/>
    <s v="IS"/>
    <s v="II 3 G - Ex i IIC T1"/>
    <s v="-"/>
    <m/>
  </r>
  <r>
    <n v="0"/>
    <s v="NDS01"/>
    <x v="615"/>
    <s v="NICKEL DISSOLVERS 1&amp;2 SOLUTION FEED ORP"/>
    <x v="14"/>
    <s v="NDS01-KX30-0004"/>
    <x v="2"/>
    <x v="2"/>
    <x v="5"/>
    <s v="CM001"/>
    <s v="CM001"/>
    <m/>
    <s v="ABB"/>
    <s v="TBX557 "/>
    <s v="N/A"/>
    <s v="N/A"/>
    <s v="N/A"/>
    <s v="FIELD DETERMINED BASED ON THE 3D MODEL, P&amp;IDS, AND PIPING ISOMETRICS"/>
    <s v="H363404-00000-270-260-0012"/>
    <s v="REFER TO MANUFACTURER'S  STANDARD/MANUAL"/>
    <s v="H363404-NDS01-270-276-0001"/>
    <x v="6"/>
    <m/>
    <m/>
    <s v="N/A"/>
    <s v="IS"/>
    <s v="II 3 G - Ex i IIC T1"/>
    <s v="-"/>
    <m/>
  </r>
  <r>
    <n v="0"/>
    <s v="NDS01"/>
    <x v="616"/>
    <s v="NICKEL DISSOLVERS 1&amp;2 SOLUTION FEED ORP"/>
    <x v="15"/>
    <s v="NDS01-KX30-0004"/>
    <x v="2"/>
    <x v="2"/>
    <x v="5"/>
    <s v="CM001"/>
    <s v="CM001"/>
    <m/>
    <s v="ABB"/>
    <s v="AWT210"/>
    <n v="0"/>
    <n v="2000"/>
    <s v="MV"/>
    <s v="FIELD DETERMINED BASED ON THE 3D MODEL, P&amp;IDS, AND PIPING ISOMETRICS"/>
    <s v="H363404-00000-270-260-0012"/>
    <s v="H363404-00000-270-262-0007-0002"/>
    <s v="H363404-NDS01-270-276-0001"/>
    <x v="6"/>
    <m/>
    <m/>
    <s v="AI"/>
    <s v="IS"/>
    <s v="II 3 G - Ex i IIC T1"/>
    <s v="-"/>
    <m/>
  </r>
  <r>
    <n v="0"/>
    <s v="NDS01"/>
    <x v="617"/>
    <s v="NICKEL DISSOLVER 1 SOLUTION FEED"/>
    <x v="23"/>
    <s v="NDS01-KX30-0004"/>
    <x v="2"/>
    <x v="2"/>
    <x v="4"/>
    <s v="CM001"/>
    <s v="CM001"/>
    <m/>
    <s v="SIEMENS"/>
    <s v="P320"/>
    <n v="0"/>
    <n v="760"/>
    <s v="KPA (G)"/>
    <s v="FIELD DETERMINED BASED ON THE 3D MODEL, P&amp;IDS, AND PIPING ISOMETRICS"/>
    <s v="H363404-00000-270-260-0003"/>
    <s v="H363404-00000-270-262-0001-0002"/>
    <s v="H363404-NDS01-270-276-0001"/>
    <x v="185"/>
    <m/>
    <m/>
    <s v="AI"/>
    <s v="IS"/>
    <s v="II 3 G - Ex i IIC T1"/>
    <s v="-"/>
    <m/>
  </r>
  <r>
    <n v="0"/>
    <s v="NDS01"/>
    <x v="618"/>
    <s v="NICKEL DISSOLVER SOLUTION TO POWDER LEACH FEED TANK B"/>
    <x v="20"/>
    <s v="NDS01-KX31-0263"/>
    <x v="0"/>
    <x v="0"/>
    <x v="7"/>
    <s v="PJ006"/>
    <s v="CM001"/>
    <m/>
    <s v="IFM"/>
    <s v="NN5013"/>
    <s v="N/A"/>
    <s v="N/A"/>
    <s v="N/A"/>
    <s v="FIELD DETERMINED BASED ON THE 3D MODEL, P&amp;IDS, AND PIPING ISOMETRICS"/>
    <s v="VENDOR PRE-INSTALLED"/>
    <s v="H363404-00000-270-262-0013"/>
    <s v="H363404-NDS01-270-276-0001"/>
    <x v="186"/>
    <m/>
    <m/>
    <s v="DI"/>
    <s v="IS"/>
    <s v="II 3 G - Ex i IIC T1"/>
    <s v="-"/>
    <m/>
  </r>
  <r>
    <n v="0"/>
    <s v="NDS01"/>
    <x v="619"/>
    <s v="NICKEL DISSOLVER SOLUTION TO POWDER LEACH FEED TANK B"/>
    <x v="21"/>
    <s v="NDS01-KX31-0263"/>
    <x v="0"/>
    <x v="0"/>
    <x v="7"/>
    <s v="PJ006"/>
    <s v="CM001"/>
    <m/>
    <s v="IFM"/>
    <s v="NN5013"/>
    <s v="N/A"/>
    <s v="N/A"/>
    <s v="N/A"/>
    <s v="FIELD DETERMINED BASED ON THE 3D MODEL, P&amp;IDS, AND PIPING ISOMETRICS"/>
    <s v="VENDOR PRE-INSTALLED"/>
    <s v="H363404-00000-270-262-0013"/>
    <s v="H363404-NDS01-270-276-0001"/>
    <x v="186"/>
    <m/>
    <m/>
    <s v="DI"/>
    <s v="IS"/>
    <s v="II 3 G - Ex i IIC T1"/>
    <s v="-"/>
    <m/>
  </r>
  <r>
    <n v="0"/>
    <s v="NDS01"/>
    <x v="620"/>
    <s v="NICKEL DISSOLVER SOLUTION TO POWDER LEACH FEED TANK B"/>
    <x v="19"/>
    <s v="NDS01-KX31-0263"/>
    <x v="10"/>
    <x v="2"/>
    <x v="7"/>
    <s v="CM001"/>
    <s v="N/A"/>
    <m/>
    <s v="PFEIFFER / SAMSON"/>
    <s v="BF10E / "/>
    <s v="N/A"/>
    <s v="N/A"/>
    <s v="N/A"/>
    <s v="FIELD DETERMINED BASED ON THE 3D MODEL, P&amp;IDS, AND PIPING ISOMETRICS"/>
    <m/>
    <s v="N/A"/>
    <s v="H363404-NDS01-270-276-0001"/>
    <x v="186"/>
    <m/>
    <m/>
    <s v="N/A"/>
    <s v="IS"/>
    <s v="II 3 G - Ex i IIC T1"/>
    <s v="-"/>
    <m/>
  </r>
  <r>
    <n v="0"/>
    <s v="NDS01"/>
    <x v="621"/>
    <s v="NICKEL DISSOLVER SOLUTION TO EFFLUENT FEED SURGE TANK"/>
    <x v="19"/>
    <s v="NDS01-KX31-0276"/>
    <x v="10"/>
    <x v="2"/>
    <x v="7"/>
    <s v="CM001"/>
    <s v="N/A"/>
    <m/>
    <s v="PFEIFFER / SAMSON"/>
    <s v="BF10E / "/>
    <s v="N/A"/>
    <s v="N/A"/>
    <s v="N/A"/>
    <s v="FIELD DETERMINED BASED ON THE 3D MODEL, P&amp;IDS, AND PIPING ISOMETRICS"/>
    <m/>
    <s v="N/A"/>
    <s v="H363404-NDS01-270-276-0001"/>
    <x v="187"/>
    <m/>
    <m/>
    <s v="N/A"/>
    <s v="IS"/>
    <s v="II 3 G - Ex i IIC T1"/>
    <s v="-"/>
    <m/>
  </r>
  <r>
    <n v="0"/>
    <s v="NDS01"/>
    <x v="622"/>
    <s v="NICKEL DISSOLVER SOLUTION TO EFFLUENT FEED SURGE TANK"/>
    <x v="20"/>
    <s v="NDS01-KX31-0276"/>
    <x v="0"/>
    <x v="0"/>
    <x v="7"/>
    <s v="PJ006"/>
    <s v="CM001"/>
    <m/>
    <s v="IFM"/>
    <s v="NN5013"/>
    <s v="N/A"/>
    <s v="N/A"/>
    <s v="N/A"/>
    <s v="FIELD DETERMINED BASED ON THE 3D MODEL, P&amp;IDS, AND PIPING ISOMETRICS"/>
    <s v="VENDOR PRE-INSTALLED"/>
    <s v="H363404-00000-270-262-0013"/>
    <s v="H363404-NDS01-270-276-0001"/>
    <x v="187"/>
    <m/>
    <m/>
    <s v="DI"/>
    <s v="IS"/>
    <s v="II 3 G - Ex i IIC T1"/>
    <s v="-"/>
    <m/>
  </r>
  <r>
    <n v="0"/>
    <s v="NDS01"/>
    <x v="623"/>
    <s v="NICKEL DISSOLVER SOLUTION TO EFFLUENT FEED SURGE TANK"/>
    <x v="21"/>
    <s v="NDS01-KX31-0276"/>
    <x v="0"/>
    <x v="0"/>
    <x v="7"/>
    <s v="PJ006"/>
    <s v="CM001"/>
    <m/>
    <s v="IFM"/>
    <s v="NN5013"/>
    <s v="N/A"/>
    <s v="N/A"/>
    <s v="N/A"/>
    <s v="FIELD DETERMINED BASED ON THE 3D MODEL, P&amp;IDS, AND PIPING ISOMETRICS"/>
    <s v="VENDOR PRE-INSTALLED"/>
    <s v="H363404-00000-270-262-0013"/>
    <s v="H363404-NDS01-270-276-0001"/>
    <x v="187"/>
    <m/>
    <m/>
    <s v="DI"/>
    <s v="IS"/>
    <s v="II 3 G - Ex i IIC T1"/>
    <s v="-"/>
    <m/>
  </r>
  <r>
    <n v="0"/>
    <s v="NDS01"/>
    <x v="624"/>
    <s v="DISSOLVER AREA SUMP PUMP PTC"/>
    <x v="47"/>
    <s v="F1.S1.DS.NDS01.GPB090"/>
    <x v="0"/>
    <x v="0"/>
    <x v="16"/>
    <s v="CM001"/>
    <s v="CM001"/>
    <m/>
    <s v=""/>
    <s v=""/>
    <s v="N/A"/>
    <s v="N/A"/>
    <s v="N/A"/>
    <s v="FIELD DETERMINED BASED ON THE 3D MODEL, P&amp;IDS, AND PIPING ISOMETRICS"/>
    <s v=""/>
    <m/>
    <s v="H363404-NDS01-270-276-0001"/>
    <x v="6"/>
    <m/>
    <m/>
    <s v="N/A"/>
    <s v="IS"/>
    <s v="II 3 G - Ex i IIC T1"/>
    <s v="-"/>
    <m/>
  </r>
  <r>
    <n v="0"/>
    <s v="NDS01"/>
    <x v="625"/>
    <s v="NICKEL DISSOLVER 2 SOLUTION FEED"/>
    <x v="16"/>
    <s v="NDS01-KX30-0082"/>
    <x v="2"/>
    <x v="13"/>
    <x v="6"/>
    <s v="CM001"/>
    <s v="CM001"/>
    <m/>
    <s v="SAMSON PFEIFFER / SAMSON AIR TORQUE"/>
    <s v="BR10E / BR31A SRP"/>
    <s v="N/A"/>
    <s v="N/A"/>
    <s v="N/A"/>
    <s v="FIELD DETERMINED BASED ON THE 3D MODEL, P&amp;IDS, AND PIPING ISOMETRICS"/>
    <s v="H363404-00000-270-260-0002"/>
    <s v="H363404-00000-270-262-0009-0001"/>
    <s v="H363404-NDS01-270-276-0002"/>
    <x v="188"/>
    <m/>
    <m/>
    <s v="AO"/>
    <s v="IS"/>
    <s v="II 3 G - Ex i IIC T1"/>
    <s v="-"/>
    <m/>
  </r>
  <r>
    <n v="0"/>
    <s v="NDS01"/>
    <x v="626"/>
    <s v="NICKEL DISSOLVER 2 SOLUTION FEED"/>
    <x v="17"/>
    <s v="NDS01-KX30-0082"/>
    <x v="2"/>
    <x v="14"/>
    <x v="4"/>
    <s v="CM001"/>
    <s v="CM001"/>
    <m/>
    <s v="SIEMENS"/>
    <s v="MAG3100"/>
    <s v="N/A"/>
    <s v="N/A"/>
    <s v="N/A"/>
    <s v="FIELD DETERMINED BASED ON THE 3D MODEL, P&amp;IDS, AND PIPING ISOMETRICS"/>
    <s v="H363404-00000-270-260-0005"/>
    <s v="REFER TO MANUFACTURER'S  STANDARD/MANUAL"/>
    <s v="H363404-NDS01-270-276-0002"/>
    <x v="189"/>
    <m/>
    <m/>
    <s v="N/A"/>
    <s v="IS"/>
    <s v="II 3 G - Ex i IIC T1"/>
    <s v="-"/>
    <m/>
  </r>
  <r>
    <n v="0"/>
    <s v="NDS01"/>
    <x v="627"/>
    <s v="NICKEL DISSOLVER 2 SOLUTION FEED"/>
    <x v="18"/>
    <s v="NDS01-KX30-0082"/>
    <x v="0"/>
    <x v="0"/>
    <x v="4"/>
    <s v="CM001"/>
    <s v="CM001"/>
    <m/>
    <s v="SIEMENS"/>
    <s v="MAG6000I"/>
    <n v="0"/>
    <n v="1440"/>
    <s v="M3/H"/>
    <s v="FIELD DETERMINED BASED ON THE 3D MODEL, P&amp;IDS, AND PIPING ISOMETRICS"/>
    <s v="H363404-00000-270-260-0005"/>
    <s v="H363404-00000-270-262-0001-0001"/>
    <s v="H363404-NDS01-270-276-0002"/>
    <x v="189"/>
    <m/>
    <m/>
    <s v="AI"/>
    <s v="IS"/>
    <s v="II 3 G - Ex i IIC T1"/>
    <s v="24 VDC"/>
    <m/>
  </r>
  <r>
    <n v="0"/>
    <s v="NDS01"/>
    <x v="628"/>
    <s v="NICKEL DISSOLVER COLUMN 2 OFFGAS HAND VALVE"/>
    <x v="19"/>
    <s v="NDS01-GX04-0080"/>
    <x v="3"/>
    <x v="16"/>
    <x v="7"/>
    <s v="CM001"/>
    <s v="N/A"/>
    <m/>
    <s v="EBRO / ROTORK"/>
    <s v="Z011-A / AB"/>
    <s v="N/A"/>
    <s v="N/A"/>
    <s v="N/A"/>
    <s v="FIELD DETERMINED BASED ON THE 3D MODEL, P&amp;IDS, AND PIPING ISOMETRICS"/>
    <m/>
    <s v="N/A"/>
    <s v="H363404-NDS01-270-276-0002"/>
    <x v="190"/>
    <m/>
    <m/>
    <s v="N/A"/>
    <s v="IS"/>
    <s v="II 3 G - Ex i IIC T1"/>
    <s v="-"/>
    <m/>
  </r>
  <r>
    <n v="0"/>
    <s v="NDS01"/>
    <x v="629"/>
    <s v="NICKEL DISSOLVER COLUMN 2 OFFGAS POSITION TRANSMITTER"/>
    <x v="22"/>
    <s v="NDS01-GX04-0080"/>
    <x v="0"/>
    <x v="0"/>
    <x v="7"/>
    <s v="PJ006"/>
    <s v="CM001"/>
    <m/>
    <s v="TOPWORX"/>
    <s v="DXP-0H0GNMB"/>
    <m/>
    <m/>
    <s v=""/>
    <s v="FIELD DETERMINED BASED ON THE 3D MODEL, P&amp;IDS, AND PIPING ISOMETRICS"/>
    <s v=""/>
    <s v="H363404-00000-270-262-0003-0001"/>
    <s v="H363404-NDS01-270-276-0002"/>
    <x v="190"/>
    <m/>
    <m/>
    <s v="AI"/>
    <s v="IS"/>
    <s v="II 3 G - Ex i IIC T1"/>
    <s v="-"/>
    <m/>
  </r>
  <r>
    <n v="0"/>
    <s v="NDS01"/>
    <x v="630"/>
    <s v="NICKEL DISSOLVER 2 - BOTTOM"/>
    <x v="10"/>
    <s v="F1.S1.DS.NDS01.CMA002"/>
    <x v="1"/>
    <x v="2"/>
    <x v="4"/>
    <s v="CM001"/>
    <s v="CM001"/>
    <m/>
    <s v="SIEMENS"/>
    <s v="SITRANS TS500"/>
    <s v="N/A"/>
    <s v="N/A"/>
    <s v="N/A"/>
    <s v="FIELD DETERMINED BASED ON THE 3D MODEL, P&amp;IDS, AND PIPING ISOMETRICS"/>
    <s v="H363404-00000-270-260-0007"/>
    <s v="REFER TO MANUFACTURER'S  STANDARD/MANUAL"/>
    <s v="H363404-NDS01-270-276-0002"/>
    <x v="191"/>
    <m/>
    <m/>
    <s v="N/A"/>
    <s v="IS"/>
    <s v="II 3 G - Ex i IIC T1"/>
    <s v="-"/>
    <m/>
  </r>
  <r>
    <n v="0"/>
    <s v="NDS01"/>
    <x v="631"/>
    <s v="NICKEL DISSOLVER 2 - BOTTOM"/>
    <x v="11"/>
    <s v="F1.S1.DS.NDS01.CMA002"/>
    <x v="0"/>
    <x v="0"/>
    <x v="4"/>
    <s v="CM001"/>
    <s v="CM001"/>
    <m/>
    <s v="SIEMENS"/>
    <s v="SITRANS TH300"/>
    <n v="0"/>
    <n v="110"/>
    <s v="DEG C"/>
    <s v="FIELD DETERMINED BASED ON THE 3D MODEL, P&amp;IDS, AND PIPING ISOMETRICS"/>
    <s v="H363404-00000-270-260-0007"/>
    <s v="H363404-00000-270-262-0002-0001"/>
    <s v="H363404-NDS01-270-276-0002"/>
    <x v="191"/>
    <m/>
    <m/>
    <s v="AI"/>
    <s v="IS"/>
    <s v="II 3 G - Ex i IIC T1"/>
    <s v="-"/>
    <m/>
  </r>
  <r>
    <n v="0"/>
    <s v="NDS01"/>
    <x v="632"/>
    <s v="NICKEL DISSOLVER 2 - TOP"/>
    <x v="10"/>
    <s v="F1.S1.DS.NDS01.CMA002"/>
    <x v="1"/>
    <x v="2"/>
    <x v="4"/>
    <s v="CM001"/>
    <s v="CM001"/>
    <m/>
    <s v="SIEMENS"/>
    <s v="SITRANS TS500"/>
    <s v="N/A"/>
    <s v="N/A"/>
    <s v="N/A"/>
    <s v="FIELD DETERMINED BASED ON THE 3D MODEL, P&amp;IDS, AND PIPING ISOMETRICS"/>
    <s v="H363404-00000-270-260-0007"/>
    <s v="REFER TO MANUFACTURER'S  STANDARD/MANUAL"/>
    <s v="H363404-NDS01-270-276-0002"/>
    <x v="192"/>
    <m/>
    <m/>
    <s v="N/A"/>
    <s v="IS"/>
    <s v="II 3 G - Ex i IIC T1"/>
    <s v="-"/>
    <m/>
  </r>
  <r>
    <n v="0"/>
    <s v="NDS01"/>
    <x v="633"/>
    <s v="NICKEL DISSOLVER 2 - TOP"/>
    <x v="11"/>
    <s v="F1.S1.DS.NDS01.CMA002"/>
    <x v="0"/>
    <x v="0"/>
    <x v="4"/>
    <s v="CM001"/>
    <s v="CM001"/>
    <m/>
    <s v="SIEMENS"/>
    <s v="SITRANS TH300"/>
    <n v="0"/>
    <n v="110"/>
    <s v="DEG C"/>
    <s v="FIELD DETERMINED BASED ON THE 3D MODEL, P&amp;IDS, AND PIPING ISOMETRICS"/>
    <s v="H363404-00000-270-260-0007"/>
    <s v="H363404-00000-270-262-0004-0001"/>
    <s v="H363404-NDS01-270-276-0002"/>
    <x v="192"/>
    <m/>
    <m/>
    <s v="AI"/>
    <s v="IS"/>
    <s v="II 3 G - Ex i IIC T1"/>
    <s v="-"/>
    <m/>
  </r>
  <r>
    <n v="0"/>
    <s v="NDS01"/>
    <x v="634"/>
    <s v="NICKEL DISSOLVER 2 LEVEL"/>
    <x v="4"/>
    <s v="F1.S1.DS.NDS01.CMA002"/>
    <x v="1"/>
    <x v="1"/>
    <x v="2"/>
    <s v="CM001"/>
    <s v="N/A"/>
    <m/>
    <s v="SIEMENS"/>
    <s v="PART OF LIT"/>
    <s v="N/A"/>
    <s v="N/A"/>
    <s v="N/A"/>
    <s v="FIELD DETERMINED BASED ON THE 3D MODEL, P&amp;IDS, AND PIPING ISOMETRICS"/>
    <s v="H363404-00000-270-260-0008"/>
    <s v="N/A"/>
    <s v="H363404-NDS01-270-276-0002"/>
    <x v="193"/>
    <m/>
    <m/>
    <s v="N/A"/>
    <s v="IS"/>
    <s v="II 3 G - Ex i IIC T1"/>
    <s v="-"/>
    <m/>
  </r>
  <r>
    <n v="0"/>
    <s v="NDS01"/>
    <x v="635"/>
    <s v="NICKEL DISSOLVER 2 LEVEL"/>
    <x v="5"/>
    <s v="F1.S1.DS.NDS01.CMA002"/>
    <x v="0"/>
    <x v="0"/>
    <x v="2"/>
    <s v="CM001"/>
    <s v="CM001"/>
    <m/>
    <s v="SIEMENS"/>
    <s v="7NG3130-1AB12-Z"/>
    <n v="-1700"/>
    <n v="-200"/>
    <s v="MM (FROM ANTENNA)"/>
    <s v="FIELD DETERMINED BASED ON THE 3D MODEL, P&amp;IDS, AND PIPING ISOMETRICS"/>
    <s v="H363404-00000-270-260-0008"/>
    <m/>
    <s v="H363404-NDS01-270-276-0002"/>
    <x v="193"/>
    <m/>
    <m/>
    <s v="N/A"/>
    <s v="IS"/>
    <s v="II 3 G - Ex i IIC T1"/>
    <s v="-"/>
    <m/>
  </r>
  <r>
    <n v="0"/>
    <s v="NDS01"/>
    <x v="636"/>
    <s v="NICKEL DISSOLVER 2 LEVEL"/>
    <x v="6"/>
    <s v="F1.S1.DS.NDS01.CMA002"/>
    <x v="0"/>
    <x v="0"/>
    <x v="2"/>
    <s v="PJ011"/>
    <s v="CM001"/>
    <m/>
    <s v="SIEMENS"/>
    <s v="7ML5432-0GC20-1AC0-Z C11+C12+Y15"/>
    <n v="-1700"/>
    <n v="-200"/>
    <s v="MM (FROM ANTENNA)"/>
    <s v="FIELD DETERMINED BASED ON THE 3D MODEL, P&amp;IDS, AND PIPING ISOMETRICS"/>
    <s v="H363404-00000-270-260-0008"/>
    <s v="H363404-00000-270-262-0003-0001"/>
    <s v="H363404-NDS01-270-276-0002"/>
    <x v="193"/>
    <m/>
    <m/>
    <s v="AI"/>
    <s v="IS"/>
    <s v="II 3 G - Ex i IIC T1"/>
    <s v="-"/>
    <m/>
  </r>
  <r>
    <n v="0"/>
    <s v="NDS01"/>
    <x v="637"/>
    <s v="NICKEL DISSOLVER COLUMN 2 PH"/>
    <x v="12"/>
    <s v="NDS01-KX30-0095"/>
    <x v="0"/>
    <x v="2"/>
    <x v="5"/>
    <s v="CM001"/>
    <s v="CM001"/>
    <m/>
    <s v="ABB"/>
    <s v="AWT210"/>
    <n v="0"/>
    <n v="14"/>
    <s v="PH"/>
    <s v="FIELD DETERMINED BASED ON THE 3D MODEL, P&amp;IDS, AND PIPING ISOMETRICS"/>
    <s v="H363404-00000-270-260-0012"/>
    <s v="H363404-00000-270-262-0001-0002"/>
    <s v="H363404-NDS01-270-276-0002"/>
    <x v="194"/>
    <m/>
    <m/>
    <s v="AI"/>
    <s v="IS"/>
    <s v="II 3 G - Ex i IIC T1"/>
    <s v="-"/>
    <m/>
  </r>
  <r>
    <n v="0"/>
    <s v="NDS01"/>
    <x v="638"/>
    <s v="NICKEL DISSOLVER COLUMN 2 PH"/>
    <x v="13"/>
    <s v="NDS01-KX30-0095"/>
    <x v="1"/>
    <x v="2"/>
    <x v="5"/>
    <s v="CM001"/>
    <s v="CM001"/>
    <m/>
    <s v="ABB"/>
    <s v="TBX557 "/>
    <s v="N/A"/>
    <s v="N/A"/>
    <s v="N/A"/>
    <s v="FIELD DETERMINED BASED ON THE 3D MODEL, P&amp;IDS, AND PIPING ISOMETRICS"/>
    <s v="H363404-00000-270-260-0012"/>
    <s v="REFER TO MANUFACTURER'S  STANDARD/MANUAL"/>
    <s v="H363404-NDS01-270-276-0002"/>
    <x v="194"/>
    <m/>
    <m/>
    <s v="N/A"/>
    <s v="IS"/>
    <s v="II 3 G - Ex i IIC T1"/>
    <s v="-"/>
    <m/>
  </r>
  <r>
    <n v="0"/>
    <s v="NDS01"/>
    <x v="639"/>
    <s v="NICKEL DISSOLVER 2 TO NICKEL DISSOLVER RECIRCULATION TANK"/>
    <x v="19"/>
    <s v="NDS01-KX30-0073"/>
    <x v="2"/>
    <x v="15"/>
    <x v="7"/>
    <s v="CM001"/>
    <s v="N/A"/>
    <m/>
    <s v="EBRO / ROTORK"/>
    <s v="T212-A / AB"/>
    <s v="N/A"/>
    <s v="N/A"/>
    <s v="N/A"/>
    <s v="FIELD DETERMINED BASED ON THE 3D MODEL, P&amp;IDS, AND PIPING ISOMETRICS"/>
    <m/>
    <s v="N/A"/>
    <s v="H363404-NDS01-270-276-0002"/>
    <x v="195"/>
    <m/>
    <m/>
    <s v="N/A"/>
    <s v="IS"/>
    <s v="II 3 G - Ex i IIC T1"/>
    <s v="-"/>
    <m/>
  </r>
  <r>
    <n v="0"/>
    <s v="NDS01"/>
    <x v="640"/>
    <s v="NICKEL DISSOLVER 2 TO NICKEL DISSOLVER RECIRCULATION TANK"/>
    <x v="20"/>
    <s v="NDS01-KX30-0073"/>
    <x v="0"/>
    <x v="0"/>
    <x v="7"/>
    <s v="PJ006"/>
    <s v="CM001"/>
    <m/>
    <s v="IFM"/>
    <s v="NN5013"/>
    <s v="N/A"/>
    <s v="N/A"/>
    <s v="N/A"/>
    <s v="FIELD DETERMINED BASED ON THE 3D MODEL, P&amp;IDS, AND PIPING ISOMETRICS"/>
    <s v="VENDOR PRE-INSTALLED"/>
    <s v="H363404-00000-270-262-0013"/>
    <s v="H363404-NDS01-270-276-0002"/>
    <x v="195"/>
    <m/>
    <m/>
    <s v="DI"/>
    <s v="IS"/>
    <s v="II 3 G - Ex i IIC T1"/>
    <s v="-"/>
    <m/>
  </r>
  <r>
    <n v="0"/>
    <s v="NDS01"/>
    <x v="641"/>
    <s v="NICKEL DISSOLVER 2 TO NICKEL DISSOLVER RECIRCULATION TANK"/>
    <x v="21"/>
    <s v="NDS01-KX30-0073"/>
    <x v="0"/>
    <x v="0"/>
    <x v="7"/>
    <s v="PJ006"/>
    <s v="CM001"/>
    <m/>
    <s v="IFM"/>
    <s v="NN5013"/>
    <s v="N/A"/>
    <s v="N/A"/>
    <s v="N/A"/>
    <s v="FIELD DETERMINED BASED ON THE 3D MODEL, P&amp;IDS, AND PIPING ISOMETRICS"/>
    <s v="VENDOR PRE-INSTALLED"/>
    <s v="H363404-00000-270-262-0013"/>
    <s v="H363404-NDS01-270-276-0002"/>
    <x v="195"/>
    <m/>
    <m/>
    <s v="DI"/>
    <s v="IS"/>
    <s v="II 3 G - Ex i IIC T1"/>
    <s v="-"/>
    <m/>
  </r>
  <r>
    <n v="0"/>
    <s v="NDS01"/>
    <x v="642"/>
    <s v="NICKEL DISSOLVER COLUMN 2 OFF GAS HYDROGEN"/>
    <x v="24"/>
    <s v="NDS01-GX04-0080"/>
    <x v="0"/>
    <x v="0"/>
    <x v="1"/>
    <s v="CM001"/>
    <s v="CM001"/>
    <m/>
    <s v="TBD"/>
    <s v="TBD"/>
    <s v=""/>
    <s v=""/>
    <s v=""/>
    <s v="FIELD DETERMINED BASED ON THE 3D MODEL, P&amp;IDS, AND PIPING ISOMETRICS"/>
    <s v="H363404-00000-270-260-0011"/>
    <s v="H363404-00000-270-262-0003-0002"/>
    <s v="H363404-NDS01-270-276-0002"/>
    <x v="196"/>
    <m/>
    <m/>
    <s v="AI"/>
    <s v="IS"/>
    <s v="II 3 G - Ex i IIC T1"/>
    <s v="230 VAC"/>
    <s v="PJ008 HOLD PENDING VENDOR INFORMATION/PROPOSAL"/>
  </r>
  <r>
    <n v="0"/>
    <s v="NDS01"/>
    <x v="643"/>
    <s v="NICKEL DISSOLVER COLUMN 2 OFF GAS HYDROGEN"/>
    <x v="25"/>
    <s v="NDS01-GX04-0080"/>
    <x v="3"/>
    <x v="6"/>
    <x v="1"/>
    <s v="CM001"/>
    <s v="CM001"/>
    <m/>
    <s v="TBD"/>
    <s v="TBD"/>
    <s v="N/A"/>
    <s v="N/A"/>
    <s v="N/A"/>
    <s v="FIELD DETERMINED BASED ON THE 3D MODEL, P&amp;IDS, AND PIPING ISOMETRICS"/>
    <s v="H363404-00000-270-260-0011"/>
    <m/>
    <s v="H363404-NDS01-270-276-0002"/>
    <x v="196"/>
    <m/>
    <m/>
    <s v="N/A"/>
    <s v="IS"/>
    <s v="II 3 G - Ex i IIC T1"/>
    <s v="-"/>
    <s v="PJ008 HOLD PENDING VENDOR INFORMATION/PROPOSAL"/>
  </r>
  <r>
    <n v="0"/>
    <s v="NDS01"/>
    <x v="644"/>
    <s v="NICKEL DISSOLVER 2 TOP"/>
    <x v="23"/>
    <s v="NDS01-KX30-0275"/>
    <x v="1"/>
    <x v="2"/>
    <x v="4"/>
    <s v="CM001"/>
    <s v="CM001"/>
    <m/>
    <s v="SIEMENS"/>
    <s v="P320"/>
    <n v="-30"/>
    <n v="0"/>
    <s v="KPA (G)"/>
    <s v="FIELD DETERMINED BASED ON THE 3D MODEL, P&amp;IDS, AND PIPING ISOMETRICS"/>
    <s v="H363404-00000-270-260-0003"/>
    <s v="H363404-00000-270-262-0003-0002"/>
    <s v="H363404-NDS01-270-276-0002"/>
    <x v="197"/>
    <m/>
    <m/>
    <s v="AI"/>
    <s v="IS"/>
    <s v="II 3 G - Ex i IIC T1"/>
    <s v="-"/>
    <m/>
  </r>
  <r>
    <n v="0"/>
    <s v="NDS01"/>
    <x v="645"/>
    <s v="NICKEL DISSOLVER 2 OFFGAS HYDROGEN HORN"/>
    <x v="26"/>
    <s v="NDS01-GX04-0080"/>
    <x v="0"/>
    <x v="0"/>
    <x v="1"/>
    <s v="CM001"/>
    <s v="CM001"/>
    <m/>
    <s v="TBD"/>
    <s v="TBD"/>
    <s v="N/A"/>
    <s v="N/A"/>
    <s v="N/A"/>
    <s v="FIELD DETERMINED BASED ON THE 3D MODEL, P&amp;IDS, AND PIPING ISOMETRICS"/>
    <s v=""/>
    <s v="H363404-00000-270-262-0016"/>
    <s v="H363404-NDS01-270-276-0002"/>
    <x v="198"/>
    <m/>
    <m/>
    <s v="DO"/>
    <s v="IS"/>
    <s v="II 3 G - Ex i IIC T1"/>
    <s v="-"/>
    <s v="PJ008 HOLD PENDING VENDOR INFORMATION/PROPOSAL"/>
  </r>
  <r>
    <n v="0"/>
    <s v="NDS01"/>
    <x v="646"/>
    <s v="NICKEL DISSOLVER 2 OFFGAS HYDROGEN LIGHT"/>
    <x v="27"/>
    <s v="NDS01-GX04-0080"/>
    <x v="0"/>
    <x v="0"/>
    <x v="1"/>
    <s v="CM001"/>
    <s v="CM001"/>
    <m/>
    <s v="TBD"/>
    <s v="TBD"/>
    <s v="N/A"/>
    <s v="N/A"/>
    <s v="N/A"/>
    <s v="FIELD DETERMINED BASED ON THE 3D MODEL, P&amp;IDS, AND PIPING ISOMETRICS"/>
    <s v=""/>
    <s v="H363404-00000-270-262-0016"/>
    <s v="H363404-NDS01-270-276-0002"/>
    <x v="199"/>
    <m/>
    <m/>
    <s v="DO"/>
    <s v="IS"/>
    <s v="II 3 G - Ex i IIC T1"/>
    <s v="-"/>
    <s v="PJ008 HOLD PENDING VENDOR INFORMATION/PROPOSAL"/>
  </r>
  <r>
    <n v="0"/>
    <s v="NDS01"/>
    <x v="647"/>
    <s v="NICKEL DISSOLVER AMBIENT H2 DETECTOR"/>
    <x v="24"/>
    <m/>
    <x v="0"/>
    <x v="0"/>
    <x v="1"/>
    <s v="CM001"/>
    <s v="CM001"/>
    <m/>
    <s v="TBD"/>
    <s v="TBD"/>
    <m/>
    <m/>
    <s v=""/>
    <s v="FIELD DETERMINED BASED ON THE 3D MODEL, P&amp;IDS, AND PIPING ISOMETRICS"/>
    <s v="REFER TO MANUFACTURER'S  STANDARD/MANUAL"/>
    <s v="H363404-00000-270-262-0008-0002"/>
    <s v="H363404-NDS01-270-276-0002"/>
    <x v="200"/>
    <m/>
    <m/>
    <s v="AI"/>
    <s v="IS"/>
    <s v="II 3 G - Ex i IIC T1"/>
    <s v="-"/>
    <s v="PJ008 HOLD PENDING VENDOR INFORMATION/PROPOSAL"/>
  </r>
  <r>
    <n v="0"/>
    <s v="NDS01"/>
    <x v="648"/>
    <s v="NICKEL DISSOLVER COLUMN 2 WEIGHT TRANSMITTER"/>
    <x v="7"/>
    <s v="F1.S1.DS.NDS01.CMA002"/>
    <x v="0"/>
    <x v="0"/>
    <x v="3"/>
    <s v="CM001"/>
    <s v="CM001"/>
    <m/>
    <s v="SIEMENS"/>
    <s v="SIWAREX WT231"/>
    <n v="0"/>
    <n v="200000"/>
    <s v="KG"/>
    <s v="FIELD DETERMINED BASED ON THE 3D MODEL, P&amp;IDS, AND PIPING ISOMETRICS"/>
    <s v="H363404-00000-270-260-0014"/>
    <s v="H363404-00000-270-262-0002-0001"/>
    <s v="H363404-NDS01-270-276-0002"/>
    <x v="201"/>
    <m/>
    <m/>
    <s v="AI"/>
    <s v="IS"/>
    <s v="II 3 G - Ex i IIC T1"/>
    <s v="230 VAC"/>
    <m/>
  </r>
  <r>
    <n v="0"/>
    <s v="NDS01"/>
    <x v="649"/>
    <s v="NICKEL DISSOLVER COLUMN 2 WEIGHT SUMMING BOX"/>
    <x v="8"/>
    <s v="F1.S1.DS.NDS01.CMA002"/>
    <x v="0"/>
    <x v="0"/>
    <x v="3"/>
    <s v="CM001"/>
    <s v="CM001"/>
    <m/>
    <s v="SIEMENS"/>
    <s v="SIWAREX WP231"/>
    <s v="N/A"/>
    <s v="N/A"/>
    <s v="N/A"/>
    <s v="FIELD DETERMINED BASED ON THE 3D MODEL, P&amp;IDS, AND PIPING ISOMETRICS"/>
    <s v="H363404-00000-270-260-0014"/>
    <s v="REFER TO MANUFACTURER'S  STANDARD/MANUAL"/>
    <s v="H363404-NDS01-270-276-0002"/>
    <x v="201"/>
    <m/>
    <m/>
    <s v="N/A"/>
    <s v="IS"/>
    <s v="II 3 G - Ex i IIC T1"/>
    <s v="-"/>
    <m/>
  </r>
  <r>
    <n v="0"/>
    <s v="NDS01"/>
    <x v="650"/>
    <s v="NICKEL DISSOLVER COLUMN 2 WEIGHT CELL"/>
    <x v="9"/>
    <s v="F1.S1.DS.NDS01.CMA002"/>
    <x v="0"/>
    <x v="0"/>
    <x v="3"/>
    <s v="CM001"/>
    <s v="CM001"/>
    <m/>
    <s v="SIEMENS"/>
    <s v="SIWAREX WL270 CP-S SA"/>
    <s v="N/A"/>
    <s v="N/A"/>
    <s v="N/A"/>
    <s v="FIELD DETERMINED BASED ON THE 3D MODEL, P&amp;IDS, AND PIPING ISOMETRICS"/>
    <s v="H363404-00000-270-260-0014"/>
    <s v="REFER TO MANUFACTURER'S  STANDARD/MANUAL"/>
    <s v="H363404-NDS01-270-276-0002"/>
    <x v="201"/>
    <m/>
    <m/>
    <s v="N/A"/>
    <s v="IS"/>
    <s v="II 3 G - Ex i IIC T1"/>
    <s v="-"/>
    <m/>
  </r>
  <r>
    <n v="0"/>
    <s v="NDS01"/>
    <x v="651"/>
    <s v="NICKEL DISSOLVER COLUMN 2 WEIGHT CELL"/>
    <x v="9"/>
    <s v="F1.S1.DS.NDS01.CMA002"/>
    <x v="0"/>
    <x v="0"/>
    <x v="3"/>
    <s v="CM001"/>
    <s v="CM001"/>
    <m/>
    <s v="SIEMENS"/>
    <s v="SIWAREX WL270 CP-S SA"/>
    <s v="N/A"/>
    <s v="N/A"/>
    <s v="N/A"/>
    <s v="FIELD DETERMINED BASED ON THE 3D MODEL, P&amp;IDS, AND PIPING ISOMETRICS"/>
    <s v="H363404-00000-270-260-0014"/>
    <s v="REFER TO MANUFACTURER'S  STANDARD/MANUAL"/>
    <s v="H363404-NDS01-270-276-0002"/>
    <x v="201"/>
    <m/>
    <m/>
    <s v="N/A"/>
    <s v="IS"/>
    <s v="II 3 G - Ex i IIC T1"/>
    <s v="-"/>
    <m/>
  </r>
  <r>
    <n v="0"/>
    <s v="NDS01"/>
    <x v="652"/>
    <s v="NICKEL DISSOLVER COLUMN 2 WEIGHT CELL"/>
    <x v="9"/>
    <s v="F1.S1.DS.NDS01.CMA002"/>
    <x v="0"/>
    <x v="0"/>
    <x v="3"/>
    <s v="CM001"/>
    <s v="CM001"/>
    <m/>
    <s v="SIEMENS"/>
    <s v="SIWAREX WL270 CP-S SA"/>
    <s v="N/A"/>
    <s v="N/A"/>
    <s v="N/A"/>
    <s v="FIELD DETERMINED BASED ON THE 3D MODEL, P&amp;IDS, AND PIPING ISOMETRICS"/>
    <s v="H363404-00000-270-260-0014"/>
    <s v="REFER TO MANUFACTURER'S  STANDARD/MANUAL"/>
    <s v="H363404-NDS01-270-276-0002"/>
    <x v="201"/>
    <m/>
    <m/>
    <s v="N/A"/>
    <s v="IS"/>
    <s v="II 3 G - Ex i IIC T1"/>
    <s v="-"/>
    <m/>
  </r>
  <r>
    <n v="0"/>
    <s v="NDS01"/>
    <x v="653"/>
    <s v="NICKEL DISSOLVER COLUMN 2 WEIGHT CELL"/>
    <x v="9"/>
    <s v="F1.S1.DS.NDS01.CMA002"/>
    <x v="0"/>
    <x v="0"/>
    <x v="3"/>
    <s v="CM001"/>
    <s v="CM001"/>
    <m/>
    <s v="SIEMENS"/>
    <s v="SIWAREX WL270 CP-S SA"/>
    <s v="N/A"/>
    <s v="N/A"/>
    <s v="N/A"/>
    <s v="FIELD DETERMINED BASED ON THE 3D MODEL, P&amp;IDS, AND PIPING ISOMETRICS"/>
    <s v="H363404-00000-270-260-0014"/>
    <s v="REFER TO MANUFACTURER'S  STANDARD/MANUAL"/>
    <s v="H363404-NDS01-270-276-0002"/>
    <x v="201"/>
    <m/>
    <m/>
    <s v="N/A"/>
    <s v="IS"/>
    <s v="II 3 G - Ex i IIC T1"/>
    <s v="-"/>
    <m/>
  </r>
  <r>
    <n v="0"/>
    <s v="NDS01"/>
    <x v="654"/>
    <s v="NICKEL DISSOLVER 2 SOLUTION FEED"/>
    <x v="23"/>
    <s v="NDS01-KX30-0082"/>
    <x v="2"/>
    <x v="2"/>
    <x v="4"/>
    <s v="CM001"/>
    <s v="CM001"/>
    <m/>
    <s v="SIEMENS"/>
    <s v="P320"/>
    <n v="0"/>
    <n v="760"/>
    <s v="KPA (G)"/>
    <s v="FIELD DETERMINED BASED ON THE 3D MODEL, P&amp;IDS, AND PIPING ISOMETRICS"/>
    <s v="H363404-00000-270-260-0003"/>
    <s v="H363404-00000-270-262-0002-0001"/>
    <s v="H363404-NDS01-270-276-0002"/>
    <x v="202"/>
    <m/>
    <m/>
    <s v="AI"/>
    <s v="IS"/>
    <s v="II 3 G - Ex i IIC T1"/>
    <s v="-"/>
    <m/>
  </r>
  <r>
    <n v="0"/>
    <s v="NDS01"/>
    <x v="655"/>
    <s v="NICKEL DISSOLVER RECIRCULATION TANK LEVEL"/>
    <x v="4"/>
    <s v="F1.S1.DS.NDS01.CMA004"/>
    <x v="1"/>
    <x v="1"/>
    <x v="2"/>
    <s v="CM001"/>
    <s v="N/A"/>
    <m/>
    <s v="SIEMENS"/>
    <s v="PART OF LIT"/>
    <s v="N/A"/>
    <s v="N/A"/>
    <s v="N/A"/>
    <s v="FIELD DETERMINED BASED ON THE 3D MODEL, P&amp;IDS, AND PIPING ISOMETRICS"/>
    <s v="H363404-00000-270-260-0008"/>
    <s v="N/A"/>
    <s v="H363404-NDS01-270-276-0003"/>
    <x v="203"/>
    <m/>
    <m/>
    <s v="N/A"/>
    <s v="IS"/>
    <s v="II 3 G - Ex i IIC T1"/>
    <s v="-"/>
    <m/>
  </r>
  <r>
    <n v="0"/>
    <s v="NDS01"/>
    <x v="656"/>
    <s v="NICKEL DISSOLVER RECIRCULATION TANK LEVEL"/>
    <x v="5"/>
    <s v="F1.S1.DS.NDS01.CMA004"/>
    <x v="0"/>
    <x v="0"/>
    <x v="2"/>
    <s v="CM001"/>
    <s v="CM001"/>
    <m/>
    <s v="SIEMENS"/>
    <s v="7NG3130-1AB12-Z"/>
    <n v="-8500"/>
    <n v="-200"/>
    <s v="MM (FROM ANTENNA)"/>
    <s v="FIELD DETERMINED BASED ON THE 3D MODEL, P&amp;IDS, AND PIPING ISOMETRICS"/>
    <s v="H363404-00000-270-260-0008"/>
    <m/>
    <s v="H363404-NDS01-270-276-0003"/>
    <x v="203"/>
    <m/>
    <m/>
    <s v="N/A"/>
    <s v="IS"/>
    <s v="II 3 G - Ex i IIC T1"/>
    <s v="-"/>
    <m/>
  </r>
  <r>
    <n v="0"/>
    <s v="NDS01"/>
    <x v="657"/>
    <s v="NICKEL DISSOLVER RECIRCULATION TANK LEVEL"/>
    <x v="6"/>
    <s v="F1.S1.DS.NDS01.CMA004"/>
    <x v="0"/>
    <x v="0"/>
    <x v="2"/>
    <s v="PJ011"/>
    <s v="CM001"/>
    <m/>
    <s v="SIEMENS"/>
    <s v="7ML5432-0GC20-1AC0-Z C11+C12+Y15"/>
    <n v="-8500"/>
    <n v="-200"/>
    <s v="MM (FROM ANTENNA)"/>
    <s v="FIELD DETERMINED BASED ON THE 3D MODEL, P&amp;IDS, AND PIPING ISOMETRICS"/>
    <s v="H363404-00000-270-260-0008"/>
    <s v="H363404-00000-270-262-0004-0001"/>
    <s v="H363404-NDS01-270-276-0003"/>
    <x v="203"/>
    <m/>
    <m/>
    <s v="AI"/>
    <s v="IS"/>
    <s v="II 3 G - Ex i IIC T1"/>
    <s v="-"/>
    <m/>
  </r>
  <r>
    <n v="0"/>
    <s v="NDS01"/>
    <x v="658"/>
    <s v="NICKEL DISSOLVER DISCHARGE SOLUTION PUMP A PRESSURE"/>
    <x v="28"/>
    <s v="NDS01-KX30-0170"/>
    <x v="2"/>
    <x v="2"/>
    <x v="8"/>
    <s v="CM001"/>
    <s v="N/A"/>
    <m/>
    <s v="WIKA OR EQUIVALENT"/>
    <m/>
    <n v="0"/>
    <n v="250"/>
    <s v="KPA (G)"/>
    <s v="FIELD DETERMINED BASED ON THE 3D MODEL, P&amp;IDS, AND PIPING ISOMETRICS"/>
    <s v="H363404-00000-270-260-0010"/>
    <s v="N/A"/>
    <s v="H363404-NDS01-270-276-0003"/>
    <x v="204"/>
    <m/>
    <m/>
    <s v="N/A"/>
    <s v="IS"/>
    <s v="II 3 G - Ex i IIC T1"/>
    <s v="-"/>
    <m/>
  </r>
  <r>
    <n v="0"/>
    <s v="NDS01"/>
    <x v="659"/>
    <s v="NICKEL DISSOLVER SOLUTION"/>
    <x v="31"/>
    <s v="NDS01-KX30-0170"/>
    <x v="0"/>
    <x v="0"/>
    <x v="4"/>
    <s v="PJ002"/>
    <s v="N/A"/>
    <m/>
    <s v="SIEMENS"/>
    <s v="PART OF FIT"/>
    <s v=""/>
    <s v=""/>
    <s v="KG/M3"/>
    <s v="FIELD DETERMINED BASED ON THE 3D MODEL, P&amp;IDS, AND PIPING ISOMETRICS"/>
    <s v="VENDOR PRE-INSTALLED"/>
    <s v="N/A"/>
    <s v="H363404-NDS01-270-276-0003"/>
    <x v="205"/>
    <m/>
    <m/>
    <s v="SOFT"/>
    <s v="IS"/>
    <s v="II 3 G - Ex i IIC T1"/>
    <s v="-"/>
    <m/>
  </r>
  <r>
    <n v="0"/>
    <s v="NDS01"/>
    <x v="660"/>
    <s v="NICKEL DISSOLVER DISCHARGE SOLUTION PUMP A FEED"/>
    <x v="29"/>
    <s v="NDS01-KX30-0170"/>
    <x v="2"/>
    <x v="6"/>
    <x v="4"/>
    <s v="CM001"/>
    <s v="N/A"/>
    <m/>
    <s v="SIEMENS"/>
    <s v="FCS300"/>
    <s v="N/A"/>
    <s v="N/A"/>
    <s v="N/A"/>
    <s v="FIELD DETERMINED BASED ON THE 3D MODEL, P&amp;IDS, AND PIPING ISOMETRICS"/>
    <s v="H363404-00000-270-260-0006"/>
    <s v="N/A"/>
    <s v="H363404-NDS01-270-276-0003"/>
    <x v="205"/>
    <m/>
    <m/>
    <s v="N/A"/>
    <s v="IS"/>
    <s v="II 3 G - Ex i IIC T1"/>
    <s v="-"/>
    <m/>
  </r>
  <r>
    <n v="0"/>
    <s v="NDS01"/>
    <x v="661"/>
    <s v="NICKEL DISSOLVER DISCHARGE SOLUTION PUMP A FEED"/>
    <x v="30"/>
    <s v="NDS01-KX30-0170"/>
    <x v="0"/>
    <x v="0"/>
    <x v="4"/>
    <s v="PJ002"/>
    <s v="CM001"/>
    <m/>
    <s v="SIEMENS"/>
    <s v="FCT030"/>
    <n v="0"/>
    <n v="19"/>
    <s v="M3/H"/>
    <s v="FIELD DETERMINED BASED ON THE 3D MODEL, P&amp;IDS, AND PIPING ISOMETRICS"/>
    <s v="H363404-00000-270-260-0006"/>
    <s v="H363404-00000-270-262-0004-0002"/>
    <s v="H363404-NDS01-270-276-0003"/>
    <x v="205"/>
    <m/>
    <m/>
    <s v="AI"/>
    <s v="IS"/>
    <s v="II 3 G - Ex i IIC T1"/>
    <s v="24 VDC"/>
    <m/>
  </r>
  <r>
    <n v="0"/>
    <s v="NDS01"/>
    <x v="662"/>
    <s v="NICKEL DISSOLVER RECIRCULATION TANK STEAM FEED"/>
    <x v="16"/>
    <s v="NDS01-S01-0101"/>
    <x v="4"/>
    <x v="1"/>
    <x v="6"/>
    <s v="CM001"/>
    <s v="CM001"/>
    <m/>
    <s v="SAMSON AG / SAMSON"/>
    <s v="3241 / 3277"/>
    <s v="N/A"/>
    <s v="N/A"/>
    <s v="N/A"/>
    <s v="FIELD DETERMINED BASED ON THE 3D MODEL, P&amp;IDS, AND PIPING ISOMETRICS"/>
    <s v="H363404-00000-270-260-0002"/>
    <s v="H363404-00000-270-262-0009-0001"/>
    <s v="H363404-NDS01-270-276-0003"/>
    <x v="206"/>
    <m/>
    <m/>
    <s v="AO"/>
    <s v="IS"/>
    <s v="II 3 G - Ex i IIC T1"/>
    <s v="-"/>
    <m/>
  </r>
  <r>
    <n v="0"/>
    <s v="NDS01"/>
    <x v="663"/>
    <s v="NICKEL DISSOLVERS RECIRCULATION TANK"/>
    <x v="10"/>
    <s v="F1.S1.DS.NDS01.CMA004"/>
    <x v="1"/>
    <x v="2"/>
    <x v="4"/>
    <s v="CM001"/>
    <s v="CM001"/>
    <m/>
    <s v="SIEMENS"/>
    <s v="SITRANS TS500"/>
    <s v="N/A"/>
    <s v="N/A"/>
    <s v="N/A"/>
    <s v="FIELD DETERMINED BASED ON THE 3D MODEL, P&amp;IDS, AND PIPING ISOMETRICS"/>
    <s v="H363404-00000-270-260-0007"/>
    <s v="REFER TO MANUFACTURER'S  STANDARD/MANUAL"/>
    <s v="H363404-NDS01-270-276-0003"/>
    <x v="207"/>
    <m/>
    <m/>
    <s v="N/A"/>
    <s v="IS"/>
    <s v="II 3 G - Ex i IIC T1"/>
    <s v="-"/>
    <m/>
  </r>
  <r>
    <n v="0"/>
    <s v="NDS01"/>
    <x v="664"/>
    <s v="NICKEL DISSOLVERS RECIRCULATION TANK"/>
    <x v="11"/>
    <s v="F1.S1.DS.NDS01.CMA004"/>
    <x v="0"/>
    <x v="0"/>
    <x v="4"/>
    <s v="CM001"/>
    <s v="CM001"/>
    <m/>
    <s v="SIEMENS"/>
    <s v="SITRANS TH300"/>
    <n v="0"/>
    <n v="109"/>
    <s v="DEG C"/>
    <s v="FIELD DETERMINED BASED ON THE 3D MODEL, P&amp;IDS, AND PIPING ISOMETRICS"/>
    <s v="H363404-00000-270-260-0007"/>
    <s v="H363404-00000-270-262-0004-0002"/>
    <s v="H363404-NDS01-270-276-0003"/>
    <x v="207"/>
    <m/>
    <m/>
    <s v="AI"/>
    <s v="IS"/>
    <s v="II 3 G - Ex i IIC T1"/>
    <s v="-"/>
    <m/>
  </r>
  <r>
    <n v="0"/>
    <s v="NDS01"/>
    <x v="665"/>
    <s v="NICKEL DISSOLVER DISCHARGE SOLUTION PUMP A DISCHARGE"/>
    <x v="23"/>
    <s v="NDS01-KX30-0170"/>
    <x v="2"/>
    <x v="2"/>
    <x v="4"/>
    <s v="CM001"/>
    <s v="CM001"/>
    <m/>
    <s v="SIEMENS"/>
    <s v="P320"/>
    <n v="0"/>
    <n v="260"/>
    <s v="KPA (G)"/>
    <s v="FIELD DETERMINED BASED ON THE 3D MODEL, P&amp;IDS, AND PIPING ISOMETRICS"/>
    <s v="H363404-00000-270-260-0003"/>
    <s v="H363404-00000-270-262-0004-0002"/>
    <s v="H363404-NDS01-270-276-0003"/>
    <x v="208"/>
    <m/>
    <m/>
    <s v="AI"/>
    <s v="IS"/>
    <s v="II 3 G - Ex i IIC T1"/>
    <s v="-"/>
    <m/>
  </r>
  <r>
    <n v="0"/>
    <s v="NDS01"/>
    <x v="666"/>
    <s v="NICKEL DISSOLVER RECIRCULATION TANK DEIONIZED WATER FEED"/>
    <x v="16"/>
    <s v="NDS01-W04-0020"/>
    <x v="5"/>
    <x v="11"/>
    <x v="6"/>
    <s v="CM001"/>
    <s v="CM001"/>
    <m/>
    <s v="SAMSON AG / SAMSON"/>
    <s v="3241 / 3277"/>
    <s v="N/A"/>
    <s v="N/A"/>
    <s v="N/A"/>
    <s v="FIELD DETERMINED BASED ON THE 3D MODEL, P&amp;IDS, AND PIPING ISOMETRICS"/>
    <s v="H363404-00000-270-260-0002"/>
    <s v="H363404-00000-270-262-0009-0001"/>
    <s v="H363404-NDS01-270-276-0003"/>
    <x v="209"/>
    <m/>
    <m/>
    <s v="AO"/>
    <s v="IS"/>
    <s v="II 3 G - Ex i IIC T1"/>
    <s v="-"/>
    <m/>
  </r>
  <r>
    <n v="0"/>
    <s v="NDS01"/>
    <x v="667"/>
    <s v="NICKEL DISSOLVER RECIRCULATION TANK DEIONIZED WATER FEED"/>
    <x v="29"/>
    <s v="NDS01-W04-0020"/>
    <x v="5"/>
    <x v="11"/>
    <x v="4"/>
    <s v="CM001"/>
    <s v="N/A"/>
    <m/>
    <s v="SIEMENS"/>
    <s v="FCS300"/>
    <s v="N/A"/>
    <s v="N/A"/>
    <s v="N/A"/>
    <s v="FIELD DETERMINED BASED ON THE 3D MODEL, P&amp;IDS, AND PIPING ISOMETRICS"/>
    <s v="H363404-00000-270-260-0005"/>
    <s v="N/A"/>
    <s v="H363404-NDS01-270-276-0003"/>
    <x v="210"/>
    <m/>
    <m/>
    <s v="N/A"/>
    <s v="IS"/>
    <s v="II 3 G - Ex i IIC T1"/>
    <s v="-"/>
    <m/>
  </r>
  <r>
    <n v="0"/>
    <s v="NDS01"/>
    <x v="668"/>
    <s v="NICKEL DISSOLVER RECIRCULATION TANK DEIONIZED WATER FEED"/>
    <x v="30"/>
    <s v="NDS01-W04-0020"/>
    <x v="0"/>
    <x v="0"/>
    <x v="4"/>
    <s v="PJ002"/>
    <s v="CM001"/>
    <m/>
    <s v="SIEMENS"/>
    <s v="FCT030"/>
    <n v="0"/>
    <n v="17.2"/>
    <s v="M3/H"/>
    <s v="FIELD DETERMINED BASED ON THE 3D MODEL, P&amp;IDS, AND PIPING ISOMETRICS"/>
    <s v="H363404-00000-270-260-0005"/>
    <s v="H363404-00000-270-262-0004-0002"/>
    <s v="H363404-NDS01-270-276-0003"/>
    <x v="210"/>
    <m/>
    <m/>
    <s v="AI"/>
    <s v="IS"/>
    <s v="II 3 G - Ex i IIC T1"/>
    <s v="24 VDC"/>
    <m/>
  </r>
  <r>
    <n v="0"/>
    <s v="NDS01"/>
    <x v="669"/>
    <s v="NICKEL DISSOLVER RECIRCULATION TANK DISCHARGE"/>
    <x v="23"/>
    <s v="NDS01-KX30-0311"/>
    <x v="1"/>
    <x v="2"/>
    <x v="4"/>
    <s v="CM001"/>
    <s v="CM001"/>
    <m/>
    <s v="SIEMENS"/>
    <s v="P320"/>
    <n v="-30"/>
    <n v="0"/>
    <s v="KPA (G)"/>
    <s v="FIELD DETERMINED BASED ON THE 3D MODEL, P&amp;IDS, AND PIPING ISOMETRICS"/>
    <s v="H363404-00000-270-260-0003"/>
    <s v="H363404-00000-270-262-0005-0001"/>
    <s v="H363404-NDS01-270-276-0003"/>
    <x v="211"/>
    <m/>
    <m/>
    <s v="AI"/>
    <s v="IS"/>
    <s v="II 3 G - Ex i IIC T1"/>
    <s v="-"/>
    <m/>
  </r>
  <r>
    <n v="0"/>
    <s v="NDS01"/>
    <x v="670"/>
    <s v="NICKEL DISSOLVER DISCHARGE SOLUTION DIFFERENTIAL PRESSURE"/>
    <x v="32"/>
    <s v="NDS01-KX30-0001"/>
    <x v="2"/>
    <x v="2"/>
    <x v="4"/>
    <s v="CM001"/>
    <s v="CM001"/>
    <m/>
    <s v="SIEMENS"/>
    <s v="P320"/>
    <n v="0"/>
    <n v="41"/>
    <s v="KPA (G)"/>
    <s v="FIELD DETERMINED BASED ON THE 3D MODEL, P&amp;IDS, AND PIPING ISOMETRICS"/>
    <s v="H363404-00000-270-260-0004"/>
    <s v="H363404-00000-270-262-0005-0001"/>
    <s v="H363404-NDS01-270-276-0003"/>
    <x v="212"/>
    <m/>
    <m/>
    <s v="AI"/>
    <s v="IS"/>
    <s v="II 3 G - Ex i IIC T1"/>
    <s v="-"/>
    <m/>
  </r>
  <r>
    <n v="0"/>
    <s v="NDS01"/>
    <x v="671"/>
    <s v="NICKEL DISSOLVER RECIRCULATION TANK LEVEL VERY LOW"/>
    <x v="35"/>
    <s v="F1.S1.DS.NDS01.CMA004"/>
    <x v="1"/>
    <x v="2"/>
    <x v="2"/>
    <s v="CM001"/>
    <s v="CM001"/>
    <m/>
    <s v="SIEMENS"/>
    <s v="7ML5747-4GC17-1AG0-Z C05+C15+Y01+Y17 "/>
    <s v="N/A"/>
    <s v="N/A"/>
    <s v="N/A"/>
    <s v="FIELD DETERMINED BASED ON THE 3D MODEL, P&amp;IDS, AND PIPING ISOMETRICS"/>
    <s v="REFER TO MANUFACTURER'S  STANDARD/MANUAL"/>
    <s v="H363404-00000-270-262-0014"/>
    <s v="H363404-NDS01-270-276-0003"/>
    <x v="213"/>
    <m/>
    <m/>
    <s v="DI"/>
    <s v="IS"/>
    <s v="II 3 G - Ex i IIC T1"/>
    <s v="-"/>
    <m/>
  </r>
  <r>
    <n v="0"/>
    <s v="NDS01"/>
    <x v="672"/>
    <s v="NICKEL DISSOLVER RECIRCULATION TANK LEVEL VERY HIGH"/>
    <x v="36"/>
    <s v="F1.S1.DS.NDS01.CMA004"/>
    <x v="1"/>
    <x v="2"/>
    <x v="2"/>
    <s v="CM001"/>
    <s v="CM001"/>
    <m/>
    <s v="SIEMENS"/>
    <s v="7ML5747-4GC17-1AG0-Z C05+C15+Y01+Y17 "/>
    <s v="N/A"/>
    <s v="N/A"/>
    <s v="N/A"/>
    <s v="FIELD DETERMINED BASED ON THE 3D MODEL, P&amp;IDS, AND PIPING ISOMETRICS"/>
    <s v="REFER TO MANUFACTURER'S  STANDARD/MANUAL"/>
    <s v="H363404-00000-270-262-0014"/>
    <s v="H363404-NDS01-270-276-0003"/>
    <x v="214"/>
    <m/>
    <m/>
    <s v="DI"/>
    <s v="IS"/>
    <s v="II 3 G - Ex i IIC T1"/>
    <s v="-"/>
    <m/>
  </r>
  <r>
    <n v="0"/>
    <s v="NDS01"/>
    <x v="673"/>
    <s v="NICKEL DISSOLVER SOLUTION TO POWDER LEACH FEED TANKS"/>
    <x v="37"/>
    <s v="NDS01-KX30-0170"/>
    <x v="2"/>
    <x v="6"/>
    <x v="7"/>
    <s v="CM001"/>
    <s v="CM001"/>
    <m/>
    <s v="PFEIFFER / SAMSON"/>
    <s v="10E / BR31A SRP"/>
    <s v="N/A"/>
    <s v="N/A"/>
    <s v="N/A"/>
    <s v="FIELD DETERMINED BASED ON THE 3D MODEL, P&amp;IDS, AND PIPING ISOMETRICS"/>
    <s v="H363404-00000-270-260-0001"/>
    <s v="H363404-00000-270-262-0018"/>
    <s v="H363404-NDS01-270-276-0003"/>
    <x v="215"/>
    <m/>
    <m/>
    <s v="DO"/>
    <s v="IS"/>
    <s v="II 3 G - Ex i IIC T1"/>
    <s v="-"/>
    <m/>
  </r>
  <r>
    <n v="0"/>
    <s v="NDS01"/>
    <x v="674"/>
    <s v="NICKEL DISSOLVER SOLUTION TO POWDER LEACH FEED TANKS"/>
    <x v="38"/>
    <s v="NDS01-KX30-0170"/>
    <x v="0"/>
    <x v="0"/>
    <x v="7"/>
    <s v="PJ006"/>
    <s v="CM001"/>
    <m/>
    <s v="PARKER LUCIFER"/>
    <s v="341N3290-495910"/>
    <s v="N/A"/>
    <s v="N/A"/>
    <s v="N/A"/>
    <s v="FIELD DETERMINED BASED ON THE 3D MODEL, P&amp;IDS, AND PIPING ISOMETRICS"/>
    <s v="VENDOR PRE-INSTALLED"/>
    <m/>
    <s v="H363404-NDS01-270-276-0003"/>
    <x v="215"/>
    <m/>
    <m/>
    <s v="N/A"/>
    <s v="IS"/>
    <s v="II 3 G - Ex i IIC T1"/>
    <s v="-"/>
    <m/>
  </r>
  <r>
    <n v="0"/>
    <s v="NDS01"/>
    <x v="675"/>
    <s v="NICKEL DISSOLVER SOLUTION TO POWDER LEACH FEED TANKS"/>
    <x v="20"/>
    <s v="NDS01-KX30-0170"/>
    <x v="0"/>
    <x v="0"/>
    <x v="7"/>
    <s v="PJ006"/>
    <s v="CM001"/>
    <m/>
    <s v="IFM"/>
    <s v="NN5013"/>
    <s v="N/A"/>
    <s v="N/A"/>
    <s v="N/A"/>
    <s v="FIELD DETERMINED BASED ON THE 3D MODEL, P&amp;IDS, AND PIPING ISOMETRICS"/>
    <s v="VENDOR PRE-INSTALLED"/>
    <s v="H363404-00000-270-262-0014"/>
    <s v="H363404-NDS01-270-276-0003"/>
    <x v="215"/>
    <m/>
    <m/>
    <s v="DI"/>
    <s v="IS"/>
    <s v="II 3 G - Ex i IIC T1"/>
    <s v="-"/>
    <m/>
  </r>
  <r>
    <n v="0"/>
    <s v="NDS01"/>
    <x v="676"/>
    <s v="NICKEL DISSOLVER SOLUTION TO POWDER LEACH FEED TANKS"/>
    <x v="21"/>
    <s v="NDS01-KX30-0170"/>
    <x v="0"/>
    <x v="0"/>
    <x v="7"/>
    <s v="PJ006"/>
    <s v="CM001"/>
    <m/>
    <s v="IFM"/>
    <s v="NN5013"/>
    <s v="N/A"/>
    <s v="N/A"/>
    <s v="N/A"/>
    <s v="FIELD DETERMINED BASED ON THE 3D MODEL, P&amp;IDS, AND PIPING ISOMETRICS"/>
    <s v="VENDOR PRE-INSTALLED"/>
    <s v="H363404-00000-270-262-0014"/>
    <s v="H363404-NDS01-270-276-0003"/>
    <x v="215"/>
    <m/>
    <m/>
    <s v="DI"/>
    <s v="IS"/>
    <s v="II 3 G - Ex i IIC T1"/>
    <s v="-"/>
    <m/>
  </r>
  <r>
    <n v="0"/>
    <s v="NDS01"/>
    <x v="677"/>
    <s v="NICKEL DISSOLVER SOLUTION TO NICKEL DISSOLVER RECIRCULATION TANK"/>
    <x v="38"/>
    <s v="NDS01-KX30-0140"/>
    <x v="0"/>
    <x v="0"/>
    <x v="7"/>
    <s v="PJ006"/>
    <s v="CM001"/>
    <m/>
    <s v="PARKER LUCIFER"/>
    <s v="341N3290-495910"/>
    <s v="N/A"/>
    <s v="N/A"/>
    <s v="N/A"/>
    <s v="FIELD DETERMINED BASED ON THE 3D MODEL, P&amp;IDS, AND PIPING ISOMETRICS"/>
    <s v="VENDOR PRE-INSTALLED"/>
    <m/>
    <s v="H363404-NDS01-270-276-0003"/>
    <x v="216"/>
    <m/>
    <m/>
    <s v="N/A"/>
    <s v="IS"/>
    <s v="II 3 G - Ex i IIC T1"/>
    <s v="-"/>
    <m/>
  </r>
  <r>
    <n v="0"/>
    <s v="NDS01"/>
    <x v="678"/>
    <s v="NICKEL DISSOLVER SOLUTION TO NICKEL DISSOLVER RECIRCULATION TANK"/>
    <x v="20"/>
    <s v="NDS01-KX30-0140"/>
    <x v="0"/>
    <x v="0"/>
    <x v="7"/>
    <s v="PJ006"/>
    <s v="CM001"/>
    <m/>
    <s v="IFM"/>
    <s v="IN5409"/>
    <s v="N/A"/>
    <s v="N/A"/>
    <s v="N/A"/>
    <s v="FIELD DETERMINED BASED ON THE 3D MODEL, P&amp;IDS, AND PIPING ISOMETRICS"/>
    <s v="VENDOR PRE-INSTALLED"/>
    <s v="H363404-00000-270-262-0014"/>
    <s v="H363404-NDS01-270-276-0003"/>
    <x v="216"/>
    <m/>
    <m/>
    <s v="DI"/>
    <s v="IS"/>
    <s v="II 3 G - Ex i IIC T1"/>
    <s v="-"/>
    <m/>
  </r>
  <r>
    <n v="0"/>
    <s v="NDS01"/>
    <x v="679"/>
    <s v="NICKEL DISSOLVER SOLUTION TO NICKEL DISSOLVER RECIRCULATION TANK"/>
    <x v="21"/>
    <s v="NDS01-KX30-0140"/>
    <x v="0"/>
    <x v="0"/>
    <x v="7"/>
    <s v="PJ006"/>
    <s v="CM001"/>
    <m/>
    <s v="IFM"/>
    <s v="IN5409"/>
    <s v="N/A"/>
    <s v="N/A"/>
    <s v="N/A"/>
    <s v="FIELD DETERMINED BASED ON THE 3D MODEL, P&amp;IDS, AND PIPING ISOMETRICS"/>
    <s v="VENDOR PRE-INSTALLED"/>
    <s v="H363404-00000-270-262-0014"/>
    <s v="H363404-NDS01-270-276-0003"/>
    <x v="216"/>
    <m/>
    <m/>
    <s v="DI"/>
    <s v="IS"/>
    <s v="II 3 G - Ex i IIC T1"/>
    <s v="-"/>
    <m/>
  </r>
  <r>
    <n v="0"/>
    <s v="NDS01"/>
    <x v="680"/>
    <s v="NICKEL DISSOLVER SOLUTION TO NICKEL DISSOLVER RECIRCULATION TANK"/>
    <x v="37"/>
    <s v="NDS01-KX30-0140"/>
    <x v="2"/>
    <x v="11"/>
    <x v="7"/>
    <s v="CM001"/>
    <s v="CM001"/>
    <m/>
    <s v="SAMSON VETEC / SAMSON AIR TORQUE"/>
    <s v="82.7 / BR31A SRP"/>
    <s v="N/A"/>
    <s v="N/A"/>
    <s v="N/A"/>
    <s v="FIELD DETERMINED BASED ON THE 3D MODEL, P&amp;IDS, AND PIPING ISOMETRICS"/>
    <s v="H363404-00000-270-260-0001"/>
    <s v="H363404-00000-270-262-0018"/>
    <s v="H363404-NDS01-270-276-0003"/>
    <x v="216"/>
    <m/>
    <m/>
    <s v="DO"/>
    <s v="IS"/>
    <s v="II 3 G - Ex i IIC T1"/>
    <s v="-"/>
    <m/>
  </r>
  <r>
    <n v="0"/>
    <s v="NDS01"/>
    <x v="681"/>
    <s v="NICKEL DISSOLVER DISCHARGE SOLUTION PUMP A PTC"/>
    <x v="47"/>
    <s v="F1.S1.DS.NDS01.GPB001"/>
    <x v="0"/>
    <x v="0"/>
    <x v="9"/>
    <s v="PM050A"/>
    <s v="CM001"/>
    <m/>
    <s v="ABB"/>
    <s v="436 PTC - THERMISTORS "/>
    <s v="N/A"/>
    <s v="N/A"/>
    <s v="N/A"/>
    <s v="FIELD DETERMINED BASED ON THE 3D MODEL, P&amp;IDS, AND PIPING ISOMETRICS"/>
    <s v=""/>
    <m/>
    <s v="H363404-NDS01-270-276-0003"/>
    <x v="6"/>
    <m/>
    <m/>
    <s v="N/A"/>
    <s v="IS"/>
    <s v="II 3 G - Ex i IIC T1"/>
    <s v="-"/>
    <m/>
  </r>
  <r>
    <n v="0"/>
    <s v="NDS01"/>
    <x v="682"/>
    <s v="NICKEL DISSOLVER RECIRCULATION PUMP B PRESSURE"/>
    <x v="28"/>
    <s v="NDS01-KX30-0008"/>
    <x v="2"/>
    <x v="2"/>
    <x v="8"/>
    <s v="CM001"/>
    <s v="N/A"/>
    <m/>
    <s v="WIKA OR EQUIVALENT"/>
    <s v=""/>
    <n v="0"/>
    <n v="760"/>
    <s v="KPA (G)"/>
    <s v="FIELD DETERMINED BASED ON THE 3D MODEL, P&amp;IDS, AND PIPING ISOMETRICS"/>
    <s v="H363404-00000-270-260-0010"/>
    <s v="N/A"/>
    <s v="H363404-NDS01-270-276-0004"/>
    <x v="217"/>
    <m/>
    <m/>
    <s v="N/A"/>
    <s v="IS"/>
    <s v="II 3 G - Ex i IIC T1"/>
    <s v="-"/>
    <m/>
  </r>
  <r>
    <n v="0"/>
    <s v="NDS01"/>
    <x v="683"/>
    <s v="NICKEL DISSOLVER RECIRCULATION PUMP A PRESSURE"/>
    <x v="28"/>
    <s v="NDS01-KX30-0008"/>
    <x v="2"/>
    <x v="2"/>
    <x v="8"/>
    <s v="CM001"/>
    <s v="N/A"/>
    <m/>
    <s v="WIKA OR EQUIVALENT"/>
    <s v=""/>
    <n v="0"/>
    <n v="760"/>
    <s v="KPA (G)"/>
    <s v="FIELD DETERMINED BASED ON THE 3D MODEL, P&amp;IDS, AND PIPING ISOMETRICS"/>
    <s v="H363404-00000-270-260-0010"/>
    <s v="N/A"/>
    <s v="H363404-NDS01-270-276-0004"/>
    <x v="218"/>
    <m/>
    <m/>
    <s v="N/A"/>
    <s v="IS"/>
    <s v="II 3 G - Ex i IIC T1"/>
    <s v="-"/>
    <m/>
  </r>
  <r>
    <n v="0"/>
    <s v="NDS01"/>
    <x v="684"/>
    <s v="NICKEL DISSOLVER RECIRCULATION PUMPS DISCHARGE"/>
    <x v="23"/>
    <s v="NDS01-KX30-0004"/>
    <x v="2"/>
    <x v="2"/>
    <x v="4"/>
    <s v="CM001"/>
    <s v="CM001"/>
    <m/>
    <s v="SIEMENS"/>
    <s v="P320"/>
    <n v="0"/>
    <n v="760"/>
    <s v="KPA (G)"/>
    <s v="FIELD DETERMINED BASED ON THE 3D MODEL, P&amp;IDS, AND PIPING ISOMETRICS"/>
    <s v="H363404-00000-270-260-0003"/>
    <s v="H363404-00000-270-262-0006-0002"/>
    <s v="H363404-NDS01-270-276-0004"/>
    <x v="219"/>
    <m/>
    <m/>
    <s v="AI"/>
    <s v="IS"/>
    <s v="II 3 G - Ex i IIC T1"/>
    <s v="-"/>
    <m/>
  </r>
  <r>
    <n v="0"/>
    <s v="NDS01"/>
    <x v="685"/>
    <s v="NICKEL DISSOLVER RECIRCULATION PUMP C PRESSURE"/>
    <x v="28"/>
    <s v="NDS01-KX30-0004"/>
    <x v="2"/>
    <x v="2"/>
    <x v="8"/>
    <s v="CM001"/>
    <s v="N/A"/>
    <m/>
    <s v="WIKA OR EQUIVALENT"/>
    <s v=""/>
    <n v="0"/>
    <n v="760"/>
    <s v="KPA (G)"/>
    <s v="FIELD DETERMINED BASED ON THE 3D MODEL, P&amp;IDS, AND PIPING ISOMETRICS"/>
    <s v="H363404-00000-270-260-0010"/>
    <s v="N/A"/>
    <s v="H363404-NDS01-270-276-0004"/>
    <x v="220"/>
    <m/>
    <m/>
    <s v="N/A"/>
    <s v="IS"/>
    <s v="II 3 G - Ex i IIC T1"/>
    <s v="-"/>
    <m/>
  </r>
  <r>
    <n v="0"/>
    <s v="NDS01"/>
    <x v="686"/>
    <s v="NICKEL DISSOLVER RECIRCULATION PUMP A DE BEARING"/>
    <x v="33"/>
    <s v="F1.S1.DS.NDS01.GPB003"/>
    <x v="0"/>
    <x v="0"/>
    <x v="9"/>
    <s v="PM050A"/>
    <s v="PM050A"/>
    <m/>
    <s v="IFM"/>
    <s v="VTV122"/>
    <n v="0"/>
    <n v="25"/>
    <s v="MM/S"/>
    <s v="FIELD DETERMINED BASED ON THE 3D MODEL, P&amp;IDS, AND PIPING ISOMETRICS"/>
    <s v=""/>
    <s v="H363404-00000-270-262-0104-0002"/>
    <s v="H363404-NDS01-270-276-0004"/>
    <x v="31"/>
    <m/>
    <m/>
    <s v="AI"/>
    <s v="NIS"/>
    <s v="N/A"/>
    <s v="-"/>
    <m/>
  </r>
  <r>
    <n v="0"/>
    <s v="NDS01"/>
    <x v="687"/>
    <s v="NICKEL DISSOLVER RECIRCULATION PUMP A NDE BEARING"/>
    <x v="33"/>
    <s v="F1.S1.DS.NDS01.GPB003"/>
    <x v="0"/>
    <x v="0"/>
    <x v="9"/>
    <s v="PM050A"/>
    <s v="PM050A"/>
    <m/>
    <s v="IFM"/>
    <s v="VTV122"/>
    <n v="0"/>
    <n v="25"/>
    <s v="MM/S"/>
    <s v="FIELD DETERMINED BASED ON THE 3D MODEL, P&amp;IDS, AND PIPING ISOMETRICS"/>
    <s v=""/>
    <s v="H363404-00000-270-262-0104-0002"/>
    <s v="H363404-NDS01-270-276-0004"/>
    <x v="31"/>
    <m/>
    <m/>
    <s v="AI"/>
    <s v="NIS"/>
    <s v="N/A"/>
    <s v="-"/>
    <m/>
  </r>
  <r>
    <n v="0"/>
    <s v="NDS01"/>
    <x v="688"/>
    <s v="NICKEL DISSOLVER RECIRCULATION PUMP B DE BEARING"/>
    <x v="33"/>
    <s v="F1.S1.DS.NDS01.GPB004"/>
    <x v="0"/>
    <x v="0"/>
    <x v="9"/>
    <s v="PM050A"/>
    <s v="PM050A"/>
    <m/>
    <s v="IFM"/>
    <s v="VTV122"/>
    <n v="0"/>
    <n v="25"/>
    <s v="MM/S"/>
    <s v="FIELD DETERMINED BASED ON THE 3D MODEL, P&amp;IDS, AND PIPING ISOMETRICS"/>
    <s v=""/>
    <s v="H363404-00000-270-262-0105-0001"/>
    <s v="H363404-NDS01-270-276-0004"/>
    <x v="31"/>
    <m/>
    <m/>
    <s v="AI"/>
    <s v="NIS"/>
    <s v="N/A"/>
    <s v="-"/>
    <m/>
  </r>
  <r>
    <n v="0"/>
    <s v="NDS01"/>
    <x v="689"/>
    <s v="NICKEL DISSOLVER RECIRCULATION PUMP B NDE BEARING"/>
    <x v="33"/>
    <s v="F1.S1.DS.NDS01.GPB004"/>
    <x v="0"/>
    <x v="0"/>
    <x v="9"/>
    <s v="PM050A"/>
    <s v="PM050A"/>
    <m/>
    <s v="IFM"/>
    <s v="VTV122"/>
    <n v="0"/>
    <n v="25"/>
    <s v="MM/S"/>
    <s v="FIELD DETERMINED BASED ON THE 3D MODEL, P&amp;IDS, AND PIPING ISOMETRICS"/>
    <s v=""/>
    <s v="H363404-00000-270-262-0105-0001"/>
    <s v="H363404-NDS01-270-276-0004"/>
    <x v="31"/>
    <m/>
    <m/>
    <s v="AI"/>
    <s v="NIS"/>
    <s v="N/A"/>
    <s v="-"/>
    <m/>
  </r>
  <r>
    <n v="0"/>
    <s v="NDS01"/>
    <x v="690"/>
    <s v="NICKEL DISSOLVER RECIRCULATION PUMP C DE BEARING"/>
    <x v="33"/>
    <s v="F1.S1.DS.NDS01.GPB005"/>
    <x v="0"/>
    <x v="0"/>
    <x v="9"/>
    <s v="PM050A"/>
    <s v="PM050A"/>
    <m/>
    <s v="IFM"/>
    <s v="VTV122"/>
    <n v="0"/>
    <n v="25"/>
    <s v="MM/S"/>
    <s v="FIELD DETERMINED BASED ON THE 3D MODEL, P&amp;IDS, AND PIPING ISOMETRICS"/>
    <s v=""/>
    <s v="H363404-00000-270-262-0105-0001"/>
    <s v="H363404-NDS01-270-276-0004"/>
    <x v="31"/>
    <m/>
    <m/>
    <s v="AI"/>
    <s v="NIS"/>
    <s v="N/A"/>
    <s v="-"/>
    <m/>
  </r>
  <r>
    <n v="0"/>
    <s v="NDS01"/>
    <x v="691"/>
    <s v="NICKEL DISSOLVER RECIRCULATION PUMP C NDE BEARING"/>
    <x v="33"/>
    <s v="F1.S1.DS.NDS01.GPB005"/>
    <x v="0"/>
    <x v="0"/>
    <x v="9"/>
    <s v="PM050A"/>
    <s v="PM050A"/>
    <m/>
    <s v="IFM"/>
    <s v="VTV122"/>
    <n v="0"/>
    <n v="25"/>
    <s v="MM/S"/>
    <s v="FIELD DETERMINED BASED ON THE 3D MODEL, P&amp;IDS, AND PIPING ISOMETRICS"/>
    <s v=""/>
    <s v="H363404-00000-270-262-0105-0001"/>
    <s v="H363404-NDS01-270-276-0004"/>
    <x v="31"/>
    <m/>
    <m/>
    <s v="AI"/>
    <s v="NIS"/>
    <s v="N/A"/>
    <s v="-"/>
    <m/>
  </r>
  <r>
    <n v="0"/>
    <s v="NDS01"/>
    <x v="692"/>
    <s v="NICKEL DISSOLVER RECIRCULATION PUMP A"/>
    <x v="10"/>
    <s v="F1.S1.DS.NDS01.GPB003"/>
    <x v="0"/>
    <x v="0"/>
    <x v="9"/>
    <s v="PM050A"/>
    <s v="PM050A"/>
    <m/>
    <s v="WIKA"/>
    <s v="TR53-EEX"/>
    <n v="-50"/>
    <n v="250"/>
    <s v="DEG C"/>
    <s v="FIELD DETERMINED BASED ON THE 3D MODEL, P&amp;IDS, AND PIPING ISOMETRICS"/>
    <s v=""/>
    <m/>
    <s v="H363404-NDS01-270-276-0004"/>
    <x v="6"/>
    <m/>
    <m/>
    <s v="N/A"/>
    <s v="NIS"/>
    <s v="N/A"/>
    <s v="-"/>
    <m/>
  </r>
  <r>
    <n v="0"/>
    <s v="NDS01"/>
    <x v="693"/>
    <s v="NICKEL DISSOLVER PUMP A IMPELLER BEARING 1"/>
    <x v="11"/>
    <s v="F1.S1.DS.NDS01.GPB003"/>
    <x v="6"/>
    <x v="9"/>
    <x v="8"/>
    <s v="CM001"/>
    <s v="CM001"/>
    <m/>
    <s v="SIEMENS"/>
    <s v="SITRANS OR EQUIVALENT"/>
    <n v="-50"/>
    <n v="250"/>
    <s v="DEG C"/>
    <s v="FIELD DETERMINED BASED ON THE 3D MODEL, P&amp;IDS, AND PIPING ISOMETRICS"/>
    <s v=""/>
    <s v="H366404-00000-270-262-0007-0002"/>
    <s v="H363404-NDS01-270-276-0004"/>
    <x v="31"/>
    <m/>
    <m/>
    <s v="AI"/>
    <s v="IS"/>
    <s v="II 3 G - Ex i IIC T1"/>
    <s v="-"/>
    <s v="DELETE. NO LONGER REQUIRED AS RTDs WILL BE MONITORED AT VSD."/>
  </r>
  <r>
    <n v="0"/>
    <s v="NDS01"/>
    <x v="694"/>
    <s v="NICKEL DISSOLVER RECIRCULATION PUMP A"/>
    <x v="10"/>
    <s v="F1.S1.DS.NDS01.GPB003"/>
    <x v="0"/>
    <x v="0"/>
    <x v="9"/>
    <s v="PM050A"/>
    <s v="PM050A"/>
    <m/>
    <s v="WIKA"/>
    <s v="TR53-EEX"/>
    <n v="-50"/>
    <n v="250"/>
    <s v="DEG C"/>
    <s v="FIELD DETERMINED BASED ON THE 3D MODEL, P&amp;IDS, AND PIPING ISOMETRICS"/>
    <s v=""/>
    <m/>
    <s v="H363404-NDS01-270-276-0004"/>
    <x v="6"/>
    <m/>
    <m/>
    <s v="N/A"/>
    <s v="NIS"/>
    <s v="N/A"/>
    <s v="-"/>
    <m/>
  </r>
  <r>
    <n v="0"/>
    <s v="NDS01"/>
    <x v="695"/>
    <s v="NICKEL DISSOLVER PUMP A IMPELLER BEARING 2"/>
    <x v="11"/>
    <s v="F1.S1.DS.NDS01.GPB003"/>
    <x v="6"/>
    <x v="9"/>
    <x v="8"/>
    <s v="CM001"/>
    <s v="CM001"/>
    <m/>
    <s v="SIEMENS"/>
    <s v="SITRANS OR EQUIVALENT"/>
    <n v="-50"/>
    <n v="250"/>
    <s v="DEG C"/>
    <s v="FIELD DETERMINED BASED ON THE 3D MODEL, P&amp;IDS, AND PIPING ISOMETRICS"/>
    <s v=""/>
    <s v="H366404-00000-270-262-0007-0002"/>
    <s v="H363404-NDS01-270-276-0004"/>
    <x v="31"/>
    <m/>
    <m/>
    <s v="AI"/>
    <s v="IS"/>
    <s v="II 3 G - Ex i IIC T1"/>
    <s v="-"/>
    <s v="DELETE. NO LONGER REQUIRED AS RTDs WILL BE MONITORED AT VSD."/>
  </r>
  <r>
    <n v="0"/>
    <s v="NDS01"/>
    <x v="696"/>
    <s v="NICKEL DISSOLVER RECIRCULATION PUMP B "/>
    <x v="10"/>
    <s v="F1.S1.DS.NDS01.GPB004"/>
    <x v="0"/>
    <x v="0"/>
    <x v="9"/>
    <s v="PM050A"/>
    <s v="PM050A"/>
    <m/>
    <s v="WIKA"/>
    <s v="TR53-EEX"/>
    <n v="-50"/>
    <n v="250"/>
    <s v="DEG C"/>
    <s v="FIELD DETERMINED BASED ON THE 3D MODEL, P&amp;IDS, AND PIPING ISOMETRICS"/>
    <s v=""/>
    <m/>
    <s v="H363404-NDS01-270-276-0004"/>
    <x v="6"/>
    <m/>
    <m/>
    <s v="N/A"/>
    <s v="NIS"/>
    <s v="N/A"/>
    <s v="-"/>
    <m/>
  </r>
  <r>
    <n v="0"/>
    <s v="NDS01"/>
    <x v="697"/>
    <s v="NICKEL DISSOLVER PUMP B IMPELLER BEARING 1"/>
    <x v="11"/>
    <s v="F1.S1.DS.NDS01.GPB004"/>
    <x v="6"/>
    <x v="9"/>
    <x v="8"/>
    <s v="CM001"/>
    <s v="CM001"/>
    <m/>
    <s v="SIEMENS"/>
    <s v="SITRANS OR EQUIVALENT"/>
    <n v="-50"/>
    <n v="250"/>
    <s v="DEG C"/>
    <s v="FIELD DETERMINED BASED ON THE 3D MODEL, P&amp;IDS, AND PIPING ISOMETRICS"/>
    <s v=""/>
    <s v="H366404-00000-270-262-0008-0001"/>
    <s v="H363404-NDS01-270-276-0004"/>
    <x v="31"/>
    <m/>
    <m/>
    <s v="AI"/>
    <s v="IS"/>
    <s v="II 3 G - Ex i IIC T1"/>
    <s v="-"/>
    <s v="DELETE. NO LONGER REQUIRED AS RTDs WILL BE MONITORED AT VSD."/>
  </r>
  <r>
    <n v="0"/>
    <s v="NDS01"/>
    <x v="698"/>
    <s v="NICKEL DISSOLVER RECIRCULATION PUMP B "/>
    <x v="10"/>
    <s v="F1.S1.DS.NDS01.GPB004"/>
    <x v="0"/>
    <x v="0"/>
    <x v="9"/>
    <s v="PM050A"/>
    <s v="PM050A"/>
    <m/>
    <s v="WIKA"/>
    <s v="TR53-EEX"/>
    <n v="-50"/>
    <n v="250"/>
    <s v="DEG C"/>
    <s v="FIELD DETERMINED BASED ON THE 3D MODEL, P&amp;IDS, AND PIPING ISOMETRICS"/>
    <s v=""/>
    <m/>
    <s v="H363404-NDS01-270-276-0004"/>
    <x v="6"/>
    <m/>
    <m/>
    <s v="N/A"/>
    <s v="NIS"/>
    <s v="N/A"/>
    <s v="-"/>
    <m/>
  </r>
  <r>
    <n v="0"/>
    <s v="NDS01"/>
    <x v="699"/>
    <s v="NICKEL DISSOLVER PUMP B IMPELLER BEARING 2"/>
    <x v="11"/>
    <s v="F1.S1.DS.NDS01.GPB004"/>
    <x v="6"/>
    <x v="9"/>
    <x v="8"/>
    <s v="CM001"/>
    <s v="CM001"/>
    <m/>
    <s v="SIEMENS"/>
    <s v="SITRANS OR EQUIVALENT"/>
    <n v="-50"/>
    <n v="250"/>
    <s v="DEG C"/>
    <s v="FIELD DETERMINED BASED ON THE 3D MODEL, P&amp;IDS, AND PIPING ISOMETRICS"/>
    <s v=""/>
    <s v="H366404-00000-270-262-0008-0001"/>
    <s v="H363404-NDS01-270-276-0004"/>
    <x v="31"/>
    <m/>
    <m/>
    <s v="AI"/>
    <s v="IS"/>
    <s v="II 3 G - Ex i IIC T1"/>
    <s v="-"/>
    <s v="DELETE. NO LONGER REQUIRED AS RTDs WILL BE MONITORED AT VSD."/>
  </r>
  <r>
    <n v="0"/>
    <s v="NDS01"/>
    <x v="700"/>
    <s v="NICKEL DISSOLVER RECIRCULATION PUMP C "/>
    <x v="10"/>
    <s v="F1.S1.DS.NDS01.GPB005"/>
    <x v="0"/>
    <x v="0"/>
    <x v="9"/>
    <s v="PM050A"/>
    <s v="PM050A"/>
    <m/>
    <s v="WIKA"/>
    <s v="TR53-EEX"/>
    <n v="-50"/>
    <n v="250"/>
    <s v="DEG C"/>
    <s v="FIELD DETERMINED BASED ON THE 3D MODEL, P&amp;IDS, AND PIPING ISOMETRICS"/>
    <s v=""/>
    <m/>
    <s v="H363404-NDS01-270-276-0004"/>
    <x v="6"/>
    <m/>
    <m/>
    <s v="N/A"/>
    <s v="NIS"/>
    <s v="N/A"/>
    <s v="-"/>
    <m/>
  </r>
  <r>
    <n v="0"/>
    <s v="NDS01"/>
    <x v="701"/>
    <s v="NICKEL DISSOLVER PUMP C IMPELLER BEARING 1"/>
    <x v="11"/>
    <s v="F1.S1.DS.NDS01.GPB005"/>
    <x v="6"/>
    <x v="9"/>
    <x v="8"/>
    <s v="CM001"/>
    <s v="CM001"/>
    <m/>
    <s v="SIEMENS"/>
    <s v="SITRANS OR EQUIVALENT"/>
    <n v="-50"/>
    <n v="250"/>
    <s v="DEG C"/>
    <s v="FIELD DETERMINED BASED ON THE 3D MODEL, P&amp;IDS, AND PIPING ISOMETRICS"/>
    <s v=""/>
    <s v="H366404-00000-270-262-0008-0001"/>
    <s v="H363404-NDS01-270-276-0004"/>
    <x v="31"/>
    <m/>
    <m/>
    <s v="AI"/>
    <s v="IS"/>
    <s v="II 3 G - Ex i IIC T1"/>
    <s v="-"/>
    <s v="DELETE. NO LONGER REQUIRED AS RTDs WILL BE MONITORED AT VSD."/>
  </r>
  <r>
    <n v="0"/>
    <s v="NDS01"/>
    <x v="702"/>
    <s v="NICKEL DISSOLVER RECIRCULATION PUMP C "/>
    <x v="10"/>
    <s v="F1.S1.DS.NDS01.GPB005"/>
    <x v="0"/>
    <x v="0"/>
    <x v="9"/>
    <s v="PM050A"/>
    <s v="PM050A"/>
    <m/>
    <s v="WIKA"/>
    <s v="TR53-EEX"/>
    <n v="-50"/>
    <n v="250"/>
    <s v="DEG C"/>
    <s v="FIELD DETERMINED BASED ON THE 3D MODEL, P&amp;IDS, AND PIPING ISOMETRICS"/>
    <s v=""/>
    <m/>
    <s v="H363404-NDS01-270-276-0004"/>
    <x v="6"/>
    <m/>
    <m/>
    <s v="N/A"/>
    <s v="NIS"/>
    <s v="N/A"/>
    <s v="-"/>
    <m/>
  </r>
  <r>
    <n v="0"/>
    <s v="NDS01"/>
    <x v="703"/>
    <s v="NICKEL DISSOLVER PUMP C IMPELLER BEARING 2"/>
    <x v="11"/>
    <s v="F1.S1.DS.NDS01.GPB005"/>
    <x v="6"/>
    <x v="9"/>
    <x v="8"/>
    <s v="CM001"/>
    <s v="CM001"/>
    <m/>
    <s v="SIEMENS"/>
    <s v="SITRANS OR EQUIVALENT"/>
    <n v="-50"/>
    <n v="250"/>
    <s v="DEG C"/>
    <s v="FIELD DETERMINED BASED ON THE 3D MODEL, P&amp;IDS, AND PIPING ISOMETRICS"/>
    <s v=""/>
    <s v="H366404-00000-270-262-0008-0001"/>
    <s v="H363404-NDS01-270-276-0004"/>
    <x v="31"/>
    <m/>
    <m/>
    <s v="AI"/>
    <s v="IS"/>
    <s v="II 3 G - Ex i IIC T1"/>
    <s v="-"/>
    <s v="DELETE. NO LONGER REQUIRED AS RTDs WILL BE MONITORED AT VSD."/>
  </r>
  <r>
    <n v="0"/>
    <s v="NDS01"/>
    <x v="704"/>
    <s v="NICKEL DISSOLVER RECIRCULATION PUMP A PTC"/>
    <x v="47"/>
    <s v="F1.S1.DS.NDS01.GPB003"/>
    <x v="0"/>
    <x v="0"/>
    <x v="9"/>
    <s v="PM050A"/>
    <s v="PM050A"/>
    <m/>
    <s v=""/>
    <s v=""/>
    <s v="N/A"/>
    <s v="N/A"/>
    <s v="N/A"/>
    <s v="FIELD DETERMINED BASED ON THE 3D MODEL, P&amp;IDS, AND PIPING ISOMETRICS"/>
    <s v=""/>
    <m/>
    <s v="H363404-NDS01-270-276-0004"/>
    <x v="6"/>
    <m/>
    <m/>
    <s v="N/A"/>
    <s v="NIS"/>
    <s v="N/A"/>
    <s v="-"/>
    <m/>
  </r>
  <r>
    <n v="0"/>
    <s v="NDS01"/>
    <x v="705"/>
    <s v="NICKEL DISSOLVER RECIRCULATION PUMP A PTC"/>
    <x v="47"/>
    <s v="F1.S1.DS.NDS01.GPB003"/>
    <x v="0"/>
    <x v="0"/>
    <x v="9"/>
    <s v="PM050A"/>
    <s v="PM050A"/>
    <m/>
    <s v=""/>
    <s v=""/>
    <s v="N/A"/>
    <s v="N/A"/>
    <s v="N/A"/>
    <s v="FIELD DETERMINED BASED ON THE 3D MODEL, P&amp;IDS, AND PIPING ISOMETRICS"/>
    <s v=""/>
    <m/>
    <s v="H363404-NDS01-270-276-0004"/>
    <x v="6"/>
    <m/>
    <m/>
    <s v="N/A"/>
    <s v="NIS"/>
    <s v="N/A"/>
    <s v="-"/>
    <m/>
  </r>
  <r>
    <n v="0"/>
    <s v="NDS01"/>
    <x v="706"/>
    <s v="NICKEL DISSOLVER RECIRCULATION PUMP A PTC"/>
    <x v="47"/>
    <s v="F1.S1.DS.NDS01.GPB003"/>
    <x v="0"/>
    <x v="0"/>
    <x v="9"/>
    <s v="PM050A"/>
    <s v="PM050A"/>
    <m/>
    <s v=""/>
    <s v=""/>
    <s v="N/A"/>
    <s v="N/A"/>
    <s v="N/A"/>
    <s v="FIELD DETERMINED BASED ON THE 3D MODEL, P&amp;IDS, AND PIPING ISOMETRICS"/>
    <s v=""/>
    <m/>
    <s v="H363404-NDS01-270-276-0004"/>
    <x v="6"/>
    <m/>
    <m/>
    <s v="N/A"/>
    <s v="NIS"/>
    <s v="N/A"/>
    <s v="-"/>
    <m/>
  </r>
  <r>
    <n v="0"/>
    <s v="NDS01"/>
    <x v="707"/>
    <s v="NICKEL DISSOLVER RECIRCULATION PUMP A PTC"/>
    <x v="47"/>
    <s v="F1.S1.DS.NDS01.GPB003"/>
    <x v="0"/>
    <x v="0"/>
    <x v="9"/>
    <s v="PM050A"/>
    <s v="PM050A"/>
    <m/>
    <s v=""/>
    <s v=""/>
    <s v="N/A"/>
    <s v="N/A"/>
    <s v="N/A"/>
    <s v="FIELD DETERMINED BASED ON THE 3D MODEL, P&amp;IDS, AND PIPING ISOMETRICS"/>
    <s v=""/>
    <m/>
    <s v="H363404-NDS01-270-276-0004"/>
    <x v="6"/>
    <m/>
    <m/>
    <s v="N/A"/>
    <s v="NIS"/>
    <s v="N/A"/>
    <s v="-"/>
    <m/>
  </r>
  <r>
    <n v="0"/>
    <s v="NDS01"/>
    <x v="708"/>
    <s v="NICKEL DISSOLVER RECIRCULATION PUMP A PTC"/>
    <x v="47"/>
    <s v="F1.S1.DS.NDS01.GPB003"/>
    <x v="0"/>
    <x v="0"/>
    <x v="9"/>
    <s v="PM050A"/>
    <s v="PM050A"/>
    <m/>
    <s v=""/>
    <s v=""/>
    <s v="N/A"/>
    <s v="N/A"/>
    <s v="N/A"/>
    <s v="FIELD DETERMINED BASED ON THE 3D MODEL, P&amp;IDS, AND PIPING ISOMETRICS"/>
    <s v=""/>
    <m/>
    <s v="H363404-NDS01-270-276-0004"/>
    <x v="6"/>
    <m/>
    <m/>
    <s v="N/A"/>
    <s v="NIS"/>
    <s v="N/A"/>
    <s v="-"/>
    <m/>
  </r>
  <r>
    <n v="0"/>
    <s v="NDS01"/>
    <x v="709"/>
    <s v="NICKEL DISSOLVER RECIRCULATION PUMP B PTC"/>
    <x v="47"/>
    <s v="F1.S1.DS.NDS01.GPB004"/>
    <x v="0"/>
    <x v="0"/>
    <x v="9"/>
    <s v="PM050A"/>
    <s v="PM050A"/>
    <m/>
    <s v=""/>
    <s v=""/>
    <s v="N/A"/>
    <s v="N/A"/>
    <s v="N/A"/>
    <s v="FIELD DETERMINED BASED ON THE 3D MODEL, P&amp;IDS, AND PIPING ISOMETRICS"/>
    <s v=""/>
    <m/>
    <s v="H363404-NDS01-270-276-0004"/>
    <x v="6"/>
    <m/>
    <m/>
    <s v="N/A"/>
    <s v="NIS"/>
    <s v="N/A"/>
    <s v="-"/>
    <m/>
  </r>
  <r>
    <n v="0"/>
    <s v="NDS01"/>
    <x v="710"/>
    <s v="NICKEL DISSOLVER RECIRCULATION PUMP B PTC"/>
    <x v="47"/>
    <s v="F1.S1.DS.NDS01.GPB004"/>
    <x v="0"/>
    <x v="0"/>
    <x v="9"/>
    <s v="PM050A"/>
    <s v="PM050A"/>
    <m/>
    <s v=""/>
    <s v=""/>
    <s v="N/A"/>
    <s v="N/A"/>
    <s v="N/A"/>
    <s v="FIELD DETERMINED BASED ON THE 3D MODEL, P&amp;IDS, AND PIPING ISOMETRICS"/>
    <s v=""/>
    <m/>
    <s v="H363404-NDS01-270-276-0004"/>
    <x v="6"/>
    <m/>
    <m/>
    <s v="N/A"/>
    <s v="NIS"/>
    <s v="N/A"/>
    <s v="-"/>
    <m/>
  </r>
  <r>
    <n v="0"/>
    <s v="NDS01"/>
    <x v="711"/>
    <s v="NICKEL DISSOLVER RECIRCULATION PUMP B PTC"/>
    <x v="47"/>
    <s v="F1.S1.DS.NDS01.GPB004"/>
    <x v="0"/>
    <x v="0"/>
    <x v="9"/>
    <s v="PM050A"/>
    <s v="PM050A"/>
    <m/>
    <s v=""/>
    <s v=""/>
    <s v="N/A"/>
    <s v="N/A"/>
    <s v="N/A"/>
    <s v="FIELD DETERMINED BASED ON THE 3D MODEL, P&amp;IDS, AND PIPING ISOMETRICS"/>
    <s v=""/>
    <m/>
    <s v="H363404-NDS01-270-276-0004"/>
    <x v="6"/>
    <m/>
    <m/>
    <s v="N/A"/>
    <s v="NIS"/>
    <s v="N/A"/>
    <s v="-"/>
    <m/>
  </r>
  <r>
    <n v="0"/>
    <s v="NDS01"/>
    <x v="712"/>
    <s v="NICKEL DISSOLVER RECIRCULATION PUMP B PTC"/>
    <x v="47"/>
    <s v="F1.S1.DS.NDS01.GPB004"/>
    <x v="0"/>
    <x v="0"/>
    <x v="9"/>
    <s v="PM050A"/>
    <s v="PM050A"/>
    <m/>
    <s v=""/>
    <s v=""/>
    <s v="N/A"/>
    <s v="N/A"/>
    <s v="N/A"/>
    <s v="FIELD DETERMINED BASED ON THE 3D MODEL, P&amp;IDS, AND PIPING ISOMETRICS"/>
    <s v=""/>
    <m/>
    <s v="H363404-NDS01-270-276-0004"/>
    <x v="6"/>
    <m/>
    <m/>
    <s v="N/A"/>
    <s v="NIS"/>
    <s v="N/A"/>
    <s v="-"/>
    <m/>
  </r>
  <r>
    <n v="0"/>
    <s v="NDS01"/>
    <x v="713"/>
    <s v="NICKEL DISSOLVER RECIRCULATION PUMP B PTC"/>
    <x v="47"/>
    <s v="F1.S1.DS.NDS01.GPB004"/>
    <x v="0"/>
    <x v="0"/>
    <x v="9"/>
    <s v="PM050A"/>
    <s v="PM050A"/>
    <m/>
    <s v=""/>
    <s v=""/>
    <s v="N/A"/>
    <s v="N/A"/>
    <s v="N/A"/>
    <s v="FIELD DETERMINED BASED ON THE 3D MODEL, P&amp;IDS, AND PIPING ISOMETRICS"/>
    <s v=""/>
    <m/>
    <s v="H363404-NDS01-270-276-0004"/>
    <x v="6"/>
    <m/>
    <m/>
    <s v="N/A"/>
    <s v="NIS"/>
    <s v="N/A"/>
    <s v="-"/>
    <m/>
  </r>
  <r>
    <n v="0"/>
    <s v="NDS01"/>
    <x v="714"/>
    <s v="NICKEL DISSOLVER RECIRCULATION PUMP C PTC"/>
    <x v="47"/>
    <s v="F1.S1.DS.NDS01.GPB005"/>
    <x v="0"/>
    <x v="0"/>
    <x v="9"/>
    <s v="PM050A"/>
    <s v="PM050A"/>
    <m/>
    <s v=""/>
    <s v=""/>
    <s v="N/A"/>
    <s v="N/A"/>
    <s v="N/A"/>
    <s v="FIELD DETERMINED BASED ON THE 3D MODEL, P&amp;IDS, AND PIPING ISOMETRICS"/>
    <s v=""/>
    <m/>
    <s v="H363404-NDS01-270-276-0004"/>
    <x v="6"/>
    <m/>
    <m/>
    <s v="N/A"/>
    <s v="NIS"/>
    <s v="N/A"/>
    <s v="-"/>
    <m/>
  </r>
  <r>
    <n v="0"/>
    <s v="NDS01"/>
    <x v="715"/>
    <s v="NICKEL DISSOLVER RECIRCULATION PUMP C PTC"/>
    <x v="47"/>
    <s v="F1.S1.DS.NDS01.GPB005"/>
    <x v="0"/>
    <x v="0"/>
    <x v="9"/>
    <s v="PM050A"/>
    <s v="PM050A"/>
    <m/>
    <s v=""/>
    <s v=""/>
    <s v="N/A"/>
    <s v="N/A"/>
    <s v="N/A"/>
    <s v="FIELD DETERMINED BASED ON THE 3D MODEL, P&amp;IDS, AND PIPING ISOMETRICS"/>
    <s v=""/>
    <m/>
    <s v="H363404-NDS01-270-276-0004"/>
    <x v="6"/>
    <m/>
    <m/>
    <s v="N/A"/>
    <s v="NIS"/>
    <s v="N/A"/>
    <s v="-"/>
    <m/>
  </r>
  <r>
    <n v="0"/>
    <s v="NDS01"/>
    <x v="716"/>
    <s v="NICKEL DISSOLVER RECIRCULATION PUMP C PTC"/>
    <x v="47"/>
    <s v="F1.S1.DS.NDS01.GPB005"/>
    <x v="0"/>
    <x v="0"/>
    <x v="9"/>
    <s v="PM050A"/>
    <s v="PM050A"/>
    <m/>
    <s v=""/>
    <s v=""/>
    <s v="N/A"/>
    <s v="N/A"/>
    <s v="N/A"/>
    <s v="FIELD DETERMINED BASED ON THE 3D MODEL, P&amp;IDS, AND PIPING ISOMETRICS"/>
    <s v=""/>
    <m/>
    <s v="H363404-NDS01-270-276-0004"/>
    <x v="6"/>
    <m/>
    <m/>
    <s v="N/A"/>
    <s v="NIS"/>
    <s v="N/A"/>
    <s v="-"/>
    <m/>
  </r>
  <r>
    <n v="0"/>
    <s v="NDS01"/>
    <x v="717"/>
    <s v="NICKEL DISSOLVER RECIRCULATION PUMP C PTC"/>
    <x v="47"/>
    <s v="F1.S1.DS.NDS01.GPB005"/>
    <x v="0"/>
    <x v="0"/>
    <x v="9"/>
    <s v="PM050A"/>
    <s v="PM050A"/>
    <m/>
    <s v=""/>
    <s v=""/>
    <s v="N/A"/>
    <s v="N/A"/>
    <s v="N/A"/>
    <s v="FIELD DETERMINED BASED ON THE 3D MODEL, P&amp;IDS, AND PIPING ISOMETRICS"/>
    <s v=""/>
    <m/>
    <s v="H363404-NDS01-270-276-0004"/>
    <x v="6"/>
    <m/>
    <m/>
    <s v="N/A"/>
    <s v="NIS"/>
    <s v="N/A"/>
    <s v="-"/>
    <m/>
  </r>
  <r>
    <n v="0"/>
    <s v="NDS01"/>
    <x v="718"/>
    <s v="NICKEL DISSOLVER RECIRCULATION PUMP C PTC"/>
    <x v="47"/>
    <s v="F1.S1.DS.NDS01.GPB005"/>
    <x v="0"/>
    <x v="0"/>
    <x v="9"/>
    <s v="PM050A"/>
    <s v="PM050A"/>
    <m/>
    <s v=""/>
    <s v=""/>
    <s v="N/A"/>
    <s v="N/A"/>
    <s v="N/A"/>
    <s v="FIELD DETERMINED BASED ON THE 3D MODEL, P&amp;IDS, AND PIPING ISOMETRICS"/>
    <s v=""/>
    <m/>
    <s v="H363404-NDS01-270-276-0004"/>
    <x v="6"/>
    <m/>
    <m/>
    <s v="N/A"/>
    <s v="NIS"/>
    <s v="N/A"/>
    <s v="-"/>
    <m/>
  </r>
  <r>
    <n v="0"/>
    <s v="NDS01"/>
    <x v="719"/>
    <s v="NICKEL DISSOLVER SOLUTION RECYCLE TO NICKEL DISSOLVER RECIRCULATION TANK"/>
    <x v="38"/>
    <s v="NDS01-KX30-0141"/>
    <x v="0"/>
    <x v="0"/>
    <x v="7"/>
    <s v="PJ006"/>
    <s v="CM001"/>
    <m/>
    <s v="PARKER LUCIFER"/>
    <s v="341N3290-495910"/>
    <s v="N/A"/>
    <s v="N/A"/>
    <s v="N/A"/>
    <s v="FIELD DETERMINED BASED ON THE 3D MODEL, P&amp;IDS, AND PIPING ISOMETRICS"/>
    <s v="VENDOR PRE-INSTALLED"/>
    <m/>
    <s v="H363404-NDS01-270-276-0004"/>
    <x v="221"/>
    <m/>
    <m/>
    <s v="N/A"/>
    <s v="IS"/>
    <s v="II 3 G - Ex i IIC T1"/>
    <s v="-"/>
    <m/>
  </r>
  <r>
    <n v="0"/>
    <s v="NDS01"/>
    <x v="720"/>
    <s v="NICKEL DISSOLVER SOLUTION RECYCLE TO NICKEL DISSOLVER RECIRCULATION TANK"/>
    <x v="37"/>
    <s v="NDS01-KX30-0141"/>
    <x v="2"/>
    <x v="5"/>
    <x v="7"/>
    <s v="CM001"/>
    <s v="CM001"/>
    <m/>
    <s v="PFEIFFER / SAMSON"/>
    <s v="14C / BR31A SRP"/>
    <s v="N/A"/>
    <s v="N/A"/>
    <s v="N/A"/>
    <s v="FIELD DETERMINED BASED ON THE 3D MODEL, P&amp;IDS, AND PIPING ISOMETRICS"/>
    <s v="H363404-00000-270-260-0001"/>
    <s v="H363404-00000-270-262-0018"/>
    <s v="H363404-NDS01-270-276-0004"/>
    <x v="221"/>
    <m/>
    <m/>
    <s v="DO"/>
    <s v="IS"/>
    <s v="II 3 G - Ex i IIC T1"/>
    <s v="-"/>
    <m/>
  </r>
  <r>
    <n v="0"/>
    <s v="NDS01"/>
    <x v="721"/>
    <s v="NICKEL DISSOLVER SOLUTION RECYCLE TO NICKEL DISSOLVER RECIRCULATION TANK"/>
    <x v="20"/>
    <s v="NDS01-KX30-0141"/>
    <x v="0"/>
    <x v="0"/>
    <x v="7"/>
    <s v="PJ006"/>
    <s v="CM001"/>
    <m/>
    <s v="IFM"/>
    <s v="NN5013"/>
    <s v="N/A"/>
    <s v="N/A"/>
    <s v="N/A"/>
    <s v="FIELD DETERMINED BASED ON THE 3D MODEL, P&amp;IDS, AND PIPING ISOMETRICS"/>
    <s v="VENDOR PRE-INSTALLED"/>
    <s v="H363404-00000-270-262-0014"/>
    <s v="H363404-NDS01-270-276-0004"/>
    <x v="221"/>
    <m/>
    <m/>
    <s v="DI"/>
    <s v="IS"/>
    <s v="II 3 G - Ex i IIC T1"/>
    <s v="-"/>
    <m/>
  </r>
  <r>
    <n v="0"/>
    <s v="NDS01"/>
    <x v="722"/>
    <s v="NICKEL DISSOLVER SOLUTION RECYCLE TO NICKEL DISSOLVER RECIRCULATION TANK"/>
    <x v="21"/>
    <s v="NDS01-KX30-0141"/>
    <x v="0"/>
    <x v="0"/>
    <x v="7"/>
    <s v="PJ006"/>
    <s v="CM001"/>
    <m/>
    <s v="IFM"/>
    <s v="NN5013"/>
    <s v="N/A"/>
    <s v="N/A"/>
    <s v="N/A"/>
    <s v="FIELD DETERMINED BASED ON THE 3D MODEL, P&amp;IDS, AND PIPING ISOMETRICS"/>
    <s v="VENDOR PRE-INSTALLED"/>
    <s v="H363404-00000-270-262-0014"/>
    <s v="H363404-NDS01-270-276-0004"/>
    <x v="221"/>
    <m/>
    <m/>
    <s v="DI"/>
    <s v="IS"/>
    <s v="II 3 G - Ex i IIC T1"/>
    <s v="-"/>
    <m/>
  </r>
  <r>
    <n v="0"/>
    <s v="NDS01"/>
    <x v="723"/>
    <s v="NICKEL DISSOLVER 1 HYDROGEN PEROXIDE FEED"/>
    <x v="16"/>
    <s v="NDS01-K96-0254"/>
    <x v="1"/>
    <x v="7"/>
    <x v="6"/>
    <s v="CM001"/>
    <s v="CM001"/>
    <m/>
    <s v="SAMSON PFEIFFER / SAMSON"/>
    <s v="BR01A / 3277"/>
    <s v="N/A"/>
    <s v="N/A"/>
    <s v="N/A"/>
    <s v="FIELD DETERMINED BASED ON THE 3D MODEL, P&amp;IDS, AND PIPING ISOMETRICS"/>
    <s v="H363404-00000-270-260-0002"/>
    <s v="H363404-00000-270-262-0009-0002"/>
    <s v="H363404-NDS01-270-276-0005"/>
    <x v="222"/>
    <m/>
    <m/>
    <s v="AO"/>
    <s v="IS"/>
    <s v="II 3 G - Ex i IIC T1"/>
    <s v="-"/>
    <m/>
  </r>
  <r>
    <n v="0"/>
    <s v="NDS01"/>
    <x v="724"/>
    <s v="NICKEL DISSOLVER 1 HYDROGEN PEROXIDE FEED"/>
    <x v="17"/>
    <s v="NDS01-K96-0255"/>
    <x v="1"/>
    <x v="7"/>
    <x v="4"/>
    <s v="CM001"/>
    <s v="CM001"/>
    <m/>
    <s v="SIEMENS"/>
    <s v="MAG3100"/>
    <s v="N/A"/>
    <s v="N/A"/>
    <s v="N/A"/>
    <s v="FIELD DETERMINED BASED ON THE 3D MODEL, P&amp;IDS, AND PIPING ISOMETRICS"/>
    <s v="H363404-00000-270-260-0005"/>
    <s v="REFER TO MANUFACTURER'S  STANDARD/MANUAL"/>
    <s v="H363404-NDS01-270-276-0005"/>
    <x v="223"/>
    <m/>
    <m/>
    <s v="N/A"/>
    <s v="NIS"/>
    <s v="N/A"/>
    <s v="-"/>
    <m/>
  </r>
  <r>
    <n v="0"/>
    <s v="NDS01"/>
    <x v="725"/>
    <s v="NICKEL DISSOLVER 1 HYDROGEN PEROXIDE FEED"/>
    <x v="18"/>
    <s v="NDS01-K96-0255"/>
    <x v="0"/>
    <x v="0"/>
    <x v="4"/>
    <s v="CM001"/>
    <s v="CM001"/>
    <m/>
    <s v="SIEMENS"/>
    <s v="MAG6000I"/>
    <n v="0"/>
    <n v="2.35"/>
    <s v="M3/H"/>
    <s v="FIELD DETERMINED BASED ON THE 3D MODEL, P&amp;IDS, AND PIPING ISOMETRICS"/>
    <s v="H363404-00000-270-260-0005"/>
    <s v="H363404-00000-270-262-0006-0001"/>
    <s v="H363404-NDS01-270-276-0005"/>
    <x v="223"/>
    <m/>
    <m/>
    <s v="AI"/>
    <s v="IS"/>
    <s v="II 3 G - Ex i IIC T1"/>
    <s v="24 VDC"/>
    <m/>
  </r>
  <r>
    <n v="0"/>
    <s v="NDS01"/>
    <x v="726"/>
    <s v="NICKEL DISSOLVERS HYDROGEN PEROXIDE FEED"/>
    <x v="34"/>
    <s v="NDS01-K96-0256"/>
    <x v="1"/>
    <x v="12"/>
    <x v="6"/>
    <s v="CM001"/>
    <s v="N/A"/>
    <m/>
    <s v="LESER"/>
    <s v="4374.3144-1,600 KPA_G-I25I43H03-3.2"/>
    <s v="N/A"/>
    <s v="N/A"/>
    <s v="N/A"/>
    <s v="FIELD DETERMINED BASED ON THE 3D MODEL, P&amp;IDS, AND PIPING ISOMETRICS"/>
    <s v=""/>
    <s v="N/A"/>
    <s v="H363404-NDS01-270-276-0005"/>
    <x v="224"/>
    <m/>
    <m/>
    <s v="N/A"/>
    <s v="IS"/>
    <s v="II 3 G - Ex i IIC T1"/>
    <s v="-"/>
    <m/>
  </r>
  <r>
    <n v="0"/>
    <s v="NDS01"/>
    <x v="727"/>
    <s v="NICKEL DISSOLVERS HYDROGEN PEROXIDE FEED"/>
    <x v="34"/>
    <s v="NDS01-K96-0257"/>
    <x v="1"/>
    <x v="12"/>
    <x v="6"/>
    <s v="CM001"/>
    <s v="N/A"/>
    <m/>
    <s v="LESER"/>
    <s v="4374.3144-1,600 KPA_G-I25I43H03-3.2"/>
    <s v="N/A"/>
    <s v="N/A"/>
    <s v="N/A"/>
    <s v="FIELD DETERMINED BASED ON THE 3D MODEL, P&amp;IDS, AND PIPING ISOMETRICS"/>
    <s v=""/>
    <s v="N/A"/>
    <s v="H363404-NDS01-270-276-0005"/>
    <x v="225"/>
    <m/>
    <m/>
    <s v="N/A"/>
    <s v="IS"/>
    <s v="II 3 G - Ex i IIC T1"/>
    <s v="-"/>
    <m/>
  </r>
  <r>
    <n v="0"/>
    <s v="NDS01"/>
    <x v="728"/>
    <s v="NICKEL DISSOLVERS HYDROGEN PEROXIDE FEED"/>
    <x v="34"/>
    <s v="NDS01-K96-0258"/>
    <x v="1"/>
    <x v="12"/>
    <x v="6"/>
    <s v="CM001"/>
    <s v="N/A"/>
    <m/>
    <s v="LESER"/>
    <s v="4374.3144-1,600 KPA_G-I25I43H03-3.2"/>
    <s v="N/A"/>
    <s v="N/A"/>
    <s v="N/A"/>
    <s v="FIELD DETERMINED BASED ON THE 3D MODEL, P&amp;IDS, AND PIPING ISOMETRICS"/>
    <s v=""/>
    <s v="N/A"/>
    <s v="H363404-NDS01-270-276-0005"/>
    <x v="226"/>
    <m/>
    <m/>
    <s v="N/A"/>
    <s v="IS"/>
    <s v="II 3 G - Ex i IIC T1"/>
    <s v="-"/>
    <m/>
  </r>
  <r>
    <n v="0"/>
    <s v="NDS01"/>
    <x v="729"/>
    <s v="NICKEL DISSOLVERS HYDROGEN PEROXIDE FEED"/>
    <x v="34"/>
    <s v="NDS01-K96-0259"/>
    <x v="1"/>
    <x v="12"/>
    <x v="6"/>
    <s v="CM001"/>
    <s v="N/A"/>
    <m/>
    <s v="LESER"/>
    <s v="4374.3144-1,510 KPA_G-I31I46X00H03-3.2"/>
    <s v="N/A"/>
    <s v="N/A"/>
    <s v="N/A"/>
    <s v="FIELD DETERMINED BASED ON THE 3D MODEL, P&amp;IDS, AND PIPING ISOMETRICS"/>
    <s v=""/>
    <s v="N/A"/>
    <s v="H363404-NDS01-270-276-0005"/>
    <x v="227"/>
    <m/>
    <m/>
    <s v="N/A"/>
    <s v="IS"/>
    <s v="II 3 G - Ex i IIC T1"/>
    <s v="-"/>
    <m/>
  </r>
  <r>
    <n v="0"/>
    <s v="NDS01"/>
    <x v="730"/>
    <s v="NICKEL DISSOLVER RECIRCULATION HEAT EXCHANGER BYPASS"/>
    <x v="16"/>
    <s v="NDS01-KX30-0004"/>
    <x v="2"/>
    <x v="13"/>
    <x v="6"/>
    <s v="CM001"/>
    <s v="CM001"/>
    <m/>
    <s v="SAMSON VETEC / SAMSON AIR TORQUE"/>
    <s v="72.3 / BR31A SRP"/>
    <s v="N/A"/>
    <s v="N/A"/>
    <s v="N/A"/>
    <s v="FIELD DETERMINED BASED ON THE 3D MODEL, P&amp;IDS, AND PIPING ISOMETRICS"/>
    <s v="H363404-00000-270-260-0002"/>
    <s v="H363404-00000-270-262-0009-0002"/>
    <s v="H363404-NDS01-270-276-0005"/>
    <x v="228"/>
    <m/>
    <m/>
    <s v="AO"/>
    <s v="IS"/>
    <s v="II 3 G - Ex i IIC T1"/>
    <s v="-"/>
    <m/>
  </r>
  <r>
    <n v="0"/>
    <s v="NDS01"/>
    <x v="731"/>
    <s v="NICKEL DISSOLVERS SOLUTION FEED"/>
    <x v="10"/>
    <s v="NDS01-KX30-0004"/>
    <x v="2"/>
    <x v="2"/>
    <x v="4"/>
    <s v="CM001"/>
    <s v="CM001"/>
    <m/>
    <s v="SIEMENS"/>
    <s v="SITRANS TS500"/>
    <s v="N/A"/>
    <s v="N/A"/>
    <s v="N/A"/>
    <s v="FIELD DETERMINED BASED ON THE 3D MODEL, P&amp;IDS, AND PIPING ISOMETRICS"/>
    <s v="H363404-00000-270-260-0007"/>
    <s v="REFER TO MANUFACTURER'S  STANDARD/MANUAL"/>
    <s v="H363404-NDS01-270-276-0005"/>
    <x v="229"/>
    <m/>
    <m/>
    <s v="N/A"/>
    <s v="NIS"/>
    <s v="N/A"/>
    <s v="-"/>
    <m/>
  </r>
  <r>
    <n v="0"/>
    <s v="NDS01"/>
    <x v="732"/>
    <s v="NICKEL DISSOLVERS SOLUTION FEED"/>
    <x v="11"/>
    <s v="NDS01-KX30-0004"/>
    <x v="0"/>
    <x v="0"/>
    <x v="4"/>
    <s v="CM001"/>
    <s v="CM001"/>
    <m/>
    <s v="SIEMENS"/>
    <s v="SITRANS TH300"/>
    <n v="0"/>
    <n v="110"/>
    <s v="DEG C"/>
    <s v="FIELD DETERMINED BASED ON THE 3D MODEL, P&amp;IDS, AND PIPING ISOMETRICS"/>
    <s v="H363404-00000-270-260-0007"/>
    <s v="H363404-00000-270-262-0006-0001"/>
    <s v="H363404-NDS01-270-276-0005"/>
    <x v="229"/>
    <m/>
    <m/>
    <s v="AI"/>
    <s v="IS"/>
    <s v="II 3 G - Ex i IIC T1"/>
    <s v="-"/>
    <m/>
  </r>
  <r>
    <n v="0"/>
    <s v="NDS01"/>
    <x v="733"/>
    <s v="NICKEL DISSOLVER RECIRCULATION HEAT EXCHANGER A SULFURIC ACID FEED"/>
    <x v="16"/>
    <s v="NDS01-K90-0019"/>
    <x v="1"/>
    <x v="7"/>
    <x v="6"/>
    <s v="CM001"/>
    <s v="CM001"/>
    <m/>
    <s v="SAMSON PFEIFFER / SAMSON"/>
    <s v="BR01A / 3277"/>
    <s v="N/A"/>
    <s v="N/A"/>
    <s v="N/A"/>
    <s v="FIELD DETERMINED BASED ON THE 3D MODEL, P&amp;IDS, AND PIPING ISOMETRICS"/>
    <s v="H363404-00000-270-260-0002"/>
    <s v="H363404-00000-270-262-0009-0002"/>
    <s v="H363404-NDS01-270-276-0005"/>
    <x v="230"/>
    <m/>
    <m/>
    <s v="AO"/>
    <s v="IS"/>
    <s v="II 3 G - Ex i IIC T1"/>
    <s v="-"/>
    <m/>
  </r>
  <r>
    <n v="0"/>
    <s v="NDS01"/>
    <x v="734"/>
    <s v="NICKEL DISSOLVER RECIRCULATION HEAT EXCHANGER A SULFURIC ACID FEED"/>
    <x v="17"/>
    <s v="NDS01-K90-0018"/>
    <x v="1"/>
    <x v="7"/>
    <x v="4"/>
    <s v="CM001"/>
    <s v="CM001"/>
    <m/>
    <s v="SIEMENS"/>
    <s v="MAG3100"/>
    <s v="N/A"/>
    <s v="N/A"/>
    <s v="N/A"/>
    <s v="FIELD DETERMINED BASED ON THE 3D MODEL, P&amp;IDS, AND PIPING ISOMETRICS"/>
    <s v="H363404-00000-270-260-0005"/>
    <s v="REFER TO MANUFACTURER'S  STANDARD/MANUAL"/>
    <s v="H363404-NDS01-270-276-0005"/>
    <x v="231"/>
    <m/>
    <m/>
    <s v="N/A"/>
    <s v="NIS"/>
    <s v="N/A"/>
    <s v="-"/>
    <m/>
  </r>
  <r>
    <n v="0"/>
    <s v="NDS01"/>
    <x v="735"/>
    <s v="NICKEL DISSOLVER RECIRCULATION HEAT EXCHANGER A SULFURIC ACID FEED"/>
    <x v="18"/>
    <s v="NDS01-K90-0018"/>
    <x v="0"/>
    <x v="0"/>
    <x v="4"/>
    <s v="CM001"/>
    <s v="CM001"/>
    <m/>
    <s v="SIEMENS"/>
    <s v="MAG6000I"/>
    <n v="0"/>
    <n v="2.4"/>
    <s v="M3/H"/>
    <s v="FIELD DETERMINED BASED ON THE 3D MODEL, P&amp;IDS, AND PIPING ISOMETRICS"/>
    <s v="H363404-00000-270-260-0005"/>
    <s v="H363404-00000-270-262-0006-0001"/>
    <s v="H363404-NDS01-270-276-0005"/>
    <x v="231"/>
    <m/>
    <m/>
    <s v="AI"/>
    <s v="IS"/>
    <s v="II 3 G - Ex i IIC T1"/>
    <s v="24 VDC"/>
    <m/>
  </r>
  <r>
    <n v="0"/>
    <s v="NDS01"/>
    <x v="736"/>
    <s v="NICKEL DISSOLVER RECIRC HEAT EXCH COOLING WATER OUTLET PH"/>
    <x v="12"/>
    <s v="NDS01-W24-0013"/>
    <x v="0"/>
    <x v="2"/>
    <x v="5"/>
    <s v="CM001"/>
    <s v="CM001"/>
    <m/>
    <s v="ABB"/>
    <s v="AWT210"/>
    <n v="0"/>
    <n v="14"/>
    <s v="PH"/>
    <s v="FIELD DETERMINED BASED ON THE 3D MODEL, P&amp;IDS, AND PIPING ISOMETRICS"/>
    <s v="H363404-00000-270-260-0012"/>
    <s v="H363404-00000-270-262-0006-0002"/>
    <s v="H363404-NDS01-270-276-0005"/>
    <x v="232"/>
    <m/>
    <m/>
    <s v="AI"/>
    <s v="IS"/>
    <s v="II 3 G - Ex i IIC T1"/>
    <s v="-"/>
    <m/>
  </r>
  <r>
    <n v="0"/>
    <s v="NDS01"/>
    <x v="737"/>
    <s v="NICKEL DISSOLVER RECIRC HEAT EXCH COOLING WATER OUTLET PH/ORP"/>
    <x v="13"/>
    <s v="NDS01-W24-0013"/>
    <x v="7"/>
    <x v="2"/>
    <x v="5"/>
    <s v="CM001"/>
    <s v="CM001"/>
    <m/>
    <s v="ABB"/>
    <s v="TBX557 "/>
    <s v="N/A"/>
    <s v="N/A"/>
    <s v="N/A"/>
    <s v="FIELD DETERMINED BASED ON THE 3D MODEL, P&amp;IDS, AND PIPING ISOMETRICS"/>
    <s v="H363404-00000-270-260-0012"/>
    <m/>
    <s v="H363404-NDS01-270-276-0005"/>
    <x v="232"/>
    <m/>
    <m/>
    <s v="N/A"/>
    <s v="IS"/>
    <s v="II 3 G - Ex i IIC T1"/>
    <s v="-"/>
    <m/>
  </r>
  <r>
    <n v="0"/>
    <s v="NDS01"/>
    <x v="738"/>
    <s v="NICKEL DISSOLVER RECIRC HEAT EXCHANGER A COOLING WATER SUPPLY"/>
    <x v="16"/>
    <s v="NDS01-W24-0013"/>
    <x v="7"/>
    <x v="5"/>
    <x v="6"/>
    <s v="CM001"/>
    <s v="CM001"/>
    <m/>
    <s v="SAMSON AG / SAMSON"/>
    <s v="3241 / 3271"/>
    <s v="N/A"/>
    <s v="N/A"/>
    <s v="N/A"/>
    <s v="FIELD DETERMINED BASED ON THE 3D MODEL, P&amp;IDS, AND PIPING ISOMETRICS"/>
    <s v="H363404-00000-270-260-0002"/>
    <s v="H363404-00000-270-262-0009-0002"/>
    <s v="H363404-NDS01-270-276-0005"/>
    <x v="233"/>
    <m/>
    <m/>
    <s v="AO"/>
    <s v="IS"/>
    <s v="II 3 G - Ex i IIC T1"/>
    <s v="-"/>
    <m/>
  </r>
  <r>
    <n v="0"/>
    <s v="NDS01"/>
    <x v="739"/>
    <s v="NICKEL DISSOLVER RECIRCULATION HEAT EXCHANGER A COOLING WATER FEED"/>
    <x v="17"/>
    <s v="NDS01-W24-0009"/>
    <x v="7"/>
    <x v="3"/>
    <x v="4"/>
    <s v="CM001"/>
    <s v="CM001"/>
    <m/>
    <s v="SIEMENS"/>
    <s v="MAG3100"/>
    <s v="N/A"/>
    <s v="N/A"/>
    <s v="N/A"/>
    <s v="FIELD DETERMINED BASED ON THE 3D MODEL, P&amp;IDS, AND PIPING ISOMETRICS"/>
    <s v="H363404-00000-270-260-0005"/>
    <s v="REFER TO MANUFACTURER'S  STANDARD/MANUAL"/>
    <s v="H363404-NDS01-270-276-0005"/>
    <x v="234"/>
    <m/>
    <m/>
    <s v="N/A"/>
    <s v="NIS"/>
    <s v="N/A"/>
    <s v="-"/>
    <m/>
  </r>
  <r>
    <n v="0"/>
    <s v="NDS01"/>
    <x v="740"/>
    <s v="NICKEL DISSOLVER RECIRCULATION HEAT EXCHANGER A COOLING WATER FEED"/>
    <x v="18"/>
    <s v="NDS01-W24-0009"/>
    <x v="0"/>
    <x v="0"/>
    <x v="4"/>
    <s v="CM001"/>
    <s v="CM001"/>
    <m/>
    <s v="SIEMENS"/>
    <s v="MAG6000I"/>
    <n v="0"/>
    <n v="426"/>
    <s v="M3/H"/>
    <s v="FIELD DETERMINED BASED ON THE 3D MODEL, P&amp;IDS, AND PIPING ISOMETRICS"/>
    <s v="H363404-00000-270-260-0006"/>
    <s v="H363404-00000-270-262-0006-0002"/>
    <s v="H363404-NDS01-270-276-0005"/>
    <x v="234"/>
    <m/>
    <m/>
    <s v="AI"/>
    <s v="IS"/>
    <s v="II 3 G - Ex i IIC T1"/>
    <s v="24 VDC"/>
    <m/>
  </r>
  <r>
    <n v="0"/>
    <s v="NDS01"/>
    <x v="741"/>
    <s v="NICKEL DISSOLVERS RECIRC HEAT EXCHANGER A COOLING WATER RETURN"/>
    <x v="10"/>
    <s v="NDS01-W24-0013"/>
    <x v="7"/>
    <x v="2"/>
    <x v="4"/>
    <s v="CM001"/>
    <s v="CM001"/>
    <m/>
    <s v="SIEMENS"/>
    <s v="SITRANS TS500"/>
    <s v="N/A"/>
    <s v="N/A"/>
    <s v="N/A"/>
    <s v="FIELD DETERMINED BASED ON THE 3D MODEL, P&amp;IDS, AND PIPING ISOMETRICS"/>
    <s v="H363404-00000-270-260-0007"/>
    <s v="REFER TO MANUFACTURER'S  STANDARD/MANUAL"/>
    <s v="H363404-NDS01-270-276-0005"/>
    <x v="235"/>
    <m/>
    <m/>
    <s v="N/A"/>
    <s v="NIS"/>
    <s v="N/A"/>
    <s v="-"/>
    <m/>
  </r>
  <r>
    <n v="0"/>
    <s v="NDS01"/>
    <x v="742"/>
    <s v="NICKEL DISSOLVERS RECIRC HEAT EXCHANGER A COOLING WATER RETURN"/>
    <x v="11"/>
    <s v="NDS01-W24-0013"/>
    <x v="0"/>
    <x v="0"/>
    <x v="4"/>
    <s v="CM001"/>
    <s v="CM001"/>
    <m/>
    <s v="SIEMENS"/>
    <s v="SITRANS TH300"/>
    <n v="0"/>
    <n v="54"/>
    <s v="DEG C"/>
    <s v="FIELD DETERMINED BASED ON THE 3D MODEL, P&amp;IDS, AND PIPING ISOMETRICS"/>
    <s v="H363404-00000-270-260-0007"/>
    <s v="H363404-00000-270-262-0006-0002"/>
    <s v="H363404-NDS01-270-276-0005"/>
    <x v="235"/>
    <m/>
    <m/>
    <s v="AI"/>
    <s v="IS"/>
    <s v="II 3 G - Ex i IIC T1"/>
    <s v="-"/>
    <m/>
  </r>
  <r>
    <n v="0"/>
    <s v="NDS01"/>
    <x v="743"/>
    <s v="NICKEL DISSOLVER RECIRCULATION HEAT EXCHANGER"/>
    <x v="23"/>
    <s v="NDS01-KX30-0302"/>
    <x v="2"/>
    <x v="2"/>
    <x v="4"/>
    <s v="CM001"/>
    <s v="CM001"/>
    <m/>
    <s v="SIEMENS"/>
    <s v="P320"/>
    <n v="0"/>
    <n v="756"/>
    <s v="KPA (G)"/>
    <s v="FIELD DETERMINED BASED ON THE 3D MODEL, P&amp;IDS, AND PIPING ISOMETRICS"/>
    <s v="H363404-00000-270-260-0003"/>
    <s v="H363404-00000-270-262-0007-0001"/>
    <s v="H363404-NDS01-270-276-0005"/>
    <x v="236"/>
    <m/>
    <m/>
    <s v="AI"/>
    <s v="IS"/>
    <s v="II 3 G - Ex i IIC T1"/>
    <s v="-"/>
    <m/>
  </r>
  <r>
    <n v="0"/>
    <s v="NDS01"/>
    <x v="744"/>
    <s v="NICKEL DISSOLVER RECIRCULATION HEAT EXCHANGER BYPASS"/>
    <x v="23"/>
    <s v="NDS01-KX30-0004"/>
    <x v="2"/>
    <x v="2"/>
    <x v="4"/>
    <s v="CM001"/>
    <s v="CM001"/>
    <m/>
    <s v="SIEMENS"/>
    <s v="P320"/>
    <n v="0"/>
    <n v="756"/>
    <s v="KPA (G)"/>
    <s v="FIELD DETERMINED BASED ON THE 3D MODEL, P&amp;IDS, AND PIPING ISOMETRICS"/>
    <s v="H363404-00000-270-260-0003"/>
    <s v="H363404-00000-270-262-0007-0001"/>
    <s v="H363404-NDS01-270-276-0005"/>
    <x v="237"/>
    <m/>
    <m/>
    <s v="AI"/>
    <s v="IS"/>
    <s v="II 3 G - Ex i IIC T1"/>
    <s v="-"/>
    <m/>
  </r>
  <r>
    <n v="0"/>
    <s v="NDS01"/>
    <x v="745"/>
    <s v="NICKEL DISSOLVER RECIRCULATION HEAT EXCHANGER A DIFFERENTIAL PRESSURE"/>
    <x v="32"/>
    <s v="NDS01-KX30-0302"/>
    <x v="2"/>
    <x v="2"/>
    <x v="4"/>
    <s v="CM001"/>
    <s v="CM001"/>
    <m/>
    <s v="SIEMENS"/>
    <s v="P320"/>
    <n v="0"/>
    <n v="51"/>
    <s v="KPA (G)"/>
    <s v="FIELD DETERMINED BASED ON THE 3D MODEL, P&amp;IDS, AND PIPING ISOMETRICS"/>
    <s v="H363404-00000-270-260-0004"/>
    <s v="H363404-00000-270-262-0007-0001"/>
    <s v="H363404-NDS01-270-276-0005"/>
    <x v="238"/>
    <m/>
    <m/>
    <s v="AI"/>
    <s v="IS"/>
    <s v="II 3 G - Ex i IIC T1"/>
    <s v="-"/>
    <m/>
  </r>
  <r>
    <n v="0"/>
    <s v="NDS01"/>
    <x v="746"/>
    <s v="COOLING WATER SUPPLY"/>
    <x v="51"/>
    <s v="NDS01-W24-0009"/>
    <x v="7"/>
    <x v="12"/>
    <x v="4"/>
    <s v="CM001"/>
    <s v="CM001"/>
    <m/>
    <s v="SIEMENS"/>
    <s v="P320"/>
    <n v="0"/>
    <n v="1140"/>
    <s v="KPA (G)"/>
    <s v="FIELD DETERMINED BASED ON THE 3D MODEL, P&amp;IDS, AND PIPING ISOMETRICS"/>
    <s v="H363404-00000-270-260-0003"/>
    <s v="H363404-00000-270-262-0103-0001"/>
    <s v="H363404-RUS01-270-276-0004"/>
    <x v="239"/>
    <m/>
    <m/>
    <s v="AI"/>
    <s v="NIS"/>
    <s v="N/A"/>
    <s v="-"/>
    <m/>
  </r>
  <r>
    <n v="0"/>
    <s v="NDS01"/>
    <x v="747"/>
    <s v="NDS RIO PANEL"/>
    <x v="0"/>
    <m/>
    <x v="0"/>
    <x v="0"/>
    <x v="0"/>
    <s v="CM001"/>
    <s v="CM001"/>
    <m/>
    <s v="ABB"/>
    <s v=""/>
    <s v="N/A"/>
    <s v="N/A"/>
    <s v="N/A"/>
    <s v="FIELD DETERMINED BASED ON THE 3D MODEL, P&amp;IDS, AND PIPING ISOMETRICS"/>
    <s v="E363404-PJ001A-260-260-0001 "/>
    <s v="E363404-PJ001A-260-260-0001 "/>
    <s v="N/A"/>
    <x v="0"/>
    <m/>
    <m/>
    <s v="N/A"/>
    <s v="IS"/>
    <m/>
    <s v="230 VAC"/>
    <m/>
  </r>
  <r>
    <n v="0"/>
    <s v="NDS01"/>
    <x v="748"/>
    <s v="NICKEL DISOLVER SYSTEM JUNCTION BOX"/>
    <x v="41"/>
    <m/>
    <x v="0"/>
    <x v="0"/>
    <x v="8"/>
    <s v="CM001"/>
    <s v="CM001"/>
    <m/>
    <s v="HOFFMAN OR EQUIVALENT"/>
    <s v="A24H2008SS6LP3PT OR EQUIVALENT"/>
    <s v="N/A"/>
    <s v="N/A"/>
    <s v="N/A"/>
    <s v="H363404-00000-260-272-5008"/>
    <s v="H363404-00000-270-264-0002"/>
    <s v="H363404-NDS01-270-262-0001-0001/0002"/>
    <s v="N/A"/>
    <x v="0"/>
    <m/>
    <m/>
    <s v="N/A"/>
    <s v="IS"/>
    <m/>
    <s v="-"/>
    <s v="REFER TO JUNCTION BOX INTERCONNECTION DRAWINGS FOR THE NUMBER OF TERMINALS AND TERMINAL BLOCKS IN THE BOX  "/>
  </r>
  <r>
    <n v="0"/>
    <s v="NDS01"/>
    <x v="749"/>
    <s v="NICKEL DISOLVER SYSTEM JUNCTION BOX"/>
    <x v="41"/>
    <m/>
    <x v="0"/>
    <x v="0"/>
    <x v="8"/>
    <s v="CM001"/>
    <s v="CM001"/>
    <m/>
    <s v="HOFFMAN OR EQUIVALENT"/>
    <s v="A24H2008SS6LP3PT OR EQUIVALENT"/>
    <s v="N/A"/>
    <s v="N/A"/>
    <s v="N/A"/>
    <s v="H363404-00000-260-272-5008"/>
    <s v="H363404-00000-270-264-0002"/>
    <s v="H363404-NDS01-270-262-0002-0001/0002"/>
    <s v="N/A"/>
    <x v="0"/>
    <m/>
    <m/>
    <s v="N/A"/>
    <s v="IS"/>
    <m/>
    <s v="-"/>
    <s v="REFER TO JUNCTION BOX INTERCONNECTION DRAWINGS FOR THE NUMBER OF TERMINALS AND TERMINAL BLOCKS IN THE BOX  "/>
  </r>
  <r>
    <n v="0"/>
    <s v="NDS01"/>
    <x v="750"/>
    <s v="NICKEL DISOLVER SYSTEM JUNCTION BOX"/>
    <x v="41"/>
    <m/>
    <x v="0"/>
    <x v="0"/>
    <x v="8"/>
    <s v="CM001"/>
    <s v="CM001"/>
    <m/>
    <s v="HOFFMAN OR EQUIVALENT"/>
    <s v="A24H2008SS6LP3PT OR EQUIVALENT"/>
    <s v="N/A"/>
    <s v="N/A"/>
    <s v="N/A"/>
    <s v="H363404-00000-260-272-5005"/>
    <s v="H363404-00000-270-264-0002"/>
    <s v="H363404-NDS01-270-262-0003-0001/0002"/>
    <s v="N/A"/>
    <x v="0"/>
    <m/>
    <m/>
    <s v="N/A"/>
    <s v="IS"/>
    <m/>
    <s v="-"/>
    <s v="REFER TO JUNCTION BOX INTERCONNECTION DRAWINGS FOR THE NUMBER OF TERMINALS AND TERMINAL BLOCKS IN THE BOX  "/>
  </r>
  <r>
    <n v="0"/>
    <s v="NDS01"/>
    <x v="751"/>
    <s v="NICKEL DISOLVER SYSTEM JUNCTION BOX"/>
    <x v="41"/>
    <m/>
    <x v="0"/>
    <x v="0"/>
    <x v="8"/>
    <s v="CM001"/>
    <s v="CM001"/>
    <m/>
    <s v="HOFFMAN OR EQUIVALENT"/>
    <s v="A24H2008SS6LP3PT OR EQUIVALENT"/>
    <s v="N/A"/>
    <s v="N/A"/>
    <s v="N/A"/>
    <s v="H363404-00000-260-272-5005"/>
    <s v="H363404-00000-270-264-0002"/>
    <s v="H363404-NDS01-270-262-0004-0001/0002"/>
    <s v="N/A"/>
    <x v="0"/>
    <m/>
    <m/>
    <s v="N/A"/>
    <s v="IS"/>
    <m/>
    <s v="-"/>
    <s v="REFER TO JUNCTION BOX INTERCONNECTION DRAWINGS FOR THE NUMBER OF TERMINALS AND TERMINAL BLOCKS IN THE BOX  "/>
  </r>
  <r>
    <n v="0"/>
    <s v="NDS01"/>
    <x v="752"/>
    <s v="NICKEL DISOLVER SYSTEM JUNCTION BOX"/>
    <x v="41"/>
    <m/>
    <x v="0"/>
    <x v="0"/>
    <x v="8"/>
    <s v="CM001"/>
    <s v="CM001"/>
    <m/>
    <s v="HOFFMAN OR EQUIVALENT"/>
    <s v="A24H2008SS6LP3PT OR EQUIVALENT"/>
    <s v="N/A"/>
    <s v="N/A"/>
    <s v="N/A"/>
    <s v="H363404-00000-260-272-5008"/>
    <s v="H363404-00000-270-264-0002"/>
    <s v="H363404-NDS01-270-262-0005-0001/0002"/>
    <s v="N/A"/>
    <x v="0"/>
    <m/>
    <m/>
    <s v="N/A"/>
    <s v="IS"/>
    <m/>
    <s v="-"/>
    <s v="REFER TO JUNCTION BOX INTERCONNECTION DRAWINGS FOR THE NUMBER OF TERMINALS AND TERMINAL BLOCKS IN THE BOX  "/>
  </r>
  <r>
    <n v="0"/>
    <s v="NDS01"/>
    <x v="753"/>
    <s v="NICKEL DISSOLVER RECIRCULATION PUMP A TERMNIAL BOX"/>
    <x v="42"/>
    <s v="F1.S1.DS.NDS01.GPB003"/>
    <x v="0"/>
    <x v="0"/>
    <x v="9"/>
    <s v="PM050A"/>
    <s v="CM001"/>
    <m/>
    <s v=""/>
    <s v=""/>
    <s v="N/A"/>
    <s v="N/A"/>
    <s v="N/A"/>
    <s v="FIELD DETERMINED BASED ON THE 3D MODEL, P&amp;IDS, AND PIPING ISOMETRICS"/>
    <s v="VENDOR PRE-INSTALLED"/>
    <m/>
    <s v="N/A"/>
    <x v="0"/>
    <m/>
    <m/>
    <s v="N/A"/>
    <m/>
    <m/>
    <s v="-"/>
    <m/>
  </r>
  <r>
    <n v="0"/>
    <s v="NDS01"/>
    <x v="754"/>
    <s v="NICKEL DISSOLVER RECIRCULATION PUMP B TERMNIAL BOX"/>
    <x v="42"/>
    <s v="F1.S1.DS.NDS01.GPB004"/>
    <x v="0"/>
    <x v="0"/>
    <x v="9"/>
    <s v="PM050A"/>
    <s v="CM001"/>
    <m/>
    <s v=""/>
    <s v=""/>
    <s v="N/A"/>
    <s v="N/A"/>
    <s v="N/A"/>
    <s v="FIELD DETERMINED BASED ON THE 3D MODEL, P&amp;IDS, AND PIPING ISOMETRICS"/>
    <s v="VENDOR PRE-INSTALLED"/>
    <m/>
    <s v="N/A"/>
    <x v="0"/>
    <m/>
    <m/>
    <s v="N/A"/>
    <m/>
    <m/>
    <s v="-"/>
    <m/>
  </r>
  <r>
    <n v="0"/>
    <s v="NDS01"/>
    <x v="755"/>
    <s v="NICKEL DISSOLVER RECIRCULATION PUMP C TERMNIAL BOX"/>
    <x v="42"/>
    <s v="F1.S1.DS.NDS01.GPB005"/>
    <x v="0"/>
    <x v="0"/>
    <x v="9"/>
    <s v="PM050A"/>
    <s v="CM001"/>
    <m/>
    <s v=""/>
    <s v=""/>
    <s v="N/A"/>
    <s v="N/A"/>
    <s v="N/A"/>
    <s v="FIELD DETERMINED BASED ON THE 3D MODEL, P&amp;IDS, AND PIPING ISOMETRICS"/>
    <s v="VENDOR PRE-INSTALLED"/>
    <m/>
    <s v="N/A"/>
    <x v="0"/>
    <m/>
    <m/>
    <s v="N/A"/>
    <m/>
    <m/>
    <s v="-"/>
    <m/>
  </r>
  <r>
    <n v="0"/>
    <s v="OGT01"/>
    <x v="756"/>
    <s v="Ni &amp; Co DISSOLVERS AND POWDER LEACH FEED TANKS OFF GAS HEADER HYDROGEN"/>
    <x v="24"/>
    <s v="PLI01-GX04-0006"/>
    <x v="0"/>
    <x v="0"/>
    <x v="1"/>
    <s v="CM001"/>
    <s v="CM001"/>
    <m/>
    <s v="TBD"/>
    <s v="TBD"/>
    <s v=""/>
    <s v=""/>
    <s v=""/>
    <s v="FIELD DETERMINED BASED ON THE 3D MODEL, P&amp;IDS, AND PIPING ISOMETRICS"/>
    <s v="H363404-00000-270-260-0011"/>
    <s v="H363404-00000-270-262-0004-0001"/>
    <s v="H363404-OGT01-270-276-0001"/>
    <x v="240"/>
    <m/>
    <m/>
    <s v="AI"/>
    <s v="IS"/>
    <s v="II 3 G - Ex i IIC T1"/>
    <s v="230 VAC"/>
    <s v="PJ008 HOLD PENDING VENDOR INFORMATION/PROPOSAL"/>
  </r>
  <r>
    <n v="0"/>
    <s v="OGT01"/>
    <x v="757"/>
    <s v="Ni &amp; Co DISSOLVERS AND POWDER LEACH FEED TANKS OFFGAS HEADER HYDROGEN PROBE"/>
    <x v="25"/>
    <s v="PLI01-GX04-0006"/>
    <x v="3"/>
    <x v="6"/>
    <x v="1"/>
    <s v="CM001"/>
    <s v="CM001"/>
    <m/>
    <s v="TBD"/>
    <s v="TBD"/>
    <s v="N/A"/>
    <s v="N/A"/>
    <s v="N/A"/>
    <s v="FIELD DETERMINED BASED ON THE 3D MODEL, P&amp;IDS, AND PIPING ISOMETRICS"/>
    <s v="H363404-00000-270-260-0011"/>
    <m/>
    <s v="H363404-OGT01-270-276-0001"/>
    <x v="240"/>
    <m/>
    <m/>
    <s v="N/A"/>
    <s v="IS"/>
    <s v="II 3 G - Ex i IIC T1"/>
    <s v="-"/>
    <s v="PJ008 HOLD PENDING VENDOR INFORMATION/PROPOSAL"/>
  </r>
  <r>
    <n v="0"/>
    <s v="OGT01"/>
    <x v="758"/>
    <s v="Ni &amp; Co DISSOLVERS AND POWDER LEACH FEED TANKS OFF GAS HEADER HYDROGEN"/>
    <x v="26"/>
    <s v="PLI01-GX04-0006"/>
    <x v="0"/>
    <x v="0"/>
    <x v="1"/>
    <s v="CM001"/>
    <s v="CM001"/>
    <m/>
    <s v="TBD"/>
    <s v="TBD"/>
    <s v="N/A"/>
    <s v="N/A"/>
    <s v="N/A"/>
    <s v="FIELD DETERMINED BASED ON THE 3D MODEL, P&amp;IDS, AND PIPING ISOMETRICS"/>
    <s v=""/>
    <s v="H363404-00000-270-262-0017"/>
    <s v="H363404-OGT01-270-276-0001"/>
    <x v="241"/>
    <m/>
    <m/>
    <s v="DO"/>
    <s v="IS"/>
    <s v="II 3 G - Ex i IIC T1"/>
    <s v="-"/>
    <s v="PJ008 HOLD PENDING VENDOR INFORMATION/PROPOSAL"/>
  </r>
  <r>
    <n v="0"/>
    <s v="OGT01"/>
    <x v="759"/>
    <s v="Ni &amp; Co DISSOLVERS AND POWDER LEACH FEED TANKS OFF GAS HEADER HYDROGEN"/>
    <x v="27"/>
    <s v="PLI01-GX04-0006"/>
    <x v="0"/>
    <x v="0"/>
    <x v="1"/>
    <s v="CM001"/>
    <s v="CM001"/>
    <m/>
    <s v="TBD"/>
    <s v="TBD"/>
    <s v="N/A"/>
    <s v="N/A"/>
    <s v="N/A"/>
    <s v="FIELD DETERMINED BASED ON THE 3D MODEL, P&amp;IDS, AND PIPING ISOMETRICS"/>
    <s v=""/>
    <s v="H363404-00000-270-262-0017"/>
    <s v="H363404-OGT01-270-276-0001"/>
    <x v="242"/>
    <m/>
    <m/>
    <s v="DO"/>
    <s v="IS"/>
    <s v="II 3 G - Ex i IIC T1"/>
    <s v="-"/>
    <s v="PJ008 HOLD PENDING VENDOR INFORMATION/PROPOSAL"/>
  </r>
  <r>
    <n v="0"/>
    <s v="OGT01"/>
    <x v="760"/>
    <s v="LEACH OFF GAS SCRUBBER OFF GAS INLET"/>
    <x v="10"/>
    <s v="OGT01-GX04-0002"/>
    <x v="3"/>
    <x v="2"/>
    <x v="4"/>
    <s v="CM001"/>
    <s v="CM001"/>
    <m/>
    <s v="SIEMENS"/>
    <s v="SITRANS TS500"/>
    <s v="N/A"/>
    <s v="N/A"/>
    <s v="N/A"/>
    <s v="FIELD DETERMINED BASED ON THE 3D MODEL, P&amp;IDS, AND PIPING ISOMETRICS"/>
    <s v="H363404-00000-270-260-0007"/>
    <s v="REFER TO MANUFACTURER'S  STANDARD/MANUAL"/>
    <s v="H363404-OGT01-270-276-0002"/>
    <x v="243"/>
    <m/>
    <m/>
    <s v="N/A"/>
    <s v="IS"/>
    <s v="II 3 G - Ex i IIC T1"/>
    <s v="-"/>
    <m/>
  </r>
  <r>
    <n v="0"/>
    <s v="OGT01"/>
    <x v="761"/>
    <s v="LEACH OFF GAS SCRUBBER OFF GAS INLET"/>
    <x v="11"/>
    <s v="OGT01-GX04-0002"/>
    <x v="0"/>
    <x v="16"/>
    <x v="4"/>
    <s v="CM001"/>
    <s v="CM001"/>
    <m/>
    <s v="SIEMENS"/>
    <s v="SITRANS TH300"/>
    <n v="0"/>
    <n v="60"/>
    <s v="DEG C"/>
    <s v="FIELD DETERMINED BASED ON THE 3D MODEL, P&amp;IDS, AND PIPING ISOMETRICS"/>
    <s v="H363404-00000-270-260-0007"/>
    <s v="H363404-00000-270-262-0076-0001"/>
    <s v="H363404-OGT01-270-276-0002"/>
    <x v="243"/>
    <m/>
    <m/>
    <s v="AI"/>
    <s v="IS"/>
    <s v="II 3 G - Ex i IIC T1"/>
    <s v="-"/>
    <m/>
  </r>
  <r>
    <n v="0"/>
    <s v="OGT01"/>
    <x v="762"/>
    <s v="LEACH OFF GAS SCRUBBER OFF GAS INLET"/>
    <x v="51"/>
    <s v="OGT01-GX04-0002"/>
    <x v="3"/>
    <x v="12"/>
    <x v="4"/>
    <s v="CM001"/>
    <s v="CM001"/>
    <m/>
    <s v="SIEMENS"/>
    <s v="P320"/>
    <n v="-30"/>
    <n v="0"/>
    <s v="KPA (G)"/>
    <s v="FIELD DETERMINED BASED ON THE 3D MODEL, P&amp;IDS, AND PIPING ISOMETRICS"/>
    <s v="H363404-00000-270-260-0003"/>
    <s v="H363404-00000-270-262-0076-0001"/>
    <s v="H363404-OGT01-270-276-0002"/>
    <x v="244"/>
    <m/>
    <m/>
    <s v="AI"/>
    <s v="IS"/>
    <s v="II 3 G - Ex i IIC T1"/>
    <s v="-"/>
    <m/>
  </r>
  <r>
    <n v="0"/>
    <s v="OGT01"/>
    <x v="763"/>
    <s v="LEACH OFF GAS SCRUBBER RECIRCULATION PUMP DISCHARGE"/>
    <x v="28"/>
    <s v="F1.S1.DS.OGT01.GPB001"/>
    <x v="8"/>
    <x v="10"/>
    <x v="17"/>
    <s v="CM001"/>
    <s v="N/A"/>
    <m/>
    <s v=""/>
    <s v="232.5"/>
    <n v="0"/>
    <n v="6"/>
    <s v="BAR"/>
    <s v="E363404-PM072-240-260-0001"/>
    <s v="H363404-00000-270-260-0010"/>
    <s v="N/A"/>
    <s v="H363404-OGT01-270-276-0002"/>
    <x v="0"/>
    <m/>
    <m/>
    <s v="N/A"/>
    <s v="N/A"/>
    <s v="N/A"/>
    <s v="-"/>
    <m/>
  </r>
  <r>
    <n v="0"/>
    <s v="OGT01"/>
    <x v="764"/>
    <s v="LEACH OFF GAS SCRUBBER VENTURI DIFFERENTIAL PRESSURE"/>
    <x v="55"/>
    <s v="F1.S1.DS.OGT01.HSB001"/>
    <x v="8"/>
    <x v="10"/>
    <x v="17"/>
    <s v="CM001"/>
    <s v="CM001"/>
    <m/>
    <s v="ENDRESS &amp; HAUSER"/>
    <s v="FMD78-3BA7FE1B31AA+PBZ1"/>
    <s v="N/A"/>
    <s v="N/A"/>
    <s v="N/A"/>
    <s v="E363404-PM072-240-260-0001"/>
    <m/>
    <m/>
    <s v="H363404-OGT01-270-276-0002"/>
    <x v="245"/>
    <m/>
    <m/>
    <s v="N/A"/>
    <s v="IS"/>
    <s v="II 3 G - Ex i IIC T1"/>
    <s v="-"/>
    <m/>
  </r>
  <r>
    <n v="0"/>
    <s v="OGT01"/>
    <x v="765"/>
    <s v="LEACH OFF GAS SCRUBBER VENTURI DIFFERENTIAL PRESSURE"/>
    <x v="56"/>
    <s v="F1.S1.DS.OGT01.HSB001"/>
    <x v="8"/>
    <x v="10"/>
    <x v="17"/>
    <s v="CM001"/>
    <s v="CM001"/>
    <m/>
    <s v="ENDRESS &amp; HAUSER"/>
    <s v="FMD78-3BA7FE1B31AA+PBZ1"/>
    <n v="0"/>
    <n v="100"/>
    <s v="MBAR"/>
    <s v="E363404-PM072-240-260-0001"/>
    <s v="H363404-00000-270-260-0004"/>
    <s v="H363404-00000-270-262-0076-0001"/>
    <s v="H363404-OGT01-270-276-0002"/>
    <x v="245"/>
    <m/>
    <m/>
    <s v="AI"/>
    <s v="IS"/>
    <s v="II 3 G - Ex i IIC T1"/>
    <s v="-"/>
    <m/>
  </r>
  <r>
    <n v="0"/>
    <s v="OGT01"/>
    <x v="766"/>
    <s v="LEACH OFFGAS SCRUBBER TO OFFGAS FAN 1"/>
    <x v="57"/>
    <s v="OGT01-GX04-0147"/>
    <x v="8"/>
    <x v="10"/>
    <x v="18"/>
    <s v="CM001"/>
    <s v="CM001"/>
    <m/>
    <s v="ROTORK"/>
    <s v="RCO-250-FC080"/>
    <s v="N/A"/>
    <s v="N/A"/>
    <s v="N/A"/>
    <s v="E363404-PM071-240-270-0001"/>
    <s v=""/>
    <s v="H363404-00000-270-262-0081-0001"/>
    <s v="H363404-OGT01-270-276-0002"/>
    <x v="31"/>
    <m/>
    <m/>
    <s v="AO"/>
    <s v="IS"/>
    <s v="II 3 G - Ex i IIC T1"/>
    <s v="-"/>
    <m/>
  </r>
  <r>
    <n v="0"/>
    <s v="OGT01"/>
    <x v="767"/>
    <s v="LEACH OFFGAS SCRUBBER TO OFFGAS FAN 2"/>
    <x v="57"/>
    <s v="OGT01-GX04-0148"/>
    <x v="8"/>
    <x v="10"/>
    <x v="18"/>
    <s v="CM001"/>
    <s v="CM001"/>
    <m/>
    <s v="ROTORK"/>
    <s v="RCO-250-FC080"/>
    <s v="N/A"/>
    <s v="N/A"/>
    <s v="N/A"/>
    <s v="E363404-PM071-240-270-0001"/>
    <s v=""/>
    <s v="H363404-00000-270-262-0081-0001"/>
    <s v="H363404-OGT01-270-276-0002"/>
    <x v="31"/>
    <m/>
    <m/>
    <s v="AO"/>
    <s v="IS"/>
    <s v="II 3 G - Ex i IIC T1"/>
    <s v="-"/>
    <m/>
  </r>
  <r>
    <n v="0"/>
    <s v="OGT01"/>
    <x v="768"/>
    <s v="LEACH OFF GAS SCRUBBER OFF GAS OUTLET"/>
    <x v="10"/>
    <s v="OGT01-GX04-0147"/>
    <x v="3"/>
    <x v="2"/>
    <x v="4"/>
    <s v="CM001"/>
    <s v="CM001"/>
    <m/>
    <s v="SIEMENS"/>
    <s v="SITRANS TS500"/>
    <s v="N/A"/>
    <s v="N/A"/>
    <s v="N/A"/>
    <s v="FIELD DETERMINED BASED ON THE 3D MODEL, P&amp;IDS, AND PIPING ISOMETRICS"/>
    <s v="H363404-00000-270-260-0007"/>
    <s v="REFER TO MANUFACTURER'S  STANDARD/MANUAL"/>
    <s v="H363404-OGT01-270-276-0002"/>
    <x v="246"/>
    <m/>
    <m/>
    <s v="N/A"/>
    <s v="IS"/>
    <s v="II 3 G - Ex i IIC T1"/>
    <s v="-"/>
    <m/>
  </r>
  <r>
    <n v="0"/>
    <s v="OGT01"/>
    <x v="769"/>
    <s v="LEACH OFF GAS SCRUBBER OFF GAS OUTLET"/>
    <x v="11"/>
    <s v="OGT01-GX04-0147"/>
    <x v="0"/>
    <x v="0"/>
    <x v="4"/>
    <s v="CM001"/>
    <s v="CM001"/>
    <m/>
    <s v="SIEMENS"/>
    <s v="SITRANS TH300"/>
    <n v="0"/>
    <n v="72"/>
    <s v="DEG C"/>
    <s v="FIELD DETERMINED BASED ON THE 3D MODEL, P&amp;IDS, AND PIPING ISOMETRICS"/>
    <s v="H363404-00000-270-260-0007"/>
    <s v="H363404-00000-270-262-0077-0001"/>
    <s v="H363404-OGT01-270-276-0002"/>
    <x v="246"/>
    <m/>
    <m/>
    <s v="AI"/>
    <s v="IS"/>
    <s v="II 3 G - Ex i IIC T1"/>
    <s v="-"/>
    <m/>
  </r>
  <r>
    <n v="0"/>
    <s v="OGT01"/>
    <x v="770"/>
    <s v="LEACH OFF GAS SCRUBBER OFF GAS OUTLET"/>
    <x v="51"/>
    <s v="OGT01-GX04-0147"/>
    <x v="3"/>
    <x v="12"/>
    <x v="4"/>
    <s v="CM001"/>
    <s v="CM001"/>
    <m/>
    <s v="SIEMENS"/>
    <s v="P320"/>
    <n v="-30"/>
    <n v="0"/>
    <s v="KPA (G)"/>
    <s v="FIELD DETERMINED BASED ON THE 3D MODEL, P&amp;IDS, AND PIPING ISOMETRICS"/>
    <s v="H363404-00000-270-260-0003"/>
    <s v="H363404-00000-270-262-0077-0001"/>
    <s v="H363404-OGT01-270-276-0002"/>
    <x v="247"/>
    <m/>
    <m/>
    <s v="AI"/>
    <s v="IS"/>
    <s v="II 3 G - Ex i IIC T1"/>
    <s v="-"/>
    <m/>
  </r>
  <r>
    <n v="0"/>
    <s v="OGT01"/>
    <x v="771"/>
    <s v="VACUUM RELIEF TANK DEIONIZED WATER FEED"/>
    <x v="29"/>
    <s v="OGT01-W04-0163"/>
    <x v="5"/>
    <x v="12"/>
    <x v="4"/>
    <s v="CM001"/>
    <s v="N/A"/>
    <m/>
    <s v="SIEMENS"/>
    <s v="MASS2100"/>
    <s v="N/A"/>
    <s v="N/A"/>
    <s v="N/A"/>
    <s v="FIELD DETERMINED BASED ON THE 3D MODEL, P&amp;IDS, AND PIPING ISOMETRICS"/>
    <s v="H363404-00000-270-260-0006"/>
    <s v="N/A"/>
    <s v="H363404-OGT01-270-276-0002"/>
    <x v="248"/>
    <m/>
    <m/>
    <s v="N/A"/>
    <s v="IS"/>
    <s v="II 3 G - Ex i IIC T1"/>
    <s v="-"/>
    <m/>
  </r>
  <r>
    <n v="0"/>
    <s v="OGT01"/>
    <x v="772"/>
    <s v="VACUUM RELIEF TANK DEIONIZED WATER FEED"/>
    <x v="30"/>
    <s v="OGT01-W04-0163"/>
    <x v="0"/>
    <x v="12"/>
    <x v="4"/>
    <s v="PJ002"/>
    <s v="CM001"/>
    <m/>
    <s v="SIEMENS"/>
    <s v="FCT030"/>
    <n v="0"/>
    <n v="0.24"/>
    <s v="M3/H"/>
    <s v="FIELD DETERMINED BASED ON THE 3D MODEL, P&amp;IDS, AND PIPING ISOMETRICS"/>
    <s v="H363404-00000-270-260-0006"/>
    <s v="H363404-00000-270-262-0076-0001"/>
    <s v="H363404-OGT01-270-276-0002"/>
    <x v="248"/>
    <m/>
    <m/>
    <s v="AI"/>
    <s v="IS"/>
    <s v="II 3 G - Ex i IIC T1"/>
    <s v="24 VDC"/>
    <m/>
  </r>
  <r>
    <n v="0"/>
    <s v="OGT01"/>
    <x v="773"/>
    <s v="VACUUM RELIEF TANK LEVEL"/>
    <x v="4"/>
    <s v="F1.S1.DS.OGT01.CMA001"/>
    <x v="5"/>
    <x v="1"/>
    <x v="2"/>
    <s v="CM001"/>
    <s v="N/A"/>
    <m/>
    <s v="SIEMENS"/>
    <s v="PART OF LIT"/>
    <s v="N/A"/>
    <s v="N/A"/>
    <s v="N/A"/>
    <s v="FIELD DETERMINED BASED ON THE 3D MODEL, P&amp;IDS, AND PIPING ISOMETRICS"/>
    <s v="H363404-00000-270-260-0008"/>
    <s v="N/A"/>
    <s v="H363404-OGT01-270-276-0002"/>
    <x v="249"/>
    <m/>
    <m/>
    <s v="N/A"/>
    <s v="IS"/>
    <s v="II 3 G - Ex i IIC T1"/>
    <s v="-"/>
    <m/>
  </r>
  <r>
    <n v="0"/>
    <s v="OGT01"/>
    <x v="774"/>
    <s v="VACUUM RELIEF TANK LEVEL"/>
    <x v="5"/>
    <s v="F1.S1.DS.OGT01.CMA001"/>
    <x v="0"/>
    <x v="0"/>
    <x v="2"/>
    <s v="CM001"/>
    <s v="CM001"/>
    <m/>
    <s v="SIEMENS"/>
    <s v="7NG3130-1AB12-Z"/>
    <n v="-1450"/>
    <n v="-200"/>
    <s v="MM (FROM ANTENNA)"/>
    <s v="FIELD DETERMINED BASED ON THE 3D MODEL, P&amp;IDS, AND PIPING ISOMETRICS"/>
    <s v="H363404-00000-270-260-0008"/>
    <m/>
    <s v="H363404-OGT01-270-276-0002"/>
    <x v="249"/>
    <m/>
    <m/>
    <s v="N/A"/>
    <s v="IS"/>
    <s v="II 3 G - Ex i IIC T1"/>
    <s v="-"/>
    <m/>
  </r>
  <r>
    <n v="0"/>
    <s v="OGT01"/>
    <x v="775"/>
    <s v="VACUUM RELIEF TANK LEVEL"/>
    <x v="6"/>
    <s v="F1.S1.DS.OGT01.CMA001"/>
    <x v="0"/>
    <x v="0"/>
    <x v="2"/>
    <s v="PJ011"/>
    <s v="CM001"/>
    <m/>
    <s v="SIEMENS"/>
    <s v="7ML5432-0GC20-1AC0-Z C11+C12+Y15"/>
    <n v="-1450"/>
    <n v="-200"/>
    <s v="MM (FROM ANTENNA)"/>
    <s v="FIELD DETERMINED BASED ON THE 3D MODEL, P&amp;IDS, AND PIPING ISOMETRICS"/>
    <s v="H363404-00000-270-260-0008"/>
    <s v="H363404-00000-270-262-0076-0002"/>
    <s v="H363404-OGT01-270-276-0002"/>
    <x v="249"/>
    <m/>
    <m/>
    <s v="AI"/>
    <s v="IS"/>
    <s v="II 3 G - Ex i IIC T1"/>
    <s v="-"/>
    <m/>
  </r>
  <r>
    <n v="0"/>
    <s v="OGT01"/>
    <x v="776"/>
    <s v="LEACH OFFGAS SCRUBBER DEIONIZED WATER FEED"/>
    <x v="29"/>
    <s v="OGT01-W04-0403"/>
    <x v="5"/>
    <x v="11"/>
    <x v="4"/>
    <s v="CM001"/>
    <s v="N/A"/>
    <m/>
    <s v="SIEMENS"/>
    <s v="FCS300"/>
    <s v="N/A"/>
    <s v="N/A"/>
    <s v="N/A"/>
    <s v="FIELD DETERMINED BASED ON THE 3D MODEL, P&amp;IDS, AND PIPING ISOMETRICS"/>
    <s v="H363404-00000-270-260-0006"/>
    <s v="N/A"/>
    <s v="H363404-OGT01-270-276-0002"/>
    <x v="250"/>
    <m/>
    <m/>
    <s v="N/A"/>
    <s v="IS"/>
    <s v="II 3 G - Ex i IIC T1"/>
    <s v="-"/>
    <m/>
  </r>
  <r>
    <n v="0"/>
    <s v="OGT01"/>
    <x v="777"/>
    <s v="LEACH OFFGAS SCRUBBER DEIONIZED WATER FEED"/>
    <x v="30"/>
    <s v="OGT01-W04-0403"/>
    <x v="0"/>
    <x v="0"/>
    <x v="4"/>
    <s v="PJ002"/>
    <s v="CM001"/>
    <m/>
    <s v="SIEMENS"/>
    <s v="FCT030"/>
    <n v="0"/>
    <n v="4.8"/>
    <s v="M3/H"/>
    <s v="FIELD DETERMINED BASED ON THE 3D MODEL, P&amp;IDS, AND PIPING ISOMETRICS"/>
    <s v="H363404-00000-270-260-0006"/>
    <s v="H363404-00000-270-262-0076-0002"/>
    <s v="H363404-OGT01-270-276-0002"/>
    <x v="250"/>
    <m/>
    <m/>
    <s v="AI"/>
    <s v="IS"/>
    <s v="II 3 G - Ex i IIC T1"/>
    <s v="24 VDC"/>
    <m/>
  </r>
  <r>
    <n v="0"/>
    <s v="OGT01"/>
    <x v="778"/>
    <s v="OFFGAS FAN 2 DE BEARING"/>
    <x v="33"/>
    <s v="F1.S1.DS.OGT01.GQB002"/>
    <x v="8"/>
    <x v="10"/>
    <x v="18"/>
    <s v="CM001"/>
    <s v="CM001"/>
    <m/>
    <s v="CTC"/>
    <s v="LP802"/>
    <n v="0"/>
    <n v="0.8"/>
    <s v="IPS"/>
    <s v="E363404-PM071-240-270-0001"/>
    <s v=""/>
    <s v="H363404-00000-270-262-0077-0002"/>
    <s v="H363404-OGT01-270-276-0002"/>
    <x v="251"/>
    <m/>
    <m/>
    <s v="AI"/>
    <s v="IS"/>
    <s v="II 3 G - Ex i IIC T1"/>
    <s v="-"/>
    <m/>
  </r>
  <r>
    <n v="0"/>
    <s v="OGT01"/>
    <x v="779"/>
    <s v="OFFGAS FAN 2 NDE BEARING"/>
    <x v="33"/>
    <s v="F1.S1.DS.OGT01.GQB002"/>
    <x v="8"/>
    <x v="10"/>
    <x v="18"/>
    <s v="CM001"/>
    <s v="CM001"/>
    <m/>
    <s v="CTC"/>
    <s v="LP802"/>
    <n v="0"/>
    <n v="0.8"/>
    <s v="IPS"/>
    <s v="E363404-PM071-240-270-0001"/>
    <s v=""/>
    <s v="H363404-00000-270-262-0077-0002"/>
    <s v="H363404-OGT01-270-276-0002"/>
    <x v="251"/>
    <m/>
    <m/>
    <s v="AI"/>
    <s v="IS"/>
    <s v="II 3 G - Ex i IIC T1"/>
    <s v="-"/>
    <m/>
  </r>
  <r>
    <n v="0"/>
    <s v="OGT01"/>
    <x v="780"/>
    <s v="OFFGAS FAN 1 DE BEARING"/>
    <x v="33"/>
    <s v="F1.S1.DS.OGT01.GQB001"/>
    <x v="8"/>
    <x v="10"/>
    <x v="18"/>
    <s v="CM001"/>
    <s v="CM001"/>
    <m/>
    <s v="CTC"/>
    <s v="LP802"/>
    <n v="0"/>
    <n v="0.8"/>
    <s v="IPS"/>
    <s v="E363404-PM071-240-270-0001"/>
    <s v=""/>
    <s v="H363404-00000-270-262-0077-0002"/>
    <s v="H363404-OGT01-270-276-0002"/>
    <x v="251"/>
    <m/>
    <m/>
    <s v="AI"/>
    <s v="IS"/>
    <s v="II 3 G - Ex i IIC T1"/>
    <s v="-"/>
    <m/>
  </r>
  <r>
    <n v="0"/>
    <s v="OGT01"/>
    <x v="781"/>
    <s v="OFFGAS FAN 1 NDE BEARING"/>
    <x v="33"/>
    <s v="F1.S1.DS.OGT01.GQB001"/>
    <x v="8"/>
    <x v="10"/>
    <x v="18"/>
    <s v="CM001"/>
    <s v="CM001"/>
    <m/>
    <s v="CTC"/>
    <s v="LP802"/>
    <n v="0"/>
    <n v="0.8"/>
    <s v="IPS"/>
    <s v="E363404-PM071-240-270-0001"/>
    <s v=""/>
    <s v="H363404-00000-270-262-0077-0002"/>
    <s v="H363404-OGT01-270-276-0002"/>
    <x v="251"/>
    <m/>
    <m/>
    <s v="AI"/>
    <s v="IS"/>
    <s v="II 3 G - Ex i IIC T1"/>
    <s v="-"/>
    <m/>
  </r>
  <r>
    <n v="0"/>
    <s v="OGT01"/>
    <x v="782"/>
    <s v="LEACH OFFGAS SCRUBBER DISCHARGE OFF GAS HYDROGEN"/>
    <x v="24"/>
    <s v="OGT01-GX04-0147"/>
    <x v="0"/>
    <x v="0"/>
    <x v="1"/>
    <s v="CM001"/>
    <s v="CM001"/>
    <m/>
    <s v="TBD"/>
    <s v="TBD"/>
    <s v=""/>
    <s v=""/>
    <s v=""/>
    <s v="FIELD DETERMINED BASED ON THE 3D MODEL, P&amp;IDS, AND PIPING ISOMETRICS"/>
    <s v="H363404-00000-270-260-0011"/>
    <s v="H363404-00000-270-262-0078-0001"/>
    <s v="H363404-OGT01-270-276-0002"/>
    <x v="252"/>
    <m/>
    <m/>
    <s v="AI"/>
    <s v="IS"/>
    <s v="II 3 G - Ex i IIC T1"/>
    <s v="230 VAC"/>
    <s v="PJ008 HOLD PENDING VENDOR INFORMATION/PROPOSAL"/>
  </r>
  <r>
    <n v="0"/>
    <s v="OGT01"/>
    <x v="783"/>
    <s v="LEACH OFFGAS SCRUBBER DISCHARGE OFF GAS HYDROGEN PROBE"/>
    <x v="25"/>
    <s v="OGT01-GX04-0147"/>
    <x v="3"/>
    <x v="6"/>
    <x v="1"/>
    <s v="CM001"/>
    <s v="CM001"/>
    <m/>
    <s v="TBD"/>
    <s v="TBD"/>
    <s v="N/A"/>
    <s v="N/A"/>
    <s v="N/A"/>
    <s v="FIELD DETERMINED BASED ON THE 3D MODEL, P&amp;IDS, AND PIPING ISOMETRICS"/>
    <s v="H363404-00000-270-260-0011"/>
    <m/>
    <s v="H363404-OGT01-270-276-0002"/>
    <x v="252"/>
    <m/>
    <m/>
    <s v="N/A"/>
    <s v="IS"/>
    <s v="II 3 G - Ex i IIC T1"/>
    <s v="-"/>
    <s v="PJ008 HOLD PENDING VENDOR INFORMATION/PROPOSAL"/>
  </r>
  <r>
    <n v="0"/>
    <s v="OGT01"/>
    <x v="784"/>
    <s v="LEACH OFFGAS SCRUBBER DISCHARGE OFF GAS HYDROGEN"/>
    <x v="26"/>
    <s v="OGT01-GX04-0147"/>
    <x v="0"/>
    <x v="0"/>
    <x v="1"/>
    <s v="CM001"/>
    <s v="CM001"/>
    <m/>
    <s v="TBD"/>
    <s v="TBD"/>
    <s v="N/A"/>
    <s v="N/A"/>
    <s v="N/A"/>
    <s v="FIELD DETERMINED BASED ON THE 3D MODEL, P&amp;IDS, AND PIPING ISOMETRICS"/>
    <s v=""/>
    <s v="H363404-00000-270-262-0090"/>
    <s v="H363404-OGT01-270-276-0002"/>
    <x v="253"/>
    <m/>
    <m/>
    <s v="DO"/>
    <s v="IS"/>
    <s v="II 3 G - Ex i IIC T1"/>
    <s v="-"/>
    <s v="PJ008 HOLD PENDING VENDOR INFORMATION/PROPOSAL"/>
  </r>
  <r>
    <n v="0"/>
    <s v="OGT01"/>
    <x v="785"/>
    <s v="LEACH OFFGAS SCRUBBER DISCHARGE OFF GAS HYDROGEN"/>
    <x v="27"/>
    <s v="OGT01-GX04-0147"/>
    <x v="0"/>
    <x v="0"/>
    <x v="1"/>
    <s v="CM001"/>
    <s v="CM001"/>
    <m/>
    <s v="TBD"/>
    <s v="TBD"/>
    <s v="N/A"/>
    <s v="N/A"/>
    <s v="N/A"/>
    <s v="FIELD DETERMINED BASED ON THE 3D MODEL, P&amp;IDS, AND PIPING ISOMETRICS"/>
    <s v=""/>
    <s v="H363404-00000-270-262-0090"/>
    <s v="H363404-OGT01-270-276-0002"/>
    <x v="254"/>
    <m/>
    <m/>
    <s v="DO"/>
    <s v="IS"/>
    <s v="II 3 G - Ex i IIC T1"/>
    <s v="-"/>
    <s v="PJ008 HOLD PENDING VENDOR INFORMATION/PROPOSAL"/>
  </r>
  <r>
    <n v="0"/>
    <s v="OGT01"/>
    <x v="786"/>
    <s v="VACUUM RELIEF TANK LEVEL"/>
    <x v="58"/>
    <s v="F1.S1.DS.OGT01.CMA001"/>
    <x v="5"/>
    <x v="2"/>
    <x v="2"/>
    <s v="CM001"/>
    <s v="CM001"/>
    <m/>
    <s v="SIEMENS"/>
    <s v="7ML5747-4GC16-1AA0-Z C05+C15+Y01+Y17"/>
    <s v="N/A"/>
    <s v="N/A"/>
    <s v="N/A"/>
    <s v="FIELD DETERMINED BASED ON THE 3D MODEL, P&amp;IDS, AND PIPING ISOMETRICS"/>
    <s v="REFER TO MANUFACTURER'S  STANDARD/MANUAL"/>
    <s v="H363404-00000-270-262-0076-0002"/>
    <s v="H363404-OGT01-270-276-0002"/>
    <x v="249"/>
    <m/>
    <m/>
    <s v="DI"/>
    <s v="IS"/>
    <s v="II 3 G - Ex i IIC T1"/>
    <s v="-"/>
    <m/>
  </r>
  <r>
    <n v="0"/>
    <s v="OGT01"/>
    <x v="787"/>
    <s v="LEACH OFFGAS SCRUBBER"/>
    <x v="37"/>
    <s v="OGT01-W04-0403"/>
    <x v="5"/>
    <x v="11"/>
    <x v="7"/>
    <s v="CM001"/>
    <s v="CM001"/>
    <m/>
    <s v="PFEIFFER / SAMSON"/>
    <s v="26D / BR31A SRP"/>
    <s v="N/A"/>
    <s v="N/A"/>
    <s v="N/A"/>
    <s v="FIELD DETERMINED BASED ON THE 3D MODEL, P&amp;IDS, AND PIPING ISOMETRICS"/>
    <s v="H363404-00000-270-260-0001"/>
    <s v="H363404-00000-270-262-0089"/>
    <s v="H363404-OGT01-270-276-0002"/>
    <x v="255"/>
    <m/>
    <m/>
    <s v="DO"/>
    <s v="IS"/>
    <s v="II 3 G - Ex i IIC T1"/>
    <s v="-"/>
    <m/>
  </r>
  <r>
    <n v="0"/>
    <s v="OGT01"/>
    <x v="788"/>
    <s v="LEACH OFFGAS SCRUBBER LOW PRESSURE INDICATION"/>
    <x v="28"/>
    <s v="F1.S1.DS.OGT01.HSB001"/>
    <x v="8"/>
    <x v="10"/>
    <x v="17"/>
    <s v="CM001"/>
    <s v="N/A"/>
    <m/>
    <s v=""/>
    <s v="232.5"/>
    <n v="0"/>
    <n v="100"/>
    <s v="MBAR"/>
    <s v="E363404-PM072-240-260-0001"/>
    <m/>
    <s v="N/A"/>
    <s v="H363404-OGT01-270-276-0002"/>
    <x v="0"/>
    <m/>
    <m/>
    <s v="N/A"/>
    <s v="N/A"/>
    <s v="N/A"/>
    <s v="-"/>
    <m/>
  </r>
  <r>
    <n v="0"/>
    <s v="OGT01"/>
    <x v="789"/>
    <s v="LEACH OFFGAS SCRUBBER"/>
    <x v="59"/>
    <s v="F1.S1.DS.OGT01.HSB001"/>
    <x v="8"/>
    <x v="10"/>
    <x v="17"/>
    <s v="PM072"/>
    <s v="CM001"/>
    <m/>
    <s v=""/>
    <s v="PART OF LIT"/>
    <s v="N/A"/>
    <s v="N/A"/>
    <s v="N/A"/>
    <s v="E363404-PM072-240-260-0001"/>
    <s v="VENDOR PRE-INSTALLED"/>
    <m/>
    <s v="H363404-OGT01-270-276-0002"/>
    <x v="256"/>
    <m/>
    <m/>
    <s v="N/A"/>
    <s v="IS"/>
    <s v="II 3 G - Ex i IIC T1"/>
    <s v="-"/>
    <m/>
  </r>
  <r>
    <n v="0"/>
    <s v="OGT01"/>
    <x v="790"/>
    <s v="LEACH OFFGAS SCRUBBER"/>
    <x v="60"/>
    <s v="F1.S1.DS.OGT01.HSB001"/>
    <x v="8"/>
    <x v="10"/>
    <x v="17"/>
    <s v="CM001"/>
    <s v="CM001"/>
    <m/>
    <s v="ENDRESS &amp; HAUSER"/>
    <s v="FMD78-3BA7FE1B3MAW+PBZ1"/>
    <n v="0"/>
    <n v="250"/>
    <s v="MBAR"/>
    <s v="E363404-PM072-240-260-0001"/>
    <s v=""/>
    <s v="H363404-00000-270-262-0076-0002"/>
    <s v="H363404-OGT01-270-276-0002"/>
    <x v="256"/>
    <m/>
    <m/>
    <s v="AI"/>
    <s v="IS"/>
    <s v="II 3 G - Ex i IIC T1"/>
    <s v="-"/>
    <m/>
  </r>
  <r>
    <n v="0"/>
    <s v="OGT01"/>
    <x v="791"/>
    <s v="LEACH OFFGAS SCRUBBER RECIRCULATION PUMP A"/>
    <x v="17"/>
    <s v="F1.S1.DS.OGT01.GPB001"/>
    <x v="8"/>
    <x v="10"/>
    <x v="17"/>
    <s v="PM072"/>
    <s v="CM001"/>
    <m/>
    <s v="ENDRESS &amp; HAUSER"/>
    <s v="PART OF FIT"/>
    <s v="N/A"/>
    <s v="N/A"/>
    <s v="N/A"/>
    <s v="E363404-PM072-240-260-0001"/>
    <s v="H363404-00000-270-260-0005"/>
    <m/>
    <s v="H363404-OGT01-270-276-0002"/>
    <x v="257"/>
    <m/>
    <m/>
    <s v="N/A"/>
    <s v="IS"/>
    <s v="II 3 G - Ex i IIC T1"/>
    <s v="-"/>
    <m/>
  </r>
  <r>
    <n v="0"/>
    <s v="OGT01"/>
    <x v="792"/>
    <s v="LEACH OFFGAS SCRUBBER RECIRCULATION PUMP A"/>
    <x v="18"/>
    <s v="F1.S1.DS.OGT01.GPB001"/>
    <x v="8"/>
    <x v="10"/>
    <x v="17"/>
    <s v="CM001"/>
    <s v="CM001"/>
    <m/>
    <s v="ENDRESS &amp; HAUSER"/>
    <s v="5P2B80-BJBCCAED3K0A+ATDAJBZ1"/>
    <n v="0"/>
    <n v="100"/>
    <s v="M3/H"/>
    <s v="E363404-PM072-240-260-0001"/>
    <s v="H363404-00000-270-260-0005"/>
    <s v="H363404-00000-270-262-0076-0002"/>
    <s v="H363404-OGT01-270-276-0002"/>
    <x v="257"/>
    <m/>
    <m/>
    <s v="AI"/>
    <s v="IS"/>
    <s v="II 3 G - Ex i IIC T1"/>
    <s v="-"/>
    <m/>
  </r>
  <r>
    <n v="0"/>
    <s v="OGT01"/>
    <x v="793"/>
    <s v="PM072 TEMPERATURE ELEMENT - RTD MOTOR"/>
    <x v="39"/>
    <s v="F1.S1.DS.OGT01.GPB001"/>
    <x v="8"/>
    <x v="10"/>
    <x v="17"/>
    <s v="CM001"/>
    <s v="CM001"/>
    <m/>
    <s v=""/>
    <s v=""/>
    <s v="N/A"/>
    <s v="N/A"/>
    <s v="N/A"/>
    <s v="E363404-PM072-240-260-0001"/>
    <s v=""/>
    <m/>
    <s v="H363404-OGT01-270-276-0002"/>
    <x v="0"/>
    <m/>
    <m/>
    <s v="N/A"/>
    <s v="IS"/>
    <s v="II 3 G - Ex i IIC T1"/>
    <s v="-"/>
    <m/>
  </r>
  <r>
    <n v="0"/>
    <s v="OGT01"/>
    <x v="794"/>
    <s v="LEACH OFFGAS SCRUBBER POSITION TRANSMITTER"/>
    <x v="22"/>
    <s v="F1.S1.DS.OGT01.HSB001"/>
    <x v="8"/>
    <x v="10"/>
    <x v="17"/>
    <s v="CM001"/>
    <s v="CM001"/>
    <m/>
    <s v="TROVIS "/>
    <s v="3730-3"/>
    <s v="N/A"/>
    <s v="N/A"/>
    <s v="N/A"/>
    <s v="E363404-PM072-240-260-0001"/>
    <s v=""/>
    <s v="H363404-00000-270-262-0077-0001"/>
    <s v="H363404-OGT01-270-276-0002"/>
    <x v="258"/>
    <m/>
    <m/>
    <s v="AI"/>
    <s v="IS"/>
    <s v="II 3 G - Ex i IIC T1"/>
    <s v="-"/>
    <m/>
  </r>
  <r>
    <n v="0"/>
    <s v="OGT01"/>
    <x v="795"/>
    <s v="LEACH OFF GAS SCRUBBER DISCHARGE TO POWDER LEACH FEED TANKS"/>
    <x v="16"/>
    <s v="OGT01-KX32-0196"/>
    <x v="8"/>
    <x v="10"/>
    <x v="17"/>
    <s v="CM001"/>
    <s v="CM001"/>
    <m/>
    <s v="SAMSON"/>
    <s v="3241 / 3277(ACTUATOR)"/>
    <s v="N/A"/>
    <s v="N/A"/>
    <s v="N/A"/>
    <s v="E363404-PM072-240-260-0001"/>
    <s v=""/>
    <s v="H363404-00000-270-262-0080-0002"/>
    <s v="H363404-OGT01-270-276-0002"/>
    <x v="258"/>
    <m/>
    <m/>
    <s v="AO"/>
    <s v="IS"/>
    <s v="II 3 G - Ex i IIC T1"/>
    <s v="-"/>
    <m/>
  </r>
  <r>
    <n v="0"/>
    <s v="OGT01"/>
    <x v="796"/>
    <s v="PM072 TEMPERATURE ELEMENT - RTD MOTOR"/>
    <x v="39"/>
    <s v="F1.S1.DS.OGT01.GPB001"/>
    <x v="8"/>
    <x v="10"/>
    <x v="17"/>
    <s v="CM001"/>
    <s v="CM001"/>
    <m/>
    <s v=""/>
    <s v=""/>
    <s v="N/A"/>
    <s v="N/A"/>
    <s v="N/A"/>
    <s v="E363404-PM072-240-260-0001"/>
    <s v=""/>
    <s v="N/A"/>
    <s v="H363404-OGT01-270-276-0002"/>
    <x v="0"/>
    <m/>
    <m/>
    <s v="N/A"/>
    <s v="IS"/>
    <s v="II 3 G - Ex i IIC T1"/>
    <s v="-"/>
    <m/>
  </r>
  <r>
    <n v="0"/>
    <s v="OGT01"/>
    <x v="797"/>
    <s v="LEACH OFF GAS SCRUBBER POSITION SWITCH CLOSED"/>
    <x v="20"/>
    <s v="OGT01-KX32-0196"/>
    <x v="8"/>
    <x v="10"/>
    <x v="17"/>
    <s v="CM001"/>
    <s v="CM001"/>
    <m/>
    <s v="SAMSON"/>
    <s v="4746"/>
    <s v="N/A"/>
    <s v="N/A"/>
    <s v="N/A"/>
    <s v="E363404-PM072-240-260-0001"/>
    <m/>
    <s v="H363404-00000-270-262-0085"/>
    <s v="H363404-OGT01-270-276-0002"/>
    <x v="258"/>
    <m/>
    <m/>
    <s v="DI"/>
    <s v="IS"/>
    <s v="II 3 G - Ex i IIC T1"/>
    <s v="-"/>
    <m/>
  </r>
  <r>
    <n v="0"/>
    <s v="OGT01"/>
    <x v="797"/>
    <s v="LEACH OFF GAS SCRUBBER POSITION SWITCH OPEN"/>
    <x v="21"/>
    <s v="OGT01-KX32-0196"/>
    <x v="8"/>
    <x v="10"/>
    <x v="17"/>
    <s v="CM001"/>
    <s v="CM001"/>
    <m/>
    <s v="SAMSON"/>
    <s v="4746"/>
    <s v="N/A"/>
    <s v="N/A"/>
    <s v="N/A"/>
    <s v="E363404-PM072-240-260-0001"/>
    <m/>
    <s v="H363404-00000-270-262-0085"/>
    <s v="H363404-OGT01-270-276-0002"/>
    <x v="258"/>
    <m/>
    <m/>
    <s v="DI"/>
    <s v="IS"/>
    <s v="II 3 G - Ex i IIC T1"/>
    <s v="-"/>
    <m/>
  </r>
  <r>
    <n v="0"/>
    <s v="OGT01"/>
    <x v="798"/>
    <s v="LEACH OFF GAS SCRUBBER DISCHARGE TO POWDER LEACH FEED TANKS"/>
    <x v="22"/>
    <s v="OGT01-KX32-0196"/>
    <x v="8"/>
    <x v="10"/>
    <x v="17"/>
    <s v="CM001"/>
    <s v="CM001"/>
    <m/>
    <s v=""/>
    <s v=""/>
    <s v="N/A"/>
    <s v="N/A"/>
    <s v="N/A"/>
    <s v="E363404-PM072-240-260-0001"/>
    <m/>
    <s v="H363404-00000-270-262-0077-0001"/>
    <s v="H363404-OGT01-270-276-0002"/>
    <x v="258"/>
    <m/>
    <m/>
    <s v="AI"/>
    <s v="IS"/>
    <s v="II 3 G - Ex i IIC T1"/>
    <s v="-"/>
    <m/>
  </r>
  <r>
    <n v="0"/>
    <s v="OGT01"/>
    <x v="799"/>
    <s v="LEACH OFF GAS SCRUBBER LEVEL VERY LOW"/>
    <x v="35"/>
    <s v="F1.S1.DS.OGT01.HSB001"/>
    <x v="8"/>
    <x v="10"/>
    <x v="17"/>
    <s v="CM001"/>
    <s v="CM001"/>
    <m/>
    <s v="ENDRESS &amp; HAUSER"/>
    <s v="FTL51B-BDA8AMBAA1AJI1VCJ+Z1"/>
    <s v="N/A"/>
    <s v="N/A"/>
    <s v="N/A"/>
    <s v="E363404-PM072-240-260-0001"/>
    <s v="REFER TO MANUFACTURER'S  STANDARD/MANUAL"/>
    <s v="H363404-00000-270-262-0084"/>
    <s v="H363404-OGT01-270-276-0002"/>
    <x v="259"/>
    <m/>
    <m/>
    <s v="DI"/>
    <s v="IS"/>
    <s v="II 3 G - Ex i IIC T1"/>
    <s v="-"/>
    <m/>
  </r>
  <r>
    <n v="0"/>
    <s v="OGT01"/>
    <x v="800"/>
    <s v="LEACH OFFGAS SCRUBBER RECIRCULATION PUMP A MOTOR"/>
    <x v="61"/>
    <s v="F1.S1.DS.OGT01.GPB001"/>
    <x v="8"/>
    <x v="10"/>
    <x v="17"/>
    <s v="CM001"/>
    <s v="CM001"/>
    <m/>
    <s v=""/>
    <s v=""/>
    <s v="N/A"/>
    <s v="N/A"/>
    <s v="N/A"/>
    <s v="E363404-PM072-240-260-0001"/>
    <m/>
    <s v="N/A"/>
    <s v="H363404-OGT01-270-276-0002"/>
    <x v="0"/>
    <m/>
    <m/>
    <s v="N/A"/>
    <s v="IS"/>
    <s v="II 3 G - Ex i IIC T1"/>
    <s v="-"/>
    <m/>
  </r>
  <r>
    <n v="0"/>
    <s v="OGT01"/>
    <x v="801"/>
    <s v="OFFGAS FAN B TEMPERATURE TRANSMITTER TEMPERATURE XMTR"/>
    <x v="62"/>
    <s v="F1.S1.DS.OGT01.GQB002"/>
    <x v="8"/>
    <x v="10"/>
    <x v="18"/>
    <s v="CM001"/>
    <s v="CM001"/>
    <m/>
    <s v="ABB"/>
    <s v="TSP111 / TTH200"/>
    <n v="-50"/>
    <n v="400"/>
    <s v="DEG C"/>
    <s v="E363404-PM071-240-270-0001"/>
    <s v=""/>
    <s v="H363404-00000-270-262-0078-0001"/>
    <s v="H363404-OGT01-270-276-0002"/>
    <x v="260"/>
    <m/>
    <m/>
    <s v="AI"/>
    <s v="IS"/>
    <s v="II 3 G - Ex i IIC T1"/>
    <s v="-"/>
    <m/>
  </r>
  <r>
    <n v="0"/>
    <s v="OGT01"/>
    <x v="802"/>
    <s v="LEACH OFF GAS SCRUBBER LEVEL VERY HIGH"/>
    <x v="36"/>
    <s v="F1.S1.DS.OGT01.HSB001"/>
    <x v="8"/>
    <x v="10"/>
    <x v="17"/>
    <s v="CM001"/>
    <s v="CM001"/>
    <m/>
    <s v="ENDRESS &amp; HAUSER"/>
    <s v="FTL51B-BDA8AMBAA1AJI1VCJ+Z1"/>
    <s v="N/A"/>
    <s v="N/A"/>
    <s v="N/A"/>
    <s v="E363404-PM072-240-260-0001"/>
    <s v="REFER TO MANUFACTURER'S  STANDARD/MANUAL"/>
    <s v="H363404-00000-270-262-0084"/>
    <s v="H363404-OGT01-270-276-0002"/>
    <x v="259"/>
    <m/>
    <m/>
    <s v="DI"/>
    <s v="IS"/>
    <s v="II 3 G - Ex i IIC T1"/>
    <s v="-"/>
    <m/>
  </r>
  <r>
    <n v="0"/>
    <s v="OGT01"/>
    <x v="803"/>
    <s v="OFFGAS FAN A PTC TEMPERATURE ELEMENT - RTD MOTOR"/>
    <x v="39"/>
    <s v="F1.S1.DS.OGT01.GQB001"/>
    <x v="8"/>
    <x v="10"/>
    <x v="18"/>
    <s v="PM071"/>
    <s v="CM001"/>
    <m/>
    <s v=""/>
    <s v=""/>
    <s v="N/A"/>
    <s v="N/A"/>
    <s v="N/A"/>
    <s v="E363404-PM071-240-270-0001"/>
    <s v="VENDOR PRE-INSTALLED"/>
    <m/>
    <s v="H363404-OGT01-270-276-0002"/>
    <x v="261"/>
    <m/>
    <m/>
    <s v="N/A"/>
    <s v="IS"/>
    <s v="II 3 G - Ex i IIC T1"/>
    <s v="-"/>
    <m/>
  </r>
  <r>
    <n v="0"/>
    <s v="OGT01"/>
    <x v="804"/>
    <s v="OFFGAS FAN B TEMPERATURE TRANSMITTER TEMPERATURE XMTR"/>
    <x v="62"/>
    <s v="F1.S1.DS.OGT01.GQB002"/>
    <x v="8"/>
    <x v="10"/>
    <x v="18"/>
    <s v="CM001"/>
    <s v="CM001"/>
    <m/>
    <s v="ABB"/>
    <s v="TSP111 / TTH200"/>
    <n v="-50"/>
    <n v="400"/>
    <s v="DEG C"/>
    <s v="E363404-PM071-240-270-0001"/>
    <s v=""/>
    <s v="H363404-00000-270-262-0078-0001"/>
    <s v="H363404-OGT01-270-276-0002"/>
    <x v="260"/>
    <m/>
    <m/>
    <s v="AI"/>
    <s v="IS"/>
    <s v="II 3 G - Ex i IIC T1"/>
    <s v="-"/>
    <m/>
  </r>
  <r>
    <n v="0"/>
    <s v="OGT01"/>
    <x v="805"/>
    <s v="OFFGAS FAN A PTC TEMPERATURE ELEMENT - RTD MOTOR"/>
    <x v="39"/>
    <s v="F1.S1.DS.OGT01.GQB001"/>
    <x v="8"/>
    <x v="10"/>
    <x v="18"/>
    <s v="PM071"/>
    <s v="CM001"/>
    <m/>
    <s v=""/>
    <s v=""/>
    <s v="N/A"/>
    <s v="N/A"/>
    <s v="N/A"/>
    <s v="E363404-PM071-240-270-0001"/>
    <s v="VENDOR PRE-INSTALLED"/>
    <m/>
    <s v="H363404-OGT01-270-276-0002"/>
    <x v="261"/>
    <m/>
    <m/>
    <s v="N/A"/>
    <s v="IS"/>
    <s v="II 3 G - Ex i IIC T1"/>
    <s v="-"/>
    <m/>
  </r>
  <r>
    <n v="0"/>
    <s v="OGT01"/>
    <x v="806"/>
    <s v="OFFGAS FAN A TEMPERATURE TRANSMITTER TEMPERATURE XMTR"/>
    <x v="62"/>
    <s v="F1.S1.DS.OGT01.GQB001"/>
    <x v="8"/>
    <x v="10"/>
    <x v="18"/>
    <s v="CM001"/>
    <s v="CM001"/>
    <m/>
    <s v="ABB"/>
    <s v="TSP111 / TTH200"/>
    <n v="-50"/>
    <n v="400"/>
    <s v="DEG C"/>
    <s v="E363404-PM071-240-270-0001"/>
    <s v=""/>
    <s v="H363404-00000-270-262-0078-0001"/>
    <s v="H363404-OGT01-270-276-0002"/>
    <x v="260"/>
    <m/>
    <m/>
    <s v="AI"/>
    <s v="IS"/>
    <s v="II 3 G - Ex i IIC T1"/>
    <s v="-"/>
    <m/>
  </r>
  <r>
    <n v="0"/>
    <s v="OGT01"/>
    <x v="807"/>
    <s v="OFFGAS FAN A PTC TEMPERATURE ELEMENT - RTD MOTOR"/>
    <x v="39"/>
    <s v="F1.S1.DS.OGT01.GQB001"/>
    <x v="8"/>
    <x v="10"/>
    <x v="18"/>
    <s v="PM071"/>
    <s v="CM001"/>
    <m/>
    <s v=""/>
    <s v=""/>
    <s v="N/A"/>
    <s v="N/A"/>
    <s v="N/A"/>
    <s v="E363404-PM071-240-270-0001"/>
    <s v="VENDOR PRE-INSTALLED"/>
    <m/>
    <s v="H363404-OGT01-270-276-0002"/>
    <x v="261"/>
    <m/>
    <m/>
    <s v="N/A"/>
    <s v="IS"/>
    <s v="II 3 G - Ex i IIC T1"/>
    <s v="-"/>
    <m/>
  </r>
  <r>
    <n v="0"/>
    <s v="OGT01"/>
    <x v="808"/>
    <s v="OFFGAS FAN A TEMPERATURE TRANSMITTER TEMPERATURE XMTR"/>
    <x v="62"/>
    <s v="F1.S1.DS.OGT01.GQB001"/>
    <x v="8"/>
    <x v="10"/>
    <x v="18"/>
    <s v="CM001"/>
    <s v="CM001"/>
    <m/>
    <s v="ABB"/>
    <s v="TSP111 / TTH200"/>
    <n v="-50"/>
    <n v="400"/>
    <s v="DEG C"/>
    <s v="E363404-PM071-240-270-0001"/>
    <s v=""/>
    <s v="H363404-00000-270-262-0078-0002"/>
    <s v="H363404-OGT01-270-276-0002"/>
    <x v="260"/>
    <m/>
    <m/>
    <s v="AI"/>
    <s v="IS"/>
    <s v="II 3 G - Ex i IIC T1"/>
    <s v="-"/>
    <m/>
  </r>
  <r>
    <n v="0"/>
    <s v="OGT01"/>
    <x v="809"/>
    <s v="OFFGAS FAN B PTC TEMPERATURE ELEMENT - RTD MOTOR"/>
    <x v="39"/>
    <s v="F1.S1.DS.OGT01.GQB002"/>
    <x v="8"/>
    <x v="10"/>
    <x v="18"/>
    <s v="PM071"/>
    <s v="CM001"/>
    <m/>
    <s v=""/>
    <s v=""/>
    <s v="N/A"/>
    <s v="N/A"/>
    <s v="N/A"/>
    <s v="E363404-PM071-240-270-0001"/>
    <s v="VENDOR PRE-INSTALLED"/>
    <m/>
    <s v="H363404-OGT01-270-276-0002"/>
    <x v="261"/>
    <m/>
    <m/>
    <s v="N/A"/>
    <s v="IS"/>
    <s v="II 3 G - Ex i IIC T1"/>
    <s v="-"/>
    <m/>
  </r>
  <r>
    <n v="0"/>
    <s v="OGT01"/>
    <x v="810"/>
    <s v="OFFGAS FAN B PTC TEMPERATURE ELEMENT - RTD MOTOR"/>
    <x v="39"/>
    <s v="F1.S1.DS.OGT01.GQB002"/>
    <x v="8"/>
    <x v="10"/>
    <x v="18"/>
    <s v="PM071"/>
    <s v="CM001"/>
    <m/>
    <s v=""/>
    <s v=""/>
    <s v="N/A"/>
    <s v="N/A"/>
    <s v="N/A"/>
    <s v="E363404-PM071-240-270-0001"/>
    <s v="VENDOR PRE-INSTALLED"/>
    <m/>
    <s v="H363404-OGT01-270-276-0002"/>
    <x v="261"/>
    <m/>
    <m/>
    <s v="N/A"/>
    <s v="IS"/>
    <s v="II 3 G - Ex i IIC T1"/>
    <s v="-"/>
    <m/>
  </r>
  <r>
    <n v="0"/>
    <s v="OGT01"/>
    <x v="811"/>
    <s v="OFFGAS FAN B PTC TEMPERATURE ELEMENT - RTD MOTOR"/>
    <x v="39"/>
    <s v="F1.S1.DS.OGT01.GQB002"/>
    <x v="8"/>
    <x v="10"/>
    <x v="18"/>
    <s v="PM071"/>
    <s v="CM001"/>
    <m/>
    <s v=""/>
    <s v=""/>
    <s v="N/A"/>
    <s v="N/A"/>
    <s v="N/A"/>
    <s v="E363404-PM071-240-270-0001"/>
    <s v="VENDOR PRE-INSTALLED"/>
    <m/>
    <s v="H363404-OGT01-270-276-0002"/>
    <x v="261"/>
    <m/>
    <m/>
    <s v="N/A"/>
    <s v="IS"/>
    <s v="II 3 G - Ex i IIC T1"/>
    <s v="-"/>
    <m/>
  </r>
  <r>
    <n v="0"/>
    <s v="OGT01"/>
    <x v="812"/>
    <s v="OFFGAS FAN 1 INLET ISOLATION VALVE"/>
    <x v="37"/>
    <s v="OGT01-GX04-0147"/>
    <x v="8"/>
    <x v="10"/>
    <x v="18"/>
    <s v="CM001"/>
    <s v="CM001"/>
    <m/>
    <s v="ROTORK"/>
    <s v="RCO-250-FC080"/>
    <s v="N/A"/>
    <s v="N/A"/>
    <s v="N/A"/>
    <s v="E363404-PM071-240-270-0001"/>
    <m/>
    <s v="H363404-00000-270-262-0089"/>
    <s v="H363404-OGT01-270-276-0002"/>
    <x v="6"/>
    <m/>
    <m/>
    <s v="DO"/>
    <s v="IS"/>
    <s v="II 3 G - Ex i IIC T1"/>
    <s v="-"/>
    <m/>
  </r>
  <r>
    <n v="0"/>
    <s v="OGT01"/>
    <x v="813"/>
    <s v="OFFGAS FAN 1 INLET ISOLATION VALVE SOLENOID"/>
    <x v="38"/>
    <s v="OGT01-GX04-0147"/>
    <x v="8"/>
    <x v="10"/>
    <x v="18"/>
    <s v="CM001"/>
    <s v="CM001"/>
    <m/>
    <s v="ROTORK"/>
    <s v="RCO-250-FC080"/>
    <s v="N/A"/>
    <s v="N/A"/>
    <s v="N/A"/>
    <s v="E363404-PM071-240-270-0001"/>
    <m/>
    <m/>
    <s v="H363404-OGT01-270-276-0002"/>
    <x v="6"/>
    <m/>
    <m/>
    <s v="N/A"/>
    <s v="IS"/>
    <s v="II 3 G - Ex i IIC T1"/>
    <s v="-"/>
    <m/>
  </r>
  <r>
    <n v="0"/>
    <s v="OGT01"/>
    <x v="814"/>
    <s v="OFFGAS FAN 1 INLET ISOLATION VALVE POSITION SWITCH CLOSED"/>
    <x v="20"/>
    <s v="OGT01-GX04-0147"/>
    <x v="8"/>
    <x v="10"/>
    <x v="18"/>
    <s v="CM001"/>
    <s v="CM001"/>
    <m/>
    <s v="ROTORK"/>
    <s v="RCO-250-FC080"/>
    <s v="N/A"/>
    <s v="N/A"/>
    <s v="N/A"/>
    <s v="E363404-PM071-240-270-0001"/>
    <m/>
    <s v="H363404-00000-270-262-0086"/>
    <s v="H363404-OGT01-270-276-0002"/>
    <x v="6"/>
    <m/>
    <m/>
    <s v="DI"/>
    <s v="IS"/>
    <s v="II 3 G - Ex i IIC T1"/>
    <s v="-"/>
    <m/>
  </r>
  <r>
    <n v="0"/>
    <s v="OGT01"/>
    <x v="815"/>
    <s v="OFFGAS FAN 1 INLET ISOLATION VALVE POSITION SWITCH OPEN"/>
    <x v="21"/>
    <s v="OGT01-GX04-0147"/>
    <x v="8"/>
    <x v="10"/>
    <x v="18"/>
    <s v="CM001"/>
    <s v="CM001"/>
    <m/>
    <s v="ROTORK"/>
    <s v="RCO-250-FC080"/>
    <s v="N/A"/>
    <s v="N/A"/>
    <s v="N/A"/>
    <s v="E363404-PM071-240-270-0001"/>
    <m/>
    <s v="H363404-00000-270-262-0086"/>
    <s v="H363404-OGT01-270-276-0002"/>
    <x v="6"/>
    <m/>
    <m/>
    <s v="DI"/>
    <s v="IS"/>
    <s v="II 3 G - Ex i IIC T1"/>
    <s v="-"/>
    <m/>
  </r>
  <r>
    <n v="0"/>
    <s v="OGT01"/>
    <x v="816"/>
    <s v="OFFGAS FAN 1 OUTLET ISOLATION VALVE POSITION SWITCH CLOSED"/>
    <x v="20"/>
    <s v="OGT01-GX04-0152"/>
    <x v="8"/>
    <x v="10"/>
    <x v="18"/>
    <s v="CM001"/>
    <s v="CM001"/>
    <m/>
    <s v="ROTORK"/>
    <s v="RCO-250-FC080"/>
    <s v="N/A"/>
    <s v="N/A"/>
    <s v="N/A"/>
    <s v="E363404-PM071-240-270-0001"/>
    <m/>
    <s v="H363404-00000-270-262-0086"/>
    <s v="H363404-OGT01-270-276-0002"/>
    <x v="6"/>
    <m/>
    <m/>
    <s v="DI"/>
    <s v="IS"/>
    <s v="II 3 G - Ex i IIC T1"/>
    <s v="-"/>
    <m/>
  </r>
  <r>
    <n v="0"/>
    <s v="OGT01"/>
    <x v="817"/>
    <s v="OFFGAS FAN 1 OUTLET ISOLATION VALVE POSITION SWITCH OPEN"/>
    <x v="21"/>
    <s v="OGT01-GX04-0152"/>
    <x v="8"/>
    <x v="10"/>
    <x v="18"/>
    <s v="CM001"/>
    <s v="CM001"/>
    <m/>
    <s v="ROTORK"/>
    <s v="RCO-250-FC080"/>
    <s v="N/A"/>
    <s v="N/A"/>
    <s v="N/A"/>
    <s v="E363404-PM071-240-270-0001"/>
    <m/>
    <s v="H363404-00000-270-262-0086"/>
    <s v="H363404-OGT01-270-276-0002"/>
    <x v="6"/>
    <m/>
    <m/>
    <s v="DI"/>
    <s v="IS"/>
    <s v="II 3 G - Ex i IIC T1"/>
    <s v="-"/>
    <m/>
  </r>
  <r>
    <n v="0"/>
    <s v="OGT01"/>
    <x v="818"/>
    <s v="OFFGAS FAN 2 INLET ISOLATION VALVE"/>
    <x v="37"/>
    <s v="OGT01-GX04-0148"/>
    <x v="8"/>
    <x v="10"/>
    <x v="18"/>
    <s v="CM001"/>
    <s v="CM001"/>
    <m/>
    <s v="ROTORK"/>
    <s v="RCO-250-FC080"/>
    <s v="N/A"/>
    <s v="N/A"/>
    <s v="N/A"/>
    <s v="E363404-PM071-240-270-0001"/>
    <m/>
    <s v="H363404-00000-270-262-0089"/>
    <s v="H363404-OGT01-270-276-0002"/>
    <x v="6"/>
    <m/>
    <m/>
    <s v="DO"/>
    <s v="IS"/>
    <s v="II 3 G - Ex i IIC T1"/>
    <s v="-"/>
    <m/>
  </r>
  <r>
    <n v="0"/>
    <s v="OGT01"/>
    <x v="819"/>
    <s v="OFFGAS FAN 2 INLET ISOLATION VALVE SOLENOID"/>
    <x v="38"/>
    <s v="OGT01-GX04-0148"/>
    <x v="8"/>
    <x v="10"/>
    <x v="18"/>
    <s v="CM001"/>
    <s v="CM001"/>
    <m/>
    <s v="ROTORK"/>
    <s v="RCO-250-FC080"/>
    <s v="N/A"/>
    <s v="N/A"/>
    <s v="N/A"/>
    <s v="E363404-PM071-240-270-0001"/>
    <m/>
    <m/>
    <s v="H363404-OGT01-270-276-0002"/>
    <x v="6"/>
    <m/>
    <m/>
    <s v="N/A"/>
    <s v="IS"/>
    <s v="II 3 G - Ex i IIC T1"/>
    <s v="-"/>
    <m/>
  </r>
  <r>
    <n v="0"/>
    <s v="OGT01"/>
    <x v="820"/>
    <s v="OFFGAS FAN 2 INLET ISOLATION VALVE POSITION SWITCH CLOSED"/>
    <x v="20"/>
    <s v="OGT01-GX04-0148"/>
    <x v="8"/>
    <x v="10"/>
    <x v="18"/>
    <s v="CM001"/>
    <s v="CM001"/>
    <m/>
    <s v="ROTORK"/>
    <s v="RCO-250-FC080"/>
    <s v="N/A"/>
    <s v="N/A"/>
    <s v="N/A"/>
    <s v="E363404-PM071-240-270-0001"/>
    <m/>
    <s v="H363404-00000-270-262-0086"/>
    <s v="H363404-OGT01-270-276-0002"/>
    <x v="6"/>
    <m/>
    <m/>
    <s v="DI"/>
    <s v="IS"/>
    <s v="II 3 G - Ex i IIC T1"/>
    <s v="-"/>
    <m/>
  </r>
  <r>
    <n v="0"/>
    <s v="OGT01"/>
    <x v="821"/>
    <s v="OFFGAS FAN 2 INLET ISOLATION VALVE POSITION SWITCH OPEN"/>
    <x v="21"/>
    <s v="OGT01-GX04-0148"/>
    <x v="8"/>
    <x v="10"/>
    <x v="18"/>
    <s v="CM001"/>
    <s v="CM001"/>
    <m/>
    <s v="ROTORK"/>
    <s v="RCO-250-FC080"/>
    <s v="N/A"/>
    <s v="N/A"/>
    <s v="N/A"/>
    <s v="E363404-PM071-240-270-0001"/>
    <m/>
    <s v="H363404-00000-270-262-0086"/>
    <s v="H363404-OGT01-270-276-0002"/>
    <x v="6"/>
    <m/>
    <m/>
    <s v="DI"/>
    <s v="IS"/>
    <s v="II 3 G - Ex i IIC T1"/>
    <s v="-"/>
    <m/>
  </r>
  <r>
    <n v="0"/>
    <s v="OGT01"/>
    <x v="822"/>
    <s v="OFFGAS FAN 2 OUTLET ISOLATION VALVE POSITION SWITCH CLOSED"/>
    <x v="20"/>
    <s v="OGT01-GX04-0145"/>
    <x v="8"/>
    <x v="10"/>
    <x v="18"/>
    <s v="CM001"/>
    <s v="CM001"/>
    <m/>
    <s v="ROTORK"/>
    <s v="RCO-250-FC080"/>
    <s v="N/A"/>
    <s v="N/A"/>
    <s v="N/A"/>
    <s v="E363404-PM071-240-270-0001"/>
    <m/>
    <s v="H363404-00000-270-262-0086"/>
    <s v="H363404-OGT01-270-276-0002"/>
    <x v="6"/>
    <m/>
    <m/>
    <s v="DI"/>
    <s v="IS"/>
    <s v="II 3 G - Ex i IIC T1"/>
    <s v="-"/>
    <m/>
  </r>
  <r>
    <n v="0"/>
    <s v="OGT01"/>
    <x v="823"/>
    <s v="OFFGAS FAN 2 OUTLET ISOLATION VALVE POSITION SWITCH OPEN"/>
    <x v="21"/>
    <s v="OGT01-GX04-0145"/>
    <x v="8"/>
    <x v="10"/>
    <x v="18"/>
    <s v="CM001"/>
    <s v="CM001"/>
    <m/>
    <s v="ROTORK"/>
    <s v="RCO-250-FC080"/>
    <s v="N/A"/>
    <s v="N/A"/>
    <s v="N/A"/>
    <s v="E363404-PM071-240-270-0001"/>
    <m/>
    <s v="H363404-00000-270-262-0086"/>
    <s v="H363404-OGT01-270-276-0002"/>
    <x v="6"/>
    <m/>
    <m/>
    <s v="DI"/>
    <s v="IS"/>
    <s v="II 3 G - Ex i IIC T1"/>
    <s v="-"/>
    <m/>
  </r>
  <r>
    <n v="0"/>
    <s v="OGT01"/>
    <x v="824"/>
    <s v="LEACH OFFGAS SCRUBBER RECIRCULATION PUMP A SEAL WATER"/>
    <x v="28"/>
    <s v="F1.S1.DS.OGT01.GPB001"/>
    <x v="8"/>
    <x v="10"/>
    <x v="17"/>
    <s v="CM001"/>
    <s v="N/A"/>
    <m/>
    <s v=""/>
    <s v="232.5"/>
    <n v="0"/>
    <n v="6"/>
    <s v="BAR"/>
    <s v="E363404-PM072-240-260-0001"/>
    <m/>
    <s v="N/A"/>
    <s v="H363404-OGT01-270-276-0002"/>
    <x v="0"/>
    <m/>
    <m/>
    <s v="N/A"/>
    <s v="N/A"/>
    <s v="N/A"/>
    <s v="-"/>
    <m/>
  </r>
  <r>
    <n v="0"/>
    <s v="OGT01"/>
    <x v="825"/>
    <s v="LEACH OFFGAS SCRUBBER RECIRCULATION PUMP A SEAL WATER"/>
    <x v="63"/>
    <s v="F1.S1.DS.OGT01.GPB001"/>
    <x v="8"/>
    <x v="10"/>
    <x v="17"/>
    <s v="CM001"/>
    <s v="N/A"/>
    <m/>
    <s v=""/>
    <s v="SAFEUNIT ALTIMA"/>
    <s v="N/A"/>
    <s v="N/A"/>
    <s v="N/A"/>
    <s v="E363404-PM072-240-260-0001"/>
    <m/>
    <s v="N/A"/>
    <s v="H363404-OGT01-270-276-0002"/>
    <x v="0"/>
    <m/>
    <m/>
    <s v="N/A"/>
    <s v="IS"/>
    <s v="II 3 G - Ex i IIC T1"/>
    <s v="-"/>
    <m/>
  </r>
  <r>
    <n v="0"/>
    <s v="OGT01"/>
    <x v="826"/>
    <s v="LEACH OFFGAS SCRUBBER RECIRCULATION PUMP A"/>
    <x v="64"/>
    <s v="F1.S1.DS.OGT01.GPB001"/>
    <x v="8"/>
    <x v="10"/>
    <x v="17"/>
    <s v="CM001"/>
    <s v="CM001"/>
    <m/>
    <s v=""/>
    <s v="SAFEUNIT ALTIMA"/>
    <s v="N/A"/>
    <s v="N/A"/>
    <s v="N/A"/>
    <s v="E363404-PM072-240-260-0001"/>
    <s v="REFER TO MANUFACTURER'S  STANDARD/MANUAL"/>
    <s v="H363404-00000-270-262-0084"/>
    <s v="H363404-OGT01-270-276-0002"/>
    <x v="0"/>
    <m/>
    <m/>
    <s v="DI"/>
    <s v="IS"/>
    <s v="II 3 G - Ex i IIC T1"/>
    <s v="-"/>
    <m/>
  </r>
  <r>
    <n v="0"/>
    <s v="OGT01"/>
    <x v="827"/>
    <s v="OFFGAS TREATMENT JUNCTION BOX"/>
    <x v="41"/>
    <m/>
    <x v="0"/>
    <x v="0"/>
    <x v="8"/>
    <s v="CM001"/>
    <s v="CM001"/>
    <m/>
    <s v="HOFFMAN OR EQUIVALENT"/>
    <s v="A24H2008SS6LP3PT OR EQUIVALENT"/>
    <s v="N/A"/>
    <s v="N/A"/>
    <s v="N/A"/>
    <s v="H363404-00000-260-272-5011"/>
    <s v="H363404-00000-270-264-0002"/>
    <s v="H363404-OGT01-270-262-0001-0001/0002"/>
    <s v="N/A"/>
    <x v="0"/>
    <m/>
    <m/>
    <s v="N/A"/>
    <s v="IS"/>
    <m/>
    <s v="-"/>
    <s v="REFER TO JUNCTION BOX INTERCONNECTION DRAWINGS FOR THE NUMBER OF TERMINALS AND TERMINAL BLOCKS IN THE BOX  "/>
  </r>
  <r>
    <n v="0"/>
    <s v="OGT01"/>
    <x v="828"/>
    <s v="OFFGAS TREATMENT JUNCTION BOX"/>
    <x v="41"/>
    <m/>
    <x v="0"/>
    <x v="0"/>
    <x v="8"/>
    <s v="CM001"/>
    <s v="CM001"/>
    <m/>
    <s v="HOFFMAN OR EQUIVALENT"/>
    <s v="A24H2008SS6LP3PT OR EQUIVALENT"/>
    <s v="N/A"/>
    <s v="N/A"/>
    <s v="N/A"/>
    <s v="FIELD DETERMINED BASED ON THE 3D MODEL, P&amp;IDS, AND PIPING ISOMETRICS"/>
    <s v="H363404-00000-270-264-0002"/>
    <s v="H363404-OGT01-270-262-0002-0001/0002"/>
    <s v="N/A"/>
    <x v="0"/>
    <m/>
    <m/>
    <s v="N/A"/>
    <s v="IS"/>
    <m/>
    <s v="-"/>
    <s v="REFER TO JUNCTION BOX INTERCONNECTION DRAWINGS FOR THE NUMBER OF TERMINALS AND TERMINAL BLOCKS IN THE BOX  "/>
  </r>
  <r>
    <n v="0"/>
    <s v="OGT01"/>
    <x v="829"/>
    <s v="OFFGAS TREATMENT JUNCTION BOX"/>
    <x v="41"/>
    <m/>
    <x v="0"/>
    <x v="0"/>
    <x v="17"/>
    <s v="CM001"/>
    <s v="CM001"/>
    <m/>
    <m/>
    <m/>
    <s v="N/A"/>
    <s v="N/A"/>
    <s v="N/A"/>
    <m/>
    <m/>
    <m/>
    <s v="N/A"/>
    <x v="0"/>
    <m/>
    <m/>
    <s v="N/A"/>
    <s v="IS"/>
    <m/>
    <s v="-"/>
    <m/>
  </r>
  <r>
    <n v="0"/>
    <s v="PLI01"/>
    <x v="830"/>
    <s v="POWDER LEACH FEED PUMP A POWDER LEACH SOLUTION PH"/>
    <x v="12"/>
    <s v="PLI01-KX31-0018"/>
    <x v="0"/>
    <x v="2"/>
    <x v="5"/>
    <s v="CM001"/>
    <s v="CM001"/>
    <m/>
    <s v="ABB"/>
    <s v="AWT210"/>
    <n v="0"/>
    <n v="14"/>
    <s v="PH"/>
    <s v="FIELD DETERMINED BASED ON THE 3D MODEL, P&amp;IDS, AND PIPING ISOMETRICS"/>
    <s v="H363404-00000-270-260-0012"/>
    <s v="H363404-00000-270-262-0050-0001"/>
    <s v="H363404-PLI01-270-276-0001"/>
    <x v="262"/>
    <m/>
    <m/>
    <s v="AI"/>
    <s v="IS"/>
    <s v="II 3 G - Ex i IIC T1"/>
    <s v="-"/>
    <m/>
  </r>
  <r>
    <n v="0"/>
    <s v="PLI01"/>
    <x v="831"/>
    <s v="POWDER LEACH FEED PUMP A POWDER LEACH SOLUTION PH/ORP"/>
    <x v="13"/>
    <s v="PLI01-KX31-0018"/>
    <x v="10"/>
    <x v="2"/>
    <x v="5"/>
    <s v="CM001"/>
    <s v="CM001"/>
    <m/>
    <s v="ABB"/>
    <s v="TBX557 "/>
    <s v="N/A"/>
    <s v="N/A"/>
    <s v="N/A"/>
    <s v="FIELD DETERMINED BASED ON THE 3D MODEL, P&amp;IDS, AND PIPING ISOMETRICS"/>
    <s v="H363404-00000-270-260-0012"/>
    <m/>
    <s v="H363404-PLI01-270-276-0001"/>
    <x v="262"/>
    <m/>
    <m/>
    <s v="N/A"/>
    <s v="IS"/>
    <s v="II 3 G - Ex i IIC T1"/>
    <s v="-"/>
    <m/>
  </r>
  <r>
    <n v="0"/>
    <s v="PLI01"/>
    <x v="832"/>
    <s v="POWDER LEACH FEED TANK A"/>
    <x v="10"/>
    <s v="F1.S1.DS.PLI01.CMA001"/>
    <x v="10"/>
    <x v="2"/>
    <x v="4"/>
    <s v="CM001"/>
    <s v="CM001"/>
    <m/>
    <s v="SIEMENS"/>
    <s v="SITRANS TS500"/>
    <s v="N/A"/>
    <s v="N/A"/>
    <s v="N/A"/>
    <s v="FIELD DETERMINED BASED ON THE 3D MODEL, P&amp;IDS, AND PIPING ISOMETRICS"/>
    <s v="H363404-00000-270-260-0007"/>
    <s v="REFER TO MANUFACTURER'S  STANDARD/MANUAL"/>
    <s v="H363404-PLI01-270-276-0001"/>
    <x v="263"/>
    <m/>
    <m/>
    <s v="N/A"/>
    <s v="IS"/>
    <s v="II 3 G - Ex i IIC T1"/>
    <s v="-"/>
    <m/>
  </r>
  <r>
    <n v="0"/>
    <s v="PLI01"/>
    <x v="833"/>
    <s v="POWDER LEACH FEED TANK A"/>
    <x v="11"/>
    <s v="F1.S1.DS.PLI01.CMA001"/>
    <x v="0"/>
    <x v="0"/>
    <x v="4"/>
    <s v="CM001"/>
    <s v="CM001"/>
    <m/>
    <s v="SIEMENS"/>
    <s v="SITRANS TH300"/>
    <n v="0"/>
    <n v="109"/>
    <s v="DEG C"/>
    <s v="FIELD DETERMINED BASED ON THE 3D MODEL, P&amp;IDS, AND PIPING ISOMETRICS"/>
    <s v="H363404-00000-270-260-0007"/>
    <s v="H363404-00000-270-262-0050-0001"/>
    <s v="H363404-PLI01-270-276-0001"/>
    <x v="263"/>
    <m/>
    <m/>
    <s v="AI"/>
    <s v="IS"/>
    <s v="II 3 G - Ex i IIC T1"/>
    <s v="-"/>
    <m/>
  </r>
  <r>
    <n v="0"/>
    <s v="PLI01"/>
    <x v="834"/>
    <s v="POWDER LEACH FEED TANK A LEVEL"/>
    <x v="4"/>
    <s v="F1.S1.DS.PLI01.CMA001"/>
    <x v="10"/>
    <x v="1"/>
    <x v="2"/>
    <s v="CM001"/>
    <s v="N/A"/>
    <m/>
    <s v="SIEMENS"/>
    <s v="PART OF LIT"/>
    <s v="N/A"/>
    <s v="N/A"/>
    <s v="N/A"/>
    <s v="FIELD DETERMINED BASED ON THE 3D MODEL, P&amp;IDS, AND PIPING ISOMETRICS"/>
    <s v="H363404-00000-270-260-0008"/>
    <s v="N/A"/>
    <s v="H363404-PLI01-270-276-0001"/>
    <x v="264"/>
    <m/>
    <m/>
    <s v="N/A"/>
    <s v="IS"/>
    <s v="II 3 G - Ex i IIC T1"/>
    <s v="-"/>
    <m/>
  </r>
  <r>
    <n v="0"/>
    <s v="PLI01"/>
    <x v="835"/>
    <s v="POWDER LEACH FEED TANK A LEVEL"/>
    <x v="5"/>
    <s v="F1.S1.DS.PLI01.CMA001"/>
    <x v="0"/>
    <x v="0"/>
    <x v="2"/>
    <s v="CM001"/>
    <s v="CM001"/>
    <m/>
    <s v="SIEMENS"/>
    <s v="7NG3130-1AB12-Z"/>
    <n v="-7300"/>
    <n v="-200"/>
    <s v="MM (FROM ANTENNA)"/>
    <s v="FIELD DETERMINED BASED ON THE 3D MODEL, P&amp;IDS, AND PIPING ISOMETRICS"/>
    <s v="H363404-00000-270-260-0008"/>
    <m/>
    <s v="H363404-PLI01-270-276-0001"/>
    <x v="264"/>
    <m/>
    <m/>
    <s v="N/A"/>
    <s v="IS"/>
    <s v="II 3 G - Ex i IIC T1"/>
    <s v="-"/>
    <m/>
  </r>
  <r>
    <n v="0"/>
    <s v="PLI01"/>
    <x v="836"/>
    <s v="POWDER LEACH FEED TANK A LEVEL"/>
    <x v="6"/>
    <s v="F1.S1.DS.PLI01.CMA001"/>
    <x v="0"/>
    <x v="0"/>
    <x v="2"/>
    <s v="PJ011"/>
    <s v="CM001"/>
    <m/>
    <s v="SIEMENS"/>
    <s v="7ML5432-0GC20-1AC0-Z C11+C12+Y15"/>
    <n v="-7300"/>
    <n v="-200"/>
    <s v="MM (FROM ANTENNA)"/>
    <s v="FIELD DETERMINED BASED ON THE 3D MODEL, P&amp;IDS, AND PIPING ISOMETRICS"/>
    <s v="H363404-00000-270-260-0008"/>
    <s v="H363404-00000-270-262-0050-0001"/>
    <s v="H363404-PLI01-270-276-0001"/>
    <x v="264"/>
    <m/>
    <m/>
    <s v="AI"/>
    <s v="IS"/>
    <s v="II 3 G - Ex i IIC T1"/>
    <s v="-"/>
    <m/>
  </r>
  <r>
    <n v="0"/>
    <s v="PLI01"/>
    <x v="837"/>
    <s v="POWDER LEACH FEED PUMP A POWDER LEACH SOLUTION DISCHARGE"/>
    <x v="31"/>
    <s v="PLI01-KX31-0018"/>
    <x v="0"/>
    <x v="0"/>
    <x v="4"/>
    <s v="PJ002"/>
    <s v="N/A"/>
    <m/>
    <s v="SIEMENS"/>
    <s v="PART OF FIT"/>
    <s v=""/>
    <s v=""/>
    <s v="KG/M3"/>
    <s v="FIELD DETERMINED BASED ON THE 3D MODEL, P&amp;IDS, AND PIPING ISOMETRICS"/>
    <s v="VENDOR PRE-INSTALLED"/>
    <s v="N/A"/>
    <s v="H363404-PLI01-270-276-0001"/>
    <x v="265"/>
    <m/>
    <m/>
    <s v="SOFT"/>
    <s v="IS"/>
    <s v="II 3 G - Ex i IIC T1"/>
    <s v="-"/>
    <m/>
  </r>
  <r>
    <n v="0"/>
    <s v="PLI01"/>
    <x v="838"/>
    <s v="POWDER LEACH FEED PUMP A POWDER LEACH SOLUTION DISCHARGE"/>
    <x v="29"/>
    <s v="PLI01-KX31-0018"/>
    <x v="10"/>
    <x v="6"/>
    <x v="4"/>
    <s v="CM001"/>
    <s v="CM001"/>
    <m/>
    <s v="SIEMENS"/>
    <s v="FCS300"/>
    <s v="N/A"/>
    <s v="N/A"/>
    <s v="N/A"/>
    <s v="FIELD DETERMINED BASED ON THE 3D MODEL, P&amp;IDS, AND PIPING ISOMETRICS"/>
    <s v="H363404-00000-270-260-0006"/>
    <s v="REFER TO MANUFACTURER'S  STANDARD/MANUAL"/>
    <s v="H363404-PLI01-270-276-0001"/>
    <x v="265"/>
    <m/>
    <m/>
    <s v="N/A"/>
    <s v="IS"/>
    <s v="II 3 G - Ex i IIC T1"/>
    <s v="-"/>
    <m/>
  </r>
  <r>
    <n v="0"/>
    <s v="PLI01"/>
    <x v="839"/>
    <s v="POWDER LEACH FEED PUMP A POWDER LEACH SOLUTION DISCHARGE"/>
    <x v="30"/>
    <s v="PLI01-KX31-0018"/>
    <x v="0"/>
    <x v="0"/>
    <x v="4"/>
    <s v="PJ002"/>
    <s v="CM001"/>
    <m/>
    <s v="SIEMENS"/>
    <s v="FCT030"/>
    <n v="0"/>
    <n v="23"/>
    <s v="M3/H"/>
    <s v="FIELD DETERMINED BASED ON THE 3D MODEL, P&amp;IDS, AND PIPING ISOMETRICS"/>
    <s v="H363404-00000-270-260-0006"/>
    <s v="H363404-00000-270-262-0050-0001"/>
    <s v="H363404-PLI01-270-276-0001"/>
    <x v="265"/>
    <m/>
    <m/>
    <s v="AI"/>
    <s v="IS"/>
    <s v="II 3 G - Ex i IIC T1"/>
    <s v="24 VDC"/>
    <m/>
  </r>
  <r>
    <n v="0"/>
    <s v="PLI01"/>
    <x v="840"/>
    <s v="POWDER LEACH FEED PUMP A DISCHARGE"/>
    <x v="23"/>
    <s v="PLI01-KX31-0018"/>
    <x v="10"/>
    <x v="2"/>
    <x v="4"/>
    <s v="CM001"/>
    <s v="CM001"/>
    <m/>
    <s v="SIEMENS"/>
    <s v="P320"/>
    <n v="0"/>
    <n v="170"/>
    <s v="KPA (G)"/>
    <s v="FIELD DETERMINED BASED ON THE 3D MODEL, P&amp;IDS, AND PIPING ISOMETRICS"/>
    <s v="H363404-00000-270-260-0003"/>
    <s v="H363404-00000-270-262-0050-0002"/>
    <s v="H363404-PLI01-270-276-0001"/>
    <x v="266"/>
    <m/>
    <m/>
    <s v="AI"/>
    <s v="IS"/>
    <s v="II 3 G - Ex i IIC T1"/>
    <s v="-"/>
    <m/>
  </r>
  <r>
    <n v="0"/>
    <s v="PLI01"/>
    <x v="841"/>
    <s v="POWDER LEACH FEED TANK B"/>
    <x v="10"/>
    <s v="F1.S1.DS.PLI01.CMA002"/>
    <x v="10"/>
    <x v="2"/>
    <x v="4"/>
    <s v="CM001"/>
    <s v="CM001"/>
    <m/>
    <s v="SIEMENS"/>
    <s v="SITRANS TS500"/>
    <s v="N/A"/>
    <s v="N/A"/>
    <s v="N/A"/>
    <s v="FIELD DETERMINED BASED ON THE 3D MODEL, P&amp;IDS, AND PIPING ISOMETRICS"/>
    <s v="H363404-00000-270-260-0007"/>
    <s v="REFER TO MANUFACTURER'S  STANDARD/MANUAL"/>
    <s v="H363404-PLI01-270-276-0001"/>
    <x v="267"/>
    <m/>
    <m/>
    <s v="N/A"/>
    <s v="IS"/>
    <s v="II 3 G - Ex i IIC T1"/>
    <s v="-"/>
    <m/>
  </r>
  <r>
    <n v="0"/>
    <s v="PLI01"/>
    <x v="842"/>
    <s v="POWDER LEACH FEED TANK B"/>
    <x v="11"/>
    <s v="F1.S1.DS.PLI01.CMA002"/>
    <x v="0"/>
    <x v="0"/>
    <x v="4"/>
    <s v="CM001"/>
    <s v="CM001"/>
    <m/>
    <s v="SIEMENS"/>
    <s v="SITRANS TH300"/>
    <n v="0"/>
    <n v="109"/>
    <s v="DEG C"/>
    <s v="FIELD DETERMINED BASED ON THE 3D MODEL, P&amp;IDS, AND PIPING ISOMETRICS"/>
    <s v="H363404-00000-270-260-0007"/>
    <s v="H363404-00000-270-262-0050-0002"/>
    <s v="H363404-PLI01-270-276-0001"/>
    <x v="267"/>
    <m/>
    <m/>
    <s v="AI"/>
    <s v="IS"/>
    <s v="II 3 G - Ex i IIC T1"/>
    <s v="-"/>
    <m/>
  </r>
  <r>
    <n v="0"/>
    <s v="PLI01"/>
    <x v="843"/>
    <s v="POWDER LEACH FEED TANK B LEVEL"/>
    <x v="4"/>
    <s v="F1.S1.DS.PLI01.CMA002"/>
    <x v="10"/>
    <x v="1"/>
    <x v="2"/>
    <s v="CM001"/>
    <s v="N/A"/>
    <m/>
    <s v="SIEMENS"/>
    <s v="PART OF LIT"/>
    <s v="N/A"/>
    <s v="N/A"/>
    <s v="N/A"/>
    <s v="FIELD DETERMINED BASED ON THE 3D MODEL, P&amp;IDS, AND PIPING ISOMETRICS"/>
    <s v="H363404-00000-270-260-0008"/>
    <s v="N/A"/>
    <s v="H363404-PLI01-270-276-0001"/>
    <x v="268"/>
    <m/>
    <m/>
    <s v="N/A"/>
    <s v="IS"/>
    <s v="II 3 G - Ex i IIC T1"/>
    <s v="-"/>
    <m/>
  </r>
  <r>
    <n v="0"/>
    <s v="PLI01"/>
    <x v="844"/>
    <s v="POWDER LEACH FEED TANK B LEVEL"/>
    <x v="5"/>
    <s v="F1.S1.DS.PLI01.CMA002"/>
    <x v="0"/>
    <x v="0"/>
    <x v="2"/>
    <s v="CM001"/>
    <s v="CM001"/>
    <m/>
    <s v="SIEMENS"/>
    <s v="7NG3130-1AB12-Z"/>
    <n v="-7300"/>
    <n v="-200"/>
    <s v="MM (FROM ANTENNA)"/>
    <s v="FIELD DETERMINED BASED ON THE 3D MODEL, P&amp;IDS, AND PIPING ISOMETRICS"/>
    <s v="H363404-00000-270-260-0008"/>
    <m/>
    <s v="H363404-PLI01-270-276-0001"/>
    <x v="268"/>
    <m/>
    <m/>
    <s v="N/A"/>
    <s v="IS"/>
    <s v="II 3 G - Ex i IIC T1"/>
    <s v="-"/>
    <m/>
  </r>
  <r>
    <n v="0"/>
    <s v="PLI01"/>
    <x v="845"/>
    <s v="POWDER LEACH FEED TANK B LEVEL"/>
    <x v="6"/>
    <s v="F1.S1.DS.PLI01.CMA002"/>
    <x v="0"/>
    <x v="0"/>
    <x v="2"/>
    <s v="PJ011"/>
    <s v="CM001"/>
    <m/>
    <s v="SIEMENS"/>
    <s v="7ML5432-0GC20-1AC0-Z C11+C12+Y15"/>
    <n v="-7300"/>
    <n v="-200"/>
    <s v="MM (FROM ANTENNA)"/>
    <s v="FIELD DETERMINED BASED ON THE 3D MODEL, P&amp;IDS, AND PIPING ISOMETRICS"/>
    <s v="H363404-00000-270-260-0008"/>
    <s v="H363404-00000-270-262-0050-0002"/>
    <s v="H363404-PLI01-270-276-0001"/>
    <x v="268"/>
    <m/>
    <m/>
    <s v="AI"/>
    <s v="IS"/>
    <s v="II 3 G - Ex i IIC T1"/>
    <s v="-"/>
    <m/>
  </r>
  <r>
    <n v="0"/>
    <s v="PLI01"/>
    <x v="846"/>
    <s v="POWDER LEACH FEED TANK B SODIUM HYDROXIDE FEED"/>
    <x v="16"/>
    <s v="PLI01-K44-0003"/>
    <x v="9"/>
    <x v="12"/>
    <x v="6"/>
    <s v="CM001"/>
    <s v="CM001"/>
    <m/>
    <s v="SAMSON AG / SAMSON"/>
    <s v="3241 / 3277"/>
    <s v="N/A"/>
    <s v="N/A"/>
    <s v="N/A"/>
    <s v="FIELD DETERMINED BASED ON THE 3D MODEL, P&amp;IDS, AND PIPING ISOMETRICS"/>
    <s v="H363404-00000-270-260-0002"/>
    <s v="H363404-00000-270-262-0058-0001"/>
    <s v="H363404-PLI01-270-276-0001"/>
    <x v="269"/>
    <m/>
    <m/>
    <s v="AO"/>
    <s v="IS"/>
    <s v="II 3 G - Ex i IIC T1"/>
    <s v="-"/>
    <m/>
  </r>
  <r>
    <n v="0"/>
    <s v="PLI01"/>
    <x v="847"/>
    <s v="POWDER LEACH FEED TANK B SODIUM HYDROXIDE FEED"/>
    <x v="17"/>
    <s v="PLI01-K44-0003"/>
    <x v="9"/>
    <x v="12"/>
    <x v="4"/>
    <s v="CM001"/>
    <s v="CM001"/>
    <m/>
    <s v="SIEMENS"/>
    <s v="MAG3100"/>
    <s v="N/A"/>
    <s v="N/A"/>
    <s v="N/A"/>
    <s v="FIELD DETERMINED BASED ON THE 3D MODEL, P&amp;IDS, AND PIPING ISOMETRICS"/>
    <s v="H363404-00000-270-260-0005"/>
    <s v="REFER TO MANUFACTURER'S  STANDARD/MANUAL"/>
    <s v="H363404-PLI01-270-276-0001"/>
    <x v="270"/>
    <m/>
    <m/>
    <s v="N/A"/>
    <s v="IS"/>
    <s v="II 3 G - Ex i IIC T1"/>
    <s v="-"/>
    <m/>
  </r>
  <r>
    <n v="0"/>
    <s v="PLI01"/>
    <x v="848"/>
    <s v="POWDER LEACH FEED TANK B SODIUM HYDROXIDE FEED"/>
    <x v="18"/>
    <s v="PLI01-K44-0003"/>
    <x v="0"/>
    <x v="0"/>
    <x v="4"/>
    <s v="CM001"/>
    <s v="CM001"/>
    <m/>
    <s v="SIEMENS"/>
    <s v="MAG6000I"/>
    <n v="0"/>
    <n v="1.1100000000000001"/>
    <s v="M3/H"/>
    <s v="FIELD DETERMINED BASED ON THE 3D MODEL, P&amp;IDS, AND PIPING ISOMETRICS"/>
    <s v="H363404-00000-270-260-0005"/>
    <s v="H363404-00000-270-262-0050-0002"/>
    <s v="H363404-PLI01-270-276-0001"/>
    <x v="270"/>
    <m/>
    <m/>
    <s v="AI"/>
    <s v="IS"/>
    <s v="II 3 G - Ex i IIC T1"/>
    <s v="24 VDC"/>
    <m/>
  </r>
  <r>
    <n v="0"/>
    <s v="PLI01"/>
    <x v="849"/>
    <s v="POWDER LEACH FEED PUMP A PTC"/>
    <x v="47"/>
    <s v="F1.S1.DS.PLI01.GPB001"/>
    <x v="0"/>
    <x v="0"/>
    <x v="9"/>
    <s v="PM050A"/>
    <s v="CM001"/>
    <m/>
    <s v="ABB"/>
    <s v="436 PTC - THERMISTORS "/>
    <s v="N/A"/>
    <s v="N/A"/>
    <s v="N/A"/>
    <s v="FIELD DETERMINED BASED ON THE 3D MODEL, P&amp;IDS, AND PIPING ISOMETRICS"/>
    <s v=""/>
    <m/>
    <s v="H363404-PLI01-270-276-0001"/>
    <x v="6"/>
    <m/>
    <m/>
    <s v="N/A"/>
    <s v="IS"/>
    <s v="II 3 G - Ex i IIC T1"/>
    <s v="-"/>
    <m/>
  </r>
  <r>
    <n v="0"/>
    <s v="PLI01"/>
    <x v="850"/>
    <s v="POWDER LEACH FEED TANK AGITATOR A PTC"/>
    <x v="47"/>
    <s v="F1.S1.DS.PLI01.HWA001"/>
    <x v="0"/>
    <x v="0"/>
    <x v="12"/>
    <s v="PM047"/>
    <s v="CM001"/>
    <m/>
    <s v="ABB"/>
    <s v="436 PTC - THERMISTORS "/>
    <s v="N/A"/>
    <s v="N/A"/>
    <s v="N/A"/>
    <s v="FIELD DETERMINED BASED ON THE 3D MODEL, P&amp;IDS, AND PIPING ISOMETRICS"/>
    <s v="VENDOR PRE-INSTALLED"/>
    <m/>
    <s v="H363404-PLI01-270-276-0001"/>
    <x v="6"/>
    <m/>
    <m/>
    <s v="N/A"/>
    <s v="IS"/>
    <s v="II 3 G - Ex i IIC T1"/>
    <s v="-"/>
    <m/>
  </r>
  <r>
    <n v="0"/>
    <s v="PLI01"/>
    <x v="851"/>
    <s v="POWDER LEACH FEED TANK AGITATOR B PTC"/>
    <x v="47"/>
    <s v="F1.S1.DS.PLI01.HWA002"/>
    <x v="0"/>
    <x v="0"/>
    <x v="12"/>
    <s v="PM047"/>
    <s v="CM001"/>
    <m/>
    <s v="ABB"/>
    <s v="436 PTC - THERMISTORS "/>
    <s v="N/A"/>
    <s v="N/A"/>
    <s v="N/A"/>
    <s v="FIELD DETERMINED BASED ON THE 3D MODEL, P&amp;IDS, AND PIPING ISOMETRICS"/>
    <s v="VENDOR PRE-INSTALLED"/>
    <m/>
    <s v="H363404-PLI01-270-276-0001"/>
    <x v="6"/>
    <m/>
    <m/>
    <s v="N/A"/>
    <s v="IS"/>
    <s v="II 3 G - Ex i IIC T1"/>
    <s v="-"/>
    <m/>
  </r>
  <r>
    <n v="0"/>
    <s v="PLI01"/>
    <x v="852"/>
    <s v="MEZZANINE COVERED AREA SUMP PUMP LEVEL"/>
    <x v="52"/>
    <s v="F1.S1.DS.PLI01.GPB090"/>
    <x v="0"/>
    <x v="0"/>
    <x v="2"/>
    <s v="CM001"/>
    <s v="N/A"/>
    <m/>
    <s v="SIEMENS"/>
    <s v="PART OF LIT"/>
    <s v="N/A"/>
    <s v="N/A"/>
    <s v="N/A"/>
    <s v="FIELD DETERMINED BASED ON THE 3D MODEL, P&amp;IDS, AND PIPING ISOMETRICS"/>
    <s v="H363404-00000-270-260-0009"/>
    <s v="N/A"/>
    <s v="H363404-PLI01-270-276-0002"/>
    <x v="271"/>
    <m/>
    <m/>
    <s v="N/A"/>
    <s v="IS"/>
    <s v="II 3 G - Ex i IIC T1"/>
    <s v="-"/>
    <m/>
  </r>
  <r>
    <n v="0"/>
    <s v="PLI01"/>
    <x v="853"/>
    <s v="MEZZANINE COVERED AREA SUMP PUMP LEVEL"/>
    <x v="5"/>
    <s v="F1.S1.DS.PLI01.GPB090"/>
    <x v="0"/>
    <x v="0"/>
    <x v="2"/>
    <s v="CM001"/>
    <s v="CM001"/>
    <m/>
    <s v="SIEMENS"/>
    <s v="7NG3130-1AB12-Z"/>
    <n v="-1220"/>
    <n v="-300"/>
    <s v="MM (0 AT PROBE SURFACE)"/>
    <s v="FIELD DETERMINED BASED ON THE 3D MODEL, P&amp;IDS, AND PIPING ISOMETRICS"/>
    <s v="H363404-00000-270-260-0009"/>
    <m/>
    <s v="H363404-PLI01-270-276-0002"/>
    <x v="271"/>
    <m/>
    <m/>
    <s v="N/A"/>
    <s v="IS"/>
    <s v="II 3 G - Ex i IIC T1"/>
    <s v="-"/>
    <m/>
  </r>
  <r>
    <n v="0"/>
    <s v="PLI01"/>
    <x v="854"/>
    <s v="MEZZANINE COVERED AREA SUMP PUMP LEVEL"/>
    <x v="53"/>
    <s v="F1.S1.DS.PLI01.GPB090"/>
    <x v="0"/>
    <x v="0"/>
    <x v="2"/>
    <s v="PJ011"/>
    <s v="CM001"/>
    <m/>
    <s v="SIEMENS"/>
    <s v="7ML5110-1DE07-4CF3-Z C11+C14+E31+Y15"/>
    <n v="-1220"/>
    <n v="-300"/>
    <s v="MM (0 AT PROBE SURFACE)"/>
    <s v="FIELD DETERMINED BASED ON THE 3D MODEL, P&amp;IDS, AND PIPING ISOMETRICS"/>
    <s v="H363404-00000-270-260-0009"/>
    <s v="H363404-00000-270-262-0049-0002"/>
    <s v="H363404-PLI01-270-276-0002"/>
    <x v="271"/>
    <m/>
    <m/>
    <s v="AI"/>
    <s v="IS"/>
    <s v="II 3 G - Ex i IIC T1"/>
    <s v="-"/>
    <m/>
  </r>
  <r>
    <n v="0"/>
    <s v="PLI01"/>
    <x v="855"/>
    <s v="POWDER LEACH TANK 1 LEVEL"/>
    <x v="4"/>
    <s v="F1.S1.DS.PLI01.CMA003"/>
    <x v="11"/>
    <x v="1"/>
    <x v="2"/>
    <s v="CM001"/>
    <s v="N/A"/>
    <m/>
    <s v="SIEMENS"/>
    <s v="PART OF LIT"/>
    <s v="N/A"/>
    <s v="N/A"/>
    <s v="N/A"/>
    <s v="FIELD DETERMINED BASED ON THE 3D MODEL, P&amp;IDS, AND PIPING ISOMETRICS"/>
    <s v="H363404-00000-270-260-0008"/>
    <s v="N/A"/>
    <s v="H363404-PLI01-270-276-0002"/>
    <x v="272"/>
    <m/>
    <m/>
    <s v="N/A"/>
    <s v="IS"/>
    <s v="II 3 G - Ex i IIC T1"/>
    <s v="-"/>
    <m/>
  </r>
  <r>
    <n v="0"/>
    <s v="PLI01"/>
    <x v="856"/>
    <s v="POWDER LEACH TANK 1 LEVEL"/>
    <x v="5"/>
    <s v="F1.S1.DS.PLI01.CMA003"/>
    <x v="0"/>
    <x v="0"/>
    <x v="2"/>
    <s v="CM001"/>
    <s v="CM001"/>
    <m/>
    <s v="SIEMENS"/>
    <s v="7NG3130-1AB12-Z"/>
    <n v="-4900"/>
    <n v="-200"/>
    <s v="MM (FROM ANTENNA)"/>
    <s v="FIELD DETERMINED BASED ON THE 3D MODEL, P&amp;IDS, AND PIPING ISOMETRICS"/>
    <s v="H363404-00000-270-260-0008"/>
    <m/>
    <s v="H363404-PLI01-270-276-0002"/>
    <x v="272"/>
    <m/>
    <m/>
    <s v="N/A"/>
    <s v="IS"/>
    <s v="II 3 G - Ex i IIC T1"/>
    <s v="-"/>
    <m/>
  </r>
  <r>
    <n v="0"/>
    <s v="PLI01"/>
    <x v="857"/>
    <s v="POWDER LEACH TANK 1 LEVEL"/>
    <x v="6"/>
    <s v="F1.S1.DS.PLI01.CMA003"/>
    <x v="0"/>
    <x v="0"/>
    <x v="2"/>
    <s v="PJ011"/>
    <s v="CM001"/>
    <m/>
    <s v="SIEMENS"/>
    <s v="7ML5432-0GC20-1AC0-Z C11+C12+Y15"/>
    <n v="-4900"/>
    <n v="-200"/>
    <s v="MM (FROM ANTENNA)"/>
    <s v="FIELD DETERMINED BASED ON THE 3D MODEL, P&amp;IDS, AND PIPING ISOMETRICS"/>
    <s v="H363404-00000-270-260-0008"/>
    <s v="H363404-00000-270-262-0051-0001"/>
    <s v="H363404-PLI01-270-276-0002"/>
    <x v="272"/>
    <m/>
    <m/>
    <s v="AI"/>
    <s v="IS"/>
    <s v="II 3 G - Ex i IIC T1"/>
    <s v="-"/>
    <m/>
  </r>
  <r>
    <n v="0"/>
    <s v="PLI01"/>
    <x v="858"/>
    <s v="POWDER LEACH TANK 1 DISSOLUTION SLURRY PH"/>
    <x v="12"/>
    <s v="F1.S1.DS.PLI01.CMA003"/>
    <x v="0"/>
    <x v="2"/>
    <x v="5"/>
    <s v="CM001"/>
    <s v="CM001"/>
    <m/>
    <s v="ABB"/>
    <s v="AWT210"/>
    <n v="0"/>
    <n v="14"/>
    <s v="PH"/>
    <s v="FIELD DETERMINED BASED ON THE 3D MODEL, P&amp;IDS, AND PIPING ISOMETRICS"/>
    <s v="H363404-00000-270-260-0012"/>
    <s v="H363404-00000-270-262-0051-0001"/>
    <s v="H363404-PLI01-270-276-0002"/>
    <x v="273"/>
    <m/>
    <m/>
    <s v="AI"/>
    <s v="IS"/>
    <s v="II 2 G - Ex i IIC T1"/>
    <s v="-"/>
    <m/>
  </r>
  <r>
    <n v="0"/>
    <s v="PLI01"/>
    <x v="859"/>
    <s v="POWDER LEACH TANK 1 DISSOLUTION SLURRY PH"/>
    <x v="13"/>
    <s v="PLI01-KX34-0112"/>
    <x v="11"/>
    <x v="2"/>
    <x v="5"/>
    <s v="CM001"/>
    <s v="CM001"/>
    <m/>
    <s v="ABB"/>
    <s v="TBX557 "/>
    <s v="N/A"/>
    <s v="N/A"/>
    <s v="N/A"/>
    <s v="FIELD DETERMINED BASED ON THE 3D MODEL, P&amp;IDS, AND PIPING ISOMETRICS"/>
    <s v="H363404-00000-270-260-0012"/>
    <m/>
    <s v="H363404-PLI01-270-276-0002"/>
    <x v="273"/>
    <m/>
    <m/>
    <s v="N/A"/>
    <s v="IS"/>
    <s v="II 2 G - Ex i IIC T1"/>
    <s v="-"/>
    <m/>
  </r>
  <r>
    <n v="0"/>
    <s v="PLI01"/>
    <x v="860"/>
    <s v="POWDER LEACH TANK 1 DISSOLUTION SLURRY ORP"/>
    <x v="14"/>
    <s v="PLI01-KX34-0112"/>
    <x v="11"/>
    <x v="2"/>
    <x v="5"/>
    <s v="CM001"/>
    <s v="CM001"/>
    <m/>
    <s v="ABB"/>
    <s v="TBX557 "/>
    <s v="N/A"/>
    <s v="N/A"/>
    <s v="N/A"/>
    <s v="FIELD DETERMINED BASED ON THE 3D MODEL, P&amp;IDS, AND PIPING ISOMETRICS"/>
    <s v="H363404-00000-270-260-0012"/>
    <s v="REFER TO MANUFACTURER'S  STANDARD/MANUAL"/>
    <s v="H363404-PLI01-270-276-0002"/>
    <x v="6"/>
    <m/>
    <m/>
    <s v="N/A"/>
    <s v="IS"/>
    <s v="II 2 G - Ex i IIC T1"/>
    <s v="-"/>
    <m/>
  </r>
  <r>
    <n v="0"/>
    <s v="PLI01"/>
    <x v="861"/>
    <s v="POWDER LEACH TANK 1 DISSOLUTION SLURRY ORP"/>
    <x v="15"/>
    <s v="PLI01-KX34-0112"/>
    <x v="11"/>
    <x v="2"/>
    <x v="5"/>
    <s v="CM001"/>
    <s v="CM001"/>
    <m/>
    <s v="ABB"/>
    <s v="AWT210"/>
    <n v="0"/>
    <n v="2000"/>
    <s v="MV"/>
    <s v="FIELD DETERMINED BASED ON THE 3D MODEL, P&amp;IDS, AND PIPING ISOMETRICS"/>
    <s v="H363404-00000-270-260-0012"/>
    <s v="H363404-00000-270-262-0055-0002"/>
    <s v="H363404-PLI01-270-276-0002"/>
    <x v="6"/>
    <m/>
    <m/>
    <s v="AI"/>
    <s v="IS"/>
    <s v="II 2 G - Ex i IIC T1"/>
    <s v="-"/>
    <m/>
  </r>
  <r>
    <n v="0"/>
    <s v="PLI01"/>
    <x v="862"/>
    <s v="POWDER LEACH TANK 1 OFF GAS HYDROGEN"/>
    <x v="24"/>
    <s v="PLI01-GX04-0012"/>
    <x v="0"/>
    <x v="0"/>
    <x v="1"/>
    <s v="CM001"/>
    <s v="CM001"/>
    <m/>
    <s v="TBD"/>
    <s v="TBD"/>
    <s v=""/>
    <s v=""/>
    <s v=""/>
    <s v="FIELD DETERMINED BASED ON THE 3D MODEL, P&amp;IDS, AND PIPING ISOMETRICS"/>
    <s v="H363404-00000-270-260-0011"/>
    <s v="H363404-00000-270-262-0051-0001"/>
    <s v="H363404-PLI01-270-276-0002"/>
    <x v="274"/>
    <m/>
    <m/>
    <s v="AI"/>
    <s v="IS"/>
    <s v="II 3 G - Ex i IIC T1"/>
    <s v="230 VAC"/>
    <s v="PJ008 HOLD PENDING VENDOR INFORMATION/PROPOSAL"/>
  </r>
  <r>
    <n v="0"/>
    <s v="PLI01"/>
    <x v="863"/>
    <s v="POWDER LEACH TANK 1 OFF GAS HYDROGEN"/>
    <x v="25"/>
    <s v="PLI01-GX04-0012"/>
    <x v="3"/>
    <x v="6"/>
    <x v="1"/>
    <s v="CM001"/>
    <s v="CM001"/>
    <m/>
    <s v="TBD"/>
    <s v="TBD"/>
    <s v="N/A"/>
    <s v="N/A"/>
    <s v="N/A"/>
    <s v="FIELD DETERMINED BASED ON THE 3D MODEL, P&amp;IDS, AND PIPING ISOMETRICS"/>
    <s v="H363404-00000-270-260-0011"/>
    <m/>
    <s v="H363404-PLI01-270-276-0002"/>
    <x v="274"/>
    <m/>
    <m/>
    <s v="N/A"/>
    <s v="IS"/>
    <s v="II 3 G - Ex i IIC T1"/>
    <s v="-"/>
    <s v="PJ008 HOLD PENDING VENDOR INFORMATION/PROPOSAL"/>
  </r>
  <r>
    <n v="0"/>
    <s v="PLI01"/>
    <x v="864"/>
    <s v="POWDER LEACH TANK 1 OFF GAS HYDROGEN"/>
    <x v="26"/>
    <s v="PLI01-GX04-0012"/>
    <x v="0"/>
    <x v="0"/>
    <x v="1"/>
    <s v="CM001"/>
    <s v="CM001"/>
    <m/>
    <s v="TBD"/>
    <s v="TBD"/>
    <s v="N/A"/>
    <s v="N/A"/>
    <s v="N/A"/>
    <s v="FIELD DETERMINED BASED ON THE 3D MODEL, P&amp;IDS, AND PIPING ISOMETRICS"/>
    <s v=""/>
    <s v="H363404-00000-270-262-0064"/>
    <s v="H363404-PLI01-270-276-0002"/>
    <x v="275"/>
    <m/>
    <m/>
    <s v="DO"/>
    <s v="IS"/>
    <s v="II 3 G - Ex i IIC T1"/>
    <s v="-"/>
    <s v="PJ008 HOLD PENDING VENDOR INFORMATION/PROPOSAL"/>
  </r>
  <r>
    <n v="0"/>
    <s v="PLI01"/>
    <x v="865"/>
    <s v="POWDER LEACH TANK 1 OFF GAS HYDROGEN"/>
    <x v="27"/>
    <s v="PLI01-GX04-0012"/>
    <x v="0"/>
    <x v="0"/>
    <x v="1"/>
    <s v="CM001"/>
    <s v="CM001"/>
    <m/>
    <s v="TBD"/>
    <s v="TBD"/>
    <s v="N/A"/>
    <s v="N/A"/>
    <s v="N/A"/>
    <s v="FIELD DETERMINED BASED ON THE 3D MODEL, P&amp;IDS, AND PIPING ISOMETRICS"/>
    <s v=""/>
    <s v="H363404-00000-270-262-0064"/>
    <s v="H363404-PLI01-270-276-0002"/>
    <x v="276"/>
    <m/>
    <m/>
    <s v="DO"/>
    <s v="IS"/>
    <s v="II 3 G - Ex i IIC T1"/>
    <s v="-"/>
    <s v="PJ008 HOLD PENDING VENDOR INFORMATION/PROPOSAL"/>
  </r>
  <r>
    <n v="0"/>
    <s v="PLI01"/>
    <x v="866"/>
    <s v="POWDER LEACH TANK 1 HYDROGEN PEROXIDE FEED"/>
    <x v="16"/>
    <s v="PLI01-K96-0006"/>
    <x v="9"/>
    <x v="12"/>
    <x v="6"/>
    <s v="CM001"/>
    <s v="CM001"/>
    <m/>
    <s v="SAMSON AG / SAMSON"/>
    <s v="3241 / 3277"/>
    <s v="N/A"/>
    <s v="N/A"/>
    <s v="N/A"/>
    <s v="FIELD DETERMINED BASED ON THE 3D MODEL, P&amp;IDS, AND PIPING ISOMETRICS"/>
    <s v="H363404-00000-270-260-0002"/>
    <s v="H363404-00000-270-262-0058-0001"/>
    <s v="H363404-PLI01-270-276-0002"/>
    <x v="277"/>
    <m/>
    <m/>
    <s v="AO"/>
    <s v="IS"/>
    <s v="II 3 G - Ex i IIC T1"/>
    <s v="-"/>
    <m/>
  </r>
  <r>
    <n v="0"/>
    <s v="PLI01"/>
    <x v="867"/>
    <s v="POWDER LEACH TANK 1 HYDROGEN PEROXIDE FEED"/>
    <x v="17"/>
    <s v="PLI01-K96-0006"/>
    <x v="9"/>
    <x v="12"/>
    <x v="4"/>
    <s v="CM001"/>
    <s v="CM001"/>
    <m/>
    <s v="SIEMENS"/>
    <s v="MAG3100"/>
    <s v="N/A"/>
    <s v="N/A"/>
    <s v="N/A"/>
    <s v="FIELD DETERMINED BASED ON THE 3D MODEL, P&amp;IDS, AND PIPING ISOMETRICS"/>
    <s v="H363404-00000-270-260-0005"/>
    <s v="REFER TO MANUFACTURER'S  STANDARD/MANUAL"/>
    <s v="H363404-PLI01-270-276-0002"/>
    <x v="278"/>
    <m/>
    <m/>
    <s v="N/A"/>
    <s v="IS"/>
    <s v="II 3 G - Ex i IIC T1"/>
    <s v="-"/>
    <m/>
  </r>
  <r>
    <n v="0"/>
    <s v="PLI01"/>
    <x v="868"/>
    <s v="POWDER LEACH TANK 1 HYDROGEN PEROXIDE FEED"/>
    <x v="18"/>
    <s v="PLI01-K96-0006"/>
    <x v="0"/>
    <x v="0"/>
    <x v="4"/>
    <s v="CM001"/>
    <s v="CM001"/>
    <m/>
    <s v="SIEMENS"/>
    <s v="MAG6000I"/>
    <n v="0"/>
    <n v="0.19"/>
    <s v="M3/H"/>
    <s v="FIELD DETERMINED BASED ON THE 3D MODEL, P&amp;IDS, AND PIPING ISOMETRICS"/>
    <s v="H363404-00000-270-260-0005"/>
    <s v="H363404-00000-270-262-0051-0001"/>
    <s v="H363404-PLI01-270-276-0002"/>
    <x v="278"/>
    <m/>
    <m/>
    <s v="AI"/>
    <s v="IS"/>
    <s v="II 3 G - Ex i IIC T1"/>
    <s v="24 VDC"/>
    <m/>
  </r>
  <r>
    <n v="0"/>
    <s v="PLI01"/>
    <x v="869"/>
    <s v="POWDER LEACH TANK 1 SAND PUMP DISCHARGE"/>
    <x v="23"/>
    <s v="PLI01-KX04-0012"/>
    <x v="11"/>
    <x v="2"/>
    <x v="4"/>
    <s v="CM001"/>
    <s v="CM001"/>
    <m/>
    <s v="SIEMENS"/>
    <s v="P320"/>
    <n v="0"/>
    <n v="570"/>
    <s v="KPA (G)"/>
    <s v="FIELD DETERMINED BASED ON THE 3D MODEL, P&amp;IDS, AND PIPING ISOMETRICS"/>
    <s v="H363404-00000-270-260-0003"/>
    <s v="H363404-00000-270-262-0051-0002"/>
    <s v="H363404-PLI01-270-276-0002"/>
    <x v="279"/>
    <m/>
    <m/>
    <s v="AI"/>
    <s v="IS"/>
    <s v="II 3 G - Ex i IIC T1"/>
    <s v="-"/>
    <m/>
  </r>
  <r>
    <n v="0"/>
    <s v="PLI01"/>
    <x v="870"/>
    <s v="POWDER LEACH TANK 1 OFF GAS"/>
    <x v="23"/>
    <s v="PLI01-GX04-0012"/>
    <x v="3"/>
    <x v="2"/>
    <x v="4"/>
    <s v="CM001"/>
    <s v="CM001"/>
    <m/>
    <s v="SIEMENS"/>
    <s v="P320"/>
    <n v="-30"/>
    <n v="0"/>
    <s v="KPA (G)"/>
    <s v="FIELD DETERMINED BASED ON THE 3D MODEL, P&amp;IDS, AND PIPING ISOMETRICS"/>
    <s v="H363404-00000-270-260-0003"/>
    <s v="H363404-00000-270-262-0051-0002"/>
    <s v="H363404-PLI01-270-276-0002"/>
    <x v="280"/>
    <m/>
    <m/>
    <s v="AI"/>
    <s v="IS"/>
    <s v="II 3 G - Ex i IIC T1"/>
    <s v="-"/>
    <m/>
  </r>
  <r>
    <n v="0"/>
    <s v="PLI01"/>
    <x v="871"/>
    <s v="POWDER LEACH TANK 1 HYDROGEN PEROXIDE FEED"/>
    <x v="34"/>
    <s v="PLI01-K96-0008"/>
    <x v="9"/>
    <x v="12"/>
    <x v="6"/>
    <s v="CM001"/>
    <s v="N/A"/>
    <m/>
    <s v="LESER"/>
    <s v="4374.3144-1,510 KPA_G-I21I40H03-3.2"/>
    <s v="N/A"/>
    <s v="N/A"/>
    <s v="N/A"/>
    <s v="FIELD DETERMINED BASED ON THE 3D MODEL, P&amp;IDS, AND PIPING ISOMETRICS"/>
    <s v=""/>
    <s v="N/A"/>
    <s v="H363404-PLI01-270-276-0002"/>
    <x v="281"/>
    <m/>
    <m/>
    <s v="N/A"/>
    <s v="IS"/>
    <s v="II 3 G - Ex i IIC T1"/>
    <s v="-"/>
    <m/>
  </r>
  <r>
    <n v="0"/>
    <s v="PLI01"/>
    <x v="872"/>
    <s v="POWDER LEACH TANK 1 HYDROGEN PEROXIDE FEED"/>
    <x v="34"/>
    <s v="PLI01-K96-0007"/>
    <x v="9"/>
    <x v="12"/>
    <x v="6"/>
    <s v="CM001"/>
    <s v="N/A"/>
    <m/>
    <s v="LESER"/>
    <s v="4374.3144-1,510 KPA_G-I21I40H03-3.2"/>
    <s v="N/A"/>
    <s v="N/A"/>
    <s v="N/A"/>
    <s v="FIELD DETERMINED BASED ON THE 3D MODEL, P&amp;IDS, AND PIPING ISOMETRICS"/>
    <s v=""/>
    <s v="N/A"/>
    <s v="H363404-PLI01-270-276-0002"/>
    <x v="282"/>
    <m/>
    <m/>
    <s v="N/A"/>
    <s v="IS"/>
    <s v="II 3 G - Ex i IIC T1"/>
    <s v="-"/>
    <m/>
  </r>
  <r>
    <n v="0"/>
    <s v="PLI01"/>
    <x v="873"/>
    <s v="POWDER LEACH TANK 1 AGITATOR PTC"/>
    <x v="47"/>
    <s v="F1.S1.DS.PLI01.HWA003"/>
    <x v="0"/>
    <x v="0"/>
    <x v="12"/>
    <s v="PM047"/>
    <s v="CM001"/>
    <m/>
    <s v="ABB"/>
    <s v="436 PTC - THERMISTORS "/>
    <s v="N/A"/>
    <s v="N/A"/>
    <s v="N/A"/>
    <s v="FIELD DETERMINED BASED ON THE 3D MODEL, P&amp;IDS, AND PIPING ISOMETRICS"/>
    <s v="VENDOR PRE-INSTALLED"/>
    <m/>
    <s v="H363404-PLI01-270-276-0002"/>
    <x v="6"/>
    <m/>
    <m/>
    <s v="N/A"/>
    <s v="IS"/>
    <s v="II 3 G - Ex i IIC T1"/>
    <s v="-"/>
    <m/>
  </r>
  <r>
    <n v="0"/>
    <s v="PLI01"/>
    <x v="874"/>
    <s v="MEZZANINE COVERED AREA SUMP PUMP PTC"/>
    <x v="47"/>
    <s v="F1.S1.DS.PLI01.GPB090"/>
    <x v="0"/>
    <x v="0"/>
    <x v="16"/>
    <s v="CM001"/>
    <s v="CM001"/>
    <m/>
    <s v=""/>
    <s v=""/>
    <s v="N/A"/>
    <s v="N/A"/>
    <s v="N/A"/>
    <s v="FIELD DETERMINED BASED ON THE 3D MODEL, P&amp;IDS, AND PIPING ISOMETRICS"/>
    <s v=""/>
    <m/>
    <s v="H363404-PLI01-270-276-0002"/>
    <x v="6"/>
    <m/>
    <m/>
    <s v="N/A"/>
    <s v="IS"/>
    <s v="II 3 G - Ex i IIC T1"/>
    <s v="-"/>
    <m/>
  </r>
  <r>
    <n v="0"/>
    <s v="PLI01"/>
    <x v="875"/>
    <s v="POWDER LEACH TANK 1 SAND PUMP PTC"/>
    <x v="47"/>
    <s v="F1.S1.DS.PLI01.GPB090"/>
    <x v="0"/>
    <x v="0"/>
    <x v="9"/>
    <s v="PM050A"/>
    <s v="CM001"/>
    <m/>
    <s v="ABB"/>
    <s v="436 PTC - THERMISTORS "/>
    <s v="N/A"/>
    <s v="N/A"/>
    <s v="N/A"/>
    <s v="FIELD DETERMINED BASED ON THE 3D MODEL, P&amp;IDS, AND PIPING ISOMETRICS"/>
    <s v=""/>
    <m/>
    <s v="H363404-PLI01-270-276-0002"/>
    <x v="6"/>
    <m/>
    <m/>
    <s v="N/A"/>
    <s v="IS"/>
    <s v="II 3 G - Ex i IIC T1"/>
    <s v="-"/>
    <m/>
  </r>
  <r>
    <n v="0"/>
    <s v="PLI01"/>
    <x v="876"/>
    <s v="POWDER LEACH TANK 1 AMBIENT H2 DETECTOR"/>
    <x v="24"/>
    <s v="F1.S1.DS.PLI01.GPB090"/>
    <x v="0"/>
    <x v="0"/>
    <x v="1"/>
    <s v="CM001"/>
    <s v="CM001"/>
    <m/>
    <s v="TBD"/>
    <s v="TBD"/>
    <m/>
    <m/>
    <s v=""/>
    <s v="FIELD DETERMINED BASED ON THE 3D MODEL, P&amp;IDS, AND PIPING ISOMETRICS"/>
    <s v="REFER TO MANUFACTURER'S  STANDARD/MANUAL"/>
    <s v="H363404-00000-270-262-0056-0001"/>
    <s v="H363404-PLI01-270-276-0002"/>
    <x v="283"/>
    <m/>
    <m/>
    <s v="AI"/>
    <s v="IS"/>
    <s v="II 3 G - Ex i IIC T1"/>
    <s v="-"/>
    <s v="PJ008 HOLD PENDING VENDOR INFORMATION/PROPOSAL"/>
  </r>
  <r>
    <n v="0"/>
    <s v="PLI01"/>
    <x v="877"/>
    <s v="MEZZANINE COVERED AREA SUMP PUMP"/>
    <x v="19"/>
    <s v="PLI01-KX34-0059"/>
    <x v="11"/>
    <x v="2"/>
    <x v="7"/>
    <s v="CM001"/>
    <s v="N/A"/>
    <m/>
    <s v="PFEIFFER / SAMSON"/>
    <s v="RP23E / "/>
    <s v="N/A"/>
    <s v="N/A"/>
    <s v="N/A"/>
    <s v="FIELD DETERMINED BASED ON THE 3D MODEL, P&amp;IDS, AND PIPING ISOMETRICS"/>
    <m/>
    <s v="N/A"/>
    <s v="H363404-PLI01-270-276-0002"/>
    <x v="284"/>
    <m/>
    <m/>
    <s v="N/A"/>
    <s v="IS"/>
    <s v="II 3 G - Ex i IIC T1"/>
    <s v="-"/>
    <m/>
  </r>
  <r>
    <n v="0"/>
    <s v="PLI01"/>
    <x v="878"/>
    <s v="MEZZANINE COVERED AREA SUMP PUMP"/>
    <x v="20"/>
    <s v="PLI01-KX34-0059"/>
    <x v="0"/>
    <x v="0"/>
    <x v="7"/>
    <s v="PJ006"/>
    <s v="CM001"/>
    <m/>
    <s v="IFM"/>
    <s v="NN5013"/>
    <s v="N/A"/>
    <s v="N/A"/>
    <s v="N/A"/>
    <s v="FIELD DETERMINED BASED ON THE 3D MODEL, P&amp;IDS, AND PIPING ISOMETRICS"/>
    <s v="VENDOR PRE-INSTALLED"/>
    <s v="H363404-00000-270-262-0061"/>
    <s v="H363404-PLI01-270-276-0002"/>
    <x v="284"/>
    <m/>
    <m/>
    <s v="DI"/>
    <s v="IS"/>
    <s v="II 3 G - Ex i IIC T1"/>
    <s v="-"/>
    <m/>
  </r>
  <r>
    <n v="0"/>
    <s v="PLI01"/>
    <x v="879"/>
    <s v="MEZZANINE COVERED AREA SUMP PUMP"/>
    <x v="21"/>
    <s v="PLI01-KX34-0059"/>
    <x v="0"/>
    <x v="0"/>
    <x v="7"/>
    <s v="PJ006"/>
    <s v="CM001"/>
    <m/>
    <s v="IFM"/>
    <s v="NN5013"/>
    <s v="N/A"/>
    <s v="N/A"/>
    <s v="N/A"/>
    <s v="FIELD DETERMINED BASED ON THE 3D MODEL, P&amp;IDS, AND PIPING ISOMETRICS"/>
    <s v="VENDOR PRE-INSTALLED"/>
    <s v="H363404-00000-270-262-0061"/>
    <s v="H363404-PLI01-270-276-0002"/>
    <x v="284"/>
    <m/>
    <m/>
    <s v="DI"/>
    <s v="IS"/>
    <s v="II 3 G - Ex i IIC T1"/>
    <s v="-"/>
    <m/>
  </r>
  <r>
    <n v="0"/>
    <s v="PLI01"/>
    <x v="880"/>
    <s v="MEZZANINE COVERED AREA SUMP PUMP SUMP CONTENTS"/>
    <x v="19"/>
    <s v="PLI01-KX34-0060"/>
    <x v="11"/>
    <x v="2"/>
    <x v="7"/>
    <s v="CM001"/>
    <s v="N/A"/>
    <m/>
    <s v="PFEIFFER / SAMSON"/>
    <s v="RP23E / "/>
    <s v="N/A"/>
    <s v="N/A"/>
    <s v="N/A"/>
    <s v="FIELD DETERMINED BASED ON THE 3D MODEL, P&amp;IDS, AND PIPING ISOMETRICS"/>
    <m/>
    <s v="N/A"/>
    <s v="H363404-PLI01-270-276-0002"/>
    <x v="285"/>
    <m/>
    <m/>
    <s v="N/A"/>
    <s v="IS"/>
    <s v="II 3 G - Ex i IIC T1"/>
    <s v="-"/>
    <m/>
  </r>
  <r>
    <n v="0"/>
    <s v="PLI01"/>
    <x v="881"/>
    <s v="MEZZANINE COVERED AREA SUMP PUMP SUMP CONTENTS"/>
    <x v="20"/>
    <s v="PLI01-KX34-0060"/>
    <x v="0"/>
    <x v="0"/>
    <x v="7"/>
    <s v="PJ006"/>
    <s v="CM001"/>
    <m/>
    <s v="IFM"/>
    <s v="NN5013"/>
    <s v="N/A"/>
    <s v="N/A"/>
    <s v="N/A"/>
    <s v="FIELD DETERMINED BASED ON THE 3D MODEL, P&amp;IDS, AND PIPING ISOMETRICS"/>
    <s v="VENDOR PRE-INSTALLED"/>
    <s v="H363404-00000-270-262-0082"/>
    <s v="H363404-PLI01-270-276-0002"/>
    <x v="285"/>
    <m/>
    <m/>
    <s v="DI"/>
    <s v="IS"/>
    <s v="II 3 G - Ex i IIC T1"/>
    <s v="-"/>
    <m/>
  </r>
  <r>
    <n v="0"/>
    <s v="PLI01"/>
    <x v="882"/>
    <s v="MEZZANINE COVERED AREA SUMP PUMP SUMP CONTENTS"/>
    <x v="21"/>
    <s v="PLI01-KX34-0060"/>
    <x v="0"/>
    <x v="0"/>
    <x v="7"/>
    <s v="PJ006"/>
    <s v="CM001"/>
    <m/>
    <s v="IFM"/>
    <s v="NN5013"/>
    <s v="N/A"/>
    <s v="N/A"/>
    <s v="N/A"/>
    <s v="FIELD DETERMINED BASED ON THE 3D MODEL, P&amp;IDS, AND PIPING ISOMETRICS"/>
    <s v="VENDOR PRE-INSTALLED"/>
    <s v="H363404-00000-270-262-0082"/>
    <s v="H363404-PLI01-270-276-0002"/>
    <x v="285"/>
    <m/>
    <m/>
    <s v="DI"/>
    <s v="IS"/>
    <s v="II 3 G - Ex i IIC T1"/>
    <s v="-"/>
    <m/>
  </r>
  <r>
    <n v="0"/>
    <s v="PLI01"/>
    <x v="883"/>
    <s v="POWDER LEACH TANK 1 SAND PUMP DISCHARGE"/>
    <x v="30"/>
    <s v="PLI01-KX34-0112"/>
    <x v="0"/>
    <x v="0"/>
    <x v="4"/>
    <s v="PJ002"/>
    <s v="CM001"/>
    <m/>
    <s v="SIEMENS"/>
    <s v="FCT030"/>
    <n v="0"/>
    <n v="36"/>
    <s v="M3/H"/>
    <s v="FIELD DETERMINED BASED ON THE 3D MODEL, P&amp;IDS, AND PIPING ISOMETRICS"/>
    <s v="H363404-00000-270-260-0006"/>
    <s v="H363404-00000-270-262-0051-0002"/>
    <s v="H363404-PLI01-270-276-0002"/>
    <x v="286"/>
    <m/>
    <m/>
    <s v="AI"/>
    <s v="IS"/>
    <s v="II 3 G - Ex i IIC T1"/>
    <s v="24 VDC"/>
    <m/>
  </r>
  <r>
    <n v="0"/>
    <s v="PLI01"/>
    <x v="884"/>
    <s v="POWDER LEACH TANK 1 SAND PUMP DISCHARGE"/>
    <x v="31"/>
    <s v="PLI01-KX34-0112"/>
    <x v="0"/>
    <x v="0"/>
    <x v="4"/>
    <s v="PJ002"/>
    <s v="N/A"/>
    <m/>
    <s v="SIEMENS"/>
    <s v="PART OF FIT"/>
    <m/>
    <m/>
    <s v="KG/M3"/>
    <s v="FIELD DETERMINED BASED ON THE 3D MODEL, P&amp;IDS, AND PIPING ISOMETRICS"/>
    <s v="VENDOR PRE-INSTALLED"/>
    <s v="N/A"/>
    <s v="H363404-PLI01-270-276-0002"/>
    <x v="6"/>
    <m/>
    <m/>
    <s v="SOFT"/>
    <s v="IS"/>
    <s v="II 3 G - Ex i IIC T1"/>
    <s v="-"/>
    <m/>
  </r>
  <r>
    <n v="0"/>
    <s v="PLI01"/>
    <x v="885"/>
    <s v="POWDER LEACH TANK 1 SAND PUMP DISCHARGE"/>
    <x v="29"/>
    <s v="PLI01-KX34-0112"/>
    <x v="11"/>
    <x v="2"/>
    <x v="4"/>
    <s v="CM001"/>
    <s v="CM001"/>
    <m/>
    <s v="SIEMENS"/>
    <s v="FCS300"/>
    <s v="N/A"/>
    <s v="N/A"/>
    <s v="N/A"/>
    <s v="FIELD DETERMINED BASED ON THE 3D MODEL, P&amp;IDS, AND PIPING ISOMETRICS"/>
    <s v="H363404-00000-270-260-0006"/>
    <s v="REFER TO MANUFACTURER'S  STANDARD/MANUAL"/>
    <s v="H363404-PLI01-270-276-0002"/>
    <x v="6"/>
    <m/>
    <m/>
    <s v="N/A"/>
    <s v="IS"/>
    <s v="II 3 G - Ex i IIC T1"/>
    <s v="-"/>
    <m/>
  </r>
  <r>
    <n v="0"/>
    <s v="PLI01"/>
    <x v="886"/>
    <s v="POWDER LEACH TANK 1 OFFGAS HAND VALVE"/>
    <x v="19"/>
    <s v="PLI01-GX04-0012"/>
    <x v="3"/>
    <x v="17"/>
    <x v="7"/>
    <s v="CM001"/>
    <s v="N/A"/>
    <m/>
    <s v="PFEIFFER / Q SERIES"/>
    <s v="14B / PROGEAR"/>
    <s v="N/A"/>
    <s v="N/A"/>
    <s v="N/A"/>
    <s v="FIELD DETERMINED BASED ON THE 3D MODEL, P&amp;IDS, AND PIPING ISOMETRICS"/>
    <m/>
    <s v="N/A"/>
    <s v="H363404-PLI01-270-276-0002"/>
    <x v="287"/>
    <m/>
    <m/>
    <s v="N/A"/>
    <s v="IS"/>
    <s v="II 3 G - Ex i IIC T1"/>
    <s v="-"/>
    <m/>
  </r>
  <r>
    <n v="0"/>
    <s v="PLI01"/>
    <x v="887"/>
    <s v="POWDER LEACH TANK 1 OFFGAS POSITION TRANSMITTER"/>
    <x v="22"/>
    <s v="PLI01-GX04-0012"/>
    <x v="0"/>
    <x v="0"/>
    <x v="7"/>
    <s v="PJ006"/>
    <s v="CM001"/>
    <m/>
    <s v="TOPWORX"/>
    <s v="DXP-0H0GNMB"/>
    <m/>
    <m/>
    <s v=""/>
    <s v="FIELD DETERMINED BASED ON THE 3D MODEL, P&amp;IDS, AND PIPING ISOMETRICS"/>
    <s v=""/>
    <s v="H363404-00000-270-262-0051-0002"/>
    <s v="H363404-PLI01-270-276-0002"/>
    <x v="287"/>
    <m/>
    <m/>
    <s v="AI"/>
    <s v="IS"/>
    <s v="II 3 G - Ex i IIC T1"/>
    <s v="-"/>
    <m/>
  </r>
  <r>
    <n v="0"/>
    <s v="PLI01"/>
    <x v="888"/>
    <s v="POWDER LEACH TANK 1 SAND PUMP"/>
    <x v="19"/>
    <s v="PLI01-KX34-0198"/>
    <x v="11"/>
    <x v="2"/>
    <x v="7"/>
    <s v="CM001"/>
    <s v="N/A"/>
    <m/>
    <s v="DSS VALVES / "/>
    <s v="SV1T02 / "/>
    <s v="N/A"/>
    <s v="N/A"/>
    <s v="N/A"/>
    <s v="FIELD DETERMINED BASED ON THE 3D MODEL, P&amp;IDS, AND PIPING ISOMETRICS"/>
    <m/>
    <s v="N/A"/>
    <s v="H363404-PLI01-270-276-0002"/>
    <x v="288"/>
    <m/>
    <m/>
    <s v="N/A"/>
    <s v="IS"/>
    <s v="II 3 G - Ex i IIC T1"/>
    <s v="-"/>
    <m/>
  </r>
  <r>
    <n v="0"/>
    <s v="PLI01"/>
    <x v="889"/>
    <s v="POWDER LEACH TANK 1 SAND PUMP"/>
    <x v="20"/>
    <s v="PLI01-KX34-0198"/>
    <x v="0"/>
    <x v="0"/>
    <x v="7"/>
    <s v="PJ006"/>
    <s v="CM001"/>
    <m/>
    <s v="IFM"/>
    <s v="IG512A"/>
    <s v="N/A"/>
    <s v="N/A"/>
    <s v="N/A"/>
    <s v="FIELD DETERMINED BASED ON THE 3D MODEL, P&amp;IDS, AND PIPING ISOMETRICS"/>
    <s v="VENDOR PRE-INSTALLED"/>
    <s v="H363404-00000-270-262-0061"/>
    <s v="H363404-PLI01-270-276-0002"/>
    <x v="288"/>
    <m/>
    <m/>
    <s v="DI"/>
    <s v="IS"/>
    <s v="II 3 G - Ex i IIC T1"/>
    <s v="-"/>
    <m/>
  </r>
  <r>
    <n v="0"/>
    <s v="PLI01"/>
    <x v="890"/>
    <s v="POWDER LEACH TANK 1 SAND PUMP"/>
    <x v="21"/>
    <s v="PLI01-KX34-0198"/>
    <x v="0"/>
    <x v="0"/>
    <x v="7"/>
    <s v="PJ006"/>
    <s v="CM001"/>
    <m/>
    <s v="IFM"/>
    <s v="IG512A"/>
    <s v="N/A"/>
    <s v="N/A"/>
    <s v="N/A"/>
    <s v="FIELD DETERMINED BASED ON THE 3D MODEL, P&amp;IDS, AND PIPING ISOMETRICS"/>
    <s v="VENDOR PRE-INSTALLED"/>
    <s v="H363404-00000-270-262-0061"/>
    <s v="H363404-PLI01-270-276-0002"/>
    <x v="288"/>
    <m/>
    <m/>
    <s v="DI"/>
    <s v="IS"/>
    <s v="II 3 G - Ex i IIC T1"/>
    <s v="-"/>
    <m/>
  </r>
  <r>
    <n v="0"/>
    <s v="PLI01"/>
    <x v="891"/>
    <s v="POWDER LEACH TANK 2 AGITATOR PTC"/>
    <x v="47"/>
    <s v="F1.S1.DS.PLI01.HWA004"/>
    <x v="0"/>
    <x v="0"/>
    <x v="12"/>
    <s v="PM047"/>
    <s v="CM001"/>
    <m/>
    <s v="ABB"/>
    <s v="436 PTC - THERMISTORS "/>
    <s v="N/A"/>
    <s v="N/A"/>
    <s v="N/A"/>
    <s v="FIELD DETERMINED BASED ON THE 3D MODEL, P&amp;IDS, AND PIPING ISOMETRICS"/>
    <s v="VENDOR PRE-INSTALLED"/>
    <m/>
    <s v="H363404-PLI01-270-276-0003"/>
    <x v="6"/>
    <m/>
    <m/>
    <s v="N/A"/>
    <s v="IS"/>
    <s v="II 3 G - Ex i IIC T1"/>
    <s v="-"/>
    <m/>
  </r>
  <r>
    <n v="0"/>
    <s v="PLI01"/>
    <x v="892"/>
    <s v="POWDER LEACH TANK 2 SAND PUMP PTC"/>
    <x v="47"/>
    <s v="F1.S1.DS.PLI01.GPB004"/>
    <x v="0"/>
    <x v="0"/>
    <x v="9"/>
    <s v="PM050A"/>
    <s v="CM001"/>
    <m/>
    <s v="ABB"/>
    <s v="436 PTC - THERMISTORS "/>
    <s v="N/A"/>
    <s v="N/A"/>
    <s v="N/A"/>
    <s v="FIELD DETERMINED BASED ON THE 3D MODEL, P&amp;IDS, AND PIPING ISOMETRICS"/>
    <s v=""/>
    <m/>
    <s v="H363404-PLI01-270-276-0003"/>
    <x v="6"/>
    <m/>
    <m/>
    <s v="N/A"/>
    <s v="IS"/>
    <s v="II 3 G - Ex i IIC T1"/>
    <s v="-"/>
    <m/>
  </r>
  <r>
    <n v="0"/>
    <s v="PLI01"/>
    <x v="893"/>
    <s v="POWDER LEACH TANK 2 LEVEL"/>
    <x v="4"/>
    <s v="F1.S1.DS.PLI01.CMA004"/>
    <x v="11"/>
    <x v="1"/>
    <x v="2"/>
    <s v="CM001"/>
    <s v="N/A"/>
    <m/>
    <s v="SIEMENS"/>
    <s v="PART OF LIT"/>
    <s v="N/A"/>
    <s v="N/A"/>
    <s v="N/A"/>
    <s v="FIELD DETERMINED BASED ON THE 3D MODEL, P&amp;IDS, AND PIPING ISOMETRICS"/>
    <s v="H363404-00000-270-260-0008"/>
    <s v="N/A"/>
    <s v="H363404-PLI01-270-276-0003"/>
    <x v="289"/>
    <m/>
    <m/>
    <s v="N/A"/>
    <s v="IS"/>
    <s v="II 3 G - Ex i IIC T1"/>
    <s v="-"/>
    <m/>
  </r>
  <r>
    <n v="0"/>
    <s v="PLI01"/>
    <x v="894"/>
    <s v="POWDER LEACH TANK 2 LEVEL"/>
    <x v="5"/>
    <s v="F1.S1.DS.PLI01.CMA004"/>
    <x v="0"/>
    <x v="0"/>
    <x v="2"/>
    <s v="CM001"/>
    <s v="CM001"/>
    <m/>
    <s v="SIEMENS"/>
    <s v="7NG3130-1AB12-Z"/>
    <n v="-4900"/>
    <n v="-200"/>
    <s v="MM (FROM ANTENNA)"/>
    <s v="FIELD DETERMINED BASED ON THE 3D MODEL, P&amp;IDS, AND PIPING ISOMETRICS"/>
    <s v="H363404-00000-270-260-0008"/>
    <m/>
    <s v="H363404-PLI01-270-276-0003"/>
    <x v="289"/>
    <m/>
    <m/>
    <s v="N/A"/>
    <s v="IS"/>
    <s v="II 3 G - Ex i IIC T1"/>
    <s v="-"/>
    <m/>
  </r>
  <r>
    <n v="0"/>
    <s v="PLI01"/>
    <x v="895"/>
    <s v="POWDER LEACH TANK 2 LEVEL"/>
    <x v="6"/>
    <s v="F1.S1.DS.PLI01.CMA004"/>
    <x v="0"/>
    <x v="0"/>
    <x v="2"/>
    <s v="PJ011"/>
    <s v="CM001"/>
    <m/>
    <s v="SIEMENS"/>
    <s v="7ML5432-0GC20-1AC0-Z C11+C12+Y15"/>
    <n v="-4900"/>
    <n v="-200"/>
    <s v="MM (FROM ANTENNA)"/>
    <s v="FIELD DETERMINED BASED ON THE 3D MODEL, P&amp;IDS, AND PIPING ISOMETRICS"/>
    <s v="H363404-00000-270-260-0008"/>
    <s v="H363404-00000-270-262-0052-0002"/>
    <s v="H363404-PLI01-270-276-0003"/>
    <x v="289"/>
    <m/>
    <m/>
    <s v="AI"/>
    <s v="IS"/>
    <s v="II 3 G - Ex i IIC T1"/>
    <s v="-"/>
    <m/>
  </r>
  <r>
    <n v="0"/>
    <s v="PLI01"/>
    <x v="896"/>
    <s v="POWDER LEACH TANK 3 AGITATOR PTC"/>
    <x v="47"/>
    <s v="F1.S1.DS.PLI01.HWA005"/>
    <x v="0"/>
    <x v="0"/>
    <x v="12"/>
    <s v="PM047"/>
    <s v="CM001"/>
    <m/>
    <s v="ABB"/>
    <s v="436 PTC - THERMISTORS "/>
    <s v="N/A"/>
    <s v="N/A"/>
    <s v="N/A"/>
    <s v="FIELD DETERMINED BASED ON THE 3D MODEL, P&amp;IDS, AND PIPING ISOMETRICS"/>
    <s v="VENDOR PRE-INSTALLED"/>
    <m/>
    <s v="H363404-PLI01-270-276-0003"/>
    <x v="6"/>
    <m/>
    <m/>
    <s v="N/A"/>
    <s v="IS"/>
    <s v="II 3 G - Ex i IIC T1"/>
    <s v="-"/>
    <m/>
  </r>
  <r>
    <n v="0"/>
    <s v="PLI01"/>
    <x v="897"/>
    <s v="POWDER LEACH TANK 3 SAND PUMP PTC"/>
    <x v="47"/>
    <s v="F1.S1.DS.PLI01.GPB005"/>
    <x v="0"/>
    <x v="0"/>
    <x v="9"/>
    <s v="PM050A"/>
    <s v="CM001"/>
    <m/>
    <s v="ABB"/>
    <s v="436 PTC - THERMISTORS "/>
    <s v="N/A"/>
    <s v="N/A"/>
    <s v="N/A"/>
    <s v="FIELD DETERMINED BASED ON THE 3D MODEL, P&amp;IDS, AND PIPING ISOMETRICS"/>
    <s v=""/>
    <m/>
    <s v="H363404-PLI01-270-276-0003"/>
    <x v="6"/>
    <m/>
    <m/>
    <s v="N/A"/>
    <s v="IS"/>
    <s v="II 3 G - Ex i IIC T1"/>
    <s v="-"/>
    <m/>
  </r>
  <r>
    <n v="0"/>
    <s v="PLI01"/>
    <x v="898"/>
    <s v="POWDER LEACH TANK 2 DISSOLUTION SLURRY PH"/>
    <x v="12"/>
    <s v="F1.S1.DS.PLI01.CMA004"/>
    <x v="0"/>
    <x v="2"/>
    <x v="5"/>
    <s v="CM001"/>
    <s v="CM001"/>
    <m/>
    <s v="ABB"/>
    <s v="AWT210"/>
    <n v="0"/>
    <n v="14"/>
    <s v="PH"/>
    <s v="FIELD DETERMINED BASED ON THE 3D MODEL, P&amp;IDS, AND PIPING ISOMETRICS"/>
    <s v="H363404-00000-270-260-0012"/>
    <s v="H363404-00000-270-262-0052-0002"/>
    <s v="H363404-PLI01-270-276-0003"/>
    <x v="290"/>
    <m/>
    <m/>
    <s v="AI"/>
    <s v="IS"/>
    <s v="II 2 G - Ex i IIC T1"/>
    <s v="-"/>
    <m/>
  </r>
  <r>
    <n v="0"/>
    <s v="PLI01"/>
    <x v="899"/>
    <s v="POWDER LEACH TANK 2 DISSOLUTION SLURRY PH"/>
    <x v="13"/>
    <s v="PLI01-KX34-0204"/>
    <x v="11"/>
    <x v="2"/>
    <x v="5"/>
    <s v="CM001"/>
    <s v="CM001"/>
    <m/>
    <s v="ABB"/>
    <s v="TBX557 "/>
    <s v="N/A"/>
    <s v="N/A"/>
    <s v="N/A"/>
    <s v="FIELD DETERMINED BASED ON THE 3D MODEL, P&amp;IDS, AND PIPING ISOMETRICS"/>
    <s v="H363404-00000-270-260-0012"/>
    <m/>
    <s v="H363404-PLI01-270-276-0003"/>
    <x v="290"/>
    <m/>
    <m/>
    <s v="N/A"/>
    <s v="IS"/>
    <s v="II 2 G - Ex i IIC T1"/>
    <s v="-"/>
    <m/>
  </r>
  <r>
    <n v="0"/>
    <s v="PLI01"/>
    <x v="900"/>
    <s v="POWDER LEACH TANK 2 DISSOLUTION SLURRY ORP"/>
    <x v="14"/>
    <s v="PLI01-KX34-0204"/>
    <x v="11"/>
    <x v="2"/>
    <x v="5"/>
    <s v="CM001"/>
    <s v="CM001"/>
    <m/>
    <s v="ABB"/>
    <s v="TBX557 "/>
    <s v="N/A"/>
    <s v="N/A"/>
    <s v="N/A"/>
    <s v="FIELD DETERMINED BASED ON THE 3D MODEL, P&amp;IDS, AND PIPING ISOMETRICS"/>
    <s v="H363404-00000-270-260-0012"/>
    <s v="REFER TO MANUFACTURER'S  STANDARD/MANUAL"/>
    <s v="H363404-PLI01-270-276-0003"/>
    <x v="6"/>
    <m/>
    <m/>
    <s v="N/A"/>
    <s v="IS"/>
    <s v="II 2 G - Ex i IIC T1"/>
    <s v="-"/>
    <m/>
  </r>
  <r>
    <n v="0"/>
    <s v="PLI01"/>
    <x v="901"/>
    <s v="POWDER LEACH TANK 2 DISSOLUTION SLURRY ORP"/>
    <x v="15"/>
    <s v="PLI01-KX34-0204"/>
    <x v="11"/>
    <x v="2"/>
    <x v="5"/>
    <s v="CM001"/>
    <s v="CM001"/>
    <m/>
    <s v="ABB"/>
    <s v="AWT210"/>
    <n v="0"/>
    <n v="2000"/>
    <s v="MV"/>
    <s v="FIELD DETERMINED BASED ON THE 3D MODEL, P&amp;IDS, AND PIPING ISOMETRICS"/>
    <s v="H363404-00000-270-260-0012"/>
    <s v="H363404-00000-270-262-0055-0002"/>
    <s v="H363404-PLI01-270-276-0003"/>
    <x v="6"/>
    <m/>
    <m/>
    <s v="AI"/>
    <s v="IS"/>
    <s v="II 2 G - Ex i IIC T1"/>
    <s v="-"/>
    <m/>
  </r>
  <r>
    <n v="0"/>
    <s v="PLI01"/>
    <x v="902"/>
    <s v="POWDER LEACH TANK 2 SAND PUMP DISCHARGE PRESSURE"/>
    <x v="28"/>
    <s v="PLI01-KX34-0204"/>
    <x v="11"/>
    <x v="2"/>
    <x v="8"/>
    <s v="CM001"/>
    <s v="N/A"/>
    <m/>
    <s v="WIKA OR EQUIVALENT"/>
    <s v=""/>
    <n v="0"/>
    <n v="560"/>
    <s v="KPA (G)"/>
    <s v="FIELD DETERMINED BASED ON THE 3D MODEL, P&amp;IDS, AND PIPING ISOMETRICS"/>
    <s v="H363404-00000-270-260-0010"/>
    <s v="N/A"/>
    <s v="H363404-PLI01-270-276-0003"/>
    <x v="291"/>
    <m/>
    <m/>
    <s v="N/A"/>
    <s v="IS"/>
    <s v="II 3 G - Ex i IIC T1"/>
    <s v="-"/>
    <m/>
  </r>
  <r>
    <n v="0"/>
    <s v="PLI01"/>
    <x v="903"/>
    <s v="POWDER LEACH TANK 3 LEVEL"/>
    <x v="4"/>
    <s v="F1.S1.DS.PLI01.CMA005"/>
    <x v="11"/>
    <x v="1"/>
    <x v="2"/>
    <s v="CM001"/>
    <s v="N/A"/>
    <m/>
    <s v="SIEMENS"/>
    <s v="PART OF LIT"/>
    <s v="N/A"/>
    <s v="N/A"/>
    <s v="N/A"/>
    <s v="FIELD DETERMINED BASED ON THE 3D MODEL, P&amp;IDS, AND PIPING ISOMETRICS"/>
    <s v="H363404-00000-270-260-0008"/>
    <s v="N/A"/>
    <s v="H363404-PLI01-270-276-0003"/>
    <x v="292"/>
    <m/>
    <m/>
    <s v="N/A"/>
    <s v="IS"/>
    <s v="II 3 G - Ex i IIC T1"/>
    <s v="-"/>
    <m/>
  </r>
  <r>
    <n v="0"/>
    <s v="PLI01"/>
    <x v="904"/>
    <s v="POWDER LEACH TANK 3 LEVEL"/>
    <x v="5"/>
    <s v="F1.S1.DS.PLI01.CMA005"/>
    <x v="0"/>
    <x v="0"/>
    <x v="2"/>
    <s v="CM001"/>
    <s v="CM001"/>
    <m/>
    <s v="SIEMENS"/>
    <s v="7NG3130-1AB12-Z"/>
    <n v="-4900"/>
    <n v="-200"/>
    <s v="MM (FROM ANTENNA)"/>
    <s v="FIELD DETERMINED BASED ON THE 3D MODEL, P&amp;IDS, AND PIPING ISOMETRICS"/>
    <s v="H363404-00000-270-260-0008"/>
    <m/>
    <s v="H363404-PLI01-270-276-0003"/>
    <x v="292"/>
    <m/>
    <m/>
    <s v="N/A"/>
    <s v="IS"/>
    <s v="II 3 G - Ex i IIC T1"/>
    <s v="-"/>
    <m/>
  </r>
  <r>
    <n v="0"/>
    <s v="PLI01"/>
    <x v="905"/>
    <s v="POWDER LEACH TANK 3 LEVEL"/>
    <x v="6"/>
    <s v="F1.S1.DS.PLI01.CMA005"/>
    <x v="0"/>
    <x v="0"/>
    <x v="2"/>
    <s v="PJ011"/>
    <s v="CM001"/>
    <m/>
    <s v="SIEMENS"/>
    <s v="7ML5432-0GC20-1AC0-Z C11+C12+Y15"/>
    <n v="-4900"/>
    <n v="-200"/>
    <s v="MM (FROM ANTENNA)"/>
    <s v="FIELD DETERMINED BASED ON THE 3D MODEL, P&amp;IDS, AND PIPING ISOMETRICS"/>
    <s v="H363404-00000-270-260-0008"/>
    <s v="H363404-00000-270-262-0052-0001"/>
    <s v="H363404-PLI01-270-276-0003"/>
    <x v="292"/>
    <m/>
    <m/>
    <s v="AI"/>
    <s v="IS"/>
    <s v="II 3 G - Ex i IIC T1"/>
    <s v="-"/>
    <m/>
  </r>
  <r>
    <n v="0"/>
    <s v="PLI01"/>
    <x v="906"/>
    <s v="POWDER LEACH TANK 3 SAND PUMP DISCHARGE PRESSURE"/>
    <x v="28"/>
    <s v="PLI01-KX34-0030"/>
    <x v="11"/>
    <x v="2"/>
    <x v="8"/>
    <s v="CM001"/>
    <s v="N/A"/>
    <m/>
    <s v="WIKA OR EQUIVALENT"/>
    <s v=""/>
    <n v="0"/>
    <n v="560"/>
    <s v="KPA (G)"/>
    <s v="FIELD DETERMINED BASED ON THE 3D MODEL, P&amp;IDS, AND PIPING ISOMETRICS"/>
    <s v="H363404-00000-270-260-0010"/>
    <s v="N/A"/>
    <s v="H363404-PLI01-270-276-0003"/>
    <x v="293"/>
    <m/>
    <m/>
    <s v="N/A"/>
    <s v="IS"/>
    <s v="II 3 G - Ex i IIC T1"/>
    <s v="-"/>
    <m/>
  </r>
  <r>
    <n v="0"/>
    <s v="PLI01"/>
    <x v="907"/>
    <s v="POWDER LEACH TANK 3 PROCESS SOLUTION PH"/>
    <x v="12"/>
    <s v="F1.S1.DS.PLI01.CMA005"/>
    <x v="0"/>
    <x v="2"/>
    <x v="5"/>
    <s v="CM001"/>
    <s v="CM001"/>
    <m/>
    <s v="ABB"/>
    <s v="AWT210"/>
    <n v="0"/>
    <n v="14"/>
    <s v="PH"/>
    <s v="FIELD DETERMINED BASED ON THE 3D MODEL, P&amp;IDS, AND PIPING ISOMETRICS"/>
    <s v="H363404-00000-270-260-0012"/>
    <s v="H363404-00000-270-262-0052-0001"/>
    <s v="H363404-PLI01-270-276-0003"/>
    <x v="294"/>
    <m/>
    <m/>
    <s v="AI"/>
    <s v="IS"/>
    <s v="II 2 G - Ex i IIC T1"/>
    <s v="-"/>
    <m/>
  </r>
  <r>
    <n v="0"/>
    <s v="PLI01"/>
    <x v="908"/>
    <s v="POWDER LEACH TANK 3 PROCESS SOLUTION PH"/>
    <x v="13"/>
    <s v="PLI01-KX34-0030"/>
    <x v="11"/>
    <x v="2"/>
    <x v="5"/>
    <s v="CM001"/>
    <s v="CM001"/>
    <m/>
    <s v="ABB"/>
    <s v="TBX557 "/>
    <s v="N/A"/>
    <s v="N/A"/>
    <s v="N/A"/>
    <s v="FIELD DETERMINED BASED ON THE 3D MODEL, P&amp;IDS, AND PIPING ISOMETRICS"/>
    <s v="H363404-00000-270-260-0012"/>
    <m/>
    <s v="H363404-PLI01-270-276-0003"/>
    <x v="294"/>
    <m/>
    <m/>
    <s v="N/A"/>
    <s v="IS"/>
    <s v="II 2 G - Ex i IIC T1"/>
    <s v="-"/>
    <m/>
  </r>
  <r>
    <n v="0"/>
    <s v="PLI01"/>
    <x v="909"/>
    <s v="POWDER LEACH TANK 3 PROCESS SOLUTION ORP"/>
    <x v="14"/>
    <s v="PLI01-KX34-0030"/>
    <x v="11"/>
    <x v="2"/>
    <x v="5"/>
    <s v="CM001"/>
    <s v="CM001"/>
    <m/>
    <s v="ABB"/>
    <s v="TBX557 "/>
    <s v="N/A"/>
    <s v="N/A"/>
    <s v="N/A"/>
    <s v="FIELD DETERMINED BASED ON THE 3D MODEL, P&amp;IDS, AND PIPING ISOMETRICS"/>
    <s v="H363404-00000-270-260-0012"/>
    <s v="REFER TO MANUFACTURER'S  STANDARD/MANUAL"/>
    <s v="H363404-PLI01-270-276-0003"/>
    <x v="6"/>
    <m/>
    <m/>
    <s v="N/A"/>
    <s v="IS"/>
    <s v="II 2 G - Ex i IIC T1"/>
    <s v="-"/>
    <m/>
  </r>
  <r>
    <n v="0"/>
    <s v="PLI01"/>
    <x v="910"/>
    <s v="POWDER LEACH TANK 3 PROCESS SOLUTION ORP"/>
    <x v="15"/>
    <s v="PLI01-KX34-0030"/>
    <x v="11"/>
    <x v="2"/>
    <x v="5"/>
    <s v="CM001"/>
    <s v="CM001"/>
    <m/>
    <s v="ABB"/>
    <s v="AWT210"/>
    <n v="0"/>
    <n v="2000"/>
    <s v="MV"/>
    <s v="FIELD DETERMINED BASED ON THE 3D MODEL, P&amp;IDS, AND PIPING ISOMETRICS"/>
    <s v="H363404-00000-270-260-0012"/>
    <s v="H363404-00000-270-262-0055-0002"/>
    <s v="H363404-PLI01-270-276-0003"/>
    <x v="6"/>
    <m/>
    <m/>
    <s v="AI"/>
    <s v="IS"/>
    <s v="II 2 G - Ex i IIC T1"/>
    <s v="-"/>
    <m/>
  </r>
  <r>
    <n v="0"/>
    <s v="PLI01"/>
    <x v="911"/>
    <s v="POWDER LEACH TANK 2 HYDROGEN PEROXIDE FEED"/>
    <x v="16"/>
    <s v="PLI01-K96-0047"/>
    <x v="9"/>
    <x v="12"/>
    <x v="6"/>
    <s v="CM001"/>
    <s v="CM001"/>
    <m/>
    <s v="SAMSON AG / SAMSON"/>
    <s v="3241 / 3277"/>
    <s v="N/A"/>
    <s v="N/A"/>
    <s v="N/A"/>
    <s v="FIELD DETERMINED BASED ON THE 3D MODEL, P&amp;IDS, AND PIPING ISOMETRICS"/>
    <s v="H363404-00000-270-260-0002"/>
    <s v="H363404-00000-270-262-0058-0002"/>
    <s v="H363404-PLI01-270-276-0003"/>
    <x v="295"/>
    <m/>
    <m/>
    <s v="AO"/>
    <s v="IS"/>
    <s v="II 3 G - Ex i IIC T1"/>
    <s v="-"/>
    <m/>
  </r>
  <r>
    <n v="0"/>
    <s v="PLI01"/>
    <x v="912"/>
    <s v="POWDER LEACH TANK 2 HYDROGEN PEROXIDE FEED"/>
    <x v="17"/>
    <s v="PLI01-K96-0047"/>
    <x v="9"/>
    <x v="12"/>
    <x v="4"/>
    <s v="CM001"/>
    <s v="CM001"/>
    <m/>
    <s v="SIEMENS"/>
    <s v="MAG3100"/>
    <s v="N/A"/>
    <s v="N/A"/>
    <s v="N/A"/>
    <s v="FIELD DETERMINED BASED ON THE 3D MODEL, P&amp;IDS, AND PIPING ISOMETRICS"/>
    <s v="H363404-00000-270-260-0005"/>
    <s v="REFER TO MANUFACTURER'S  STANDARD/MANUAL"/>
    <s v="H363404-PLI01-270-276-0003"/>
    <x v="296"/>
    <m/>
    <m/>
    <s v="N/A"/>
    <s v="IS"/>
    <s v="II 3 G - Ex i IIC T1"/>
    <s v="-"/>
    <m/>
  </r>
  <r>
    <n v="0"/>
    <s v="PLI01"/>
    <x v="913"/>
    <s v="POWDER LEACH TANK 2 HYDROGEN PEROXIDE FEED"/>
    <x v="18"/>
    <s v="PLI01-K96-0047"/>
    <x v="0"/>
    <x v="0"/>
    <x v="4"/>
    <s v="CM001"/>
    <s v="CM001"/>
    <m/>
    <s v="SIEMENS"/>
    <s v="MAG6000I"/>
    <n v="0"/>
    <n v="0.19"/>
    <s v="M3/H"/>
    <s v="FIELD DETERMINED BASED ON THE 3D MODEL, P&amp;IDS, AND PIPING ISOMETRICS"/>
    <s v="H363404-00000-270-260-0005"/>
    <s v="H363404-00000-270-262-0053-0001"/>
    <s v="H363404-PLI01-270-276-0003"/>
    <x v="296"/>
    <m/>
    <m/>
    <s v="AI"/>
    <s v="IS"/>
    <s v="II 3 G - Ex i IIC T1"/>
    <s v="24 VDC"/>
    <m/>
  </r>
  <r>
    <n v="0"/>
    <s v="PLI01"/>
    <x v="914"/>
    <s v="POWDER LEACH TANK 2 PRESSURE RELIEF"/>
    <x v="34"/>
    <s v="PLI01-K96-0049"/>
    <x v="9"/>
    <x v="12"/>
    <x v="6"/>
    <s v="CM001"/>
    <s v="N/A"/>
    <m/>
    <s v="LESER"/>
    <s v="4374.3144-1,510 KPA_G-I21I40H03-3.2"/>
    <s v="N/A"/>
    <s v="N/A"/>
    <s v="N/A"/>
    <s v="FIELD DETERMINED BASED ON THE 3D MODEL, P&amp;IDS, AND PIPING ISOMETRICS"/>
    <s v=""/>
    <s v="N/A"/>
    <s v="H363404-PLI01-270-276-0003"/>
    <x v="297"/>
    <m/>
    <m/>
    <s v="N/A"/>
    <s v="IS"/>
    <s v="II 3 G - Ex i IIC T1"/>
    <s v="-"/>
    <m/>
  </r>
  <r>
    <n v="0"/>
    <s v="PLI01"/>
    <x v="915"/>
    <s v="POWDER LEACH TANK 2 PRESSURE RELIEF"/>
    <x v="34"/>
    <s v="PLI01-K96-0048"/>
    <x v="9"/>
    <x v="12"/>
    <x v="6"/>
    <s v="CM001"/>
    <s v="N/A"/>
    <m/>
    <s v="LESER"/>
    <s v="4374.3144-1,510 KPA_G-I21I40H03-3.2"/>
    <s v="N/A"/>
    <s v="N/A"/>
    <s v="N/A"/>
    <s v="FIELD DETERMINED BASED ON THE 3D MODEL, P&amp;IDS, AND PIPING ISOMETRICS"/>
    <s v=""/>
    <s v="N/A"/>
    <s v="H363404-PLI01-270-276-0003"/>
    <x v="298"/>
    <m/>
    <m/>
    <s v="N/A"/>
    <s v="IS"/>
    <s v="II 3 G - Ex i IIC T1"/>
    <s v="-"/>
    <m/>
  </r>
  <r>
    <n v="0"/>
    <s v="PLI01"/>
    <x v="916"/>
    <s v="IMPURITY REMOVAL FILTER FEED PUMP A PTC"/>
    <x v="47"/>
    <s v="F1.S1.DS.PLI01.GPB006"/>
    <x v="0"/>
    <x v="0"/>
    <x v="9"/>
    <s v="PM050A"/>
    <s v="CM001"/>
    <m/>
    <s v="ABB"/>
    <s v="436 PTC - THERMISTORS "/>
    <s v="N/A"/>
    <s v="N/A"/>
    <s v="N/A"/>
    <s v="FIELD DETERMINED BASED ON THE 3D MODEL, P&amp;IDS, AND PIPING ISOMETRICS"/>
    <s v=""/>
    <m/>
    <s v="H363404-PLI01-270-276-0004"/>
    <x v="6"/>
    <m/>
    <m/>
    <s v="N/A"/>
    <s v="IS"/>
    <s v="II 3 G - Ex i IIC T1"/>
    <s v="-"/>
    <m/>
  </r>
  <r>
    <n v="0"/>
    <s v="PLI01"/>
    <x v="917"/>
    <s v="IMPURITY REMOVAL TANK 3 AGITATOR PTC"/>
    <x v="47"/>
    <s v="F1.S1.DS.PLI01.HWA008"/>
    <x v="0"/>
    <x v="0"/>
    <x v="12"/>
    <s v="PM047"/>
    <s v="CM001"/>
    <m/>
    <s v="ABB"/>
    <s v="436 PTC - THERMISTORS "/>
    <s v="N/A"/>
    <s v="N/A"/>
    <s v="N/A"/>
    <s v="FIELD DETERMINED BASED ON THE 3D MODEL, P&amp;IDS, AND PIPING ISOMETRICS"/>
    <s v="VENDOR PRE-INSTALLED"/>
    <m/>
    <s v="H363404-PLI01-270-276-0004"/>
    <x v="6"/>
    <m/>
    <m/>
    <s v="N/A"/>
    <s v="IS"/>
    <s v="II 3 G - Ex i IIC T1"/>
    <s v="-"/>
    <m/>
  </r>
  <r>
    <n v="0"/>
    <s v="PLI01"/>
    <x v="918"/>
    <s v="IMPURITY REMOVAL TANK 1 PH"/>
    <x v="12"/>
    <s v="F1.S1.DS.PLI01.CMA006"/>
    <x v="0"/>
    <x v="11"/>
    <x v="5"/>
    <s v="CM001"/>
    <s v="CM001"/>
    <m/>
    <s v="ABB"/>
    <s v="AWT210"/>
    <n v="0"/>
    <n v="14"/>
    <s v="PH"/>
    <s v="FIELD DETERMINED BASED ON THE 3D MODEL, P&amp;IDS, AND PIPING ISOMETRICS"/>
    <s v="H363404-00000-270-260-0012"/>
    <s v="H363404-00000-270-262-0053-0001"/>
    <s v="H363404-PLI01-270-276-0004"/>
    <x v="299"/>
    <m/>
    <m/>
    <s v="AI"/>
    <s v="IS"/>
    <s v="II 3 G - Ex i IIC T1"/>
    <s v="-"/>
    <m/>
  </r>
  <r>
    <n v="0"/>
    <s v="PLI01"/>
    <x v="919"/>
    <s v="IMPURITY REMOVAL TANK 1 SODIUM HYDROXIDE FEED"/>
    <x v="16"/>
    <s v="PLI01-K44-0053"/>
    <x v="9"/>
    <x v="7"/>
    <x v="6"/>
    <s v="CM001"/>
    <s v="CM001"/>
    <m/>
    <s v="SAMSON AG / SAMSON"/>
    <s v="3510 / 3277"/>
    <s v="N/A"/>
    <s v="N/A"/>
    <s v="N/A"/>
    <s v="FIELD DETERMINED BASED ON THE 3D MODEL, P&amp;IDS, AND PIPING ISOMETRICS"/>
    <s v="H363404-00000-270-260-0002"/>
    <s v="H363404-00000-270-262-0058-0002"/>
    <s v="H363404-PLI01-270-276-0004"/>
    <x v="300"/>
    <m/>
    <m/>
    <s v="AO"/>
    <s v="IS"/>
    <s v="II 3 G - Ex i IIC T1"/>
    <s v="-"/>
    <m/>
  </r>
  <r>
    <n v="0"/>
    <s v="PLI01"/>
    <x v="920"/>
    <s v="IMPURITY REMOVAL TANK 1 PH"/>
    <x v="13"/>
    <s v="F1.S1.DS.PLI01.CMA006"/>
    <x v="11"/>
    <x v="11"/>
    <x v="5"/>
    <s v="CM001"/>
    <s v="CM001"/>
    <m/>
    <s v="ABB"/>
    <s v="TBX557 "/>
    <s v="N/A"/>
    <s v="N/A"/>
    <s v="N/A"/>
    <s v="FIELD DETERMINED BASED ON THE 3D MODEL, P&amp;IDS, AND PIPING ISOMETRICS"/>
    <s v="H363404-00000-270-260-0012"/>
    <m/>
    <s v="H363404-PLI01-270-276-0004"/>
    <x v="299"/>
    <m/>
    <m/>
    <s v="N/A"/>
    <s v="IS"/>
    <s v="II 3 G - Ex i IIC T1"/>
    <s v="-"/>
    <m/>
  </r>
  <r>
    <n v="0"/>
    <s v="PLI01"/>
    <x v="921"/>
    <s v="IMPURITY REMOVAL TANK 2 AGITATOR PTC"/>
    <x v="47"/>
    <s v="F1.S1.DS.PLI01.HWA007"/>
    <x v="0"/>
    <x v="0"/>
    <x v="12"/>
    <s v="PM047"/>
    <s v="CM001"/>
    <m/>
    <s v="ABB"/>
    <s v="436 PTC - THERMISTORS "/>
    <s v="N/A"/>
    <s v="N/A"/>
    <s v="N/A"/>
    <s v="FIELD DETERMINED BASED ON THE 3D MODEL, P&amp;IDS, AND PIPING ISOMETRICS"/>
    <s v="VENDOR PRE-INSTALLED"/>
    <m/>
    <s v="H363404-PLI01-270-276-0004"/>
    <x v="6"/>
    <m/>
    <m/>
    <s v="N/A"/>
    <s v="IS"/>
    <s v="II 3 G - Ex i IIC T1"/>
    <s v="-"/>
    <m/>
  </r>
  <r>
    <n v="0"/>
    <s v="PLI01"/>
    <x v="922"/>
    <s v="IMPURITY REMOVAL TANK 2 LEVEL"/>
    <x v="4"/>
    <s v="F1.S1.DS.PLI01.CMA007"/>
    <x v="11"/>
    <x v="6"/>
    <x v="2"/>
    <s v="CM001"/>
    <s v="N/A"/>
    <m/>
    <s v="SIEMENS"/>
    <s v="PART OF LIT"/>
    <s v="N/A"/>
    <s v="N/A"/>
    <s v="N/A"/>
    <s v="FIELD DETERMINED BASED ON THE 3D MODEL, P&amp;IDS, AND PIPING ISOMETRICS"/>
    <s v="H363404-00000-270-260-0008"/>
    <s v="N/A"/>
    <s v="H363404-PLI01-270-276-0004"/>
    <x v="301"/>
    <m/>
    <m/>
    <s v="N/A"/>
    <s v="IS"/>
    <s v="II 3 G - Ex i IIC T1"/>
    <s v="-"/>
    <m/>
  </r>
  <r>
    <n v="0"/>
    <s v="PLI01"/>
    <x v="923"/>
    <s v="IMPURITY REMOVAL TANK 2 LEVEL"/>
    <x v="5"/>
    <s v="F1.S1.DS.PLI01.CMA007"/>
    <x v="0"/>
    <x v="0"/>
    <x v="2"/>
    <s v="CM001"/>
    <s v="CM001"/>
    <m/>
    <s v="SIEMENS"/>
    <s v="7NG3130-1AB12-Z"/>
    <n v="-4400"/>
    <n v="-200"/>
    <s v="MM (FROM ANTENNA)"/>
    <s v="FIELD DETERMINED BASED ON THE 3D MODEL, P&amp;IDS, AND PIPING ISOMETRICS"/>
    <s v="H363404-00000-270-260-0008"/>
    <m/>
    <s v="H363404-PLI01-270-276-0004"/>
    <x v="301"/>
    <m/>
    <m/>
    <s v="N/A"/>
    <s v="IS"/>
    <s v="II 3 G - Ex i IIC T1"/>
    <s v="-"/>
    <m/>
  </r>
  <r>
    <n v="0"/>
    <s v="PLI01"/>
    <x v="924"/>
    <s v="IMPURITY REMOVAL TANK 2 LEVEL"/>
    <x v="6"/>
    <s v="F1.S1.DS.PLI01.CMA007"/>
    <x v="0"/>
    <x v="0"/>
    <x v="2"/>
    <s v="PJ011"/>
    <s v="CM001"/>
    <m/>
    <s v="SIEMENS"/>
    <s v="7ML5432-0GC20-1AC0-Z C11+C12+Y15 "/>
    <n v="-4400"/>
    <n v="-200"/>
    <s v="MM (FROM ANTENNA)"/>
    <s v="FIELD DETERMINED BASED ON THE 3D MODEL, P&amp;IDS, AND PIPING ISOMETRICS"/>
    <s v="H363404-00000-270-260-0008"/>
    <s v="H363404-00000-270-262-0052-0001"/>
    <s v="H363404-PLI01-270-276-0004"/>
    <x v="301"/>
    <m/>
    <m/>
    <s v="AI"/>
    <s v="IS"/>
    <s v="II 3 G - Ex i IIC T1"/>
    <s v="-"/>
    <m/>
  </r>
  <r>
    <n v="0"/>
    <s v="PLI01"/>
    <x v="925"/>
    <s v="IMPURITY REMOVAL TANK 1 AGITATOR PTC"/>
    <x v="47"/>
    <s v="F1.S1.DS.PLI01.HWA006"/>
    <x v="0"/>
    <x v="0"/>
    <x v="12"/>
    <s v="PM047"/>
    <s v="CM001"/>
    <m/>
    <s v="ABB"/>
    <s v="436 PTC - THERMISTORS "/>
    <s v="N/A"/>
    <s v="N/A"/>
    <s v="N/A"/>
    <s v="FIELD DETERMINED BASED ON THE 3D MODEL, P&amp;IDS, AND PIPING ISOMETRICS"/>
    <s v="VENDOR PRE-INSTALLED"/>
    <m/>
    <s v="H363404-PLI01-270-276-0004"/>
    <x v="6"/>
    <m/>
    <m/>
    <s v="N/A"/>
    <s v="IS"/>
    <s v="II 3 G - Ex i IIC T1"/>
    <s v="-"/>
    <m/>
  </r>
  <r>
    <n v="0"/>
    <s v="PLI01"/>
    <x v="926"/>
    <s v="IMPURITY REMOVAL TANK 2 PH"/>
    <x v="12"/>
    <s v="F1.S1.DS.PLI01.CMA007"/>
    <x v="0"/>
    <x v="11"/>
    <x v="5"/>
    <s v="CM001"/>
    <s v="CM001"/>
    <m/>
    <s v="ABB"/>
    <s v="AWT210"/>
    <n v="0"/>
    <n v="14"/>
    <s v="PH"/>
    <s v="FIELD DETERMINED BASED ON THE 3D MODEL, P&amp;IDS, AND PIPING ISOMETRICS"/>
    <s v="H363404-00000-270-260-0012"/>
    <s v="H363404-00000-270-262-0052-0001"/>
    <s v="H363404-PLI01-270-276-0004"/>
    <x v="302"/>
    <m/>
    <m/>
    <s v="AI"/>
    <s v="IS"/>
    <s v="II 3 G - Ex i IIC T1"/>
    <s v="-"/>
    <m/>
  </r>
  <r>
    <n v="0"/>
    <s v="PLI01"/>
    <x v="927"/>
    <s v="IMPURITY REMOVAL TANK 2 SODIUM HYDROXIDE FEED"/>
    <x v="16"/>
    <s v="PLI01-K44-0070"/>
    <x v="9"/>
    <x v="7"/>
    <x v="6"/>
    <s v="CM001"/>
    <s v="CM001"/>
    <m/>
    <s v="SAMSON AG / SAMSON"/>
    <s v="3510 / 3277"/>
    <s v="N/A"/>
    <s v="N/A"/>
    <s v="N/A"/>
    <s v="FIELD DETERMINED BASED ON THE 3D MODEL, P&amp;IDS, AND PIPING ISOMETRICS"/>
    <s v="H363404-00000-270-260-0002"/>
    <s v="H363404-00000-270-262-0058-0002"/>
    <s v="H363404-PLI01-270-276-0004"/>
    <x v="303"/>
    <m/>
    <m/>
    <s v="AO"/>
    <s v="IS"/>
    <s v="II 3 G - Ex i IIC T1"/>
    <s v="-"/>
    <m/>
  </r>
  <r>
    <n v="0"/>
    <s v="PLI01"/>
    <x v="928"/>
    <s v="IMPURITY REMOVAL TANK 2 PH"/>
    <x v="13"/>
    <s v="F1.S1.DS.PLI01.CMA007"/>
    <x v="11"/>
    <x v="11"/>
    <x v="5"/>
    <s v="CM001"/>
    <s v="CM001"/>
    <m/>
    <s v="ABB"/>
    <s v="TBX557 "/>
    <s v="N/A"/>
    <s v="N/A"/>
    <s v="N/A"/>
    <s v="FIELD DETERMINED BASED ON THE 3D MODEL, P&amp;IDS, AND PIPING ISOMETRICS"/>
    <s v="H363404-00000-270-260-0012"/>
    <m/>
    <s v="H363404-PLI01-270-276-0004"/>
    <x v="302"/>
    <m/>
    <m/>
    <s v="N/A"/>
    <s v="IS"/>
    <s v="II 3 G - Ex i IIC T1"/>
    <s v="-"/>
    <m/>
  </r>
  <r>
    <n v="0"/>
    <s v="PLI01"/>
    <x v="929"/>
    <s v="IMPURITY REMOVAL TANK 3 LEVEL"/>
    <x v="4"/>
    <s v="F1.S1.DS.PLI01.CMA008"/>
    <x v="11"/>
    <x v="1"/>
    <x v="2"/>
    <s v="CM001"/>
    <s v="N/A"/>
    <m/>
    <s v="SIEMENS"/>
    <s v="PART OF LIT"/>
    <s v="N/A"/>
    <s v="N/A"/>
    <s v="N/A"/>
    <s v="FIELD DETERMINED BASED ON THE 3D MODEL, P&amp;IDS, AND PIPING ISOMETRICS"/>
    <s v="H363404-00000-270-260-0008"/>
    <s v="N/A"/>
    <s v="H363404-PLI01-270-276-0004"/>
    <x v="304"/>
    <m/>
    <m/>
    <s v="N/A"/>
    <s v="IS"/>
    <s v="II 3 G - Ex i IIC T1"/>
    <s v="-"/>
    <m/>
  </r>
  <r>
    <n v="0"/>
    <s v="PLI01"/>
    <x v="930"/>
    <s v="IMPURITY REMOVAL TANK 3 LEVEL"/>
    <x v="5"/>
    <s v="F1.S1.DS.PLI01.CMA008"/>
    <x v="0"/>
    <x v="0"/>
    <x v="2"/>
    <s v="CM001"/>
    <s v="CM001"/>
    <m/>
    <s v="SIEMENS"/>
    <s v="7NG3130-1AB12-Z"/>
    <n v="-4400"/>
    <n v="-200"/>
    <s v="MM (FROM ANTENNA)"/>
    <s v="FIELD DETERMINED BASED ON THE 3D MODEL, P&amp;IDS, AND PIPING ISOMETRICS"/>
    <s v="H363404-00000-270-260-0008"/>
    <m/>
    <s v="H363404-PLI01-270-276-0004"/>
    <x v="304"/>
    <m/>
    <m/>
    <s v="N/A"/>
    <s v="IS"/>
    <s v="II 3 G - Ex i IIC T1"/>
    <s v="-"/>
    <m/>
  </r>
  <r>
    <n v="0"/>
    <s v="PLI01"/>
    <x v="931"/>
    <s v="IMPURITY REMOVAL TANK 3 LEVEL"/>
    <x v="6"/>
    <s v="F1.S1.DS.PLI01.CMA008"/>
    <x v="0"/>
    <x v="0"/>
    <x v="2"/>
    <s v="PJ011"/>
    <s v="CM001"/>
    <m/>
    <s v="SIEMENS"/>
    <s v="7ML5432-0GC20-1AC0-Z C11+C12+Y15"/>
    <n v="-4400"/>
    <n v="-200"/>
    <s v="MM (FROM ANTENNA)"/>
    <s v="FIELD DETERMINED BASED ON THE 3D MODEL, P&amp;IDS, AND PIPING ISOMETRICS"/>
    <s v="H363404-00000-270-260-0008"/>
    <s v="H363404-00000-270-262-0053-0001"/>
    <s v="H363404-PLI01-270-276-0004"/>
    <x v="304"/>
    <m/>
    <m/>
    <s v="AI"/>
    <s v="IS"/>
    <s v="II 3 G - Ex i IIC T1"/>
    <s v="-"/>
    <m/>
  </r>
  <r>
    <n v="0"/>
    <s v="PLI01"/>
    <x v="932"/>
    <s v="IMPURITY REMOVAL FILTER FEED PUMP A DISCHARGE"/>
    <x v="23"/>
    <s v="PLI01-KX33-0179"/>
    <x v="11"/>
    <x v="2"/>
    <x v="4"/>
    <s v="CM001"/>
    <s v="CM001"/>
    <m/>
    <s v="SIEMENS"/>
    <s v="P320"/>
    <n v="0"/>
    <n v="1050"/>
    <s v="KPA (G)"/>
    <s v="FIELD DETERMINED BASED ON THE 3D MODEL, P&amp;IDS, AND PIPING ISOMETRICS"/>
    <s v="H363404-00000-270-260-0003"/>
    <s v="H363404-00000-270-262-0053-0001"/>
    <s v="H363404-PLI01-270-276-0004"/>
    <x v="305"/>
    <m/>
    <m/>
    <s v="AI"/>
    <s v="IS"/>
    <s v="II 3 G - Ex i IIC T1"/>
    <s v="-"/>
    <m/>
  </r>
  <r>
    <n v="0"/>
    <s v="PLI01"/>
    <x v="933"/>
    <s v="IMPURITY REMOVAL FILTER FEED PUMP A NEUTRALIZED SOLUTION PH"/>
    <x v="12"/>
    <s v="PLI01-KX33-0179"/>
    <x v="0"/>
    <x v="2"/>
    <x v="5"/>
    <s v="CM001"/>
    <s v="CM001"/>
    <m/>
    <s v="ABB"/>
    <s v="AWT210"/>
    <n v="0"/>
    <n v="14"/>
    <s v="PH"/>
    <s v="FIELD DETERMINED BASED ON THE 3D MODEL, P&amp;IDS, AND PIPING ISOMETRICS"/>
    <s v="H363404-00000-270-260-0012"/>
    <s v="H363404-00000-270-262-0053-0002"/>
    <s v="H363404-PLI01-270-276-0004"/>
    <x v="306"/>
    <m/>
    <m/>
    <s v="AI"/>
    <s v="IS"/>
    <s v="II 3 G - Ex i IIC T1"/>
    <s v="-"/>
    <m/>
  </r>
  <r>
    <n v="0"/>
    <s v="PLI01"/>
    <x v="934"/>
    <s v="IMPURITY REMOVAL TANK 3 SODIUM HYDROXIDE FEED"/>
    <x v="16"/>
    <s v="PLI01-K44-0087"/>
    <x v="9"/>
    <x v="7"/>
    <x v="6"/>
    <s v="CM001"/>
    <s v="CM001"/>
    <m/>
    <s v="SAMSON AG / SAMSON"/>
    <s v="3510 / 3277"/>
    <s v="N/A"/>
    <s v="N/A"/>
    <s v="N/A"/>
    <s v="FIELD DETERMINED BASED ON THE 3D MODEL, P&amp;IDS, AND PIPING ISOMETRICS"/>
    <s v="H363404-00000-270-260-0002"/>
    <s v="H363404-00000-270-262-0058-0002"/>
    <s v="H363404-PLI01-270-276-0004"/>
    <x v="307"/>
    <m/>
    <m/>
    <s v="AO"/>
    <s v="IS"/>
    <s v="II 3 G - Ex i IIC T1"/>
    <s v="-"/>
    <m/>
  </r>
  <r>
    <n v="0"/>
    <s v="PLI01"/>
    <x v="935"/>
    <s v="IMPURITY REMOVAL FILTER FEED PUMP A NEUTRALIZED SOLUTION PH/ORP"/>
    <x v="13"/>
    <s v="PLI01-KX33-0179"/>
    <x v="11"/>
    <x v="2"/>
    <x v="5"/>
    <s v="CM001"/>
    <s v="CM001"/>
    <m/>
    <s v="ABB"/>
    <s v="TBX557 "/>
    <s v="N/A"/>
    <s v="N/A"/>
    <s v="N/A"/>
    <s v="FIELD DETERMINED BASED ON THE 3D MODEL, P&amp;IDS, AND PIPING ISOMETRICS"/>
    <s v="H363404-00000-270-260-0012"/>
    <m/>
    <s v="H363404-PLI01-270-276-0004"/>
    <x v="306"/>
    <m/>
    <m/>
    <s v="N/A"/>
    <s v="IS"/>
    <s v="II 3 G - Ex i IIC T1"/>
    <s v="-"/>
    <m/>
  </r>
  <r>
    <n v="0"/>
    <s v="PLI01"/>
    <x v="936"/>
    <s v="IMPURITY REMOVAL TANK 1 LEVEL"/>
    <x v="4"/>
    <s v="F1.S1.DS.PLI01.CMA006"/>
    <x v="11"/>
    <x v="1"/>
    <x v="2"/>
    <s v="CM001"/>
    <s v="N/A"/>
    <m/>
    <s v="SIEMENS"/>
    <s v="PART OF LIT"/>
    <s v="N/A"/>
    <s v="N/A"/>
    <s v="N/A"/>
    <s v="FIELD DETERMINED BASED ON THE 3D MODEL, P&amp;IDS, AND PIPING ISOMETRICS"/>
    <s v="H363404-00000-270-260-0008"/>
    <s v="N/A"/>
    <s v="H363404-PLI01-270-276-0004"/>
    <x v="308"/>
    <m/>
    <m/>
    <s v="N/A"/>
    <s v="IS"/>
    <s v="II 3 G - Ex i IIC T1"/>
    <s v="-"/>
    <m/>
  </r>
  <r>
    <n v="0"/>
    <s v="PLI01"/>
    <x v="937"/>
    <s v="IMPURITY REMOVAL TANK 1 LEVEL"/>
    <x v="5"/>
    <s v="F1.S1.DS.PLI01.CMA006"/>
    <x v="0"/>
    <x v="0"/>
    <x v="2"/>
    <s v="CM001"/>
    <s v="CM001"/>
    <m/>
    <s v="SIEMENS"/>
    <s v="7NG3130-1AB12-Z"/>
    <n v="-4400"/>
    <n v="-200"/>
    <s v="MM (FROM ANTENNA)"/>
    <s v="FIELD DETERMINED BASED ON THE 3D MODEL, P&amp;IDS, AND PIPING ISOMETRICS"/>
    <s v="H363404-00000-270-260-0008"/>
    <m/>
    <s v="H363404-PLI01-270-276-0004"/>
    <x v="308"/>
    <m/>
    <m/>
    <s v="N/A"/>
    <s v="IS"/>
    <s v="II 3 G - Ex i IIC T1"/>
    <s v="-"/>
    <m/>
  </r>
  <r>
    <n v="0"/>
    <s v="PLI01"/>
    <x v="938"/>
    <s v="IMPURITY REMOVAL TANK 1 LEVEL"/>
    <x v="6"/>
    <s v="F1.S1.DS.PLI01.CMA006"/>
    <x v="0"/>
    <x v="0"/>
    <x v="2"/>
    <s v="PJ011"/>
    <s v="CM001"/>
    <m/>
    <s v="SIEMENS"/>
    <s v="7ML5432-0GC20-1AC0-Z C11+C12+Y15"/>
    <n v="-4400"/>
    <n v="-200"/>
    <s v="MM (FROM ANTENNA)"/>
    <s v="FIELD DETERMINED BASED ON THE 3D MODEL, P&amp;IDS, AND PIPING ISOMETRICS"/>
    <s v="H363404-00000-270-260-0008"/>
    <s v="H363404-00000-270-262-0053-0002"/>
    <s v="H363404-PLI01-270-276-0004"/>
    <x v="308"/>
    <m/>
    <m/>
    <s v="AI"/>
    <s v="IS"/>
    <s v="II 3 G - Ex i IIC T1"/>
    <s v="-"/>
    <m/>
  </r>
  <r>
    <n v="0"/>
    <s v="PLI01"/>
    <x v="939"/>
    <s v="IMPURITY REMOVAL TANK 1 SODIUM HYDROXIDE FEED"/>
    <x v="17"/>
    <s v="PLI01-K44-0053"/>
    <x v="9"/>
    <x v="12"/>
    <x v="4"/>
    <s v="CM001"/>
    <s v="CM001"/>
    <m/>
    <s v="SIEMENS"/>
    <s v="MASS2100"/>
    <s v="N/A"/>
    <s v="N/A"/>
    <s v="N/A"/>
    <s v="FIELD DETERMINED BASED ON THE 3D MODEL, P&amp;IDS, AND PIPING ISOMETRICS"/>
    <s v="H363404-00000-270-260-0005"/>
    <s v="REFER TO MANUFACTURER'S  STANDARD/MANUAL"/>
    <s v="H363404-PLI01-270-276-0004"/>
    <x v="309"/>
    <m/>
    <m/>
    <s v="N/A"/>
    <s v="IS"/>
    <s v="II 3 G - Ex i IIC T1"/>
    <s v="-"/>
    <m/>
  </r>
  <r>
    <n v="0"/>
    <s v="PLI01"/>
    <x v="940"/>
    <s v="IMPURITY REMOVAL TANK 1 SODIUM HYDROXIDE FEED"/>
    <x v="18"/>
    <s v="PLI01-K44-0053"/>
    <x v="0"/>
    <x v="0"/>
    <x v="4"/>
    <s v="CM001"/>
    <s v="CM001"/>
    <m/>
    <s v="SIEMENS"/>
    <s v="FCT030"/>
    <n v="0"/>
    <n v="8.0999999999999996E-3"/>
    <s v="M3/H"/>
    <s v="FIELD DETERMINED BASED ON THE 3D MODEL, P&amp;IDS, AND PIPING ISOMETRICS"/>
    <s v="H363404-00000-270-260-0005"/>
    <s v="H363404-00000-270-262-0052-0002"/>
    <s v="H363404-PLI01-270-276-0004"/>
    <x v="309"/>
    <m/>
    <m/>
    <s v="AI"/>
    <s v="IS"/>
    <s v="II 3 G - Ex i IIC T1"/>
    <s v="24 VDC"/>
    <m/>
  </r>
  <r>
    <n v="0"/>
    <s v="PLI01"/>
    <x v="941"/>
    <s v="IMPURITY REMOVAL FILTER FEED PUMP A NEUTRALIZED SOLUTION DISCHARGE"/>
    <x v="17"/>
    <s v="PLI01-KX33-0179"/>
    <x v="11"/>
    <x v="6"/>
    <x v="4"/>
    <s v="CM001"/>
    <s v="CM001"/>
    <m/>
    <s v="SIEMENS"/>
    <s v="MAG3100"/>
    <s v="N/A"/>
    <s v="N/A"/>
    <s v="N/A"/>
    <s v="FIELD DETERMINED BASED ON THE 3D MODEL, P&amp;IDS, AND PIPING ISOMETRICS"/>
    <s v="H363404-00000-270-260-0005"/>
    <s v="REFER TO MANUFACTURER'S  STANDARD/MANUAL"/>
    <s v="H363404-PLI01-270-276-0004"/>
    <x v="310"/>
    <m/>
    <m/>
    <s v="N/A"/>
    <s v="IS"/>
    <s v="II 3 G - Ex i IIC T1"/>
    <s v="-"/>
    <m/>
  </r>
  <r>
    <n v="0"/>
    <s v="PLI01"/>
    <x v="942"/>
    <s v="IMPURITY REMOVAL FILTER FEED PUMP A NEUTRALIZED SOLUTION DISCHARGE"/>
    <x v="18"/>
    <s v="PLI01-KX33-0179"/>
    <x v="0"/>
    <x v="0"/>
    <x v="4"/>
    <s v="CM001"/>
    <s v="CM001"/>
    <m/>
    <s v="SIEMENS"/>
    <s v="MAG6000I"/>
    <n v="0"/>
    <n v="24"/>
    <s v="M3/H"/>
    <s v="FIELD DETERMINED BASED ON THE 3D MODEL, P&amp;IDS, AND PIPING ISOMETRICS"/>
    <s v="H363404-00000-270-260-0005"/>
    <s v="H363404-00000-270-262-0053-0002"/>
    <s v="H363404-PLI01-270-276-0004"/>
    <x v="310"/>
    <m/>
    <m/>
    <s v="AI"/>
    <s v="IS"/>
    <s v="II 3 G - Ex i IIC T1"/>
    <s v="24 VDC"/>
    <m/>
  </r>
  <r>
    <n v="0"/>
    <s v="PLI01"/>
    <x v="943"/>
    <s v="IMPURITY REMOVAL TANK 2 SODIUM HYDROXIDE FEED"/>
    <x v="17"/>
    <s v="PLI01-K44-0070"/>
    <x v="9"/>
    <x v="12"/>
    <x v="4"/>
    <s v="CM001"/>
    <s v="CM001"/>
    <m/>
    <s v="SIEMENS"/>
    <s v="MASS2100"/>
    <s v="N/A"/>
    <s v="N/A"/>
    <s v="N/A"/>
    <s v="FIELD DETERMINED BASED ON THE 3D MODEL, P&amp;IDS, AND PIPING ISOMETRICS"/>
    <s v="H363404-00000-270-260-0005"/>
    <s v="REFER TO MANUFACTURER'S  STANDARD/MANUAL"/>
    <s v="H363404-PLI01-270-276-0004"/>
    <x v="311"/>
    <m/>
    <m/>
    <s v="N/A"/>
    <s v="IS"/>
    <s v="II 3 G - Ex i IIC T1"/>
    <s v="-"/>
    <m/>
  </r>
  <r>
    <n v="0"/>
    <s v="PLI01"/>
    <x v="944"/>
    <s v="IMPURITY REMOVAL TANK 2 SODIUM HYDROXIDE FEED"/>
    <x v="18"/>
    <s v="PLI01-K44-0070"/>
    <x v="0"/>
    <x v="0"/>
    <x v="4"/>
    <s v="CM001"/>
    <s v="CM001"/>
    <m/>
    <s v="SIEMENS"/>
    <s v="FCT030"/>
    <n v="0"/>
    <n v="8.0999999999999996E-3"/>
    <s v="M3/H"/>
    <s v="FIELD DETERMINED BASED ON THE 3D MODEL, P&amp;IDS, AND PIPING ISOMETRICS"/>
    <s v="H363404-00000-270-260-0005"/>
    <s v="H363404-00000-270-262-0052-0002"/>
    <s v="H363404-PLI01-270-276-0004"/>
    <x v="311"/>
    <m/>
    <m/>
    <s v="AI"/>
    <s v="IS"/>
    <s v="II 3 G - Ex i IIC T1"/>
    <s v="24 VDC"/>
    <m/>
  </r>
  <r>
    <n v="0"/>
    <s v="PLI01"/>
    <x v="945"/>
    <s v="IMPURITY REMOVAL TANK 3 SODIUM HYDROXIDE FEED"/>
    <x v="18"/>
    <s v="PLI01-K44-0087"/>
    <x v="0"/>
    <x v="0"/>
    <x v="4"/>
    <s v="CM001"/>
    <s v="CM001"/>
    <m/>
    <s v="SIEMENS"/>
    <s v="FCT030"/>
    <n v="0"/>
    <n v="8.0999999999999996E-3"/>
    <s v="M3/H"/>
    <s v="FIELD DETERMINED BASED ON THE 3D MODEL, P&amp;IDS, AND PIPING ISOMETRICS"/>
    <s v="H363404-00000-270-260-0005"/>
    <s v="H363404-00000-270-262-0053-0002"/>
    <s v="H363404-PLI01-270-276-0004"/>
    <x v="312"/>
    <m/>
    <m/>
    <s v="AI"/>
    <s v="IS"/>
    <s v="II 3 G - Ex i IIC T1"/>
    <s v="24 VDC"/>
    <m/>
  </r>
  <r>
    <n v="0"/>
    <s v="PLI01"/>
    <x v="946"/>
    <s v="IMPURITY REMOVAL TANK 3 SODIUM HYDROXIDE FEED"/>
    <x v="17"/>
    <s v="PLI01-K44-0087"/>
    <x v="9"/>
    <x v="12"/>
    <x v="4"/>
    <s v="CM001"/>
    <s v="CM001"/>
    <m/>
    <s v="SIEMENS"/>
    <s v="MASS2100"/>
    <s v="N/A"/>
    <s v="N/A"/>
    <s v="N/A"/>
    <s v="FIELD DETERMINED BASED ON THE 3D MODEL, P&amp;IDS, AND PIPING ISOMETRICS"/>
    <s v="H363404-00000-270-260-0005"/>
    <s v="REFER TO MANUFACTURER'S  STANDARD/MANUAL"/>
    <s v="H363404-PLI01-270-276-0004"/>
    <x v="312"/>
    <m/>
    <m/>
    <s v="N/A"/>
    <s v="IS"/>
    <s v="II 3 G - Ex i IIC T1"/>
    <s v="-"/>
    <m/>
  </r>
  <r>
    <n v="0"/>
    <s v="PLI01"/>
    <x v="947"/>
    <s v="IMPURITY REMOVAL FILTRATE TANK LEVEL"/>
    <x v="4"/>
    <s v="F1.S1.DS.PLI01.CMA010"/>
    <x v="10"/>
    <x v="1"/>
    <x v="2"/>
    <s v="CM001"/>
    <s v="N/A"/>
    <m/>
    <s v="SIEMENS"/>
    <s v="PART OF LIT"/>
    <s v="N/A"/>
    <s v="N/A"/>
    <s v="N/A"/>
    <s v="FIELD DETERMINED BASED ON THE 3D MODEL, P&amp;IDS, AND PIPING ISOMETRICS"/>
    <s v="H363404-00000-270-260-0008"/>
    <s v="N/A"/>
    <s v="H363404-PLI01-270-276-0005"/>
    <x v="313"/>
    <m/>
    <m/>
    <s v="N/A"/>
    <s v="NIS"/>
    <s v="N/A"/>
    <s v="-"/>
    <m/>
  </r>
  <r>
    <n v="0"/>
    <s v="PLI01"/>
    <x v="948"/>
    <s v="IMPURITY REMOVAL FILTRATE TANK LEVEL"/>
    <x v="5"/>
    <s v="F1.S1.DS.PLI01.CMA010"/>
    <x v="0"/>
    <x v="0"/>
    <x v="2"/>
    <s v="CM001"/>
    <s v="CM001"/>
    <m/>
    <s v="SIEMENS"/>
    <s v="7NG3130-1AB12-Z"/>
    <n v="-4000"/>
    <n v="-200"/>
    <s v="MM (FROM ANTENNA)"/>
    <s v="FIELD DETERMINED BASED ON THE 3D MODEL, P&amp;IDS, AND PIPING ISOMETRICS"/>
    <s v="H363404-00000-270-260-0008"/>
    <m/>
    <s v="H363404-PLI01-270-276-0005"/>
    <x v="313"/>
    <m/>
    <m/>
    <s v="N/A"/>
    <s v="NIS"/>
    <s v="N/A"/>
    <s v="-"/>
    <m/>
  </r>
  <r>
    <n v="0"/>
    <s v="PLI01"/>
    <x v="949"/>
    <s v="IMPURITY REMOVAL FILTRATE TANK LEVEL"/>
    <x v="6"/>
    <s v="F1.S1.DS.PLI01.CMA010"/>
    <x v="0"/>
    <x v="0"/>
    <x v="2"/>
    <s v="PJ011"/>
    <s v="CM001"/>
    <m/>
    <s v="SIEMENS"/>
    <s v="7ML5432-0GC20-1AA0-Z C11+C12+Y15"/>
    <n v="-4000"/>
    <n v="-200"/>
    <s v="MM (FROM ANTENNA)"/>
    <s v="FIELD DETERMINED BASED ON THE 3D MODEL, P&amp;IDS, AND PIPING ISOMETRICS"/>
    <s v="H363404-00000-270-260-0008"/>
    <s v="H363404-00000-270-262-0101-0002"/>
    <s v="H363404-PLI01-270-276-0005"/>
    <x v="313"/>
    <m/>
    <m/>
    <s v="AI"/>
    <s v="NIS"/>
    <s v="N/A"/>
    <s v="-"/>
    <m/>
  </r>
  <r>
    <n v="0"/>
    <s v="PLI01"/>
    <x v="950"/>
    <s v="IMPURITY REMOVAL FILTRATE PUMP A DISCHARGE PRESSURE"/>
    <x v="28"/>
    <s v="PLI01-KX32-0086"/>
    <x v="10"/>
    <x v="2"/>
    <x v="8"/>
    <s v="CM001"/>
    <s v="N/A"/>
    <m/>
    <s v="WIKA OR EQUIVALENT"/>
    <s v=""/>
    <n v="0"/>
    <n v="310"/>
    <s v="KPA (G)"/>
    <s v="FIELD DETERMINED BASED ON THE 3D MODEL, P&amp;IDS, AND PIPING ISOMETRICS"/>
    <s v="H363404-00000-270-260-0010"/>
    <s v="N/A"/>
    <s v="H363404-PLI01-270-276-0005"/>
    <x v="314"/>
    <m/>
    <m/>
    <s v="N/A"/>
    <s v="NIS"/>
    <s v="N/A"/>
    <s v="-"/>
    <m/>
  </r>
  <r>
    <n v="0"/>
    <s v="PLI01"/>
    <x v="951"/>
    <s v="IMPURITY FILTER A COMPRESSED AIR"/>
    <x v="51"/>
    <s v="PLI01-G76-0002"/>
    <x v="12"/>
    <x v="12"/>
    <x v="4"/>
    <s v="CM001"/>
    <s v="CM001"/>
    <m/>
    <s v="SIEMENS"/>
    <s v="P320"/>
    <n v="0"/>
    <n v="960"/>
    <s v="KPA (G)"/>
    <s v="FIELD DETERMINED BASED ON THE 3D MODEL, P&amp;IDS, AND PIPING ISOMETRICS"/>
    <s v=""/>
    <s v="H363404-00000-270-262-0102-0001"/>
    <s v="H363404-PLI01-270-276-0005"/>
    <x v="315"/>
    <m/>
    <m/>
    <s v="AI"/>
    <s v="NIS"/>
    <s v="N/A"/>
    <s v="-"/>
    <m/>
  </r>
  <r>
    <n v="0"/>
    <s v="PLI01"/>
    <x v="952"/>
    <s v="IMPURITY FILTER A DEIONIZED WATER FEED"/>
    <x v="16"/>
    <s v="PLI01-W04-0073"/>
    <x v="5"/>
    <x v="2"/>
    <x v="6"/>
    <s v="CM001"/>
    <s v="CM001"/>
    <m/>
    <s v="SAMSON AG / SAMSON"/>
    <s v="3241 / 3277"/>
    <s v="N/A"/>
    <s v="N/A"/>
    <s v="N/A"/>
    <s v="FIELD DETERMINED BASED ON THE 3D MODEL, P&amp;IDS, AND PIPING ISOMETRICS"/>
    <s v="H363404-00000-270-260-0002"/>
    <s v="H363404-00000-270-262-0059-0001"/>
    <s v="H363404-PLI01-270-276-0005"/>
    <x v="316"/>
    <m/>
    <m/>
    <s v="AO"/>
    <s v="IS"/>
    <s v="II 3 G - Ex i IIC T1"/>
    <s v="-"/>
    <m/>
  </r>
  <r>
    <n v="0"/>
    <s v="PLI01"/>
    <x v="953"/>
    <s v="IMPURITY FILTER A DEIONIZED WATER FEED"/>
    <x v="29"/>
    <s v="PLI01-W04-0073"/>
    <x v="5"/>
    <x v="6"/>
    <x v="4"/>
    <s v="CM001"/>
    <s v="N/A"/>
    <m/>
    <s v="SIEMENS"/>
    <s v="FCS300"/>
    <s v="N/A"/>
    <s v="N/A"/>
    <s v="N/A"/>
    <s v="FIELD DETERMINED BASED ON THE 3D MODEL, P&amp;IDS, AND PIPING ISOMETRICS"/>
    <s v="H363404-00000-270-260-0006"/>
    <s v="N/A"/>
    <s v="H363404-PLI01-270-276-0005"/>
    <x v="317"/>
    <m/>
    <m/>
    <s v="N/A"/>
    <s v="IS"/>
    <s v="II 3 G - Ex i IIC T1"/>
    <s v="-"/>
    <m/>
  </r>
  <r>
    <n v="0"/>
    <s v="PLI01"/>
    <x v="954"/>
    <s v="IMPURITY FILTER A DEIONIZED WATER FEED"/>
    <x v="30"/>
    <s v="PLI01-W04-0073"/>
    <x v="0"/>
    <x v="0"/>
    <x v="4"/>
    <s v="PJ002"/>
    <s v="CM001"/>
    <m/>
    <s v="SIEMENS"/>
    <s v="FCT030"/>
    <n v="0"/>
    <n v="14.4"/>
    <s v="M3/H"/>
    <s v="FIELD DETERMINED BASED ON THE 3D MODEL, P&amp;IDS, AND PIPING ISOMETRICS"/>
    <s v="H363404-00000-270-260-0006"/>
    <s v="H363404-00000-270-262-0054-0001"/>
    <s v="H363404-PLI01-270-276-0005"/>
    <x v="317"/>
    <m/>
    <m/>
    <s v="AI"/>
    <s v="IS"/>
    <s v="II 3 G - Ex i IIC T1"/>
    <s v="24 VDC"/>
    <m/>
  </r>
  <r>
    <n v="0"/>
    <s v="PLI01"/>
    <x v="955"/>
    <s v="IMPURITY FILTER A PROCESS SOLUTION"/>
    <x v="23"/>
    <s v="F1.S1.DS.PLI01.HQ001"/>
    <x v="8"/>
    <x v="10"/>
    <x v="19"/>
    <s v="PM026"/>
    <s v="PM026"/>
    <m/>
    <s v="ABB"/>
    <s v="266GRT.D.R.M.B.1-..L1....I1.C1..H3"/>
    <n v="0"/>
    <n v="10"/>
    <s v="BAR(G)"/>
    <s v="E363404-PM026-240-270-0002"/>
    <s v="H363404-00000-270-260-0003"/>
    <s v="E363404-PM026-260-260-0002 "/>
    <s v="H363404-PLI01-270-276-0005"/>
    <x v="318"/>
    <m/>
    <m/>
    <s v="SOFT"/>
    <s v="NIS"/>
    <s v="N/A"/>
    <s v="-"/>
    <m/>
  </r>
  <r>
    <n v="0"/>
    <s v="PLI01"/>
    <x v="956"/>
    <s v="IMPURITY FILTER A PROCESS SOLUTION TURBIDITY"/>
    <x v="48"/>
    <s v="PLI01-KX32-0064"/>
    <x v="10"/>
    <x v="1"/>
    <x v="13"/>
    <s v="CM001"/>
    <s v="CM001"/>
    <m/>
    <s v=""/>
    <s v=""/>
    <s v="N/A"/>
    <s v="N/A"/>
    <s v="N/A"/>
    <s v="FIELD DETERMINED BASED ON THE 3D MODEL, P&amp;IDS, AND PIPING ISOMETRICS"/>
    <s v="H363404-00000-270-260-0013"/>
    <m/>
    <s v="H363404-PLI01-270-276-0005"/>
    <x v="319"/>
    <m/>
    <m/>
    <s v="N/A"/>
    <s v="NIS"/>
    <s v="N/A"/>
    <s v="230 VAC"/>
    <m/>
  </r>
  <r>
    <n v="0"/>
    <s v="PLI01"/>
    <x v="957"/>
    <s v="IMPURITY FILTER A PROCESS SOLUTION TURBIDITY"/>
    <x v="24"/>
    <s v="PLI01-KX32-0064"/>
    <x v="0"/>
    <x v="0"/>
    <x v="13"/>
    <s v="CM001"/>
    <s v="CM001"/>
    <m/>
    <s v=""/>
    <s v=""/>
    <s v=""/>
    <s v=""/>
    <s v=""/>
    <s v="FIELD DETERMINED BASED ON THE 3D MODEL, P&amp;IDS, AND PIPING ISOMETRICS"/>
    <s v="H363404-00000-270-260-0013"/>
    <s v="H363404-00000-270-262-0102-0002"/>
    <s v="H363404-PLI01-270-276-0005"/>
    <x v="319"/>
    <m/>
    <m/>
    <s v="AI"/>
    <s v="NIS"/>
    <s v="N/A"/>
    <s v="230 VAC"/>
    <m/>
  </r>
  <r>
    <n v="0"/>
    <s v="PLI01"/>
    <x v="958"/>
    <s v="IMPURITY REMOVAL FILTRATE PUMP A DISCHARGE"/>
    <x v="23"/>
    <s v="PLI01-KX32-0086"/>
    <x v="10"/>
    <x v="2"/>
    <x v="4"/>
    <s v="CM001"/>
    <s v="CM001"/>
    <m/>
    <s v="SIEMENS"/>
    <s v="P320"/>
    <n v="0"/>
    <n v="310"/>
    <s v="KPA (G)"/>
    <s v="FIELD DETERMINED BASED ON THE 3D MODEL, P&amp;IDS, AND PIPING ISOMETRICS"/>
    <s v="H363404-00000-270-260-0003"/>
    <s v="H363404-00000-270-262-0101-0002"/>
    <s v="H363404-PLI01-270-276-0005"/>
    <x v="320"/>
    <m/>
    <m/>
    <s v="AI"/>
    <s v="NIS"/>
    <s v="N/A"/>
    <s v="-"/>
    <m/>
  </r>
  <r>
    <n v="0"/>
    <s v="PLI01"/>
    <x v="959"/>
    <s v="IMPURITY FILTER A COMPRESSED AIR FEED"/>
    <x v="16"/>
    <s v="F1.S1.DS.PLI01.HQ001"/>
    <x v="8"/>
    <x v="10"/>
    <x v="19"/>
    <s v="PM026"/>
    <s v="PM026"/>
    <m/>
    <s v="EMERSON"/>
    <s v="161EB"/>
    <s v="N/A"/>
    <s v="N/A"/>
    <s v="N/A"/>
    <s v="E363404-PM026-240-270-0002"/>
    <s v="H363404-00000-270-260-0001"/>
    <s v="E363404-PM026-260-260-0002 "/>
    <s v="H363404-PLI01-270-276-0005"/>
    <x v="318"/>
    <m/>
    <m/>
    <s v="SOFT"/>
    <s v="NIS"/>
    <s v="N/A"/>
    <s v="-"/>
    <m/>
  </r>
  <r>
    <n v="0"/>
    <s v="PLI01"/>
    <x v="960"/>
    <s v="IMPURITY FILTER A COMPRESSED AIR FEED"/>
    <x v="65"/>
    <s v="PLI01-G76-0002"/>
    <x v="12"/>
    <x v="2"/>
    <x v="6"/>
    <s v="CM001"/>
    <s v="N/A"/>
    <m/>
    <s v="SAMSON AG / SAMSON"/>
    <s v="41-23 / 2413"/>
    <s v="N/A"/>
    <s v="N/A"/>
    <s v="N/A"/>
    <s v="FIELD DETERMINED BASED ON THE 3D MODEL, P&amp;IDS, AND PIPING ISOMETRICS"/>
    <s v=""/>
    <s v="N/A"/>
    <s v="H363404-PLI01-270-276-0005"/>
    <x v="321"/>
    <m/>
    <m/>
    <s v="N/A"/>
    <s v="NIS"/>
    <s v="N/A"/>
    <s v="-"/>
    <m/>
  </r>
  <r>
    <n v="0"/>
    <s v="PLI01"/>
    <x v="961"/>
    <s v="PM026 PRESSURE GAUGE"/>
    <x v="28"/>
    <s v="F1.S1.DS.PLI01.HQ001"/>
    <x v="8"/>
    <x v="10"/>
    <x v="19"/>
    <s v="PM026"/>
    <s v="N/A"/>
    <m/>
    <s v="PART OF ON/OFF VALVE"/>
    <s v="PART OF ON/OFF VALVE"/>
    <s v="N/A"/>
    <s v="N/A"/>
    <s v="N/A"/>
    <s v="E363404-PM026-240-270-0002"/>
    <s v="VENDOR PRE-INSTALLED"/>
    <s v="N/A"/>
    <s v="H363404-PLI01-270-276-0005"/>
    <x v="318"/>
    <m/>
    <m/>
    <s v="N/A"/>
    <s v="NIS"/>
    <s v="N/A"/>
    <s v="-"/>
    <m/>
  </r>
  <r>
    <n v="0"/>
    <s v="PLI01"/>
    <x v="962"/>
    <s v="PM026 ON/OFF VALVE"/>
    <x v="37"/>
    <s v="F1.S1.DS.PLI01.HQ001"/>
    <x v="8"/>
    <x v="10"/>
    <x v="19"/>
    <s v="PM026"/>
    <s v="PM026"/>
    <m/>
    <s v="INTERAPP (VALVE) / ROTORK (ACTUATOR)"/>
    <s v="BVC21FF.080.SST / GTXB.143X90.06.NP27A.F10/F12.000"/>
    <s v="N/A"/>
    <s v="N/A"/>
    <s v="N/A"/>
    <s v="E363404-PM026-240-270-0002"/>
    <s v="VENDOR PRE-INSTALLED"/>
    <s v="E363404-PM026-260-260-0002 "/>
    <s v="H363404-PLI01-270-276-0005"/>
    <x v="318"/>
    <m/>
    <m/>
    <s v="SOFT"/>
    <s v="NIS"/>
    <s v="N/A"/>
    <s v="-"/>
    <m/>
  </r>
  <r>
    <n v="0"/>
    <s v="PLI01"/>
    <x v="963"/>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64"/>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65"/>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66"/>
    <s v="IMPURITY FILTER A OUTLET TO IMPURITY REMOVAL TANK 3"/>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967"/>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68"/>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69"/>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0"/>
    <s v="PM026 ON/OFF VALVE"/>
    <x v="37"/>
    <s v="F1.S1.DS.PLI01.HQ001"/>
    <x v="8"/>
    <x v="10"/>
    <x v="19"/>
    <s v="PM026"/>
    <s v="PM026"/>
    <m/>
    <s v="INTERAPP (VALVE) / ROTORK (ACTUATOR)"/>
    <s v="BVC21FF.080.SST / GTXB.143X90.06.NP27A.F10/F12.000"/>
    <s v="N/A"/>
    <s v="N/A"/>
    <s v="N/A"/>
    <s v="E363404-PM026-240-270-0002"/>
    <s v="VENDOR PRE-INSTALLED"/>
    <s v="E363404-PM026-260-260-0002 "/>
    <s v="H363404-PLI01-270-276-0005"/>
    <x v="318"/>
    <m/>
    <m/>
    <s v="SOFT"/>
    <s v="NIS"/>
    <s v="N/A"/>
    <s v="-"/>
    <m/>
  </r>
  <r>
    <n v="0"/>
    <s v="PLI01"/>
    <x v="971"/>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2"/>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3"/>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4"/>
    <s v="PM026 ON/OFF VALVE"/>
    <x v="37"/>
    <s v="F1.S1.DS.PLI01.HQ001"/>
    <x v="8"/>
    <x v="10"/>
    <x v="19"/>
    <s v="PM026"/>
    <s v="PM026"/>
    <m/>
    <s v="INTERAPP (VALVE) / ROTORK (ACTUATOR)"/>
    <s v="BVC21FF.050.SST / GTXB110X90.07.NP22A.F07/F10.000"/>
    <s v="N/A"/>
    <s v="N/A"/>
    <s v="N/A"/>
    <s v="E363404-PM026-240-270-0002"/>
    <s v="VENDOR PRE-INSTALLED"/>
    <s v="E363404-PM026-260-260-0002 "/>
    <s v="H363404-PLI01-270-276-0005"/>
    <x v="318"/>
    <m/>
    <m/>
    <s v="SOFT"/>
    <s v="NIS"/>
    <s v="N/A"/>
    <s v="-"/>
    <m/>
  </r>
  <r>
    <n v="0"/>
    <s v="PLI01"/>
    <x v="975"/>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6"/>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7"/>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78"/>
    <s v="PM026 PRESSURE IND. XMTR"/>
    <x v="51"/>
    <s v="F1.S1.DS.PLI01.HQ001"/>
    <x v="8"/>
    <x v="10"/>
    <x v="19"/>
    <s v="PM026"/>
    <s v="PM026"/>
    <m/>
    <s v="ABB"/>
    <s v="266GRT.D.R.M.B.1-..L1....I1.C1..H3"/>
    <n v="0"/>
    <n v="10"/>
    <s v="BAR(G)"/>
    <s v="E363404-PM026-240-270-0002"/>
    <s v="VENDOR PRE-INSTALLED"/>
    <s v="E363404-PM026-260-260-0002 "/>
    <s v="H363404-PLI01-270-276-0005"/>
    <x v="318"/>
    <m/>
    <m/>
    <s v="SOFT"/>
    <s v="NIS"/>
    <s v="N/A"/>
    <s v="-"/>
    <m/>
  </r>
  <r>
    <n v="0"/>
    <s v="PLI01"/>
    <x v="979"/>
    <s v="PM026 LEVEL SWITCH HIGH"/>
    <x v="66"/>
    <s v="F1.S1.DS.PLI01.HQ001"/>
    <x v="8"/>
    <x v="10"/>
    <x v="19"/>
    <s v="PM026"/>
    <s v="PM026"/>
    <m/>
    <s v="ENDRESS + HAUSER"/>
    <s v="FTL51B-AAA4ABAAA2CJEBE2J+JAZ1"/>
    <s v="N/A"/>
    <s v="N/A"/>
    <s v="N/A"/>
    <s v="E363404-PM026-240-270-0002"/>
    <s v="REFER TO MANUFACTURER'S  STANDARD/MANUAL"/>
    <s v="E363404-PM026-260-260-0002 "/>
    <s v="H363404-PLI01-270-276-0005"/>
    <x v="318"/>
    <m/>
    <m/>
    <s v="SOFT"/>
    <s v="NIS"/>
    <s v="N/A"/>
    <s v="-"/>
    <m/>
  </r>
  <r>
    <n v="0"/>
    <s v="PLI01"/>
    <x v="980"/>
    <s v="IMPURITY FILTER A TO IMPURITY REMOVAL TANK 3 HEEL DRAIN RETURN FEED"/>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981"/>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2"/>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3"/>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4"/>
    <s v="IMPURITY FILTER A NEUTRALIZED SOLUTION FEED"/>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985"/>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6"/>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7"/>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88"/>
    <s v="IMPURITY FILTER A DEIONIZED WATER FEED"/>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989"/>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0"/>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1"/>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2"/>
    <s v="PM026 ON/OFF VALVE"/>
    <x v="37"/>
    <s v="F1.S1.DS.PLI01.HQ001"/>
    <x v="8"/>
    <x v="10"/>
    <x v="19"/>
    <s v="PM026"/>
    <s v="PM026"/>
    <m/>
    <s v="INTERAPP (VALVE) / ROTORK (ACTUATOR)"/>
    <s v="BVC21FF.100.SST / GTXB.143X90.06.NP27A.F10/F12.000"/>
    <s v="N/A"/>
    <s v="N/A"/>
    <s v="N/A"/>
    <s v="E363404-PM026-240-270-0002"/>
    <s v="VENDOR PRE-INSTALLED"/>
    <s v="E363404-PM026-260-260-0002 "/>
    <s v="H363404-PLI01-270-276-0005"/>
    <x v="318"/>
    <m/>
    <m/>
    <s v="SOFT"/>
    <s v="NIS"/>
    <s v="N/A"/>
    <s v="-"/>
    <m/>
  </r>
  <r>
    <n v="0"/>
    <s v="PLI01"/>
    <x v="993"/>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4"/>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5"/>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6"/>
    <s v="PM026 ON/OFF VALVE"/>
    <x v="37"/>
    <s v="F1.S1.DS.PLI01.HQ001"/>
    <x v="8"/>
    <x v="10"/>
    <x v="19"/>
    <s v="PM026"/>
    <s v="PM026"/>
    <m/>
    <s v="INTERAPP (VALVE) / ROTORK (ACTUATOR)"/>
    <s v="BVC21FF.100.SST / GTXB.143X90.06.NP27A.F10/F12.000"/>
    <s v="N/A"/>
    <s v="N/A"/>
    <s v="N/A"/>
    <s v="E363404-PM026-240-270-0002"/>
    <s v="VENDOR PRE-INSTALLED"/>
    <s v="E363404-PM026-260-260-0002 "/>
    <s v="H363404-PLI01-270-276-0005"/>
    <x v="318"/>
    <m/>
    <m/>
    <s v="SOFT"/>
    <s v="NIS"/>
    <s v="N/A"/>
    <s v="-"/>
    <m/>
  </r>
  <r>
    <n v="0"/>
    <s v="PLI01"/>
    <x v="997"/>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8"/>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999"/>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0"/>
    <s v="PM026 LEVEL SWITCH LOW"/>
    <x v="58"/>
    <s v="F1.S1.DS.PLI01.HQ001"/>
    <x v="8"/>
    <x v="10"/>
    <x v="19"/>
    <s v="PM026"/>
    <s v="PM026"/>
    <m/>
    <s v="ENDRESS + HAUSER"/>
    <s v="FTL51B-AAA4ABAAA2CJEBE2J+JAZ1"/>
    <s v="N/A"/>
    <s v="N/A"/>
    <s v="N/A"/>
    <s v="E363404-PM026-240-270-0002"/>
    <s v="REFER TO MANUFACTURER'S  STANDARD/MANUAL"/>
    <s v="E363404-PM026-260-260-0002 "/>
    <s v="H363404-PLI01-270-276-0005"/>
    <x v="318"/>
    <m/>
    <m/>
    <s v="SOFT"/>
    <s v="NIS"/>
    <s v="N/A"/>
    <s v="-"/>
    <m/>
  </r>
  <r>
    <n v="0"/>
    <s v="PLI01"/>
    <x v="1001"/>
    <s v="PM026 ON/OFF VALVE"/>
    <x v="37"/>
    <s v="F1.S1.DS.PLI01.HQ001"/>
    <x v="8"/>
    <x v="10"/>
    <x v="19"/>
    <s v="PM026"/>
    <s v="PM026"/>
    <m/>
    <s v="INTERAPP (VALVE) / ROTORK (ACTUATOR)"/>
    <s v="BVC21FF.100.SST / GTXB.143X90.06.NP27A.F10/F12.000"/>
    <s v="N/A"/>
    <s v="N/A"/>
    <s v="N/A"/>
    <s v="E363404-PM026-240-270-0002"/>
    <s v="VENDOR PRE-INSTALLED"/>
    <s v="E363404-PM026-260-260-0002 "/>
    <s v="H363404-PLI01-270-276-0005"/>
    <x v="318"/>
    <m/>
    <m/>
    <s v="SOFT"/>
    <s v="NIS"/>
    <s v="N/A"/>
    <s v="-"/>
    <m/>
  </r>
  <r>
    <n v="0"/>
    <s v="PLI01"/>
    <x v="1002"/>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3"/>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4"/>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5"/>
    <s v="PM026 ON/OFF VALVE"/>
    <x v="37"/>
    <s v="F1.S1.DS.PLI01.HQ001"/>
    <x v="8"/>
    <x v="10"/>
    <x v="19"/>
    <s v="PM026"/>
    <s v="PM026"/>
    <m/>
    <s v="INTERAPP (VALVE) / ROTORK (ACTUATOR)"/>
    <s v="BVC21FF.050.SST / GTXB110X90.07.NP22A.F07/F10.000"/>
    <s v="N/A"/>
    <s v="N/A"/>
    <s v="N/A"/>
    <s v="E363404-PM026-240-270-0002"/>
    <s v="VENDOR PRE-INSTALLED"/>
    <s v="E363404-PM026-260-260-0002 "/>
    <s v="H363404-PLI01-270-276-0005"/>
    <x v="318"/>
    <m/>
    <m/>
    <s v="SOFT"/>
    <s v="NIS"/>
    <s v="N/A"/>
    <s v="-"/>
    <m/>
  </r>
  <r>
    <n v="0"/>
    <s v="PLI01"/>
    <x v="1006"/>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7"/>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8"/>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09"/>
    <s v="PM026 ON/OFF VALVE"/>
    <x v="37"/>
    <s v="F1.S1.DS.PLI01.HQ001"/>
    <x v="8"/>
    <x v="10"/>
    <x v="19"/>
    <s v="PM026"/>
    <s v="PM026"/>
    <m/>
    <s v="INTERAPP (VALVE) / ROTORK (ACTUATOR)"/>
    <s v="D10500.22-2AE.4A.4C0.E / GTXB.254X90.DA.NP46A.F16.000"/>
    <s v="N/A"/>
    <s v="N/A"/>
    <s v="N/A"/>
    <s v="E363404-PM026-240-270-0002"/>
    <s v="VENDOR PRE-INSTALLED"/>
    <s v="E363404-PM026-260-260-0002 "/>
    <s v="H363404-PLI01-270-276-0005"/>
    <x v="318"/>
    <m/>
    <m/>
    <s v="SOFT"/>
    <s v="NIS"/>
    <s v="N/A"/>
    <s v="-"/>
    <m/>
  </r>
  <r>
    <n v="0"/>
    <s v="PLI01"/>
    <x v="1010"/>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1"/>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2"/>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3"/>
    <s v="PM026 ON/OFF VALVE"/>
    <x v="37"/>
    <s v="F1.S1.DS.PLI01.HQ001"/>
    <x v="8"/>
    <x v="10"/>
    <x v="19"/>
    <s v="PM026"/>
    <s v="PM026"/>
    <m/>
    <s v="INTERAPP (VALVE) / ROTORK (ACTUATOR)"/>
    <s v="BVC21FF.100.SST / GTXB.143X90.06.NP27A.F10/F12.000"/>
    <s v="N/A"/>
    <s v="N/A"/>
    <s v="N/A"/>
    <s v="E363404-PM026-240-270-0002"/>
    <s v="VENDOR PRE-INSTALLED"/>
    <s v="E363404-PM026-260-260-0002 "/>
    <s v="H363404-PLI01-270-276-0005"/>
    <x v="318"/>
    <m/>
    <m/>
    <s v="SOFT"/>
    <s v="NIS"/>
    <s v="N/A"/>
    <s v="-"/>
    <m/>
  </r>
  <r>
    <n v="0"/>
    <s v="PLI01"/>
    <x v="1014"/>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5"/>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6"/>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17"/>
    <s v="PM026 PRESSURE IND. XMTR"/>
    <x v="51"/>
    <s v="F1.S1.DS.PLI01.HQ001"/>
    <x v="8"/>
    <x v="10"/>
    <x v="19"/>
    <s v="PM026"/>
    <s v="PM026"/>
    <m/>
    <s v="ABB"/>
    <s v="266GRT.D.R.M.B.1-..L1....I1.C1..H3"/>
    <n v="0"/>
    <n v="10"/>
    <s v="BAR(G)"/>
    <s v="E363404-PM026-240-270-0002"/>
    <s v="VENDOR PRE-INSTALLED"/>
    <s v="E363404-PM026-260-260-0002 "/>
    <s v="H363404-PLI01-270-276-0005"/>
    <x v="318"/>
    <m/>
    <m/>
    <s v="SOFT"/>
    <s v="NIS"/>
    <s v="N/A"/>
    <s v="-"/>
    <m/>
  </r>
  <r>
    <n v="0"/>
    <s v="PLI01"/>
    <x v="1018"/>
    <s v="PM026 ON/OFF VALVE"/>
    <x v="37"/>
    <s v="F1.S1.DS.PLI01.HQ001"/>
    <x v="8"/>
    <x v="10"/>
    <x v="19"/>
    <s v="PM026"/>
    <s v="PM026"/>
    <m/>
    <s v="INTERAPP (VALVE) / ROTORK (ACTUATOR)"/>
    <s v="BVC21FF.050.SST / GTKB.79X90.07DA.NP17A.F05-F05.000"/>
    <s v="N/A"/>
    <s v="N/A"/>
    <s v="N/A"/>
    <s v="E363404-PM026-240-270-0002"/>
    <s v="VENDOR PRE-INSTALLED"/>
    <s v="E363404-PM026-260-260-0002 "/>
    <s v="H363404-PLI01-270-276-0005"/>
    <x v="318"/>
    <m/>
    <m/>
    <s v="SOFT"/>
    <s v="NIS"/>
    <s v="N/A"/>
    <s v="-"/>
    <m/>
  </r>
  <r>
    <n v="0"/>
    <s v="PLI01"/>
    <x v="1019"/>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0"/>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1"/>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2"/>
    <s v="PM026 ON/OFF VALVE"/>
    <x v="37"/>
    <s v="F1.S1.DS.PLI01.HQ001"/>
    <x v="8"/>
    <x v="10"/>
    <x v="19"/>
    <s v="PM026"/>
    <s v="PM026"/>
    <m/>
    <s v="INTERAPP (VALVE) / ROTORK (ACTUATOR)"/>
    <s v="BVC21FF.050.SST / GTKB.79X90.07DA.NP17A.F05-F05.000"/>
    <s v="N/A"/>
    <s v="N/A"/>
    <s v="N/A"/>
    <s v="E363404-PM026-240-270-0002"/>
    <s v="VENDOR PRE-INSTALLED"/>
    <s v="E363404-PM026-260-260-0002 "/>
    <s v="H363404-PLI01-270-276-0005"/>
    <x v="318"/>
    <m/>
    <m/>
    <s v="SOFT"/>
    <s v="NIS"/>
    <s v="N/A"/>
    <s v="-"/>
    <m/>
  </r>
  <r>
    <n v="0"/>
    <s v="PLI01"/>
    <x v="1023"/>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4"/>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5"/>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6"/>
    <s v="PM026 ON/OFF VALVE"/>
    <x v="37"/>
    <s v="F1.S1.DS.PLI01.HQ001"/>
    <x v="8"/>
    <x v="10"/>
    <x v="19"/>
    <s v="PM026"/>
    <s v="PM026"/>
    <m/>
    <s v="INTERAPP (VALVE) / ROTORK (ACTUATOR)"/>
    <s v="BVC21FF.050.SST / GTKB.79X90.07DA.NP17A.F05-F05.000"/>
    <s v="N/A"/>
    <s v="N/A"/>
    <s v="N/A"/>
    <s v="E363404-PM026-240-270-0002"/>
    <s v="VENDOR PRE-INSTALLED"/>
    <s v="E363404-PM026-260-260-0002 "/>
    <s v="H363404-PLI01-270-276-0005"/>
    <x v="318"/>
    <m/>
    <m/>
    <s v="SOFT"/>
    <s v="NIS"/>
    <s v="N/A"/>
    <s v="-"/>
    <m/>
  </r>
  <r>
    <n v="0"/>
    <s v="PLI01"/>
    <x v="1027"/>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8"/>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29"/>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0"/>
    <s v="PM026 ON/OFF VALVE"/>
    <x v="37"/>
    <s v="F1.S1.DS.PLI01.HQ001"/>
    <x v="8"/>
    <x v="10"/>
    <x v="19"/>
    <s v="PM026"/>
    <s v="PM026"/>
    <m/>
    <s v="INTERAPP (VALVE) / ROTORK (ACTUATOR)"/>
    <s v="BVC21FF.050.SST / GTKB.79X90.07DA.NP17A.F05-F05.000"/>
    <s v="N/A"/>
    <s v="N/A"/>
    <s v="N/A"/>
    <s v="E363404-PM026-240-270-0002"/>
    <s v="VENDOR PRE-INSTALLED"/>
    <s v="E363404-PM026-260-260-0002 "/>
    <s v="H363404-PLI01-270-276-0005"/>
    <x v="318"/>
    <m/>
    <m/>
    <s v="SOFT"/>
    <s v="NIS"/>
    <s v="N/A"/>
    <s v="-"/>
    <m/>
  </r>
  <r>
    <n v="0"/>
    <s v="PLI01"/>
    <x v="1031"/>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2"/>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3"/>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4"/>
    <s v="IMPURITY FILTER A OUTLET TO IMPURITY REMOVAL TANK 2"/>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1035"/>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6"/>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7"/>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38"/>
    <s v="IMPURITY FILTER A OUTLET TO IMPURITY REMOVAL FILTRATE TANK"/>
    <x v="37"/>
    <s v="F1.S1.DS.PLI01.HQ001"/>
    <x v="8"/>
    <x v="10"/>
    <x v="19"/>
    <s v="PM026"/>
    <s v="PM026"/>
    <m/>
    <s v="INTERAPP (VALVE) / ROTORK (ACTUATOR)"/>
    <s v="BVC21FF.100.SST / GTXB.143X90.06.NP27A.F10/F12.000"/>
    <s v="N/A"/>
    <s v="N/A"/>
    <s v="N/A"/>
    <s v="E363404-PM026-240-270-0002"/>
    <s v="H363404-00000-270-260-0001"/>
    <s v="E363404-PM026-260-260-0002 "/>
    <s v="H363404-PLI01-270-276-0005"/>
    <x v="318"/>
    <m/>
    <m/>
    <s v="SOFT"/>
    <s v="NIS"/>
    <s v="N/A"/>
    <s v="-"/>
    <m/>
  </r>
  <r>
    <n v="0"/>
    <s v="PLI01"/>
    <x v="1039"/>
    <s v="PM026 ON/OFF VALVE SOLENOID"/>
    <x v="38"/>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40"/>
    <s v="PM026 ON/OFF VALVE POSITION SWITCH CLOSED"/>
    <x v="20"/>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41"/>
    <s v="PM026 ON/OFF VALVE POSITION SWITCH OPEN"/>
    <x v="21"/>
    <s v="F1.S1.DS.PLI01.HQ001"/>
    <x v="8"/>
    <x v="10"/>
    <x v="19"/>
    <s v="PM026"/>
    <s v="PM026"/>
    <m/>
    <s v="PART OF ON/OFF VALVE"/>
    <s v="PART OF ON/OFF VALVE"/>
    <s v="N/A"/>
    <s v="N/A"/>
    <s v="N/A"/>
    <s v="E363404-PM026-240-270-0002"/>
    <s v="VENDOR PRE-INSTALLED"/>
    <s v="E363404-PM026-260-260-0002 "/>
    <s v="H363404-PLI01-270-276-0005"/>
    <x v="318"/>
    <m/>
    <m/>
    <s v="SOFT"/>
    <s v="NIS"/>
    <s v="N/A"/>
    <s v="-"/>
    <m/>
  </r>
  <r>
    <n v="0"/>
    <s v="PLI01"/>
    <x v="1042"/>
    <s v="IMPURITY REMOVAL REPULP TANK DEIONIZED WATER FEED"/>
    <x v="16"/>
    <s v="PLI01-W04-0074"/>
    <x v="5"/>
    <x v="7"/>
    <x v="6"/>
    <s v="CM001"/>
    <s v="CM001"/>
    <m/>
    <s v="SAMSON AG / SAMSON"/>
    <s v="3241 / 3277"/>
    <s v="N/A"/>
    <s v="N/A"/>
    <s v="N/A"/>
    <s v="FIELD DETERMINED BASED ON THE 3D MODEL, P&amp;IDS, AND PIPING ISOMETRICS"/>
    <s v="H363404-00000-270-260-0002"/>
    <s v="H363404-00000-270-262-0059-0001"/>
    <s v="H363404-PLI01-270-276-0006"/>
    <x v="322"/>
    <m/>
    <m/>
    <s v="AO"/>
    <s v="IS"/>
    <s v="II 3 G - Ex i IIC T1"/>
    <s v="-"/>
    <m/>
  </r>
  <r>
    <n v="0"/>
    <s v="PLI01"/>
    <x v="1043"/>
    <s v="IMPURITY REMOVAL REPULP TANK LEVEL"/>
    <x v="4"/>
    <s v="F1.S1.DS.PLI01.CMA009"/>
    <x v="11"/>
    <x v="1"/>
    <x v="2"/>
    <s v="CM001"/>
    <s v="N/A"/>
    <m/>
    <s v="SIEMENS"/>
    <s v="PART OF LIT"/>
    <s v="N/A"/>
    <s v="N/A"/>
    <s v="N/A"/>
    <s v="FIELD DETERMINED BASED ON THE 3D MODEL, P&amp;IDS, AND PIPING ISOMETRICS"/>
    <s v="H363404-00000-270-260-0008"/>
    <s v="N/A"/>
    <s v="H363404-PLI01-270-276-0006"/>
    <x v="323"/>
    <m/>
    <m/>
    <s v="N/A"/>
    <s v="NIS"/>
    <s v="N/A"/>
    <s v="-"/>
    <m/>
  </r>
  <r>
    <n v="0"/>
    <s v="PLI01"/>
    <x v="1044"/>
    <s v="IMPURITY REMOVAL REPULP TANK LEVEL"/>
    <x v="5"/>
    <s v="F1.S1.DS.PLI01.CMA009"/>
    <x v="0"/>
    <x v="0"/>
    <x v="2"/>
    <s v="CM001"/>
    <s v="CM001"/>
    <m/>
    <s v="SIEMENS"/>
    <s v="7NG3130-1AB12-Z"/>
    <n v="-3000"/>
    <n v="-200"/>
    <s v="MM (FROM ANTENNA)"/>
    <s v="FIELD DETERMINED BASED ON THE 3D MODEL, P&amp;IDS, AND PIPING ISOMETRICS"/>
    <s v="H363404-00000-270-260-0008"/>
    <m/>
    <s v="H363404-PLI01-270-276-0006"/>
    <x v="323"/>
    <m/>
    <m/>
    <s v="N/A"/>
    <s v="NIS"/>
    <s v="N/A"/>
    <s v="-"/>
    <m/>
  </r>
  <r>
    <n v="0"/>
    <s v="PLI01"/>
    <x v="1045"/>
    <s v="IMPURITY REMOVAL REPULP TANK LEVEL"/>
    <x v="6"/>
    <s v="F1.S1.DS.PLI01.CMA009"/>
    <x v="0"/>
    <x v="0"/>
    <x v="2"/>
    <s v="PJ011"/>
    <s v="CM001"/>
    <m/>
    <s v="SIEMENS"/>
    <s v="7ML5432-0GC20-1AA0-Z C11+C12+Y15"/>
    <n v="-3000"/>
    <n v="-200"/>
    <s v="MM (FROM ANTENNA)"/>
    <s v="FIELD DETERMINED BASED ON THE 3D MODEL, P&amp;IDS, AND PIPING ISOMETRICS"/>
    <s v="H363404-00000-270-260-0008"/>
    <s v="H363404-00000-270-262-0102-0001"/>
    <s v="H363404-PLI01-270-276-0006"/>
    <x v="323"/>
    <m/>
    <m/>
    <s v="AI"/>
    <s v="NIS"/>
    <s v="N/A"/>
    <s v="-"/>
    <m/>
  </r>
  <r>
    <n v="0"/>
    <s v="PLI01"/>
    <x v="1046"/>
    <s v="IMPURITY REMOVAL REPULP DISCHARGE PUMP A PRESSURE"/>
    <x v="28"/>
    <s v="PLI01-KX33-0140"/>
    <x v="11"/>
    <x v="2"/>
    <x v="8"/>
    <s v="CM001"/>
    <s v="N/A"/>
    <m/>
    <s v="WIKA OR EQUIVALENT"/>
    <s v=""/>
    <n v="0"/>
    <n v="340"/>
    <s v="KPA (G)"/>
    <s v="FIELD DETERMINED BASED ON THE 3D MODEL, P&amp;IDS, AND PIPING ISOMETRICS"/>
    <s v="H363404-00000-270-260-0010"/>
    <s v="N/A"/>
    <s v="H363404-PLI01-270-276-0006"/>
    <x v="324"/>
    <m/>
    <m/>
    <s v="N/A"/>
    <s v="NIS"/>
    <s v="N/A"/>
    <s v="-"/>
    <m/>
  </r>
  <r>
    <n v="0"/>
    <s v="PLI01"/>
    <x v="1047"/>
    <s v="IMPURITY REMOVAL REPULP DISCHARGE PUMP A"/>
    <x v="67"/>
    <s v="PLI01-KX33-0140"/>
    <x v="0"/>
    <x v="0"/>
    <x v="4"/>
    <s v="PJ002"/>
    <s v="N/A"/>
    <m/>
    <s v="SIEMENS"/>
    <s v="PART OF FIT"/>
    <s v=""/>
    <s v=""/>
    <s v="KG/M3"/>
    <s v="FIELD DETERMINED BASED ON THE 3D MODEL, P&amp;IDS, AND PIPING ISOMETRICS"/>
    <s v="VENDOR PRE-INSTALLED"/>
    <s v="N/A"/>
    <s v="H363404-PLI01-270-276-0006"/>
    <x v="325"/>
    <m/>
    <m/>
    <s v="SOFT"/>
    <s v="NIS"/>
    <s v="N/A"/>
    <s v="-"/>
    <m/>
  </r>
  <r>
    <n v="0"/>
    <s v="PLI01"/>
    <x v="1048"/>
    <s v="IMPURITY REMOVAL REPULP DISCHARGE"/>
    <x v="29"/>
    <s v="PLI01-KX33-0140"/>
    <x v="11"/>
    <x v="2"/>
    <x v="4"/>
    <s v="CM001"/>
    <s v="N/A"/>
    <m/>
    <s v="SIEMENS"/>
    <s v="FCS300"/>
    <s v="N/A"/>
    <s v="N/A"/>
    <s v="N/A"/>
    <s v="FIELD DETERMINED BASED ON THE 3D MODEL, P&amp;IDS, AND PIPING ISOMETRICS"/>
    <s v="H363404-00000-270-260-0006"/>
    <s v="N/A"/>
    <s v="H363404-PLI01-270-276-0006"/>
    <x v="325"/>
    <m/>
    <m/>
    <s v="N/A"/>
    <s v="NIS"/>
    <s v="N/A"/>
    <s v="-"/>
    <m/>
  </r>
  <r>
    <n v="0"/>
    <s v="PLI01"/>
    <x v="1049"/>
    <s v="IMPURITY REMOVAL REPULP DISCHARGE"/>
    <x v="30"/>
    <s v="PLI01-KX33-0140"/>
    <x v="0"/>
    <x v="0"/>
    <x v="4"/>
    <s v="PJ002"/>
    <s v="CM001"/>
    <m/>
    <s v="SIEMENS"/>
    <s v="FCT030"/>
    <n v="0"/>
    <n v="19.579999999999998"/>
    <s v="M3/H"/>
    <s v="FIELD DETERMINED BASED ON THE 3D MODEL, P&amp;IDS, AND PIPING ISOMETRICS"/>
    <s v="H363404-00000-270-260-0006"/>
    <s v="H363404-00000-270-262-0102-0001"/>
    <s v="H363404-PLI01-270-276-0006"/>
    <x v="325"/>
    <m/>
    <m/>
    <s v="AI"/>
    <s v="NIS"/>
    <s v="N/A"/>
    <s v="24 VDC"/>
    <m/>
  </r>
  <r>
    <n v="0"/>
    <s v="PLI01"/>
    <x v="1050"/>
    <s v="IMPURITY REMOVAL REPULP DISCHARGE PUMP A"/>
    <x v="23"/>
    <s v="PLI01-KX33-0140"/>
    <x v="11"/>
    <x v="2"/>
    <x v="4"/>
    <s v="CM001"/>
    <s v="CM001"/>
    <m/>
    <s v="SIEMENS"/>
    <s v="P320"/>
    <n v="0"/>
    <n v="340"/>
    <s v="KPA (G)"/>
    <s v="FIELD DETERMINED BASED ON THE 3D MODEL, P&amp;IDS, AND PIPING ISOMETRICS"/>
    <s v="H363404-00000-270-260-0003"/>
    <s v="H363404-00000-270-262-0102-0002"/>
    <s v="H363404-PLI01-270-276-0006"/>
    <x v="326"/>
    <m/>
    <m/>
    <s v="AI"/>
    <s v="NIS"/>
    <s v="N/A"/>
    <s v="-"/>
    <m/>
  </r>
  <r>
    <n v="0"/>
    <s v="PLI01"/>
    <x v="1051"/>
    <s v="IMPURITY REMOVAL REPULP DISCHARGE PUMP A PTC"/>
    <x v="47"/>
    <s v="F1.S1.DS.PLI01.GPB010"/>
    <x v="0"/>
    <x v="0"/>
    <x v="9"/>
    <s v="PM050A"/>
    <s v="CM001"/>
    <m/>
    <s v=""/>
    <s v=""/>
    <s v="N/A"/>
    <s v="N/A"/>
    <s v="N/A"/>
    <s v="FIELD DETERMINED BASED ON THE 3D MODEL, P&amp;IDS, AND PIPING ISOMETRICS"/>
    <s v=""/>
    <m/>
    <s v="H363404-PLI01-270-276-0006"/>
    <x v="6"/>
    <m/>
    <m/>
    <s v="N/A"/>
    <s v="IS"/>
    <s v="II 3 G - Ex i IIC T1"/>
    <s v="-"/>
    <m/>
  </r>
  <r>
    <n v="0"/>
    <s v="PLI01"/>
    <x v="1052"/>
    <s v="IMPURITY REMOVAL REPULP TANK DEIONIZED WATER FEED"/>
    <x v="29"/>
    <s v="PLI01-W04-0074"/>
    <x v="5"/>
    <x v="2"/>
    <x v="4"/>
    <s v="CM001"/>
    <s v="N/A"/>
    <m/>
    <s v="SIEMENS"/>
    <s v="FCS300"/>
    <s v="N/A"/>
    <s v="N/A"/>
    <s v="N/A"/>
    <s v="FIELD DETERMINED BASED ON THE 3D MODEL, P&amp;IDS, AND PIPING ISOMETRICS"/>
    <s v="H363404-00000-270-260-0006"/>
    <s v="N/A"/>
    <s v="H363404-PLI01-270-276-0006"/>
    <x v="327"/>
    <m/>
    <m/>
    <s v="N/A"/>
    <s v="IS"/>
    <s v="II 3 G - Ex i IIC T1"/>
    <s v="-"/>
    <m/>
  </r>
  <r>
    <n v="0"/>
    <s v="PLI01"/>
    <x v="1053"/>
    <s v="IMPURITY REMOVAL REPULP TANK DEIONIZED WATER FEED"/>
    <x v="30"/>
    <s v="PLI01-W04-0074"/>
    <x v="0"/>
    <x v="0"/>
    <x v="4"/>
    <s v="PJ002"/>
    <s v="CM001"/>
    <m/>
    <s v="SIEMENS"/>
    <s v="FCT030"/>
    <n v="0"/>
    <n v="11.35"/>
    <s v="M3/H"/>
    <s v="FIELD DETERMINED BASED ON THE 3D MODEL, P&amp;IDS, AND PIPING ISOMETRICS"/>
    <s v="H363404-00000-270-260-0006"/>
    <s v="H363404-00000-270-262-0054-0001"/>
    <s v="H363404-PLI01-270-276-0006"/>
    <x v="327"/>
    <m/>
    <m/>
    <s v="AI"/>
    <s v="IS"/>
    <s v="II 3 G - Ex i IIC T1"/>
    <s v="24 VDC"/>
    <m/>
  </r>
  <r>
    <n v="0"/>
    <s v="PLI01"/>
    <x v="1054"/>
    <s v="IMPURITY REMOVAL REPULP DISCHARGE PUMP A TO RESIDUE LEACH  AND IRON PRECIPTATION TANK"/>
    <x v="37"/>
    <s v="PLI01-KX33-0005"/>
    <x v="11"/>
    <x v="2"/>
    <x v="7"/>
    <s v="CM001"/>
    <s v="CM001"/>
    <m/>
    <s v="PFEIFFER / SAMSON"/>
    <s v="23E / BR31A SRP"/>
    <s v="N/A"/>
    <s v="N/A"/>
    <s v="N/A"/>
    <s v="FIELD DETERMINED BASED ON THE 3D MODEL, P&amp;IDS, AND PIPING ISOMETRICS"/>
    <s v="H363404-00000-270-260-0001"/>
    <s v="H363404-00000-270-262-0116"/>
    <s v="H363404-PLI01-270-276-0006"/>
    <x v="328"/>
    <m/>
    <m/>
    <s v="DO"/>
    <s v="NIS"/>
    <s v="N/A"/>
    <s v="-"/>
    <m/>
  </r>
  <r>
    <n v="0"/>
    <s v="PLI01"/>
    <x v="1055"/>
    <s v="IMPURITY REMOVAL REPULP DISCHARGE PUMP A DISCHARGE"/>
    <x v="38"/>
    <s v="PLI01-KX33-0005"/>
    <x v="0"/>
    <x v="0"/>
    <x v="7"/>
    <s v="PJ006"/>
    <s v="CM001"/>
    <m/>
    <s v="PARKER LUCIFER"/>
    <s v="341N3296-2995-482740C2"/>
    <s v="N/A"/>
    <s v="N/A"/>
    <s v="N/A"/>
    <s v="FIELD DETERMINED BASED ON THE 3D MODEL, P&amp;IDS, AND PIPING ISOMETRICS"/>
    <s v="VENDOR PRE-INSTALLED"/>
    <m/>
    <s v="H363404-PLI01-270-276-0006"/>
    <x v="328"/>
    <m/>
    <m/>
    <s v="N/A"/>
    <s v="NIS"/>
    <s v="N/A"/>
    <s v="-"/>
    <m/>
  </r>
  <r>
    <n v="0"/>
    <s v="PLI01"/>
    <x v="1056"/>
    <s v="IMPURITY REMOVAL REPULP DISCHARGE PUMP A DISCHARGE"/>
    <x v="20"/>
    <s v="PLI01-KX33-0005"/>
    <x v="0"/>
    <x v="0"/>
    <x v="7"/>
    <s v="PJ006"/>
    <s v="CM001"/>
    <m/>
    <s v="IFM"/>
    <s v="IN5409"/>
    <s v="N/A"/>
    <s v="N/A"/>
    <s v="N/A"/>
    <s v="FIELD DETERMINED BASED ON THE 3D MODEL, P&amp;IDS, AND PIPING ISOMETRICS"/>
    <s v="VENDOR PRE-INSTALLED"/>
    <s v="H363404-00000-270-262-0111-0001"/>
    <s v="H363404-PLI01-270-276-0006"/>
    <x v="328"/>
    <m/>
    <m/>
    <s v="DI"/>
    <s v="NIS"/>
    <s v="N/A"/>
    <s v="-"/>
    <m/>
  </r>
  <r>
    <n v="0"/>
    <s v="PLI01"/>
    <x v="1057"/>
    <s v="IMPURITY REMOVAL REPULP DISCHARGE PUMP A DISCHARGE"/>
    <x v="21"/>
    <s v="PLI01-KX33-0005"/>
    <x v="0"/>
    <x v="0"/>
    <x v="7"/>
    <s v="PJ006"/>
    <s v="CM001"/>
    <m/>
    <s v="IFM"/>
    <s v="IN5409"/>
    <s v="N/A"/>
    <s v="N/A"/>
    <s v="N/A"/>
    <s v="FIELD DETERMINED BASED ON THE 3D MODEL, P&amp;IDS, AND PIPING ISOMETRICS"/>
    <s v="VENDOR PRE-INSTALLED"/>
    <s v="H363404-00000-270-262-0111-0001"/>
    <s v="H363404-PLI01-270-276-0006"/>
    <x v="328"/>
    <m/>
    <m/>
    <s v="DI"/>
    <s v="NIS"/>
    <s v="N/A"/>
    <s v="-"/>
    <m/>
  </r>
  <r>
    <n v="0"/>
    <s v="PLI01"/>
    <x v="1058"/>
    <s v="IMPURITY REMOVAL REPULP DISCHARGE PUMP A TO IMPURITY REMOVAL TANK"/>
    <x v="37"/>
    <s v="PLI01-KX33-0140"/>
    <x v="11"/>
    <x v="2"/>
    <x v="7"/>
    <s v="CM001"/>
    <s v="CM001"/>
    <m/>
    <s v="PFEIFFER / SAMSON"/>
    <s v="23E / BR31A SRP"/>
    <s v="N/A"/>
    <s v="N/A"/>
    <s v="N/A"/>
    <s v="FIELD DETERMINED BASED ON THE 3D MODEL, P&amp;IDS, AND PIPING ISOMETRICS"/>
    <s v="H363404-00000-270-260-0001"/>
    <s v="H363404-00000-270-262-0116"/>
    <s v="H363404-PLI01-270-276-0006"/>
    <x v="329"/>
    <m/>
    <m/>
    <s v="DO"/>
    <s v="NIS"/>
    <s v="N/A"/>
    <s v="-"/>
    <m/>
  </r>
  <r>
    <n v="0"/>
    <s v="PLI01"/>
    <x v="1059"/>
    <s v="IMPURITY REMOVAL REPULP DISCHARGE PUMP A RECIRCULATION"/>
    <x v="38"/>
    <s v="PLI01-KX33-0140"/>
    <x v="0"/>
    <x v="0"/>
    <x v="7"/>
    <s v="PJ006"/>
    <s v="CM001"/>
    <m/>
    <s v="PARKER LUCIFER"/>
    <s v="341N3296-2995-482740C2"/>
    <s v="N/A"/>
    <s v="N/A"/>
    <s v="N/A"/>
    <s v="FIELD DETERMINED BASED ON THE 3D MODEL, P&amp;IDS, AND PIPING ISOMETRICS"/>
    <s v="VENDOR PRE-INSTALLED"/>
    <m/>
    <s v="H363404-PLI01-270-276-0006"/>
    <x v="329"/>
    <m/>
    <m/>
    <s v="N/A"/>
    <s v="NIS"/>
    <s v="N/A"/>
    <s v="-"/>
    <m/>
  </r>
  <r>
    <n v="0"/>
    <s v="PLI01"/>
    <x v="1060"/>
    <s v="IMPURITY REMOVAL REPULP DISCHARGE PUMP A RECIRCULATION"/>
    <x v="20"/>
    <s v="PLI01-KX33-0140"/>
    <x v="0"/>
    <x v="0"/>
    <x v="7"/>
    <s v="PJ006"/>
    <s v="CM001"/>
    <m/>
    <s v="IFM"/>
    <s v="IN5409"/>
    <s v="N/A"/>
    <s v="N/A"/>
    <s v="N/A"/>
    <s v="FIELD DETERMINED BASED ON THE 3D MODEL, P&amp;IDS, AND PIPING ISOMETRICS"/>
    <s v="VENDOR PRE-INSTALLED"/>
    <s v="H363404-00000-270-262-0111-0001"/>
    <s v="H363404-PLI01-270-276-0006"/>
    <x v="329"/>
    <m/>
    <m/>
    <s v="DI"/>
    <s v="NIS"/>
    <s v="N/A"/>
    <s v="-"/>
    <m/>
  </r>
  <r>
    <n v="0"/>
    <s v="PLI01"/>
    <x v="1061"/>
    <s v="IMPURITY REMOVAL REPULP DISCHARGE PUMP A RECIRCULATION"/>
    <x v="21"/>
    <s v="PLI01-KX33-0140"/>
    <x v="0"/>
    <x v="0"/>
    <x v="7"/>
    <s v="PJ006"/>
    <s v="CM001"/>
    <m/>
    <s v="IFM"/>
    <s v="IN5409"/>
    <s v="N/A"/>
    <s v="N/A"/>
    <s v="N/A"/>
    <s v="FIELD DETERMINED BASED ON THE 3D MODEL, P&amp;IDS, AND PIPING ISOMETRICS"/>
    <s v="VENDOR PRE-INSTALLED"/>
    <s v="H363404-00000-270-262-0111-0002"/>
    <s v="H363404-PLI01-270-276-0006"/>
    <x v="329"/>
    <m/>
    <m/>
    <s v="DI"/>
    <s v="NIS"/>
    <s v="N/A"/>
    <s v="-"/>
    <m/>
  </r>
  <r>
    <n v="0"/>
    <s v="PLI01"/>
    <x v="1062"/>
    <s v="IMPURITY REMOVAL REPULP DISCHARGE PUMP A TO IMPURITY REMOVAL TANK A"/>
    <x v="16"/>
    <s v="PLI01-KX33-0139"/>
    <x v="11"/>
    <x v="7"/>
    <x v="6"/>
    <s v="CM001"/>
    <s v="CM001"/>
    <m/>
    <s v="SAMSON PFEIFFER / SAMSON"/>
    <s v="BR01A / 3277"/>
    <s v="N/A"/>
    <s v="N/A"/>
    <s v="N/A"/>
    <s v="FIELD DETERMINED BASED ON THE 3D MODEL, P&amp;IDS, AND PIPING ISOMETRICS"/>
    <s v="H363404-00000-270-260-0002"/>
    <s v="H363404-00000-270-262-0059-0001"/>
    <s v="H363404-PLI01-270-276-0006"/>
    <x v="330"/>
    <m/>
    <m/>
    <s v="AO"/>
    <s v="IS"/>
    <s v="II 3 G - Ex i IIC T1"/>
    <s v="-"/>
    <m/>
  </r>
  <r>
    <n v="0"/>
    <s v="PLI01"/>
    <x v="1063"/>
    <s v="IMPURITY REMOVAL REPULP DISCHARGE TO REPULP TANK"/>
    <x v="18"/>
    <s v="PLI01-KX33-0140"/>
    <x v="0"/>
    <x v="2"/>
    <x v="4"/>
    <s v="PJ002"/>
    <s v="CM001"/>
    <m/>
    <s v="SIEMENS"/>
    <s v="MAG6000I"/>
    <n v="0"/>
    <n v="19.579999999999998"/>
    <s v="M3/H"/>
    <s v="FIELD DETERMINED BASED ON THE 3D MODEL, P&amp;IDS, AND PIPING ISOMETRICS"/>
    <s v="H363404-00000-270-260-0005"/>
    <s v="H363404-00000-270-262-0102-0002"/>
    <s v="H363404-PLI01-270-276-0006"/>
    <x v="331"/>
    <m/>
    <m/>
    <s v="AI"/>
    <s v="NIS"/>
    <s v="N/A"/>
    <s v="24 VDC"/>
    <m/>
  </r>
  <r>
    <n v="0"/>
    <s v="PLI01"/>
    <x v="1064"/>
    <s v="HIGH COPPER SOLIDS TO RESIDUE LEACH AND IRON PRECIPITATION BATCH REACTOR"/>
    <x v="19"/>
    <s v="PLI01-KX34-0198"/>
    <x v="11"/>
    <x v="2"/>
    <x v="7"/>
    <s v="CM001"/>
    <s v="N/A"/>
    <m/>
    <s v="PFEIFFER / SAMSON"/>
    <s v="BF10E / "/>
    <s v="N/A"/>
    <s v="N/A"/>
    <s v="N/A"/>
    <s v="FIELD DETERMINED BASED ON THE 3D MODEL, P&amp;IDS, AND PIPING ISOMETRICS"/>
    <m/>
    <s v="N/A"/>
    <s v="H363404-RRS01-270-276-0001"/>
    <x v="332"/>
    <m/>
    <m/>
    <s v="N/A"/>
    <s v="IS"/>
    <s v="II 3 G - Ex i IIC T1"/>
    <s v="-"/>
    <m/>
  </r>
  <r>
    <n v="0"/>
    <s v="PLI01"/>
    <x v="1065"/>
    <s v="IMPURITY IX WASH WATER FEED PUMP A DISCHARGE"/>
    <x v="29"/>
    <s v="PLI01-W04-0073"/>
    <x v="5"/>
    <x v="1"/>
    <x v="4"/>
    <s v="CM001"/>
    <s v="CM001"/>
    <m/>
    <s v="SIEMENS"/>
    <s v="FCS300"/>
    <s v="N/A"/>
    <s v="N/A"/>
    <s v="N/A"/>
    <s v="FIELD DETERMINED BASED ON THE 3D MODEL, P&amp;IDS, AND PIPING ISOMETRICS"/>
    <s v="H363404-00000-270-260-0006"/>
    <s v="REFER TO MANUFACTURER'S  STANDARD/MANUAL"/>
    <s v="H363404-RUS01-270-276-0003"/>
    <x v="166"/>
    <m/>
    <m/>
    <s v="N/A"/>
    <s v="NIS"/>
    <s v="N/A"/>
    <s v="-"/>
    <m/>
  </r>
  <r>
    <n v="0"/>
    <s v="PLI01"/>
    <x v="1066"/>
    <s v="MPURITY FILTER A RIO PANEL"/>
    <x v="0"/>
    <m/>
    <x v="0"/>
    <x v="0"/>
    <x v="19"/>
    <s v="PM026"/>
    <s v="CM001"/>
    <m/>
    <s v=""/>
    <s v=""/>
    <s v="N/A"/>
    <s v="N/A"/>
    <s v="N/A"/>
    <s v="FIELD DETERMINED BASED ON THE 3D MODEL, P&amp;IDS, AND PIPING ISOMETRICS"/>
    <s v="VENDOR PRE-INSTALLED"/>
    <s v="E363404-PM026-260-260-0002 "/>
    <s v="N/A"/>
    <x v="0"/>
    <m/>
    <m/>
    <s v="N/A"/>
    <s v="NIS"/>
    <s v="N/A"/>
    <s v="230 VAC"/>
    <m/>
  </r>
  <r>
    <n v="0"/>
    <s v="PLI01"/>
    <x v="1067"/>
    <s v="POWDER LEACH JUNCTION BOX"/>
    <x v="41"/>
    <m/>
    <x v="0"/>
    <x v="0"/>
    <x v="8"/>
    <s v="CM001"/>
    <s v="CM001"/>
    <m/>
    <s v="HOFFMAN OR EQUIVALENT"/>
    <s v="A24H2008SS6LP3PT OR EQUIVALENT"/>
    <s v="N/A"/>
    <s v="N/A"/>
    <s v="N/A"/>
    <s v="FIELD DETERMINED BASED ON THE 3D MODEL, P&amp;IDS, AND PIPING ISOMETRICS"/>
    <s v="H363404-00000-270-264-0002"/>
    <s v="H363404-PLI01-270-262-0001-0001/0002"/>
    <s v="N/A"/>
    <x v="0"/>
    <m/>
    <m/>
    <s v="N/A"/>
    <s v="IS"/>
    <m/>
    <s v="-"/>
    <s v="REFER TO JUNCTION BOX INTERCONNECTION DRAWINGS FOR THE NUMBER OF TERMINALS AND TERMINAL BLOCKS IN THE BOX  "/>
  </r>
  <r>
    <n v="0"/>
    <s v="PLI01"/>
    <x v="1068"/>
    <s v="POWDER LEACH JUNCTION BOX"/>
    <x v="41"/>
    <m/>
    <x v="0"/>
    <x v="0"/>
    <x v="8"/>
    <s v="CM001"/>
    <s v="CM001"/>
    <m/>
    <s v="HOFFMAN OR EQUIVALENT"/>
    <s v="A24H2008SS6LP3PT OR EQUIVALENT"/>
    <s v="N/A"/>
    <s v="N/A"/>
    <s v="N/A"/>
    <s v="H363404-00000-260-272-5009"/>
    <s v="H363404-00000-270-264-0002"/>
    <s v="H363404-PLI01-270-262-0002-0001/0002"/>
    <s v="N/A"/>
    <x v="0"/>
    <m/>
    <m/>
    <s v="N/A"/>
    <s v="IS"/>
    <m/>
    <s v="-"/>
    <s v="REFER TO JUNCTION BOX INTERCONNECTION DRAWINGS FOR THE NUMBER OF TERMINALS AND TERMINAL BLOCKS IN THE BOX  "/>
  </r>
  <r>
    <n v="0"/>
    <s v="PLI01"/>
    <x v="1069"/>
    <s v="POWDER LEACH JUNCTION BOX"/>
    <x v="41"/>
    <m/>
    <x v="0"/>
    <x v="0"/>
    <x v="8"/>
    <s v="CM001"/>
    <s v="CM001"/>
    <m/>
    <s v="HOFFMAN OR EQUIVALENT"/>
    <s v="A24H2008SS6LP3PT OR EQUIVALENT"/>
    <s v="N/A"/>
    <s v="N/A"/>
    <s v="N/A"/>
    <s v="H363404-00000-260-272-5009"/>
    <s v="H363404-00000-270-264-0002"/>
    <s v="H363404-PLI01-270-262-0003-0001/0002"/>
    <s v="N/A"/>
    <x v="0"/>
    <m/>
    <m/>
    <s v="N/A"/>
    <s v="IS"/>
    <m/>
    <s v="-"/>
    <s v="REFER TO JUNCTION BOX INTERCONNECTION DRAWINGS FOR THE NUMBER OF TERMINALS AND TERMINAL BLOCKS IN THE BOX  "/>
  </r>
  <r>
    <n v="0"/>
    <s v="PLI01"/>
    <x v="1070"/>
    <s v="POWDER LEACH JUNCTION BOX"/>
    <x v="41"/>
    <m/>
    <x v="0"/>
    <x v="0"/>
    <x v="8"/>
    <s v="CM001"/>
    <s v="CM001"/>
    <m/>
    <s v="HOFFMAN OR EQUIVALENT"/>
    <s v="A24H2008SS6LP3PT OR EQUIVALENT"/>
    <s v="N/A"/>
    <s v="N/A"/>
    <s v="N/A"/>
    <s v="H363404-00000-260-272-5009"/>
    <s v="H363404-00000-270-264-0002"/>
    <s v="H363404-PLI01-270-262-0004-0001/0002"/>
    <s v="N/A"/>
    <x v="0"/>
    <m/>
    <m/>
    <s v="N/A"/>
    <s v="IS"/>
    <m/>
    <s v="-"/>
    <s v="REFER TO JUNCTION BOX INTERCONNECTION DRAWINGS FOR THE NUMBER OF TERMINALS AND TERMINAL BLOCKS IN THE BOX  "/>
  </r>
  <r>
    <n v="0"/>
    <s v="PLI01"/>
    <x v="1071"/>
    <s v="POWDER LEACH JUNCTION BOX"/>
    <x v="41"/>
    <m/>
    <x v="0"/>
    <x v="0"/>
    <x v="8"/>
    <s v="CM001"/>
    <s v="CM001"/>
    <m/>
    <s v="HOFFMAN OR EQUIVALENT"/>
    <s v="A24H2008SS6LP3PT OR EQUIVALENT"/>
    <s v="N/A"/>
    <s v="N/A"/>
    <s v="N/A"/>
    <s v="H363404-00000-260-272-5003"/>
    <s v="H363404-00000-270-264-0001"/>
    <s v="H363404-PLI01-270-262-0005-0001/0002"/>
    <s v="N/A"/>
    <x v="0"/>
    <m/>
    <m/>
    <s v="N/A"/>
    <s v="NIS"/>
    <s v="N/A"/>
    <s v="-"/>
    <s v="REFER TO JUNCTION BOX INTERCONNECTION DRAWINGS FOR THE NUMBER OF TERMINALS AND TERMINAL BLOCKS IN THE BOX  "/>
  </r>
  <r>
    <n v="0"/>
    <s v="RMH01"/>
    <x v="1072"/>
    <s v="NICKEL DRUM LIFT 1 PTC"/>
    <x v="47"/>
    <s v="F1.S1.DS.RMH01.GMB001"/>
    <x v="0"/>
    <x v="0"/>
    <x v="20"/>
    <s v="PM001"/>
    <s v="PM001"/>
    <m/>
    <s v=""/>
    <s v=""/>
    <s v="N/A"/>
    <s v="N/A"/>
    <s v="N/A"/>
    <s v="FIELD DETERMINED BASED ON THE 3D MODEL, P&amp;IDS, AND PIPING ISOMETRICS"/>
    <s v=""/>
    <m/>
    <s v="H363404-RMH01-270-276-0001"/>
    <x v="6"/>
    <m/>
    <m/>
    <s v="N/A"/>
    <s v="IS"/>
    <s v="II 3 D – Ex i IIIC T1"/>
    <s v="-"/>
    <m/>
  </r>
  <r>
    <n v="0"/>
    <s v="RMH01"/>
    <x v="1073"/>
    <s v="NICKEL DRUM LIFT 2 PTC"/>
    <x v="47"/>
    <s v="F1.S1.DS.RMH01.GMB002"/>
    <x v="0"/>
    <x v="0"/>
    <x v="20"/>
    <s v="PM001"/>
    <s v="PM001"/>
    <m/>
    <s v=""/>
    <s v=""/>
    <s v="N/A"/>
    <s v="N/A"/>
    <s v="N/A"/>
    <s v="FIELD DETERMINED BASED ON THE 3D MODEL, P&amp;IDS, AND PIPING ISOMETRICS"/>
    <s v=""/>
    <m/>
    <s v="H363404-RMH01-270-276-0001"/>
    <x v="6"/>
    <m/>
    <m/>
    <s v="N/A"/>
    <s v="IS"/>
    <s v="II 3 D – Ex i IIIC T1"/>
    <s v="-"/>
    <m/>
  </r>
  <r>
    <n v="0"/>
    <s v="RMH01"/>
    <x v="1074"/>
    <s v="COBALT DRUM LIFT 1 PTC"/>
    <x v="47"/>
    <s v="F1.S1.DS.RMH01.GMB004"/>
    <x v="0"/>
    <x v="0"/>
    <x v="20"/>
    <s v="PM001"/>
    <s v="PM001"/>
    <m/>
    <s v=""/>
    <s v=""/>
    <s v="N/A"/>
    <s v="N/A"/>
    <s v="N/A"/>
    <s v="FIELD DETERMINED BASED ON THE 3D MODEL, P&amp;IDS, AND PIPING ISOMETRICS"/>
    <s v=""/>
    <m/>
    <s v="H363404-RMH01-270-276-0001"/>
    <x v="6"/>
    <m/>
    <m/>
    <s v="N/A"/>
    <s v="IS"/>
    <s v="II 3 D – Ex i IIIC T1"/>
    <s v="-"/>
    <m/>
  </r>
  <r>
    <n v="0"/>
    <s v="RMH01"/>
    <x v="1075"/>
    <s v="NICKEL DRUM LIFT 1 SKIP UPPER OVERTRAVEL SWITCH, SKIP POSITION"/>
    <x v="68"/>
    <s v="F1.S1.DS.RMH01.GMB001"/>
    <x v="8"/>
    <x v="10"/>
    <x v="20"/>
    <s v="PM001"/>
    <s v="PM001"/>
    <m/>
    <s v="IFM EFECTOR"/>
    <s v="IM511A"/>
    <s v="N/A"/>
    <s v="N/A"/>
    <s v="N/A"/>
    <s v="E363404-PM001-240-260-0005"/>
    <s v="E363404-PM001-240-260-0005"/>
    <s v="E363404-PM001-260-262-0001"/>
    <s v="H363404-RMH01-270-276-0001"/>
    <x v="0"/>
    <m/>
    <m/>
    <s v="SOFT"/>
    <s v="IS"/>
    <s v="II 3 D – Ex i IIIC T1"/>
    <s v="-"/>
    <m/>
  </r>
  <r>
    <n v="0"/>
    <s v="RMH01"/>
    <x v="1076"/>
    <s v="NICKEL DRUM LIFT 1 SKIP UPPER SWITCH, SKIP POSITION"/>
    <x v="69"/>
    <s v="F1.S1.DS.RMH01.GMB001"/>
    <x v="8"/>
    <x v="10"/>
    <x v="20"/>
    <s v="PM001"/>
    <s v="PM001"/>
    <m/>
    <s v="IFM EFECTOR"/>
    <s v="IM511A"/>
    <s v="N/A"/>
    <s v="N/A"/>
    <s v="N/A"/>
    <s v="E363404-PM001-240-260-0005"/>
    <s v="E363404-PM001-240-260-0005"/>
    <s v="E363404-PM001-260-262-0001"/>
    <s v="H363404-RMH01-270-276-0001"/>
    <x v="0"/>
    <m/>
    <m/>
    <s v="SOFT"/>
    <s v="IS"/>
    <s v="II 3 D – Ex i IIIC T1"/>
    <s v="-"/>
    <m/>
  </r>
  <r>
    <n v="0"/>
    <s v="RMH01"/>
    <x v="1077"/>
    <s v="NICKEL DRUM LIFT 1 SKIP LOWER TRAVEL SWITCH, SKIP POSITION"/>
    <x v="70"/>
    <s v="F1.S1.DS.RMH01.GMB001"/>
    <x v="8"/>
    <x v="10"/>
    <x v="20"/>
    <s v="PM001"/>
    <s v="PM001"/>
    <m/>
    <s v="IFM EFECTOR"/>
    <s v="IM511A"/>
    <s v="N/A"/>
    <s v="N/A"/>
    <s v="N/A"/>
    <s v="E363404-PM001-240-260-0002"/>
    <s v="E363404-PM001-240-260-0002"/>
    <s v="E363404-PM001-260-262-0001"/>
    <s v="H363404-RMH01-270-276-0001"/>
    <x v="0"/>
    <m/>
    <m/>
    <s v="SOFT"/>
    <s v="IS"/>
    <s v="II 3 D – Ex i IIIC T1"/>
    <s v="-"/>
    <m/>
  </r>
  <r>
    <n v="0"/>
    <s v="RMH01"/>
    <x v="1078"/>
    <s v="NICKEL DRUM LIFT 1 HOIST SLACK CABLE "/>
    <x v="45"/>
    <s v="F1.S1.DS.RMH01.GMB001"/>
    <x v="8"/>
    <x v="10"/>
    <x v="20"/>
    <s v="PM001"/>
    <s v="PM001"/>
    <m/>
    <s v="IFM EFECTOR"/>
    <s v="II505A"/>
    <s v="N/A"/>
    <s v="N/A"/>
    <s v="N/A"/>
    <s v="E363404-PM001-240-260-0003"/>
    <s v="E363404-PM001-240-260-0003"/>
    <s v="E363404-PM001-260-262-0001"/>
    <s v="H363404-RMH01-270-276-0001"/>
    <x v="0"/>
    <m/>
    <m/>
    <s v="SOFT"/>
    <s v="IS"/>
    <s v="II 3 D – Ex i IIIC T1"/>
    <s v="-"/>
    <m/>
  </r>
  <r>
    <n v="0"/>
    <s v="RMH01"/>
    <x v="1079"/>
    <s v="NICKEL DRUM LIFT 1 SKIP DOWN TRAVEL DECELERATION SWITCH, SKIP POSITION"/>
    <x v="71"/>
    <s v="F1.S1.DS.RMH01.GMB001"/>
    <x v="8"/>
    <x v="10"/>
    <x v="20"/>
    <s v="PM001"/>
    <s v="PM001"/>
    <m/>
    <s v="IFM EFECTOR"/>
    <s v="IM511A"/>
    <s v="N/A"/>
    <s v="N/A"/>
    <s v="N/A"/>
    <s v="E363404-PM001-240-260-0002"/>
    <s v="E363404-PM001-240-260-0002"/>
    <s v="E363404-PM001-260-262-0001"/>
    <s v="H363404-RMH01-270-276-0001"/>
    <x v="0"/>
    <m/>
    <m/>
    <s v="SOFT"/>
    <s v="IS"/>
    <s v="II 3 D – Ex i IIIC T1"/>
    <s v="-"/>
    <m/>
  </r>
  <r>
    <n v="0"/>
    <s v="RMH01"/>
    <x v="1080"/>
    <s v="NICKEL DRUM LIFT 1 HOIST SLACK CABLE "/>
    <x v="45"/>
    <s v="F1.S1.DS.RMH01.GMB001"/>
    <x v="8"/>
    <x v="10"/>
    <x v="20"/>
    <s v="PM001"/>
    <s v="PM001"/>
    <m/>
    <s v="IFM EFECTOR"/>
    <s v="II505A"/>
    <s v="N/A"/>
    <s v="N/A"/>
    <s v="N/A"/>
    <s v="E363404-PM001-240-260-0003"/>
    <s v="E363404-PM001-240-260-0003"/>
    <s v="E363404-PM001-260-262-0001"/>
    <s v="H363404-RMH01-270-276-0001"/>
    <x v="0"/>
    <m/>
    <m/>
    <s v="SOFT"/>
    <s v="IS"/>
    <s v="II 3 D – Ex i IIIC T1"/>
    <s v="-"/>
    <m/>
  </r>
  <r>
    <n v="0"/>
    <s v="RMH01"/>
    <x v="1081"/>
    <s v="NICKEL DRUM LIFT 1 SKIP UP TRAVEL DECELERATION SWITCH, SKIP POSITION"/>
    <x v="71"/>
    <s v="F1.S1.DS.RMH01.GMB001"/>
    <x v="8"/>
    <x v="10"/>
    <x v="20"/>
    <s v="PM001"/>
    <s v="PM001"/>
    <m/>
    <s v="IFM EFECTOR"/>
    <s v="IM511A"/>
    <s v="N/A"/>
    <s v="N/A"/>
    <s v="N/A"/>
    <s v="E363404-PM001-240-260-0005"/>
    <s v="E363404-PM001-240-260-0005"/>
    <s v="E363404-PM001-260-262-0001"/>
    <s v="H363404-RMH01-270-276-0001"/>
    <x v="0"/>
    <m/>
    <m/>
    <s v="SOFT"/>
    <s v="IS"/>
    <s v="II 3 D – Ex i IIIC T1"/>
    <s v="-"/>
    <m/>
  </r>
  <r>
    <n v="0"/>
    <s v="RMH01"/>
    <x v="1082"/>
    <s v="NICKEL DRUM LIFT 1 GATE SEFETY INTERLOCK POSITION SWITCH"/>
    <x v="45"/>
    <s v="F1.S1.DS.RMH01.GMB001"/>
    <x v="8"/>
    <x v="10"/>
    <x v="20"/>
    <s v="PM001"/>
    <s v="PM001"/>
    <m/>
    <s v="EUCHNER"/>
    <s v="SGA1A-2131A-M-EX/123460"/>
    <s v="N/A"/>
    <s v="N/A"/>
    <s v="N/A"/>
    <s v="E363404-PM001-240-260-0002"/>
    <s v="E363404-PM001-240-260-0002"/>
    <s v="E363404-PM001-260-262-0001"/>
    <s v="H363404-RMH01-270-276-0001"/>
    <x v="0"/>
    <m/>
    <m/>
    <s v="SOFT"/>
    <s v="IS"/>
    <s v="II 3 D – Ex i IIIC T1"/>
    <s v="-"/>
    <m/>
  </r>
  <r>
    <n v="0"/>
    <s v="RMH01"/>
    <x v="1083"/>
    <s v="NICKEL DRUM LIFT 2 SKIP UPPER OVERTRAVEL SWITCH, SKIP POSITION"/>
    <x v="68"/>
    <s v="F1.S1.DS.RMH01.GMB002"/>
    <x v="8"/>
    <x v="10"/>
    <x v="20"/>
    <s v="PM001"/>
    <s v="PM001"/>
    <m/>
    <s v="IFM EFECTOR"/>
    <s v="IM511A"/>
    <s v="N/A"/>
    <s v="N/A"/>
    <s v="N/A"/>
    <s v="E363404-PM001-240-260-0005"/>
    <s v="E363404-PM001-240-260-0005"/>
    <s v="E363404-PM001-260-262-0001"/>
    <s v="H363404-RMH01-270-276-0001"/>
    <x v="0"/>
    <m/>
    <m/>
    <s v="SOFT"/>
    <s v="IS"/>
    <s v="II 3 D – Ex i IIIC T1"/>
    <s v="-"/>
    <m/>
  </r>
  <r>
    <n v="0"/>
    <s v="RMH01"/>
    <x v="1084"/>
    <s v="NICKEL DRUM LIFT 2 SKIP UPPER SWITCH, SKIP POSITION"/>
    <x v="69"/>
    <s v="F1.S1.DS.RMH01.GMB002"/>
    <x v="8"/>
    <x v="10"/>
    <x v="20"/>
    <s v="PM001"/>
    <s v="PM001"/>
    <m/>
    <s v="IFM EFECTOR"/>
    <s v="IM511A"/>
    <s v="N/A"/>
    <s v="N/A"/>
    <s v="N/A"/>
    <s v="E363404-PM001-240-260-0005"/>
    <s v="E363404-PM001-240-260-0005"/>
    <s v="E363404-PM001-260-262-0001"/>
    <s v="H363404-RMH01-270-276-0001"/>
    <x v="0"/>
    <m/>
    <m/>
    <s v="SOFT"/>
    <s v="IS"/>
    <s v="II 3 D – Ex i IIIC T1"/>
    <s v="-"/>
    <m/>
  </r>
  <r>
    <n v="0"/>
    <s v="RMH01"/>
    <x v="1085"/>
    <s v="NICKEL DRUM LIFT 2 SKIP LOWER TRAVEL SWITCH, SKIP POSITION"/>
    <x v="70"/>
    <s v="F1.S1.DS.RMH01.GMB002"/>
    <x v="8"/>
    <x v="10"/>
    <x v="20"/>
    <s v="PM001"/>
    <s v="PM001"/>
    <m/>
    <s v="IFM EFECTOR"/>
    <s v="IM511A"/>
    <s v="N/A"/>
    <s v="N/A"/>
    <s v="N/A"/>
    <s v="E363404-PM001-240-260-0002"/>
    <s v="E363404-PM001-240-260-0002"/>
    <s v="E363404-PM001-260-262-0001"/>
    <s v="H363404-RMH01-270-276-0001"/>
    <x v="0"/>
    <m/>
    <m/>
    <s v="SOFT"/>
    <s v="IS"/>
    <s v="II 3 D – Ex i IIIC T1"/>
    <s v="-"/>
    <m/>
  </r>
  <r>
    <n v="0"/>
    <s v="RMH01"/>
    <x v="1086"/>
    <s v="NICKEL DRUM LIFT 2 HOIST CABLE SLACK CABLE PROXIMITY SWITCH"/>
    <x v="45"/>
    <s v="F1.S1.DS.RMH01.GMB002"/>
    <x v="8"/>
    <x v="10"/>
    <x v="20"/>
    <s v="PM001"/>
    <s v="PM001"/>
    <m/>
    <s v="IFM EFECTOR"/>
    <s v="II505A"/>
    <s v="N/A"/>
    <s v="N/A"/>
    <s v="N/A"/>
    <s v="E363404-PM001-240-260-0003"/>
    <s v="E363404-PM001-240-260-0003"/>
    <s v="E363404-PM001-260-262-0001"/>
    <s v="H363404-RMH01-270-276-0001"/>
    <x v="0"/>
    <m/>
    <m/>
    <s v="SOFT"/>
    <s v="IS"/>
    <s v="II 3 D – Ex i IIIC T1"/>
    <s v="-"/>
    <m/>
  </r>
  <r>
    <n v="0"/>
    <s v="RMH01"/>
    <x v="1087"/>
    <s v="NICKEL DRUM LIFT 2 SKIP DOWN TRAVEL DECELERATION SWITCH, SKIP POSITION"/>
    <x v="71"/>
    <s v="F1.S1.DS.RMH01.GMB002"/>
    <x v="8"/>
    <x v="10"/>
    <x v="20"/>
    <s v="PM001"/>
    <s v="PM001"/>
    <m/>
    <s v="IFM EFECTOR"/>
    <s v="IM511A"/>
    <s v="N/A"/>
    <s v="N/A"/>
    <s v="N/A"/>
    <s v="E363404-PM001-240-260-0002"/>
    <s v="E363404-PM001-240-260-0002"/>
    <s v="E363404-PM001-260-262-0001"/>
    <s v="H363404-RMH01-270-276-0001"/>
    <x v="0"/>
    <m/>
    <m/>
    <s v="SOFT"/>
    <s v="IS"/>
    <s v="II 3 D – Ex i IIIC T1"/>
    <s v="-"/>
    <m/>
  </r>
  <r>
    <n v="0"/>
    <s v="RMH01"/>
    <x v="1088"/>
    <s v="NICKEL DRUM LIFT 2 HOIST CABLE SLACK CABLE PROXIMITY SWITCH"/>
    <x v="45"/>
    <s v="F1.S1.DS.RMH01.GMB002"/>
    <x v="8"/>
    <x v="10"/>
    <x v="20"/>
    <s v="PM001"/>
    <s v="PM001"/>
    <m/>
    <s v="IFM EFECTOR"/>
    <s v="II505A"/>
    <s v="N/A"/>
    <s v="N/A"/>
    <s v="N/A"/>
    <s v="E363404-PM001-240-260-0003"/>
    <s v="E363404-PM001-240-260-0003"/>
    <s v="E363404-PM001-260-262-0001"/>
    <s v="H363404-RMH01-270-276-0001"/>
    <x v="0"/>
    <m/>
    <m/>
    <s v="SOFT"/>
    <s v="IS"/>
    <s v="II 3 D – Ex i IIIC T1"/>
    <s v="-"/>
    <m/>
  </r>
  <r>
    <n v="0"/>
    <s v="RMH01"/>
    <x v="1089"/>
    <s v="NICKEL DRUM LIFT 2 SKIP UP TRAVEL DECELERATION SWITCH, SKIP POSITION"/>
    <x v="71"/>
    <s v="F1.S1.DS.RMH01.GMB002"/>
    <x v="8"/>
    <x v="10"/>
    <x v="20"/>
    <s v="PM001"/>
    <s v="PM001"/>
    <m/>
    <s v="IFM EFECTOR"/>
    <s v="IM511A"/>
    <s v="N/A"/>
    <s v="N/A"/>
    <s v="N/A"/>
    <s v="E363404-PM001-240-260-0005"/>
    <s v="E363404-PM001-240-260-0005"/>
    <s v="E363404-PM001-260-262-0001"/>
    <s v="H363404-RMH01-270-276-0001"/>
    <x v="0"/>
    <m/>
    <m/>
    <s v="SOFT"/>
    <s v="IS"/>
    <s v="II 3 D – Ex i IIIC T1"/>
    <s v="-"/>
    <m/>
  </r>
  <r>
    <n v="0"/>
    <s v="RMH01"/>
    <x v="1090"/>
    <s v="NICKEL DRUM LIFT 2 GATE SEFETY INTERLOCK"/>
    <x v="72"/>
    <s v="F1.S1.DS.RMH01.GMB002"/>
    <x v="8"/>
    <x v="10"/>
    <x v="20"/>
    <s v="PM001"/>
    <s v="PM001"/>
    <m/>
    <s v="EUCHNER"/>
    <s v="SGA1A-2131A-M-EX/123460"/>
    <s v="N/A"/>
    <s v="N/A"/>
    <s v="N/A"/>
    <s v="E363404-PM001-240-260-0002"/>
    <s v="E363404-PM001-240-260-0002"/>
    <s v="E363404-PM001-260-262-0001"/>
    <s v="H363404-RMH01-270-276-0001"/>
    <x v="0"/>
    <m/>
    <m/>
    <s v="SOFT"/>
    <s v="IS"/>
    <s v="II 3 D – Ex i IIIC T1"/>
    <s v="-"/>
    <m/>
  </r>
  <r>
    <n v="0"/>
    <s v="RMH01"/>
    <x v="1091"/>
    <s v="COBALT DRUM LIFT SKIP UPPER OVERTRAVEL SWITCH, SKIP POSITION"/>
    <x v="68"/>
    <s v="F1.S1.DS.RMH01.GMB004"/>
    <x v="8"/>
    <x v="10"/>
    <x v="20"/>
    <s v="PM001"/>
    <s v="PM001"/>
    <m/>
    <s v="IFM EFECTOR"/>
    <s v="IM511A"/>
    <s v="N/A"/>
    <s v="N/A"/>
    <s v="N/A"/>
    <s v="E363404-PM001-240-260-0005"/>
    <s v="E363404-PM001-240-260-0005"/>
    <s v="E363404-PM001-260-262-0001"/>
    <s v="H363404-RMH01-270-276-0001"/>
    <x v="0"/>
    <m/>
    <m/>
    <s v="SOFT"/>
    <s v="IS"/>
    <s v="II 3 D – Ex i IIIC T1"/>
    <s v="-"/>
    <m/>
  </r>
  <r>
    <n v="0"/>
    <s v="RMH01"/>
    <x v="1092"/>
    <s v="COBALT DRUM LIFT SKIP UPPER SWITCH, SKIP POSITION"/>
    <x v="69"/>
    <s v="F1.S1.DS.RMH01.GMB004"/>
    <x v="8"/>
    <x v="10"/>
    <x v="20"/>
    <s v="PM001"/>
    <s v="PM001"/>
    <m/>
    <s v="IFM EFECTOR"/>
    <s v="IM511A"/>
    <s v="N/A"/>
    <s v="N/A"/>
    <s v="N/A"/>
    <s v="E363404-PM001-240-260-0005"/>
    <s v="E363404-PM001-240-260-0005"/>
    <s v="E363404-PM001-260-262-0001"/>
    <s v="H363404-RMH01-270-276-0001"/>
    <x v="0"/>
    <m/>
    <m/>
    <s v="SOFT"/>
    <s v="IS"/>
    <s v="II 3 D – Ex i IIIC T1"/>
    <s v="-"/>
    <m/>
  </r>
  <r>
    <n v="0"/>
    <s v="RMH01"/>
    <x v="1093"/>
    <s v="COBALT DRUM LIFT SKIP LOWER TRAVEL SWITCH, SKIP POSITION"/>
    <x v="70"/>
    <s v="F1.S1.DS.RMH01.GMB004"/>
    <x v="8"/>
    <x v="10"/>
    <x v="20"/>
    <s v="PM001"/>
    <s v="PM001"/>
    <m/>
    <s v="IFM EFECTOR"/>
    <s v="IM511A"/>
    <s v="N/A"/>
    <s v="N/A"/>
    <s v="N/A"/>
    <s v="E363404-PM001-240-260-0002"/>
    <s v="E363404-PM001-240-260-0002"/>
    <s v="E363404-PM001-260-262-0001"/>
    <s v="H363404-RMH01-270-276-0001"/>
    <x v="0"/>
    <m/>
    <m/>
    <s v="SOFT"/>
    <s v="IS"/>
    <s v="II 3 D – Ex i IIIC T1"/>
    <s v="-"/>
    <m/>
  </r>
  <r>
    <n v="0"/>
    <s v="RMH01"/>
    <x v="1094"/>
    <s v="COBALT DRUM LIFT HOIST CABLE  PROXIMITY SWITCH, SLACK CABLE"/>
    <x v="45"/>
    <s v="F1.S1.DS.RMH01.GMB004"/>
    <x v="8"/>
    <x v="10"/>
    <x v="20"/>
    <s v="PM001"/>
    <s v="PM001"/>
    <m/>
    <s v="IFM EFECTOR"/>
    <s v="II505A"/>
    <s v="N/A"/>
    <s v="N/A"/>
    <s v="N/A"/>
    <s v="E363404-PM001-240-260-0003"/>
    <s v="E363404-PM001-240-260-0003"/>
    <s v="E363404-PM001-260-262-0001"/>
    <s v="H363404-RMH01-270-276-0001"/>
    <x v="0"/>
    <m/>
    <m/>
    <s v="SOFT"/>
    <s v="IS"/>
    <s v="II 3 D – Ex i IIIC T1"/>
    <s v="-"/>
    <m/>
  </r>
  <r>
    <n v="0"/>
    <s v="RMH01"/>
    <x v="1095"/>
    <s v="COBALT DRUM LIFT SKIP DOWN TRAVEL DECELERATION SWITCH, SKIP POSITION"/>
    <x v="71"/>
    <s v="F1.S1.DS.RMH01.GMB004"/>
    <x v="8"/>
    <x v="10"/>
    <x v="20"/>
    <s v="PM001"/>
    <s v="PM001"/>
    <m/>
    <s v="IFM EFECTOR"/>
    <s v="IM511A"/>
    <s v="N/A"/>
    <s v="N/A"/>
    <s v="N/A"/>
    <s v="E363404-PM001-240-260-0002"/>
    <s v="E363404-PM001-240-260-0002"/>
    <s v="E363404-PM001-260-262-0001"/>
    <s v="H363404-RMH01-270-276-0001"/>
    <x v="0"/>
    <m/>
    <m/>
    <s v="SOFT"/>
    <s v="IS"/>
    <s v="II 3 D – Ex i IIIC T1"/>
    <s v="-"/>
    <m/>
  </r>
  <r>
    <n v="0"/>
    <s v="RMH01"/>
    <x v="1096"/>
    <s v="COBALT DRUM LIFT HOIST CABLE  PROXIMITY SWITCH, SLACK CABLE"/>
    <x v="45"/>
    <s v="F1.S1.DS.RMH01.GMB004"/>
    <x v="8"/>
    <x v="10"/>
    <x v="20"/>
    <s v="PM001"/>
    <s v="PM001"/>
    <m/>
    <s v="IFM EFECTOR"/>
    <s v="II505A"/>
    <s v="N/A"/>
    <s v="N/A"/>
    <s v="N/A"/>
    <s v="E363404-PM001-240-260-0003"/>
    <s v="E363404-PM001-240-260-0003"/>
    <s v="E363404-PM001-260-262-0001"/>
    <s v="H363404-RMH01-270-276-0001"/>
    <x v="0"/>
    <m/>
    <m/>
    <s v="SOFT"/>
    <s v="IS"/>
    <s v="II 3 D – Ex i IIIC T1"/>
    <s v="-"/>
    <m/>
  </r>
  <r>
    <n v="0"/>
    <s v="RMH01"/>
    <x v="1097"/>
    <s v="COBALT DRUM LIFT SKIP UP TRAVEL DECELERATION SWITCH, SKIP POSITION"/>
    <x v="71"/>
    <s v="F1.S1.DS.RMH01.GMB004"/>
    <x v="8"/>
    <x v="10"/>
    <x v="20"/>
    <s v="PM001"/>
    <s v="PM001"/>
    <m/>
    <s v="IFM EFECTOR"/>
    <s v="IM511A"/>
    <s v="N/A"/>
    <s v="N/A"/>
    <s v="N/A"/>
    <s v="E363404-PM001-240-260-0005"/>
    <s v="E363404-PM001-240-260-0005"/>
    <s v="E363404-PM001-260-262-0001"/>
    <s v="H363404-RMH01-270-276-0001"/>
    <x v="0"/>
    <m/>
    <m/>
    <s v="SOFT"/>
    <s v="IS"/>
    <s v="II 3 D – Ex i IIIC T1"/>
    <s v="-"/>
    <m/>
  </r>
  <r>
    <n v="0"/>
    <s v="RMH01"/>
    <x v="1098"/>
    <s v="COBALT DRUM LIFT GATE SEFETY INTERLOCK"/>
    <x v="45"/>
    <s v="F1.S1.DS.RMH01.GMB004"/>
    <x v="8"/>
    <x v="10"/>
    <x v="20"/>
    <s v="PM001"/>
    <s v="PM001"/>
    <m/>
    <s v="EUCHNER"/>
    <s v="SGA1A-2131A-M-EX/123460"/>
    <s v="N/A"/>
    <s v="N/A"/>
    <s v="N/A"/>
    <s v="E363404-PM001-240-260-0002"/>
    <s v="E363404-PM001-240-260-0002"/>
    <s v="E363404-PM001-260-262-0001"/>
    <s v="H363404-RMH01-270-276-0001"/>
    <x v="0"/>
    <m/>
    <m/>
    <s v="SOFT"/>
    <s v="IS"/>
    <s v="II 3 D – Ex i IIIC T1"/>
    <s v="-"/>
    <m/>
  </r>
  <r>
    <n v="0"/>
    <s v="RMH01"/>
    <x v="1099"/>
    <s v="POWDER RECEIVING BIN WEIGHT TRANSMITTER"/>
    <x v="7"/>
    <s v="F1.S1.DS.RMH01.CMB001"/>
    <x v="8"/>
    <x v="10"/>
    <x v="21"/>
    <s v="PM005"/>
    <s v="PM005"/>
    <m/>
    <s v="RICE LAKE"/>
    <s v="880"/>
    <n v="0"/>
    <n v="13600"/>
    <s v="KG"/>
    <s v="FIELD DETERMINED BASED ON THE 3D MODEL, P&amp;IDS, AND PIPING ISOMETRICS"/>
    <s v="H363404-00000-270-260-0014"/>
    <s v="H363404-00000-270-262-0104-0002"/>
    <s v="H363404-RMH01-270-276-0002"/>
    <x v="31"/>
    <m/>
    <m/>
    <s v="AI"/>
    <s v="IS"/>
    <s v="II 3 D – Ex i IIIC T1"/>
    <s v="-"/>
    <m/>
  </r>
  <r>
    <n v="0"/>
    <s v="RMH01"/>
    <x v="1100"/>
    <s v="POWDER RECEIVING BIN WEIGHT SUMMING BOX"/>
    <x v="8"/>
    <s v="F1.S1.DS.RMH01.CMB001"/>
    <x v="8"/>
    <x v="10"/>
    <x v="21"/>
    <s v="PM005"/>
    <s v="PM005"/>
    <m/>
    <s v=""/>
    <s v=""/>
    <s v="N/A"/>
    <s v="N/A"/>
    <s v="N/A"/>
    <s v="FIELD DETERMINED BASED ON THE 3D MODEL, P&amp;IDS, AND PIPING ISOMETRICS"/>
    <s v="H363404-00000-270-260-0014"/>
    <s v="E363404-PM005-260-260-0026 "/>
    <s v="H363404-RMH01-270-276-0002"/>
    <x v="31"/>
    <m/>
    <m/>
    <s v="N/A"/>
    <s v="IS"/>
    <s v="II 3 D – Ex i IIIC T1"/>
    <s v="-"/>
    <m/>
  </r>
  <r>
    <n v="0"/>
    <s v="RMH01"/>
    <x v="1101"/>
    <s v="POWDER RECEIVING BIN WEIGHT CELL"/>
    <x v="9"/>
    <s v="F1.S1.DS.RMH01.CMB001"/>
    <x v="8"/>
    <x v="10"/>
    <x v="21"/>
    <s v="PM005"/>
    <s v="PM005"/>
    <m/>
    <s v=""/>
    <s v=""/>
    <s v="N/A"/>
    <s v="N/A"/>
    <s v="N/A"/>
    <s v="FIELD DETERMINED BASED ON THE 3D MODEL, P&amp;IDS, AND PIPING ISOMETRICS"/>
    <s v="H363404-00000-270-260-0014"/>
    <s v="E363404-PM005-260-260-0026 "/>
    <s v="H363404-RMH01-270-276-0002"/>
    <x v="31"/>
    <m/>
    <m/>
    <s v="N/A"/>
    <s v="IS"/>
    <s v="II 3 D – Ex i IIIC T1"/>
    <s v="-"/>
    <m/>
  </r>
  <r>
    <n v="0"/>
    <s v="RMH01"/>
    <x v="1102"/>
    <s v="POWDER RECEIVING BIN WEIGHT CELL"/>
    <x v="9"/>
    <s v="F1.S1.DS.RMH01.CMB001"/>
    <x v="8"/>
    <x v="10"/>
    <x v="21"/>
    <s v="PM005"/>
    <s v="PM005"/>
    <m/>
    <s v=""/>
    <s v=""/>
    <s v="N/A"/>
    <s v="N/A"/>
    <s v="N/A"/>
    <s v="FIELD DETERMINED BASED ON THE 3D MODEL, P&amp;IDS, AND PIPING ISOMETRICS"/>
    <s v="H363404-00000-270-260-0014"/>
    <s v="E363404-PM005-260-260-0026 "/>
    <s v="H363404-RMH01-270-276-0002"/>
    <x v="31"/>
    <m/>
    <m/>
    <s v="N/A"/>
    <s v="IS"/>
    <s v="II 3 D – Ex i IIIC T1"/>
    <s v="-"/>
    <m/>
  </r>
  <r>
    <n v="0"/>
    <s v="RMH01"/>
    <x v="1103"/>
    <s v="POWDER RECEIVING BIN WEIGHT CELL"/>
    <x v="9"/>
    <s v="F1.S1.DS.RMH01.CMB001"/>
    <x v="8"/>
    <x v="10"/>
    <x v="21"/>
    <s v="PM005"/>
    <s v="PM005"/>
    <m/>
    <s v=""/>
    <s v=""/>
    <s v="N/A"/>
    <s v="N/A"/>
    <s v="N/A"/>
    <s v="FIELD DETERMINED BASED ON THE 3D MODEL, P&amp;IDS, AND PIPING ISOMETRICS"/>
    <s v="H363404-00000-270-260-0014"/>
    <s v="E363404-PM005-260-260-0026 "/>
    <s v="H363404-RMH01-270-276-0002"/>
    <x v="31"/>
    <m/>
    <m/>
    <s v="N/A"/>
    <s v="IS"/>
    <s v="II 3 D – Ex i IIIC T1"/>
    <s v="-"/>
    <m/>
  </r>
  <r>
    <n v="0"/>
    <s v="RMH01"/>
    <x v="1104"/>
    <s v="POWDER RECEIVING BIN DISCHARGE TO SCREEW FEEDER 1"/>
    <x v="37"/>
    <s v="F1.S1.DS.RMH01.QQF002"/>
    <x v="8"/>
    <x v="10"/>
    <x v="21"/>
    <s v="PM005"/>
    <s v="PM005"/>
    <m/>
    <s v="LORENZ"/>
    <s v="DCV-600-SS316-DIN150-PN10-PKG"/>
    <s v="N/A"/>
    <s v="N/A"/>
    <s v="N/A"/>
    <s v=" E363404-PM005-240-260-0004 - SHT 4"/>
    <s v=" E363404-PM005-240-260-0004 - SHT 4"/>
    <s v="_x0009_E363404-PM005-260-260-0022 "/>
    <s v="H363404-RMH01-270-276-0002"/>
    <x v="31"/>
    <m/>
    <m/>
    <s v="DO"/>
    <s v="IS"/>
    <s v="II 3 D – Ex i IIIC T1"/>
    <s v="-"/>
    <m/>
  </r>
  <r>
    <n v="0"/>
    <s v="RMH01"/>
    <x v="1105"/>
    <s v="POWDER RECEIVING BIN DISCHARGE TO SCREEW FEEDER 2"/>
    <x v="37"/>
    <s v="F1.S1.DS.RMH01.QQF003"/>
    <x v="8"/>
    <x v="10"/>
    <x v="21"/>
    <s v="PM005"/>
    <s v="PM005"/>
    <m/>
    <s v="LORENZ"/>
    <s v="DCV-600-SS316-DIN150-PN10-PKG"/>
    <s v="N/A"/>
    <s v="N/A"/>
    <s v="N/A"/>
    <s v=" E363404-PM005-240-260-0004 - SHT 4"/>
    <s v=" E363404-PM005-240-260-0004 - SHT 4"/>
    <s v="_x0009_E363404-PM005-260-260-0022 "/>
    <s v="H363404-RMH01-270-276-0002"/>
    <x v="31"/>
    <m/>
    <m/>
    <s v="DO"/>
    <s v="IS"/>
    <s v="II 3 D – Ex i IIIC T1"/>
    <s v="-"/>
    <m/>
  </r>
  <r>
    <n v="0"/>
    <s v="RMH01"/>
    <x v="1106"/>
    <s v="POWDER RECEIVING BIN DISCHARGE TO SCREEW FEEDER 3"/>
    <x v="37"/>
    <s v="F1.S1.DS.RMH01.QQF004"/>
    <x v="8"/>
    <x v="10"/>
    <x v="21"/>
    <s v="PM005"/>
    <s v="PM005"/>
    <m/>
    <s v="LORENZ"/>
    <s v="DCV-600-SS316-DIN150-PN10-PKG"/>
    <s v="N/A"/>
    <s v="N/A"/>
    <s v="N/A"/>
    <s v=" E363404-PM005-240-260-0004 - SHT 4"/>
    <s v=" E363404-PM005-240-260-0004 - SHT 4"/>
    <s v="_x0009_E363404-PM005-260-260-0022 "/>
    <s v="H363404-RMH01-270-276-0002"/>
    <x v="31"/>
    <m/>
    <m/>
    <s v="DO"/>
    <s v="IS"/>
    <s v="II 3 D – Ex i IIIC T1"/>
    <s v="-"/>
    <m/>
  </r>
  <r>
    <n v="0"/>
    <s v="RMH01"/>
    <x v="1107"/>
    <s v="NICKEL POWDER BIG BAG UNLOADER DISCHARGE VALVE"/>
    <x v="37"/>
    <s v="F1.S1.DS.RMH01.GMF001"/>
    <x v="8"/>
    <x v="10"/>
    <x v="21"/>
    <s v="PM005"/>
    <s v="PM005"/>
    <m/>
    <s v="LORENZ"/>
    <s v="SG2-1200-SS316-DIN300-PN6-PKG"/>
    <s v="N/A"/>
    <s v="N/A"/>
    <s v="N/A"/>
    <s v=" E363404-PM005-240-260-0004 - SHT 4"/>
    <s v=" E363404-PM005-240-260-0004 - SHT 4"/>
    <s v="_x0009_E363404-PM005-260-260-0022 "/>
    <s v="H363404-RMH01-270-276-0002"/>
    <x v="31"/>
    <m/>
    <m/>
    <s v="DO"/>
    <s v="IS"/>
    <s v="II 3 D – Ex i IIIC T1"/>
    <s v="-"/>
    <m/>
  </r>
  <r>
    <n v="0"/>
    <s v="RMH01"/>
    <x v="1108"/>
    <s v="POWDER RECEIVING BIN EMPTY"/>
    <x v="58"/>
    <s v="F1.S1.DS.RMH01.CMB001"/>
    <x v="8"/>
    <x v="10"/>
    <x v="21"/>
    <s v="PM005"/>
    <s v="PM005"/>
    <m/>
    <s v="ENDRESS + HAUSER"/>
    <s v="TM50-6GJ2K4A54AA "/>
    <s v="N/A"/>
    <s v="N/A"/>
    <s v="N/A"/>
    <s v=" E363404-PM005-240-260-0004 - SHT 4"/>
    <s v=" E363404-PM005-240-260-0004 - SHT 4"/>
    <s v="H363404-00000-270-262-0112-0002"/>
    <s v="H363404-RMH01-270-276-0002"/>
    <x v="31"/>
    <m/>
    <m/>
    <s v="DI"/>
    <s v="IS"/>
    <s v="II 3 D – Ex i IIIC T1"/>
    <s v="-"/>
    <m/>
  </r>
  <r>
    <n v="0"/>
    <s v="RMH01"/>
    <x v="1109"/>
    <s v="POWDER RECEIVING BIN FULL"/>
    <x v="66"/>
    <s v="F1.S1.DS.RMH01.CMB001"/>
    <x v="8"/>
    <x v="10"/>
    <x v="21"/>
    <s v="PM005"/>
    <s v="PM005"/>
    <m/>
    <s v="ENDRESS + HAUSER"/>
    <s v="TM50-6GJ2K4A54AA "/>
    <s v="N/A"/>
    <s v="N/A"/>
    <s v="N/A"/>
    <s v=" E363404-PM005-240-260-0004 - SHT 4"/>
    <s v=" E363404-PM005-240-260-0004 - SHT 4"/>
    <s v="H363404-00000-270-262-0112-0002"/>
    <s v="H363404-RMH01-270-276-0002"/>
    <x v="31"/>
    <m/>
    <m/>
    <s v="DI"/>
    <s v="IS"/>
    <s v="II 3 D – Ex i IIIC T1"/>
    <s v="-"/>
    <m/>
  </r>
  <r>
    <n v="0"/>
    <s v="RMH01"/>
    <x v="1110"/>
    <s v="POWDER RECEIVING BIN ROTARY VALVE 1"/>
    <x v="58"/>
    <s v="F1.S1.DS.RMH01.QRA001"/>
    <x v="8"/>
    <x v="10"/>
    <x v="21"/>
    <s v="PM005"/>
    <s v="PM005"/>
    <m/>
    <s v="ENDRESS + HAUSER"/>
    <s v="TM50-6GJ2K4A54AA "/>
    <s v="N/A"/>
    <s v="N/A"/>
    <s v="N/A"/>
    <s v=" E363404-PM005-240-260-0004 - SHT 4"/>
    <s v=" E363404-PM005-240-260-0004 - SHT 4"/>
    <s v="H363404-00000-270-262-0113-0001"/>
    <s v="H363404-RMH01-270-276-0002"/>
    <x v="31"/>
    <m/>
    <m/>
    <s v="DI"/>
    <s v="IS"/>
    <s v="II 3 D – Ex i IIIC T1"/>
    <s v="-"/>
    <m/>
  </r>
  <r>
    <n v="0"/>
    <s v="RMH01"/>
    <x v="1111"/>
    <s v="POWDER RECEIVING BIN ROTARY VALVE 2"/>
    <x v="58"/>
    <s v="F1.S1.DS.RMH01.QRA002"/>
    <x v="8"/>
    <x v="10"/>
    <x v="21"/>
    <s v="PM005"/>
    <s v="PM005"/>
    <m/>
    <s v="ENDRESS + HAUSER"/>
    <s v="TM50-6GJ2K4A54AA "/>
    <s v="N/A"/>
    <s v="N/A"/>
    <s v="N/A"/>
    <s v=" E363404-PM005-240-260-0004 - SHT 4"/>
    <s v=" E363404-PM005-240-260-0004 - SHT 4"/>
    <s v="H363404-00000-270-262-0113-0001"/>
    <s v="H363404-RMH01-270-276-0002"/>
    <x v="31"/>
    <m/>
    <m/>
    <s v="DI"/>
    <s v="IS"/>
    <s v="II 3 D – Ex i IIIC T1"/>
    <s v="-"/>
    <m/>
  </r>
  <r>
    <n v="0"/>
    <s v="RMH01"/>
    <x v="1112"/>
    <s v="POWDER RECEIVING BIN ROTARY VALVE 3"/>
    <x v="58"/>
    <s v="F1.S1.DS.RMH01.QRA003"/>
    <x v="8"/>
    <x v="10"/>
    <x v="21"/>
    <s v="PM005"/>
    <s v="PM005"/>
    <m/>
    <s v="ENDRESS + HAUSER"/>
    <s v="TM50-6GJ2K4A54AA "/>
    <s v="N/A"/>
    <s v="N/A"/>
    <s v="N/A"/>
    <s v=" E363404-PM005-240-260-0004 - SHT 4"/>
    <s v=" E363404-PM005-240-260-0004 - SHT 4"/>
    <s v="H363404-00000-270-262-0113-0001"/>
    <s v="H363404-RMH01-270-276-0002"/>
    <x v="31"/>
    <m/>
    <m/>
    <s v="DI"/>
    <s v="IS"/>
    <s v="II 3 D – Ex i IIIC T1"/>
    <s v="-"/>
    <m/>
  </r>
  <r>
    <n v="0"/>
    <s v="RMH01"/>
    <x v="1113"/>
    <s v="POWDER RECEIVING BIN ROTARY VALVE 1 COMPRESSED AIR FEED"/>
    <x v="37"/>
    <s v="F1.S1.DS.RMH01.QRA001"/>
    <x v="8"/>
    <x v="10"/>
    <x v="21"/>
    <s v="PM005"/>
    <s v="PM005"/>
    <m/>
    <s v="DMN"/>
    <s v="AL 150 2 EQ"/>
    <s v="N/A"/>
    <s v="N/A"/>
    <s v="N/A"/>
    <s v=" E363404-PM005-240-260-0004 - SHT 4"/>
    <s v=" E363404-PM005-240-260-0004 - SHT 4"/>
    <s v="E363404-PM005-260-260-0020 "/>
    <s v="H363404-RMH01-270-276-0002"/>
    <x v="6"/>
    <m/>
    <m/>
    <s v="SOFT"/>
    <s v="IS"/>
    <s v="II 3 D – Ex i IIIC T1"/>
    <s v="-"/>
    <m/>
  </r>
  <r>
    <n v="0"/>
    <s v="RMH01"/>
    <x v="1114"/>
    <s v="POWDER RECEIVING BIN ROTARY VALVE 2 COMPRESSED AIR FEED"/>
    <x v="37"/>
    <s v="F1.S1.DS.RMH01.QRA002"/>
    <x v="8"/>
    <x v="10"/>
    <x v="21"/>
    <s v="PM005"/>
    <s v="PM005"/>
    <m/>
    <s v="DMN"/>
    <s v="AL 150 2 EQ"/>
    <s v="N/A"/>
    <s v="N/A"/>
    <s v="N/A"/>
    <s v=" E363404-PM005-240-260-0004 - SHT 4"/>
    <s v=" E363404-PM005-240-260-0004 - SHT 4"/>
    <s v="E363404-PM005-260-260-0021 "/>
    <s v="H363404-RMH01-270-276-0002"/>
    <x v="6"/>
    <m/>
    <m/>
    <s v="SOFT"/>
    <s v="IS"/>
    <s v="II 3 D – Ex i IIIC T1"/>
    <s v="-"/>
    <m/>
  </r>
  <r>
    <n v="0"/>
    <s v="RMH01"/>
    <x v="1115"/>
    <s v="POWDER RECEIVING BIN ROTARY VALVE 3 COMPRESSED AIR FEED"/>
    <x v="37"/>
    <s v="F1.S1.DS.RMH01.QRA003"/>
    <x v="8"/>
    <x v="10"/>
    <x v="21"/>
    <s v="PM005"/>
    <s v="PM005"/>
    <m/>
    <s v="DMN"/>
    <s v="AL 150 2 EQ"/>
    <s v="N/A"/>
    <s v="N/A"/>
    <s v="N/A"/>
    <s v=" E363404-PM005-240-260-0004 - SHT 4"/>
    <s v=" E363404-PM005-240-260-0004 - SHT 4"/>
    <s v="E363404-PM005-260-260-0021 "/>
    <s v="H363404-RMH01-270-276-0002"/>
    <x v="6"/>
    <m/>
    <m/>
    <s v="SOFT"/>
    <s v="IS"/>
    <s v="II 3 D – Ex i IIIC T1"/>
    <s v="-"/>
    <m/>
  </r>
  <r>
    <n v="0"/>
    <s v="RMH01"/>
    <x v="1116"/>
    <s v="POWDER RECEIVING BIN ROTARY VALVE 1 PTC"/>
    <x v="39"/>
    <s v="F1.S1.DS.RMH01.QRA001"/>
    <x v="8"/>
    <x v="10"/>
    <x v="21"/>
    <s v="PM005"/>
    <s v="PM005"/>
    <m/>
    <s v=""/>
    <s v=""/>
    <s v="N/A"/>
    <s v="N/A"/>
    <s v="N/A"/>
    <s v=" E363404-PM005-240-260-0004 - SHT 4"/>
    <s v=" E363404-PM005-240-260-0004 - SHT 4"/>
    <m/>
    <s v="H363404-RMH01-270-276-0002"/>
    <x v="6"/>
    <m/>
    <m/>
    <s v="N/A"/>
    <s v="IS"/>
    <s v="II 3 D – Ex i IIIC T1"/>
    <s v="-"/>
    <m/>
  </r>
  <r>
    <n v="0"/>
    <s v="RMH01"/>
    <x v="1117"/>
    <s v="POWDER RECEIVING SCREW FEEDER 1 PTC"/>
    <x v="39"/>
    <s v="F1.S1.DS.RMH01.GLD001"/>
    <x v="8"/>
    <x v="10"/>
    <x v="21"/>
    <s v="PM005"/>
    <s v="PM005"/>
    <m/>
    <s v=""/>
    <s v=""/>
    <s v="N/A"/>
    <s v="N/A"/>
    <s v="N/A"/>
    <s v=" E363404-PM005-240-260-0004 - SHT 4"/>
    <s v=" E363404-PM005-240-260-0004 - SHT 4"/>
    <m/>
    <s v="H363404-RMH01-270-276-0002"/>
    <x v="6"/>
    <m/>
    <m/>
    <s v="N/A"/>
    <s v="IS"/>
    <s v="II 3 D – Ex i IIIC T1"/>
    <s v="-"/>
    <m/>
  </r>
  <r>
    <n v="0"/>
    <s v="RMH01"/>
    <x v="1118"/>
    <s v="POWDER RECEIVING BIN ROTARY VALVE 2 PTC"/>
    <x v="39"/>
    <s v="F1.S1.DS.RMH01.QRA002"/>
    <x v="8"/>
    <x v="10"/>
    <x v="21"/>
    <s v="PM005"/>
    <s v="PM005"/>
    <m/>
    <s v=""/>
    <s v=""/>
    <s v="N/A"/>
    <s v="N/A"/>
    <s v="N/A"/>
    <s v=" E363404-PM005-240-260-0004 - SHT 4"/>
    <s v=" E363404-PM005-240-260-0004 - SHT 4"/>
    <m/>
    <s v="H363404-RMH01-270-276-0002"/>
    <x v="6"/>
    <m/>
    <m/>
    <s v="N/A"/>
    <s v="IS"/>
    <s v="II 3 D – Ex i IIIC T1"/>
    <s v="-"/>
    <m/>
  </r>
  <r>
    <n v="0"/>
    <s v="RMH01"/>
    <x v="1119"/>
    <s v="POWDER RECEIVING SCREW FEEDER 2 PTC"/>
    <x v="39"/>
    <s v="F1.S1.DS.RMH01.GLD002"/>
    <x v="8"/>
    <x v="10"/>
    <x v="21"/>
    <s v="PM005"/>
    <s v="PM005"/>
    <m/>
    <s v=""/>
    <s v=""/>
    <s v="N/A"/>
    <s v="N/A"/>
    <s v="N/A"/>
    <s v=" E363404-PM005-240-260-0004 - SHT 4"/>
    <s v=" E363404-PM005-240-260-0004 - SHT 4"/>
    <m/>
    <s v="H363404-RMH01-270-276-0002"/>
    <x v="6"/>
    <m/>
    <m/>
    <s v="N/A"/>
    <s v="IS"/>
    <s v="II 3 D – Ex i IIIC T1"/>
    <s v="-"/>
    <m/>
  </r>
  <r>
    <n v="0"/>
    <s v="RMH01"/>
    <x v="1120"/>
    <s v="POWDER RECEIVING BIN ROTARY VALVE 3 PTC"/>
    <x v="39"/>
    <s v="F1.S1.DS.RMH01.QRA003"/>
    <x v="8"/>
    <x v="10"/>
    <x v="21"/>
    <s v="PM005"/>
    <s v="PM005"/>
    <m/>
    <s v=""/>
    <s v=""/>
    <s v="N/A"/>
    <s v="N/A"/>
    <s v="N/A"/>
    <s v=" E363404-PM005-240-260-0004 - SHT 4"/>
    <s v=" E363404-PM005-240-260-0004 - SHT 4"/>
    <m/>
    <s v="H363404-RMH01-270-276-0002"/>
    <x v="6"/>
    <m/>
    <m/>
    <s v="N/A"/>
    <s v="IS"/>
    <s v="II 3 D – Ex i IIIC T1"/>
    <s v="-"/>
    <m/>
  </r>
  <r>
    <n v="0"/>
    <s v="RMH01"/>
    <x v="1121"/>
    <s v="POWDER RECEIVING SCREW FEEDER 3 PTC"/>
    <x v="39"/>
    <s v="F1.S1.DS.RMH01.GLD003"/>
    <x v="8"/>
    <x v="10"/>
    <x v="21"/>
    <s v="PM005"/>
    <s v="PM005"/>
    <m/>
    <s v=""/>
    <s v=""/>
    <s v="N/A"/>
    <s v="N/A"/>
    <s v="N/A"/>
    <s v=" E363404-PM005-240-260-0004 - SHT 4"/>
    <s v=" E363404-PM005-240-260-0004 - SHT 4"/>
    <m/>
    <s v="H363404-RMH01-270-276-0002"/>
    <x v="6"/>
    <m/>
    <m/>
    <s v="N/A"/>
    <s v="IS"/>
    <s v="II 3 D – Ex i IIIC T1"/>
    <s v="-"/>
    <m/>
  </r>
  <r>
    <n v="0"/>
    <s v="RMH01"/>
    <x v="1122"/>
    <s v="NICKEL DRUM LIFT 1 CONTROLLER PANEL"/>
    <x v="73"/>
    <s v="F1.S1.DS.RMH01.GMB001"/>
    <x v="0"/>
    <x v="0"/>
    <x v="20"/>
    <s v="PM001"/>
    <s v="CM001"/>
    <m/>
    <s v=""/>
    <s v=""/>
    <s v="N/A"/>
    <s v="N/A"/>
    <s v="N/A"/>
    <s v="FIELD DETERMINED BASED ON THE 3D MODEL, P&amp;IDS, AND PIPING ISOMETRICS"/>
    <m/>
    <m/>
    <s v="N/A"/>
    <x v="0"/>
    <m/>
    <m/>
    <s v="N/A"/>
    <m/>
    <m/>
    <s v="-"/>
    <m/>
  </r>
  <r>
    <n v="0"/>
    <s v="RMH01"/>
    <x v="1123"/>
    <s v="NICKEL DRUM LIFT 2 CONTROLLER PANEL"/>
    <x v="73"/>
    <s v="F1.S1.DS.RMH01.GMB002"/>
    <x v="0"/>
    <x v="0"/>
    <x v="20"/>
    <s v="PM001"/>
    <s v="CM001"/>
    <m/>
    <s v=""/>
    <s v=""/>
    <s v="N/A"/>
    <s v="N/A"/>
    <s v="N/A"/>
    <s v="FIELD DETERMINED BASED ON THE 3D MODEL, P&amp;IDS, AND PIPING ISOMETRICS"/>
    <m/>
    <m/>
    <s v="N/A"/>
    <x v="0"/>
    <m/>
    <m/>
    <s v="N/A"/>
    <m/>
    <m/>
    <s v="-"/>
    <m/>
  </r>
  <r>
    <n v="0"/>
    <s v="RMH01"/>
    <x v="1124"/>
    <s v="COBALT DRUM LIFT 1 CONTROLLER PANEL"/>
    <x v="73"/>
    <s v="F1.S1.DS.RMH01.GMB004"/>
    <x v="0"/>
    <x v="0"/>
    <x v="20"/>
    <s v="PM001"/>
    <s v="CM001"/>
    <m/>
    <s v=""/>
    <s v=""/>
    <s v="N/A"/>
    <s v="N/A"/>
    <s v="N/A"/>
    <s v="FIELD DETERMINED BASED ON THE 3D MODEL, P&amp;IDS, AND PIPING ISOMETRICS"/>
    <m/>
    <m/>
    <s v="N/A"/>
    <x v="0"/>
    <m/>
    <m/>
    <s v="N/A"/>
    <m/>
    <m/>
    <s v="-"/>
    <m/>
  </r>
  <r>
    <n v="0"/>
    <s v="RMH01"/>
    <x v="1125"/>
    <s v="RAW MATERIAL HANDLING_PM005"/>
    <x v="1"/>
    <m/>
    <x v="0"/>
    <x v="0"/>
    <x v="21"/>
    <s v="PM005"/>
    <s v="CM001"/>
    <m/>
    <s v=""/>
    <s v=""/>
    <s v="N/A"/>
    <s v="N/A"/>
    <s v="N/A"/>
    <s v="FIELD DETERMINED BASED ON THE 3D MODEL, P&amp;IDS, AND PIPING ISOMETRICS"/>
    <s v="VENDOR PRE-INSTALLED"/>
    <m/>
    <m/>
    <x v="6"/>
    <m/>
    <m/>
    <s v="N/A"/>
    <m/>
    <m/>
    <s v="-"/>
    <m/>
  </r>
  <r>
    <n v="0"/>
    <s v="RRS01"/>
    <x v="1126"/>
    <s v="LIGHT GRID USER SIDE SENDER"/>
    <x v="43"/>
    <s v="F1.S1.DS.RRS01.HQ001"/>
    <x v="8"/>
    <x v="10"/>
    <x v="11"/>
    <s v="PM028"/>
    <s v="PM028"/>
    <m/>
    <s v="SICK"/>
    <s v="C4C-SA18030A10000"/>
    <s v="N/A"/>
    <s v="N/A"/>
    <s v="N/A"/>
    <s v="FIELD DETERMINED BASED ON THE 3D MODEL, P&amp;IDS, AND PIPING ISOMETRICS"/>
    <s v="VENDOR PRE-INSTALLED"/>
    <s v="E363404-PM028-260-262-0001"/>
    <s v="E363404-PM028-250-276-0001"/>
    <x v="31"/>
    <m/>
    <m/>
    <s v="SOFT"/>
    <s v="NIS"/>
    <s v="N/A"/>
    <s v="-"/>
    <m/>
  </r>
  <r>
    <n v="0"/>
    <s v="RRS01"/>
    <x v="1127"/>
    <s v="LIGHT GRID USER SIDE RECEIVER"/>
    <x v="44"/>
    <s v="F1.S1.DS.RRS01.HQ001"/>
    <x v="8"/>
    <x v="10"/>
    <x v="11"/>
    <s v="PM028"/>
    <s v="PM028"/>
    <m/>
    <s v="SICK"/>
    <s v="C4C-EA18030A10000"/>
    <s v="N/A"/>
    <s v="N/A"/>
    <s v="N/A"/>
    <s v="FIELD DETERMINED BASED ON THE 3D MODEL, P&amp;IDS, AND PIPING ISOMETRICS"/>
    <s v="VENDOR PRE-INSTALLED"/>
    <s v="E363404-PM028-260-262-0001"/>
    <s v="E363404-PM028-250-276-0001"/>
    <x v="31"/>
    <m/>
    <m/>
    <s v="SOFT"/>
    <s v="NIS"/>
    <s v="N/A"/>
    <s v="-"/>
    <m/>
  </r>
  <r>
    <n v="0"/>
    <s v="RRS01"/>
    <x v="1128"/>
    <s v="SAFETY SWITCH, DOOR USER SIDE, RRS/RIGHT"/>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29"/>
    <s v="SAFETY SWITCH, DOOR REAR SIDE, RRS/RIGHT"/>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30"/>
    <s v="SAFETY SWITCH, DOOR REAR SIDE, RRS/RIGHT"/>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31"/>
    <s v="LIMIT SWITCH, CYLINDER MAX."/>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32"/>
    <s v="LIMIT SWITCH, PRESS OPENED"/>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33"/>
    <s v="LIMIT SWITCH, PLATE SHIFTER, BASIC POS."/>
    <x v="45"/>
    <s v="F1.S1.DS.RRS01.HQ001"/>
    <x v="8"/>
    <x v="10"/>
    <x v="11"/>
    <s v="PM028"/>
    <s v="PM028"/>
    <m/>
    <s v="SICK"/>
    <s v="STR1-SAFM0AC8"/>
    <s v="N/A"/>
    <s v="N/A"/>
    <s v="N/A"/>
    <s v="FIELD DETERMINED BASED ON THE 3D MODEL, P&amp;IDS, AND PIPING ISOMETRICS"/>
    <s v="VENDOR PRE-INSTALLED"/>
    <s v="E363404-PM028-260-262-0001"/>
    <s v="E363404-PM028-250-276-0001"/>
    <x v="55"/>
    <m/>
    <m/>
    <s v="SOFT"/>
    <s v="NIS"/>
    <s v="N/A"/>
    <s v="-"/>
    <m/>
  </r>
  <r>
    <n v="0"/>
    <s v="RRS01"/>
    <x v="1134"/>
    <s v="PRESSURE SWITCH, PRESS CLOSED"/>
    <x v="74"/>
    <s v="F1.S1.DS.RRS01.HQ001"/>
    <x v="8"/>
    <x v="10"/>
    <x v="11"/>
    <s v="PM028"/>
    <s v="PM028"/>
    <m/>
    <s v="ENDRESS + HAUSER"/>
    <s v="PTP31B-AA7M1WGBWAJ"/>
    <n v="0"/>
    <n v="400"/>
    <s v="BAR"/>
    <s v="FIELD DETERMINED BASED ON THE 3D MODEL, P&amp;IDS, AND PIPING ISOMETRICS"/>
    <s v="VENDOR PRE-INSTALLED"/>
    <s v="E363404-PM028-260-262-0001"/>
    <s v="E363404-PM028-250-276-0001"/>
    <x v="31"/>
    <m/>
    <m/>
    <s v="SOFT"/>
    <s v="NIS"/>
    <s v="N/A"/>
    <s v="-"/>
    <m/>
  </r>
  <r>
    <n v="0"/>
    <s v="RRS01"/>
    <x v="1135"/>
    <s v="PRESSURE SWITCH, PLATE SHIFTER"/>
    <x v="74"/>
    <s v="F1.S1.DS.RRS01.HQ001"/>
    <x v="8"/>
    <x v="10"/>
    <x v="11"/>
    <s v="PM028"/>
    <s v="PM028"/>
    <m/>
    <s v="ENDRESS + HAUSER"/>
    <s v="PTP31B-AA7M1WGBWAJ"/>
    <n v="0"/>
    <n v="400"/>
    <s v="BAR"/>
    <s v="FIELD DETERMINED BASED ON THE 3D MODEL, P&amp;IDS, AND PIPING ISOMETRICS"/>
    <s v="VENDOR PRE-INSTALLED"/>
    <s v="E363404-PM028-260-262-0001"/>
    <s v="E363404-PM028-250-276-0001"/>
    <x v="31"/>
    <m/>
    <m/>
    <s v="SOFT"/>
    <s v="NIS"/>
    <s v="N/A"/>
    <s v="-"/>
    <m/>
  </r>
  <r>
    <n v="0"/>
    <s v="RRS01"/>
    <x v="1136"/>
    <s v="VALVE, JOG CYL UP"/>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37"/>
    <s v="VALVE, JOG CYL DOWN"/>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38"/>
    <s v="VALVE, CLOSE PRESS"/>
    <x v="37"/>
    <s v="F1.S1.DS.RRS01.HQ001"/>
    <x v="8"/>
    <x v="10"/>
    <x v="11"/>
    <s v="PM028"/>
    <s v="PM028"/>
    <m/>
    <s v="GL HYDRAULIK"/>
    <s v="MS43P10CF08A1B1-S678"/>
    <s v="N/A"/>
    <s v="N/A"/>
    <s v="N/A"/>
    <s v="FIELD DETERMINED BASED ON THE 3D MODEL, P&amp;IDS, AND PIPING ISOMETRICS"/>
    <s v="VENDOR PRE-INSTALLED"/>
    <s v="E363404-PM028-260-262-0001"/>
    <s v="E363404-PM028-250-276-0001"/>
    <x v="31"/>
    <m/>
    <m/>
    <s v="SOFT"/>
    <s v="NIS"/>
    <s v="N/A"/>
    <s v="-"/>
    <m/>
  </r>
  <r>
    <n v="0"/>
    <s v="RRS01"/>
    <x v="1139"/>
    <s v="VALVE, OPEN PRESS"/>
    <x v="37"/>
    <s v="F1.S1.DS.RRS01.HQ001"/>
    <x v="8"/>
    <x v="10"/>
    <x v="11"/>
    <s v="PM028"/>
    <s v="PM028"/>
    <m/>
    <s v="GL HYDRAULIK"/>
    <s v="MS43P10CF08A1B1-S678"/>
    <s v="N/A"/>
    <s v="N/A"/>
    <s v="N/A"/>
    <s v="FIELD DETERMINED BASED ON THE 3D MODEL, P&amp;IDS, AND PIPING ISOMETRICS"/>
    <s v="VENDOR PRE-INSTALLED"/>
    <s v="E363404-PM028-260-262-0001"/>
    <s v="E363404-PM028-250-276-0001"/>
    <x v="31"/>
    <m/>
    <m/>
    <s v="SOFT"/>
    <s v="NIS"/>
    <s v="N/A"/>
    <s v="-"/>
    <m/>
  </r>
  <r>
    <n v="0"/>
    <s v="RRS01"/>
    <x v="1140"/>
    <s v="VALVE, PLATE SHIFTER, FORWARDS"/>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41"/>
    <s v="VALVE, PLATE SHIFTER, BACKWARDS"/>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42"/>
    <s v="VALVE, CLOSE, DRIP TRAY"/>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43"/>
    <s v="VALVE, OPEN, DRIP TRAY"/>
    <x v="37"/>
    <s v="F1.S1.DS.RRS01.HQ001"/>
    <x v="8"/>
    <x v="10"/>
    <x v="11"/>
    <s v="PM028"/>
    <s v="PM028"/>
    <m/>
    <s v="GL HYDRAULIK"/>
    <s v="D1VW004CN-S688"/>
    <s v="N/A"/>
    <s v="N/A"/>
    <s v="N/A"/>
    <s v="FIELD DETERMINED BASED ON THE 3D MODEL, P&amp;IDS, AND PIPING ISOMETRICS"/>
    <s v="VENDOR PRE-INSTALLED"/>
    <s v="E363404-PM028-260-262-0001"/>
    <s v="E363404-PM028-250-276-0001"/>
    <x v="31"/>
    <m/>
    <m/>
    <s v="SOFT"/>
    <s v="NIS"/>
    <s v="N/A"/>
    <s v="-"/>
    <m/>
  </r>
  <r>
    <n v="0"/>
    <s v="RRS01"/>
    <x v="1144"/>
    <s v="VALVE, COMPR. AIR 6 BAR"/>
    <x v="37"/>
    <s v="F1.S1.DS.RRS01.HQ001"/>
    <x v="8"/>
    <x v="10"/>
    <x v="11"/>
    <s v="PM028"/>
    <s v="PM028"/>
    <m/>
    <s v="FESTO"/>
    <s v="VUVS-LK25-M32C-AD-G14-1B2-S"/>
    <s v="N/A"/>
    <s v="N/A"/>
    <s v="N/A"/>
    <s v="FIELD DETERMINED BASED ON THE 3D MODEL, P&amp;IDS, AND PIPING ISOMETRICS"/>
    <s v="VENDOR PRE-INSTALLED"/>
    <s v="E363404-PM028-260-262-0001"/>
    <s v="E363404-PM028-250-276-0001"/>
    <x v="31"/>
    <m/>
    <m/>
    <s v="SOFT"/>
    <s v="NIS"/>
    <s v="N/A"/>
    <s v="-"/>
    <m/>
  </r>
  <r>
    <n v="0"/>
    <s v="RRS01"/>
    <x v="1145"/>
    <s v="VALVE, PLATE SUPPORT, USER SIDE DOWN"/>
    <x v="37"/>
    <s v="F1.S1.DS.RRS01.HQ001"/>
    <x v="8"/>
    <x v="10"/>
    <x v="11"/>
    <s v="PM028"/>
    <s v="PM028"/>
    <m/>
    <s v="FESTO"/>
    <s v="VUVS-LK25-M52-AD-G14-1B2-S"/>
    <s v="N/A"/>
    <s v="N/A"/>
    <s v="N/A"/>
    <s v="FIELD DETERMINED BASED ON THE 3D MODEL, P&amp;IDS, AND PIPING ISOMETRICS"/>
    <s v="VENDOR PRE-INSTALLED"/>
    <s v="E363404-PM028-260-262-0001"/>
    <s v="E363404-PM028-250-276-0001"/>
    <x v="31"/>
    <m/>
    <m/>
    <s v="SOFT"/>
    <s v="NIS"/>
    <s v="N/A"/>
    <s v="-"/>
    <m/>
  </r>
  <r>
    <n v="0"/>
    <s v="RRS01"/>
    <x v="1146"/>
    <s v="VALVE, PLATE SUPPORT, REAR SIDE DOWN"/>
    <x v="37"/>
    <s v="F1.S1.DS.RRS01.HQ001"/>
    <x v="8"/>
    <x v="10"/>
    <x v="11"/>
    <s v="PM028"/>
    <s v="PM028"/>
    <m/>
    <s v="FESTO"/>
    <s v="VUVS-LK25-M52-AD-G14-1B2-S"/>
    <s v="N/A"/>
    <s v="N/A"/>
    <s v="N/A"/>
    <s v="FIELD DETERMINED BASED ON THE 3D MODEL, P&amp;IDS, AND PIPING ISOMETRICS"/>
    <s v="VENDOR PRE-INSTALLED"/>
    <s v="E363404-PM028-260-262-0001"/>
    <s v="E363404-PM028-250-276-0001"/>
    <x v="31"/>
    <m/>
    <m/>
    <s v="SOFT"/>
    <s v="NIS"/>
    <s v="N/A"/>
    <s v="-"/>
    <m/>
  </r>
  <r>
    <n v="0"/>
    <s v="RRS01"/>
    <x v="1147"/>
    <s v="OIL TANK, VALVE, RELEASE 2ND FUNCTION"/>
    <x v="37"/>
    <s v="F1.S1.DS.RRS01.HQ001"/>
    <x v="8"/>
    <x v="10"/>
    <x v="11"/>
    <s v="PM028"/>
    <s v="PM028"/>
    <m/>
    <s v="GL HYDRAULIK"/>
    <s v="D1VW020HNJW-S678"/>
    <s v="N/A"/>
    <s v="N/A"/>
    <s v="N/A"/>
    <s v="FIELD DETERMINED BASED ON THE 3D MODEL, P&amp;IDS, AND PIPING ISOMETRICS"/>
    <s v="VENDOR PRE-INSTALLED"/>
    <s v="E363404-PM028-260-262-0001"/>
    <s v="E363404-PM028-250-276-0001"/>
    <x v="31"/>
    <m/>
    <m/>
    <s v="SOFT"/>
    <s v="NIS"/>
    <s v="N/A"/>
    <s v="-"/>
    <m/>
  </r>
  <r>
    <n v="0"/>
    <s v="RRS01"/>
    <x v="1148"/>
    <s v="OIL TANK, VALVE, RELEASE LOW PRESSURE"/>
    <x v="37"/>
    <s v="F1.S1.DS.RRS01.HQ001"/>
    <x v="8"/>
    <x v="10"/>
    <x v="11"/>
    <s v="PM028"/>
    <s v="PM028"/>
    <m/>
    <s v="GL HYDRAULIK"/>
    <s v="D1VW020HNJW-S678"/>
    <s v="N/A"/>
    <s v="N/A"/>
    <s v="N/A"/>
    <s v="FIELD DETERMINED BASED ON THE 3D MODEL, P&amp;IDS, AND PIPING ISOMETRICS"/>
    <s v="VENDOR PRE-INSTALLED"/>
    <s v="E363404-PM028-260-262-0001"/>
    <s v="E363404-PM028-250-276-0001"/>
    <x v="31"/>
    <m/>
    <m/>
    <s v="SOFT"/>
    <s v="NIS"/>
    <s v="N/A"/>
    <s v="-"/>
    <m/>
  </r>
  <r>
    <n v="0"/>
    <s v="RRS01"/>
    <x v="1149"/>
    <s v="RESIDUE LEACH AND IRON PRECIPITATION BATCH REACTOR PH"/>
    <x v="12"/>
    <s v="RRS01-KX34-0172"/>
    <x v="0"/>
    <x v="11"/>
    <x v="5"/>
    <s v="CM001"/>
    <s v="CM001"/>
    <m/>
    <s v="ABB"/>
    <s v="AWT210"/>
    <n v="0"/>
    <n v="14"/>
    <s v="PH"/>
    <s v="FIELD DETERMINED BASED ON THE 3D MODEL, P&amp;IDS, AND PIPING ISOMETRICS"/>
    <s v="H363404-00000-270-260-0012"/>
    <s v="H363404-00000-270-262-0055-0001"/>
    <s v="H363404-RRS01-270-276-0001"/>
    <x v="333"/>
    <m/>
    <m/>
    <s v="AI"/>
    <s v="IS"/>
    <s v="II 3 G - Ex i IIC T1"/>
    <s v="-"/>
    <m/>
  </r>
  <r>
    <n v="0"/>
    <s v="RRS01"/>
    <x v="1150"/>
    <s v="RESIDUE LEACH AND IRON PRECIPITATION BATCH REACTOR SULFURIC ACID FEED"/>
    <x v="16"/>
    <s v="RRS01-K90-0040"/>
    <x v="0"/>
    <x v="7"/>
    <x v="6"/>
    <s v="CM001"/>
    <s v="CM001"/>
    <m/>
    <s v="SAMSON AG / SAMSON"/>
    <s v="3241 / 3277"/>
    <s v="N/A"/>
    <s v="N/A"/>
    <s v="N/A"/>
    <s v="FIELD DETERMINED BASED ON THE 3D MODEL, P&amp;IDS, AND PIPING ISOMETRICS"/>
    <s v="H363404-00000-270-260-0002"/>
    <s v="H363404-00000-270-262-0059-0002"/>
    <s v="H363404-RRS01-270-276-0001"/>
    <x v="334"/>
    <m/>
    <m/>
    <s v="AO"/>
    <s v="IS"/>
    <s v="II 3 G - Ex i IIC T1"/>
    <s v="-"/>
    <m/>
  </r>
  <r>
    <n v="0"/>
    <s v="RRS01"/>
    <x v="1151"/>
    <s v="RESIDUE LEACH AND IRON PRECIPITATION BATCH REACTOR PH"/>
    <x v="13"/>
    <s v="RRS01-KX34-0172"/>
    <x v="11"/>
    <x v="11"/>
    <x v="5"/>
    <s v="CM001"/>
    <s v="CM001"/>
    <m/>
    <s v="ABB"/>
    <s v="TBX557 "/>
    <s v="N/A"/>
    <s v="N/A"/>
    <s v="N/A"/>
    <s v="FIELD DETERMINED BASED ON THE 3D MODEL, P&amp;IDS, AND PIPING ISOMETRICS"/>
    <s v="H363404-00000-270-260-0012"/>
    <m/>
    <s v="H363404-RRS01-270-276-0001"/>
    <x v="333"/>
    <m/>
    <m/>
    <s v="N/A"/>
    <s v="IS"/>
    <s v="II 3 G - Ex i IIC T1"/>
    <s v="-"/>
    <m/>
  </r>
  <r>
    <n v="0"/>
    <s v="RRS01"/>
    <x v="1152"/>
    <s v="RESIDUE LEACH AND IRON PRECIPITATION BATCH REACTOR HYDROGEN PEROXID FEED"/>
    <x v="16"/>
    <s v="RRS01-K96-0011"/>
    <x v="9"/>
    <x v="12"/>
    <x v="6"/>
    <s v="CM001"/>
    <s v="CM001"/>
    <m/>
    <s v="SAMSON AG / SAMSON"/>
    <s v="3241 / 3277"/>
    <s v="N/A"/>
    <s v="N/A"/>
    <s v="N/A"/>
    <s v="FIELD DETERMINED BASED ON THE 3D MODEL, P&amp;IDS, AND PIPING ISOMETRICS"/>
    <s v="H363404-00000-270-260-0002"/>
    <s v="H363404-00000-270-262-0059-0001"/>
    <s v="H363404-RRS01-270-276-0001"/>
    <x v="335"/>
    <m/>
    <m/>
    <s v="AO"/>
    <s v="IS"/>
    <s v="II 3 G - Ex i IIC T1"/>
    <s v="-"/>
    <m/>
  </r>
  <r>
    <n v="0"/>
    <s v="RRS01"/>
    <x v="1153"/>
    <s v="RESIDUE LEACH AND IRON PRECIPITATION BATCH REACTOR HYDROGEN PEROXIDE FEED"/>
    <x v="17"/>
    <s v="RRS01-K96-0011"/>
    <x v="9"/>
    <x v="12"/>
    <x v="4"/>
    <s v="CM001"/>
    <s v="CM001"/>
    <m/>
    <s v="SIEMENS"/>
    <s v="MAG3100"/>
    <s v="N/A"/>
    <s v="N/A"/>
    <s v="N/A"/>
    <s v="FIELD DETERMINED BASED ON THE 3D MODEL, P&amp;IDS, AND PIPING ISOMETRICS"/>
    <s v="H363404-00000-270-260-0005"/>
    <s v="REFER TO MANUFACTURER'S  STANDARD/MANUAL"/>
    <s v="H363404-RRS01-270-276-0001"/>
    <x v="336"/>
    <m/>
    <m/>
    <s v="N/A"/>
    <s v="IS"/>
    <s v="II 3 G - Ex i IIC T1"/>
    <s v="-"/>
    <m/>
  </r>
  <r>
    <n v="0"/>
    <s v="RRS01"/>
    <x v="1154"/>
    <s v="RESIDUE LEACH AND IRON PRECIPITATION BATCH REACTOR HYDROGEN PEROXIDE FEED"/>
    <x v="18"/>
    <s v="RRS01-K96-0011"/>
    <x v="0"/>
    <x v="0"/>
    <x v="4"/>
    <s v="CM001"/>
    <s v="CM001"/>
    <m/>
    <s v="SIEMENS"/>
    <s v="MAG6000I"/>
    <n v="0"/>
    <n v="1.53"/>
    <s v="M3/H"/>
    <s v="FIELD DETERMINED BASED ON THE 3D MODEL, P&amp;IDS, AND PIPING ISOMETRICS"/>
    <s v="H363404-00000-270-260-0005"/>
    <s v="H363404-00000-270-262-0054-0001"/>
    <s v="H363404-RRS01-270-276-0001"/>
    <x v="336"/>
    <m/>
    <m/>
    <s v="AI"/>
    <s v="IS"/>
    <s v="II 3 G - Ex i IIC T1"/>
    <s v="24 VDC"/>
    <m/>
  </r>
  <r>
    <n v="0"/>
    <s v="RRS01"/>
    <x v="1155"/>
    <s v="RESIDUE LEACH AND IRON PRECIPITATION BATCH REACTOR ORP"/>
    <x v="14"/>
    <s v="RRS01-KX33-0029"/>
    <x v="11"/>
    <x v="2"/>
    <x v="5"/>
    <s v="CM001"/>
    <s v="CM001"/>
    <m/>
    <s v="ABB"/>
    <s v="TBX557 "/>
    <s v="N/A"/>
    <s v="N/A"/>
    <s v="N/A"/>
    <s v="FIELD DETERMINED BASED ON THE 3D MODEL, P&amp;IDS, AND PIPING ISOMETRICS"/>
    <s v="H363404-00000-270-260-0012"/>
    <s v="REFER TO MANUFACTURER'S  STANDARD/MANUAL"/>
    <s v="H363404-RRS01-270-276-0001"/>
    <x v="6"/>
    <m/>
    <m/>
    <s v="N/A"/>
    <s v="IS"/>
    <s v="II 3 G - Ex i IIC T1"/>
    <s v="-"/>
    <m/>
  </r>
  <r>
    <n v="0"/>
    <s v="RRS01"/>
    <x v="1156"/>
    <s v="RESIDUE LEACH AND IRON PRECIPITATION BATCH REACTOR ORP"/>
    <x v="15"/>
    <s v="RRS01-KX33-0029"/>
    <x v="11"/>
    <x v="2"/>
    <x v="5"/>
    <s v="CM001"/>
    <s v="CM001"/>
    <m/>
    <s v="ABB"/>
    <s v="AWT210"/>
    <n v="0"/>
    <n v="2000"/>
    <s v="MV"/>
    <s v="FIELD DETERMINED BASED ON THE 3D MODEL, P&amp;IDS, AND PIPING ISOMETRICS"/>
    <s v="H363404-00000-270-260-0012"/>
    <s v="H363404-00000-270-262-0055-0002"/>
    <s v="H363404-RRS01-270-276-0001"/>
    <x v="6"/>
    <m/>
    <m/>
    <s v="AI"/>
    <s v="IS"/>
    <s v="II 3 G - Ex i IIC T1"/>
    <s v="-"/>
    <m/>
  </r>
  <r>
    <n v="0"/>
    <s v="RRS01"/>
    <x v="1157"/>
    <s v="RESIDUE LEACH AND IRON PRECIPITATION BATCH REACTOR SODIUM HYDROXIDE FEED"/>
    <x v="16"/>
    <s v="RRS01-K44-0142"/>
    <x v="9"/>
    <x v="12"/>
    <x v="6"/>
    <s v="CM001"/>
    <s v="CM001"/>
    <m/>
    <s v="SAMSON AG / SAMSON"/>
    <s v="3241 / 3277"/>
    <s v="N/A"/>
    <s v="N/A"/>
    <s v="N/A"/>
    <s v="FIELD DETERMINED BASED ON THE 3D MODEL, P&amp;IDS, AND PIPING ISOMETRICS"/>
    <s v="H363404-00000-270-260-0002"/>
    <s v="H363404-00000-270-262-0059-0002"/>
    <s v="H363404-RRS01-270-276-0001"/>
    <x v="337"/>
    <m/>
    <m/>
    <s v="AO"/>
    <s v="IS"/>
    <s v="II 3 G - Ex i IIC T1"/>
    <s v="-"/>
    <m/>
  </r>
  <r>
    <n v="0"/>
    <s v="RRS01"/>
    <x v="1158"/>
    <s v="RESIDUE LEACH AND IRON PRECIPITATION BATCH REACTOR SODIUM HYDROXIDE FEED"/>
    <x v="17"/>
    <s v="RRS01-K44-0142"/>
    <x v="9"/>
    <x v="12"/>
    <x v="4"/>
    <s v="CM001"/>
    <s v="CM001"/>
    <m/>
    <s v="SIEMENS"/>
    <s v="MAG3100"/>
    <s v="N/A"/>
    <s v="N/A"/>
    <s v="N/A"/>
    <s v="FIELD DETERMINED BASED ON THE 3D MODEL, P&amp;IDS, AND PIPING ISOMETRICS"/>
    <s v="H363404-00000-270-260-0005"/>
    <s v="REFER TO MANUFACTURER'S  STANDARD/MANUAL"/>
    <s v="H363404-RRS01-270-276-0001"/>
    <x v="338"/>
    <m/>
    <m/>
    <s v="N/A"/>
    <s v="IS"/>
    <s v="II 3 G - Ex i IIC T1"/>
    <s v="-"/>
    <m/>
  </r>
  <r>
    <n v="0"/>
    <s v="RRS01"/>
    <x v="1159"/>
    <s v="RESIDUE LEACH AND IRON PRECIPITATION BATCH REACTOR SODIUM HYDROXIDE FEED"/>
    <x v="18"/>
    <s v="RRS01-K44-0142"/>
    <x v="0"/>
    <x v="0"/>
    <x v="4"/>
    <s v="CM001"/>
    <s v="CM001"/>
    <m/>
    <s v="SIEMENS"/>
    <s v="MAG6000I"/>
    <n v="0"/>
    <n v="0.39"/>
    <s v="M3/H"/>
    <s v="FIELD DETERMINED BASED ON THE 3D MODEL, P&amp;IDS, AND PIPING ISOMETRICS"/>
    <s v="H363404-00000-270-260-0005"/>
    <s v="H363404-00000-270-262-0054-0001"/>
    <s v="H363404-RRS01-270-276-0001"/>
    <x v="338"/>
    <m/>
    <m/>
    <s v="AI"/>
    <s v="IS"/>
    <s v="II 3 G - Ex i IIC T1"/>
    <s v="24 VDC"/>
    <m/>
  </r>
  <r>
    <n v="0"/>
    <s v="RRS01"/>
    <x v="1160"/>
    <s v="RESIDUE LEACH AND IRON PRECIPITATION BATCH REACTOR LEVEL"/>
    <x v="4"/>
    <s v="F1.S1.DS.RRS01.CMA001"/>
    <x v="11"/>
    <x v="1"/>
    <x v="2"/>
    <s v="CM001"/>
    <s v="N/A"/>
    <m/>
    <s v="SIEMENS"/>
    <s v="PART OF LIT"/>
    <s v="N/A"/>
    <s v="N/A"/>
    <s v="N/A"/>
    <s v="FIELD DETERMINED BASED ON THE 3D MODEL, P&amp;IDS, AND PIPING ISOMETRICS"/>
    <s v="H363404-00000-270-260-0008"/>
    <s v="N/A"/>
    <s v="H363404-RRS01-270-276-0001"/>
    <x v="339"/>
    <m/>
    <m/>
    <s v="N/A"/>
    <s v="IS"/>
    <s v="II 3 G - Ex i IIC T1"/>
    <s v="-"/>
    <m/>
  </r>
  <r>
    <n v="0"/>
    <s v="RRS01"/>
    <x v="1161"/>
    <s v="RESIDUE LEACH AND IRON PRECIPITATION BATCH REACTOR LEVEL"/>
    <x v="5"/>
    <s v="F1.S1.DS.RRS01.CMA001"/>
    <x v="0"/>
    <x v="0"/>
    <x v="2"/>
    <s v="CM001"/>
    <s v="CM001"/>
    <m/>
    <s v="SIEMENS"/>
    <s v="7NG3130-1AB12-Z"/>
    <n v="-3000"/>
    <n v="-200"/>
    <s v="MM (FROM ANTENNA)"/>
    <s v="FIELD DETERMINED BASED ON THE 3D MODEL, P&amp;IDS, AND PIPING ISOMETRICS"/>
    <s v="H363404-00000-270-260-0008"/>
    <m/>
    <s v="H363404-RRS01-270-276-0001"/>
    <x v="339"/>
    <m/>
    <m/>
    <s v="N/A"/>
    <s v="IS"/>
    <s v="II 3 G - Ex i IIC T1"/>
    <s v="-"/>
    <m/>
  </r>
  <r>
    <n v="0"/>
    <s v="RRS01"/>
    <x v="1162"/>
    <s v="RESIDUE LEACH AND IRON PRECIPITATION BATCH REACTOR LEVEL"/>
    <x v="6"/>
    <s v="F1.S1.DS.RRS01.CMA001"/>
    <x v="0"/>
    <x v="0"/>
    <x v="2"/>
    <s v="PJ011"/>
    <s v="CM001"/>
    <m/>
    <s v="SIEMENS"/>
    <s v="7ML5432-0GC20-1AC0-Z C11+C12+Y15"/>
    <n v="-3000"/>
    <n v="-200"/>
    <s v="MM (FROM ANTENNA)"/>
    <s v="FIELD DETERMINED BASED ON THE 3D MODEL, P&amp;IDS, AND PIPING ISOMETRICS"/>
    <s v="H363404-00000-270-260-0008"/>
    <s v="H363404-00000-270-262-0055-0001"/>
    <s v="H363404-RRS01-270-276-0001"/>
    <x v="339"/>
    <m/>
    <m/>
    <s v="AI"/>
    <s v="IS"/>
    <s v="II 3 G - Ex i IIC T1"/>
    <s v="-"/>
    <m/>
  </r>
  <r>
    <n v="0"/>
    <s v="RRS01"/>
    <x v="1163"/>
    <s v="RESIDUE LEACH AND IRON PRECIPITATION BATCH REACTOR AGITATOR PTC"/>
    <x v="47"/>
    <s v="F1.S1.DS.RRS01.HWA001"/>
    <x v="0"/>
    <x v="0"/>
    <x v="12"/>
    <s v="PM047"/>
    <s v="CM001"/>
    <m/>
    <s v="ABB"/>
    <s v="436 PTC - THERMISTORS "/>
    <s v="N/A"/>
    <s v="N/A"/>
    <s v="N/A"/>
    <s v="FIELD DETERMINED BASED ON THE 3D MODEL, P&amp;IDS, AND PIPING ISOMETRICS"/>
    <s v="VENDOR PRE-INSTALLED"/>
    <m/>
    <s v="H363404-RRS01-270-276-0001"/>
    <x v="6"/>
    <m/>
    <m/>
    <s v="N/A"/>
    <s v="IS"/>
    <s v="II 3 G - Ex i IIC T1"/>
    <s v="-"/>
    <m/>
  </r>
  <r>
    <n v="0"/>
    <s v="RRS01"/>
    <x v="1164"/>
    <s v="RESIDUE LEACH AND IRON PRECIPITATION BATCH REACTOR DEIONIZED WATER FEED"/>
    <x v="16"/>
    <s v="RRS01-W04-0023"/>
    <x v="5"/>
    <x v="7"/>
    <x v="6"/>
    <s v="CM001"/>
    <s v="CM001"/>
    <m/>
    <s v="SAMSON AG / SAMSON"/>
    <s v="3241 / 3277"/>
    <s v="N/A"/>
    <s v="N/A"/>
    <s v="N/A"/>
    <s v="FIELD DETERMINED BASED ON THE 3D MODEL, P&amp;IDS, AND PIPING ISOMETRICS"/>
    <s v="H363404-00000-270-260-0002"/>
    <s v="H363404-00000-270-262-0059-0002"/>
    <s v="H363404-RRS01-270-276-0001"/>
    <x v="340"/>
    <m/>
    <m/>
    <s v="AO"/>
    <s v="IS"/>
    <s v="II 3 G - Ex i IIC T1"/>
    <s v="-"/>
    <m/>
  </r>
  <r>
    <n v="0"/>
    <s v="RRS01"/>
    <x v="1165"/>
    <s v="RESIDUE LEACH AND IRON PRECIPITATION BATCH REACTOR DEIONIZED WATER FEED"/>
    <x v="29"/>
    <s v="RRS01-W04-0023"/>
    <x v="5"/>
    <x v="11"/>
    <x v="4"/>
    <s v="CM001"/>
    <s v="N/A"/>
    <m/>
    <s v="SIEMENS"/>
    <s v="FCS300"/>
    <s v="N/A"/>
    <s v="N/A"/>
    <s v="N/A"/>
    <s v="FIELD DETERMINED BASED ON THE 3D MODEL, P&amp;IDS, AND PIPING ISOMETRICS"/>
    <s v="H363404-00000-270-260-0006"/>
    <s v="N/A"/>
    <s v="H363404-RRS01-270-276-0001"/>
    <x v="341"/>
    <m/>
    <m/>
    <s v="N/A"/>
    <s v="IS"/>
    <s v="II 3 G - Ex i IIC T1"/>
    <s v="-"/>
    <m/>
  </r>
  <r>
    <n v="0"/>
    <s v="RRS01"/>
    <x v="1166"/>
    <s v="RESIDUE LEACH AND IRON PRECIPITATION BATCH REACTOR DEIONIZED WATER FEED"/>
    <x v="30"/>
    <s v="RRS01-W04-0023"/>
    <x v="0"/>
    <x v="0"/>
    <x v="4"/>
    <s v="PJ002"/>
    <s v="CM001"/>
    <m/>
    <s v="SIEMENS"/>
    <s v="FCT030"/>
    <n v="0"/>
    <n v="7.2"/>
    <s v="M3/H"/>
    <s v="FIELD DETERMINED BASED ON THE 3D MODEL, P&amp;IDS, AND PIPING ISOMETRICS"/>
    <s v="H363404-00000-270-260-0006"/>
    <s v="H363404-00000-270-262-0054-0002"/>
    <s v="H363404-RRS01-270-276-0001"/>
    <x v="341"/>
    <m/>
    <m/>
    <s v="AI"/>
    <s v="IS"/>
    <s v="II 3 G - Ex i IIC T1"/>
    <s v="24 VDC"/>
    <m/>
  </r>
  <r>
    <n v="0"/>
    <s v="RRS01"/>
    <x v="1167"/>
    <s v="IRON PRECIPITATION FILTER FEED PUMP A PTC"/>
    <x v="47"/>
    <s v="F1.S1.DS.RRS01.GPA001"/>
    <x v="0"/>
    <x v="0"/>
    <x v="10"/>
    <s v="PM050B"/>
    <s v="CM001"/>
    <m/>
    <s v=""/>
    <s v=""/>
    <s v="N/A"/>
    <s v="N/A"/>
    <s v="N/A"/>
    <s v="FIELD DETERMINED BASED ON THE 3D MODEL, P&amp;IDS, AND PIPING ISOMETRICS"/>
    <s v=""/>
    <m/>
    <s v="H363404-RRS01-270-276-0001"/>
    <x v="6"/>
    <m/>
    <m/>
    <s v="N/A"/>
    <s v="IS"/>
    <s v="II 3 G - Ex i IIC T1"/>
    <s v="-"/>
    <m/>
  </r>
  <r>
    <n v="0"/>
    <s v="RRS01"/>
    <x v="1168"/>
    <s v="IRON PRECIPITATION FILTER FEED PUMP"/>
    <x v="40"/>
    <m/>
    <x v="6"/>
    <x v="9"/>
    <x v="10"/>
    <s v="PM050B"/>
    <s v="CM001"/>
    <m/>
    <s v=""/>
    <s v=""/>
    <m/>
    <m/>
    <s v=""/>
    <s v="FIELD DETERMINED BASED ON THE 3D MODEL, P&amp;IDS, AND PIPING ISOMETRICS"/>
    <s v="VENDOR PRE-INSTALLED"/>
    <s v="H363404-00000-270-262-0056-0001"/>
    <s v="H363404-RRS01-270-276-0001"/>
    <x v="6"/>
    <m/>
    <m/>
    <s v="AI"/>
    <s v="IS"/>
    <s v="II 3 G - Ex i IIC T1"/>
    <s v="-"/>
    <m/>
  </r>
  <r>
    <n v="0"/>
    <s v="RRS01"/>
    <x v="1169"/>
    <s v="IRON PRECIPITATION FILTER FEED PUMP DISCHARGE"/>
    <x v="23"/>
    <s v="RRS01-KX33-0031"/>
    <x v="11"/>
    <x v="2"/>
    <x v="4"/>
    <s v="CM001"/>
    <s v="CM001"/>
    <m/>
    <s v="SIEMENS"/>
    <s v="P320"/>
    <n v="0"/>
    <n v="840"/>
    <s v="KPA (G)"/>
    <s v="FIELD DETERMINED BASED ON THE 3D MODEL, P&amp;IDS, AND PIPING ISOMETRICS"/>
    <s v="H363404-00000-270-260-0003"/>
    <s v="H363404-00000-270-262-0054-0002"/>
    <s v="H363404-RRS01-270-276-0001"/>
    <x v="342"/>
    <m/>
    <m/>
    <s v="AI"/>
    <s v="IS"/>
    <s v="II 3 G - Ex i IIC T1"/>
    <s v="-"/>
    <m/>
  </r>
  <r>
    <n v="0"/>
    <s v="RRS01"/>
    <x v="1170"/>
    <s v="IRON PRECIPITATION FILTER FEED PUMP A DISCHARGE"/>
    <x v="17"/>
    <s v="RRS01-KX33-0031"/>
    <x v="11"/>
    <x v="2"/>
    <x v="4"/>
    <s v="CM001"/>
    <s v="CM001"/>
    <m/>
    <s v="SIEMENS"/>
    <s v="MAG3100"/>
    <s v="N/A"/>
    <s v="N/A"/>
    <s v="N/A"/>
    <s v="FIELD DETERMINED BASED ON THE 3D MODEL, P&amp;IDS, AND PIPING ISOMETRICS"/>
    <s v="H363404-00000-270-260-0005"/>
    <s v="REFER TO MANUFACTURER'S  STANDARD/MANUAL"/>
    <s v="H363404-RRS01-270-276-0001"/>
    <x v="343"/>
    <m/>
    <m/>
    <s v="N/A"/>
    <s v="IS"/>
    <s v="II 3 G - Ex i IIC T1"/>
    <s v="-"/>
    <m/>
  </r>
  <r>
    <n v="0"/>
    <s v="RRS01"/>
    <x v="1171"/>
    <s v="IRON PRECIPITATION FILTER FEED PUMP A DISCHARGE"/>
    <x v="18"/>
    <s v="RRS01-KX33-0031"/>
    <x v="0"/>
    <x v="0"/>
    <x v="4"/>
    <s v="CM001"/>
    <s v="CM001"/>
    <m/>
    <s v="SIEMENS"/>
    <s v="MAG6000I"/>
    <n v="0"/>
    <n v="22.08"/>
    <s v="M3/H"/>
    <s v="FIELD DETERMINED BASED ON THE 3D MODEL, P&amp;IDS, AND PIPING ISOMETRICS"/>
    <s v="H363404-00000-270-260-0005"/>
    <s v="H363404-00000-270-262-0054-0002"/>
    <s v="H363404-RRS01-270-276-0001"/>
    <x v="343"/>
    <m/>
    <m/>
    <s v="AI"/>
    <s v="IS"/>
    <s v="II 3 G - Ex i IIC T1"/>
    <s v="24 VDC"/>
    <m/>
  </r>
  <r>
    <n v="0"/>
    <s v="RRS01"/>
    <x v="1172"/>
    <s v="IRON HYDROXIDE FILTER SOLUTION FEED"/>
    <x v="17"/>
    <s v="RRS01-KX33-0030"/>
    <x v="11"/>
    <x v="2"/>
    <x v="4"/>
    <s v="CM001"/>
    <s v="N/A"/>
    <m/>
    <s v="SIEMENS"/>
    <s v="MAG3100"/>
    <s v="N/A"/>
    <s v="N/A"/>
    <s v="N/A"/>
    <s v="FIELD DETERMINED BASED ON THE 3D MODEL, P&amp;IDS, AND PIPING ISOMETRICS"/>
    <s v="H363404-00000-270-260-0005"/>
    <s v="N/A"/>
    <s v="H363404-RRS01-270-276-0001"/>
    <x v="344"/>
    <m/>
    <m/>
    <s v="N/A"/>
    <s v="IS"/>
    <s v="II 3 G - Ex i IIC T1"/>
    <s v="-"/>
    <m/>
  </r>
  <r>
    <n v="0"/>
    <s v="RRS01"/>
    <x v="1173"/>
    <s v="RESIDUE LEACH AND IRON PRECIPITATION BATCH REACTOR RECIRCULATION"/>
    <x v="16"/>
    <s v="RRS01-KX33-0031"/>
    <x v="11"/>
    <x v="2"/>
    <x v="6"/>
    <s v="CM001"/>
    <s v="CM001"/>
    <m/>
    <s v="DSS / RDC CONTROLE"/>
    <s v="CV1P02 / 6&quot; BORE SPRING RETURN"/>
    <s v="N/A"/>
    <s v="N/A"/>
    <s v="N/A"/>
    <s v="FIELD DETERMINED BASED ON THE 3D MODEL, P&amp;IDS, AND PIPING ISOMETRICS"/>
    <s v="H363404-00000-270-260-0002"/>
    <s v="H363404-00000-270-262-0107-0001"/>
    <s v="H363404-RRS01-270-276-0001"/>
    <x v="345"/>
    <m/>
    <m/>
    <s v="AO"/>
    <s v="NIS"/>
    <s v="N/A"/>
    <s v="-"/>
    <m/>
  </r>
  <r>
    <n v="0"/>
    <s v="RRS01"/>
    <x v="1174"/>
    <s v="IRON HYDROXIDE FILTER SOLUTION FEED"/>
    <x v="18"/>
    <s v="RRS01-KX33-0030"/>
    <x v="0"/>
    <x v="0"/>
    <x v="4"/>
    <s v="PJ002"/>
    <s v="CM001"/>
    <m/>
    <s v="SIEMENS"/>
    <s v="MAG6000I"/>
    <n v="0"/>
    <n v="2.88"/>
    <s v="M3/H"/>
    <s v="FIELD DETERMINED BASED ON THE 3D MODEL, P&amp;IDS, AND PIPING ISOMETRICS"/>
    <s v="H363404-00000-270-260-0005"/>
    <s v="H363404-00000-270-262-0097-0002"/>
    <s v="H363404-RRS01-270-276-0001"/>
    <x v="344"/>
    <m/>
    <m/>
    <s v="AI"/>
    <s v="NIS"/>
    <s v="N/A"/>
    <s v="24 VDC"/>
    <m/>
  </r>
  <r>
    <n v="0"/>
    <s v="RRS01"/>
    <x v="1175"/>
    <s v="RESIDUE LEACH AND IRON PRECIPITATION BATCH REACTOR"/>
    <x v="10"/>
    <s v="F1.S1.DS.RRS01.CMA001"/>
    <x v="11"/>
    <x v="2"/>
    <x v="4"/>
    <s v="CM001"/>
    <s v="CM001"/>
    <m/>
    <s v="SIEMENS"/>
    <s v="SITRANS TS500"/>
    <s v="N/A"/>
    <s v="N/A"/>
    <s v="N/A"/>
    <s v="FIELD DETERMINED BASED ON THE 3D MODEL, P&amp;IDS, AND PIPING ISOMETRICS"/>
    <s v="H363404-00000-270-260-0007"/>
    <s v="REFER TO MANUFACTURER'S  STANDARD/MANUAL"/>
    <s v="H363404-RRS01-270-276-0001"/>
    <x v="346"/>
    <m/>
    <m/>
    <s v="N/A"/>
    <s v="IS"/>
    <s v="II 3 G - Ex i IIC T1"/>
    <s v="-"/>
    <m/>
  </r>
  <r>
    <n v="0"/>
    <s v="RRS01"/>
    <x v="1176"/>
    <s v="RESIDUE LEACH AND IRON PRECIPITATION BATCH REACTOR"/>
    <x v="11"/>
    <s v="F1.S1.DS.RRS01.CMA001"/>
    <x v="0"/>
    <x v="0"/>
    <x v="4"/>
    <s v="CM001"/>
    <s v="CM001"/>
    <m/>
    <s v="SIEMENS"/>
    <s v="SITRANS TH300"/>
    <n v="0"/>
    <n v="109"/>
    <s v="DEG C"/>
    <s v="FIELD DETERMINED BASED ON THE 3D MODEL, P&amp;IDS, AND PIPING ISOMETRICS"/>
    <s v="H363404-00000-270-260-0007"/>
    <s v="H363404-00000-270-262-0055-0001"/>
    <s v="H363404-RRS01-270-276-0001"/>
    <x v="346"/>
    <m/>
    <m/>
    <s v="AI"/>
    <s v="IS"/>
    <s v="II 3 G - Ex i IIC T1"/>
    <s v="-"/>
    <m/>
  </r>
  <r>
    <n v="0"/>
    <s v="RRS01"/>
    <x v="1177"/>
    <s v="RESIDUE LEACH AND IRON PRECIPITATION BATCH REACTOR SULFURIC ACID FEED"/>
    <x v="17"/>
    <s v="RRS01-K90-0040"/>
    <x v="9"/>
    <x v="7"/>
    <x v="4"/>
    <s v="CM001"/>
    <s v="CM001"/>
    <m/>
    <s v="SIEMENS"/>
    <s v="MAG3100"/>
    <s v="N/A"/>
    <s v="N/A"/>
    <s v="N/A"/>
    <s v="FIELD DETERMINED BASED ON THE 3D MODEL, P&amp;IDS, AND PIPING ISOMETRICS"/>
    <s v="H363404-00000-270-260-0005"/>
    <s v="REFER TO MANUFACTURER'S  STANDARD/MANUAL"/>
    <s v="H363404-RRS01-270-276-0001"/>
    <x v="347"/>
    <m/>
    <m/>
    <s v="N/A"/>
    <s v="IS"/>
    <s v="II 3 G - Ex i IIC T1"/>
    <s v="-"/>
    <m/>
  </r>
  <r>
    <n v="0"/>
    <s v="RRS01"/>
    <x v="1178"/>
    <s v="RESIDUE LEACH AND IRON PRECIPITATION BATCH REACTOR SULFURIC ACID FEED"/>
    <x v="18"/>
    <s v="RRS01-K90-0040"/>
    <x v="0"/>
    <x v="0"/>
    <x v="4"/>
    <s v="CM001"/>
    <s v="CM001"/>
    <m/>
    <s v="SIEMENS"/>
    <s v="MAG6000I"/>
    <n v="0"/>
    <n v="1.91"/>
    <s v="M3/H"/>
    <s v="FIELD DETERMINED BASED ON THE 3D MODEL, P&amp;IDS, AND PIPING ISOMETRICS"/>
    <s v="H363404-00000-270-260-0005"/>
    <s v="H363404-00000-270-262-0054-0002"/>
    <s v="H363404-RRS01-270-276-0001"/>
    <x v="347"/>
    <m/>
    <m/>
    <s v="AI"/>
    <s v="IS"/>
    <s v="II 3 G - Ex i IIC T1"/>
    <s v="24 VDC"/>
    <m/>
  </r>
  <r>
    <n v="0"/>
    <s v="RRS01"/>
    <x v="1179"/>
    <s v="RESIDUE LEACH AND IRON PRECIPITATION BATCH REACTOR HYDROGEN PEROXIDE FEED PRESSURE RELIEF"/>
    <x v="34"/>
    <s v="RRS01-KX96-0012"/>
    <x v="9"/>
    <x v="12"/>
    <x v="6"/>
    <s v="CM001"/>
    <s v="N/A"/>
    <m/>
    <s v="LESER"/>
    <s v="4374.3144-1,600 KPA_G-I25I43H03-3.2"/>
    <s v="N/A"/>
    <s v="N/A"/>
    <s v="N/A"/>
    <s v="FIELD DETERMINED BASED ON THE 3D MODEL, P&amp;IDS, AND PIPING ISOMETRICS"/>
    <s v=""/>
    <s v="N/A"/>
    <s v="H363404-RRS01-270-276-0001"/>
    <x v="348"/>
    <m/>
    <m/>
    <s v="N/A"/>
    <s v="IS"/>
    <s v="II 3 G - Ex i IIC T1"/>
    <s v="-"/>
    <m/>
  </r>
  <r>
    <n v="0"/>
    <s v="RRS01"/>
    <x v="1180"/>
    <s v="RESIDUE LEACH AND IRON PRECIPITATION BATCH REACTOR HYDROGEN PEROXIDE FEED"/>
    <x v="34"/>
    <s v="RRS01-KX96-0013"/>
    <x v="9"/>
    <x v="12"/>
    <x v="6"/>
    <s v="CM001"/>
    <s v="N/A"/>
    <m/>
    <s v="LESER"/>
    <s v="4374.3144-1,510 KPA_G-I21I40H03-3.2"/>
    <s v="N/A"/>
    <s v="N/A"/>
    <s v="N/A"/>
    <s v="FIELD DETERMINED BASED ON THE 3D MODEL, P&amp;IDS, AND PIPING ISOMETRICS"/>
    <s v=""/>
    <s v="N/A"/>
    <s v="H363404-RRS01-270-276-0001"/>
    <x v="349"/>
    <m/>
    <m/>
    <s v="N/A"/>
    <s v="IS"/>
    <s v="II 3 G - Ex i IIC T1"/>
    <s v="-"/>
    <m/>
  </r>
  <r>
    <n v="0"/>
    <s v="RRS01"/>
    <x v="1181"/>
    <s v="RESIDUE LEACH AND IRON PRECIPITATION BATCH REACTOR HYDROGEN PEROXIDE FEED"/>
    <x v="34"/>
    <s v="RRS01-KX96-0014"/>
    <x v="9"/>
    <x v="12"/>
    <x v="6"/>
    <s v="CM001"/>
    <s v="N/A"/>
    <m/>
    <s v="LESER"/>
    <s v="4374.3144-1,510 KPA_G-I21I40H03-3.2"/>
    <s v="N/A"/>
    <s v="N/A"/>
    <s v="N/A"/>
    <s v="FIELD DETERMINED BASED ON THE 3D MODEL, P&amp;IDS, AND PIPING ISOMETRICS"/>
    <s v=""/>
    <s v="N/A"/>
    <s v="H363404-RRS01-270-276-0001"/>
    <x v="350"/>
    <m/>
    <m/>
    <s v="N/A"/>
    <s v="IS"/>
    <s v="II 3 G - Ex i IIC T1"/>
    <s v="-"/>
    <m/>
  </r>
  <r>
    <n v="0"/>
    <s v="RRS01"/>
    <x v="1182"/>
    <s v="RESIDUE LEACH AND IRON PRECIPITATION BATCH REACTOR HYDROGEN PEROXIDE FEED"/>
    <x v="34"/>
    <s v="RRS01-KX96-0015"/>
    <x v="9"/>
    <x v="12"/>
    <x v="6"/>
    <s v="CM001"/>
    <s v="N/A"/>
    <m/>
    <s v="LESER"/>
    <s v="4374.3144-1,510 KPA_G-I21I40H03-3.2"/>
    <s v="N/A"/>
    <s v="N/A"/>
    <s v="N/A"/>
    <s v="FIELD DETERMINED BASED ON THE 3D MODEL, P&amp;IDS, AND PIPING ISOMETRICS"/>
    <s v=""/>
    <s v="N/A"/>
    <s v="H363404-RRS01-270-276-0001"/>
    <x v="351"/>
    <m/>
    <m/>
    <s v="N/A"/>
    <s v="IS"/>
    <s v="II 3 G - Ex i IIC T1"/>
    <s v="-"/>
    <m/>
  </r>
  <r>
    <n v="0"/>
    <s v="RRS01"/>
    <x v="1183"/>
    <s v="RESIDUE LEACH AND IRON PRECIPITATION BATCH REACTOR HYDROGEN"/>
    <x v="24"/>
    <s v="RRS01-GX04-0028"/>
    <x v="0"/>
    <x v="0"/>
    <x v="1"/>
    <s v="CM001"/>
    <s v="CM001"/>
    <m/>
    <s v="TBD"/>
    <s v="TBD"/>
    <s v=""/>
    <s v=""/>
    <s v=""/>
    <s v="FIELD DETERMINED BASED ON THE 3D MODEL, P&amp;IDS, AND PIPING ISOMETRICS"/>
    <s v="H363404-00000-270-260-0011"/>
    <s v="H363404-00000-270-262-0055-0001"/>
    <s v="H363404-RRS01-270-276-0001"/>
    <x v="352"/>
    <m/>
    <m/>
    <s v="AI"/>
    <s v="IS"/>
    <s v="II 3 G - Ex i IIC T1"/>
    <s v="230 VAC"/>
    <s v="PJ008 HOLD PENDING VENDOR INFORMATION/PROPOSAL"/>
  </r>
  <r>
    <n v="0"/>
    <s v="RRS01"/>
    <x v="1184"/>
    <s v="RESIDUE LEACH AND IRON PRECIPITATION BATCH REACTOR HYDROGEN"/>
    <x v="25"/>
    <s v="RRS01-GX04-0028"/>
    <x v="3"/>
    <x v="6"/>
    <x v="1"/>
    <s v="CM001"/>
    <s v="CM001"/>
    <m/>
    <s v="TBD"/>
    <s v="TBD"/>
    <s v="N/A"/>
    <s v="N/A"/>
    <s v="N/A"/>
    <s v="FIELD DETERMINED BASED ON THE 3D MODEL, P&amp;IDS, AND PIPING ISOMETRICS"/>
    <s v="H363404-00000-270-260-0011"/>
    <m/>
    <s v="H363404-RRS01-270-276-0001"/>
    <x v="352"/>
    <m/>
    <m/>
    <s v="N/A"/>
    <s v="IS"/>
    <s v="II 3 G - Ex i IIC T1"/>
    <s v="-"/>
    <s v="PJ008 HOLD PENDING VENDOR INFORMATION/PROPOSAL"/>
  </r>
  <r>
    <n v="0"/>
    <s v="RRS01"/>
    <x v="1185"/>
    <s v="RESIDUE LEACH AND IRON PRECIPITATION BATCH REACTOR"/>
    <x v="26"/>
    <s v="RRS01-GX04-0028"/>
    <x v="0"/>
    <x v="0"/>
    <x v="1"/>
    <s v="CM001"/>
    <s v="CM001"/>
    <m/>
    <s v="TBD"/>
    <s v="TBD"/>
    <s v="N/A"/>
    <s v="N/A"/>
    <s v="N/A"/>
    <s v="FIELD DETERMINED BASED ON THE 3D MODEL, P&amp;IDS, AND PIPING ISOMETRICS"/>
    <s v=""/>
    <s v="H363404-00000-270-262-0064"/>
    <s v="H363404-RRS01-270-276-0001"/>
    <x v="353"/>
    <m/>
    <m/>
    <s v="DO"/>
    <s v="IS"/>
    <s v="II 3 G - Ex i IIC T1"/>
    <s v="-"/>
    <s v="PJ008 HOLD PENDING VENDOR INFORMATION/PROPOSAL"/>
  </r>
  <r>
    <n v="0"/>
    <s v="RRS01"/>
    <x v="1186"/>
    <s v="RESIDUE LEACH AND IRON PRECIPITATION BATCH REACTOR"/>
    <x v="27"/>
    <s v="RRS01-GX04-0028"/>
    <x v="0"/>
    <x v="0"/>
    <x v="1"/>
    <s v="CM001"/>
    <s v="CM001"/>
    <m/>
    <s v="TBD"/>
    <s v="TBD"/>
    <s v="N/A"/>
    <s v="N/A"/>
    <s v="N/A"/>
    <s v="FIELD DETERMINED BASED ON THE 3D MODEL, P&amp;IDS, AND PIPING ISOMETRICS"/>
    <s v=""/>
    <s v="H363404-00000-270-262-0064"/>
    <s v="H363404-RRS01-270-276-0001"/>
    <x v="354"/>
    <m/>
    <m/>
    <s v="DO"/>
    <s v="IS"/>
    <s v="II 3 G - Ex i IIC T1"/>
    <s v="-"/>
    <s v="PJ008 HOLD PENDING VENDOR INFORMATION/PROPOSAL"/>
  </r>
  <r>
    <n v="0"/>
    <s v="RRS01"/>
    <x v="1187"/>
    <s v="RESIDUE LEACH AND IRON PRECIPITATION BATCH REACTOR"/>
    <x v="19"/>
    <s v="RRS01-KX33-0029"/>
    <x v="11"/>
    <x v="6"/>
    <x v="7"/>
    <s v="CM001"/>
    <s v="N/A"/>
    <m/>
    <s v="PFEIFFER / SAMSON"/>
    <s v="BF10E / "/>
    <s v="N/A"/>
    <s v="N/A"/>
    <s v="N/A"/>
    <s v="FIELD DETERMINED BASED ON THE 3D MODEL, P&amp;IDS, AND PIPING ISOMETRICS"/>
    <m/>
    <s v="N/A"/>
    <s v="H363404-RRS01-270-276-0001"/>
    <x v="355"/>
    <m/>
    <m/>
    <s v="N/A"/>
    <s v="IS"/>
    <s v="II 3 G - Ex i IIC T1"/>
    <s v="-"/>
    <m/>
  </r>
  <r>
    <n v="0"/>
    <s v="RRS01"/>
    <x v="1188"/>
    <s v="RESIDUE LEACH AND IRON PRECIPITATION BATCH REACTOR CLOSED"/>
    <x v="20"/>
    <s v="RRS01-KX33-0029"/>
    <x v="0"/>
    <x v="0"/>
    <x v="7"/>
    <s v="PJ006"/>
    <s v="CM001"/>
    <m/>
    <s v="IFM"/>
    <s v="NN5013"/>
    <s v="N/A"/>
    <s v="N/A"/>
    <s v="N/A"/>
    <s v="FIELD DETERMINED BASED ON THE 3D MODEL, P&amp;IDS, AND PIPING ISOMETRICS"/>
    <s v="VENDOR PRE-INSTALLED"/>
    <s v="H363404-00000-270-262-0061"/>
    <s v="H363404-RRS01-270-276-0001"/>
    <x v="355"/>
    <m/>
    <m/>
    <s v="DI"/>
    <s v="IS"/>
    <s v="II 3 G - Ex i IIC T1"/>
    <s v="-"/>
    <m/>
  </r>
  <r>
    <n v="0"/>
    <s v="RRS01"/>
    <x v="1189"/>
    <s v="RESIDUE LEACH AND IRON PRECIPITATION BATCH REACTOR OPENED"/>
    <x v="21"/>
    <s v="RRS01-KX33-0029"/>
    <x v="0"/>
    <x v="0"/>
    <x v="7"/>
    <s v="PJ006"/>
    <s v="CM001"/>
    <m/>
    <s v="IFM"/>
    <s v="NN5013"/>
    <s v="N/A"/>
    <s v="N/A"/>
    <s v="N/A"/>
    <s v="FIELD DETERMINED BASED ON THE 3D MODEL, P&amp;IDS, AND PIPING ISOMETRICS"/>
    <s v="VENDOR PRE-INSTALLED"/>
    <s v="H363404-00000-270-262-0061"/>
    <s v="H363404-RRS01-270-276-0001"/>
    <x v="355"/>
    <m/>
    <m/>
    <s v="DI"/>
    <s v="IS"/>
    <s v="II 3 G - Ex i IIC T1"/>
    <s v="-"/>
    <m/>
  </r>
  <r>
    <n v="0"/>
    <s v="RRS01"/>
    <x v="1190"/>
    <s v="RESIDUE LEACH AND IRON PRECIPITATION BATCH REACTOR CLOSED"/>
    <x v="20"/>
    <s v="PLI01-KX34-0198"/>
    <x v="0"/>
    <x v="0"/>
    <x v="7"/>
    <s v="PJ006"/>
    <s v="CM001"/>
    <m/>
    <s v="IFM"/>
    <s v="NN5013"/>
    <s v="N/A"/>
    <s v="N/A"/>
    <s v="N/A"/>
    <s v="FIELD DETERMINED BASED ON THE 3D MODEL, P&amp;IDS, AND PIPING ISOMETRICS"/>
    <s v="VENDOR PRE-INSTALLED"/>
    <s v="H363404-00000-270-262-0061"/>
    <s v="H363404-RRS01-270-276-0001"/>
    <x v="332"/>
    <m/>
    <m/>
    <s v="DI"/>
    <s v="IS"/>
    <s v="II 3 G - Ex i IIC T1"/>
    <s v="-"/>
    <m/>
  </r>
  <r>
    <n v="0"/>
    <s v="RRS01"/>
    <x v="1191"/>
    <s v="RESIDUE LEACH AND IRON PRECIPITATION BATCH REACTOR OPENED"/>
    <x v="21"/>
    <s v="PLI01-KX34-0198"/>
    <x v="0"/>
    <x v="0"/>
    <x v="7"/>
    <s v="PJ006"/>
    <s v="CM001"/>
    <m/>
    <s v="IFM"/>
    <s v="NN5013"/>
    <s v="N/A"/>
    <s v="N/A"/>
    <s v="N/A"/>
    <s v="FIELD DETERMINED BASED ON THE 3D MODEL, P&amp;IDS, AND PIPING ISOMETRICS"/>
    <s v="VENDOR PRE-INSTALLED"/>
    <s v="H363404-00000-270-262-0061"/>
    <s v="H363404-RRS01-270-276-0001"/>
    <x v="332"/>
    <m/>
    <m/>
    <s v="DI"/>
    <s v="IS"/>
    <s v="II 3 G - Ex i IIC T1"/>
    <s v="-"/>
    <m/>
  </r>
  <r>
    <n v="0"/>
    <s v="RRS01"/>
    <x v="1192"/>
    <s v="IRON PRECIPITATION FILTER FEED PUMP A DISCHARGE"/>
    <x v="34"/>
    <s v="RRS01-KX33-0351"/>
    <x v="11"/>
    <x v="6"/>
    <x v="6"/>
    <s v="CM001"/>
    <s v="N/A"/>
    <m/>
    <s v="LESER"/>
    <s v="4472.3884-700 KPA_G-H44H50H03-2.2"/>
    <s v="N/A"/>
    <s v="N/A"/>
    <s v="N/A"/>
    <s v="FIELD DETERMINED BASED ON THE 3D MODEL, P&amp;IDS, AND PIPING ISOMETRICS"/>
    <s v=""/>
    <s v="N/A"/>
    <s v="H363404-RRS01-270-276-0001"/>
    <x v="356"/>
    <m/>
    <m/>
    <s v="N/A"/>
    <s v="IS"/>
    <s v="II 3 G - Ex i IIC T1"/>
    <s v="-"/>
    <m/>
  </r>
  <r>
    <n v="0"/>
    <s v="RRS01"/>
    <x v="1193"/>
    <s v="IRON PRECIPITATION FILTER FEED PUMP A DISCHARGE"/>
    <x v="49"/>
    <s v="RRS01-KX33-0351"/>
    <x v="11"/>
    <x v="6"/>
    <x v="6"/>
    <s v="CM001"/>
    <s v="CM001"/>
    <m/>
    <s v="CONTINENTAL"/>
    <s v="DN50 HPX-90 (FS) GAS/LIQUID"/>
    <s v="N/A"/>
    <s v="N/A"/>
    <s v="N/A"/>
    <s v="FIELD DETERMINED BASED ON THE 3D MODEL, P&amp;IDS, AND PIPING ISOMETRICS"/>
    <s v=""/>
    <s v="N/A"/>
    <s v="H363404-RRS01-270-276-0001"/>
    <x v="357"/>
    <m/>
    <m/>
    <s v="N/A"/>
    <s v="IS"/>
    <s v="II 3 G - Ex i IIC T1"/>
    <s v="-"/>
    <m/>
  </r>
  <r>
    <n v="0"/>
    <s v="RRS01"/>
    <x v="1194"/>
    <s v="IRON PRECIPITATION FILTER FEED PUMP A DISCHARGE"/>
    <x v="50"/>
    <s v="RRS01-KX33-0351"/>
    <x v="0"/>
    <x v="0"/>
    <x v="6"/>
    <s v="CM001"/>
    <s v="CM001"/>
    <m/>
    <s v=""/>
    <s v=""/>
    <s v="N/A"/>
    <s v="N/A"/>
    <s v="N/A"/>
    <s v="FIELD DETERMINED BASED ON THE 3D MODEL, P&amp;IDS, AND PIPING ISOMETRICS"/>
    <s v=""/>
    <s v="H363404-00000-270-262-0062"/>
    <s v="H363404-RRS01-270-276-0001"/>
    <x v="357"/>
    <m/>
    <m/>
    <s v="DI"/>
    <s v="IS"/>
    <s v="II 3 G - Ex i IIC T1"/>
    <s v="-"/>
    <m/>
  </r>
  <r>
    <n v="0"/>
    <s v="RRS01"/>
    <x v="1195"/>
    <s v="IRON PRECIPITATION FILTER FEED PUMP A DISCHARGE"/>
    <x v="23"/>
    <s v="RRS01-KX33-0030"/>
    <x v="11"/>
    <x v="2"/>
    <x v="4"/>
    <s v="CM001"/>
    <s v="CM001"/>
    <m/>
    <s v="SIEMENS"/>
    <s v="P320"/>
    <n v="0"/>
    <n v="840"/>
    <s v="KPA (G)"/>
    <s v="FIELD DETERMINED BASED ON THE 3D MODEL, P&amp;IDS, AND PIPING ISOMETRICS"/>
    <s v="H363404-00000-270-260-0003"/>
    <s v="H363404-00000-270-262-0098-0001"/>
    <s v="H363404-RRS01-270-276-0001"/>
    <x v="358"/>
    <m/>
    <m/>
    <s v="AI"/>
    <s v="NIS"/>
    <s v="N/A"/>
    <s v="-"/>
    <m/>
  </r>
  <r>
    <n v="0"/>
    <s v="RRS01"/>
    <x v="1196"/>
    <s v="RESIDUE LEACH AMBIENT H2 DETECTOR"/>
    <x v="24"/>
    <m/>
    <x v="0"/>
    <x v="0"/>
    <x v="1"/>
    <s v="CM001"/>
    <s v="CM001"/>
    <m/>
    <s v="TBD"/>
    <s v="TBD"/>
    <m/>
    <m/>
    <s v=""/>
    <s v="FIELD DETERMINED BASED ON THE 3D MODEL, P&amp;IDS, AND PIPING ISOMETRICS"/>
    <s v="REFER TO MANUFACTURER'S  STANDARD/MANUAL"/>
    <s v="H363404-00000-270-262-0056-0001"/>
    <s v="H363404-RRS01-270-276-0001"/>
    <x v="359"/>
    <m/>
    <m/>
    <s v="AI"/>
    <s v="IS"/>
    <s v="II 3 G - Ex i IIC T1"/>
    <s v="-"/>
    <s v="PJ008 HOLD PENDING VENDOR INFORMATION/PROPOSAL"/>
  </r>
  <r>
    <n v="0"/>
    <s v="RRS01"/>
    <x v="1197"/>
    <s v="IRON HYDROXIDE PRECIPITATION FILTRATE TANK LEVEL"/>
    <x v="4"/>
    <s v="F1.S1.DS.RRS01.CMA002"/>
    <x v="9"/>
    <x v="1"/>
    <x v="2"/>
    <s v="CM001"/>
    <s v="N/A"/>
    <m/>
    <s v="SIEMENS"/>
    <s v="PART OF LIT"/>
    <s v="N/A"/>
    <s v="N/A"/>
    <s v="N/A"/>
    <s v="FIELD DETERMINED BASED ON THE 3D MODEL, P&amp;IDS, AND PIPING ISOMETRICS"/>
    <s v="H363404-00000-270-260-0008"/>
    <s v="N/A"/>
    <s v="H363404-RRS01-270-276-0002"/>
    <x v="360"/>
    <m/>
    <m/>
    <s v="N/A"/>
    <s v="NIS"/>
    <s v="N/A"/>
    <s v="-"/>
    <m/>
  </r>
  <r>
    <n v="0"/>
    <s v="RRS01"/>
    <x v="1198"/>
    <s v="IRON HYDROXIDE PRECIPITATION FILTRATE TANK LEVEL"/>
    <x v="5"/>
    <s v="F1.S1.DS.RRS01.CMA002"/>
    <x v="0"/>
    <x v="0"/>
    <x v="2"/>
    <s v="CM001"/>
    <s v="CM001"/>
    <m/>
    <s v="SIEMENS"/>
    <s v="7NG3130-1AB12-Z"/>
    <n v="-3400"/>
    <n v="-200"/>
    <s v="MM (FROM ANTENNA)"/>
    <s v="FIELD DETERMINED BASED ON THE 3D MODEL, P&amp;IDS, AND PIPING ISOMETRICS"/>
    <s v="H363404-00000-270-260-0008"/>
    <m/>
    <s v="H363404-RRS01-270-276-0002"/>
    <x v="360"/>
    <m/>
    <m/>
    <s v="N/A"/>
    <s v="NIS"/>
    <s v="N/A"/>
    <s v="-"/>
    <m/>
  </r>
  <r>
    <n v="0"/>
    <s v="RRS01"/>
    <x v="1199"/>
    <s v="IRON HYDROXIDE PRECIPITATION FILTRATE TANK LEVEL"/>
    <x v="6"/>
    <s v="F1.S1.DS.RRS01.CMA002"/>
    <x v="0"/>
    <x v="0"/>
    <x v="2"/>
    <s v="PJ011"/>
    <s v="CM001"/>
    <m/>
    <s v="SIEMENS"/>
    <s v="7ML5432-0GC20-1AA0-Z C11+C12+Y15"/>
    <n v="-3400"/>
    <n v="-200"/>
    <s v="MM (FROM ANTENNA)"/>
    <s v="FIELD DETERMINED BASED ON THE 3D MODEL, P&amp;IDS, AND PIPING ISOMETRICS"/>
    <s v="H363404-00000-270-260-0008"/>
    <s v="H363404-00000-270-262-0101-0002"/>
    <s v="H363404-RRS01-270-276-0002"/>
    <x v="360"/>
    <m/>
    <m/>
    <s v="AI"/>
    <s v="NIS"/>
    <s v="N/A"/>
    <s v="-"/>
    <m/>
  </r>
  <r>
    <n v="0"/>
    <s v="RRS01"/>
    <x v="1200"/>
    <s v="IRON HYDROXIDE PRECIPITATION FILTRATE PUMP A"/>
    <x v="40"/>
    <m/>
    <x v="6"/>
    <x v="9"/>
    <x v="10"/>
    <s v="PM050B"/>
    <s v="CM001"/>
    <m/>
    <s v=""/>
    <s v=""/>
    <m/>
    <m/>
    <s v=""/>
    <s v="FIELD DETERMINED BASED ON THE 3D MODEL, P&amp;IDS, AND PIPING ISOMETRICS"/>
    <s v="VENDOR PRE-INSTALLED"/>
    <s v="H363404-00000-270-262-0104-0002"/>
    <s v="H363404-RRS01-270-276-0002"/>
    <x v="6"/>
    <m/>
    <m/>
    <s v="AI"/>
    <s v="IS"/>
    <m/>
    <s v="-"/>
    <m/>
  </r>
  <r>
    <n v="0"/>
    <s v="RRS01"/>
    <x v="1201"/>
    <s v="IRON HYDROXIDE PRECIPITATION FILTRATE PUMP A PRESSURE"/>
    <x v="28"/>
    <s v="RRS01-KX32-0034"/>
    <x v="9"/>
    <x v="12"/>
    <x v="8"/>
    <s v="CM001"/>
    <s v="N/A"/>
    <m/>
    <s v="WIKA OR EQUIVALENT"/>
    <s v=""/>
    <n v="0"/>
    <n v="240"/>
    <s v="KPA (G)"/>
    <s v="FIELD DETERMINED BASED ON THE 3D MODEL, P&amp;IDS, AND PIPING ISOMETRICS"/>
    <s v="H363404-00000-270-260-0010"/>
    <s v="N/A"/>
    <s v="H363404-RRS01-270-276-0002"/>
    <x v="361"/>
    <m/>
    <m/>
    <s v="N/A"/>
    <s v="NIS"/>
    <s v="N/A"/>
    <s v="-"/>
    <m/>
  </r>
  <r>
    <n v="0"/>
    <s v="RRS01"/>
    <x v="1202"/>
    <s v="IRON HYDROXIDE FILTER DEIONIZED WATER FEED"/>
    <x v="29"/>
    <s v="RRS01-W04-0022"/>
    <x v="5"/>
    <x v="7"/>
    <x v="4"/>
    <s v="CM001"/>
    <s v="N/A"/>
    <m/>
    <s v="SIEMENS"/>
    <s v="FCS300"/>
    <s v="N/A"/>
    <s v="N/A"/>
    <s v="N/A"/>
    <s v="FIELD DETERMINED BASED ON THE 3D MODEL, P&amp;IDS, AND PIPING ISOMETRICS"/>
    <s v="H363404-00000-270-260-0006"/>
    <s v="N/A"/>
    <s v="H363404-RRS01-270-276-0002"/>
    <x v="362"/>
    <m/>
    <m/>
    <s v="N/A"/>
    <s v="NIS"/>
    <s v="N/A"/>
    <s v="-"/>
    <m/>
  </r>
  <r>
    <n v="0"/>
    <s v="RRS01"/>
    <x v="1203"/>
    <s v="IRON HYDROXIDE FILTER DEIONIZED WATER FEED"/>
    <x v="30"/>
    <s v="RRS01-W04-0022"/>
    <x v="0"/>
    <x v="0"/>
    <x v="4"/>
    <s v="PJ002"/>
    <s v="CM001"/>
    <m/>
    <s v="SIEMENS"/>
    <s v="FCT030"/>
    <n v="0"/>
    <n v="8.64"/>
    <s v="M3/H"/>
    <s v="FIELD DETERMINED BASED ON THE 3D MODEL, P&amp;IDS, AND PIPING ISOMETRICS"/>
    <s v="H363404-00000-270-260-0006"/>
    <s v="H363404-00000-270-262-0097-0002"/>
    <s v="H363404-RRS01-270-276-0002"/>
    <x v="362"/>
    <m/>
    <m/>
    <s v="AI"/>
    <s v="NIS"/>
    <s v="N/A"/>
    <s v="24 VDC"/>
    <m/>
  </r>
  <r>
    <n v="0"/>
    <s v="RRS01"/>
    <x v="1204"/>
    <s v="IRON HYDROXIDE PRECIPITATION FILTRATE PUMP A OUTLET"/>
    <x v="17"/>
    <s v="RRS01-KX32-0034"/>
    <x v="9"/>
    <x v="12"/>
    <x v="4"/>
    <s v="CM001"/>
    <s v="N/A"/>
    <m/>
    <s v="SIEMENS"/>
    <s v="MAG3100"/>
    <s v="N/A"/>
    <s v="N/A"/>
    <s v="N/A"/>
    <s v="FIELD DETERMINED BASED ON THE 3D MODEL, P&amp;IDS, AND PIPING ISOMETRICS"/>
    <s v="H363404-00000-270-260-0005"/>
    <s v="N/A"/>
    <s v="H363404-RRS01-270-276-0002"/>
    <x v="363"/>
    <m/>
    <m/>
    <s v="N/A"/>
    <s v="NIS"/>
    <s v="N/A"/>
    <s v="-"/>
    <m/>
  </r>
  <r>
    <n v="0"/>
    <s v="RRS01"/>
    <x v="1205"/>
    <s v="IRON HYDROXIDE PRECIPITATION FILTRATE PUMP A OUTLET"/>
    <x v="18"/>
    <s v="RRS01-KX32-0034"/>
    <x v="0"/>
    <x v="0"/>
    <x v="4"/>
    <s v="PJ002"/>
    <s v="CM001"/>
    <m/>
    <s v="SIEMENS"/>
    <s v="MAG6000I"/>
    <n v="0"/>
    <n v="0.19"/>
    <s v="M3/H"/>
    <s v="FIELD DETERMINED BASED ON THE 3D MODEL, P&amp;IDS, AND PIPING ISOMETRICS"/>
    <s v="H363404-00000-270-260-0005"/>
    <s v="H363404-00000-270-262-0101-0002"/>
    <s v="H363404-RRS01-270-276-0002"/>
    <x v="363"/>
    <m/>
    <m/>
    <s v="AI"/>
    <s v="NIS"/>
    <s v="N/A"/>
    <s v="24 VDC"/>
    <m/>
  </r>
  <r>
    <n v="0"/>
    <s v="RRS01"/>
    <x v="1206"/>
    <s v="IRON HYDROXIDE FILTER PROCESS SOLUTION"/>
    <x v="23"/>
    <s v="RRS01-KX32-0155"/>
    <x v="9"/>
    <x v="2"/>
    <x v="4"/>
    <s v="CM001"/>
    <s v="CM001"/>
    <m/>
    <s v="SIEMENS"/>
    <s v="P320"/>
    <n v="0"/>
    <n v="840"/>
    <s v="KPA (G)"/>
    <s v="FIELD DETERMINED BASED ON THE 3D MODEL, P&amp;IDS, AND PIPING ISOMETRICS"/>
    <s v="H363404-00000-270-260-0003"/>
    <s v="H363404-00000-270-262-0102-0001"/>
    <s v="H363404-RRS01-270-276-0002"/>
    <x v="364"/>
    <m/>
    <m/>
    <s v="AI"/>
    <s v="NIS"/>
    <s v="N/A"/>
    <s v="-"/>
    <m/>
  </r>
  <r>
    <n v="0"/>
    <s v="RRS01"/>
    <x v="1207"/>
    <s v="IRON PRECIPITATION FILTER FEED PUMP A RESIDUE LEACH DESCHARGE TO IRON HYDROXIDE FILTER"/>
    <x v="38"/>
    <s v="RRS01-KX33-0030"/>
    <x v="0"/>
    <x v="0"/>
    <x v="7"/>
    <s v="PJ006"/>
    <s v="CM001"/>
    <m/>
    <s v="ASCO"/>
    <s v="NUMATICS L1"/>
    <s v="N/A"/>
    <s v="N/A"/>
    <s v="N/A"/>
    <s v="FIELD DETERMINED BASED ON THE 3D MODEL, P&amp;IDS, AND PIPING ISOMETRICS"/>
    <s v="VENDOR PRE-INSTALLED"/>
    <m/>
    <s v="H363404-RRS01-270-276-0002"/>
    <x v="365"/>
    <m/>
    <m/>
    <s v="N/A"/>
    <s v="NIS"/>
    <s v="N/A"/>
    <s v="-"/>
    <m/>
  </r>
  <r>
    <n v="0"/>
    <s v="RRS01"/>
    <x v="1208"/>
    <s v="IRON PRECIPITATION FILTER FEED PUMP A RESIDUE LEACH DESCHARGE TO IRON HYDROXIDE FILTER"/>
    <x v="20"/>
    <s v="RRS01-KX33-0030"/>
    <x v="0"/>
    <x v="0"/>
    <x v="7"/>
    <s v="PJ006"/>
    <s v="CM001"/>
    <m/>
    <s v="IFM"/>
    <s v="IGC250"/>
    <s v="N/A"/>
    <s v="N/A"/>
    <s v="N/A"/>
    <s v="FIELD DETERMINED BASED ON THE 3D MODEL, P&amp;IDS, AND PIPING ISOMETRICS"/>
    <s v="VENDOR PRE-INSTALLED"/>
    <s v="H363404-00000-270-262-0110-0002"/>
    <s v="H363404-RRS01-270-276-0002"/>
    <x v="365"/>
    <m/>
    <m/>
    <s v="DI"/>
    <s v="NIS"/>
    <s v="N/A"/>
    <s v="-"/>
    <m/>
  </r>
  <r>
    <n v="0"/>
    <s v="RRS01"/>
    <x v="1209"/>
    <s v="IRON PRECIPITATION FILTER FEED PUMP A RESIDUE LEACH DESCHARGE TO IRON HYDROXIDE FILTER"/>
    <x v="21"/>
    <s v="RRS01-KX33-0030"/>
    <x v="0"/>
    <x v="0"/>
    <x v="7"/>
    <s v="PJ006"/>
    <s v="CM001"/>
    <m/>
    <s v="IFM"/>
    <s v="IGC250"/>
    <s v="N/A"/>
    <s v="N/A"/>
    <s v="N/A"/>
    <s v="FIELD DETERMINED BASED ON THE 3D MODEL, P&amp;IDS, AND PIPING ISOMETRICS"/>
    <s v="VENDOR PRE-INSTALLED"/>
    <s v="H363404-00000-270-262-0110-0002"/>
    <s v="H363404-RRS01-270-276-0002"/>
    <x v="365"/>
    <m/>
    <m/>
    <s v="DI"/>
    <s v="NIS"/>
    <s v="N/A"/>
    <s v="-"/>
    <m/>
  </r>
  <r>
    <n v="0"/>
    <s v="RRS01"/>
    <x v="1210"/>
    <s v="IRON PRECIPITATION FILTER FEED PUMP A RESIDUE LEACH DESCHARGE TO IRON HYDROXIDE FILTER"/>
    <x v="37"/>
    <s v="RRS01-KX33-0030"/>
    <x v="1"/>
    <x v="2"/>
    <x v="7"/>
    <s v="CM001"/>
    <s v="CM001"/>
    <m/>
    <s v="ELASTO-VALVE / RDC CONTROLE"/>
    <s v="SER-2400 / 7&quot; BORE SA"/>
    <s v="N/A"/>
    <s v="N/A"/>
    <s v="N/A"/>
    <s v="FIELD DETERMINED BASED ON THE 3D MODEL, P&amp;IDS, AND PIPING ISOMETRICS"/>
    <s v="H363404-00000-270-260-0001"/>
    <s v="H363404-00000-270-262-0116"/>
    <s v="H363404-RRS01-270-276-0002"/>
    <x v="365"/>
    <m/>
    <m/>
    <s v="DO"/>
    <s v="NIS"/>
    <s v="N/A"/>
    <s v="-"/>
    <m/>
  </r>
  <r>
    <n v="0"/>
    <s v="RRS01"/>
    <x v="1211"/>
    <s v="RESIDUE LEACH AND IRON PRECIPITATION BATCH REACTOR DEIONIZED WATER FEED"/>
    <x v="16"/>
    <s v="RRS01-W04-0022"/>
    <x v="1"/>
    <x v="7"/>
    <x v="6"/>
    <s v="CM001"/>
    <s v="CM001"/>
    <m/>
    <s v="EVR / RDC CONTROLE"/>
    <s v="2400 / 6&quot; BORE SPRING RETURN"/>
    <s v="N/A"/>
    <s v="N/A"/>
    <s v="N/A"/>
    <s v="FIELD DETERMINED BASED ON THE 3D MODEL, P&amp;IDS, AND PIPING ISOMETRICS"/>
    <s v="H363404-00000-270-260-0001"/>
    <s v="H363404-00000-270-262-0107-0001"/>
    <s v="H363404-RRS01-270-276-0002"/>
    <x v="366"/>
    <m/>
    <m/>
    <s v="AO"/>
    <s v="NIS"/>
    <s v="N/A"/>
    <s v="-"/>
    <m/>
  </r>
  <r>
    <n v="0"/>
    <s v="RRS01"/>
    <x v="1212"/>
    <s v="IRON HYDROXIDE FILTER"/>
    <x v="37"/>
    <s v="RRS01-KX32-0160"/>
    <x v="9"/>
    <x v="2"/>
    <x v="7"/>
    <s v="CM001"/>
    <s v="CM001"/>
    <m/>
    <s v="PFEIFFER / SAMSON"/>
    <s v="10E / BR31A SRP"/>
    <s v="N/A"/>
    <s v="N/A"/>
    <s v="N/A"/>
    <s v="FIELD DETERMINED BASED ON THE 3D MODEL, P&amp;IDS, AND PIPING ISOMETRICS"/>
    <s v="H363404-00000-270-260-0001"/>
    <s v="H363404-00000-270-262-0116"/>
    <s v="H363404-RRS01-270-276-0002"/>
    <x v="367"/>
    <m/>
    <m/>
    <s v="DO"/>
    <s v="NIS"/>
    <s v="N/A"/>
    <s v="-"/>
    <m/>
  </r>
  <r>
    <n v="0"/>
    <s v="RRS01"/>
    <x v="1213"/>
    <s v="IRON HYDROXIDE FILTER"/>
    <x v="38"/>
    <s v="RRS01-KX32-0160"/>
    <x v="0"/>
    <x v="0"/>
    <x v="7"/>
    <s v="PJ006"/>
    <s v="CM001"/>
    <m/>
    <s v="PARKER LUCIFER"/>
    <s v="341N3296-2995-482740C2"/>
    <s v="N/A"/>
    <s v="N/A"/>
    <s v="N/A"/>
    <s v="FIELD DETERMINED BASED ON THE 3D MODEL, P&amp;IDS, AND PIPING ISOMETRICS"/>
    <s v="VENDOR PRE-INSTALLED"/>
    <m/>
    <s v="H363404-RRS01-270-276-0002"/>
    <x v="367"/>
    <m/>
    <m/>
    <s v="N/A"/>
    <s v="NIS"/>
    <s v="N/A"/>
    <s v="-"/>
    <m/>
  </r>
  <r>
    <n v="0"/>
    <s v="RRS01"/>
    <x v="1214"/>
    <s v="IRON HYDROXIDE FILTER CLOSED"/>
    <x v="20"/>
    <s v="RRS01-KX32-0160"/>
    <x v="0"/>
    <x v="0"/>
    <x v="7"/>
    <s v="PJ006"/>
    <s v="CM001"/>
    <m/>
    <s v="IFM"/>
    <s v="IN5409"/>
    <s v="N/A"/>
    <s v="N/A"/>
    <s v="N/A"/>
    <s v="FIELD DETERMINED BASED ON THE 3D MODEL, P&amp;IDS, AND PIPING ISOMETRICS"/>
    <s v="VENDOR PRE-INSTALLED"/>
    <s v="H363404-00000-270-262-0110-0002"/>
    <s v="H363404-RRS01-270-276-0002"/>
    <x v="367"/>
    <m/>
    <m/>
    <s v="DI"/>
    <s v="NIS"/>
    <s v="N/A"/>
    <s v="-"/>
    <m/>
  </r>
  <r>
    <n v="0"/>
    <s v="RRS01"/>
    <x v="1215"/>
    <s v="IRON HYDROXIDE FILTER OPENED"/>
    <x v="21"/>
    <s v="RRS01-KX32-0160"/>
    <x v="0"/>
    <x v="0"/>
    <x v="7"/>
    <s v="PJ006"/>
    <s v="CM001"/>
    <m/>
    <s v="IFM"/>
    <s v="IN5409"/>
    <s v="N/A"/>
    <s v="N/A"/>
    <s v="N/A"/>
    <s v="FIELD DETERMINED BASED ON THE 3D MODEL, P&amp;IDS, AND PIPING ISOMETRICS"/>
    <s v="VENDOR PRE-INSTALLED"/>
    <s v="H363404-00000-270-262-0111-0001"/>
    <s v="H363404-RRS01-270-276-0002"/>
    <x v="367"/>
    <m/>
    <m/>
    <s v="DI"/>
    <s v="NIS"/>
    <s v="N/A"/>
    <s v="-"/>
    <m/>
  </r>
  <r>
    <n v="0"/>
    <s v="RRS01"/>
    <x v="1216"/>
    <s v="IRON HYDROXIDE FILTE TO IRON HYDROXIDE PRECIPITATION FILTRATE TANK"/>
    <x v="37"/>
    <s v="RRS01-KX32-0155"/>
    <x v="9"/>
    <x v="2"/>
    <x v="7"/>
    <s v="CM001"/>
    <s v="CM001"/>
    <m/>
    <s v="PFEIFFER / SAMSON"/>
    <s v="10E / BR31A SRP"/>
    <s v="N/A"/>
    <s v="N/A"/>
    <s v="N/A"/>
    <s v="FIELD DETERMINED BASED ON THE 3D MODEL, P&amp;IDS, AND PIPING ISOMETRICS"/>
    <s v="H363404-00000-270-260-0001"/>
    <s v="H363404-00000-270-262-0116"/>
    <s v="H363404-RRS01-270-276-0002"/>
    <x v="368"/>
    <m/>
    <m/>
    <s v="DO"/>
    <s v="NIS"/>
    <s v="N/A"/>
    <s v="-"/>
    <m/>
  </r>
  <r>
    <n v="0"/>
    <s v="RRS01"/>
    <x v="1217"/>
    <s v="IRON HYDROXIDE FILTE TO IRON HYDROXIDE PRECIPITATION FILTRATE TANK"/>
    <x v="38"/>
    <s v="RRS01-KX32-0155"/>
    <x v="0"/>
    <x v="0"/>
    <x v="7"/>
    <s v="PJ006"/>
    <s v="CM001"/>
    <m/>
    <s v="PARKER LUCIFER"/>
    <s v="341N3296-2995-482740C2"/>
    <s v="N/A"/>
    <s v="N/A"/>
    <s v="N/A"/>
    <s v="FIELD DETERMINED BASED ON THE 3D MODEL, P&amp;IDS, AND PIPING ISOMETRICS"/>
    <s v="VENDOR PRE-INSTALLED"/>
    <m/>
    <s v="H363404-RRS01-270-276-0002"/>
    <x v="368"/>
    <m/>
    <m/>
    <s v="N/A"/>
    <s v="NIS"/>
    <s v="N/A"/>
    <s v="-"/>
    <m/>
  </r>
  <r>
    <n v="0"/>
    <s v="RRS01"/>
    <x v="1218"/>
    <s v="IRON HYDROXIDE FILTE TO IRON HYDROXIDE PRECIPITATION FILTRATE TANK CLOSED"/>
    <x v="20"/>
    <s v="RRS01-KX32-0155"/>
    <x v="0"/>
    <x v="0"/>
    <x v="7"/>
    <s v="PJ006"/>
    <s v="CM001"/>
    <m/>
    <s v="IFM"/>
    <s v="IN5409"/>
    <s v="N/A"/>
    <s v="N/A"/>
    <s v="N/A"/>
    <s v="FIELD DETERMINED BASED ON THE 3D MODEL, P&amp;IDS, AND PIPING ISOMETRICS"/>
    <s v="VENDOR PRE-INSTALLED"/>
    <s v="H363404-00000-270-262-0111-0001"/>
    <s v="H363404-RRS01-270-276-0002"/>
    <x v="368"/>
    <m/>
    <m/>
    <s v="DI"/>
    <s v="NIS"/>
    <s v="N/A"/>
    <s v="-"/>
    <m/>
  </r>
  <r>
    <n v="0"/>
    <s v="RRS01"/>
    <x v="1219"/>
    <s v="IRON HYDROXIDE FILTE TO IRON HYDROXIDE PRECIPITATION FILTRATE TANK OPENED"/>
    <x v="21"/>
    <s v="RRS01-KX32-0155"/>
    <x v="0"/>
    <x v="0"/>
    <x v="7"/>
    <s v="PJ006"/>
    <s v="CM001"/>
    <m/>
    <s v="IFM"/>
    <s v="IN5409"/>
    <s v="N/A"/>
    <s v="N/A"/>
    <s v="N/A"/>
    <s v="FIELD DETERMINED BASED ON THE 3D MODEL, P&amp;IDS, AND PIPING ISOMETRICS"/>
    <s v="VENDOR PRE-INSTALLED"/>
    <s v="H363404-00000-270-262-0111-0001"/>
    <s v="H363404-RRS01-270-276-0002"/>
    <x v="368"/>
    <m/>
    <m/>
    <s v="DI"/>
    <s v="NIS"/>
    <s v="N/A"/>
    <s v="-"/>
    <m/>
  </r>
  <r>
    <n v="0"/>
    <s v="RRS01"/>
    <x v="1220"/>
    <s v="IRON HYDROXIDE PRECIPTATION FILTRATE PUMP A RECIRCULATE TO IRON HYDROXIDE PRECIPITATION FILTRATE TANK"/>
    <x v="34"/>
    <s v="RRS01-KX32-0037"/>
    <x v="9"/>
    <x v="7"/>
    <x v="6"/>
    <s v="CM001"/>
    <s v="N/A"/>
    <m/>
    <s v="LESER"/>
    <s v="4374.3144-1,510 KPA_G-I31I46H03-3.2"/>
    <s v="N/A"/>
    <s v="N/A"/>
    <s v="N/A"/>
    <s v="FIELD DETERMINED BASED ON THE 3D MODEL, P&amp;IDS, AND PIPING ISOMETRICS"/>
    <s v=""/>
    <s v="N/A"/>
    <s v="H363404-RRS01-270-276-0002"/>
    <x v="369"/>
    <m/>
    <m/>
    <s v="N/A"/>
    <s v="NIS"/>
    <s v="N/A"/>
    <s v="-"/>
    <m/>
  </r>
  <r>
    <n v="0"/>
    <s v="RRS01"/>
    <x v="1221"/>
    <s v="IRON PRECIPITATION FILTER PUMP A DISCHARGE TO BATCH REACTOR"/>
    <x v="37"/>
    <s v="RRS01-KX33-0032"/>
    <x v="1"/>
    <x v="2"/>
    <x v="7"/>
    <s v="CM001"/>
    <s v="CM001"/>
    <m/>
    <s v="PFEIFFER / SAMSON"/>
    <s v="10E / BR31A SRP"/>
    <s v="N/A"/>
    <s v="N/A"/>
    <s v="N/A"/>
    <s v="FIELD DETERMINED BASED ON THE 3D MODEL, P&amp;IDS, AND PIPING ISOMETRICS"/>
    <s v="H363404-00000-270-260-0001"/>
    <s v="H363404-00000-270-262-0116"/>
    <s v="H363404-RRS01-270-276-0002"/>
    <x v="370"/>
    <m/>
    <m/>
    <s v="DO"/>
    <s v="NIS"/>
    <s v="N/A"/>
    <s v="-"/>
    <m/>
  </r>
  <r>
    <n v="0"/>
    <s v="RRS01"/>
    <x v="1222"/>
    <s v="RESIDUE LEACH AND IRON PRECIPITATION BATCH REACTOR DEIONIZED WATER FEED"/>
    <x v="34"/>
    <s v="RUS01-W04-0024"/>
    <x v="1"/>
    <x v="7"/>
    <x v="6"/>
    <s v="CM001"/>
    <s v="N/A"/>
    <m/>
    <s v="LESER"/>
    <s v="4594.2174-750 KPA_G-I31I46H03-3.2"/>
    <s v="N/A"/>
    <s v="N/A"/>
    <s v="N/A"/>
    <s v="FIELD DETERMINED BASED ON THE 3D MODEL, P&amp;IDS, AND PIPING ISOMETRICS"/>
    <s v=""/>
    <s v="N/A"/>
    <s v="H363404-RRS01-270-276-0002"/>
    <x v="371"/>
    <m/>
    <m/>
    <s v="N/A"/>
    <s v="NIS"/>
    <s v="N/A"/>
    <s v="-"/>
    <m/>
  </r>
  <r>
    <n v="0"/>
    <s v="RRS01"/>
    <x v="1223"/>
    <s v="IRON PRECIPITATION FILTER PUMP A DISCHARGE TO BATCH REACTOR"/>
    <x v="20"/>
    <s v="RRS01-KX33-0032"/>
    <x v="0"/>
    <x v="0"/>
    <x v="7"/>
    <s v="PJ006"/>
    <s v="CM001"/>
    <m/>
    <s v="IFM"/>
    <s v="IN5409"/>
    <s v="N/A"/>
    <s v="N/A"/>
    <s v="N/A"/>
    <s v="FIELD DETERMINED BASED ON THE 3D MODEL, P&amp;IDS, AND PIPING ISOMETRICS"/>
    <s v="VENDOR PRE-INSTALLED"/>
    <s v="H363404-00000-270-262-0111-0001"/>
    <s v="H363404-RRS01-270-276-0002"/>
    <x v="370"/>
    <m/>
    <m/>
    <s v="DI"/>
    <s v="NIS"/>
    <s v="N/A"/>
    <s v="-"/>
    <m/>
  </r>
  <r>
    <n v="0"/>
    <s v="RRS01"/>
    <x v="1224"/>
    <s v="IRON PRECIPITATION FILTER PUMP A DISCHARGE TO BATCH REACTOR"/>
    <x v="21"/>
    <s v="RRS01-KX33-0032"/>
    <x v="0"/>
    <x v="0"/>
    <x v="7"/>
    <s v="PJ006"/>
    <s v="CM001"/>
    <m/>
    <s v="IFM"/>
    <s v="IN5409"/>
    <s v="N/A"/>
    <s v="N/A"/>
    <s v="N/A"/>
    <s v="FIELD DETERMINED BASED ON THE 3D MODEL, P&amp;IDS, AND PIPING ISOMETRICS"/>
    <s v="VENDOR PRE-INSTALLED"/>
    <s v="H363404-00000-270-262-0111-0001"/>
    <s v="H363404-RRS01-270-276-0002"/>
    <x v="370"/>
    <m/>
    <m/>
    <s v="DI"/>
    <s v="NIS"/>
    <s v="N/A"/>
    <s v="-"/>
    <m/>
  </r>
  <r>
    <n v="0"/>
    <s v="RRS01"/>
    <x v="1225"/>
    <s v="IRON PRECIPITATION FILTER PUMP A DISCHARGE TO BATCH REACTOR"/>
    <x v="38"/>
    <s v="RRS01-KX33-0032"/>
    <x v="0"/>
    <x v="0"/>
    <x v="7"/>
    <s v="PJ006"/>
    <s v="CM001"/>
    <m/>
    <s v="PARKER LUCIFER"/>
    <s v="341N3296-2995-482740C2"/>
    <s v="N/A"/>
    <s v="N/A"/>
    <s v="N/A"/>
    <s v="FIELD DETERMINED BASED ON THE 3D MODEL, P&amp;IDS, AND PIPING ISOMETRICS"/>
    <s v="VENDOR PRE-INSTALLED"/>
    <m/>
    <s v="H363404-RRS01-270-276-0002"/>
    <x v="370"/>
    <m/>
    <m/>
    <s v="N/A"/>
    <s v="NIS"/>
    <s v="N/A"/>
    <s v="-"/>
    <m/>
  </r>
  <r>
    <n v="0"/>
    <s v="RRS01"/>
    <x v="1226"/>
    <s v="IRON HYDROXIDE FILTER DEIONIZED WATER FEED"/>
    <x v="49"/>
    <s v="RUS01-W04-0024"/>
    <x v="1"/>
    <x v="7"/>
    <x v="6"/>
    <s v="CM001"/>
    <s v="N/A"/>
    <m/>
    <s v="CONTINENTAL"/>
    <s v="DN25 HPX-90 (FS) GAS/LIQUID"/>
    <s v="N/A"/>
    <s v="N/A"/>
    <s v="N/A"/>
    <s v="FIELD DETERMINED BASED ON THE 3D MODEL, P&amp;IDS, AND PIPING ISOMETRICS"/>
    <s v=""/>
    <s v="N/A"/>
    <s v="H363404-RRS01-270-276-0002"/>
    <x v="372"/>
    <m/>
    <m/>
    <s v="N/A"/>
    <s v="NIS"/>
    <s v="N/A"/>
    <s v="-"/>
    <m/>
  </r>
  <r>
    <n v="0"/>
    <s v="RRS01"/>
    <x v="1227"/>
    <s v="IRON HYDROXIDE FILTER DEIONIZED WATER FEED"/>
    <x v="50"/>
    <s v="RUS01-W04-0024"/>
    <x v="0"/>
    <x v="0"/>
    <x v="6"/>
    <s v="CM001"/>
    <s v="CM001"/>
    <m/>
    <s v=""/>
    <s v=""/>
    <s v="N/A"/>
    <s v="N/A"/>
    <s v="N/A"/>
    <s v="FIELD DETERMINED BASED ON THE 3D MODEL, P&amp;IDS, AND PIPING ISOMETRICS"/>
    <s v=""/>
    <s v="H363404-00000-270-262-0113-0002"/>
    <s v="H363404-RRS01-270-276-0002"/>
    <x v="372"/>
    <m/>
    <m/>
    <s v="DI"/>
    <s v="NIS"/>
    <s v="N/A"/>
    <s v="-"/>
    <m/>
  </r>
  <r>
    <n v="0"/>
    <s v="RRS01"/>
    <x v="1228"/>
    <s v="IRON HYDROXIDE FILTER RIO PANEL"/>
    <x v="0"/>
    <s v="F1.S1.DS.RRS01.HQ001"/>
    <x v="0"/>
    <x v="0"/>
    <x v="11"/>
    <s v="PM028"/>
    <s v="CM001"/>
    <m/>
    <s v=""/>
    <s v=""/>
    <s v="N/A"/>
    <s v="N/A"/>
    <s v="N/A"/>
    <s v="FIELD DETERMINED BASED ON THE 3D MODEL, P&amp;IDS, AND PIPING ISOMETRICS"/>
    <s v="VENDOR PRE-INSTALLED"/>
    <m/>
    <s v="N/A"/>
    <x v="0"/>
    <m/>
    <m/>
    <s v="N/A"/>
    <s v="NIS"/>
    <s v="N/A"/>
    <s v="230 VAC"/>
    <m/>
  </r>
  <r>
    <n v="0"/>
    <s v="RRS01"/>
    <x v="1229"/>
    <s v="RESIDUE RELEACH JUNCTION BOX"/>
    <x v="41"/>
    <m/>
    <x v="0"/>
    <x v="0"/>
    <x v="8"/>
    <s v="CM001"/>
    <s v="CM001"/>
    <m/>
    <s v="HOFFMAN OR EQUIVALENT"/>
    <s v="A24H2008SS6LP3PT OR EQUIVALENT"/>
    <s v="N/A"/>
    <s v="N/A"/>
    <s v="N/A"/>
    <s v="H363404-00000-260-272-5001"/>
    <s v="H363404-00000-270-264-0002"/>
    <s v="H363404-RRS01-270-262-0001-0001/0002"/>
    <s v="N/A"/>
    <x v="0"/>
    <m/>
    <m/>
    <s v="N/A"/>
    <s v="IS"/>
    <m/>
    <s v="-"/>
    <s v="REFER TO JUNCTION BOX INTERCONNECTION DRAWINGS FOR THE NUMBER OF TERMINALS AND TERMINAL BLOCKS IN THE BOX  "/>
  </r>
  <r>
    <n v="0"/>
    <s v="RRS01"/>
    <x v="1230"/>
    <s v="RESIDUE RELEACH JUNCTION BOX"/>
    <x v="41"/>
    <m/>
    <x v="0"/>
    <x v="0"/>
    <x v="8"/>
    <s v="CM001"/>
    <s v="CM001"/>
    <m/>
    <s v="HOFFMAN OR EQUIVALENT"/>
    <s v="A24H2008SS6LP3PT OR EQUIVALENT"/>
    <s v="N/A"/>
    <s v="N/A"/>
    <s v="N/A"/>
    <s v="H363404-00000-260-272-5001"/>
    <s v="H363404-00000-270-264-0002"/>
    <s v="H363404-RRS01-270-262-0002-0001/0002"/>
    <s v="N/A"/>
    <x v="0"/>
    <m/>
    <m/>
    <s v="N/A"/>
    <s v="IS"/>
    <m/>
    <s v="-"/>
    <s v="REFER TO JUNCTION BOX INTERCONNECTION DRAWINGS FOR THE NUMBER OF TERMINALS AND TERMINAL BLOCKS IN THE BOX  "/>
  </r>
  <r>
    <n v="0"/>
    <s v="RUS01"/>
    <x v="1231"/>
    <s v="SODIUM HYDROXIDE PLANT SUPPLY"/>
    <x v="23"/>
    <s v="RUS01-K44-0001"/>
    <x v="9"/>
    <x v="7"/>
    <x v="4"/>
    <s v="CM001"/>
    <s v="CM001"/>
    <m/>
    <s v="SIEMENS"/>
    <s v="P320"/>
    <n v="0"/>
    <n v="910"/>
    <s v="KPA (G)"/>
    <s v="FIELD DETERMINED BASED ON THE 3D MODEL, P&amp;IDS, AND PIPING ISOMETRICS"/>
    <s v="H363404-00000-270-260-0003"/>
    <s v="H363404-00000-270-262-0102-0002"/>
    <s v="H363404-RUS01-270-276-0001"/>
    <x v="373"/>
    <m/>
    <m/>
    <s v="AI"/>
    <s v="NIS"/>
    <s v="N/A"/>
    <s v="-"/>
    <m/>
  </r>
  <r>
    <n v="0"/>
    <s v="RUS01"/>
    <x v="1232"/>
    <s v="SODIUM HYDROXIDE PLANT SUPPLY"/>
    <x v="17"/>
    <s v="RUS01-K44-0001"/>
    <x v="9"/>
    <x v="12"/>
    <x v="4"/>
    <s v="CM001"/>
    <s v="CM001"/>
    <m/>
    <s v="SIEMENS"/>
    <s v="MAG3100"/>
    <s v="N/A"/>
    <s v="N/A"/>
    <s v="N/A"/>
    <s v="FIELD DETERMINED BASED ON THE 3D MODEL, P&amp;IDS, AND PIPING ISOMETRICS"/>
    <s v="H363404-00000-270-260-0005"/>
    <s v="REFER TO MANUFACTURER'S  STANDARD/MANUAL"/>
    <s v="H363404-RUS01-270-276-0001"/>
    <x v="374"/>
    <m/>
    <m/>
    <s v="N/A"/>
    <s v="NIS"/>
    <s v="N/A"/>
    <s v="-"/>
    <m/>
  </r>
  <r>
    <n v="0"/>
    <s v="RUS01"/>
    <x v="1233"/>
    <s v="SODIUM HYDROXIDE PLANT SUPPLY"/>
    <x v="18"/>
    <s v="RUS01-K44-0001"/>
    <x v="0"/>
    <x v="12"/>
    <x v="4"/>
    <s v="CM001"/>
    <s v="CM001"/>
    <m/>
    <s v="SIEMENS"/>
    <s v="MAG6000I"/>
    <n v="0"/>
    <n v="1.8"/>
    <s v="M3/H"/>
    <s v="FIELD DETERMINED BASED ON THE 3D MODEL, P&amp;IDS, AND PIPING ISOMETRICS"/>
    <s v="H363404-00000-270-260-0005"/>
    <s v="H363404-00000-270-262-0103-0001"/>
    <s v="H363404-RUS01-270-276-0001"/>
    <x v="374"/>
    <m/>
    <m/>
    <s v="AI"/>
    <s v="NIS"/>
    <s v="N/A"/>
    <s v="24 VDC"/>
    <m/>
  </r>
  <r>
    <n v="0"/>
    <s v="RUS01"/>
    <x v="1234"/>
    <s v="DEIONIZED WATER PLANT SUPPLY"/>
    <x v="51"/>
    <s v="RUS01-W04-0002"/>
    <x v="5"/>
    <x v="12"/>
    <x v="4"/>
    <s v="CM001"/>
    <s v="CM001"/>
    <m/>
    <s v="SIEMENS"/>
    <s v="P320"/>
    <n v="0"/>
    <n v="1440"/>
    <s v="KPA (G)"/>
    <s v="FIELD DETERMINED BASED ON THE 3D MODEL, P&amp;IDS, AND PIPING ISOMETRICS"/>
    <s v=""/>
    <s v="H363404-00000-270-262-0103-0001"/>
    <s v="H363404-RUS01-270-276-0002"/>
    <x v="375"/>
    <m/>
    <m/>
    <s v="AI"/>
    <s v="NIS"/>
    <s v="N/A"/>
    <s v="-"/>
    <m/>
  </r>
  <r>
    <n v="0"/>
    <s v="RUS01"/>
    <x v="1235"/>
    <s v="DEIONIZED WATER PLANT SUPPLY"/>
    <x v="17"/>
    <s v="RUS01-W04-0002"/>
    <x v="5"/>
    <x v="1"/>
    <x v="4"/>
    <s v="CM001"/>
    <s v="CM001"/>
    <m/>
    <s v="SIEMENS"/>
    <s v="FCS300"/>
    <s v="N/A"/>
    <s v="N/A"/>
    <s v="N/A"/>
    <s v="FIELD DETERMINED BASED ON THE 3D MODEL, P&amp;IDS, AND PIPING ISOMETRICS"/>
    <s v="H363404-00000-270-260-0005"/>
    <s v="REFER TO MANUFACTURER'S  STANDARD/MANUAL"/>
    <s v="H363404-RUS01-270-276-0002"/>
    <x v="376"/>
    <m/>
    <m/>
    <s v="N/A"/>
    <s v="NIS"/>
    <s v="N/A"/>
    <s v="-"/>
    <m/>
  </r>
  <r>
    <n v="0"/>
    <s v="RUS01"/>
    <x v="1236"/>
    <s v="DEIONIZED WATER PLANT SUPPLY"/>
    <x v="30"/>
    <s v="RUS01-W04-0002"/>
    <x v="0"/>
    <x v="0"/>
    <x v="4"/>
    <s v="CM001"/>
    <s v="CM001"/>
    <m/>
    <s v="SIEMENS"/>
    <s v="FCT030"/>
    <n v="0"/>
    <n v="49.2"/>
    <s v="M3/H"/>
    <s v="FIELD DETERMINED BASED ON THE 3D MODEL, P&amp;IDS, AND PIPING ISOMETRICS"/>
    <s v="H363404-00000-270-260-0005"/>
    <s v="H363404-00000-270-262-0103-0001"/>
    <s v="H363404-RUS01-270-276-0002"/>
    <x v="376"/>
    <m/>
    <m/>
    <s v="AI"/>
    <s v="NIS"/>
    <s v="N/A"/>
    <s v="24 VDC"/>
    <m/>
  </r>
  <r>
    <n v="0"/>
    <s v="RUS01"/>
    <x v="1237"/>
    <s v="DEIONIZED WATER HOLDING TANK LEVEL"/>
    <x v="4"/>
    <s v="F1.S1.DS.IXS01.CMA002"/>
    <x v="5"/>
    <x v="1"/>
    <x v="2"/>
    <s v="CM001"/>
    <s v="N/A"/>
    <m/>
    <s v="SIEMENS"/>
    <s v="PART OF LIT"/>
    <s v="N/A"/>
    <s v="N/A"/>
    <s v="N/A"/>
    <s v="FIELD DETERMINED BASED ON THE 3D MODEL, P&amp;IDS, AND PIPING ISOMETRICS"/>
    <s v="H363404-00000-270-260-0008"/>
    <s v="N/A"/>
    <s v="H363404-RUS01-270-276-0003"/>
    <x v="164"/>
    <m/>
    <m/>
    <s v="N/A"/>
    <s v="NIS"/>
    <s v="N/A"/>
    <s v="-"/>
    <m/>
  </r>
  <r>
    <n v="0"/>
    <s v="RUS01"/>
    <x v="1238"/>
    <s v="SEAL WATER SUPPLY PUMP A DISCHARGE"/>
    <x v="30"/>
    <s v="RUS01-W04-0050"/>
    <x v="0"/>
    <x v="0"/>
    <x v="4"/>
    <s v="PJ002"/>
    <s v="CM001"/>
    <m/>
    <s v="SIEMENS"/>
    <s v="FCT030"/>
    <n v="0"/>
    <n v="4.8"/>
    <s v="M3/H"/>
    <s v="FIELD DETERMINED BASED ON THE 3D MODEL, P&amp;IDS, AND PIPING ISOMETRICS"/>
    <s v="H363404-00000-270-260-0006"/>
    <s v="H363404-00000-270-262-0078-0002"/>
    <s v="H363404-RUS01-270-276-0003"/>
    <x v="377"/>
    <m/>
    <m/>
    <s v="AI"/>
    <s v="IS"/>
    <s v="II 3 G - Ex i IIC T1"/>
    <s v="24 VDC"/>
    <m/>
  </r>
  <r>
    <n v="0"/>
    <s v="RUS01"/>
    <x v="1239"/>
    <s v="SEAL WATER SUPPLY PUMP A DISCHARGE"/>
    <x v="29"/>
    <s v="RUS01-W04-0050"/>
    <x v="5"/>
    <x v="6"/>
    <x v="4"/>
    <s v="CM001"/>
    <s v="N/A"/>
    <m/>
    <s v="SIEMENS"/>
    <s v="FCS300"/>
    <s v="N/A"/>
    <s v="N/A"/>
    <s v="N/A"/>
    <s v="FIELD DETERMINED BASED ON THE 3D MODEL, P&amp;IDS, AND PIPING ISOMETRICS"/>
    <s v="H363404-00000-270-260-0006"/>
    <s v="N/A"/>
    <s v="H363404-RUS01-270-276-0003"/>
    <x v="377"/>
    <m/>
    <m/>
    <s v="N/A"/>
    <s v="IS"/>
    <s v="II 3 G - Ex i IIC T1"/>
    <s v="-"/>
    <m/>
  </r>
  <r>
    <n v="0"/>
    <s v="RUS01"/>
    <x v="1240"/>
    <s v="DEIONIZED WATER SUPPLY PUMP A TO DEIONIZED WATER HOLDING TANK"/>
    <x v="16"/>
    <s v="RUS01-W04-0088"/>
    <x v="5"/>
    <x v="6"/>
    <x v="6"/>
    <s v="CM001"/>
    <s v="CM001"/>
    <m/>
    <s v="SAMSON AG / SAMSON"/>
    <s v="3241 / 3277"/>
    <s v="N/A"/>
    <s v="N/A"/>
    <s v="N/A"/>
    <s v="FIELD DETERMINED BASED ON THE 3D MODEL, P&amp;IDS, AND PIPING ISOMETRICS"/>
    <s v="H363404-00000-270-260-0002"/>
    <s v="H363404-00000-270-262-0108-0001"/>
    <s v="H363404-RUS01-270-276-0003"/>
    <x v="378"/>
    <m/>
    <m/>
    <s v="AO"/>
    <s v="NIS"/>
    <s v="N/A"/>
    <s v="-"/>
    <m/>
  </r>
  <r>
    <n v="0"/>
    <s v="RUS01"/>
    <x v="1241"/>
    <s v="DEIONIZED WATER SUPPLY PUMP A"/>
    <x v="51"/>
    <s v="PLI01-W04-0073"/>
    <x v="5"/>
    <x v="12"/>
    <x v="4"/>
    <s v="CM001"/>
    <s v="CM001"/>
    <m/>
    <s v="SIEMENS"/>
    <s v="P320"/>
    <n v="0"/>
    <n v="1200"/>
    <s v="KPA (G)"/>
    <s v="FIELD DETERMINED BASED ON THE 3D MODEL, P&amp;IDS, AND PIPING ISOMETRICS"/>
    <s v=""/>
    <s v="H363404-00000-270-262-0100-0002"/>
    <s v="H363404-RUS01-270-276-0003"/>
    <x v="379"/>
    <m/>
    <m/>
    <s v="AI"/>
    <s v="NIS"/>
    <s v="N/A"/>
    <s v="-"/>
    <m/>
  </r>
  <r>
    <n v="0"/>
    <s v="RUS01"/>
    <x v="1242"/>
    <s v="STEAM PLANT SUPPLY"/>
    <x v="51"/>
    <s v="RUS01-S01-0042"/>
    <x v="4"/>
    <x v="12"/>
    <x v="4"/>
    <s v="CM001"/>
    <s v="CM001"/>
    <m/>
    <s v="SIEMENS"/>
    <s v="P320"/>
    <n v="0"/>
    <n v="1920"/>
    <s v="KPA (G)"/>
    <s v="FIELD DETERMINED BASED ON THE 3D MODEL, P&amp;IDS, AND PIPING ISOMETRICS"/>
    <s v="_x000a_Note: Minimum of 1.5 m of impulse tubing to be installed in order to reduce temperature of measured medium."/>
    <s v="H363404-00000-270-262-0075-0002"/>
    <s v="H363404-RUS01-270-276-0005"/>
    <x v="380"/>
    <m/>
    <m/>
    <s v="AI"/>
    <s v="IS"/>
    <s v="II 3 G - Ex i IIC T1"/>
    <s v="-"/>
    <m/>
  </r>
  <r>
    <n v="0"/>
    <s v="RUS01"/>
    <x v="1243"/>
    <s v="STEAM PLANT SUPPLY"/>
    <x v="75"/>
    <s v="RUS01-S01-0042"/>
    <x v="4"/>
    <x v="8"/>
    <x v="4"/>
    <s v="CM001"/>
    <s v="CM001"/>
    <m/>
    <s v="SIEMENS"/>
    <s v="FX330"/>
    <s v="N/A"/>
    <s v="N/A"/>
    <s v="N/A"/>
    <s v="FIELD DETERMINED BASED ON THE 3D MODEL, P&amp;IDS, AND PIPING ISOMETRICS"/>
    <s v=""/>
    <s v="REFER TO MANUFACTURER'S  STANDARD/MANUAL"/>
    <s v="H363404-RUS01-270-276-0005"/>
    <x v="381"/>
    <m/>
    <m/>
    <s v="N/A"/>
    <s v="IS"/>
    <s v="II 3 G - Ex i IIC T1"/>
    <s v="-"/>
    <m/>
  </r>
  <r>
    <n v="0"/>
    <s v="RUS01"/>
    <x v="1244"/>
    <s v="SEAL WATER SUPPLY PUMP A DISCHARGE"/>
    <x v="76"/>
    <s v="RUS01-S01-0042"/>
    <x v="0"/>
    <x v="0"/>
    <x v="4"/>
    <s v="CM001"/>
    <s v="CM001"/>
    <m/>
    <s v="SIEMENS"/>
    <s v=""/>
    <n v="0"/>
    <n v="4.8"/>
    <s v="T/H"/>
    <s v="FIELD DETERMINED BASED ON THE 3D MODEL, P&amp;IDS, AND PIPING ISOMETRICS"/>
    <s v=""/>
    <s v="H363404-00000-270-262-0075-0002"/>
    <s v="H363404-RUS01-270-276-0005"/>
    <x v="381"/>
    <m/>
    <m/>
    <s v="AI"/>
    <s v="IS"/>
    <s v="II 3 G - Ex i IIC T1"/>
    <s v="-"/>
    <m/>
  </r>
  <r>
    <n v="0"/>
    <s v="RUS01"/>
    <x v="1245"/>
    <s v="SEAL WATER SUPPLY PUMP A DISCHARGE"/>
    <x v="28"/>
    <s v="RUS01-S01-0042"/>
    <x v="4"/>
    <x v="12"/>
    <x v="8"/>
    <s v="CM001"/>
    <s v="N/A"/>
    <m/>
    <s v="WIKA OR EQUIVALENT"/>
    <s v=""/>
    <n v="0"/>
    <n v="1920"/>
    <s v="KPA (G)"/>
    <s v="FIELD DETERMINED BASED ON THE 3D MODEL, P&amp;IDS, AND PIPING ISOMETRICS"/>
    <s v=""/>
    <s v="N/A"/>
    <s v="H363404-RUS01-270-276-0005"/>
    <x v="382"/>
    <m/>
    <m/>
    <s v="N/A"/>
    <s v="IS"/>
    <s v="II 3 G - Ex i IIC T1"/>
    <s v="-"/>
    <m/>
  </r>
  <r>
    <n v="0"/>
    <s v="RUS01"/>
    <x v="1246"/>
    <s v="SEAL WATER SUPPLY PUMP A DISCHARGE"/>
    <x v="65"/>
    <s v="RUS01-S01-0042"/>
    <x v="4"/>
    <x v="1"/>
    <x v="6"/>
    <s v="CM001"/>
    <s v="N/A"/>
    <m/>
    <s v="SAMSON AG / SAMSON"/>
    <s v="41-23 / 2413"/>
    <s v="N/A"/>
    <s v="N/A"/>
    <s v="N/A"/>
    <s v="FIELD DETERMINED BASED ON THE 3D MODEL, P&amp;IDS, AND PIPING ISOMETRICS"/>
    <s v="H363404-00000-270-260-0002"/>
    <s v="N/A"/>
    <s v="H363404-RUS01-270-276-0005"/>
    <x v="383"/>
    <m/>
    <m/>
    <s v="N/A"/>
    <s v="IS"/>
    <s v="II 3 G - Ex i IIC T1"/>
    <s v="-"/>
    <m/>
  </r>
  <r>
    <n v="0"/>
    <s v="RUS01"/>
    <x v="1247"/>
    <s v="HYDROGEN PEROXIDE PLANT SUPPLY"/>
    <x v="51"/>
    <s v="RUS01-K96-0257"/>
    <x v="9"/>
    <x v="12"/>
    <x v="4"/>
    <s v="CM001"/>
    <s v="CM001"/>
    <m/>
    <s v="SIEMENS"/>
    <s v="P320"/>
    <n v="0"/>
    <n v="1800"/>
    <s v="KPA (G)"/>
    <s v="FIELD DETERMINED BASED ON THE 3D MODEL, P&amp;IDS, AND PIPING ISOMETRICS"/>
    <s v=""/>
    <s v="H363404-00000-270-262-0103-0002"/>
    <s v="H363404-RUS01-270-276-0006"/>
    <x v="384"/>
    <m/>
    <m/>
    <s v="AI"/>
    <s v="NIS"/>
    <s v="N/A"/>
    <s v="-"/>
    <m/>
  </r>
  <r>
    <n v="0"/>
    <s v="RUS01"/>
    <x v="1248"/>
    <s v="HYDROGEN PEROXIDE PLANT SUPPLY"/>
    <x v="17"/>
    <s v="RUS01-K96-0257"/>
    <x v="9"/>
    <x v="2"/>
    <x v="4"/>
    <s v="CM001"/>
    <s v="CM001"/>
    <m/>
    <s v="SIEMENS"/>
    <s v="MAG3100"/>
    <s v="N/A"/>
    <s v="N/A"/>
    <s v="N/A"/>
    <s v="FIELD DETERMINED BASED ON THE 3D MODEL, P&amp;IDS, AND PIPING ISOMETRICS"/>
    <s v="H363404-00000-270-260-0005"/>
    <s v="REFER TO MANUFACTURER'S  STANDARD/MANUAL"/>
    <s v="H363404-RUS01-270-276-0006"/>
    <x v="385"/>
    <m/>
    <m/>
    <s v="N/A"/>
    <s v="NIS"/>
    <s v="N/A"/>
    <s v="-"/>
    <m/>
  </r>
  <r>
    <n v="0"/>
    <s v="RUS01"/>
    <x v="1249"/>
    <s v="HYDROGEN PEROXIDE PLANT SUPPLY"/>
    <x v="18"/>
    <s v="RUS01-K96-0257"/>
    <x v="0"/>
    <x v="0"/>
    <x v="4"/>
    <s v="CM001"/>
    <s v="CM001"/>
    <m/>
    <s v="SIEMENS"/>
    <s v="MAG6000I"/>
    <n v="0"/>
    <n v="2.7"/>
    <s v="M3/H"/>
    <s v="FIELD DETERMINED BASED ON THE 3D MODEL, P&amp;IDS, AND PIPING ISOMETRICS"/>
    <s v="H363404-00000-270-260-0005"/>
    <s v="H363404-00000-270-262-0103-0002"/>
    <s v="H363404-RUS01-270-276-0006"/>
    <x v="385"/>
    <m/>
    <m/>
    <s v="AI"/>
    <s v="NIS"/>
    <s v="N/A"/>
    <s v="24 VDC"/>
    <m/>
  </r>
  <r>
    <n v="0"/>
    <s v="RUS01"/>
    <x v="1250"/>
    <s v="HYDROGEN PEROXIDE PLANT SUPPLY LINE PRESSURE RELIEF"/>
    <x v="34"/>
    <s v="RUS01-K96-0261"/>
    <x v="9"/>
    <x v="12"/>
    <x v="6"/>
    <s v="CM001"/>
    <s v="N/A"/>
    <m/>
    <s v="LESER"/>
    <s v="4374.3144-1,510 KPA_G-I21I40H03-3.2"/>
    <s v="N/A"/>
    <s v="N/A"/>
    <s v="N/A"/>
    <s v="FIELD DETERMINED BASED ON THE 3D MODEL, P&amp;IDS, AND PIPING ISOMETRICS"/>
    <s v=""/>
    <s v="N/A"/>
    <s v="H363404-RUS01-270-276-0006"/>
    <x v="386"/>
    <m/>
    <m/>
    <s v="N/A"/>
    <s v="NIS"/>
    <s v="N/A"/>
    <s v="-"/>
    <m/>
  </r>
  <r>
    <n v="0"/>
    <s v="RUS01"/>
    <x v="1251"/>
    <s v="HYDROGEN PEROXIDE PLANT SUPPLY LINE PRESSURE RELIEF"/>
    <x v="34"/>
    <s v="RUS01-K96-0262"/>
    <x v="9"/>
    <x v="12"/>
    <x v="6"/>
    <s v="CM001"/>
    <s v="N/A"/>
    <m/>
    <s v="LESER"/>
    <s v="4374.3144-1,510 KPA_G-I21I40H03-3.2"/>
    <s v="N/A"/>
    <s v="N/A"/>
    <s v="N/A"/>
    <s v="FIELD DETERMINED BASED ON THE 3D MODEL, P&amp;IDS, AND PIPING ISOMETRICS"/>
    <s v=""/>
    <s v="N/A"/>
    <s v="H363404-RUS01-270-276-0006"/>
    <x v="387"/>
    <m/>
    <m/>
    <s v="N/A"/>
    <s v="NIS"/>
    <s v="N/A"/>
    <s v="-"/>
    <m/>
  </r>
  <r>
    <n v="0"/>
    <s v="RUS01"/>
    <x v="1252"/>
    <s v="HYDROGEN PEROXIDE PLANT SUPPLY LINE PRESSURE RELIEF"/>
    <x v="34"/>
    <s v="RUS01-K96-0263"/>
    <x v="9"/>
    <x v="12"/>
    <x v="6"/>
    <s v="CM001"/>
    <s v="N/A"/>
    <m/>
    <s v="LESER"/>
    <s v="4374.3144-1,510 KPA_G-I21I40H03-3.2"/>
    <s v="N/A"/>
    <s v="N/A"/>
    <s v="N/A"/>
    <s v="FIELD DETERMINED BASED ON THE 3D MODEL, P&amp;IDS, AND PIPING ISOMETRICS"/>
    <s v=""/>
    <s v="N/A"/>
    <s v="H363404-RUS01-270-276-0006"/>
    <x v="388"/>
    <m/>
    <m/>
    <s v="N/A"/>
    <s v="NIS"/>
    <s v="N/A"/>
    <s v="-"/>
    <m/>
  </r>
  <r>
    <n v="0"/>
    <s v="RUS01"/>
    <x v="1253"/>
    <s v="HYDROGEN PEROXIDE PLANT SUPPLY LINE PRESSURE RELIEF"/>
    <x v="34"/>
    <s v="RUS01-K96-0264"/>
    <x v="9"/>
    <x v="12"/>
    <x v="6"/>
    <s v="CM001"/>
    <s v="N/A"/>
    <m/>
    <s v="LESER"/>
    <s v="4374.3144-1,600 KPA_G-I25I43H03-3.2"/>
    <s v="N/A"/>
    <s v="N/A"/>
    <s v="N/A"/>
    <s v="FIELD DETERMINED BASED ON THE 3D MODEL, P&amp;IDS, AND PIPING ISOMETRICS"/>
    <s v=""/>
    <s v="N/A"/>
    <s v="H363404-RUS01-270-276-0006"/>
    <x v="389"/>
    <m/>
    <m/>
    <s v="N/A"/>
    <s v="NIS"/>
    <s v="N/A"/>
    <s v="-"/>
    <m/>
  </r>
  <r>
    <n v="0"/>
    <s v="RUS01"/>
    <x v="1254"/>
    <s v="HYDROGEN PEROXIDE PLANT SUPPLY LINE PRESSURE RELIEF"/>
    <x v="34"/>
    <s v="RUS01-K96-0265"/>
    <x v="9"/>
    <x v="12"/>
    <x v="6"/>
    <s v="CM001"/>
    <s v="N/A"/>
    <m/>
    <s v="LESER"/>
    <s v="4374.3144-1,510 KPA_G-I21I40H03-3.2"/>
    <s v="N/A"/>
    <s v="N/A"/>
    <s v="N/A"/>
    <s v="FIELD DETERMINED BASED ON THE 3D MODEL, P&amp;IDS, AND PIPING ISOMETRICS"/>
    <s v=""/>
    <s v="N/A"/>
    <s v="H363404-RUS01-270-276-0006"/>
    <x v="390"/>
    <m/>
    <m/>
    <s v="N/A"/>
    <s v="NIS"/>
    <s v="N/A"/>
    <s v="-"/>
    <m/>
  </r>
  <r>
    <n v="0"/>
    <s v="RUS01"/>
    <x v="1255"/>
    <s v="HYDROGEN PEROXIDE PLANT SUPPLY"/>
    <x v="16"/>
    <s v="RUS01-K96-0257"/>
    <x v="9"/>
    <x v="7"/>
    <x v="6"/>
    <s v="CM001"/>
    <s v="CM001"/>
    <m/>
    <s v="SAMSON AG / SAMSON"/>
    <s v="3241 / 3277"/>
    <s v="N/A"/>
    <s v="N/A"/>
    <s v="N/A"/>
    <s v="FIELD DETERMINED BASED ON THE 3D MODEL, P&amp;IDS, AND PIPING ISOMETRICS"/>
    <s v="H363404-00000-270-260-0002"/>
    <s v="H363404-00000-270-262-0080-0001"/>
    <s v="H363404-RUS01-270-276-0006"/>
    <x v="391"/>
    <m/>
    <m/>
    <s v="AO"/>
    <s v="IS"/>
    <s v="II 3 G - Ex i IIC T1"/>
    <s v="-"/>
    <m/>
  </r>
  <r>
    <n v="0"/>
    <s v="RUS01"/>
    <x v="1256"/>
    <s v="HYDROGEN PEROXIDE PLANT SUPPLY"/>
    <x v="23"/>
    <s v="RUS01-K96-0257"/>
    <x v="9"/>
    <x v="7"/>
    <x v="4"/>
    <s v="CM001"/>
    <s v="CM001"/>
    <m/>
    <s v="SIEMENS"/>
    <s v="P320"/>
    <n v="0"/>
    <n v="1800"/>
    <s v="KPA (G)"/>
    <s v="FIELD DETERMINED BASED ON THE 3D MODEL, P&amp;IDS, AND PIPING ISOMETRICS"/>
    <s v="H363404-00000-270-260-0003"/>
    <s v="H363404-00000-270-262-0073-0002"/>
    <s v="H363404-RUS01-270-276-0006"/>
    <x v="392"/>
    <m/>
    <m/>
    <s v="AI"/>
    <s v="IS"/>
    <s v="II 3 G - Ex i IIC T1"/>
    <s v="-"/>
    <m/>
  </r>
  <r>
    <n v="0"/>
    <s v="RUS01"/>
    <x v="1257"/>
    <s v="HYDROGEN PEROXIDE PLANT SUPPLY LINE PRESSURE RELIEF"/>
    <x v="34"/>
    <s v="RUS01-K96-0570"/>
    <x v="9"/>
    <x v="12"/>
    <x v="6"/>
    <s v="CM001"/>
    <s v="N/A"/>
    <m/>
    <s v="LESER"/>
    <s v="4374.3144-1,510 KPA_G-I21I40H03-3.2"/>
    <s v="N/A"/>
    <s v="N/A"/>
    <s v="N/A"/>
    <s v="FIELD DETERMINED BASED ON THE 3D MODEL, P&amp;IDS, AND PIPING ISOMETRICS"/>
    <s v=""/>
    <s v="N/A"/>
    <s v="H363404-RUS01-270-276-0006"/>
    <x v="393"/>
    <m/>
    <m/>
    <s v="N/A"/>
    <s v="NIS"/>
    <s v="N/A"/>
    <s v="-"/>
    <m/>
  </r>
  <r>
    <n v="0"/>
    <s v="RUS01"/>
    <x v="1258"/>
    <s v="SULFURIC ACID PLANT SUPPLY"/>
    <x v="23"/>
    <s v="RUS01-K90-0260"/>
    <x v="9"/>
    <x v="2"/>
    <x v="4"/>
    <s v="CM001"/>
    <s v="CM001"/>
    <m/>
    <s v="SIEMENS"/>
    <s v="P320"/>
    <n v="0"/>
    <n v="1860"/>
    <s v="KPA (G)"/>
    <s v="FIELD DETERMINED BASED ON THE 3D MODEL, P&amp;IDS, AND PIPING ISOMETRICS"/>
    <s v="H363404-00000-270-260-0003"/>
    <s v="H363404-00000-270-262-0103-0002"/>
    <s v="H363404-RUS01-270-276-0007"/>
    <x v="394"/>
    <m/>
    <m/>
    <s v="AI"/>
    <s v="NIS"/>
    <s v="N/A"/>
    <s v="-"/>
    <m/>
  </r>
  <r>
    <n v="0"/>
    <s v="RUS01"/>
    <x v="1259"/>
    <s v="SULFURIC ACID PLANT SUPPLY"/>
    <x v="17"/>
    <s v="RUS01-K90-0260"/>
    <x v="9"/>
    <x v="2"/>
    <x v="4"/>
    <s v="CM001"/>
    <s v="CM001"/>
    <m/>
    <s v="SIEMENS"/>
    <s v="MAG3100"/>
    <s v="N/A"/>
    <s v="N/A"/>
    <s v="N/A"/>
    <s v="FIELD DETERMINED BASED ON THE 3D MODEL, P&amp;IDS, AND PIPING ISOMETRICS"/>
    <s v="H363404-00000-270-260-0005"/>
    <s v="REFER TO MANUFACTURER'S  STANDARD/MANUAL"/>
    <s v="H363404-RUS01-270-276-0007"/>
    <x v="395"/>
    <m/>
    <m/>
    <s v="N/A"/>
    <s v="NIS"/>
    <s v="N/A"/>
    <s v="-"/>
    <m/>
  </r>
  <r>
    <n v="0"/>
    <s v="RUS01"/>
    <x v="1260"/>
    <s v="SULFURIC ACID PLANT SUPPLY"/>
    <x v="18"/>
    <s v="RUS01-K90-0260"/>
    <x v="0"/>
    <x v="0"/>
    <x v="4"/>
    <s v="CM001"/>
    <s v="CM001"/>
    <m/>
    <s v="SIEMENS"/>
    <s v="MAG6000I"/>
    <n v="0"/>
    <n v="5.3"/>
    <s v="M3/H"/>
    <s v="FIELD DETERMINED BASED ON THE 3D MODEL, P&amp;IDS, AND PIPING ISOMETRICS"/>
    <s v="H363404-00000-270-260-0005"/>
    <s v="H363404-00000-270-262-0103-0002"/>
    <s v="H363404-RUS01-270-276-0007"/>
    <x v="395"/>
    <m/>
    <m/>
    <s v="AI"/>
    <s v="NIS"/>
    <s v="N/A"/>
    <s v="24 VDC"/>
    <m/>
  </r>
  <r>
    <n v="0"/>
    <s v="RUS01"/>
    <x v="1261"/>
    <s v="SULFURIC ACID PLANT SUPPLY"/>
    <x v="16"/>
    <s v="RUS01-K90-0260"/>
    <x v="9"/>
    <x v="11"/>
    <x v="6"/>
    <s v="CM001"/>
    <s v="CM001"/>
    <m/>
    <s v="SAMSON AG / SAMSON"/>
    <s v="3241 / 3277"/>
    <s v="N/A"/>
    <s v="N/A"/>
    <s v="N/A"/>
    <s v="FIELD DETERMINED BASED ON THE 3D MODEL, P&amp;IDS, AND PIPING ISOMETRICS"/>
    <s v="H363404-00000-270-260-0002"/>
    <s v="H363404-00000-270-262-0108-0001"/>
    <s v="H363404-RUS01-270-276-0007"/>
    <x v="396"/>
    <m/>
    <m/>
    <s v="AO"/>
    <s v="NIS"/>
    <s v="N/A"/>
    <s v="-"/>
    <m/>
  </r>
  <r>
    <n v="0"/>
    <s v="RUS01"/>
    <x v="1262"/>
    <s v="SULFURIC ACID PLANT SUPPLY"/>
    <x v="23"/>
    <s v="RUS01-K90-0260"/>
    <x v="9"/>
    <x v="11"/>
    <x v="4"/>
    <s v="CM001"/>
    <s v="CM001"/>
    <m/>
    <s v="SIEMENS"/>
    <s v="P320"/>
    <n v="0"/>
    <n v="1860"/>
    <s v="KPA (G)"/>
    <s v="FIELD DETERMINED BASED ON THE 3D MODEL, P&amp;IDS, AND PIPING ISOMETRICS"/>
    <s v="H363404-00000-270-260-0003"/>
    <s v="H363404-00000-270-262-0104-0001"/>
    <s v="H363404-RUS01-270-276-0007"/>
    <x v="397"/>
    <m/>
    <m/>
    <s v="AI"/>
    <s v="NIS"/>
    <s v="N/A"/>
    <s v="-"/>
    <m/>
  </r>
  <r>
    <n v="0"/>
    <s v="RUS01"/>
    <x v="1263"/>
    <s v="POTABLE WATER PLANT SUPPLY"/>
    <x v="51"/>
    <s v="RUS01-W10-0001"/>
    <x v="12"/>
    <x v="12"/>
    <x v="4"/>
    <s v="CM001"/>
    <s v="CM001"/>
    <m/>
    <s v="SIEMENS"/>
    <s v="P320"/>
    <n v="0"/>
    <n v="840"/>
    <s v="KPA (G)"/>
    <s v="FIELD DETERMINED BASED ON THE 3D MODEL, P&amp;IDS, AND PIPING ISOMETRICS"/>
    <s v=""/>
    <s v="H363404-00000-270-262-0104-0001"/>
    <s v="H363404-RUS01-270-276-0008"/>
    <x v="398"/>
    <m/>
    <m/>
    <s v="AI"/>
    <s v="NIS"/>
    <s v="N/A"/>
    <s v="-"/>
    <m/>
  </r>
  <r>
    <n v="0"/>
    <s v="RUS01"/>
    <x v="1264"/>
    <s v="POTABLE WATER SUPPLY TO PLANT USERS"/>
    <x v="65"/>
    <s v="RUS01-W10-0001"/>
    <x v="12"/>
    <x v="6"/>
    <x v="6"/>
    <s v="CM001"/>
    <s v="N/A"/>
    <m/>
    <s v="SAMSON AG / SAMSON"/>
    <s v="41-73 / 2413"/>
    <s v="N/A"/>
    <s v="N/A"/>
    <s v="N/A"/>
    <s v="FIELD DETERMINED BASED ON THE 3D MODEL, P&amp;IDS, AND PIPING ISOMETRICS"/>
    <m/>
    <s v="N/A"/>
    <s v="H363404-RUS01-270-276-0008"/>
    <x v="399"/>
    <m/>
    <m/>
    <s v="N/A"/>
    <s v="N/A"/>
    <s v="N/A"/>
    <s v="-"/>
    <m/>
  </r>
  <r>
    <n v="0"/>
    <s v="RUS01"/>
    <x v="1265"/>
    <s v="COMPRESSED AIR PLANT SUPPLY"/>
    <x v="51"/>
    <s v="RUS01-G76-0032"/>
    <x v="12"/>
    <x v="12"/>
    <x v="4"/>
    <s v="CM001"/>
    <s v="CM001"/>
    <m/>
    <s v="SIEMENS"/>
    <s v="P320"/>
    <n v="0"/>
    <n v="840"/>
    <s v="KPA (G)"/>
    <s v="FIELD DETERMINED BASED ON THE 3D MODEL, P&amp;IDS, AND PIPING ISOMETRICS"/>
    <s v=""/>
    <s v="H363404-00000-270-262-0104-0001"/>
    <s v="H363404-RUS01-270-276-0009"/>
    <x v="400"/>
    <m/>
    <m/>
    <s v="AI"/>
    <s v="NIS"/>
    <s v="N/A"/>
    <s v="-"/>
    <m/>
  </r>
  <r>
    <n v="0"/>
    <s v="RUS01"/>
    <x v="1266"/>
    <s v="COMPRESSED AIR RECEIVER PRESSURE RELIEF"/>
    <x v="34"/>
    <s v="F1.S1.DS.PLI01.CMA020"/>
    <x v="8"/>
    <x v="10"/>
    <x v="15"/>
    <s v="CM001"/>
    <s v="N/A"/>
    <m/>
    <s v=""/>
    <s v=""/>
    <s v="N/A"/>
    <s v="N/A"/>
    <s v="N/A"/>
    <s v="FIELD DETERMINED BASED ON THE 3D MODEL, P&amp;IDS, AND PIPING ISOMETRICS"/>
    <s v=""/>
    <s v="N/A"/>
    <s v="H363404-RUS01-270-276-0009"/>
    <x v="31"/>
    <m/>
    <m/>
    <s v="N/A"/>
    <s v="NIS"/>
    <s v="N/A"/>
    <s v="-"/>
    <m/>
  </r>
  <r>
    <n v="0"/>
    <s v="RUS01"/>
    <x v="1267"/>
    <s v="COMPRESSED AIR RECEIVER PRESSURE RELIEF"/>
    <x v="34"/>
    <s v="F1.S1.DS.PLI01.CMA021"/>
    <x v="8"/>
    <x v="10"/>
    <x v="15"/>
    <s v="CM001"/>
    <s v="N/A"/>
    <m/>
    <s v=""/>
    <s v=""/>
    <s v="N/A"/>
    <s v="N/A"/>
    <s v="N/A"/>
    <s v="FIELD DETERMINED BASED ON THE 3D MODEL, P&amp;IDS, AND PIPING ISOMETRICS"/>
    <s v=""/>
    <s v="N/A"/>
    <s v="H363404-RUS01-270-276-0009"/>
    <x v="6"/>
    <m/>
    <m/>
    <s v="N/A"/>
    <s v="NIS"/>
    <s v="N/A"/>
    <s v="-"/>
    <m/>
  </r>
  <r>
    <n v="0"/>
    <s v="RUS01"/>
    <x v="1268"/>
    <s v="COMPRESSED AIR SUPPLY TO PLANT USERS"/>
    <x v="65"/>
    <s v="RUS01-G76-0034"/>
    <x v="12"/>
    <x v="7"/>
    <x v="6"/>
    <s v="CM001"/>
    <s v="N/A"/>
    <m/>
    <s v="SAMSON AG / SAMSON"/>
    <s v="2406 / 2405"/>
    <s v="N/A"/>
    <s v="N/A"/>
    <s v="N/A"/>
    <s v="FIELD DETERMINED BASED ON THE 3D MODEL, P&amp;IDS, AND PIPING ISOMETRICS"/>
    <m/>
    <s v="N/A"/>
    <s v="H363404-RUS01-270-276-0009"/>
    <x v="401"/>
    <m/>
    <m/>
    <s v="N/A"/>
    <s v="NIS"/>
    <s v="N/A"/>
    <s v="-"/>
    <m/>
  </r>
  <r>
    <n v="0"/>
    <s v="RUS01"/>
    <x v="1269"/>
    <s v="COMPRESSED AIR PLANT SUPPLY"/>
    <x v="54"/>
    <s v="RUS01-G76-0032"/>
    <x v="12"/>
    <x v="11"/>
    <x v="4"/>
    <s v="CM001"/>
    <s v="N/A"/>
    <m/>
    <s v="SIEMENS"/>
    <s v="AccuO--4--S--000033"/>
    <s v="N/A"/>
    <s v="N/A"/>
    <s v="N/A"/>
    <s v="FIELD DETERMINED BASED ON THE 3D MODEL, P&amp;IDS, AND PIPING ISOMETRICS"/>
    <s v=""/>
    <s v="N/A"/>
    <s v="H363404-RUS01-270-276-0009"/>
    <x v="402"/>
    <m/>
    <m/>
    <s v="N/A"/>
    <s v="NIS"/>
    <s v="N/A"/>
    <s v="-"/>
    <m/>
  </r>
  <r>
    <n v="0"/>
    <s v="RUS01"/>
    <x v="1270"/>
    <s v="COMPRESSED AIR SUPPLY TO PLANT USERS"/>
    <x v="65"/>
    <s v="RUS01-G76-0046"/>
    <x v="12"/>
    <x v="18"/>
    <x v="6"/>
    <s v="CM001"/>
    <s v="N/A"/>
    <m/>
    <s v="SAMSON AG / SAMSON"/>
    <s v="44-6B / 2441"/>
    <s v="N/A"/>
    <s v="N/A"/>
    <s v="N/A"/>
    <s v="FIELD DETERMINED BASED ON THE 3D MODEL, P&amp;IDS, AND PIPING ISOMETRICS"/>
    <s v=""/>
    <s v="N/A"/>
    <s v="H363404-RUS01-270-276-0009"/>
    <x v="403"/>
    <m/>
    <m/>
    <s v="N/A"/>
    <s v="NIS"/>
    <s v="N/A"/>
    <s v="-"/>
    <m/>
  </r>
  <r>
    <n v="0"/>
    <s v="RUS01"/>
    <x v="1271"/>
    <s v="SAEFTY SHOWER AND EYEWASH STATION 1"/>
    <x v="20"/>
    <s v="F1.X1.XSS01.FZ001"/>
    <x v="0"/>
    <x v="0"/>
    <x v="22"/>
    <s v="CM001"/>
    <s v="CM001"/>
    <m/>
    <s v=""/>
    <s v=""/>
    <s v="N/A"/>
    <s v="N/A"/>
    <s v="N/A"/>
    <s v="FIELD DETERMINED BASED ON THE 3D MODEL, P&amp;IDS, AND PIPING ISOMETRICS"/>
    <s v=""/>
    <s v="H363404-00000-270-262-0085"/>
    <s v="H363404-RUS01-270-276-0012"/>
    <x v="6"/>
    <m/>
    <m/>
    <s v="DI"/>
    <s v="IS"/>
    <s v="II 3 G - Ex i IIC T1"/>
    <s v="-"/>
    <m/>
  </r>
  <r>
    <n v="0"/>
    <s v="RUS01"/>
    <x v="1272"/>
    <s v="SAEFTY SHOWER AND EYEWASH STATION 1"/>
    <x v="20"/>
    <s v="F1.X1.XSS01.FZ001"/>
    <x v="0"/>
    <x v="0"/>
    <x v="22"/>
    <s v="CM001"/>
    <s v="CM001"/>
    <m/>
    <s v=""/>
    <s v=""/>
    <s v="N/A"/>
    <s v="N/A"/>
    <s v="N/A"/>
    <s v="FIELD DETERMINED BASED ON THE 3D MODEL, P&amp;IDS, AND PIPING ISOMETRICS"/>
    <s v=""/>
    <s v="H363404-00000-270-262-0085"/>
    <s v="H363404-RUS01-270-276-0012"/>
    <x v="6"/>
    <m/>
    <m/>
    <s v="DI"/>
    <s v="IS"/>
    <s v="II 3 G - Ex i IIC T1"/>
    <s v="-"/>
    <m/>
  </r>
  <r>
    <n v="0"/>
    <s v="RUS01"/>
    <x v="1273"/>
    <s v="SAEFTY SHOWER AND EYEWASH STATION 2"/>
    <x v="20"/>
    <s v="F1.X1.XSS01.FZ002"/>
    <x v="0"/>
    <x v="0"/>
    <x v="22"/>
    <s v="CM001"/>
    <s v="CM001"/>
    <m/>
    <s v=""/>
    <s v=""/>
    <s v="N/A"/>
    <s v="N/A"/>
    <s v="N/A"/>
    <s v="FIELD DETERMINED BASED ON THE 3D MODEL, P&amp;IDS, AND PIPING ISOMETRICS"/>
    <s v=""/>
    <s v="H363404-00000-270-262-0015"/>
    <s v="H363404-RUS01-270-276-0012"/>
    <x v="6"/>
    <m/>
    <m/>
    <s v="DI"/>
    <s v="IS"/>
    <s v="II 3 G - Ex i IIC T1"/>
    <s v="-"/>
    <m/>
  </r>
  <r>
    <n v="0"/>
    <s v="RUS01"/>
    <x v="1274"/>
    <s v="SAEFTY SHOWER AND EYEWASH STATION 2"/>
    <x v="20"/>
    <s v="F1.X1.XSS01.FZ002"/>
    <x v="0"/>
    <x v="0"/>
    <x v="22"/>
    <s v="CM001"/>
    <s v="CM001"/>
    <m/>
    <s v=""/>
    <s v=""/>
    <s v="N/A"/>
    <s v="N/A"/>
    <s v="N/A"/>
    <s v="FIELD DETERMINED BASED ON THE 3D MODEL, P&amp;IDS, AND PIPING ISOMETRICS"/>
    <s v=""/>
    <s v="H363404-00000-270-262-0015"/>
    <s v="H363404-RUS01-270-276-0012"/>
    <x v="6"/>
    <m/>
    <m/>
    <s v="DI"/>
    <s v="IS"/>
    <s v="II 3 G - Ex i IIC T1"/>
    <s v="-"/>
    <m/>
  </r>
  <r>
    <n v="0"/>
    <s v="RUS01"/>
    <x v="1275"/>
    <s v="SAEFTY SHOWER AND EYEWASH STATION 3"/>
    <x v="20"/>
    <s v="F1.X1.XSS01.FZ003"/>
    <x v="0"/>
    <x v="0"/>
    <x v="22"/>
    <s v="CM001"/>
    <s v="CM001"/>
    <m/>
    <s v=""/>
    <s v=""/>
    <s v="N/A"/>
    <s v="N/A"/>
    <s v="N/A"/>
    <s v="FIELD DETERMINED BASED ON THE 3D MODEL, P&amp;IDS, AND PIPING ISOMETRICS"/>
    <s v=""/>
    <s v="H363404-00000-270-262-0033"/>
    <s v="H363404-RUS01-270-276-0012"/>
    <x v="6"/>
    <m/>
    <m/>
    <s v="DI"/>
    <s v="IS"/>
    <s v="II 3 G - Ex i IIC T1"/>
    <s v="-"/>
    <m/>
  </r>
  <r>
    <n v="0"/>
    <s v="RUS01"/>
    <x v="1276"/>
    <s v="SAEFTY SHOWER AND EYEWASH STATION 3"/>
    <x v="20"/>
    <s v="F1.X1.XSS01.FZ003"/>
    <x v="0"/>
    <x v="0"/>
    <x v="22"/>
    <s v="CM001"/>
    <s v="CM001"/>
    <m/>
    <s v=""/>
    <s v=""/>
    <s v="N/A"/>
    <s v="N/A"/>
    <s v="N/A"/>
    <s v="FIELD DETERMINED BASED ON THE 3D MODEL, P&amp;IDS, AND PIPING ISOMETRICS"/>
    <s v=""/>
    <s v="H363404-00000-270-262-0033"/>
    <s v="H363404-RUS01-270-276-0012"/>
    <x v="6"/>
    <m/>
    <m/>
    <s v="DI"/>
    <s v="IS"/>
    <s v="II 3 G - Ex i IIC T1"/>
    <s v="-"/>
    <m/>
  </r>
  <r>
    <n v="0"/>
    <s v="RUS01"/>
    <x v="1277"/>
    <s v="SAEFTY SHOWER AND EYEWASH STATION 4"/>
    <x v="20"/>
    <s v="F1.X1.XSS01.FZ004"/>
    <x v="0"/>
    <x v="0"/>
    <x v="22"/>
    <s v="CM001"/>
    <s v="CM001"/>
    <m/>
    <s v=""/>
    <s v=""/>
    <s v="N/A"/>
    <s v="N/A"/>
    <s v="N/A"/>
    <s v="FIELD DETERMINED BASED ON THE 3D MODEL, P&amp;IDS, AND PIPING ISOMETRICS"/>
    <s v=""/>
    <s v="H363404-00000-270-262-0015"/>
    <s v="H363404-RUS01-270-276-0012"/>
    <x v="6"/>
    <m/>
    <m/>
    <s v="DI"/>
    <s v="IS"/>
    <s v="II 3 G - Ex i IIC T1"/>
    <s v="-"/>
    <m/>
  </r>
  <r>
    <n v="0"/>
    <s v="RUS01"/>
    <x v="1278"/>
    <s v="SAEFTY SHOWER AND EYEWASH STATION 4"/>
    <x v="20"/>
    <s v="F1.X1.XSS01.FZ004"/>
    <x v="0"/>
    <x v="0"/>
    <x v="22"/>
    <s v="CM001"/>
    <s v="CM001"/>
    <m/>
    <s v=""/>
    <s v=""/>
    <s v="N/A"/>
    <s v="N/A"/>
    <s v="N/A"/>
    <s v="FIELD DETERMINED BASED ON THE 3D MODEL, P&amp;IDS, AND PIPING ISOMETRICS"/>
    <s v=""/>
    <s v="H363404-00000-270-262-0015"/>
    <s v="H363404-RUS01-270-276-0012"/>
    <x v="6"/>
    <m/>
    <m/>
    <s v="DI"/>
    <s v="IS"/>
    <s v="II 3 G - Ex i IIC T1"/>
    <s v="-"/>
    <m/>
  </r>
  <r>
    <n v="0"/>
    <s v="RUS01"/>
    <x v="1279"/>
    <s v="SAEFTY SHOWER AND EYEWASH STATION 5"/>
    <x v="20"/>
    <s v="F1.X1.XSS01.FZ005"/>
    <x v="0"/>
    <x v="0"/>
    <x v="22"/>
    <s v="CM001"/>
    <s v="CM001"/>
    <m/>
    <s v=""/>
    <s v=""/>
    <s v="N/A"/>
    <s v="N/A"/>
    <s v="N/A"/>
    <s v="FIELD DETERMINED BASED ON THE 3D MODEL, P&amp;IDS, AND PIPING ISOMETRICS"/>
    <s v=""/>
    <s v="H363404-00000-270-262-0033"/>
    <s v="H363404-RUS01-270-276-0012"/>
    <x v="6"/>
    <m/>
    <m/>
    <s v="DI"/>
    <s v="IS"/>
    <s v="II 3 G - Ex i IIC T1"/>
    <s v="-"/>
    <m/>
  </r>
  <r>
    <n v="0"/>
    <s v="RUS01"/>
    <x v="1280"/>
    <s v="SAEFTY SHOWER AND EYEWASH STATION 5"/>
    <x v="20"/>
    <s v="F1.X1.XSS01.FZ005"/>
    <x v="0"/>
    <x v="0"/>
    <x v="22"/>
    <s v="CM001"/>
    <s v="CM001"/>
    <m/>
    <s v=""/>
    <s v=""/>
    <s v="N/A"/>
    <s v="N/A"/>
    <s v="N/A"/>
    <s v="FIELD DETERMINED BASED ON THE 3D MODEL, P&amp;IDS, AND PIPING ISOMETRICS"/>
    <s v=""/>
    <s v="H363404-00000-270-262-0033"/>
    <s v="H363404-RUS01-270-276-0012"/>
    <x v="6"/>
    <m/>
    <m/>
    <s v="DI"/>
    <s v="IS"/>
    <s v="II 3 G - Ex i IIC T1"/>
    <s v="-"/>
    <m/>
  </r>
  <r>
    <n v="0"/>
    <s v="RUS01"/>
    <x v="1281"/>
    <s v="SAEFTY SHOWER AND EYEWASH STATION 6"/>
    <x v="20"/>
    <s v="F1.X1.XSS01.FZ006"/>
    <x v="0"/>
    <x v="0"/>
    <x v="22"/>
    <s v="CM001"/>
    <s v="CM001"/>
    <m/>
    <s v=""/>
    <s v=""/>
    <s v="N/A"/>
    <s v="N/A"/>
    <s v="N/A"/>
    <s v="FIELD DETERMINED BASED ON THE 3D MODEL, P&amp;IDS, AND PIPING ISOMETRICS"/>
    <s v=""/>
    <s v="H363404-00000-270-262-0033"/>
    <s v="H363404-RUS01-270-276-0012"/>
    <x v="6"/>
    <m/>
    <m/>
    <s v="DI"/>
    <s v="IS"/>
    <s v="II 3 G - Ex i IIC T1"/>
    <s v="-"/>
    <m/>
  </r>
  <r>
    <n v="0"/>
    <s v="RUS01"/>
    <x v="1282"/>
    <s v="SAEFTY SHOWER AND EYEWASH STATION 6"/>
    <x v="20"/>
    <s v="F1.X1.XSS01.FZ006"/>
    <x v="0"/>
    <x v="0"/>
    <x v="22"/>
    <s v="CM001"/>
    <s v="CM001"/>
    <m/>
    <s v=""/>
    <s v=""/>
    <s v="N/A"/>
    <s v="N/A"/>
    <s v="N/A"/>
    <s v="FIELD DETERMINED BASED ON THE 3D MODEL, P&amp;IDS, AND PIPING ISOMETRICS"/>
    <s v=""/>
    <s v="H363404-00000-270-262-0033"/>
    <s v="H363404-RUS01-270-276-0012"/>
    <x v="6"/>
    <m/>
    <m/>
    <s v="DI"/>
    <s v="IS"/>
    <s v="II 3 G - Ex i IIC T1"/>
    <s v="-"/>
    <m/>
  </r>
  <r>
    <n v="0"/>
    <s v="RUS01"/>
    <x v="1283"/>
    <s v="SAEFTY SHOWER AND EYEWASH STATION 7"/>
    <x v="20"/>
    <s v="F1.X1.XSS01.FZ007"/>
    <x v="0"/>
    <x v="0"/>
    <x v="22"/>
    <s v="CM001"/>
    <s v="CM001"/>
    <m/>
    <s v=""/>
    <s v=""/>
    <s v="N/A"/>
    <s v="N/A"/>
    <s v="N/A"/>
    <s v="FIELD DETERMINED BASED ON THE 3D MODEL, P&amp;IDS, AND PIPING ISOMETRICS"/>
    <s v=""/>
    <s v="H363404-00000-270-262-0085"/>
    <s v="H363404-RUS01-270-276-0012"/>
    <x v="6"/>
    <m/>
    <m/>
    <s v="DI"/>
    <s v="IS"/>
    <s v="II 3 G - Ex i IIC T1"/>
    <s v="-"/>
    <m/>
  </r>
  <r>
    <n v="0"/>
    <s v="RUS01"/>
    <x v="1284"/>
    <s v="SAEFTY SHOWER AND EYEWASH STATION 7"/>
    <x v="20"/>
    <s v="F1.X1.XSS01.FZ007"/>
    <x v="0"/>
    <x v="0"/>
    <x v="22"/>
    <s v="CM001"/>
    <s v="CM001"/>
    <m/>
    <s v=""/>
    <s v=""/>
    <s v="N/A"/>
    <s v="N/A"/>
    <s v="N/A"/>
    <s v="FIELD DETERMINED BASED ON THE 3D MODEL, P&amp;IDS, AND PIPING ISOMETRICS"/>
    <s v=""/>
    <s v="H363404-00000-270-262-0085"/>
    <s v="H363404-RUS01-270-276-0012"/>
    <x v="6"/>
    <m/>
    <m/>
    <s v="DI"/>
    <s v="IS"/>
    <s v="II 3 G - Ex i IIC T1"/>
    <s v="-"/>
    <m/>
  </r>
  <r>
    <n v="0"/>
    <s v="RUS01"/>
    <x v="1285"/>
    <s v="SAEFTY SHOWER AND EYEWASH STATION 8"/>
    <x v="20"/>
    <s v="F1.X1.XSS01.FZ008"/>
    <x v="0"/>
    <x v="0"/>
    <x v="22"/>
    <s v="CM001"/>
    <s v="CM001"/>
    <m/>
    <s v=""/>
    <s v=""/>
    <s v="N/A"/>
    <s v="N/A"/>
    <s v="N/A"/>
    <s v="FIELD DETERMINED BASED ON THE 3D MODEL, P&amp;IDS, AND PIPING ISOMETRICS"/>
    <s v=""/>
    <s v="H363404-00000-270-262-0063"/>
    <s v="H363404-RUS01-270-276-0012"/>
    <x v="6"/>
    <m/>
    <m/>
    <s v="DI"/>
    <s v="IS"/>
    <s v="II 3 G - Ex i IIC T1"/>
    <s v="-"/>
    <m/>
  </r>
  <r>
    <n v="0"/>
    <s v="RUS01"/>
    <x v="1286"/>
    <s v="SAEFTY SHOWER AND EYEWASH STATION 8"/>
    <x v="20"/>
    <s v="F1.X1.XSS01.FZ008"/>
    <x v="0"/>
    <x v="0"/>
    <x v="22"/>
    <s v="CM001"/>
    <s v="CM001"/>
    <m/>
    <s v=""/>
    <s v=""/>
    <s v="N/A"/>
    <s v="N/A"/>
    <s v="N/A"/>
    <s v="FIELD DETERMINED BASED ON THE 3D MODEL, P&amp;IDS, AND PIPING ISOMETRICS"/>
    <s v=""/>
    <s v="H363404-00000-270-262-0063"/>
    <s v="H363404-RUS01-270-276-0012"/>
    <x v="6"/>
    <m/>
    <m/>
    <s v="DI"/>
    <s v="IS"/>
    <s v="II 3 G - Ex i IIC T1"/>
    <s v="-"/>
    <m/>
  </r>
  <r>
    <n v="0"/>
    <s v="RUS01"/>
    <x v="1287"/>
    <s v="SAEFTY SHOWER AND EYEWASH STATION 9"/>
    <x v="20"/>
    <s v="F1.X1.XSS01.FZ009"/>
    <x v="0"/>
    <x v="0"/>
    <x v="22"/>
    <s v="CM001"/>
    <s v="CM001"/>
    <m/>
    <s v=""/>
    <s v=""/>
    <s v="N/A"/>
    <s v="N/A"/>
    <s v="N/A"/>
    <s v="FIELD DETERMINED BASED ON THE 3D MODEL, P&amp;IDS, AND PIPING ISOMETRICS"/>
    <s v=""/>
    <s v="H363404-00000-270-262-0113-0001"/>
    <s v="H363404-RUS01-270-276-0012"/>
    <x v="6"/>
    <m/>
    <m/>
    <s v="DI"/>
    <s v="NIS"/>
    <s v="N/A"/>
    <s v="-"/>
    <m/>
  </r>
  <r>
    <n v="0"/>
    <s v="RUS01"/>
    <x v="1288"/>
    <s v="SAEFTY SHOWER AND EYEWASH STATION 9"/>
    <x v="20"/>
    <s v="F1.X1.XSS01.FZ009"/>
    <x v="0"/>
    <x v="0"/>
    <x v="22"/>
    <s v="CM001"/>
    <s v="CM001"/>
    <m/>
    <s v=""/>
    <s v=""/>
    <s v="N/A"/>
    <s v="N/A"/>
    <s v="N/A"/>
    <s v="FIELD DETERMINED BASED ON THE 3D MODEL, P&amp;IDS, AND PIPING ISOMETRICS"/>
    <s v=""/>
    <s v="H363404-00000-270-262-0113-0001"/>
    <s v="H363404-RUS01-270-276-0012"/>
    <x v="6"/>
    <m/>
    <m/>
    <s v="DI"/>
    <s v="NIS"/>
    <s v="N/A"/>
    <s v="-"/>
    <m/>
  </r>
  <r>
    <n v="0"/>
    <s v="RUS01"/>
    <x v="1289"/>
    <s v="SAEFTY SHOWER AND EYEWASH STATION 10"/>
    <x v="20"/>
    <s v="F1.X1.XSS01.FZ010"/>
    <x v="0"/>
    <x v="0"/>
    <x v="22"/>
    <s v="CM001"/>
    <s v="CM001"/>
    <m/>
    <s v=""/>
    <s v=""/>
    <s v="N/A"/>
    <s v="N/A"/>
    <s v="N/A"/>
    <s v="FIELD DETERMINED BASED ON THE 3D MODEL, P&amp;IDS, AND PIPING ISOMETRICS"/>
    <s v=""/>
    <s v="H363404-00000-270-262-0063"/>
    <s v="H363404-RUS01-270-276-0012"/>
    <x v="6"/>
    <m/>
    <m/>
    <s v="DI"/>
    <s v="IS"/>
    <s v="II 3 G - Ex i IIC T1"/>
    <s v="-"/>
    <m/>
  </r>
  <r>
    <n v="0"/>
    <s v="RUS01"/>
    <x v="1290"/>
    <s v="SAEFTY SHOWER AND EYEWASH STATION 10"/>
    <x v="20"/>
    <s v="F1.X1.XSS01.FZ010"/>
    <x v="0"/>
    <x v="0"/>
    <x v="22"/>
    <s v="CM001"/>
    <s v="CM001"/>
    <m/>
    <s v=""/>
    <s v=""/>
    <s v="N/A"/>
    <s v="N/A"/>
    <s v="N/A"/>
    <s v="FIELD DETERMINED BASED ON THE 3D MODEL, P&amp;IDS, AND PIPING ISOMETRICS"/>
    <s v=""/>
    <s v="H363404-00000-270-262-0063"/>
    <s v="H363404-RUS01-270-276-0012"/>
    <x v="6"/>
    <m/>
    <m/>
    <s v="DI"/>
    <s v="IS"/>
    <s v="II 3 G - Ex i IIC T1"/>
    <s v="-"/>
    <m/>
  </r>
  <r>
    <n v="0"/>
    <s v="RUS01"/>
    <x v="1291"/>
    <s v="SAEFTY SHOWER AND EYEWASH STATION 11"/>
    <x v="20"/>
    <s v="F1.X1.XSS01.FZ011"/>
    <x v="0"/>
    <x v="0"/>
    <x v="22"/>
    <s v="CM001"/>
    <s v="CM001"/>
    <m/>
    <s v=""/>
    <s v=""/>
    <s v="N/A"/>
    <s v="N/A"/>
    <s v="N/A"/>
    <s v="FIELD DETERMINED BASED ON THE 3D MODEL, P&amp;IDS, AND PIPING ISOMETRICS"/>
    <s v=""/>
    <s v="H363404-00000-270-262-0063"/>
    <s v="H363404-RUS01-270-276-0012"/>
    <x v="6"/>
    <m/>
    <m/>
    <s v="DI"/>
    <s v="IS"/>
    <s v="II 3 G - Ex i IIC T1"/>
    <s v="-"/>
    <m/>
  </r>
  <r>
    <n v="0"/>
    <s v="RUS01"/>
    <x v="1292"/>
    <s v="SAEFTY SHOWER AND EYEWASH STATION 11"/>
    <x v="20"/>
    <s v="F1.X1.XSS01.FZ011"/>
    <x v="0"/>
    <x v="0"/>
    <x v="22"/>
    <s v="CM001"/>
    <s v="CM001"/>
    <m/>
    <s v=""/>
    <s v=""/>
    <s v="N/A"/>
    <s v="N/A"/>
    <s v="N/A"/>
    <s v="FIELD DETERMINED BASED ON THE 3D MODEL, P&amp;IDS, AND PIPING ISOMETRICS"/>
    <s v=""/>
    <s v="H363404-00000-270-262-0063"/>
    <s v="H363404-RUS01-270-276-0012"/>
    <x v="6"/>
    <m/>
    <m/>
    <s v="DI"/>
    <s v="IS"/>
    <s v="II 3 G - Ex i IIC T1"/>
    <s v="-"/>
    <m/>
  </r>
  <r>
    <n v="0"/>
    <s v="RUS01"/>
    <x v="1293"/>
    <s v="SAEFTY SHOWER AND EYEWASH STATION 12"/>
    <x v="20"/>
    <s v="F1.X1.XSS01.FZ012"/>
    <x v="0"/>
    <x v="0"/>
    <x v="22"/>
    <s v="CM001"/>
    <s v="CM001"/>
    <m/>
    <s v=""/>
    <s v=""/>
    <s v="N/A"/>
    <s v="N/A"/>
    <s v="N/A"/>
    <s v="FIELD DETERMINED BASED ON THE 3D MODEL, P&amp;IDS, AND PIPING ISOMETRICS"/>
    <s v=""/>
    <s v="H363404-00000-270-262-0063"/>
    <s v="H363404-RUS01-270-276-0012"/>
    <x v="6"/>
    <m/>
    <m/>
    <s v="DI"/>
    <s v="IS"/>
    <s v="II 3 G - Ex i IIC T1"/>
    <s v="-"/>
    <m/>
  </r>
  <r>
    <n v="0"/>
    <s v="RUS01"/>
    <x v="1294"/>
    <s v="SAEFTY SHOWER AND EYEWASH STATION 12"/>
    <x v="20"/>
    <s v="F1.X1.XSS01.FZ012"/>
    <x v="0"/>
    <x v="0"/>
    <x v="22"/>
    <s v="CM001"/>
    <s v="CM001"/>
    <m/>
    <s v=""/>
    <s v=""/>
    <s v="N/A"/>
    <s v="N/A"/>
    <s v="N/A"/>
    <s v="FIELD DETERMINED BASED ON THE 3D MODEL, P&amp;IDS, AND PIPING ISOMETRICS"/>
    <s v=""/>
    <s v="H363404-00000-270-262-0063"/>
    <s v="H363404-RUS01-270-276-0012"/>
    <x v="6"/>
    <m/>
    <m/>
    <s v="DI"/>
    <s v="IS"/>
    <s v="II 3 G - Ex i IIC T1"/>
    <s v="-"/>
    <m/>
  </r>
  <r>
    <n v="0"/>
    <s v="RUS01"/>
    <x v="1295"/>
    <s v="SAEFTY SHOWER AND EYEWASH STATION 13"/>
    <x v="20"/>
    <s v="F1.X1.XSS01.FZ013"/>
    <x v="0"/>
    <x v="0"/>
    <x v="22"/>
    <s v="CM001"/>
    <s v="CM001"/>
    <m/>
    <s v=""/>
    <s v=""/>
    <s v="N/A"/>
    <s v="N/A"/>
    <s v="N/A"/>
    <s v="FIELD DETERMINED BASED ON THE 3D MODEL, P&amp;IDS, AND PIPING ISOMETRICS"/>
    <s v=""/>
    <s v="H363404-00000-270-262-0113-0002"/>
    <s v="H363404-RUS01-270-276-0012"/>
    <x v="6"/>
    <m/>
    <m/>
    <s v="DI"/>
    <s v="NIS"/>
    <s v="N/A"/>
    <s v="-"/>
    <m/>
  </r>
  <r>
    <n v="0"/>
    <s v="RUS01"/>
    <x v="1296"/>
    <s v="SAEFTY SHOWER AND EYEWASH STATION 13"/>
    <x v="20"/>
    <s v="F1.X1.XSS01.FZ013"/>
    <x v="0"/>
    <x v="0"/>
    <x v="22"/>
    <s v="CM001"/>
    <s v="CM001"/>
    <m/>
    <s v=""/>
    <s v=""/>
    <s v="N/A"/>
    <s v="N/A"/>
    <s v="N/A"/>
    <s v="FIELD DETERMINED BASED ON THE 3D MODEL, P&amp;IDS, AND PIPING ISOMETRICS"/>
    <s v=""/>
    <s v="H363404-00000-270-262-0113-0002"/>
    <s v="H363404-RUS01-270-276-0012"/>
    <x v="6"/>
    <m/>
    <m/>
    <s v="DI"/>
    <s v="NIS"/>
    <s v="N/A"/>
    <s v="-"/>
    <m/>
  </r>
  <r>
    <n v="0"/>
    <s v="RUS01"/>
    <x v="1297"/>
    <s v="SAEFTY SHOWER AND EYEWASH STATION 14"/>
    <x v="20"/>
    <s v="F1.X1.XSS01.FZ014"/>
    <x v="0"/>
    <x v="0"/>
    <x v="22"/>
    <s v="CM001"/>
    <s v="CM001"/>
    <m/>
    <s v=""/>
    <s v=""/>
    <s v="N/A"/>
    <s v="N/A"/>
    <s v="N/A"/>
    <s v="FIELD DETERMINED BASED ON THE 3D MODEL, P&amp;IDS, AND PIPING ISOMETRICS"/>
    <s v=""/>
    <s v="H363404-00000-270-262-0113-0001"/>
    <s v="H363404-RUS01-270-276-0012"/>
    <x v="6"/>
    <m/>
    <m/>
    <s v="DI"/>
    <s v="NIS"/>
    <s v="N/A"/>
    <s v="-"/>
    <m/>
  </r>
  <r>
    <n v="0"/>
    <s v="RUS01"/>
    <x v="1298"/>
    <s v="SAEFTY SHOWER AND EYEWASH STATION 14"/>
    <x v="20"/>
    <s v="F1.X1.XSS01.FZ014"/>
    <x v="0"/>
    <x v="0"/>
    <x v="22"/>
    <s v="CM001"/>
    <s v="CM001"/>
    <m/>
    <s v=""/>
    <s v=""/>
    <s v="N/A"/>
    <s v="N/A"/>
    <s v="N/A"/>
    <s v="FIELD DETERMINED BASED ON THE 3D MODEL, P&amp;IDS, AND PIPING ISOMETRICS"/>
    <s v=""/>
    <s v="H363404-00000-270-262-0113-0001"/>
    <s v="H363404-RUS01-270-276-0012"/>
    <x v="6"/>
    <m/>
    <m/>
    <s v="DI"/>
    <s v="NIS"/>
    <s v="N/A"/>
    <s v="-"/>
    <m/>
  </r>
  <r>
    <n v="0"/>
    <s v="RUS01"/>
    <x v="1299"/>
    <s v="SAEFTY SHOWER AND EYEWASH STATION 15"/>
    <x v="20"/>
    <s v="F1.X1.XSS01.FZ015"/>
    <x v="0"/>
    <x v="0"/>
    <x v="22"/>
    <s v="CM001"/>
    <s v="CM001"/>
    <m/>
    <s v=""/>
    <s v=""/>
    <s v="N/A"/>
    <s v="N/A"/>
    <s v="N/A"/>
    <s v="FIELD DETERMINED BASED ON THE 3D MODEL, P&amp;IDS, AND PIPING ISOMETRICS"/>
    <s v=""/>
    <s v="H363404-00000-270-262-0113-0002"/>
    <s v="H363404-RUS01-270-276-0012"/>
    <x v="6"/>
    <m/>
    <m/>
    <s v="DI"/>
    <s v="NIS"/>
    <s v="N/A"/>
    <s v="-"/>
    <m/>
  </r>
  <r>
    <n v="0"/>
    <s v="RUS01"/>
    <x v="1300"/>
    <s v="SAEFTY SHOWER AND EYEWASH STATION 15"/>
    <x v="20"/>
    <s v="F1.X1.XSS01.FZ015"/>
    <x v="0"/>
    <x v="0"/>
    <x v="22"/>
    <s v="CM001"/>
    <s v="CM001"/>
    <m/>
    <s v=""/>
    <s v=""/>
    <s v="N/A"/>
    <s v="N/A"/>
    <s v="N/A"/>
    <s v="FIELD DETERMINED BASED ON THE 3D MODEL, P&amp;IDS, AND PIPING ISOMETRICS"/>
    <s v=""/>
    <s v="H363404-00000-270-262-0113-0002"/>
    <s v="H363404-RUS01-270-276-0012"/>
    <x v="6"/>
    <m/>
    <m/>
    <s v="DI"/>
    <s v="NIS"/>
    <s v="N/A"/>
    <s v="-"/>
    <m/>
  </r>
  <r>
    <n v="0"/>
    <s v="RUS01"/>
    <x v="1301"/>
    <s v="HOT WATER SUPPLY"/>
    <x v="10"/>
    <s v="RUS01-W34-0635"/>
    <x v="12"/>
    <x v="2"/>
    <x v="4"/>
    <s v="CM001"/>
    <s v="CM001"/>
    <m/>
    <s v="SIEMENS"/>
    <s v="SITRANS TS500"/>
    <s v="N/A"/>
    <s v="N/A"/>
    <s v="N/A"/>
    <s v="FIELD DETERMINED BASED ON THE 3D MODEL, P&amp;IDS, AND PIPING ISOMETRICS"/>
    <s v="H363404-00000-270-260-0007"/>
    <s v="REFER TO MANUFACTURER'S  STANDARD/MANUAL"/>
    <s v="H363404-RUS01-270-276-0012"/>
    <x v="6"/>
    <m/>
    <m/>
    <s v="N/A"/>
    <s v="IS"/>
    <s v="II 3 G - Ex i IIC T1"/>
    <s v="-"/>
    <m/>
  </r>
  <r>
    <n v="0"/>
    <s v="RUS01"/>
    <x v="1302"/>
    <s v="HOT WATER SUPPLY"/>
    <x v="11"/>
    <s v="RUS01-W34-0635"/>
    <x v="0"/>
    <x v="0"/>
    <x v="4"/>
    <s v="CM001"/>
    <s v="CM001"/>
    <m/>
    <s v="SIEMENS"/>
    <s v="SITRANS TH300"/>
    <n v="0"/>
    <m/>
    <s v="DEG C"/>
    <s v="FIELD DETERMINED BASED ON THE 3D MODEL, P&amp;IDS, AND PIPING ISOMETRICS"/>
    <s v="H363404-00000-270-260-0007"/>
    <s v="H363404-00000-270-262-0079-0001"/>
    <s v="H363404-RUS01-270-276-0012"/>
    <x v="404"/>
    <m/>
    <m/>
    <s v="AI"/>
    <s v="IS"/>
    <s v="II 3 G - Ex i IIC T1"/>
    <s v="-"/>
    <m/>
  </r>
  <r>
    <n v="0"/>
    <s v="RUS01"/>
    <x v="1303"/>
    <s v="HOT WATER RETURN"/>
    <x v="10"/>
    <s v="RUS01-W37-0726"/>
    <x v="12"/>
    <x v="2"/>
    <x v="4"/>
    <s v="CM001"/>
    <s v="CM001"/>
    <m/>
    <s v="SIEMENS"/>
    <s v="SITRANS TS500"/>
    <s v="N/A"/>
    <s v="N/A"/>
    <s v="N/A"/>
    <s v="FIELD DETERMINED BASED ON THE 3D MODEL, P&amp;IDS, AND PIPING ISOMETRICS"/>
    <s v="H363404-00000-270-260-0007"/>
    <s v="REFER TO MANUFACTURER'S  STANDARD/MANUAL"/>
    <s v="H363404-RUS01-270-276-0012"/>
    <x v="6"/>
    <m/>
    <m/>
    <s v="N/A"/>
    <s v="IS"/>
    <s v="II 3 G - Ex i IIC T1"/>
    <s v="-"/>
    <m/>
  </r>
  <r>
    <n v="0"/>
    <s v="RUS01"/>
    <x v="1304"/>
    <s v="HOT WATER RETURN"/>
    <x v="11"/>
    <s v="RUS01-W37-0726"/>
    <x v="0"/>
    <x v="0"/>
    <x v="4"/>
    <s v="CM001"/>
    <s v="CM001"/>
    <m/>
    <s v="SIEMENS"/>
    <s v="SITRANS TH300"/>
    <n v="0"/>
    <m/>
    <s v="DEG C"/>
    <s v="FIELD DETERMINED BASED ON THE 3D MODEL, P&amp;IDS, AND PIPING ISOMETRICS"/>
    <s v="H363404-00000-270-260-0007"/>
    <s v="H363404-00000-270-262-0079-0001"/>
    <s v="H363404-RUS01-270-276-0012"/>
    <x v="405"/>
    <m/>
    <m/>
    <s v="AI"/>
    <s v="IS"/>
    <s v="II 3 G - Ex i IIC T1"/>
    <s v="-"/>
    <m/>
  </r>
  <r>
    <n v="0"/>
    <s v="RUS01"/>
    <x v="1305"/>
    <s v="HOT WATER RETURN"/>
    <x v="16"/>
    <s v="RUS01-W37-0726"/>
    <x v="12"/>
    <x v="11"/>
    <x v="6"/>
    <s v="CM001"/>
    <s v="CM001"/>
    <m/>
    <s v="SAMSON AG / SAMSON"/>
    <s v="3241 / 3277"/>
    <s v="N/A"/>
    <s v="N/A"/>
    <s v="N/A"/>
    <s v="FIELD DETERMINED BASED ON THE 3D MODEL, P&amp;IDS, AND PIPING ISOMETRICS"/>
    <m/>
    <s v="H363404-00000-270-262-0080-0002"/>
    <s v="H363404-RUS01-270-276-0012"/>
    <x v="406"/>
    <m/>
    <m/>
    <s v="AO"/>
    <s v="IS"/>
    <s v="II 3 G - Ex i IIC T1"/>
    <s v="-"/>
    <m/>
  </r>
  <r>
    <n v="0"/>
    <s v="RUS01"/>
    <x v="1306"/>
    <s v="HOT WATER RETURN"/>
    <x v="17"/>
    <s v="RUS01-W37-0726"/>
    <x v="12"/>
    <x v="11"/>
    <x v="4"/>
    <s v="CM001"/>
    <s v="CM001"/>
    <m/>
    <s v="SIEMENS"/>
    <s v="MAG3100"/>
    <s v="N/A"/>
    <s v="N/A"/>
    <s v="N/A"/>
    <s v="FIELD DETERMINED BASED ON THE 3D MODEL, P&amp;IDS, AND PIPING ISOMETRICS"/>
    <s v="H363404-00000-270-260-0005"/>
    <s v="REFER TO MANUFACTURER'S  STANDARD/MANUAL"/>
    <s v="H363404-RUS01-270-276-0012"/>
    <x v="407"/>
    <m/>
    <m/>
    <s v="N/A"/>
    <m/>
    <m/>
    <s v="-"/>
    <m/>
  </r>
  <r>
    <n v="0"/>
    <s v="RUS01"/>
    <x v="1307"/>
    <s v="HOT WATER RETURN"/>
    <x v="18"/>
    <s v="RUS01-W37-0726"/>
    <x v="0"/>
    <x v="0"/>
    <x v="4"/>
    <s v="CM001"/>
    <s v="CM001"/>
    <m/>
    <s v="SIEMENS"/>
    <s v="MAG6000I"/>
    <m/>
    <m/>
    <s v=""/>
    <s v="FIELD DETERMINED BASED ON THE 3D MODEL, P&amp;IDS, AND PIPING ISOMETRICS"/>
    <s v="H363404-00000-270-260-0005"/>
    <s v="H363404-00000-270-262-0079-0001"/>
    <s v="H363404-RUS01-270-276-0012"/>
    <x v="407"/>
    <m/>
    <m/>
    <s v="AI"/>
    <m/>
    <m/>
    <s v="-"/>
    <m/>
  </r>
  <r>
    <n v="0"/>
    <s v="RUS01"/>
    <x v="1308"/>
    <s v="REAGENT AND UTILITIES JUNCTION BOX"/>
    <x v="41"/>
    <m/>
    <x v="0"/>
    <x v="0"/>
    <x v="8"/>
    <s v="CM001"/>
    <s v="CM001"/>
    <m/>
    <s v="HOFFMAN OR EQUIVALENT"/>
    <s v="A24H2008SS6LP3PT OR EQUIVALENT"/>
    <s v="N/A"/>
    <s v="N/A"/>
    <s v="N/A"/>
    <s v="H363404-00000-260-272-5011"/>
    <s v="H363404-00000-270-264-0001"/>
    <s v="H363404-RUS01-270-262-0001-0001/0002"/>
    <s v="N/A"/>
    <x v="0"/>
    <m/>
    <m/>
    <s v="N/A"/>
    <s v="NIS"/>
    <s v="N/A"/>
    <s v="-"/>
    <s v="REFER TO JUNCTION BOX INTERCONNECTION DRAWINGS FOR THE NUMBER OF TERMINALS AND TERMINAL BLOCKS IN THE BOX  "/>
  </r>
  <r>
    <m/>
    <m/>
    <x v="1309"/>
    <m/>
    <x v="77"/>
    <m/>
    <x v="6"/>
    <x v="9"/>
    <x v="23"/>
    <m/>
    <m/>
    <m/>
    <m/>
    <m/>
    <m/>
    <m/>
    <m/>
    <m/>
    <m/>
    <m/>
    <m/>
    <x v="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E4FE4B-5511-4A3F-A692-6B3395F94BB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U189" firstHeaderRow="1" firstDataRow="2" firstDataCol="1" rowPageCount="1" colPageCount="1"/>
  <pivotFields count="29">
    <pivotField showAll="0"/>
    <pivotField showAll="0"/>
    <pivotField dataField="1" showAll="0"/>
    <pivotField showAll="0"/>
    <pivotField axis="axisRow" showAll="0">
      <items count="79">
        <item x="15"/>
        <item x="12"/>
        <item x="48"/>
        <item x="24"/>
        <item x="14"/>
        <item x="13"/>
        <item x="25"/>
        <item x="1"/>
        <item x="16"/>
        <item x="73"/>
        <item x="57"/>
        <item x="31"/>
        <item x="67"/>
        <item x="27"/>
        <item x="63"/>
        <item x="29"/>
        <item x="17"/>
        <item x="75"/>
        <item x="30"/>
        <item x="18"/>
        <item x="76"/>
        <item x="64"/>
        <item x="2"/>
        <item x="72"/>
        <item x="19"/>
        <item x="26"/>
        <item x="41"/>
        <item x="59"/>
        <item x="4"/>
        <item x="52"/>
        <item x="60"/>
        <item x="6"/>
        <item x="53"/>
        <item x="5"/>
        <item x="66"/>
        <item x="36"/>
        <item x="58"/>
        <item x="35"/>
        <item x="40"/>
        <item x="43"/>
        <item x="44"/>
        <item x="3"/>
        <item x="37"/>
        <item x="45"/>
        <item x="20"/>
        <item x="69"/>
        <item x="68"/>
        <item x="70"/>
        <item x="21"/>
        <item x="22"/>
        <item x="49"/>
        <item x="55"/>
        <item x="56"/>
        <item x="28"/>
        <item x="46"/>
        <item x="51"/>
        <item x="34"/>
        <item x="74"/>
        <item x="50"/>
        <item x="0"/>
        <item x="23"/>
        <item x="32"/>
        <item x="54"/>
        <item x="65"/>
        <item x="38"/>
        <item x="71"/>
        <item x="8"/>
        <item x="61"/>
        <item x="47"/>
        <item x="10"/>
        <item x="39"/>
        <item x="11"/>
        <item x="62"/>
        <item x="42"/>
        <item x="33"/>
        <item x="9"/>
        <item x="7"/>
        <item x="77"/>
        <item t="default"/>
      </items>
    </pivotField>
    <pivotField showAll="0"/>
    <pivotField axis="axisRow" showAll="0">
      <items count="14">
        <item x="10"/>
        <item x="11"/>
        <item x="7"/>
        <item x="12"/>
        <item x="9"/>
        <item x="5"/>
        <item x="2"/>
        <item x="1"/>
        <item x="4"/>
        <item x="3"/>
        <item x="0"/>
        <item x="8"/>
        <item x="6"/>
        <item t="default"/>
      </items>
    </pivotField>
    <pivotField axis="axisCol" showAll="0">
      <items count="20">
        <item x="12"/>
        <item x="18"/>
        <item x="7"/>
        <item x="11"/>
        <item x="2"/>
        <item x="6"/>
        <item x="1"/>
        <item x="8"/>
        <item x="5"/>
        <item x="3"/>
        <item x="17"/>
        <item x="16"/>
        <item x="13"/>
        <item x="14"/>
        <item x="4"/>
        <item x="15"/>
        <item x="0"/>
        <item x="10"/>
        <item x="9"/>
        <item t="default"/>
      </items>
    </pivotField>
    <pivotField axis="axisPage" showAll="0">
      <items count="25">
        <item x="8"/>
        <item x="22"/>
        <item x="0"/>
        <item x="4"/>
        <item x="6"/>
        <item x="7"/>
        <item x="5"/>
        <item x="1"/>
        <item x="3"/>
        <item x="2"/>
        <item x="13"/>
        <item x="20"/>
        <item x="21"/>
        <item x="14"/>
        <item x="19"/>
        <item x="11"/>
        <item x="15"/>
        <item x="12"/>
        <item x="9"/>
        <item x="10"/>
        <item x="16"/>
        <item x="18"/>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4"/>
  </rowFields>
  <rowItems count="185">
    <i>
      <x/>
    </i>
    <i r="1">
      <x v="2"/>
    </i>
    <i r="1">
      <x v="5"/>
    </i>
    <i r="1">
      <x v="15"/>
    </i>
    <i r="1">
      <x v="16"/>
    </i>
    <i r="1">
      <x v="24"/>
    </i>
    <i r="1">
      <x v="28"/>
    </i>
    <i r="1">
      <x v="42"/>
    </i>
    <i r="1">
      <x v="53"/>
    </i>
    <i r="1">
      <x v="60"/>
    </i>
    <i r="1">
      <x v="69"/>
    </i>
    <i>
      <x v="1"/>
    </i>
    <i r="1">
      <x/>
    </i>
    <i r="1">
      <x v="4"/>
    </i>
    <i r="1">
      <x v="5"/>
    </i>
    <i r="1">
      <x v="8"/>
    </i>
    <i r="1">
      <x v="15"/>
    </i>
    <i r="1">
      <x v="16"/>
    </i>
    <i r="1">
      <x v="24"/>
    </i>
    <i r="1">
      <x v="28"/>
    </i>
    <i r="1">
      <x v="42"/>
    </i>
    <i r="1">
      <x v="50"/>
    </i>
    <i r="1">
      <x v="53"/>
    </i>
    <i r="1">
      <x v="56"/>
    </i>
    <i r="1">
      <x v="60"/>
    </i>
    <i r="1">
      <x v="69"/>
    </i>
    <i>
      <x v="2"/>
    </i>
    <i r="1">
      <x v="5"/>
    </i>
    <i r="1">
      <x v="8"/>
    </i>
    <i r="1">
      <x v="16"/>
    </i>
    <i r="1">
      <x v="55"/>
    </i>
    <i r="1">
      <x v="69"/>
    </i>
    <i>
      <x v="3"/>
    </i>
    <i r="1">
      <x v="8"/>
    </i>
    <i r="1">
      <x v="16"/>
    </i>
    <i r="1">
      <x v="55"/>
    </i>
    <i r="1">
      <x v="62"/>
    </i>
    <i r="1">
      <x v="63"/>
    </i>
    <i r="1">
      <x v="69"/>
    </i>
    <i>
      <x v="4"/>
    </i>
    <i r="1">
      <x v="5"/>
    </i>
    <i r="1">
      <x v="8"/>
    </i>
    <i r="1">
      <x v="15"/>
    </i>
    <i r="1">
      <x v="16"/>
    </i>
    <i r="1">
      <x v="28"/>
    </i>
    <i r="1">
      <x v="42"/>
    </i>
    <i r="1">
      <x v="50"/>
    </i>
    <i r="1">
      <x v="53"/>
    </i>
    <i r="1">
      <x v="55"/>
    </i>
    <i r="1">
      <x v="56"/>
    </i>
    <i r="1">
      <x v="60"/>
    </i>
    <i r="1">
      <x v="69"/>
    </i>
    <i>
      <x v="5"/>
    </i>
    <i r="1">
      <x v="8"/>
    </i>
    <i r="1">
      <x v="15"/>
    </i>
    <i r="1">
      <x v="16"/>
    </i>
    <i r="1">
      <x v="28"/>
    </i>
    <i r="1">
      <x v="36"/>
    </i>
    <i r="1">
      <x v="42"/>
    </i>
    <i r="1">
      <x v="55"/>
    </i>
    <i r="1">
      <x v="56"/>
    </i>
    <i r="1">
      <x v="62"/>
    </i>
    <i>
      <x v="6"/>
    </i>
    <i r="1">
      <x/>
    </i>
    <i r="1">
      <x v="4"/>
    </i>
    <i r="1">
      <x v="5"/>
    </i>
    <i r="1">
      <x v="8"/>
    </i>
    <i r="1">
      <x v="15"/>
    </i>
    <i r="1">
      <x v="16"/>
    </i>
    <i r="1">
      <x v="24"/>
    </i>
    <i r="1">
      <x v="42"/>
    </i>
    <i r="1">
      <x v="53"/>
    </i>
    <i r="1">
      <x v="56"/>
    </i>
    <i r="1">
      <x v="60"/>
    </i>
    <i r="1">
      <x v="61"/>
    </i>
    <i r="1">
      <x v="69"/>
    </i>
    <i>
      <x v="7"/>
    </i>
    <i r="1">
      <x v="4"/>
    </i>
    <i r="1">
      <x v="5"/>
    </i>
    <i r="1">
      <x v="8"/>
    </i>
    <i r="1">
      <x v="15"/>
    </i>
    <i r="1">
      <x v="16"/>
    </i>
    <i r="1">
      <x v="24"/>
    </i>
    <i r="1">
      <x v="28"/>
    </i>
    <i r="1">
      <x v="35"/>
    </i>
    <i r="1">
      <x v="37"/>
    </i>
    <i r="1">
      <x v="42"/>
    </i>
    <i r="1">
      <x v="50"/>
    </i>
    <i r="1">
      <x v="53"/>
    </i>
    <i r="1">
      <x v="56"/>
    </i>
    <i r="1">
      <x v="60"/>
    </i>
    <i r="1">
      <x v="69"/>
    </i>
    <i>
      <x v="8"/>
    </i>
    <i r="1">
      <x v="8"/>
    </i>
    <i r="1">
      <x v="17"/>
    </i>
    <i r="1">
      <x v="53"/>
    </i>
    <i r="1">
      <x v="55"/>
    </i>
    <i r="1">
      <x v="63"/>
    </i>
    <i>
      <x v="9"/>
    </i>
    <i r="1">
      <x v="6"/>
    </i>
    <i r="1">
      <x v="24"/>
    </i>
    <i r="1">
      <x v="55"/>
    </i>
    <i r="1">
      <x v="60"/>
    </i>
    <i r="1">
      <x v="69"/>
    </i>
    <i>
      <x v="10"/>
    </i>
    <i r="1">
      <x v="1"/>
    </i>
    <i r="1">
      <x v="3"/>
    </i>
    <i r="1">
      <x v="7"/>
    </i>
    <i r="1">
      <x v="8"/>
    </i>
    <i r="1">
      <x v="9"/>
    </i>
    <i r="1">
      <x v="11"/>
    </i>
    <i r="1">
      <x v="12"/>
    </i>
    <i r="1">
      <x v="13"/>
    </i>
    <i r="1">
      <x v="18"/>
    </i>
    <i r="1">
      <x v="19"/>
    </i>
    <i r="1">
      <x v="20"/>
    </i>
    <i r="1">
      <x v="22"/>
    </i>
    <i r="1">
      <x v="25"/>
    </i>
    <i r="1">
      <x v="26"/>
    </i>
    <i r="1">
      <x v="29"/>
    </i>
    <i r="1">
      <x v="31"/>
    </i>
    <i r="1">
      <x v="32"/>
    </i>
    <i r="1">
      <x v="33"/>
    </i>
    <i r="1">
      <x v="41"/>
    </i>
    <i r="1">
      <x v="44"/>
    </i>
    <i r="1">
      <x v="48"/>
    </i>
    <i r="1">
      <x v="49"/>
    </i>
    <i r="1">
      <x v="58"/>
    </i>
    <i r="1">
      <x v="59"/>
    </i>
    <i r="1">
      <x v="64"/>
    </i>
    <i r="1">
      <x v="66"/>
    </i>
    <i r="1">
      <x v="68"/>
    </i>
    <i r="1">
      <x v="69"/>
    </i>
    <i r="1">
      <x v="70"/>
    </i>
    <i r="1">
      <x v="71"/>
    </i>
    <i r="1">
      <x v="73"/>
    </i>
    <i r="1">
      <x v="74"/>
    </i>
    <i r="1">
      <x v="75"/>
    </i>
    <i r="1">
      <x v="76"/>
    </i>
    <i>
      <x v="11"/>
    </i>
    <i r="1">
      <x v="8"/>
    </i>
    <i r="1">
      <x v="10"/>
    </i>
    <i r="1">
      <x v="14"/>
    </i>
    <i r="1">
      <x v="16"/>
    </i>
    <i r="1">
      <x v="19"/>
    </i>
    <i r="1">
      <x v="21"/>
    </i>
    <i r="1">
      <x v="23"/>
    </i>
    <i r="1">
      <x v="27"/>
    </i>
    <i r="1">
      <x v="30"/>
    </i>
    <i r="1">
      <x v="34"/>
    </i>
    <i r="1">
      <x v="35"/>
    </i>
    <i r="1">
      <x v="36"/>
    </i>
    <i r="1">
      <x v="37"/>
    </i>
    <i r="1">
      <x v="39"/>
    </i>
    <i r="1">
      <x v="40"/>
    </i>
    <i r="1">
      <x v="42"/>
    </i>
    <i r="1">
      <x v="43"/>
    </i>
    <i r="1">
      <x v="44"/>
    </i>
    <i r="1">
      <x v="45"/>
    </i>
    <i r="1">
      <x v="46"/>
    </i>
    <i r="1">
      <x v="47"/>
    </i>
    <i r="1">
      <x v="48"/>
    </i>
    <i r="1">
      <x v="49"/>
    </i>
    <i r="1">
      <x v="51"/>
    </i>
    <i r="1">
      <x v="52"/>
    </i>
    <i r="1">
      <x v="53"/>
    </i>
    <i r="1">
      <x v="54"/>
    </i>
    <i r="1">
      <x v="55"/>
    </i>
    <i r="1">
      <x v="56"/>
    </i>
    <i r="1">
      <x v="57"/>
    </i>
    <i r="1">
      <x v="60"/>
    </i>
    <i r="1">
      <x v="64"/>
    </i>
    <i r="1">
      <x v="65"/>
    </i>
    <i r="1">
      <x v="66"/>
    </i>
    <i r="1">
      <x v="67"/>
    </i>
    <i r="1">
      <x v="70"/>
    </i>
    <i r="1">
      <x v="72"/>
    </i>
    <i r="1">
      <x v="74"/>
    </i>
    <i r="1">
      <x v="75"/>
    </i>
    <i r="1">
      <x v="76"/>
    </i>
    <i>
      <x v="12"/>
    </i>
    <i r="1">
      <x v="38"/>
    </i>
    <i r="1">
      <x v="71"/>
    </i>
    <i r="1">
      <x v="77"/>
    </i>
    <i t="grand">
      <x/>
    </i>
  </rowItems>
  <colFields count="1">
    <field x="7"/>
  </colFields>
  <colItems count="20">
    <i>
      <x/>
    </i>
    <i>
      <x v="1"/>
    </i>
    <i>
      <x v="2"/>
    </i>
    <i>
      <x v="3"/>
    </i>
    <i>
      <x v="4"/>
    </i>
    <i>
      <x v="5"/>
    </i>
    <i>
      <x v="6"/>
    </i>
    <i>
      <x v="7"/>
    </i>
    <i>
      <x v="8"/>
    </i>
    <i>
      <x v="9"/>
    </i>
    <i>
      <x v="10"/>
    </i>
    <i>
      <x v="11"/>
    </i>
    <i>
      <x v="12"/>
    </i>
    <i>
      <x v="13"/>
    </i>
    <i>
      <x v="14"/>
    </i>
    <i>
      <x v="15"/>
    </i>
    <i>
      <x v="16"/>
    </i>
    <i>
      <x v="17"/>
    </i>
    <i>
      <x v="18"/>
    </i>
    <i t="grand">
      <x/>
    </i>
  </colItems>
  <pageFields count="1">
    <pageField fld="8" hier="-1"/>
  </pageFields>
  <dataFields count="1">
    <dataField name="Count of Tag 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29A4C96-A831-409B-8D5C-B6A13BD5A42C}" name="Table5" displayName="Table5" ref="A1:AF1409" totalsRowShown="0" headerRowDxfId="98" dataDxfId="97">
  <autoFilter ref="A1:AF1409" xr:uid="{129A4C96-A831-409B-8D5C-B6A13BD5A42C}"/>
  <tableColumns count="32">
    <tableColumn id="1" xr3:uid="{B38B646F-A791-4DF8-9380-762FEBC7269D}" name="REV" dataDxfId="96"/>
    <tableColumn id="2" xr3:uid="{E39B7674-3109-4135-97FE-3665E67520D1}" name="WBS" dataDxfId="95"/>
    <tableColumn id="3" xr3:uid="{A75974B8-4CA0-43FE-8916-FFF0198AEB05}" name="Tag No" dataDxfId="94"/>
    <tableColumn id="4" xr3:uid="{28E1CEEE-F0D8-45FF-902D-E26CCC6E2A57}" name="Instrumentation Service" dataDxfId="93"/>
    <tableColumn id="5" xr3:uid="{E7CD20DC-E1DC-4DEE-92CB-4771BDB4BA7B}" name="Description" dataDxfId="92"/>
    <tableColumn id="6" xr3:uid="{BE26F0F7-4909-4E23-BD8C-CD4F0B8550E3}" name="Equip/Line No" dataDxfId="91"/>
    <tableColumn id="7" xr3:uid="{014DF1D9-35AA-45FD-921E-12B94B14F047}" name="Pipe Spec." dataDxfId="90"/>
    <tableColumn id="8" xr3:uid="{2055B9EA-AC99-4F54-931E-B3C5F0796677}" name="Connection Size" dataDxfId="89"/>
    <tableColumn id="9" xr3:uid="{40761D49-EB68-499B-B6A5-E97F86DF3253}" name="Supplied By" dataDxfId="88"/>
    <tableColumn id="10" xr3:uid="{1D815EF3-D56A-4D48-B3E7-EE59AF75F1C2}" name="Installed By" dataDxfId="87"/>
    <tableColumn id="11" xr3:uid="{D66AB4ED-7784-437A-8D02-17240369B332}" name="Connected By" dataDxfId="86"/>
    <tableColumn id="12" xr3:uid="{B2FE43AB-4B94-4F7D-A97F-811352DE542E}" name="Instrument Profile No._x000a_IS" dataDxfId="85"/>
    <tableColumn id="13" xr3:uid="{D276F7DC-CBEB-402F-9CC6-DF4BC7C966F9}" name="Manufacturer" dataDxfId="84"/>
    <tableColumn id="14" xr3:uid="{FF8A813A-77FA-462F-A771-FCCDF0C917DF}" name="Model" dataDxfId="83"/>
    <tableColumn id="15" xr3:uid="{E7B5E7DB-0F2D-4F3C-B0D5-8F243D7A2C4E}" name="Calibration Certificate" dataDxfId="82"/>
    <tableColumn id="16" xr3:uid="{2DC282E6-5A77-44E8-B0A0-69B38706D0A8}" name="ATEX Certificate" dataDxfId="81"/>
    <tableColumn id="17" xr3:uid="{1C96531A-0613-43EE-9924-E75213E12D30}" name="Manual" dataDxfId="80"/>
    <tableColumn id="30" xr3:uid="{37F47CAF-8A0A-40FC-B008-A0C1C6FB65F6}" name="Hazardous Area Classification" dataDxfId="79"/>
    <tableColumn id="18" xr3:uid="{455BA352-217F-4771-A820-D17BFAEA828D}" name="Calibration Range Low" dataDxfId="78"/>
    <tableColumn id="19" xr3:uid="{C8BCA9D2-5175-477A-A0D9-700D18A336C8}" name="Calibration Range High" dataDxfId="77"/>
    <tableColumn id="20" xr3:uid="{61C25C9E-3AE1-4B7D-9700-9DBFFE16AC52}" name="Calibration Range UOM" dataDxfId="76"/>
    <tableColumn id="21" xr3:uid="{FB9295AD-401D-4080-B5A3-3F63284FEC2D}" name="Location Drawing" dataDxfId="75"/>
    <tableColumn id="22" xr3:uid="{DEEFE64F-7145-4059-92CB-759BAFE5E3E2}" name="Install Detail Dwg Number" dataDxfId="74"/>
    <tableColumn id="23" xr3:uid="{FA376788-9BC7-49F1-8C0A-A1E230ECCAEC}" name="Loop/Interconnection/Schematic Dwg No" dataDxfId="73"/>
    <tableColumn id="24" xr3:uid="{0C61D553-EA56-48AD-9A96-DC14F2D05D4D}" name="PID No" dataDxfId="72"/>
    <tableColumn id="25" xr3:uid="{A7D0AE0F-AE8C-4195-90DC-D0AFDCB89321}" name="Datasheet No" dataDxfId="71"/>
    <tableColumn id="26" xr3:uid="{26B33A6C-F3E5-47E5-B826-F4E650AA1709}" name="Control Cabinet" dataDxfId="70"/>
    <tableColumn id="27" xr3:uid="{BB8180CA-4A48-4439-8C16-461D29C6ADBE}" name="PLC" dataDxfId="69"/>
    <tableColumn id="28" xr3:uid="{0E83762B-B900-4C3E-9C20-2D4BFE8A5BA7}" name="I/O Type" dataDxfId="68"/>
    <tableColumn id="29" xr3:uid="{FEEE1936-0A21-487C-B360-C4289FF663AD}" name="IS/Non-IS I/O" dataDxfId="67"/>
    <tableColumn id="31" xr3:uid="{DCF7314D-8ED8-4A37-A85C-6F6FBF82B589}" name="External Power" dataDxfId="66"/>
    <tableColumn id="32" xr3:uid="{0BF1E309-8C7E-420B-B79B-FFC2A26487AA}" name="Remarks" dataDxfId="65"/>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8EB7AF-1054-4B91-A381-9A4D48C6B3FF}" name="Table1" displayName="Table1" ref="A3:C26" totalsRowShown="0">
  <autoFilter ref="A3:C26" xr:uid="{6B1097C5-B143-4557-9BD2-E469E46EAC14}"/>
  <tableColumns count="3">
    <tableColumn id="1" xr3:uid="{DD90868A-071A-4B5B-8E55-702298572BBD}" name="DN"/>
    <tableColumn id="2" xr3:uid="{D7A6DB7E-02A2-4CA2-9A2F-3516C3AD6CBF}" name="No. Bolts"/>
    <tableColumn id="3" xr3:uid="{DCD74E7C-9B9C-4D0A-8CC7-B1AE865C1D6B}" name="Bolt Siz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AACF60-7554-447D-8F8E-2429EE33E26D}" name="Table2" displayName="Table2" ref="M3:N13" totalsRowShown="0">
  <autoFilter ref="M3:N13" xr:uid="{6D6F074B-11D1-46A0-8F0C-214F98819D17}"/>
  <tableColumns count="2">
    <tableColumn id="1" xr3:uid="{391F0248-FE61-452E-935B-C2B30A647BA4}" name="Pipe Spec"/>
    <tableColumn id="2" xr3:uid="{875D7F28-5C6A-4E42-9A08-7E95B58403C0}" name="Bolt Desc."/>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5745D2-3C46-429D-A10F-87CC996E5FB5}" name="Table14" displayName="Table14" ref="E3:G26" totalsRowShown="0">
  <autoFilter ref="E3:G26" xr:uid="{DDE97587-E9A8-401B-8863-18DE3724E7E7}"/>
  <tableColumns count="3">
    <tableColumn id="1" xr3:uid="{1C8A693C-27F6-4A8F-BA58-BE20A96EECD1}" name="DN"/>
    <tableColumn id="2" xr3:uid="{28A7E1C1-B8AB-4F21-9669-948A18CC592B}" name="No. Bolts"/>
    <tableColumn id="3" xr3:uid="{01C9CD5D-11B1-41D9-8D50-4617D3B56768}" name="Bolt Size"/>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118386-0BE0-4F1D-9132-D9203CD204D7}" name="Table15" displayName="Table15" ref="I3:K26" totalsRowShown="0">
  <autoFilter ref="I3:K26" xr:uid="{DCDD4FA1-6E3C-45FA-A4BC-1A1CC85AA209}"/>
  <tableColumns count="3">
    <tableColumn id="1" xr3:uid="{2B8BB123-3512-4425-B73A-4FEA745C96CC}" name="DN"/>
    <tableColumn id="2" xr3:uid="{D62228ED-871A-40AC-A0B4-254E7EA86D34}" name="No. Bolts"/>
    <tableColumn id="3" xr3:uid="{1AF9A685-C365-4F84-B86D-174FB035B931}" name="Bolt Siz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5" dT="2021-11-23T18:32:45.44" personId="{FEEE659B-7D67-4650-8E5B-DEC5B3DB1C5B}" id="{A4701BD3-9B1C-4DC1-8E87-B80B697C48C7}" done="1">
    <text>look into WIKA 230 series</text>
  </threadedComment>
  <threadedComment ref="M15" dT="2021-11-23T19:40:53.12" personId="{FEEE659B-7D67-4650-8E5B-DEC5B3DB1C5B}" id="{F322B463-B35F-4C43-A9E1-9E29DC1B9E29}" parentId="{A4701BD3-9B1C-4DC1-8E87-B80B697C48C7}">
    <text>Use site config tool with calibration ranges for model number.</text>
  </threadedComment>
  <threadedComment ref="D133" dT="2023-01-04T16:42:46.34" personId="{FEEE659B-7D67-4650-8E5B-DEC5B3DB1C5B}" id="{2F4FCFB7-EF45-4E29-A5C3-B48B0DB348CF}">
    <text>Changed from PH/ORP to SOLUTION FEED, as it should be</text>
  </threadedComment>
  <threadedComment ref="D134" dT="2023-01-04T16:42:46.34" personId="{FEEE659B-7D67-4650-8E5B-DEC5B3DB1C5B}" id="{52FFF50F-2D06-4E9B-A6BC-24B5471F5CA5}">
    <text>Changed from PH/ORP to SOLUTION FEED, as it should be</text>
  </threadedComment>
  <threadedComment ref="D393" dT="2023-01-04T16:42:46.34" personId="{FEEE659B-7D67-4650-8E5B-DEC5B3DB1C5B}" id="{DA9AB5BF-230D-4AFF-BD84-279F82BBF04E}">
    <text>Changed from PH/ORP to SOLUTION FEED, as it should be</text>
  </threadedComment>
  <threadedComment ref="C616" dT="2021-11-11T16:52:10.96" personId="{FEEE659B-7D67-4650-8E5B-DEC5B3DB1C5B}" id="{C57C2009-AB8E-442B-AA78-4AC8FCC2ECCD}">
    <text>Limit switches are missing from index. ZSC229 &amp; ZSO229. IFM NN5013</text>
  </threadedComment>
</ThreadedComments>
</file>

<file path=xl/threadedComments/threadedComment2.xml><?xml version="1.0" encoding="utf-8"?>
<ThreadedComments xmlns="http://schemas.microsoft.com/office/spreadsheetml/2018/threadedcomments" xmlns:x="http://schemas.openxmlformats.org/spreadsheetml/2006/main">
  <threadedComment ref="C152" dT="2023-01-04T16:46:23.24" personId="{FEEE659B-7D67-4650-8E5B-DEC5B3DB1C5B}" id="{229892BF-D4F1-4D5E-83CF-5DB278894294}">
    <text>Changed from PH to SOLUTION FEED, as it should be</text>
  </threadedComment>
  <threadedComment ref="C189" dT="2023-01-04T16:46:23.24" personId="{FEEE659B-7D67-4650-8E5B-DEC5B3DB1C5B}" id="{F197DE64-CEB3-49D3-A1A7-A73E0491DAA5}">
    <text>Changed from PH to SOLUTION FEED, as it should be</text>
  </threadedComment>
</ThreadedComments>
</file>

<file path=xl/threadedComments/threadedComment3.xml><?xml version="1.0" encoding="utf-8"?>
<ThreadedComments xmlns="http://schemas.microsoft.com/office/spreadsheetml/2018/threadedcomments" xmlns:x="http://schemas.openxmlformats.org/spreadsheetml/2006/main">
  <threadedComment ref="F130" dT="2022-06-27T19:40:52.68" personId="{3558A18F-D0C8-4FC0-8B4E-4941373D205C}" id="{82D28B94-79CC-4438-AA44-551AED32CAE7}">
    <text>Should be DIT228</text>
  </threadedComment>
  <threadedComment ref="I367" dT="2022-07-05T13:39:00.44" personId="{3558A18F-D0C8-4FC0-8B4E-4941373D205C}" id="{6153E796-99C1-4465-95F3-31C4B635D163}" done="1">
    <text>Should be H363404-00000-270-262-0090</text>
  </threadedComment>
  <threadedComment ref="I369" dT="2022-07-05T13:39:08.58" personId="{3558A18F-D0C8-4FC0-8B4E-4941373D205C}" id="{0D5F3472-3D6D-404E-BB2D-CC29B10F9935}" done="1">
    <text>Should be H363404-00000-270-262-0090</text>
  </threadedComment>
</ThreadedComments>
</file>

<file path=xl/threadedComments/threadedComment4.xml><?xml version="1.0" encoding="utf-8"?>
<ThreadedComments xmlns="http://schemas.microsoft.com/office/spreadsheetml/2018/threadedcomments" xmlns:x="http://schemas.openxmlformats.org/spreadsheetml/2006/main">
  <threadedComment ref="E179" dT="2021-06-11T19:33:10.55" personId="{DBB795D1-560B-42EA-A743-5DFC01901BB4}" id="{2DE47999-C7D8-42A4-96E3-CE1730E35EB0}">
    <text>check with Yuri</text>
  </threadedComment>
  <threadedComment ref="B264" dT="2021-06-14T15:17:32.59" personId="{DBB795D1-560B-42EA-A743-5DFC01901BB4}" id="{245B56C1-C6F0-4E0F-BF74-BF329EE12D00}">
    <text>EMAIL SENT TO DYLAN</text>
  </threadedComment>
  <threadedComment ref="B265" dT="2021-06-14T15:17:32.59" personId="{DBB795D1-560B-42EA-A743-5DFC01901BB4}" id="{DD315202-303C-4CE7-9603-9231D2D12DA8}">
    <text>EMAIL SENT TO DYLAN</text>
  </threadedComment>
  <threadedComment ref="B291" dT="2021-06-14T18:32:16.92" personId="{DBB795D1-560B-42EA-A743-5DFC01901BB4}" id="{FE7B150D-CFC3-4609-A120-BA4ED97B9111}">
    <text>EMAIL SENT TO DYLAN</text>
  </threadedComment>
  <threadedComment ref="B292" dT="2021-06-14T18:32:16.92" personId="{DBB795D1-560B-42EA-A743-5DFC01901BB4}" id="{76009B32-833F-47EB-BA3F-68055C9FC7A2}">
    <text>EMAIL SENT TO DYLAN</text>
  </threadedComment>
</ThreadedComments>
</file>

<file path=xl/threadedComments/threadedComment5.xml><?xml version="1.0" encoding="utf-8"?>
<ThreadedComments xmlns="http://schemas.microsoft.com/office/spreadsheetml/2018/threadedcomments" xmlns:x="http://schemas.openxmlformats.org/spreadsheetml/2006/main">
  <threadedComment ref="T582" dT="2021-06-11T19:33:10.55" personId="{DBB795D1-560B-42EA-A743-5DFC01901BB4}" id="{20A85CA2-E511-43EA-8C79-2CA6F3ACAC2C}">
    <text>check with Yuri</text>
  </threadedComment>
  <threadedComment ref="E675" dT="2021-06-14T15:17:32.59" personId="{DBB795D1-560B-42EA-A743-5DFC01901BB4}" id="{17BABFE1-B97C-4886-8655-DF7B10285430}">
    <text>EMAIL SENT TO DYLAN</text>
  </threadedComment>
  <threadedComment ref="E676" dT="2021-06-14T15:17:32.59" personId="{DBB795D1-560B-42EA-A743-5DFC01901BB4}" id="{288D01FB-5AA5-4959-8D48-ECA11FCD6FA6}">
    <text>EMAIL SENT TO DYLAN</text>
  </threadedComment>
  <threadedComment ref="E702" dT="2021-06-14T18:32:16.92" personId="{DBB795D1-560B-42EA-A743-5DFC01901BB4}" id="{F324A399-9174-401A-9ACF-57BAF19A1584}">
    <text>EMAIL SENT TO DYLAN</text>
  </threadedComment>
  <threadedComment ref="E703" dT="2021-06-14T18:32:16.92" personId="{DBB795D1-560B-42EA-A743-5DFC01901BB4}" id="{69650049-AADB-43C0-9093-B7A8004CDDE0}">
    <text>EMAIL SENT TO DYLAN</text>
  </threadedComment>
</ThreadedComments>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6" Type="http://schemas.microsoft.com/office/2019/04/relationships/namedSheetView" Target="../namedSheetViews/namedSheetView1.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6.bin"/><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EA1C-7350-4846-82F2-356CB54FA094}">
  <sheetPr>
    <pageSetUpPr fitToPage="1"/>
  </sheetPr>
  <dimension ref="A1:O81"/>
  <sheetViews>
    <sheetView topLeftCell="C55" zoomScale="115" zoomScaleNormal="115" workbookViewId="0">
      <selection activeCell="F65" sqref="F65:F67"/>
    </sheetView>
  </sheetViews>
  <sheetFormatPr defaultRowHeight="15"/>
  <cols>
    <col min="2" max="2" width="10" customWidth="1"/>
    <col min="7" max="7" width="13.28515625" bestFit="1" customWidth="1"/>
    <col min="8" max="8" width="11" bestFit="1" customWidth="1"/>
    <col min="9" max="9" width="10.140625" bestFit="1" customWidth="1"/>
    <col min="13" max="13" width="11.28515625" bestFit="1" customWidth="1"/>
    <col min="15" max="15" width="34.28515625" bestFit="1" customWidth="1"/>
  </cols>
  <sheetData>
    <row r="1" spans="1:15">
      <c r="A1" s="208" t="s">
        <v>0</v>
      </c>
      <c r="B1" s="208"/>
      <c r="C1" s="209"/>
      <c r="D1" s="209"/>
      <c r="E1" s="35"/>
      <c r="F1" s="210"/>
      <c r="G1" s="210"/>
      <c r="H1" s="35"/>
      <c r="I1" s="35"/>
      <c r="J1" s="35"/>
      <c r="K1" s="35"/>
      <c r="L1" s="35"/>
      <c r="M1" s="35"/>
      <c r="N1" s="35"/>
      <c r="O1" s="24" t="s">
        <v>1</v>
      </c>
    </row>
    <row r="2" spans="1:15">
      <c r="A2" s="207" t="s">
        <v>2</v>
      </c>
      <c r="B2" s="207"/>
      <c r="C2" s="207"/>
      <c r="D2" s="207"/>
      <c r="E2" s="36"/>
      <c r="F2" s="160"/>
      <c r="G2" s="160"/>
      <c r="H2" s="36"/>
      <c r="I2" s="36"/>
      <c r="J2" s="36"/>
      <c r="K2" s="36"/>
      <c r="L2" s="36"/>
      <c r="M2" s="36"/>
      <c r="N2" s="36"/>
      <c r="O2" s="25" t="s">
        <v>3</v>
      </c>
    </row>
    <row r="3" spans="1:15">
      <c r="A3" s="207" t="s">
        <v>4</v>
      </c>
      <c r="B3" s="207"/>
      <c r="C3" s="207"/>
      <c r="D3" s="207"/>
      <c r="E3" s="36"/>
      <c r="F3" s="160"/>
      <c r="G3" s="160"/>
      <c r="H3" s="36"/>
      <c r="I3" s="36"/>
      <c r="J3" s="36"/>
      <c r="K3" s="36"/>
      <c r="L3" s="36"/>
      <c r="M3" s="36"/>
      <c r="N3" s="36"/>
      <c r="O3" s="26" t="s">
        <v>5</v>
      </c>
    </row>
    <row r="4" spans="1:15">
      <c r="A4" s="206"/>
      <c r="B4" s="206"/>
      <c r="C4" s="160"/>
      <c r="D4" s="160"/>
      <c r="E4" s="36"/>
      <c r="F4" s="160"/>
      <c r="G4" s="160"/>
      <c r="H4" s="36"/>
      <c r="I4" s="36"/>
      <c r="J4" s="36"/>
      <c r="K4" s="36"/>
      <c r="L4" s="36"/>
      <c r="M4" s="36"/>
      <c r="N4" s="36"/>
      <c r="O4" s="27"/>
    </row>
    <row r="5" spans="1:15">
      <c r="A5" s="206"/>
      <c r="B5" s="206"/>
      <c r="C5" s="160"/>
      <c r="D5" s="160"/>
      <c r="E5" s="36"/>
      <c r="F5" s="160"/>
      <c r="G5" s="160"/>
      <c r="H5" s="36"/>
      <c r="I5" s="36"/>
      <c r="J5" s="36"/>
      <c r="K5" s="36"/>
      <c r="L5" s="36"/>
      <c r="M5" s="36"/>
      <c r="N5" s="36"/>
      <c r="O5" s="27"/>
    </row>
    <row r="6" spans="1:15">
      <c r="A6" s="206"/>
      <c r="B6" s="206"/>
      <c r="C6" s="160"/>
      <c r="D6" s="160"/>
      <c r="E6" s="36"/>
      <c r="F6" s="160"/>
      <c r="G6" s="160"/>
      <c r="H6" s="36"/>
      <c r="I6" s="36"/>
      <c r="J6" s="36"/>
      <c r="K6" s="36"/>
      <c r="L6" s="36"/>
      <c r="M6" s="36"/>
      <c r="N6" s="36"/>
      <c r="O6" s="27"/>
    </row>
    <row r="7" spans="1:15">
      <c r="A7" s="206"/>
      <c r="B7" s="206"/>
      <c r="C7" s="160"/>
      <c r="D7" s="160"/>
      <c r="E7" s="36"/>
      <c r="F7" s="160"/>
      <c r="G7" s="160"/>
      <c r="H7" s="36"/>
      <c r="I7" s="36"/>
      <c r="J7" s="36"/>
      <c r="K7" s="36"/>
      <c r="L7" s="36"/>
      <c r="M7" s="36"/>
      <c r="N7" s="36"/>
      <c r="O7" s="27"/>
    </row>
    <row r="8" spans="1:15">
      <c r="A8" s="160"/>
      <c r="B8" s="160"/>
      <c r="C8" s="160"/>
      <c r="D8" s="160"/>
      <c r="E8" s="36"/>
      <c r="F8" s="160"/>
      <c r="G8" s="160"/>
      <c r="H8" s="36"/>
      <c r="I8" s="36"/>
      <c r="J8" s="36"/>
      <c r="K8" s="36"/>
      <c r="L8" s="36"/>
      <c r="M8" s="36"/>
      <c r="N8" s="36"/>
      <c r="O8" s="28"/>
    </row>
    <row r="9" spans="1:15">
      <c r="A9" s="160"/>
      <c r="B9" s="160"/>
      <c r="C9" s="160"/>
      <c r="D9" s="160"/>
      <c r="E9" s="36"/>
      <c r="F9" s="160"/>
      <c r="G9" s="160"/>
      <c r="H9" s="36"/>
      <c r="I9" s="36"/>
      <c r="J9" s="36"/>
      <c r="K9" s="36"/>
      <c r="L9" s="36"/>
      <c r="M9" s="36"/>
      <c r="N9" s="36"/>
      <c r="O9" s="36"/>
    </row>
    <row r="10" spans="1:15">
      <c r="A10" s="160"/>
      <c r="B10" s="160"/>
      <c r="C10" s="160"/>
      <c r="D10" s="160"/>
      <c r="E10" s="36"/>
      <c r="F10" s="160"/>
      <c r="G10" s="160"/>
      <c r="H10" s="36"/>
      <c r="I10" s="36"/>
      <c r="J10" s="36"/>
      <c r="K10" s="36"/>
      <c r="L10" s="36"/>
      <c r="M10" s="36"/>
      <c r="N10" s="36"/>
      <c r="O10" s="36"/>
    </row>
    <row r="11" spans="1:15">
      <c r="A11" s="160"/>
      <c r="B11" s="160"/>
      <c r="C11" s="160"/>
      <c r="D11" s="160"/>
      <c r="E11" s="36"/>
      <c r="F11" s="160"/>
      <c r="G11" s="160"/>
      <c r="H11" s="36"/>
      <c r="I11" s="36"/>
      <c r="J11" s="36"/>
      <c r="K11" s="36"/>
      <c r="L11" s="36"/>
      <c r="M11" s="36"/>
      <c r="N11" s="36"/>
      <c r="O11" s="36"/>
    </row>
    <row r="12" spans="1:15">
      <c r="A12" s="160"/>
      <c r="B12" s="160"/>
      <c r="C12" s="160"/>
      <c r="D12" s="160"/>
      <c r="E12" s="36"/>
      <c r="F12" s="160"/>
      <c r="G12" s="160"/>
      <c r="H12" s="36"/>
      <c r="I12" s="36"/>
      <c r="J12" s="36"/>
      <c r="K12" s="36"/>
      <c r="L12" s="36"/>
      <c r="M12" s="36"/>
      <c r="N12" s="36"/>
      <c r="O12" s="36"/>
    </row>
    <row r="13" spans="1:15">
      <c r="A13" s="160"/>
      <c r="B13" s="160"/>
      <c r="C13" s="160"/>
      <c r="D13" s="160"/>
      <c r="E13" s="36"/>
      <c r="F13" s="160"/>
      <c r="G13" s="160"/>
      <c r="H13" s="36"/>
      <c r="I13" s="36"/>
      <c r="J13" s="36"/>
      <c r="K13" s="36"/>
      <c r="L13" s="36"/>
      <c r="M13" s="36"/>
      <c r="N13" s="36"/>
      <c r="O13" s="36"/>
    </row>
    <row r="14" spans="1:15">
      <c r="A14" s="160"/>
      <c r="B14" s="160"/>
      <c r="C14" s="160"/>
      <c r="D14" s="160"/>
      <c r="E14" s="36"/>
      <c r="F14" s="160"/>
      <c r="G14" s="160"/>
      <c r="H14" s="36"/>
      <c r="I14" s="36"/>
      <c r="J14" s="36"/>
      <c r="K14" s="36"/>
      <c r="L14" s="36"/>
      <c r="M14" s="36"/>
      <c r="N14" s="36"/>
      <c r="O14" s="36"/>
    </row>
    <row r="15" spans="1:15">
      <c r="A15" s="29"/>
      <c r="B15" s="160"/>
      <c r="C15" s="160"/>
      <c r="D15" s="160"/>
      <c r="E15" s="160"/>
      <c r="F15" s="160"/>
      <c r="G15" s="160"/>
      <c r="H15" s="36"/>
      <c r="I15" s="36"/>
      <c r="J15" s="36"/>
      <c r="K15" s="36"/>
      <c r="L15" s="36"/>
      <c r="M15" s="36"/>
      <c r="N15" s="36"/>
      <c r="O15" s="29"/>
    </row>
    <row r="16" spans="1:15">
      <c r="A16" s="29"/>
      <c r="B16" s="160"/>
      <c r="C16" s="160"/>
      <c r="D16" s="160"/>
      <c r="E16" s="160"/>
      <c r="F16" s="160"/>
      <c r="G16" s="160"/>
      <c r="H16" s="36"/>
      <c r="I16" s="36"/>
      <c r="J16" s="36"/>
      <c r="K16" s="36"/>
      <c r="L16" s="36"/>
      <c r="M16" s="36"/>
      <c r="N16" s="36"/>
      <c r="O16" s="29"/>
    </row>
    <row r="17" spans="1:15">
      <c r="A17" s="160"/>
      <c r="B17" s="160"/>
      <c r="C17" s="160"/>
      <c r="D17" s="160"/>
      <c r="E17" s="36"/>
      <c r="F17" s="160"/>
      <c r="G17" s="160"/>
      <c r="H17" s="36"/>
      <c r="I17" s="36"/>
      <c r="J17" s="36"/>
      <c r="K17" s="36"/>
      <c r="L17" s="36"/>
      <c r="M17" s="36"/>
      <c r="N17" s="36"/>
      <c r="O17" s="36"/>
    </row>
    <row r="18" spans="1:15" ht="17.45" customHeight="1">
      <c r="A18" s="199" t="s">
        <v>5</v>
      </c>
      <c r="B18" s="199"/>
      <c r="C18" s="199"/>
      <c r="D18" s="199"/>
      <c r="E18" s="199"/>
      <c r="F18" s="199"/>
      <c r="G18" s="199"/>
      <c r="H18" s="199"/>
      <c r="I18" s="199"/>
      <c r="J18" s="199"/>
      <c r="K18" s="199"/>
      <c r="L18" s="199"/>
      <c r="M18" s="199"/>
      <c r="N18" s="199"/>
      <c r="O18" s="199"/>
    </row>
    <row r="19" spans="1:15">
      <c r="A19" s="160"/>
      <c r="B19" s="160"/>
      <c r="C19" s="160"/>
      <c r="D19" s="160"/>
      <c r="E19" s="36"/>
      <c r="F19" s="160"/>
      <c r="G19" s="160"/>
      <c r="H19" s="36"/>
      <c r="I19" s="36"/>
      <c r="J19" s="36"/>
      <c r="K19" s="36"/>
      <c r="L19" s="36"/>
      <c r="M19" s="36"/>
      <c r="N19" s="36"/>
      <c r="O19" s="36"/>
    </row>
    <row r="20" spans="1:15" ht="17.45" customHeight="1">
      <c r="A20" s="199" t="s">
        <v>2</v>
      </c>
      <c r="B20" s="199"/>
      <c r="C20" s="199"/>
      <c r="D20" s="199"/>
      <c r="E20" s="199"/>
      <c r="F20" s="199"/>
      <c r="G20" s="199"/>
      <c r="H20" s="199"/>
      <c r="I20" s="199"/>
      <c r="J20" s="199"/>
      <c r="K20" s="199"/>
      <c r="L20" s="199"/>
      <c r="M20" s="199"/>
      <c r="N20" s="199"/>
      <c r="O20" s="199"/>
    </row>
    <row r="21" spans="1:15" ht="18">
      <c r="A21" s="37"/>
      <c r="B21" s="37"/>
      <c r="C21" s="37"/>
      <c r="D21" s="37"/>
      <c r="E21" s="37"/>
      <c r="F21" s="37"/>
      <c r="G21" s="37"/>
      <c r="H21" s="37"/>
      <c r="I21" s="37"/>
      <c r="J21" s="37"/>
      <c r="K21" s="37"/>
      <c r="L21" s="37"/>
      <c r="M21" s="37"/>
      <c r="N21" s="37"/>
      <c r="O21" s="37"/>
    </row>
    <row r="22" spans="1:15" ht="17.45" customHeight="1">
      <c r="A22" s="199" t="s">
        <v>6</v>
      </c>
      <c r="B22" s="199"/>
      <c r="C22" s="199"/>
      <c r="D22" s="199"/>
      <c r="E22" s="199"/>
      <c r="F22" s="199"/>
      <c r="G22" s="199"/>
      <c r="H22" s="199"/>
      <c r="I22" s="199"/>
      <c r="J22" s="199"/>
      <c r="K22" s="199"/>
      <c r="L22" s="199"/>
      <c r="M22" s="199"/>
      <c r="N22" s="199"/>
      <c r="O22" s="199"/>
    </row>
    <row r="23" spans="1:15">
      <c r="A23" s="160"/>
      <c r="B23" s="160"/>
      <c r="C23" s="160"/>
      <c r="D23" s="160"/>
      <c r="E23" s="36"/>
      <c r="F23" s="160"/>
      <c r="G23" s="160"/>
      <c r="H23" s="36"/>
      <c r="I23" s="36"/>
      <c r="J23" s="36"/>
      <c r="K23" s="36"/>
      <c r="L23" s="36"/>
      <c r="M23" s="36"/>
      <c r="N23" s="36"/>
      <c r="O23" s="36"/>
    </row>
    <row r="24" spans="1:15">
      <c r="A24" s="160"/>
      <c r="B24" s="160"/>
      <c r="C24" s="160"/>
      <c r="D24" s="160"/>
      <c r="E24" s="36"/>
      <c r="F24" s="160"/>
      <c r="G24" s="160"/>
      <c r="H24" s="36"/>
      <c r="I24" s="36"/>
      <c r="J24" s="36"/>
      <c r="K24" s="36"/>
      <c r="L24" s="36"/>
      <c r="M24" s="36"/>
      <c r="N24" s="36"/>
      <c r="O24" s="36"/>
    </row>
    <row r="25" spans="1:15">
      <c r="A25" s="36"/>
      <c r="B25" s="36"/>
      <c r="C25" s="36"/>
      <c r="D25" s="36"/>
      <c r="E25" s="36"/>
      <c r="F25" s="36"/>
      <c r="G25" s="36"/>
      <c r="H25" s="36"/>
      <c r="I25" s="36"/>
      <c r="J25" s="36"/>
      <c r="K25" s="36"/>
      <c r="L25" s="36"/>
      <c r="M25" s="36"/>
      <c r="N25" s="36"/>
      <c r="O25" s="36"/>
    </row>
    <row r="26" spans="1:15">
      <c r="A26" s="36"/>
      <c r="B26" s="36"/>
      <c r="C26" s="36"/>
      <c r="D26" s="36"/>
      <c r="E26" s="36"/>
      <c r="F26" s="36"/>
      <c r="G26" s="36"/>
      <c r="H26" s="36"/>
      <c r="I26" s="36"/>
      <c r="J26" s="36"/>
      <c r="K26" s="36"/>
      <c r="L26" s="36"/>
      <c r="M26" s="36"/>
      <c r="N26" s="36"/>
      <c r="O26" s="36"/>
    </row>
    <row r="27" spans="1:15">
      <c r="A27" s="36"/>
      <c r="B27" s="36"/>
      <c r="C27" s="36"/>
      <c r="D27" s="36"/>
      <c r="E27" s="36"/>
      <c r="F27" s="36"/>
      <c r="G27" s="36"/>
      <c r="H27" s="36"/>
      <c r="I27" s="36"/>
      <c r="J27" s="36"/>
      <c r="K27" s="36"/>
      <c r="L27" s="36"/>
      <c r="M27" s="36"/>
      <c r="N27" s="36"/>
      <c r="O27" s="36"/>
    </row>
    <row r="28" spans="1:15">
      <c r="A28" s="36"/>
      <c r="B28" s="36"/>
      <c r="C28" s="36"/>
      <c r="D28" s="36"/>
      <c r="E28" s="36"/>
      <c r="F28" s="36"/>
      <c r="G28" s="36"/>
      <c r="H28" s="36"/>
      <c r="I28" s="36"/>
      <c r="J28" s="36"/>
      <c r="K28" s="36"/>
      <c r="L28" s="36"/>
      <c r="M28" s="36"/>
      <c r="N28" s="36"/>
      <c r="O28" s="36"/>
    </row>
    <row r="29" spans="1:15">
      <c r="A29" s="36"/>
      <c r="B29" s="36"/>
      <c r="C29" s="36"/>
      <c r="D29" s="36"/>
      <c r="E29" s="36"/>
      <c r="F29" s="36"/>
      <c r="G29" s="36"/>
      <c r="H29" s="36"/>
      <c r="I29" s="36"/>
      <c r="J29" s="36"/>
      <c r="K29" s="36"/>
      <c r="L29" s="36"/>
      <c r="M29" s="36"/>
      <c r="N29" s="36"/>
      <c r="O29" s="36"/>
    </row>
    <row r="30" spans="1:15">
      <c r="A30" s="36"/>
      <c r="B30" s="36"/>
      <c r="C30" s="36"/>
      <c r="D30" s="36"/>
      <c r="E30" s="36"/>
      <c r="F30" s="36"/>
      <c r="G30" s="36"/>
      <c r="H30" s="36"/>
      <c r="I30" s="36"/>
      <c r="J30" s="36"/>
      <c r="K30" s="36"/>
      <c r="L30" s="36"/>
      <c r="M30" s="36"/>
      <c r="N30" s="36"/>
      <c r="O30" s="36"/>
    </row>
    <row r="31" spans="1:15">
      <c r="A31" s="36"/>
      <c r="B31" s="36"/>
      <c r="C31" s="36"/>
      <c r="D31" s="36"/>
      <c r="E31" s="36"/>
      <c r="F31" s="36"/>
      <c r="G31" s="36"/>
      <c r="H31" s="36"/>
      <c r="I31" s="36"/>
      <c r="J31" s="36"/>
      <c r="K31" s="36"/>
      <c r="L31" s="36"/>
      <c r="M31" s="36"/>
      <c r="N31" s="36"/>
      <c r="O31" s="36"/>
    </row>
    <row r="32" spans="1:15">
      <c r="A32" s="36"/>
      <c r="B32" s="36"/>
      <c r="C32" s="36"/>
      <c r="D32" s="36"/>
      <c r="E32" s="36"/>
      <c r="F32" s="36"/>
      <c r="G32" s="36"/>
      <c r="H32" s="36"/>
      <c r="I32" s="36"/>
      <c r="J32" s="36"/>
      <c r="K32" s="36"/>
      <c r="L32" s="36"/>
      <c r="M32" s="36"/>
      <c r="N32" s="36"/>
      <c r="O32" s="36"/>
    </row>
    <row r="33" spans="1:15">
      <c r="A33" s="36"/>
      <c r="B33" s="36"/>
      <c r="C33" s="36"/>
      <c r="D33" s="36"/>
      <c r="E33" s="36"/>
      <c r="F33" s="36"/>
      <c r="G33" s="36"/>
      <c r="H33" s="36"/>
      <c r="I33" s="36"/>
      <c r="J33" s="36"/>
      <c r="K33" s="36"/>
      <c r="L33" s="36"/>
      <c r="M33" s="36"/>
      <c r="N33" s="36"/>
      <c r="O33" s="36"/>
    </row>
    <row r="34" spans="1:15">
      <c r="A34" s="36"/>
      <c r="B34" s="36"/>
      <c r="C34" s="36"/>
      <c r="D34" s="36"/>
      <c r="E34" s="36"/>
      <c r="F34" s="36"/>
      <c r="G34" s="36"/>
      <c r="H34" s="36"/>
      <c r="I34" s="36"/>
      <c r="J34" s="36"/>
      <c r="K34" s="36"/>
      <c r="L34" s="36"/>
      <c r="M34" s="36"/>
      <c r="N34" s="36"/>
      <c r="O34" s="36"/>
    </row>
    <row r="35" spans="1:15">
      <c r="A35" s="36"/>
      <c r="B35" s="36"/>
      <c r="C35" s="36"/>
      <c r="D35" s="36"/>
      <c r="E35" s="36"/>
      <c r="F35" s="36"/>
      <c r="G35" s="36"/>
      <c r="H35" s="36"/>
      <c r="I35" s="36"/>
      <c r="J35" s="36"/>
      <c r="K35" s="36"/>
      <c r="L35" s="36"/>
      <c r="M35" s="36"/>
      <c r="N35" s="36"/>
      <c r="O35" s="36"/>
    </row>
    <row r="36" spans="1:15">
      <c r="A36" s="36"/>
      <c r="B36" s="36"/>
      <c r="C36" s="36"/>
      <c r="D36" s="36"/>
      <c r="E36" s="36"/>
      <c r="F36" s="36"/>
      <c r="G36" s="36"/>
      <c r="H36" s="36"/>
      <c r="I36" s="36"/>
      <c r="J36" s="36"/>
      <c r="K36" s="36"/>
      <c r="L36" s="36"/>
      <c r="M36" s="36"/>
      <c r="N36" s="36"/>
      <c r="O36" s="36"/>
    </row>
    <row r="37" spans="1:15">
      <c r="A37" s="36"/>
      <c r="B37" s="36"/>
      <c r="C37" s="36"/>
      <c r="D37" s="36"/>
      <c r="E37" s="36"/>
      <c r="F37" s="36"/>
      <c r="G37" s="36"/>
      <c r="H37" s="36"/>
      <c r="I37" s="36"/>
      <c r="J37" s="36"/>
      <c r="K37" s="36"/>
      <c r="L37" s="36"/>
      <c r="M37" s="36"/>
      <c r="N37" s="36"/>
      <c r="O37" s="36"/>
    </row>
    <row r="38" spans="1:15">
      <c r="A38" s="36"/>
      <c r="B38" s="36"/>
      <c r="C38" s="36"/>
      <c r="D38" s="36"/>
      <c r="E38" s="36"/>
      <c r="F38" s="36"/>
      <c r="G38" s="36"/>
      <c r="H38" s="36"/>
      <c r="I38" s="36"/>
      <c r="J38" s="36"/>
      <c r="K38" s="36"/>
      <c r="L38" s="36"/>
      <c r="M38" s="36"/>
      <c r="N38" s="36"/>
      <c r="O38" s="36"/>
    </row>
    <row r="39" spans="1:15">
      <c r="A39" s="36"/>
      <c r="B39" s="36"/>
      <c r="C39" s="36"/>
      <c r="D39" s="36"/>
      <c r="E39" s="36"/>
      <c r="F39" s="36"/>
      <c r="G39" s="36"/>
      <c r="H39" s="36"/>
      <c r="I39" s="36"/>
      <c r="J39" s="36"/>
      <c r="K39" s="36"/>
      <c r="L39" s="36"/>
      <c r="M39" s="36"/>
      <c r="N39" s="36"/>
      <c r="O39" s="36"/>
    </row>
    <row r="40" spans="1:15">
      <c r="A40" s="36"/>
      <c r="B40" s="36"/>
      <c r="C40" s="36"/>
      <c r="D40" s="36"/>
      <c r="E40" s="36"/>
      <c r="F40" s="36"/>
      <c r="G40" s="36"/>
      <c r="H40" s="36"/>
      <c r="I40" s="36"/>
      <c r="J40" s="36"/>
      <c r="K40" s="36"/>
      <c r="L40" s="36"/>
      <c r="M40" s="36"/>
      <c r="N40" s="36"/>
      <c r="O40" s="36"/>
    </row>
    <row r="41" spans="1:15">
      <c r="A41" s="36"/>
      <c r="B41" s="36"/>
      <c r="C41" s="36"/>
      <c r="D41" s="36"/>
      <c r="E41" s="36"/>
      <c r="F41" s="36"/>
      <c r="G41" s="36"/>
      <c r="H41" s="36"/>
      <c r="I41" s="36"/>
      <c r="J41" s="36"/>
      <c r="K41" s="36"/>
      <c r="L41" s="36"/>
      <c r="M41" s="36"/>
      <c r="N41" s="36"/>
      <c r="O41" s="36"/>
    </row>
    <row r="42" spans="1:15">
      <c r="A42" s="36"/>
      <c r="B42" s="36"/>
      <c r="C42" s="36"/>
      <c r="D42" s="36"/>
      <c r="E42" s="36"/>
      <c r="F42" s="36"/>
      <c r="G42" s="36"/>
      <c r="H42" s="36"/>
      <c r="I42" s="36"/>
      <c r="J42" s="36"/>
      <c r="K42" s="36"/>
      <c r="L42" s="36"/>
      <c r="M42" s="36"/>
      <c r="N42" s="36"/>
      <c r="O42" s="36"/>
    </row>
    <row r="43" spans="1:15">
      <c r="A43" s="36"/>
      <c r="B43" s="36"/>
      <c r="C43" s="36"/>
      <c r="D43" s="36"/>
      <c r="E43" s="36"/>
      <c r="F43" s="36"/>
      <c r="G43" s="36"/>
      <c r="H43" s="36"/>
      <c r="I43" s="36"/>
      <c r="J43" s="36"/>
      <c r="K43" s="36"/>
      <c r="L43" s="36"/>
      <c r="M43" s="36"/>
      <c r="N43" s="36"/>
      <c r="O43" s="36"/>
    </row>
    <row r="44" spans="1:15">
      <c r="A44" s="36"/>
      <c r="B44" s="36"/>
      <c r="C44" s="36"/>
      <c r="D44" s="36"/>
      <c r="E44" s="36"/>
      <c r="F44" s="36"/>
      <c r="G44" s="36"/>
      <c r="H44" s="36"/>
      <c r="I44" s="36"/>
      <c r="J44" s="36"/>
      <c r="K44" s="36"/>
      <c r="L44" s="36"/>
      <c r="M44" s="36"/>
      <c r="N44" s="36"/>
      <c r="O44" s="36"/>
    </row>
    <row r="45" spans="1:15">
      <c r="A45" s="36"/>
      <c r="B45" s="36"/>
      <c r="C45" s="36"/>
      <c r="D45" s="36"/>
      <c r="E45" s="36"/>
      <c r="F45" s="36"/>
      <c r="G45" s="36"/>
      <c r="H45" s="36"/>
      <c r="I45" s="36"/>
      <c r="J45" s="36"/>
      <c r="K45" s="36"/>
      <c r="L45" s="36"/>
      <c r="M45" s="36"/>
      <c r="N45" s="36"/>
      <c r="O45" s="36"/>
    </row>
    <row r="46" spans="1:15">
      <c r="A46" s="36"/>
      <c r="B46" s="36"/>
      <c r="C46" s="36"/>
      <c r="D46" s="36"/>
      <c r="E46" s="36"/>
      <c r="F46" s="36"/>
      <c r="G46" s="36"/>
      <c r="H46" s="36"/>
      <c r="I46" s="36"/>
      <c r="J46" s="36"/>
      <c r="K46" s="36"/>
      <c r="L46" s="36"/>
      <c r="M46" s="36"/>
      <c r="N46" s="36"/>
      <c r="O46" s="36"/>
    </row>
    <row r="47" spans="1:15">
      <c r="A47" s="36"/>
      <c r="B47" s="36"/>
      <c r="C47" s="36"/>
      <c r="D47" s="36"/>
      <c r="E47" s="36"/>
      <c r="F47" s="36"/>
      <c r="G47" s="36"/>
      <c r="H47" s="36"/>
      <c r="I47" s="36"/>
      <c r="J47" s="36"/>
      <c r="K47" s="36"/>
      <c r="L47" s="36"/>
      <c r="M47" s="36"/>
      <c r="N47" s="36"/>
      <c r="O47" s="36"/>
    </row>
    <row r="48" spans="1:15">
      <c r="A48" s="36"/>
      <c r="B48" s="36"/>
      <c r="C48" s="36"/>
      <c r="D48" s="36"/>
      <c r="E48" s="36"/>
      <c r="F48" s="36"/>
      <c r="G48" s="36"/>
      <c r="H48" s="36"/>
      <c r="I48" s="36"/>
      <c r="J48" s="36"/>
      <c r="K48" s="36"/>
      <c r="L48" s="36"/>
      <c r="M48" s="36"/>
      <c r="N48" s="36"/>
      <c r="O48" s="36"/>
    </row>
    <row r="49" spans="1:15">
      <c r="A49" s="36"/>
      <c r="B49" s="36"/>
      <c r="C49" s="36"/>
      <c r="D49" s="36"/>
      <c r="E49" s="36"/>
      <c r="F49" s="36"/>
      <c r="G49" s="36"/>
      <c r="H49" s="36"/>
      <c r="I49" s="36"/>
      <c r="J49" s="36"/>
      <c r="K49" s="36"/>
      <c r="L49" s="36"/>
      <c r="M49" s="36"/>
      <c r="N49" s="36"/>
      <c r="O49" s="36"/>
    </row>
    <row r="50" spans="1:15">
      <c r="A50" s="36"/>
      <c r="B50" s="36"/>
      <c r="C50" s="36"/>
      <c r="D50" s="36"/>
      <c r="E50" s="36"/>
      <c r="F50" s="36"/>
      <c r="G50" s="36"/>
      <c r="H50" s="36"/>
      <c r="I50" s="36"/>
      <c r="J50" s="36"/>
      <c r="K50" s="36"/>
      <c r="L50" s="36"/>
      <c r="M50" s="36"/>
      <c r="N50" s="36"/>
      <c r="O50" s="36"/>
    </row>
    <row r="51" spans="1:15">
      <c r="A51" s="36"/>
      <c r="B51" s="36"/>
      <c r="C51" s="36"/>
      <c r="D51" s="36"/>
      <c r="E51" s="36"/>
      <c r="F51" s="36"/>
      <c r="G51" s="36"/>
      <c r="H51" s="36"/>
      <c r="I51" s="36"/>
      <c r="J51" s="36"/>
      <c r="K51" s="36"/>
      <c r="L51" s="36"/>
      <c r="M51" s="36"/>
      <c r="N51" s="36"/>
      <c r="O51" s="36"/>
    </row>
    <row r="52" spans="1:15">
      <c r="A52" s="36"/>
      <c r="B52" s="36"/>
      <c r="C52" s="36"/>
      <c r="D52" s="36"/>
      <c r="E52" s="36"/>
      <c r="F52" s="36"/>
      <c r="G52" s="36"/>
      <c r="H52" s="36"/>
      <c r="I52" s="36"/>
      <c r="J52" s="36"/>
      <c r="K52" s="36"/>
      <c r="L52" s="36"/>
      <c r="M52" s="36"/>
      <c r="N52" s="36"/>
      <c r="O52" s="36"/>
    </row>
    <row r="53" spans="1:15">
      <c r="A53" s="36"/>
      <c r="B53" s="36"/>
      <c r="C53" s="36"/>
      <c r="D53" s="36"/>
      <c r="E53" s="36"/>
      <c r="F53" s="36"/>
      <c r="G53" s="36"/>
      <c r="H53" s="36"/>
      <c r="I53" s="36"/>
      <c r="J53" s="36"/>
      <c r="K53" s="36"/>
      <c r="L53" s="36"/>
      <c r="M53" s="36"/>
      <c r="N53" s="36"/>
      <c r="O53" s="36"/>
    </row>
    <row r="54" spans="1:15">
      <c r="A54" s="36"/>
      <c r="B54" s="36"/>
      <c r="C54" s="36"/>
      <c r="D54" s="36"/>
      <c r="E54" s="36"/>
      <c r="F54" s="36"/>
      <c r="G54" s="36"/>
      <c r="H54" s="36"/>
      <c r="I54" s="36"/>
      <c r="J54" s="36"/>
      <c r="K54" s="36"/>
      <c r="L54" s="36"/>
      <c r="M54" s="36"/>
      <c r="N54" s="36"/>
      <c r="O54" s="36"/>
    </row>
    <row r="55" spans="1:15">
      <c r="A55" s="36"/>
      <c r="B55" s="36"/>
      <c r="C55" s="36"/>
      <c r="D55" s="36"/>
      <c r="E55" s="36"/>
      <c r="F55" s="36"/>
      <c r="G55" s="36"/>
      <c r="H55" s="36"/>
      <c r="I55" s="36"/>
      <c r="J55" s="36"/>
      <c r="K55" s="36"/>
      <c r="L55" s="36"/>
      <c r="M55" s="36"/>
      <c r="N55" s="36"/>
      <c r="O55" s="36"/>
    </row>
    <row r="56" spans="1:15">
      <c r="A56" s="36"/>
      <c r="B56" s="36"/>
      <c r="C56" s="36"/>
      <c r="D56" s="36"/>
      <c r="E56" s="36"/>
      <c r="F56" s="36"/>
      <c r="G56" s="36"/>
      <c r="H56" s="36"/>
      <c r="I56" s="36"/>
      <c r="J56" s="36"/>
      <c r="K56" s="36"/>
      <c r="L56" s="36"/>
      <c r="M56" s="36"/>
      <c r="N56" s="36"/>
      <c r="O56" s="36"/>
    </row>
    <row r="57" spans="1:15">
      <c r="A57" s="36"/>
      <c r="B57" s="36"/>
      <c r="C57" s="36"/>
      <c r="D57" s="36"/>
      <c r="E57" s="36"/>
      <c r="F57" s="36"/>
      <c r="G57" s="36"/>
      <c r="H57" s="36"/>
      <c r="I57" s="36"/>
      <c r="J57" s="36"/>
      <c r="K57" s="36"/>
      <c r="L57" s="36"/>
      <c r="M57" s="36"/>
      <c r="N57" s="36"/>
      <c r="O57" s="36"/>
    </row>
    <row r="58" spans="1:15">
      <c r="A58" s="36"/>
      <c r="B58" s="36"/>
      <c r="C58" s="36"/>
      <c r="D58" s="36"/>
      <c r="E58" s="36"/>
      <c r="F58" s="36"/>
      <c r="G58" s="36"/>
      <c r="H58" s="36"/>
      <c r="I58" s="36"/>
      <c r="J58" s="36"/>
      <c r="K58" s="36"/>
      <c r="L58" s="36"/>
      <c r="M58" s="36"/>
      <c r="N58" s="36"/>
      <c r="O58" s="36"/>
    </row>
    <row r="59" spans="1:15">
      <c r="A59" s="36"/>
      <c r="B59" s="36"/>
      <c r="C59" s="36"/>
      <c r="D59" s="36"/>
      <c r="E59" s="36"/>
      <c r="F59" s="36"/>
      <c r="G59" s="36"/>
      <c r="H59" s="36"/>
      <c r="I59" s="36"/>
      <c r="J59" s="36"/>
      <c r="K59" s="36"/>
      <c r="L59" s="36"/>
      <c r="M59" s="36"/>
      <c r="N59" s="36"/>
      <c r="O59" s="36"/>
    </row>
    <row r="60" spans="1:15">
      <c r="A60" s="36"/>
      <c r="B60" s="36"/>
      <c r="C60" s="36"/>
      <c r="D60" s="36"/>
      <c r="E60" s="36"/>
      <c r="F60" s="36"/>
      <c r="G60" s="36"/>
      <c r="H60" s="36"/>
      <c r="I60" s="36"/>
      <c r="J60" s="36"/>
      <c r="K60" s="36"/>
      <c r="L60" s="36"/>
      <c r="M60" s="36"/>
      <c r="N60" s="36"/>
      <c r="O60" s="36"/>
    </row>
    <row r="61" spans="1:15" ht="15.75" thickBot="1">
      <c r="A61" s="36"/>
      <c r="B61" s="36"/>
      <c r="C61" s="36"/>
      <c r="D61" s="36"/>
      <c r="E61" s="36"/>
      <c r="F61" s="36"/>
      <c r="G61" s="36"/>
      <c r="H61" s="36"/>
      <c r="I61" s="36"/>
      <c r="J61" s="36"/>
      <c r="K61" s="36"/>
      <c r="L61" s="36"/>
      <c r="M61" s="36"/>
      <c r="N61" s="36"/>
      <c r="O61" s="36"/>
    </row>
    <row r="62" spans="1:15">
      <c r="A62" s="36"/>
      <c r="B62" s="36"/>
      <c r="C62" s="36"/>
      <c r="D62" s="36"/>
      <c r="E62" s="190"/>
      <c r="F62" s="191"/>
      <c r="G62" s="192"/>
      <c r="H62" s="200"/>
      <c r="I62" s="200"/>
      <c r="J62" s="200"/>
      <c r="K62" s="200"/>
      <c r="L62" s="200"/>
      <c r="M62" s="203"/>
      <c r="N62" s="36"/>
      <c r="O62" s="36"/>
    </row>
    <row r="63" spans="1:15">
      <c r="A63" s="160"/>
      <c r="B63" s="160"/>
      <c r="C63" s="160"/>
      <c r="D63" s="160"/>
      <c r="E63" s="193"/>
      <c r="F63" s="194"/>
      <c r="G63" s="195"/>
      <c r="H63" s="201"/>
      <c r="I63" s="201"/>
      <c r="J63" s="201"/>
      <c r="K63" s="201"/>
      <c r="L63" s="201"/>
      <c r="M63" s="204"/>
      <c r="N63" s="36"/>
      <c r="O63" s="36"/>
    </row>
    <row r="64" spans="1:15">
      <c r="A64" s="160"/>
      <c r="B64" s="160"/>
      <c r="C64" s="160"/>
      <c r="D64" s="160"/>
      <c r="E64" s="196"/>
      <c r="F64" s="197"/>
      <c r="G64" s="198"/>
      <c r="H64" s="202"/>
      <c r="I64" s="202"/>
      <c r="J64" s="202"/>
      <c r="K64" s="202"/>
      <c r="L64" s="202"/>
      <c r="M64" s="205"/>
      <c r="N64" s="36"/>
      <c r="O64" s="36"/>
    </row>
    <row r="65" spans="1:15">
      <c r="A65" s="160"/>
      <c r="B65" s="160"/>
      <c r="C65" s="160"/>
      <c r="D65" s="160"/>
      <c r="E65" s="184" t="s">
        <v>7</v>
      </c>
      <c r="F65" s="187">
        <v>2</v>
      </c>
      <c r="G65" s="187" t="s">
        <v>8</v>
      </c>
      <c r="H65" s="187" t="s">
        <v>9</v>
      </c>
      <c r="I65" s="187" t="s">
        <v>10</v>
      </c>
      <c r="J65" s="187" t="s">
        <v>10</v>
      </c>
      <c r="K65" s="187" t="s">
        <v>11</v>
      </c>
      <c r="L65" s="187" t="s">
        <v>12</v>
      </c>
      <c r="M65" s="181" t="s">
        <v>13</v>
      </c>
      <c r="N65" s="36"/>
      <c r="O65" s="36"/>
    </row>
    <row r="66" spans="1:15">
      <c r="A66" s="160"/>
      <c r="B66" s="160"/>
      <c r="C66" s="160"/>
      <c r="D66" s="160"/>
      <c r="E66" s="185"/>
      <c r="F66" s="188"/>
      <c r="G66" s="188"/>
      <c r="H66" s="188"/>
      <c r="I66" s="188"/>
      <c r="J66" s="188"/>
      <c r="K66" s="188"/>
      <c r="L66" s="188"/>
      <c r="M66" s="182"/>
      <c r="N66" s="36"/>
      <c r="O66" s="36"/>
    </row>
    <row r="67" spans="1:15">
      <c r="A67" s="160"/>
      <c r="B67" s="160"/>
      <c r="C67" s="30"/>
      <c r="D67" s="31"/>
      <c r="E67" s="186"/>
      <c r="F67" s="189"/>
      <c r="G67" s="189"/>
      <c r="H67" s="189"/>
      <c r="I67" s="189"/>
      <c r="J67" s="189"/>
      <c r="K67" s="189"/>
      <c r="L67" s="189"/>
      <c r="M67" s="183"/>
      <c r="N67" s="30"/>
      <c r="O67" s="36"/>
    </row>
    <row r="68" spans="1:15">
      <c r="A68" s="160"/>
      <c r="B68" s="160"/>
      <c r="C68" s="30"/>
      <c r="D68" s="30"/>
      <c r="E68" s="178" t="s">
        <v>14</v>
      </c>
      <c r="F68" s="172">
        <v>1</v>
      </c>
      <c r="G68" s="172" t="s">
        <v>8</v>
      </c>
      <c r="H68" s="172" t="s">
        <v>9</v>
      </c>
      <c r="I68" s="172" t="s">
        <v>10</v>
      </c>
      <c r="J68" s="172" t="s">
        <v>10</v>
      </c>
      <c r="K68" s="172" t="s">
        <v>11</v>
      </c>
      <c r="L68" s="172" t="s">
        <v>12</v>
      </c>
      <c r="M68" s="175" t="s">
        <v>13</v>
      </c>
      <c r="N68" s="30"/>
      <c r="O68" s="36"/>
    </row>
    <row r="69" spans="1:15">
      <c r="A69" s="160"/>
      <c r="B69" s="160"/>
      <c r="C69" s="30"/>
      <c r="D69" s="31"/>
      <c r="E69" s="179"/>
      <c r="F69" s="173"/>
      <c r="G69" s="173"/>
      <c r="H69" s="173"/>
      <c r="I69" s="173"/>
      <c r="J69" s="173"/>
      <c r="K69" s="173"/>
      <c r="L69" s="173"/>
      <c r="M69" s="176"/>
      <c r="N69" s="30"/>
      <c r="O69" s="36"/>
    </row>
    <row r="70" spans="1:15">
      <c r="A70" s="160"/>
      <c r="B70" s="160"/>
      <c r="C70" s="30"/>
      <c r="D70" s="31"/>
      <c r="E70" s="180"/>
      <c r="F70" s="174"/>
      <c r="G70" s="174"/>
      <c r="H70" s="174"/>
      <c r="I70" s="174"/>
      <c r="J70" s="174"/>
      <c r="K70" s="174"/>
      <c r="L70" s="174"/>
      <c r="M70" s="177"/>
      <c r="N70" s="30"/>
      <c r="O70" s="36"/>
    </row>
    <row r="71" spans="1:15">
      <c r="A71" s="160"/>
      <c r="B71" s="160"/>
      <c r="C71" s="30"/>
      <c r="D71" s="30"/>
      <c r="E71" s="178" t="s">
        <v>15</v>
      </c>
      <c r="F71" s="172">
        <v>0</v>
      </c>
      <c r="G71" s="172" t="s">
        <v>8</v>
      </c>
      <c r="H71" s="172" t="s">
        <v>16</v>
      </c>
      <c r="I71" s="172" t="s">
        <v>10</v>
      </c>
      <c r="J71" s="172" t="s">
        <v>10</v>
      </c>
      <c r="K71" s="172" t="s">
        <v>17</v>
      </c>
      <c r="L71" s="172" t="s">
        <v>12</v>
      </c>
      <c r="M71" s="175" t="s">
        <v>13</v>
      </c>
      <c r="N71" s="30"/>
      <c r="O71" s="36"/>
    </row>
    <row r="72" spans="1:15">
      <c r="A72" s="160"/>
      <c r="B72" s="160"/>
      <c r="C72" s="30"/>
      <c r="D72" s="31"/>
      <c r="E72" s="179"/>
      <c r="F72" s="173"/>
      <c r="G72" s="173"/>
      <c r="H72" s="173"/>
      <c r="I72" s="173"/>
      <c r="J72" s="173"/>
      <c r="K72" s="173"/>
      <c r="L72" s="173"/>
      <c r="M72" s="176"/>
      <c r="N72" s="30"/>
      <c r="O72" s="36"/>
    </row>
    <row r="73" spans="1:15">
      <c r="A73" s="160"/>
      <c r="B73" s="160"/>
      <c r="C73" s="30"/>
      <c r="D73" s="31"/>
      <c r="E73" s="180"/>
      <c r="F73" s="174"/>
      <c r="G73" s="174"/>
      <c r="H73" s="174"/>
      <c r="I73" s="174"/>
      <c r="J73" s="174"/>
      <c r="K73" s="174"/>
      <c r="L73" s="174"/>
      <c r="M73" s="177"/>
      <c r="N73" s="30"/>
      <c r="O73" s="36"/>
    </row>
    <row r="74" spans="1:15" ht="22.5">
      <c r="A74" s="160"/>
      <c r="B74" s="160"/>
      <c r="C74" s="169"/>
      <c r="D74" s="169"/>
      <c r="E74" s="170" t="s">
        <v>18</v>
      </c>
      <c r="F74" s="164" t="s">
        <v>19</v>
      </c>
      <c r="G74" s="164" t="s">
        <v>20</v>
      </c>
      <c r="H74" s="164" t="s">
        <v>21</v>
      </c>
      <c r="I74" s="164" t="s">
        <v>22</v>
      </c>
      <c r="J74" s="32" t="s">
        <v>23</v>
      </c>
      <c r="K74" s="32" t="s">
        <v>23</v>
      </c>
      <c r="L74" s="32" t="s">
        <v>23</v>
      </c>
      <c r="M74" s="166" t="s">
        <v>23</v>
      </c>
      <c r="N74" s="168"/>
      <c r="O74" s="160"/>
    </row>
    <row r="75" spans="1:15" ht="33.75">
      <c r="A75" s="160"/>
      <c r="B75" s="160"/>
      <c r="C75" s="169"/>
      <c r="D75" s="169"/>
      <c r="E75" s="171"/>
      <c r="F75" s="165"/>
      <c r="G75" s="165"/>
      <c r="H75" s="165"/>
      <c r="I75" s="165"/>
      <c r="J75" s="33" t="s">
        <v>24</v>
      </c>
      <c r="K75" s="33" t="s">
        <v>25</v>
      </c>
      <c r="L75" s="33" t="s">
        <v>26</v>
      </c>
      <c r="M75" s="167"/>
      <c r="N75" s="168"/>
      <c r="O75" s="160"/>
    </row>
    <row r="76" spans="1:15" ht="15.75" thickBot="1">
      <c r="A76" s="160"/>
      <c r="B76" s="160"/>
      <c r="C76" s="38"/>
      <c r="D76" s="38"/>
      <c r="E76" s="161"/>
      <c r="F76" s="162"/>
      <c r="G76" s="162"/>
      <c r="H76" s="162"/>
      <c r="I76" s="162"/>
      <c r="J76" s="162"/>
      <c r="K76" s="162"/>
      <c r="L76" s="163"/>
      <c r="M76" s="48" t="s">
        <v>27</v>
      </c>
      <c r="N76" s="38"/>
      <c r="O76" s="36"/>
    </row>
    <row r="77" spans="1:15">
      <c r="A77" s="160"/>
      <c r="B77" s="160"/>
      <c r="C77" s="34"/>
      <c r="D77" s="34"/>
      <c r="E77" s="34"/>
      <c r="F77" s="34"/>
      <c r="G77" s="34"/>
      <c r="H77" s="34"/>
      <c r="I77" s="34"/>
      <c r="J77" s="34"/>
      <c r="K77" s="34"/>
      <c r="L77" s="34"/>
      <c r="M77" s="34"/>
      <c r="N77" s="34"/>
      <c r="O77" s="36"/>
    </row>
    <row r="78" spans="1:15">
      <c r="A78" s="160"/>
      <c r="B78" s="160"/>
      <c r="C78" s="160"/>
      <c r="D78" s="160"/>
      <c r="E78" s="36"/>
      <c r="F78" s="160"/>
      <c r="G78" s="160"/>
      <c r="H78" s="36"/>
      <c r="I78" s="36"/>
      <c r="J78" s="36"/>
      <c r="K78" s="36"/>
      <c r="L78" s="36"/>
      <c r="M78" s="36"/>
      <c r="N78" s="36"/>
      <c r="O78" s="36"/>
    </row>
    <row r="79" spans="1:15">
      <c r="A79" s="158" t="s">
        <v>28</v>
      </c>
      <c r="B79" s="158"/>
      <c r="C79" s="158"/>
      <c r="D79" s="158"/>
      <c r="E79" s="158"/>
      <c r="F79" s="158"/>
      <c r="G79" s="158"/>
      <c r="H79" s="158"/>
      <c r="I79" s="158"/>
      <c r="J79" s="158"/>
      <c r="K79" s="158"/>
      <c r="L79" s="158"/>
      <c r="M79" s="158"/>
      <c r="N79" s="158"/>
      <c r="O79" s="158"/>
    </row>
    <row r="80" spans="1:15" ht="21" customHeight="1">
      <c r="A80" s="158" t="s">
        <v>29</v>
      </c>
      <c r="B80" s="158"/>
      <c r="C80" s="158"/>
      <c r="D80" s="158"/>
      <c r="E80" s="158"/>
      <c r="F80" s="158"/>
      <c r="G80" s="158"/>
      <c r="H80" s="158"/>
      <c r="I80" s="158"/>
      <c r="J80" s="158"/>
      <c r="K80" s="158"/>
      <c r="L80" s="158"/>
      <c r="M80" s="158"/>
      <c r="N80" s="158"/>
      <c r="O80" s="158"/>
    </row>
    <row r="81" spans="1:15">
      <c r="A81" s="159"/>
      <c r="B81" s="159"/>
      <c r="C81" s="159"/>
      <c r="D81" s="159"/>
      <c r="E81" s="39"/>
      <c r="F81" s="159"/>
      <c r="G81" s="159"/>
      <c r="H81" s="39"/>
      <c r="I81" s="39"/>
      <c r="J81" s="39"/>
      <c r="K81" s="39"/>
      <c r="L81" s="39"/>
      <c r="M81" s="39"/>
      <c r="N81" s="39"/>
      <c r="O81" s="39"/>
    </row>
  </sheetData>
  <mergeCells count="134">
    <mergeCell ref="A1:B1"/>
    <mergeCell ref="C1:D1"/>
    <mergeCell ref="F1:G1"/>
    <mergeCell ref="A2:B2"/>
    <mergeCell ref="C2:D2"/>
    <mergeCell ref="F2:G2"/>
    <mergeCell ref="A5:B5"/>
    <mergeCell ref="C5:D5"/>
    <mergeCell ref="F5:G5"/>
    <mergeCell ref="A6:B6"/>
    <mergeCell ref="C6:D6"/>
    <mergeCell ref="F6:G6"/>
    <mergeCell ref="A3:B3"/>
    <mergeCell ref="C3:D3"/>
    <mergeCell ref="F3:G3"/>
    <mergeCell ref="A4:B4"/>
    <mergeCell ref="C4:D4"/>
    <mergeCell ref="F4:G4"/>
    <mergeCell ref="A9:B9"/>
    <mergeCell ref="C9:D9"/>
    <mergeCell ref="F9:G9"/>
    <mergeCell ref="A10:B10"/>
    <mergeCell ref="C10:D10"/>
    <mergeCell ref="F10:G10"/>
    <mergeCell ref="A7:B7"/>
    <mergeCell ref="C7:D7"/>
    <mergeCell ref="F7:G7"/>
    <mergeCell ref="A8:B8"/>
    <mergeCell ref="C8:D8"/>
    <mergeCell ref="F8:G8"/>
    <mergeCell ref="A13:B13"/>
    <mergeCell ref="C13:D13"/>
    <mergeCell ref="F13:G13"/>
    <mergeCell ref="A14:B14"/>
    <mergeCell ref="C14:D14"/>
    <mergeCell ref="F14:G14"/>
    <mergeCell ref="A11:B11"/>
    <mergeCell ref="C11:D11"/>
    <mergeCell ref="F11:G11"/>
    <mergeCell ref="A12:B12"/>
    <mergeCell ref="C12:D12"/>
    <mergeCell ref="F12:G12"/>
    <mergeCell ref="A17:B17"/>
    <mergeCell ref="C17:D17"/>
    <mergeCell ref="F17:G17"/>
    <mergeCell ref="A18:O18"/>
    <mergeCell ref="A19:B19"/>
    <mergeCell ref="C19:D19"/>
    <mergeCell ref="F19:G19"/>
    <mergeCell ref="B15:C15"/>
    <mergeCell ref="D15:E15"/>
    <mergeCell ref="F15:G15"/>
    <mergeCell ref="B16:C16"/>
    <mergeCell ref="D16:E16"/>
    <mergeCell ref="F16:G16"/>
    <mergeCell ref="E62:G64"/>
    <mergeCell ref="A24:B24"/>
    <mergeCell ref="C24:D24"/>
    <mergeCell ref="F24:G24"/>
    <mergeCell ref="A63:B63"/>
    <mergeCell ref="C63:D63"/>
    <mergeCell ref="H65:H67"/>
    <mergeCell ref="A20:O20"/>
    <mergeCell ref="A22:O22"/>
    <mergeCell ref="A23:B23"/>
    <mergeCell ref="C23:D23"/>
    <mergeCell ref="F23:G23"/>
    <mergeCell ref="H62:H64"/>
    <mergeCell ref="I62:I64"/>
    <mergeCell ref="J62:J64"/>
    <mergeCell ref="K62:K64"/>
    <mergeCell ref="L62:L64"/>
    <mergeCell ref="M62:M64"/>
    <mergeCell ref="A64:B64"/>
    <mergeCell ref="C64:D64"/>
    <mergeCell ref="I65:I67"/>
    <mergeCell ref="J65:J67"/>
    <mergeCell ref="K65:K67"/>
    <mergeCell ref="L65:L67"/>
    <mergeCell ref="M65:M67"/>
    <mergeCell ref="L68:L70"/>
    <mergeCell ref="M68:M70"/>
    <mergeCell ref="A69:B69"/>
    <mergeCell ref="A70:B70"/>
    <mergeCell ref="A68:B68"/>
    <mergeCell ref="H68:H70"/>
    <mergeCell ref="I68:I70"/>
    <mergeCell ref="J68:J70"/>
    <mergeCell ref="K68:K70"/>
    <mergeCell ref="E68:E70"/>
    <mergeCell ref="F68:F70"/>
    <mergeCell ref="G68:G70"/>
    <mergeCell ref="E65:E67"/>
    <mergeCell ref="F65:F67"/>
    <mergeCell ref="G65:G67"/>
    <mergeCell ref="A66:B66"/>
    <mergeCell ref="C66:D66"/>
    <mergeCell ref="A67:B67"/>
    <mergeCell ref="A65:B65"/>
    <mergeCell ref="C65:D65"/>
    <mergeCell ref="J71:J73"/>
    <mergeCell ref="K71:K73"/>
    <mergeCell ref="L71:L73"/>
    <mergeCell ref="M71:M73"/>
    <mergeCell ref="A72:B72"/>
    <mergeCell ref="A73:B73"/>
    <mergeCell ref="A71:B71"/>
    <mergeCell ref="E71:E73"/>
    <mergeCell ref="F71:F73"/>
    <mergeCell ref="G71:G73"/>
    <mergeCell ref="H71:H73"/>
    <mergeCell ref="I71:I73"/>
    <mergeCell ref="A79:O79"/>
    <mergeCell ref="A80:O80"/>
    <mergeCell ref="A81:B81"/>
    <mergeCell ref="C81:D81"/>
    <mergeCell ref="F81:G81"/>
    <mergeCell ref="O74:O75"/>
    <mergeCell ref="A76:B76"/>
    <mergeCell ref="E76:L76"/>
    <mergeCell ref="A77:B77"/>
    <mergeCell ref="A78:B78"/>
    <mergeCell ref="C78:D78"/>
    <mergeCell ref="F78:G78"/>
    <mergeCell ref="H74:H75"/>
    <mergeCell ref="I74:I75"/>
    <mergeCell ref="M74:M75"/>
    <mergeCell ref="N74:N75"/>
    <mergeCell ref="A74:B75"/>
    <mergeCell ref="C74:C75"/>
    <mergeCell ref="D74:D75"/>
    <mergeCell ref="E74:E75"/>
    <mergeCell ref="F74:F75"/>
    <mergeCell ref="G74:G75"/>
  </mergeCells>
  <printOptions horizontalCentered="1"/>
  <pageMargins left="0.7" right="0.7" top="0.75" bottom="0.75" header="0.3" footer="0.3"/>
  <pageSetup scale="52" fitToHeight="0" orientation="portrait" r:id="rId1"/>
  <headerFooter>
    <oddHeader>&amp;L&amp;G&amp;R&amp;G</oddHeader>
    <oddFooter>&amp;R&amp;"Arial,Обычный"&amp;9H363404-00000-270-216-0001, Rev. 2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4AD84-C716-4905-AE93-68E34EF0FB88}">
  <sheetPr>
    <tabColor rgb="FF92D050"/>
    <pageSetUpPr fitToPage="1"/>
  </sheetPr>
  <dimension ref="A1:AF1414"/>
  <sheetViews>
    <sheetView tabSelected="1" topLeftCell="C1" zoomScale="85" zoomScaleNormal="85" zoomScalePageLayoutView="40" workbookViewId="0">
      <pane ySplit="1" topLeftCell="A1404" activePane="bottomLeft" state="frozen"/>
      <selection pane="bottomLeft" activeCell="Q2" sqref="Q2:Q1409"/>
    </sheetView>
  </sheetViews>
  <sheetFormatPr defaultColWidth="25.7109375" defaultRowHeight="15"/>
  <cols>
    <col min="1" max="2" width="0" style="148" hidden="1" customWidth="1"/>
    <col min="3" max="3" width="25.7109375" style="148"/>
    <col min="4" max="4" width="25.7109375" style="148" hidden="1" customWidth="1"/>
    <col min="5" max="5" width="25.7109375" style="148" customWidth="1"/>
    <col min="6" max="8" width="25.7109375" style="148" hidden="1" customWidth="1"/>
    <col min="9" max="9" width="13.7109375" style="148" bestFit="1" customWidth="1"/>
    <col min="10" max="11" width="25.7109375" style="148" hidden="1" customWidth="1"/>
    <col min="12" max="12" width="23.42578125" style="148" hidden="1" customWidth="1"/>
    <col min="13" max="14" width="25.7109375" style="148"/>
    <col min="15" max="15" width="31.28515625" style="148" bestFit="1" customWidth="1"/>
    <col min="16" max="16" width="33.28515625" style="148" bestFit="1" customWidth="1"/>
    <col min="17" max="30" width="25.7109375" style="148"/>
    <col min="32" max="16384" width="25.7109375" style="148"/>
  </cols>
  <sheetData>
    <row r="1" spans="1:32" ht="33" customHeight="1">
      <c r="A1" s="148" t="s">
        <v>19</v>
      </c>
      <c r="B1" s="148" t="s">
        <v>30</v>
      </c>
      <c r="C1" s="148" t="s">
        <v>31</v>
      </c>
      <c r="D1" s="148" t="s">
        <v>32</v>
      </c>
      <c r="E1" s="148" t="s">
        <v>33</v>
      </c>
      <c r="F1" s="148" t="s">
        <v>34</v>
      </c>
      <c r="G1" s="148" t="s">
        <v>35</v>
      </c>
      <c r="H1" s="148" t="s">
        <v>36</v>
      </c>
      <c r="I1" s="148" t="s">
        <v>37</v>
      </c>
      <c r="J1" s="148" t="s">
        <v>38</v>
      </c>
      <c r="K1" s="148" t="s">
        <v>39</v>
      </c>
      <c r="L1" s="148" t="s">
        <v>40</v>
      </c>
      <c r="M1" s="148" t="s">
        <v>41</v>
      </c>
      <c r="N1" s="148" t="s">
        <v>42</v>
      </c>
      <c r="O1" s="148" t="s">
        <v>6744</v>
      </c>
      <c r="P1" s="148" t="s">
        <v>6745</v>
      </c>
      <c r="Q1" s="148" t="s">
        <v>6746</v>
      </c>
      <c r="R1" s="148" t="s">
        <v>55</v>
      </c>
      <c r="S1" s="148" t="s">
        <v>43</v>
      </c>
      <c r="T1" s="148" t="s">
        <v>44</v>
      </c>
      <c r="U1" s="148" t="s">
        <v>45</v>
      </c>
      <c r="V1" s="148" t="s">
        <v>46</v>
      </c>
      <c r="W1" s="148" t="s">
        <v>47</v>
      </c>
      <c r="X1" s="148" t="s">
        <v>48</v>
      </c>
      <c r="Y1" s="148" t="s">
        <v>49</v>
      </c>
      <c r="Z1" s="148" t="s">
        <v>50</v>
      </c>
      <c r="AA1" s="148" t="s">
        <v>51</v>
      </c>
      <c r="AB1" s="148" t="s">
        <v>52</v>
      </c>
      <c r="AC1" s="148" t="s">
        <v>53</v>
      </c>
      <c r="AD1" s="148" t="s">
        <v>54</v>
      </c>
      <c r="AE1" s="148" t="s">
        <v>56</v>
      </c>
      <c r="AF1" s="148" t="s">
        <v>57</v>
      </c>
    </row>
    <row r="2" spans="1:32" ht="60">
      <c r="A2" s="148" t="s">
        <v>6736</v>
      </c>
      <c r="B2" s="148" t="s">
        <v>89</v>
      </c>
      <c r="C2" s="148" t="s">
        <v>317</v>
      </c>
      <c r="D2" s="148" t="s">
        <v>318</v>
      </c>
      <c r="E2" s="148" t="s">
        <v>308</v>
      </c>
      <c r="F2" s="148" t="s">
        <v>319</v>
      </c>
      <c r="G2" s="148" t="s">
        <v>169</v>
      </c>
      <c r="H2" s="148">
        <v>25</v>
      </c>
      <c r="I2" s="148" t="s">
        <v>64</v>
      </c>
      <c r="J2" s="148" t="s">
        <v>64</v>
      </c>
      <c r="K2" s="148" t="s">
        <v>62</v>
      </c>
      <c r="M2" s="148" t="s">
        <v>310</v>
      </c>
      <c r="N2" s="148" t="s">
        <v>66</v>
      </c>
      <c r="O2" s="148" t="s">
        <v>6747</v>
      </c>
      <c r="P2" s="148" t="s">
        <v>6747</v>
      </c>
      <c r="Q2" s="148" t="s">
        <v>6747</v>
      </c>
      <c r="R2" s="148" t="s">
        <v>101</v>
      </c>
      <c r="S2" s="148">
        <v>0</v>
      </c>
      <c r="T2" s="148">
        <v>480</v>
      </c>
      <c r="U2" s="148" t="s">
        <v>237</v>
      </c>
      <c r="V2" s="148" t="s">
        <v>281</v>
      </c>
      <c r="W2" s="148" t="s">
        <v>311</v>
      </c>
      <c r="X2" s="148" t="s">
        <v>62</v>
      </c>
      <c r="Y2" s="148" t="s">
        <v>291</v>
      </c>
      <c r="Z2" s="148" t="s">
        <v>320</v>
      </c>
      <c r="AC2" s="148" t="s">
        <v>62</v>
      </c>
      <c r="AD2" s="148" t="s">
        <v>69</v>
      </c>
      <c r="AE2" s="148" t="s">
        <v>102</v>
      </c>
    </row>
    <row r="3" spans="1:32" ht="45">
      <c r="A3" s="148" t="s">
        <v>6736</v>
      </c>
      <c r="B3" s="148" t="s">
        <v>89</v>
      </c>
      <c r="C3" s="148" t="s">
        <v>313</v>
      </c>
      <c r="D3" s="148" t="s">
        <v>314</v>
      </c>
      <c r="E3" s="148" t="s">
        <v>308</v>
      </c>
      <c r="F3" s="148" t="s">
        <v>315</v>
      </c>
      <c r="G3" s="148" t="s">
        <v>169</v>
      </c>
      <c r="H3" s="148">
        <v>50</v>
      </c>
      <c r="I3" s="148" t="s">
        <v>64</v>
      </c>
      <c r="J3" s="148" t="s">
        <v>64</v>
      </c>
      <c r="K3" s="148" t="s">
        <v>62</v>
      </c>
      <c r="M3" s="148" t="s">
        <v>310</v>
      </c>
      <c r="N3" s="148" t="s">
        <v>66</v>
      </c>
      <c r="O3" s="148" t="s">
        <v>6747</v>
      </c>
      <c r="P3" s="148" t="s">
        <v>6747</v>
      </c>
      <c r="Q3" s="148" t="s">
        <v>6747</v>
      </c>
      <c r="R3" s="148" t="s">
        <v>101</v>
      </c>
      <c r="S3" s="148">
        <v>0</v>
      </c>
      <c r="T3" s="148">
        <v>660</v>
      </c>
      <c r="U3" s="148" t="s">
        <v>237</v>
      </c>
      <c r="V3" s="148" t="s">
        <v>281</v>
      </c>
      <c r="W3" s="148" t="s">
        <v>311</v>
      </c>
      <c r="X3" s="148" t="s">
        <v>62</v>
      </c>
      <c r="Y3" s="148" t="s">
        <v>291</v>
      </c>
      <c r="Z3" s="148" t="s">
        <v>316</v>
      </c>
      <c r="AC3" s="148" t="s">
        <v>62</v>
      </c>
      <c r="AD3" s="148" t="s">
        <v>69</v>
      </c>
      <c r="AE3" s="148" t="s">
        <v>102</v>
      </c>
    </row>
    <row r="4" spans="1:32" ht="45">
      <c r="A4" s="148" t="s">
        <v>6736</v>
      </c>
      <c r="B4" s="148" t="s">
        <v>89</v>
      </c>
      <c r="C4" s="148" t="s">
        <v>306</v>
      </c>
      <c r="D4" s="148" t="s">
        <v>307</v>
      </c>
      <c r="E4" s="148" t="s">
        <v>308</v>
      </c>
      <c r="F4" s="148" t="s">
        <v>309</v>
      </c>
      <c r="G4" s="148" t="s">
        <v>169</v>
      </c>
      <c r="H4" s="148">
        <v>50</v>
      </c>
      <c r="I4" s="148" t="s">
        <v>64</v>
      </c>
      <c r="J4" s="148" t="s">
        <v>64</v>
      </c>
      <c r="K4" s="148" t="s">
        <v>62</v>
      </c>
      <c r="M4" s="148" t="s">
        <v>310</v>
      </c>
      <c r="N4" s="148" t="s">
        <v>66</v>
      </c>
      <c r="O4" s="148" t="s">
        <v>6747</v>
      </c>
      <c r="P4" s="148" t="s">
        <v>6747</v>
      </c>
      <c r="Q4" s="148" t="s">
        <v>6747</v>
      </c>
      <c r="R4" s="148" t="s">
        <v>101</v>
      </c>
      <c r="S4" s="148">
        <v>0</v>
      </c>
      <c r="T4" s="148">
        <v>660</v>
      </c>
      <c r="U4" s="148" t="s">
        <v>237</v>
      </c>
      <c r="V4" s="148" t="s">
        <v>281</v>
      </c>
      <c r="W4" s="148" t="s">
        <v>311</v>
      </c>
      <c r="X4" s="148" t="s">
        <v>62</v>
      </c>
      <c r="Y4" s="148" t="s">
        <v>291</v>
      </c>
      <c r="Z4" s="148" t="s">
        <v>312</v>
      </c>
      <c r="AC4" s="148" t="s">
        <v>62</v>
      </c>
      <c r="AD4" s="148" t="s">
        <v>69</v>
      </c>
      <c r="AE4" s="148" t="s">
        <v>102</v>
      </c>
    </row>
    <row r="5" spans="1:32" ht="90">
      <c r="A5" s="148">
        <v>1</v>
      </c>
      <c r="B5" s="148" t="s">
        <v>89</v>
      </c>
      <c r="C5" s="148" t="s">
        <v>505</v>
      </c>
      <c r="D5" s="148" t="s">
        <v>506</v>
      </c>
      <c r="E5" s="148" t="s">
        <v>507</v>
      </c>
      <c r="G5" s="148" t="s">
        <v>62</v>
      </c>
      <c r="H5" s="148" t="s">
        <v>62</v>
      </c>
      <c r="I5" s="148" t="s">
        <v>64</v>
      </c>
      <c r="J5" s="148" t="s">
        <v>64</v>
      </c>
      <c r="K5" s="148" t="s">
        <v>64</v>
      </c>
      <c r="M5" s="148" t="s">
        <v>508</v>
      </c>
      <c r="N5" s="148" t="s">
        <v>509</v>
      </c>
      <c r="O5" s="148" t="s">
        <v>6747</v>
      </c>
      <c r="P5" s="148" t="s">
        <v>62</v>
      </c>
      <c r="Q5" s="148" t="s">
        <v>6834</v>
      </c>
      <c r="S5" s="148" t="s">
        <v>62</v>
      </c>
      <c r="T5" s="148" t="s">
        <v>62</v>
      </c>
      <c r="U5" s="148" t="s">
        <v>62</v>
      </c>
      <c r="V5" s="148" t="s">
        <v>145</v>
      </c>
      <c r="W5" s="148" t="s">
        <v>510</v>
      </c>
      <c r="X5" s="148" t="s">
        <v>511</v>
      </c>
      <c r="Y5" s="148" t="s">
        <v>62</v>
      </c>
      <c r="Z5" s="148" t="s">
        <v>62</v>
      </c>
      <c r="AC5" s="148" t="s">
        <v>62</v>
      </c>
      <c r="AD5" s="148" t="s">
        <v>69</v>
      </c>
      <c r="AE5" s="148" t="s">
        <v>102</v>
      </c>
      <c r="AF5" s="148" t="s">
        <v>512</v>
      </c>
    </row>
    <row r="6" spans="1:32" ht="90">
      <c r="A6" s="148">
        <v>1</v>
      </c>
      <c r="B6" s="148" t="s">
        <v>89</v>
      </c>
      <c r="C6" s="148" t="s">
        <v>516</v>
      </c>
      <c r="D6" s="148" t="s">
        <v>506</v>
      </c>
      <c r="E6" s="148" t="s">
        <v>507</v>
      </c>
      <c r="G6" s="148" t="s">
        <v>62</v>
      </c>
      <c r="H6" s="148" t="s">
        <v>62</v>
      </c>
      <c r="I6" s="148" t="s">
        <v>64</v>
      </c>
      <c r="J6" s="148" t="s">
        <v>64</v>
      </c>
      <c r="K6" s="148" t="s">
        <v>64</v>
      </c>
      <c r="M6" s="148" t="s">
        <v>508</v>
      </c>
      <c r="N6" s="148" t="s">
        <v>509</v>
      </c>
      <c r="O6" s="148" t="s">
        <v>6747</v>
      </c>
      <c r="P6" s="148" t="s">
        <v>62</v>
      </c>
      <c r="Q6" s="148" t="s">
        <v>6834</v>
      </c>
      <c r="S6" s="148" t="s">
        <v>62</v>
      </c>
      <c r="T6" s="148" t="s">
        <v>62</v>
      </c>
      <c r="U6" s="148" t="s">
        <v>62</v>
      </c>
      <c r="V6" s="148" t="s">
        <v>463</v>
      </c>
      <c r="W6" s="148" t="s">
        <v>510</v>
      </c>
      <c r="X6" s="148" t="s">
        <v>517</v>
      </c>
      <c r="Y6" s="148" t="s">
        <v>62</v>
      </c>
      <c r="Z6" s="148" t="s">
        <v>62</v>
      </c>
      <c r="AC6" s="148" t="s">
        <v>62</v>
      </c>
      <c r="AD6" s="148" t="s">
        <v>69</v>
      </c>
      <c r="AE6" s="148" t="s">
        <v>102</v>
      </c>
      <c r="AF6" s="148" t="s">
        <v>512</v>
      </c>
    </row>
    <row r="7" spans="1:32" ht="90">
      <c r="A7" s="148">
        <v>1</v>
      </c>
      <c r="B7" s="148" t="s">
        <v>89</v>
      </c>
      <c r="C7" s="148" t="s">
        <v>518</v>
      </c>
      <c r="D7" s="148" t="s">
        <v>506</v>
      </c>
      <c r="E7" s="148" t="s">
        <v>507</v>
      </c>
      <c r="G7" s="148" t="s">
        <v>62</v>
      </c>
      <c r="H7" s="148" t="s">
        <v>62</v>
      </c>
      <c r="I7" s="148" t="s">
        <v>64</v>
      </c>
      <c r="J7" s="148" t="s">
        <v>64</v>
      </c>
      <c r="K7" s="148" t="s">
        <v>64</v>
      </c>
      <c r="M7" s="148" t="s">
        <v>508</v>
      </c>
      <c r="N7" s="148" t="s">
        <v>509</v>
      </c>
      <c r="O7" s="148" t="s">
        <v>6747</v>
      </c>
      <c r="P7" s="148" t="s">
        <v>62</v>
      </c>
      <c r="Q7" s="148" t="s">
        <v>6834</v>
      </c>
      <c r="S7" s="148" t="s">
        <v>62</v>
      </c>
      <c r="T7" s="148" t="s">
        <v>62</v>
      </c>
      <c r="U7" s="148" t="s">
        <v>62</v>
      </c>
      <c r="V7" s="148" t="s">
        <v>145</v>
      </c>
      <c r="W7" s="148" t="s">
        <v>510</v>
      </c>
      <c r="X7" s="148" t="s">
        <v>519</v>
      </c>
      <c r="Y7" s="148" t="s">
        <v>62</v>
      </c>
      <c r="Z7" s="148" t="s">
        <v>62</v>
      </c>
      <c r="AC7" s="148" t="s">
        <v>62</v>
      </c>
      <c r="AD7" s="148" t="s">
        <v>69</v>
      </c>
      <c r="AE7" s="148" t="s">
        <v>102</v>
      </c>
      <c r="AF7" s="148" t="s">
        <v>512</v>
      </c>
    </row>
    <row r="8" spans="1:32" ht="45">
      <c r="A8" s="148" t="s">
        <v>6736</v>
      </c>
      <c r="B8" s="148" t="s">
        <v>525</v>
      </c>
      <c r="C8" s="148" t="s">
        <v>646</v>
      </c>
      <c r="D8" s="148" t="s">
        <v>647</v>
      </c>
      <c r="E8" s="148" t="s">
        <v>308</v>
      </c>
      <c r="F8" s="148" t="s">
        <v>648</v>
      </c>
      <c r="G8" s="148" t="s">
        <v>94</v>
      </c>
      <c r="H8" s="148">
        <v>50</v>
      </c>
      <c r="I8" s="148" t="s">
        <v>64</v>
      </c>
      <c r="J8" s="148" t="s">
        <v>64</v>
      </c>
      <c r="K8" s="148" t="s">
        <v>62</v>
      </c>
      <c r="M8" s="148" t="s">
        <v>310</v>
      </c>
      <c r="N8" s="148" t="s">
        <v>66</v>
      </c>
      <c r="O8" s="148" t="s">
        <v>6747</v>
      </c>
      <c r="P8" s="148" t="s">
        <v>6747</v>
      </c>
      <c r="Q8" s="148" t="s">
        <v>6747</v>
      </c>
      <c r="R8" s="148" t="s">
        <v>101</v>
      </c>
      <c r="S8" s="148">
        <v>0</v>
      </c>
      <c r="T8" s="148">
        <v>1730</v>
      </c>
      <c r="U8" s="148" t="s">
        <v>237</v>
      </c>
      <c r="V8" s="148" t="s">
        <v>602</v>
      </c>
      <c r="W8" s="148" t="s">
        <v>311</v>
      </c>
      <c r="X8" s="148" t="s">
        <v>62</v>
      </c>
      <c r="Y8" s="148" t="s">
        <v>641</v>
      </c>
      <c r="Z8" s="148" t="s">
        <v>649</v>
      </c>
      <c r="AC8" s="148" t="s">
        <v>62</v>
      </c>
      <c r="AD8" s="148" t="s">
        <v>69</v>
      </c>
      <c r="AE8" s="148" t="s">
        <v>102</v>
      </c>
    </row>
    <row r="9" spans="1:32" ht="45">
      <c r="A9" s="148" t="s">
        <v>6736</v>
      </c>
      <c r="B9" s="148" t="s">
        <v>525</v>
      </c>
      <c r="C9" s="148" t="s">
        <v>777</v>
      </c>
      <c r="D9" s="148" t="s">
        <v>778</v>
      </c>
      <c r="E9" s="148" t="s">
        <v>308</v>
      </c>
      <c r="F9" s="148" t="s">
        <v>779</v>
      </c>
      <c r="G9" s="148" t="s">
        <v>631</v>
      </c>
      <c r="H9" s="148">
        <v>50</v>
      </c>
      <c r="I9" s="148" t="s">
        <v>64</v>
      </c>
      <c r="J9" s="148" t="s">
        <v>64</v>
      </c>
      <c r="K9" s="148" t="s">
        <v>62</v>
      </c>
      <c r="M9" s="148" t="s">
        <v>310</v>
      </c>
      <c r="N9" s="148" t="s">
        <v>66</v>
      </c>
      <c r="O9" s="148" t="s">
        <v>6747</v>
      </c>
      <c r="P9" s="148" t="s">
        <v>6747</v>
      </c>
      <c r="Q9" s="148" t="s">
        <v>6747</v>
      </c>
      <c r="R9" s="148" t="s">
        <v>101</v>
      </c>
      <c r="S9" s="148">
        <v>0</v>
      </c>
      <c r="T9" s="148">
        <v>540</v>
      </c>
      <c r="U9" s="148" t="s">
        <v>237</v>
      </c>
      <c r="V9" s="148" t="s">
        <v>775</v>
      </c>
      <c r="W9" s="148" t="s">
        <v>311</v>
      </c>
      <c r="X9" s="148" t="s">
        <v>62</v>
      </c>
      <c r="Y9" s="148" t="s">
        <v>772</v>
      </c>
      <c r="Z9" s="148" t="s">
        <v>780</v>
      </c>
      <c r="AC9" s="148" t="s">
        <v>62</v>
      </c>
      <c r="AD9" s="148" t="s">
        <v>69</v>
      </c>
      <c r="AE9" s="148" t="s">
        <v>102</v>
      </c>
    </row>
    <row r="10" spans="1:32" ht="45">
      <c r="A10" s="148" t="s">
        <v>6736</v>
      </c>
      <c r="B10" s="148" t="s">
        <v>525</v>
      </c>
      <c r="C10" s="148" t="s">
        <v>605</v>
      </c>
      <c r="D10" s="148" t="s">
        <v>606</v>
      </c>
      <c r="E10" s="148" t="s">
        <v>308</v>
      </c>
      <c r="F10" s="148" t="s">
        <v>607</v>
      </c>
      <c r="G10" s="148" t="s">
        <v>94</v>
      </c>
      <c r="H10" s="148">
        <v>50</v>
      </c>
      <c r="I10" s="148" t="s">
        <v>64</v>
      </c>
      <c r="J10" s="148" t="s">
        <v>64</v>
      </c>
      <c r="K10" s="148" t="s">
        <v>62</v>
      </c>
      <c r="M10" s="148" t="s">
        <v>310</v>
      </c>
      <c r="N10" s="148" t="s">
        <v>66</v>
      </c>
      <c r="O10" s="148" t="s">
        <v>6747</v>
      </c>
      <c r="P10" s="148" t="s">
        <v>6747</v>
      </c>
      <c r="Q10" s="148" t="s">
        <v>6747</v>
      </c>
      <c r="R10" s="148" t="s">
        <v>101</v>
      </c>
      <c r="S10" s="148">
        <v>0</v>
      </c>
      <c r="T10" s="148">
        <v>160</v>
      </c>
      <c r="U10" s="148" t="s">
        <v>237</v>
      </c>
      <c r="V10" s="148" t="s">
        <v>602</v>
      </c>
      <c r="W10" s="148" t="s">
        <v>311</v>
      </c>
      <c r="X10" s="148" t="s">
        <v>62</v>
      </c>
      <c r="Y10" s="148" t="s">
        <v>599</v>
      </c>
      <c r="Z10" s="148" t="s">
        <v>608</v>
      </c>
      <c r="AC10" s="148" t="s">
        <v>62</v>
      </c>
      <c r="AD10" s="148" t="s">
        <v>69</v>
      </c>
      <c r="AE10" s="148" t="s">
        <v>102</v>
      </c>
    </row>
    <row r="11" spans="1:32" ht="90">
      <c r="A11" s="148">
        <v>1</v>
      </c>
      <c r="B11" s="148" t="s">
        <v>525</v>
      </c>
      <c r="C11" s="148" t="s">
        <v>796</v>
      </c>
      <c r="D11" s="148" t="s">
        <v>797</v>
      </c>
      <c r="E11" s="148" t="s">
        <v>507</v>
      </c>
      <c r="G11" s="148" t="s">
        <v>62</v>
      </c>
      <c r="H11" s="148" t="s">
        <v>62</v>
      </c>
      <c r="I11" s="148" t="s">
        <v>64</v>
      </c>
      <c r="J11" s="148" t="s">
        <v>64</v>
      </c>
      <c r="K11" s="148" t="s">
        <v>64</v>
      </c>
      <c r="M11" s="148" t="s">
        <v>508</v>
      </c>
      <c r="N11" s="148" t="s">
        <v>509</v>
      </c>
      <c r="O11" s="148" t="s">
        <v>6747</v>
      </c>
      <c r="P11" s="148" t="s">
        <v>62</v>
      </c>
      <c r="Q11" s="148" t="s">
        <v>6834</v>
      </c>
      <c r="R11" s="148" t="s">
        <v>62</v>
      </c>
      <c r="S11" s="148" t="s">
        <v>62</v>
      </c>
      <c r="T11" s="148" t="s">
        <v>62</v>
      </c>
      <c r="U11" s="148" t="s">
        <v>62</v>
      </c>
      <c r="V11" s="148" t="s">
        <v>246</v>
      </c>
      <c r="W11" s="148" t="s">
        <v>798</v>
      </c>
      <c r="X11" s="148" t="s">
        <v>799</v>
      </c>
      <c r="Y11" s="148" t="s">
        <v>62</v>
      </c>
      <c r="Z11" s="148" t="s">
        <v>62</v>
      </c>
      <c r="AC11" s="148" t="s">
        <v>62</v>
      </c>
      <c r="AD11" s="148" t="s">
        <v>77</v>
      </c>
      <c r="AE11" s="148" t="s">
        <v>102</v>
      </c>
      <c r="AF11" s="148" t="s">
        <v>512</v>
      </c>
    </row>
    <row r="12" spans="1:32" ht="90">
      <c r="A12" s="148">
        <v>1</v>
      </c>
      <c r="B12" s="148" t="s">
        <v>525</v>
      </c>
      <c r="C12" s="148" t="s">
        <v>800</v>
      </c>
      <c r="D12" s="148" t="s">
        <v>797</v>
      </c>
      <c r="E12" s="148" t="s">
        <v>507</v>
      </c>
      <c r="G12" s="148" t="s">
        <v>62</v>
      </c>
      <c r="H12" s="148" t="s">
        <v>62</v>
      </c>
      <c r="I12" s="148" t="s">
        <v>64</v>
      </c>
      <c r="J12" s="148" t="s">
        <v>64</v>
      </c>
      <c r="K12" s="148" t="s">
        <v>64</v>
      </c>
      <c r="M12" s="148" t="s">
        <v>508</v>
      </c>
      <c r="N12" s="148" t="s">
        <v>509</v>
      </c>
      <c r="O12" s="148" t="s">
        <v>6747</v>
      </c>
      <c r="P12" s="148" t="s">
        <v>62</v>
      </c>
      <c r="Q12" s="148" t="s">
        <v>6834</v>
      </c>
      <c r="S12" s="148" t="s">
        <v>62</v>
      </c>
      <c r="T12" s="148" t="s">
        <v>62</v>
      </c>
      <c r="U12" s="148" t="s">
        <v>62</v>
      </c>
      <c r="V12" s="148" t="s">
        <v>775</v>
      </c>
      <c r="W12" s="148" t="s">
        <v>510</v>
      </c>
      <c r="X12" s="148" t="s">
        <v>801</v>
      </c>
      <c r="Y12" s="148" t="s">
        <v>62</v>
      </c>
      <c r="Z12" s="148" t="s">
        <v>62</v>
      </c>
      <c r="AC12" s="148" t="s">
        <v>62</v>
      </c>
      <c r="AD12" s="148" t="s">
        <v>69</v>
      </c>
      <c r="AE12" s="148" t="s">
        <v>102</v>
      </c>
      <c r="AF12" s="148" t="s">
        <v>512</v>
      </c>
    </row>
    <row r="13" spans="1:32" ht="90">
      <c r="A13" s="148">
        <v>1</v>
      </c>
      <c r="B13" s="148" t="s">
        <v>525</v>
      </c>
      <c r="C13" s="148" t="s">
        <v>802</v>
      </c>
      <c r="D13" s="148" t="s">
        <v>797</v>
      </c>
      <c r="E13" s="148" t="s">
        <v>507</v>
      </c>
      <c r="G13" s="148" t="s">
        <v>62</v>
      </c>
      <c r="H13" s="148" t="s">
        <v>62</v>
      </c>
      <c r="I13" s="148" t="s">
        <v>64</v>
      </c>
      <c r="J13" s="148" t="s">
        <v>64</v>
      </c>
      <c r="K13" s="148" t="s">
        <v>64</v>
      </c>
      <c r="M13" s="148" t="s">
        <v>508</v>
      </c>
      <c r="N13" s="148" t="s">
        <v>509</v>
      </c>
      <c r="O13" s="148" t="s">
        <v>6747</v>
      </c>
      <c r="P13" s="148" t="s">
        <v>62</v>
      </c>
      <c r="Q13" s="148" t="s">
        <v>6834</v>
      </c>
      <c r="S13" s="148" t="s">
        <v>62</v>
      </c>
      <c r="T13" s="148" t="s">
        <v>62</v>
      </c>
      <c r="U13" s="148" t="s">
        <v>62</v>
      </c>
      <c r="V13" s="148" t="s">
        <v>775</v>
      </c>
      <c r="W13" s="148" t="s">
        <v>510</v>
      </c>
      <c r="X13" s="148" t="s">
        <v>803</v>
      </c>
      <c r="Y13" s="148" t="s">
        <v>62</v>
      </c>
      <c r="Z13" s="148" t="s">
        <v>62</v>
      </c>
      <c r="AC13" s="148" t="s">
        <v>62</v>
      </c>
      <c r="AD13" s="148" t="s">
        <v>69</v>
      </c>
      <c r="AE13" s="148" t="s">
        <v>102</v>
      </c>
      <c r="AF13" s="148" t="s">
        <v>512</v>
      </c>
    </row>
    <row r="14" spans="1:32" ht="45">
      <c r="A14" s="148" t="s">
        <v>6736</v>
      </c>
      <c r="B14" s="148" t="s">
        <v>804</v>
      </c>
      <c r="C14" s="148" t="s">
        <v>812</v>
      </c>
      <c r="D14" s="148" t="s">
        <v>813</v>
      </c>
      <c r="E14" s="148" t="s">
        <v>308</v>
      </c>
      <c r="F14" s="148" t="s">
        <v>814</v>
      </c>
      <c r="G14" s="148" t="s">
        <v>631</v>
      </c>
      <c r="H14" s="148">
        <v>50</v>
      </c>
      <c r="I14" s="148" t="s">
        <v>64</v>
      </c>
      <c r="J14" s="148" t="s">
        <v>64</v>
      </c>
      <c r="K14" s="148" t="s">
        <v>62</v>
      </c>
      <c r="M14" s="148" t="s">
        <v>310</v>
      </c>
      <c r="N14" s="148" t="s">
        <v>66</v>
      </c>
      <c r="O14" s="148" t="s">
        <v>6747</v>
      </c>
      <c r="P14" s="148" t="s">
        <v>6747</v>
      </c>
      <c r="Q14" s="148" t="s">
        <v>6747</v>
      </c>
      <c r="R14" s="148" t="s">
        <v>101</v>
      </c>
      <c r="S14" s="148">
        <v>0</v>
      </c>
      <c r="T14" s="148">
        <v>770</v>
      </c>
      <c r="U14" s="148" t="s">
        <v>237</v>
      </c>
      <c r="V14" s="148" t="s">
        <v>281</v>
      </c>
      <c r="W14" s="148" t="s">
        <v>311</v>
      </c>
      <c r="X14" s="148" t="s">
        <v>62</v>
      </c>
      <c r="Y14" s="148" t="s">
        <v>808</v>
      </c>
      <c r="Z14" s="148" t="s">
        <v>815</v>
      </c>
      <c r="AC14" s="148" t="s">
        <v>62</v>
      </c>
      <c r="AD14" s="148" t="s">
        <v>69</v>
      </c>
      <c r="AE14" s="148" t="s">
        <v>102</v>
      </c>
    </row>
    <row r="15" spans="1:32" ht="45">
      <c r="A15" s="148" t="s">
        <v>6736</v>
      </c>
      <c r="B15" s="148" t="s">
        <v>804</v>
      </c>
      <c r="C15" s="148" t="s">
        <v>822</v>
      </c>
      <c r="D15" s="148" t="s">
        <v>823</v>
      </c>
      <c r="E15" s="148" t="s">
        <v>308</v>
      </c>
      <c r="F15" s="148" t="s">
        <v>824</v>
      </c>
      <c r="G15" s="148" t="s">
        <v>631</v>
      </c>
      <c r="H15" s="148">
        <v>50</v>
      </c>
      <c r="I15" s="148" t="s">
        <v>64</v>
      </c>
      <c r="J15" s="148" t="s">
        <v>64</v>
      </c>
      <c r="K15" s="148" t="s">
        <v>62</v>
      </c>
      <c r="M15" s="148" t="s">
        <v>310</v>
      </c>
      <c r="N15" s="148" t="s">
        <v>66</v>
      </c>
      <c r="O15" s="148" t="s">
        <v>6747</v>
      </c>
      <c r="P15" s="148" t="s">
        <v>6747</v>
      </c>
      <c r="Q15" s="148" t="s">
        <v>6747</v>
      </c>
      <c r="R15" s="148" t="s">
        <v>101</v>
      </c>
      <c r="S15" s="148">
        <v>0</v>
      </c>
      <c r="T15" s="148">
        <v>770</v>
      </c>
      <c r="U15" s="148" t="s">
        <v>237</v>
      </c>
      <c r="V15" s="148" t="s">
        <v>281</v>
      </c>
      <c r="W15" s="148" t="s">
        <v>311</v>
      </c>
      <c r="X15" s="148" t="s">
        <v>62</v>
      </c>
      <c r="Y15" s="148" t="s">
        <v>808</v>
      </c>
      <c r="Z15" s="148" t="s">
        <v>825</v>
      </c>
      <c r="AC15" s="148" t="s">
        <v>62</v>
      </c>
      <c r="AD15" s="148" t="s">
        <v>69</v>
      </c>
      <c r="AE15" s="148" t="s">
        <v>102</v>
      </c>
    </row>
    <row r="16" spans="1:32" ht="90">
      <c r="A16" s="148">
        <v>1</v>
      </c>
      <c r="B16" s="148" t="s">
        <v>804</v>
      </c>
      <c r="C16" s="148" t="s">
        <v>924</v>
      </c>
      <c r="D16" s="148" t="s">
        <v>925</v>
      </c>
      <c r="E16" s="148" t="s">
        <v>507</v>
      </c>
      <c r="G16" s="148" t="s">
        <v>62</v>
      </c>
      <c r="H16" s="148" t="s">
        <v>62</v>
      </c>
      <c r="I16" s="148" t="s">
        <v>64</v>
      </c>
      <c r="J16" s="148" t="s">
        <v>64</v>
      </c>
      <c r="K16" s="148" t="s">
        <v>64</v>
      </c>
      <c r="M16" s="148" t="s">
        <v>508</v>
      </c>
      <c r="N16" s="148" t="s">
        <v>509</v>
      </c>
      <c r="O16" s="148" t="s">
        <v>6747</v>
      </c>
      <c r="P16" s="148" t="s">
        <v>62</v>
      </c>
      <c r="Q16" s="148" t="s">
        <v>6834</v>
      </c>
      <c r="S16" s="148" t="s">
        <v>62</v>
      </c>
      <c r="T16" s="148" t="s">
        <v>62</v>
      </c>
      <c r="U16" s="148" t="s">
        <v>62</v>
      </c>
      <c r="V16" s="148" t="s">
        <v>281</v>
      </c>
      <c r="W16" s="148" t="s">
        <v>510</v>
      </c>
      <c r="X16" s="148" t="s">
        <v>926</v>
      </c>
      <c r="Y16" s="148" t="s">
        <v>62</v>
      </c>
      <c r="Z16" s="148" t="s">
        <v>62</v>
      </c>
      <c r="AC16" s="148" t="s">
        <v>62</v>
      </c>
      <c r="AD16" s="148" t="s">
        <v>69</v>
      </c>
      <c r="AE16" s="148" t="s">
        <v>102</v>
      </c>
      <c r="AF16" s="148" t="s">
        <v>512</v>
      </c>
    </row>
    <row r="17" spans="1:32" ht="90">
      <c r="A17" s="148">
        <v>1</v>
      </c>
      <c r="B17" s="148" t="s">
        <v>804</v>
      </c>
      <c r="C17" s="148" t="s">
        <v>927</v>
      </c>
      <c r="D17" s="148" t="s">
        <v>925</v>
      </c>
      <c r="E17" s="148" t="s">
        <v>507</v>
      </c>
      <c r="G17" s="148" t="s">
        <v>62</v>
      </c>
      <c r="H17" s="148" t="s">
        <v>62</v>
      </c>
      <c r="I17" s="148" t="s">
        <v>64</v>
      </c>
      <c r="J17" s="148" t="s">
        <v>64</v>
      </c>
      <c r="K17" s="148" t="s">
        <v>64</v>
      </c>
      <c r="M17" s="148" t="s">
        <v>508</v>
      </c>
      <c r="N17" s="148" t="s">
        <v>509</v>
      </c>
      <c r="O17" s="148" t="s">
        <v>6747</v>
      </c>
      <c r="P17" s="148" t="s">
        <v>62</v>
      </c>
      <c r="Q17" s="148" t="s">
        <v>6834</v>
      </c>
      <c r="S17" s="148" t="s">
        <v>62</v>
      </c>
      <c r="T17" s="148" t="s">
        <v>62</v>
      </c>
      <c r="U17" s="148" t="s">
        <v>62</v>
      </c>
      <c r="V17" s="148" t="s">
        <v>281</v>
      </c>
      <c r="W17" s="148" t="s">
        <v>510</v>
      </c>
      <c r="X17" s="148" t="s">
        <v>928</v>
      </c>
      <c r="Y17" s="148" t="s">
        <v>62</v>
      </c>
      <c r="Z17" s="148" t="s">
        <v>62</v>
      </c>
      <c r="AC17" s="148" t="s">
        <v>62</v>
      </c>
      <c r="AD17" s="148" t="s">
        <v>69</v>
      </c>
      <c r="AE17" s="148" t="s">
        <v>102</v>
      </c>
      <c r="AF17" s="148" t="s">
        <v>512</v>
      </c>
    </row>
    <row r="18" spans="1:32" ht="30">
      <c r="A18" s="148" t="s">
        <v>6736</v>
      </c>
      <c r="B18" s="148" t="s">
        <v>929</v>
      </c>
      <c r="C18" s="148" t="s">
        <v>1145</v>
      </c>
      <c r="D18" s="148" t="s">
        <v>1146</v>
      </c>
      <c r="E18" s="148" t="s">
        <v>308</v>
      </c>
      <c r="F18" s="148" t="s">
        <v>1142</v>
      </c>
      <c r="G18" s="148" t="s">
        <v>704</v>
      </c>
      <c r="H18" s="148">
        <v>50</v>
      </c>
      <c r="I18" s="148" t="s">
        <v>64</v>
      </c>
      <c r="J18" s="148" t="s">
        <v>64</v>
      </c>
      <c r="K18" s="148" t="s">
        <v>62</v>
      </c>
      <c r="M18" s="148" t="s">
        <v>310</v>
      </c>
      <c r="N18" s="148" t="s">
        <v>66</v>
      </c>
      <c r="O18" s="148" t="s">
        <v>6747</v>
      </c>
      <c r="P18" s="148" t="s">
        <v>62</v>
      </c>
      <c r="Q18" s="148" t="s">
        <v>6747</v>
      </c>
      <c r="R18" s="148" t="s">
        <v>62</v>
      </c>
      <c r="S18" s="148">
        <v>0</v>
      </c>
      <c r="T18" s="148">
        <v>580</v>
      </c>
      <c r="U18" s="148" t="s">
        <v>237</v>
      </c>
      <c r="V18" s="148" t="s">
        <v>775</v>
      </c>
      <c r="W18" s="148" t="s">
        <v>66</v>
      </c>
      <c r="X18" s="148" t="s">
        <v>62</v>
      </c>
      <c r="Y18" s="148" t="s">
        <v>1109</v>
      </c>
      <c r="Z18" s="148" t="s">
        <v>1147</v>
      </c>
      <c r="AC18" s="148" t="s">
        <v>62</v>
      </c>
      <c r="AD18" s="148" t="s">
        <v>77</v>
      </c>
      <c r="AE18" s="148" t="s">
        <v>102</v>
      </c>
    </row>
    <row r="19" spans="1:32" ht="30">
      <c r="A19" s="148" t="s">
        <v>6736</v>
      </c>
      <c r="B19" s="148" t="s">
        <v>929</v>
      </c>
      <c r="C19" s="148" t="s">
        <v>1406</v>
      </c>
      <c r="D19" s="148" t="s">
        <v>1407</v>
      </c>
      <c r="E19" s="148" t="s">
        <v>308</v>
      </c>
      <c r="F19" s="148" t="s">
        <v>1403</v>
      </c>
      <c r="G19" s="148" t="s">
        <v>704</v>
      </c>
      <c r="H19" s="148">
        <v>50</v>
      </c>
      <c r="I19" s="148" t="s">
        <v>64</v>
      </c>
      <c r="J19" s="148" t="s">
        <v>64</v>
      </c>
      <c r="K19" s="148" t="s">
        <v>62</v>
      </c>
      <c r="M19" s="148" t="s">
        <v>310</v>
      </c>
      <c r="N19" s="148" t="s">
        <v>66</v>
      </c>
      <c r="O19" s="148" t="s">
        <v>6747</v>
      </c>
      <c r="P19" s="148" t="s">
        <v>62</v>
      </c>
      <c r="Q19" s="148" t="s">
        <v>6747</v>
      </c>
      <c r="R19" s="148" t="s">
        <v>62</v>
      </c>
      <c r="S19" s="148">
        <v>0</v>
      </c>
      <c r="T19" s="148">
        <v>540</v>
      </c>
      <c r="U19" s="148" t="s">
        <v>237</v>
      </c>
      <c r="V19" s="148" t="s">
        <v>246</v>
      </c>
      <c r="W19" s="148" t="s">
        <v>311</v>
      </c>
      <c r="X19" s="148" t="s">
        <v>62</v>
      </c>
      <c r="Y19" s="148" t="s">
        <v>1360</v>
      </c>
      <c r="Z19" s="148" t="s">
        <v>1408</v>
      </c>
      <c r="AC19" s="148" t="s">
        <v>62</v>
      </c>
      <c r="AD19" s="148" t="s">
        <v>77</v>
      </c>
      <c r="AE19" s="148" t="s">
        <v>102</v>
      </c>
    </row>
    <row r="20" spans="1:32" ht="90">
      <c r="A20" s="148">
        <v>1</v>
      </c>
      <c r="B20" s="148" t="s">
        <v>929</v>
      </c>
      <c r="C20" s="148" t="s">
        <v>1454</v>
      </c>
      <c r="D20" s="148" t="s">
        <v>1455</v>
      </c>
      <c r="E20" s="148" t="s">
        <v>507</v>
      </c>
      <c r="G20" s="148" t="s">
        <v>62</v>
      </c>
      <c r="H20" s="148" t="s">
        <v>62</v>
      </c>
      <c r="I20" s="148" t="s">
        <v>64</v>
      </c>
      <c r="J20" s="148" t="s">
        <v>64</v>
      </c>
      <c r="K20" s="148" t="s">
        <v>64</v>
      </c>
      <c r="M20" s="148" t="s">
        <v>508</v>
      </c>
      <c r="N20" s="148" t="s">
        <v>509</v>
      </c>
      <c r="O20" s="148" t="s">
        <v>6747</v>
      </c>
      <c r="P20" s="148" t="s">
        <v>62</v>
      </c>
      <c r="Q20" s="148" t="s">
        <v>6834</v>
      </c>
      <c r="R20" s="148" t="s">
        <v>62</v>
      </c>
      <c r="S20" s="148" t="s">
        <v>62</v>
      </c>
      <c r="T20" s="148" t="s">
        <v>62</v>
      </c>
      <c r="U20" s="148" t="s">
        <v>62</v>
      </c>
      <c r="V20" s="148" t="s">
        <v>775</v>
      </c>
      <c r="W20" s="148" t="s">
        <v>798</v>
      </c>
      <c r="X20" s="148" t="s">
        <v>1456</v>
      </c>
      <c r="Y20" s="148" t="s">
        <v>62</v>
      </c>
      <c r="Z20" s="148" t="s">
        <v>62</v>
      </c>
      <c r="AC20" s="148" t="s">
        <v>62</v>
      </c>
      <c r="AD20" s="148" t="s">
        <v>77</v>
      </c>
      <c r="AE20" s="148" t="s">
        <v>102</v>
      </c>
      <c r="AF20" s="148" t="s">
        <v>512</v>
      </c>
    </row>
    <row r="21" spans="1:32" ht="90">
      <c r="A21" s="148">
        <v>1</v>
      </c>
      <c r="B21" s="148" t="s">
        <v>929</v>
      </c>
      <c r="C21" s="148" t="s">
        <v>1457</v>
      </c>
      <c r="D21" s="148" t="s">
        <v>1455</v>
      </c>
      <c r="E21" s="148" t="s">
        <v>507</v>
      </c>
      <c r="G21" s="148" t="s">
        <v>62</v>
      </c>
      <c r="H21" s="148" t="s">
        <v>62</v>
      </c>
      <c r="I21" s="148" t="s">
        <v>64</v>
      </c>
      <c r="J21" s="148" t="s">
        <v>64</v>
      </c>
      <c r="K21" s="148" t="s">
        <v>64</v>
      </c>
      <c r="M21" s="148" t="s">
        <v>508</v>
      </c>
      <c r="N21" s="148" t="s">
        <v>509</v>
      </c>
      <c r="O21" s="148" t="s">
        <v>6747</v>
      </c>
      <c r="P21" s="148" t="s">
        <v>62</v>
      </c>
      <c r="Q21" s="148" t="s">
        <v>6834</v>
      </c>
      <c r="S21" s="148" t="s">
        <v>62</v>
      </c>
      <c r="T21" s="148" t="s">
        <v>62</v>
      </c>
      <c r="U21" s="148" t="s">
        <v>62</v>
      </c>
      <c r="V21" s="148" t="s">
        <v>775</v>
      </c>
      <c r="W21" s="148" t="s">
        <v>510</v>
      </c>
      <c r="X21" s="148" t="s">
        <v>1458</v>
      </c>
      <c r="Y21" s="148" t="s">
        <v>62</v>
      </c>
      <c r="Z21" s="148" t="s">
        <v>62</v>
      </c>
      <c r="AC21" s="148" t="s">
        <v>62</v>
      </c>
      <c r="AD21" s="148" t="s">
        <v>69</v>
      </c>
      <c r="AE21" s="148" t="s">
        <v>102</v>
      </c>
      <c r="AF21" s="148" t="s">
        <v>512</v>
      </c>
    </row>
    <row r="22" spans="1:32" ht="90">
      <c r="A22" s="148">
        <v>1</v>
      </c>
      <c r="B22" s="148" t="s">
        <v>929</v>
      </c>
      <c r="C22" s="148" t="s">
        <v>1459</v>
      </c>
      <c r="D22" s="148" t="s">
        <v>1455</v>
      </c>
      <c r="E22" s="148" t="s">
        <v>507</v>
      </c>
      <c r="G22" s="148" t="s">
        <v>62</v>
      </c>
      <c r="H22" s="148" t="s">
        <v>62</v>
      </c>
      <c r="I22" s="148" t="s">
        <v>64</v>
      </c>
      <c r="J22" s="148" t="s">
        <v>64</v>
      </c>
      <c r="K22" s="148" t="s">
        <v>64</v>
      </c>
      <c r="M22" s="148" t="s">
        <v>508</v>
      </c>
      <c r="N22" s="148" t="s">
        <v>509</v>
      </c>
      <c r="O22" s="148" t="s">
        <v>6747</v>
      </c>
      <c r="P22" s="148" t="s">
        <v>62</v>
      </c>
      <c r="Q22" s="148" t="s">
        <v>6834</v>
      </c>
      <c r="R22" s="148" t="s">
        <v>62</v>
      </c>
      <c r="S22" s="148" t="s">
        <v>62</v>
      </c>
      <c r="T22" s="148" t="s">
        <v>62</v>
      </c>
      <c r="U22" s="148" t="s">
        <v>62</v>
      </c>
      <c r="V22" s="148" t="s">
        <v>246</v>
      </c>
      <c r="W22" s="148" t="s">
        <v>798</v>
      </c>
      <c r="X22" s="148" t="s">
        <v>1460</v>
      </c>
      <c r="Y22" s="148" t="s">
        <v>62</v>
      </c>
      <c r="Z22" s="148" t="s">
        <v>62</v>
      </c>
      <c r="AC22" s="148" t="s">
        <v>62</v>
      </c>
      <c r="AD22" s="148" t="s">
        <v>77</v>
      </c>
      <c r="AE22" s="148" t="s">
        <v>102</v>
      </c>
      <c r="AF22" s="148" t="s">
        <v>512</v>
      </c>
    </row>
    <row r="23" spans="1:32" ht="90">
      <c r="A23" s="148">
        <v>1</v>
      </c>
      <c r="B23" s="148" t="s">
        <v>929</v>
      </c>
      <c r="C23" s="148" t="s">
        <v>1461</v>
      </c>
      <c r="D23" s="148" t="s">
        <v>1455</v>
      </c>
      <c r="E23" s="148" t="s">
        <v>507</v>
      </c>
      <c r="G23" s="148" t="s">
        <v>62</v>
      </c>
      <c r="H23" s="148" t="s">
        <v>62</v>
      </c>
      <c r="I23" s="148" t="s">
        <v>64</v>
      </c>
      <c r="J23" s="148" t="s">
        <v>64</v>
      </c>
      <c r="K23" s="148" t="s">
        <v>64</v>
      </c>
      <c r="M23" s="148" t="s">
        <v>508</v>
      </c>
      <c r="N23" s="148" t="s">
        <v>509</v>
      </c>
      <c r="O23" s="148" t="s">
        <v>6747</v>
      </c>
      <c r="P23" s="148" t="s">
        <v>62</v>
      </c>
      <c r="Q23" s="148" t="s">
        <v>6834</v>
      </c>
      <c r="R23" s="148" t="s">
        <v>62</v>
      </c>
      <c r="S23" s="148" t="s">
        <v>62</v>
      </c>
      <c r="T23" s="148" t="s">
        <v>62</v>
      </c>
      <c r="U23" s="148" t="s">
        <v>62</v>
      </c>
      <c r="V23" s="148" t="s">
        <v>673</v>
      </c>
      <c r="W23" s="148" t="s">
        <v>798</v>
      </c>
      <c r="X23" s="148" t="s">
        <v>1462</v>
      </c>
      <c r="Y23" s="148" t="s">
        <v>62</v>
      </c>
      <c r="Z23" s="148" t="s">
        <v>62</v>
      </c>
      <c r="AC23" s="148" t="s">
        <v>62</v>
      </c>
      <c r="AD23" s="148" t="s">
        <v>77</v>
      </c>
      <c r="AE23" s="148" t="s">
        <v>102</v>
      </c>
      <c r="AF23" s="148" t="s">
        <v>512</v>
      </c>
    </row>
    <row r="24" spans="1:32" ht="90">
      <c r="A24" s="148">
        <v>1</v>
      </c>
      <c r="B24" s="148" t="s">
        <v>929</v>
      </c>
      <c r="C24" s="148" t="s">
        <v>1463</v>
      </c>
      <c r="D24" s="148" t="s">
        <v>1455</v>
      </c>
      <c r="E24" s="148" t="s">
        <v>507</v>
      </c>
      <c r="G24" s="148" t="s">
        <v>62</v>
      </c>
      <c r="H24" s="148" t="s">
        <v>62</v>
      </c>
      <c r="I24" s="148" t="s">
        <v>64</v>
      </c>
      <c r="J24" s="148" t="s">
        <v>64</v>
      </c>
      <c r="K24" s="148" t="s">
        <v>64</v>
      </c>
      <c r="M24" s="148" t="s">
        <v>508</v>
      </c>
      <c r="N24" s="148" t="s">
        <v>509</v>
      </c>
      <c r="O24" s="148" t="s">
        <v>6747</v>
      </c>
      <c r="P24" s="148" t="s">
        <v>62</v>
      </c>
      <c r="Q24" s="148" t="s">
        <v>6834</v>
      </c>
      <c r="R24" s="148" t="s">
        <v>62</v>
      </c>
      <c r="S24" s="148" t="s">
        <v>62</v>
      </c>
      <c r="T24" s="148" t="s">
        <v>62</v>
      </c>
      <c r="U24" s="148" t="s">
        <v>62</v>
      </c>
      <c r="V24" s="148" t="s">
        <v>775</v>
      </c>
      <c r="W24" s="148" t="s">
        <v>798</v>
      </c>
      <c r="X24" s="148" t="s">
        <v>1464</v>
      </c>
      <c r="Y24" s="148" t="s">
        <v>62</v>
      </c>
      <c r="Z24" s="148" t="s">
        <v>62</v>
      </c>
      <c r="AC24" s="148" t="s">
        <v>62</v>
      </c>
      <c r="AD24" s="148" t="s">
        <v>77</v>
      </c>
      <c r="AE24" s="148" t="s">
        <v>102</v>
      </c>
      <c r="AF24" s="148" t="s">
        <v>512</v>
      </c>
    </row>
    <row r="25" spans="1:32" ht="45">
      <c r="A25" s="148" t="s">
        <v>6736</v>
      </c>
      <c r="B25" s="148" t="s">
        <v>1465</v>
      </c>
      <c r="C25" s="148" t="s">
        <v>1662</v>
      </c>
      <c r="D25" s="148" t="s">
        <v>1663</v>
      </c>
      <c r="E25" s="148" t="s">
        <v>308</v>
      </c>
      <c r="F25" s="148" t="s">
        <v>1664</v>
      </c>
      <c r="G25" s="148" t="s">
        <v>169</v>
      </c>
      <c r="H25" s="148">
        <v>50</v>
      </c>
      <c r="I25" s="148" t="s">
        <v>64</v>
      </c>
      <c r="J25" s="148" t="s">
        <v>64</v>
      </c>
      <c r="K25" s="148" t="s">
        <v>62</v>
      </c>
      <c r="M25" s="148" t="s">
        <v>310</v>
      </c>
      <c r="O25" s="148" t="s">
        <v>6747</v>
      </c>
      <c r="P25" s="148" t="s">
        <v>6747</v>
      </c>
      <c r="Q25" s="148" t="s">
        <v>6747</v>
      </c>
      <c r="R25" s="148" t="s">
        <v>101</v>
      </c>
      <c r="S25" s="148">
        <v>0</v>
      </c>
      <c r="T25" s="148">
        <v>250</v>
      </c>
      <c r="U25" s="148" t="s">
        <v>237</v>
      </c>
      <c r="V25" s="148" t="s">
        <v>281</v>
      </c>
      <c r="W25" s="148" t="s">
        <v>311</v>
      </c>
      <c r="X25" s="148" t="s">
        <v>62</v>
      </c>
      <c r="Y25" s="148" t="s">
        <v>1658</v>
      </c>
      <c r="Z25" s="148" t="s">
        <v>1665</v>
      </c>
      <c r="AC25" s="148" t="s">
        <v>62</v>
      </c>
      <c r="AD25" s="148" t="s">
        <v>69</v>
      </c>
      <c r="AE25" s="148" t="s">
        <v>102</v>
      </c>
    </row>
    <row r="26" spans="1:32" ht="45">
      <c r="A26" s="148" t="s">
        <v>6736</v>
      </c>
      <c r="B26" s="148" t="s">
        <v>1465</v>
      </c>
      <c r="C26" s="148" t="s">
        <v>1729</v>
      </c>
      <c r="D26" s="148" t="s">
        <v>1730</v>
      </c>
      <c r="E26" s="148" t="s">
        <v>308</v>
      </c>
      <c r="F26" s="148" t="s">
        <v>1726</v>
      </c>
      <c r="G26" s="148" t="s">
        <v>169</v>
      </c>
      <c r="H26" s="148">
        <v>50</v>
      </c>
      <c r="I26" s="148" t="s">
        <v>64</v>
      </c>
      <c r="J26" s="148" t="s">
        <v>64</v>
      </c>
      <c r="K26" s="148" t="s">
        <v>62</v>
      </c>
      <c r="M26" s="148" t="s">
        <v>310</v>
      </c>
      <c r="N26" s="148" t="s">
        <v>66</v>
      </c>
      <c r="O26" s="148" t="s">
        <v>6747</v>
      </c>
      <c r="P26" s="148" t="s">
        <v>6747</v>
      </c>
      <c r="Q26" s="148" t="s">
        <v>6747</v>
      </c>
      <c r="R26" s="148" t="s">
        <v>101</v>
      </c>
      <c r="S26" s="148">
        <v>0</v>
      </c>
      <c r="T26" s="148">
        <v>760</v>
      </c>
      <c r="U26" s="148" t="s">
        <v>237</v>
      </c>
      <c r="V26" s="148" t="s">
        <v>145</v>
      </c>
      <c r="W26" s="148" t="s">
        <v>311</v>
      </c>
      <c r="X26" s="148" t="s">
        <v>62</v>
      </c>
      <c r="Y26" s="148" t="s">
        <v>1727</v>
      </c>
      <c r="Z26" s="148" t="s">
        <v>1731</v>
      </c>
      <c r="AC26" s="148" t="s">
        <v>62</v>
      </c>
      <c r="AD26" s="148" t="s">
        <v>69</v>
      </c>
      <c r="AE26" s="148" t="s">
        <v>102</v>
      </c>
    </row>
    <row r="27" spans="1:32" ht="45">
      <c r="A27" s="148" t="s">
        <v>6736</v>
      </c>
      <c r="B27" s="148" t="s">
        <v>1465</v>
      </c>
      <c r="C27" s="148" t="s">
        <v>1761</v>
      </c>
      <c r="D27" s="148" t="s">
        <v>1762</v>
      </c>
      <c r="E27" s="148" t="s">
        <v>142</v>
      </c>
      <c r="F27" s="148" t="s">
        <v>1741</v>
      </c>
      <c r="I27" s="148" t="s">
        <v>64</v>
      </c>
      <c r="J27" s="148" t="s">
        <v>64</v>
      </c>
      <c r="K27" s="148" t="s">
        <v>64</v>
      </c>
      <c r="M27" s="148" t="s">
        <v>96</v>
      </c>
      <c r="N27" s="148" t="s">
        <v>1763</v>
      </c>
      <c r="O27" s="148" t="s">
        <v>62</v>
      </c>
      <c r="P27" s="148" t="s">
        <v>62</v>
      </c>
      <c r="Q27" s="148" t="s">
        <v>6747</v>
      </c>
      <c r="R27" s="148" t="s">
        <v>101</v>
      </c>
      <c r="S27" s="148">
        <v>-50</v>
      </c>
      <c r="T27" s="148">
        <v>250</v>
      </c>
      <c r="U27" s="148" t="s">
        <v>144</v>
      </c>
      <c r="V27" s="148" t="s">
        <v>67</v>
      </c>
      <c r="W27" s="148" t="s">
        <v>66</v>
      </c>
      <c r="X27" s="148" t="s">
        <v>1764</v>
      </c>
      <c r="Y27" s="148" t="s">
        <v>1727</v>
      </c>
      <c r="Z27" s="148" t="s">
        <v>66</v>
      </c>
      <c r="AC27" s="148" t="s">
        <v>112</v>
      </c>
      <c r="AD27" s="148" t="s">
        <v>69</v>
      </c>
      <c r="AE27" s="148" t="s">
        <v>102</v>
      </c>
      <c r="AF27" s="148" t="s">
        <v>1765</v>
      </c>
    </row>
    <row r="28" spans="1:32" ht="45">
      <c r="A28" s="148" t="s">
        <v>6736</v>
      </c>
      <c r="B28" s="148" t="s">
        <v>1465</v>
      </c>
      <c r="C28" s="148" t="s">
        <v>1767</v>
      </c>
      <c r="D28" s="148" t="s">
        <v>1768</v>
      </c>
      <c r="E28" s="148" t="s">
        <v>142</v>
      </c>
      <c r="F28" s="148" t="s">
        <v>1741</v>
      </c>
      <c r="I28" s="148" t="s">
        <v>64</v>
      </c>
      <c r="J28" s="148" t="s">
        <v>64</v>
      </c>
      <c r="K28" s="148" t="s">
        <v>64</v>
      </c>
      <c r="M28" s="148" t="s">
        <v>96</v>
      </c>
      <c r="N28" s="148" t="s">
        <v>1763</v>
      </c>
      <c r="O28" s="148" t="s">
        <v>62</v>
      </c>
      <c r="P28" s="148" t="s">
        <v>62</v>
      </c>
      <c r="Q28" s="148" t="s">
        <v>6747</v>
      </c>
      <c r="R28" s="148" t="s">
        <v>101</v>
      </c>
      <c r="S28" s="148">
        <v>-50</v>
      </c>
      <c r="T28" s="148">
        <v>250</v>
      </c>
      <c r="U28" s="148" t="s">
        <v>144</v>
      </c>
      <c r="V28" s="148" t="s">
        <v>67</v>
      </c>
      <c r="W28" s="148" t="s">
        <v>66</v>
      </c>
      <c r="X28" s="148" t="s">
        <v>1764</v>
      </c>
      <c r="Y28" s="148" t="s">
        <v>1727</v>
      </c>
      <c r="Z28" s="148" t="s">
        <v>66</v>
      </c>
      <c r="AC28" s="148" t="s">
        <v>112</v>
      </c>
      <c r="AD28" s="148" t="s">
        <v>69</v>
      </c>
      <c r="AE28" s="148" t="s">
        <v>102</v>
      </c>
      <c r="AF28" s="148" t="s">
        <v>1765</v>
      </c>
    </row>
    <row r="29" spans="1:32" ht="45">
      <c r="A29" s="148" t="s">
        <v>6736</v>
      </c>
      <c r="B29" s="148" t="s">
        <v>1465</v>
      </c>
      <c r="C29" s="148" t="s">
        <v>1724</v>
      </c>
      <c r="D29" s="148" t="s">
        <v>1725</v>
      </c>
      <c r="E29" s="148" t="s">
        <v>308</v>
      </c>
      <c r="F29" s="148" t="s">
        <v>1726</v>
      </c>
      <c r="G29" s="148" t="s">
        <v>169</v>
      </c>
      <c r="H29" s="148">
        <v>50</v>
      </c>
      <c r="I29" s="148" t="s">
        <v>64</v>
      </c>
      <c r="J29" s="148" t="s">
        <v>64</v>
      </c>
      <c r="K29" s="148" t="s">
        <v>62</v>
      </c>
      <c r="M29" s="148" t="s">
        <v>310</v>
      </c>
      <c r="N29" s="148" t="s">
        <v>66</v>
      </c>
      <c r="O29" s="148" t="s">
        <v>6747</v>
      </c>
      <c r="P29" s="148" t="s">
        <v>6747</v>
      </c>
      <c r="Q29" s="148" t="s">
        <v>6747</v>
      </c>
      <c r="R29" s="148" t="s">
        <v>101</v>
      </c>
      <c r="S29" s="148">
        <v>0</v>
      </c>
      <c r="T29" s="148">
        <v>760</v>
      </c>
      <c r="U29" s="148" t="s">
        <v>237</v>
      </c>
      <c r="V29" s="148" t="s">
        <v>145</v>
      </c>
      <c r="W29" s="148" t="s">
        <v>311</v>
      </c>
      <c r="X29" s="148" t="s">
        <v>62</v>
      </c>
      <c r="Y29" s="148" t="s">
        <v>1727</v>
      </c>
      <c r="Z29" s="148" t="s">
        <v>1728</v>
      </c>
      <c r="AC29" s="148" t="s">
        <v>62</v>
      </c>
      <c r="AD29" s="148" t="s">
        <v>69</v>
      </c>
      <c r="AE29" s="148" t="s">
        <v>102</v>
      </c>
    </row>
    <row r="30" spans="1:32" ht="45">
      <c r="A30" s="148" t="s">
        <v>6736</v>
      </c>
      <c r="B30" s="148" t="s">
        <v>1465</v>
      </c>
      <c r="C30" s="148" t="s">
        <v>1771</v>
      </c>
      <c r="D30" s="148" t="s">
        <v>1772</v>
      </c>
      <c r="E30" s="148" t="s">
        <v>142</v>
      </c>
      <c r="F30" s="148" t="s">
        <v>1748</v>
      </c>
      <c r="I30" s="148" t="s">
        <v>64</v>
      </c>
      <c r="J30" s="148" t="s">
        <v>64</v>
      </c>
      <c r="K30" s="148" t="s">
        <v>64</v>
      </c>
      <c r="M30" s="148" t="s">
        <v>96</v>
      </c>
      <c r="N30" s="148" t="s">
        <v>1763</v>
      </c>
      <c r="O30" s="148" t="s">
        <v>62</v>
      </c>
      <c r="P30" s="148" t="s">
        <v>62</v>
      </c>
      <c r="Q30" s="148" t="s">
        <v>6747</v>
      </c>
      <c r="R30" s="148" t="s">
        <v>101</v>
      </c>
      <c r="S30" s="148">
        <v>-50</v>
      </c>
      <c r="T30" s="148">
        <v>250</v>
      </c>
      <c r="U30" s="148" t="s">
        <v>144</v>
      </c>
      <c r="V30" s="148" t="s">
        <v>67</v>
      </c>
      <c r="W30" s="148" t="s">
        <v>66</v>
      </c>
      <c r="X30" s="148" t="s">
        <v>1773</v>
      </c>
      <c r="Y30" s="148" t="s">
        <v>1727</v>
      </c>
      <c r="Z30" s="148" t="s">
        <v>66</v>
      </c>
      <c r="AC30" s="148" t="s">
        <v>112</v>
      </c>
      <c r="AD30" s="148" t="s">
        <v>69</v>
      </c>
      <c r="AE30" s="148" t="s">
        <v>102</v>
      </c>
      <c r="AF30" s="148" t="s">
        <v>1765</v>
      </c>
    </row>
    <row r="31" spans="1:32" ht="45">
      <c r="A31" s="148" t="s">
        <v>6736</v>
      </c>
      <c r="B31" s="148" t="s">
        <v>1465</v>
      </c>
      <c r="C31" s="148" t="s">
        <v>1775</v>
      </c>
      <c r="D31" s="148" t="s">
        <v>1776</v>
      </c>
      <c r="E31" s="148" t="s">
        <v>142</v>
      </c>
      <c r="F31" s="148" t="s">
        <v>1748</v>
      </c>
      <c r="I31" s="148" t="s">
        <v>64</v>
      </c>
      <c r="J31" s="148" t="s">
        <v>64</v>
      </c>
      <c r="K31" s="148" t="s">
        <v>64</v>
      </c>
      <c r="M31" s="148" t="s">
        <v>96</v>
      </c>
      <c r="N31" s="148" t="s">
        <v>1763</v>
      </c>
      <c r="O31" s="148" t="s">
        <v>62</v>
      </c>
      <c r="P31" s="148" t="s">
        <v>62</v>
      </c>
      <c r="Q31" s="148" t="s">
        <v>6747</v>
      </c>
      <c r="R31" s="148" t="s">
        <v>101</v>
      </c>
      <c r="S31" s="148">
        <v>-50</v>
      </c>
      <c r="T31" s="148">
        <v>250</v>
      </c>
      <c r="U31" s="148" t="s">
        <v>144</v>
      </c>
      <c r="V31" s="148" t="s">
        <v>67</v>
      </c>
      <c r="W31" s="148" t="s">
        <v>66</v>
      </c>
      <c r="X31" s="148" t="s">
        <v>1773</v>
      </c>
      <c r="Y31" s="148" t="s">
        <v>1727</v>
      </c>
      <c r="Z31" s="148" t="s">
        <v>66</v>
      </c>
      <c r="AC31" s="148" t="s">
        <v>112</v>
      </c>
      <c r="AD31" s="148" t="s">
        <v>69</v>
      </c>
      <c r="AE31" s="148" t="s">
        <v>102</v>
      </c>
      <c r="AF31" s="148" t="s">
        <v>1765</v>
      </c>
    </row>
    <row r="32" spans="1:32" ht="45">
      <c r="A32" s="148" t="s">
        <v>6736</v>
      </c>
      <c r="B32" s="148" t="s">
        <v>1465</v>
      </c>
      <c r="C32" s="148" t="s">
        <v>1736</v>
      </c>
      <c r="D32" s="148" t="s">
        <v>1737</v>
      </c>
      <c r="E32" s="148" t="s">
        <v>308</v>
      </c>
      <c r="F32" s="148" t="s">
        <v>1473</v>
      </c>
      <c r="G32" s="148" t="s">
        <v>169</v>
      </c>
      <c r="H32" s="148">
        <v>50</v>
      </c>
      <c r="I32" s="148" t="s">
        <v>64</v>
      </c>
      <c r="J32" s="148" t="s">
        <v>64</v>
      </c>
      <c r="K32" s="148" t="s">
        <v>62</v>
      </c>
      <c r="M32" s="148" t="s">
        <v>310</v>
      </c>
      <c r="N32" s="148" t="s">
        <v>66</v>
      </c>
      <c r="O32" s="148" t="s">
        <v>6747</v>
      </c>
      <c r="P32" s="148" t="s">
        <v>6747</v>
      </c>
      <c r="Q32" s="148" t="s">
        <v>6747</v>
      </c>
      <c r="R32" s="148" t="s">
        <v>101</v>
      </c>
      <c r="S32" s="148">
        <v>0</v>
      </c>
      <c r="T32" s="148">
        <v>760</v>
      </c>
      <c r="U32" s="148" t="s">
        <v>237</v>
      </c>
      <c r="V32" s="148" t="s">
        <v>145</v>
      </c>
      <c r="W32" s="148" t="s">
        <v>311</v>
      </c>
      <c r="X32" s="148" t="s">
        <v>62</v>
      </c>
      <c r="Y32" s="148" t="s">
        <v>1727</v>
      </c>
      <c r="Z32" s="148" t="s">
        <v>1738</v>
      </c>
      <c r="AC32" s="148" t="s">
        <v>62</v>
      </c>
      <c r="AD32" s="148" t="s">
        <v>69</v>
      </c>
      <c r="AE32" s="148" t="s">
        <v>102</v>
      </c>
    </row>
    <row r="33" spans="1:32" ht="45">
      <c r="A33" s="148" t="s">
        <v>6736</v>
      </c>
      <c r="B33" s="148" t="s">
        <v>1465</v>
      </c>
      <c r="C33" s="148" t="s">
        <v>1779</v>
      </c>
      <c r="D33" s="148" t="s">
        <v>1780</v>
      </c>
      <c r="E33" s="148" t="s">
        <v>142</v>
      </c>
      <c r="F33" s="148" t="s">
        <v>1754</v>
      </c>
      <c r="I33" s="148" t="s">
        <v>64</v>
      </c>
      <c r="J33" s="148" t="s">
        <v>64</v>
      </c>
      <c r="K33" s="148" t="s">
        <v>64</v>
      </c>
      <c r="M33" s="148" t="s">
        <v>96</v>
      </c>
      <c r="N33" s="148" t="s">
        <v>1763</v>
      </c>
      <c r="O33" s="148" t="s">
        <v>62</v>
      </c>
      <c r="P33" s="148" t="s">
        <v>62</v>
      </c>
      <c r="Q33" s="148" t="s">
        <v>6747</v>
      </c>
      <c r="R33" s="148" t="s">
        <v>101</v>
      </c>
      <c r="S33" s="148">
        <v>-50</v>
      </c>
      <c r="T33" s="148">
        <v>250</v>
      </c>
      <c r="U33" s="148" t="s">
        <v>144</v>
      </c>
      <c r="V33" s="148" t="s">
        <v>67</v>
      </c>
      <c r="W33" s="148" t="s">
        <v>66</v>
      </c>
      <c r="X33" s="148" t="s">
        <v>1773</v>
      </c>
      <c r="Y33" s="148" t="s">
        <v>1727</v>
      </c>
      <c r="Z33" s="148" t="s">
        <v>66</v>
      </c>
      <c r="AC33" s="148" t="s">
        <v>112</v>
      </c>
      <c r="AD33" s="148" t="s">
        <v>69</v>
      </c>
      <c r="AE33" s="148" t="s">
        <v>102</v>
      </c>
      <c r="AF33" s="148" t="s">
        <v>1765</v>
      </c>
    </row>
    <row r="34" spans="1:32" ht="45">
      <c r="A34" s="148" t="s">
        <v>6736</v>
      </c>
      <c r="B34" s="148" t="s">
        <v>1465</v>
      </c>
      <c r="C34" s="148" t="s">
        <v>1782</v>
      </c>
      <c r="D34" s="148" t="s">
        <v>1783</v>
      </c>
      <c r="E34" s="148" t="s">
        <v>142</v>
      </c>
      <c r="F34" s="148" t="s">
        <v>1754</v>
      </c>
      <c r="I34" s="148" t="s">
        <v>64</v>
      </c>
      <c r="J34" s="148" t="s">
        <v>64</v>
      </c>
      <c r="K34" s="148" t="s">
        <v>64</v>
      </c>
      <c r="M34" s="148" t="s">
        <v>96</v>
      </c>
      <c r="N34" s="148" t="s">
        <v>1763</v>
      </c>
      <c r="O34" s="148" t="s">
        <v>62</v>
      </c>
      <c r="P34" s="148" t="s">
        <v>62</v>
      </c>
      <c r="Q34" s="148" t="s">
        <v>6747</v>
      </c>
      <c r="R34" s="148" t="s">
        <v>101</v>
      </c>
      <c r="S34" s="148">
        <v>-50</v>
      </c>
      <c r="T34" s="148">
        <v>250</v>
      </c>
      <c r="U34" s="148" t="s">
        <v>144</v>
      </c>
      <c r="V34" s="148" t="s">
        <v>67</v>
      </c>
      <c r="W34" s="148" t="s">
        <v>66</v>
      </c>
      <c r="X34" s="148" t="s">
        <v>1773</v>
      </c>
      <c r="Y34" s="148" t="s">
        <v>1727</v>
      </c>
      <c r="Z34" s="148" t="s">
        <v>66</v>
      </c>
      <c r="AC34" s="148" t="s">
        <v>112</v>
      </c>
      <c r="AD34" s="148" t="s">
        <v>69</v>
      </c>
      <c r="AE34" s="148" t="s">
        <v>102</v>
      </c>
      <c r="AF34" s="148" t="s">
        <v>1765</v>
      </c>
    </row>
    <row r="35" spans="1:32" ht="90">
      <c r="A35" s="148">
        <v>1</v>
      </c>
      <c r="B35" s="148" t="s">
        <v>1465</v>
      </c>
      <c r="C35" s="148" t="s">
        <v>1891</v>
      </c>
      <c r="D35" s="148" t="s">
        <v>1892</v>
      </c>
      <c r="E35" s="148" t="s">
        <v>507</v>
      </c>
      <c r="G35" s="148" t="s">
        <v>62</v>
      </c>
      <c r="H35" s="148" t="s">
        <v>62</v>
      </c>
      <c r="I35" s="148" t="s">
        <v>64</v>
      </c>
      <c r="J35" s="148" t="s">
        <v>64</v>
      </c>
      <c r="K35" s="148" t="s">
        <v>64</v>
      </c>
      <c r="M35" s="148" t="s">
        <v>508</v>
      </c>
      <c r="N35" s="148" t="s">
        <v>509</v>
      </c>
      <c r="O35" s="148" t="s">
        <v>6747</v>
      </c>
      <c r="P35" s="148" t="s">
        <v>62</v>
      </c>
      <c r="Q35" s="148" t="s">
        <v>6834</v>
      </c>
      <c r="S35" s="148" t="s">
        <v>62</v>
      </c>
      <c r="T35" s="148" t="s">
        <v>62</v>
      </c>
      <c r="U35" s="148" t="s">
        <v>62</v>
      </c>
      <c r="V35" s="148" t="s">
        <v>145</v>
      </c>
      <c r="W35" s="148" t="s">
        <v>510</v>
      </c>
      <c r="X35" s="148" t="s">
        <v>1893</v>
      </c>
      <c r="Y35" s="148" t="s">
        <v>62</v>
      </c>
      <c r="Z35" s="148" t="s">
        <v>62</v>
      </c>
      <c r="AC35" s="148" t="s">
        <v>62</v>
      </c>
      <c r="AD35" s="148" t="s">
        <v>69</v>
      </c>
      <c r="AE35" s="148" t="s">
        <v>102</v>
      </c>
      <c r="AF35" s="148" t="s">
        <v>512</v>
      </c>
    </row>
    <row r="36" spans="1:32" ht="90">
      <c r="A36" s="148">
        <v>1</v>
      </c>
      <c r="B36" s="148" t="s">
        <v>1465</v>
      </c>
      <c r="C36" s="148" t="s">
        <v>1894</v>
      </c>
      <c r="D36" s="148" t="s">
        <v>1892</v>
      </c>
      <c r="E36" s="148" t="s">
        <v>507</v>
      </c>
      <c r="G36" s="148" t="s">
        <v>62</v>
      </c>
      <c r="H36" s="148" t="s">
        <v>62</v>
      </c>
      <c r="I36" s="148" t="s">
        <v>64</v>
      </c>
      <c r="J36" s="148" t="s">
        <v>64</v>
      </c>
      <c r="K36" s="148" t="s">
        <v>64</v>
      </c>
      <c r="M36" s="148" t="s">
        <v>508</v>
      </c>
      <c r="N36" s="148" t="s">
        <v>509</v>
      </c>
      <c r="O36" s="148" t="s">
        <v>6747</v>
      </c>
      <c r="P36" s="148" t="s">
        <v>62</v>
      </c>
      <c r="Q36" s="148" t="s">
        <v>6834</v>
      </c>
      <c r="S36" s="148" t="s">
        <v>62</v>
      </c>
      <c r="T36" s="148" t="s">
        <v>62</v>
      </c>
      <c r="U36" s="148" t="s">
        <v>62</v>
      </c>
      <c r="V36" s="148" t="s">
        <v>110</v>
      </c>
      <c r="W36" s="148" t="s">
        <v>510</v>
      </c>
      <c r="X36" s="148" t="s">
        <v>1895</v>
      </c>
      <c r="Y36" s="148" t="s">
        <v>62</v>
      </c>
      <c r="Z36" s="148" t="s">
        <v>62</v>
      </c>
      <c r="AC36" s="148" t="s">
        <v>62</v>
      </c>
      <c r="AD36" s="148" t="s">
        <v>69</v>
      </c>
      <c r="AE36" s="148" t="s">
        <v>102</v>
      </c>
      <c r="AF36" s="148" t="s">
        <v>512</v>
      </c>
    </row>
    <row r="37" spans="1:32" ht="90">
      <c r="A37" s="148">
        <v>1</v>
      </c>
      <c r="B37" s="148" t="s">
        <v>1465</v>
      </c>
      <c r="C37" s="148" t="s">
        <v>1896</v>
      </c>
      <c r="D37" s="148" t="s">
        <v>1892</v>
      </c>
      <c r="E37" s="148" t="s">
        <v>507</v>
      </c>
      <c r="G37" s="148" t="s">
        <v>62</v>
      </c>
      <c r="H37" s="148" t="s">
        <v>62</v>
      </c>
      <c r="I37" s="148" t="s">
        <v>64</v>
      </c>
      <c r="J37" s="148" t="s">
        <v>64</v>
      </c>
      <c r="K37" s="148" t="s">
        <v>64</v>
      </c>
      <c r="M37" s="148" t="s">
        <v>508</v>
      </c>
      <c r="N37" s="148" t="s">
        <v>509</v>
      </c>
      <c r="O37" s="148" t="s">
        <v>6747</v>
      </c>
      <c r="P37" s="148" t="s">
        <v>62</v>
      </c>
      <c r="Q37" s="148" t="s">
        <v>6834</v>
      </c>
      <c r="S37" s="148" t="s">
        <v>62</v>
      </c>
      <c r="T37" s="148" t="s">
        <v>62</v>
      </c>
      <c r="U37" s="148" t="s">
        <v>62</v>
      </c>
      <c r="V37" s="148" t="s">
        <v>281</v>
      </c>
      <c r="W37" s="148" t="s">
        <v>510</v>
      </c>
      <c r="X37" s="148" t="s">
        <v>1897</v>
      </c>
      <c r="Y37" s="148" t="s">
        <v>62</v>
      </c>
      <c r="Z37" s="148" t="s">
        <v>62</v>
      </c>
      <c r="AC37" s="148" t="s">
        <v>62</v>
      </c>
      <c r="AD37" s="148" t="s">
        <v>69</v>
      </c>
      <c r="AE37" s="148" t="s">
        <v>102</v>
      </c>
      <c r="AF37" s="148" t="s">
        <v>512</v>
      </c>
    </row>
    <row r="38" spans="1:32" ht="90">
      <c r="A38" s="148">
        <v>1</v>
      </c>
      <c r="B38" s="148" t="s">
        <v>1465</v>
      </c>
      <c r="C38" s="148" t="s">
        <v>1898</v>
      </c>
      <c r="D38" s="148" t="s">
        <v>1892</v>
      </c>
      <c r="E38" s="148" t="s">
        <v>507</v>
      </c>
      <c r="G38" s="148" t="s">
        <v>62</v>
      </c>
      <c r="H38" s="148" t="s">
        <v>62</v>
      </c>
      <c r="I38" s="148" t="s">
        <v>64</v>
      </c>
      <c r="J38" s="148" t="s">
        <v>64</v>
      </c>
      <c r="K38" s="148" t="s">
        <v>64</v>
      </c>
      <c r="M38" s="148" t="s">
        <v>508</v>
      </c>
      <c r="N38" s="148" t="s">
        <v>509</v>
      </c>
      <c r="O38" s="148" t="s">
        <v>6747</v>
      </c>
      <c r="P38" s="148" t="s">
        <v>62</v>
      </c>
      <c r="Q38" s="148" t="s">
        <v>6834</v>
      </c>
      <c r="S38" s="148" t="s">
        <v>62</v>
      </c>
      <c r="T38" s="148" t="s">
        <v>62</v>
      </c>
      <c r="U38" s="148" t="s">
        <v>62</v>
      </c>
      <c r="V38" s="148" t="s">
        <v>281</v>
      </c>
      <c r="W38" s="148" t="s">
        <v>510</v>
      </c>
      <c r="X38" s="148" t="s">
        <v>1899</v>
      </c>
      <c r="Y38" s="148" t="s">
        <v>62</v>
      </c>
      <c r="Z38" s="148" t="s">
        <v>62</v>
      </c>
      <c r="AC38" s="148" t="s">
        <v>62</v>
      </c>
      <c r="AD38" s="148" t="s">
        <v>69</v>
      </c>
      <c r="AE38" s="148" t="s">
        <v>102</v>
      </c>
      <c r="AF38" s="148" t="s">
        <v>512</v>
      </c>
    </row>
    <row r="39" spans="1:32" ht="90">
      <c r="A39" s="148">
        <v>1</v>
      </c>
      <c r="B39" s="148" t="s">
        <v>1465</v>
      </c>
      <c r="C39" s="148" t="s">
        <v>1900</v>
      </c>
      <c r="D39" s="148" t="s">
        <v>1892</v>
      </c>
      <c r="E39" s="148" t="s">
        <v>507</v>
      </c>
      <c r="G39" s="148" t="s">
        <v>62</v>
      </c>
      <c r="H39" s="148" t="s">
        <v>62</v>
      </c>
      <c r="I39" s="148" t="s">
        <v>64</v>
      </c>
      <c r="J39" s="148" t="s">
        <v>64</v>
      </c>
      <c r="K39" s="148" t="s">
        <v>64</v>
      </c>
      <c r="M39" s="148" t="s">
        <v>508</v>
      </c>
      <c r="N39" s="148" t="s">
        <v>509</v>
      </c>
      <c r="O39" s="148" t="s">
        <v>6747</v>
      </c>
      <c r="P39" s="148" t="s">
        <v>62</v>
      </c>
      <c r="Q39" s="148" t="s">
        <v>6834</v>
      </c>
      <c r="S39" s="148" t="s">
        <v>62</v>
      </c>
      <c r="T39" s="148" t="s">
        <v>62</v>
      </c>
      <c r="U39" s="148" t="s">
        <v>62</v>
      </c>
      <c r="V39" s="148" t="s">
        <v>145</v>
      </c>
      <c r="W39" s="148" t="s">
        <v>510</v>
      </c>
      <c r="X39" s="148" t="s">
        <v>1901</v>
      </c>
      <c r="Y39" s="148" t="s">
        <v>62</v>
      </c>
      <c r="Z39" s="148" t="s">
        <v>62</v>
      </c>
      <c r="AC39" s="148" t="s">
        <v>62</v>
      </c>
      <c r="AD39" s="148" t="s">
        <v>69</v>
      </c>
      <c r="AE39" s="148" t="s">
        <v>102</v>
      </c>
      <c r="AF39" s="148" t="s">
        <v>512</v>
      </c>
    </row>
    <row r="40" spans="1:32" ht="90">
      <c r="A40" s="148">
        <v>1</v>
      </c>
      <c r="B40" s="148" t="s">
        <v>1908</v>
      </c>
      <c r="C40" s="148" t="s">
        <v>2129</v>
      </c>
      <c r="D40" s="148" t="s">
        <v>2130</v>
      </c>
      <c r="E40" s="148" t="s">
        <v>507</v>
      </c>
      <c r="G40" s="148" t="s">
        <v>62</v>
      </c>
      <c r="H40" s="148" t="s">
        <v>62</v>
      </c>
      <c r="I40" s="148" t="s">
        <v>64</v>
      </c>
      <c r="J40" s="148" t="s">
        <v>64</v>
      </c>
      <c r="K40" s="148" t="s">
        <v>64</v>
      </c>
      <c r="M40" s="148" t="s">
        <v>508</v>
      </c>
      <c r="N40" s="148" t="s">
        <v>509</v>
      </c>
      <c r="O40" s="148" t="s">
        <v>6747</v>
      </c>
      <c r="P40" s="148" t="s">
        <v>62</v>
      </c>
      <c r="Q40" s="148" t="s">
        <v>6834</v>
      </c>
      <c r="S40" s="148" t="s">
        <v>62</v>
      </c>
      <c r="T40" s="148" t="s">
        <v>62</v>
      </c>
      <c r="U40" s="148" t="s">
        <v>62</v>
      </c>
      <c r="V40" s="148" t="s">
        <v>110</v>
      </c>
      <c r="W40" s="148" t="s">
        <v>510</v>
      </c>
      <c r="X40" s="148" t="s">
        <v>2131</v>
      </c>
      <c r="Y40" s="148" t="s">
        <v>62</v>
      </c>
      <c r="Z40" s="148" t="s">
        <v>62</v>
      </c>
      <c r="AC40" s="148" t="s">
        <v>62</v>
      </c>
      <c r="AD40" s="148" t="s">
        <v>69</v>
      </c>
      <c r="AE40" s="148" t="s">
        <v>102</v>
      </c>
      <c r="AF40" s="148" t="s">
        <v>512</v>
      </c>
    </row>
    <row r="41" spans="1:32" ht="90">
      <c r="A41" s="148">
        <v>1</v>
      </c>
      <c r="B41" s="148" t="s">
        <v>1908</v>
      </c>
      <c r="C41" s="148" t="s">
        <v>2132</v>
      </c>
      <c r="D41" s="148" t="s">
        <v>2130</v>
      </c>
      <c r="E41" s="148" t="s">
        <v>507</v>
      </c>
      <c r="G41" s="148" t="s">
        <v>62</v>
      </c>
      <c r="H41" s="148" t="s">
        <v>62</v>
      </c>
      <c r="I41" s="148" t="s">
        <v>64</v>
      </c>
      <c r="J41" s="148" t="s">
        <v>64</v>
      </c>
      <c r="K41" s="148" t="s">
        <v>64</v>
      </c>
      <c r="M41" s="148" t="s">
        <v>508</v>
      </c>
      <c r="N41" s="148" t="s">
        <v>509</v>
      </c>
      <c r="O41" s="148" t="s">
        <v>6747</v>
      </c>
      <c r="P41" s="148" t="s">
        <v>62</v>
      </c>
      <c r="Q41" s="148" t="s">
        <v>6834</v>
      </c>
      <c r="S41" s="148" t="s">
        <v>62</v>
      </c>
      <c r="T41" s="148" t="s">
        <v>62</v>
      </c>
      <c r="U41" s="148" t="s">
        <v>62</v>
      </c>
      <c r="V41" s="148" t="s">
        <v>1933</v>
      </c>
      <c r="W41" s="148" t="s">
        <v>510</v>
      </c>
      <c r="X41" s="148" t="s">
        <v>2133</v>
      </c>
      <c r="Y41" s="148" t="s">
        <v>62</v>
      </c>
      <c r="Z41" s="148" t="s">
        <v>62</v>
      </c>
      <c r="AC41" s="148" t="s">
        <v>62</v>
      </c>
      <c r="AD41" s="148" t="s">
        <v>69</v>
      </c>
      <c r="AE41" s="148" t="s">
        <v>102</v>
      </c>
      <c r="AF41" s="148" t="s">
        <v>512</v>
      </c>
    </row>
    <row r="42" spans="1:32" ht="45">
      <c r="A42" s="148" t="s">
        <v>6736</v>
      </c>
      <c r="B42" s="148" t="s">
        <v>3050</v>
      </c>
      <c r="C42" s="148" t="s">
        <v>3158</v>
      </c>
      <c r="D42" s="148" t="s">
        <v>3159</v>
      </c>
      <c r="E42" s="148" t="s">
        <v>308</v>
      </c>
      <c r="F42" s="148" t="s">
        <v>3160</v>
      </c>
      <c r="G42" s="148" t="s">
        <v>530</v>
      </c>
      <c r="H42" s="148" t="s">
        <v>530</v>
      </c>
      <c r="I42" s="148" t="s">
        <v>64</v>
      </c>
      <c r="J42" s="148" t="s">
        <v>64</v>
      </c>
      <c r="K42" s="148" t="s">
        <v>62</v>
      </c>
      <c r="O42" s="148" t="s">
        <v>6747</v>
      </c>
      <c r="P42" s="148" t="s">
        <v>62</v>
      </c>
      <c r="Q42" s="148" t="s">
        <v>6833</v>
      </c>
      <c r="R42" s="148" t="s">
        <v>62</v>
      </c>
      <c r="S42" s="148" t="s">
        <v>62</v>
      </c>
      <c r="T42" s="148" t="s">
        <v>62</v>
      </c>
      <c r="U42" s="148" t="s">
        <v>62</v>
      </c>
      <c r="V42" s="148" t="s">
        <v>67</v>
      </c>
      <c r="X42" s="148" t="s">
        <v>62</v>
      </c>
      <c r="Y42" s="148" t="s">
        <v>3155</v>
      </c>
      <c r="AC42" s="148" t="s">
        <v>62</v>
      </c>
      <c r="AD42" s="148" t="s">
        <v>77</v>
      </c>
      <c r="AE42" s="148" t="s">
        <v>102</v>
      </c>
    </row>
    <row r="43" spans="1:32" ht="45">
      <c r="A43" s="148" t="s">
        <v>6736</v>
      </c>
      <c r="B43" s="148" t="s">
        <v>3050</v>
      </c>
      <c r="C43" s="148" t="s">
        <v>3163</v>
      </c>
      <c r="D43" s="148" t="s">
        <v>3164</v>
      </c>
      <c r="E43" s="148" t="s">
        <v>375</v>
      </c>
      <c r="F43" s="148" t="s">
        <v>3160</v>
      </c>
      <c r="G43" s="148" t="s">
        <v>530</v>
      </c>
      <c r="H43" s="148" t="s">
        <v>530</v>
      </c>
      <c r="I43" s="148" t="s">
        <v>64</v>
      </c>
      <c r="J43" s="148" t="s">
        <v>64</v>
      </c>
      <c r="K43" s="148" t="s">
        <v>62</v>
      </c>
      <c r="M43" s="148" t="s">
        <v>7064</v>
      </c>
      <c r="N43" s="148">
        <v>30.2</v>
      </c>
      <c r="O43" s="148" t="s">
        <v>6867</v>
      </c>
      <c r="P43" s="148" t="s">
        <v>62</v>
      </c>
      <c r="Q43" s="148" t="s">
        <v>6833</v>
      </c>
      <c r="R43" s="148" t="s">
        <v>62</v>
      </c>
      <c r="S43" s="148" t="s">
        <v>62</v>
      </c>
      <c r="T43" s="148" t="s">
        <v>62</v>
      </c>
      <c r="U43" s="148" t="s">
        <v>62</v>
      </c>
      <c r="V43" s="148" t="s">
        <v>67</v>
      </c>
      <c r="W43" s="148" t="s">
        <v>66</v>
      </c>
      <c r="X43" s="148" t="s">
        <v>62</v>
      </c>
      <c r="Y43" s="148" t="s">
        <v>3155</v>
      </c>
      <c r="Z43" s="148" t="s">
        <v>66</v>
      </c>
      <c r="AC43" s="148" t="s">
        <v>62</v>
      </c>
      <c r="AD43" s="148" t="s">
        <v>77</v>
      </c>
      <c r="AE43" s="148" t="s">
        <v>102</v>
      </c>
    </row>
    <row r="44" spans="1:32" ht="45">
      <c r="A44" s="148" t="s">
        <v>6736</v>
      </c>
      <c r="B44" s="148" t="s">
        <v>3050</v>
      </c>
      <c r="C44" s="148" t="s">
        <v>3161</v>
      </c>
      <c r="D44" s="148" t="s">
        <v>3159</v>
      </c>
      <c r="E44" s="148" t="s">
        <v>308</v>
      </c>
      <c r="F44" s="148" t="s">
        <v>3162</v>
      </c>
      <c r="G44" s="148" t="s">
        <v>530</v>
      </c>
      <c r="H44" s="148" t="s">
        <v>530</v>
      </c>
      <c r="I44" s="148" t="s">
        <v>64</v>
      </c>
      <c r="J44" s="148" t="s">
        <v>64</v>
      </c>
      <c r="K44" s="148" t="s">
        <v>62</v>
      </c>
      <c r="O44" s="148" t="s">
        <v>6747</v>
      </c>
      <c r="P44" s="148" t="s">
        <v>62</v>
      </c>
      <c r="Q44" s="148" t="s">
        <v>6833</v>
      </c>
      <c r="R44" s="148" t="s">
        <v>62</v>
      </c>
      <c r="S44" s="148" t="s">
        <v>62</v>
      </c>
      <c r="T44" s="148" t="s">
        <v>62</v>
      </c>
      <c r="U44" s="148" t="s">
        <v>62</v>
      </c>
      <c r="V44" s="148" t="s">
        <v>67</v>
      </c>
      <c r="X44" s="148" t="s">
        <v>62</v>
      </c>
      <c r="Y44" s="148" t="s">
        <v>3155</v>
      </c>
      <c r="AC44" s="148" t="s">
        <v>62</v>
      </c>
      <c r="AD44" s="148" t="s">
        <v>77</v>
      </c>
      <c r="AE44" s="148" t="s">
        <v>102</v>
      </c>
    </row>
    <row r="45" spans="1:32" ht="45">
      <c r="A45" s="148" t="s">
        <v>6736</v>
      </c>
      <c r="B45" s="148" t="s">
        <v>3050</v>
      </c>
      <c r="C45" s="148" t="s">
        <v>3165</v>
      </c>
      <c r="D45" s="148" t="s">
        <v>3164</v>
      </c>
      <c r="E45" s="148" t="s">
        <v>375</v>
      </c>
      <c r="F45" s="148" t="s">
        <v>3162</v>
      </c>
      <c r="G45" s="148" t="s">
        <v>530</v>
      </c>
      <c r="H45" s="148" t="s">
        <v>530</v>
      </c>
      <c r="I45" s="148" t="s">
        <v>64</v>
      </c>
      <c r="J45" s="148" t="s">
        <v>64</v>
      </c>
      <c r="K45" s="148" t="s">
        <v>62</v>
      </c>
      <c r="M45" s="148" t="s">
        <v>7064</v>
      </c>
      <c r="N45" s="148">
        <v>30.2</v>
      </c>
      <c r="O45" s="148" t="s">
        <v>6866</v>
      </c>
      <c r="P45" s="148" t="s">
        <v>62</v>
      </c>
      <c r="Q45" s="148" t="s">
        <v>6833</v>
      </c>
      <c r="R45" s="148" t="s">
        <v>62</v>
      </c>
      <c r="S45" s="148" t="s">
        <v>62</v>
      </c>
      <c r="T45" s="148" t="s">
        <v>62</v>
      </c>
      <c r="U45" s="148" t="s">
        <v>62</v>
      </c>
      <c r="V45" s="148" t="s">
        <v>67</v>
      </c>
      <c r="W45" s="148" t="s">
        <v>66</v>
      </c>
      <c r="X45" s="148" t="s">
        <v>62</v>
      </c>
      <c r="Y45" s="148" t="s">
        <v>3155</v>
      </c>
      <c r="AC45" s="148" t="s">
        <v>62</v>
      </c>
      <c r="AD45" s="148" t="s">
        <v>77</v>
      </c>
      <c r="AE45" s="148" t="s">
        <v>102</v>
      </c>
    </row>
    <row r="46" spans="1:32" ht="45">
      <c r="A46" s="148" t="s">
        <v>6736</v>
      </c>
      <c r="B46" s="148" t="s">
        <v>1419</v>
      </c>
      <c r="C46" s="148" t="s">
        <v>2323</v>
      </c>
      <c r="D46" s="148" t="s">
        <v>2324</v>
      </c>
      <c r="E46" s="148" t="s">
        <v>308</v>
      </c>
      <c r="F46" s="148" t="s">
        <v>2319</v>
      </c>
      <c r="G46" s="148" t="s">
        <v>2199</v>
      </c>
      <c r="H46" s="148">
        <v>50</v>
      </c>
      <c r="I46" s="148" t="s">
        <v>64</v>
      </c>
      <c r="J46" s="148" t="s">
        <v>64</v>
      </c>
      <c r="K46" s="148" t="s">
        <v>62</v>
      </c>
      <c r="M46" s="148" t="s">
        <v>310</v>
      </c>
      <c r="N46" s="148" t="s">
        <v>66</v>
      </c>
      <c r="O46" s="148" t="s">
        <v>6747</v>
      </c>
      <c r="P46" s="148" t="s">
        <v>6747</v>
      </c>
      <c r="Q46" s="148" t="s">
        <v>6747</v>
      </c>
      <c r="R46" s="148" t="s">
        <v>101</v>
      </c>
      <c r="S46" s="148">
        <v>0</v>
      </c>
      <c r="T46" s="148">
        <v>560</v>
      </c>
      <c r="U46" s="148" t="s">
        <v>237</v>
      </c>
      <c r="V46" s="148" t="s">
        <v>602</v>
      </c>
      <c r="W46" s="148" t="s">
        <v>311</v>
      </c>
      <c r="X46" s="148" t="s">
        <v>62</v>
      </c>
      <c r="Y46" s="148" t="s">
        <v>2298</v>
      </c>
      <c r="Z46" s="148" t="s">
        <v>2325</v>
      </c>
      <c r="AC46" s="148" t="s">
        <v>62</v>
      </c>
      <c r="AD46" s="148" t="s">
        <v>69</v>
      </c>
      <c r="AE46" s="148" t="s">
        <v>102</v>
      </c>
    </row>
    <row r="47" spans="1:32" ht="45">
      <c r="A47" s="148" t="s">
        <v>6736</v>
      </c>
      <c r="B47" s="148" t="s">
        <v>1419</v>
      </c>
      <c r="C47" s="148" t="s">
        <v>2333</v>
      </c>
      <c r="D47" s="148" t="s">
        <v>2334</v>
      </c>
      <c r="E47" s="148" t="s">
        <v>308</v>
      </c>
      <c r="F47" s="148" t="s">
        <v>2335</v>
      </c>
      <c r="G47" s="148" t="s">
        <v>2199</v>
      </c>
      <c r="H47" s="148">
        <v>50</v>
      </c>
      <c r="I47" s="148" t="s">
        <v>64</v>
      </c>
      <c r="J47" s="148" t="s">
        <v>64</v>
      </c>
      <c r="K47" s="148" t="s">
        <v>62</v>
      </c>
      <c r="M47" s="148" t="s">
        <v>310</v>
      </c>
      <c r="N47" s="148" t="s">
        <v>66</v>
      </c>
      <c r="O47" s="148" t="s">
        <v>6747</v>
      </c>
      <c r="P47" s="148" t="s">
        <v>6747</v>
      </c>
      <c r="Q47" s="148" t="s">
        <v>6747</v>
      </c>
      <c r="R47" s="148" t="s">
        <v>101</v>
      </c>
      <c r="S47" s="148">
        <v>0</v>
      </c>
      <c r="T47" s="148">
        <v>560</v>
      </c>
      <c r="U47" s="148" t="s">
        <v>237</v>
      </c>
      <c r="V47" s="148" t="s">
        <v>602</v>
      </c>
      <c r="W47" s="148" t="s">
        <v>311</v>
      </c>
      <c r="X47" s="148" t="s">
        <v>62</v>
      </c>
      <c r="Y47" s="148" t="s">
        <v>2298</v>
      </c>
      <c r="Z47" s="148" t="s">
        <v>2336</v>
      </c>
      <c r="AC47" s="148" t="s">
        <v>62</v>
      </c>
      <c r="AD47" s="148" t="s">
        <v>69</v>
      </c>
      <c r="AE47" s="148" t="s">
        <v>102</v>
      </c>
    </row>
    <row r="48" spans="1:32" ht="45">
      <c r="A48" s="148" t="s">
        <v>6736</v>
      </c>
      <c r="B48" s="148" t="s">
        <v>1419</v>
      </c>
      <c r="C48" s="148" t="s">
        <v>2443</v>
      </c>
      <c r="D48" s="148" t="s">
        <v>2444</v>
      </c>
      <c r="E48" s="148" t="s">
        <v>308</v>
      </c>
      <c r="F48" s="148" t="s">
        <v>1422</v>
      </c>
      <c r="G48" s="148" t="s">
        <v>704</v>
      </c>
      <c r="H48" s="148">
        <v>50</v>
      </c>
      <c r="I48" s="148" t="s">
        <v>64</v>
      </c>
      <c r="J48" s="148" t="s">
        <v>64</v>
      </c>
      <c r="K48" s="148" t="s">
        <v>62</v>
      </c>
      <c r="M48" s="148" t="s">
        <v>310</v>
      </c>
      <c r="N48" s="148" t="s">
        <v>66</v>
      </c>
      <c r="O48" s="148" t="s">
        <v>6747</v>
      </c>
      <c r="P48" s="148" t="s">
        <v>62</v>
      </c>
      <c r="Q48" s="148" t="s">
        <v>6747</v>
      </c>
      <c r="R48" s="148" t="s">
        <v>62</v>
      </c>
      <c r="S48" s="148">
        <v>0</v>
      </c>
      <c r="T48" s="148">
        <v>310</v>
      </c>
      <c r="U48" s="148" t="s">
        <v>237</v>
      </c>
      <c r="V48" s="148" t="s">
        <v>775</v>
      </c>
      <c r="W48" s="148" t="s">
        <v>311</v>
      </c>
      <c r="X48" s="148" t="s">
        <v>62</v>
      </c>
      <c r="Y48" s="148" t="s">
        <v>1423</v>
      </c>
      <c r="Z48" s="148" t="s">
        <v>2445</v>
      </c>
      <c r="AC48" s="148" t="s">
        <v>62</v>
      </c>
      <c r="AD48" s="148" t="s">
        <v>77</v>
      </c>
      <c r="AE48" s="148" t="s">
        <v>102</v>
      </c>
    </row>
    <row r="49" spans="1:32" ht="45">
      <c r="A49" s="148" t="s">
        <v>6736</v>
      </c>
      <c r="B49" s="148" t="s">
        <v>1419</v>
      </c>
      <c r="C49" s="148" t="s">
        <v>2600</v>
      </c>
      <c r="D49" s="148" t="s">
        <v>2601</v>
      </c>
      <c r="E49" s="148" t="s">
        <v>308</v>
      </c>
      <c r="F49" s="148" t="s">
        <v>2602</v>
      </c>
      <c r="G49" s="148" t="s">
        <v>2199</v>
      </c>
      <c r="H49" s="148">
        <v>50</v>
      </c>
      <c r="I49" s="148" t="s">
        <v>64</v>
      </c>
      <c r="J49" s="148" t="s">
        <v>64</v>
      </c>
      <c r="K49" s="148" t="s">
        <v>62</v>
      </c>
      <c r="M49" s="148" t="s">
        <v>310</v>
      </c>
      <c r="N49" s="148" t="s">
        <v>66</v>
      </c>
      <c r="O49" s="148" t="s">
        <v>6747</v>
      </c>
      <c r="P49" s="148" t="s">
        <v>62</v>
      </c>
      <c r="Q49" s="148" t="s">
        <v>6747</v>
      </c>
      <c r="R49" s="148" t="s">
        <v>62</v>
      </c>
      <c r="S49" s="148">
        <v>0</v>
      </c>
      <c r="T49" s="148">
        <v>340</v>
      </c>
      <c r="U49" s="148" t="s">
        <v>237</v>
      </c>
      <c r="V49" s="148" t="s">
        <v>775</v>
      </c>
      <c r="W49" s="148" t="s">
        <v>311</v>
      </c>
      <c r="X49" s="148" t="s">
        <v>62</v>
      </c>
      <c r="Y49" s="148" t="s">
        <v>2592</v>
      </c>
      <c r="Z49" s="148" t="s">
        <v>2603</v>
      </c>
      <c r="AC49" s="148" t="s">
        <v>62</v>
      </c>
      <c r="AD49" s="148" t="s">
        <v>77</v>
      </c>
      <c r="AE49" s="148" t="s">
        <v>102</v>
      </c>
    </row>
    <row r="50" spans="1:32" ht="90">
      <c r="A50" s="148">
        <v>1</v>
      </c>
      <c r="B50" s="148" t="s">
        <v>1419</v>
      </c>
      <c r="C50" s="148" t="s">
        <v>2651</v>
      </c>
      <c r="D50" s="148" t="s">
        <v>2652</v>
      </c>
      <c r="E50" s="148" t="s">
        <v>507</v>
      </c>
      <c r="G50" s="148" t="s">
        <v>62</v>
      </c>
      <c r="H50" s="148" t="s">
        <v>62</v>
      </c>
      <c r="I50" s="148" t="s">
        <v>64</v>
      </c>
      <c r="J50" s="148" t="s">
        <v>64</v>
      </c>
      <c r="K50" s="148" t="s">
        <v>64</v>
      </c>
      <c r="M50" s="148" t="s">
        <v>508</v>
      </c>
      <c r="N50" s="148" t="s">
        <v>509</v>
      </c>
      <c r="O50" s="148" t="s">
        <v>6747</v>
      </c>
      <c r="P50" s="148" t="s">
        <v>62</v>
      </c>
      <c r="Q50" s="148" t="s">
        <v>6834</v>
      </c>
      <c r="S50" s="148" t="s">
        <v>62</v>
      </c>
      <c r="T50" s="148" t="s">
        <v>62</v>
      </c>
      <c r="U50" s="148" t="s">
        <v>62</v>
      </c>
      <c r="V50" s="148" t="s">
        <v>110</v>
      </c>
      <c r="W50" s="148" t="s">
        <v>510</v>
      </c>
      <c r="X50" s="148" t="s">
        <v>2653</v>
      </c>
      <c r="Y50" s="148" t="s">
        <v>62</v>
      </c>
      <c r="Z50" s="148" t="s">
        <v>62</v>
      </c>
      <c r="AC50" s="148" t="s">
        <v>62</v>
      </c>
      <c r="AD50" s="148" t="s">
        <v>69</v>
      </c>
      <c r="AE50" s="148" t="s">
        <v>102</v>
      </c>
      <c r="AF50" s="148" t="s">
        <v>512</v>
      </c>
    </row>
    <row r="51" spans="1:32" ht="90">
      <c r="A51" s="148">
        <v>1</v>
      </c>
      <c r="B51" s="148" t="s">
        <v>1419</v>
      </c>
      <c r="C51" s="148" t="s">
        <v>2654</v>
      </c>
      <c r="D51" s="148" t="s">
        <v>2652</v>
      </c>
      <c r="E51" s="148" t="s">
        <v>507</v>
      </c>
      <c r="G51" s="148" t="s">
        <v>62</v>
      </c>
      <c r="H51" s="148" t="s">
        <v>62</v>
      </c>
      <c r="I51" s="148" t="s">
        <v>64</v>
      </c>
      <c r="J51" s="148" t="s">
        <v>64</v>
      </c>
      <c r="K51" s="148" t="s">
        <v>64</v>
      </c>
      <c r="M51" s="148" t="s">
        <v>508</v>
      </c>
      <c r="N51" s="148" t="s">
        <v>509</v>
      </c>
      <c r="O51" s="148" t="s">
        <v>6747</v>
      </c>
      <c r="P51" s="148" t="s">
        <v>62</v>
      </c>
      <c r="Q51" s="148" t="s">
        <v>6834</v>
      </c>
      <c r="S51" s="148" t="s">
        <v>62</v>
      </c>
      <c r="T51" s="148" t="s">
        <v>62</v>
      </c>
      <c r="U51" s="148" t="s">
        <v>62</v>
      </c>
      <c r="V51" s="148" t="s">
        <v>2202</v>
      </c>
      <c r="W51" s="148" t="s">
        <v>510</v>
      </c>
      <c r="X51" s="148" t="s">
        <v>2655</v>
      </c>
      <c r="Y51" s="148" t="s">
        <v>62</v>
      </c>
      <c r="Z51" s="148" t="s">
        <v>62</v>
      </c>
      <c r="AC51" s="148" t="s">
        <v>62</v>
      </c>
      <c r="AD51" s="148" t="s">
        <v>69</v>
      </c>
      <c r="AE51" s="148" t="s">
        <v>102</v>
      </c>
      <c r="AF51" s="148" t="s">
        <v>512</v>
      </c>
    </row>
    <row r="52" spans="1:32" ht="90">
      <c r="A52" s="148">
        <v>1</v>
      </c>
      <c r="B52" s="148" t="s">
        <v>1419</v>
      </c>
      <c r="C52" s="148" t="s">
        <v>2656</v>
      </c>
      <c r="D52" s="148" t="s">
        <v>2652</v>
      </c>
      <c r="E52" s="148" t="s">
        <v>507</v>
      </c>
      <c r="G52" s="148" t="s">
        <v>62</v>
      </c>
      <c r="H52" s="148" t="s">
        <v>62</v>
      </c>
      <c r="I52" s="148" t="s">
        <v>64</v>
      </c>
      <c r="J52" s="148" t="s">
        <v>64</v>
      </c>
      <c r="K52" s="148" t="s">
        <v>64</v>
      </c>
      <c r="M52" s="148" t="s">
        <v>508</v>
      </c>
      <c r="N52" s="148" t="s">
        <v>509</v>
      </c>
      <c r="O52" s="148" t="s">
        <v>6747</v>
      </c>
      <c r="P52" s="148" t="s">
        <v>62</v>
      </c>
      <c r="Q52" s="148" t="s">
        <v>6834</v>
      </c>
      <c r="S52" s="148" t="s">
        <v>62</v>
      </c>
      <c r="T52" s="148" t="s">
        <v>62</v>
      </c>
      <c r="U52" s="148" t="s">
        <v>62</v>
      </c>
      <c r="V52" s="148" t="s">
        <v>2202</v>
      </c>
      <c r="W52" s="148" t="s">
        <v>510</v>
      </c>
      <c r="X52" s="148" t="s">
        <v>2657</v>
      </c>
      <c r="Y52" s="148" t="s">
        <v>62</v>
      </c>
      <c r="Z52" s="148" t="s">
        <v>62</v>
      </c>
      <c r="AC52" s="148" t="s">
        <v>62</v>
      </c>
      <c r="AD52" s="148" t="s">
        <v>69</v>
      </c>
      <c r="AE52" s="148" t="s">
        <v>102</v>
      </c>
      <c r="AF52" s="148" t="s">
        <v>512</v>
      </c>
    </row>
    <row r="53" spans="1:32" ht="90">
      <c r="A53" s="148">
        <v>1</v>
      </c>
      <c r="B53" s="148" t="s">
        <v>1419</v>
      </c>
      <c r="C53" s="148" t="s">
        <v>2658</v>
      </c>
      <c r="D53" s="148" t="s">
        <v>2652</v>
      </c>
      <c r="E53" s="148" t="s">
        <v>507</v>
      </c>
      <c r="G53" s="148" t="s">
        <v>62</v>
      </c>
      <c r="H53" s="148" t="s">
        <v>62</v>
      </c>
      <c r="I53" s="148" t="s">
        <v>64</v>
      </c>
      <c r="J53" s="148" t="s">
        <v>64</v>
      </c>
      <c r="K53" s="148" t="s">
        <v>64</v>
      </c>
      <c r="M53" s="148" t="s">
        <v>508</v>
      </c>
      <c r="N53" s="148" t="s">
        <v>509</v>
      </c>
      <c r="O53" s="148" t="s">
        <v>6747</v>
      </c>
      <c r="P53" s="148" t="s">
        <v>62</v>
      </c>
      <c r="Q53" s="148" t="s">
        <v>6834</v>
      </c>
      <c r="S53" s="148" t="s">
        <v>62</v>
      </c>
      <c r="T53" s="148" t="s">
        <v>62</v>
      </c>
      <c r="U53" s="148" t="s">
        <v>62</v>
      </c>
      <c r="V53" s="148" t="s">
        <v>2202</v>
      </c>
      <c r="W53" s="148" t="s">
        <v>510</v>
      </c>
      <c r="X53" s="148" t="s">
        <v>2659</v>
      </c>
      <c r="Y53" s="148" t="s">
        <v>62</v>
      </c>
      <c r="Z53" s="148" t="s">
        <v>62</v>
      </c>
      <c r="AC53" s="148" t="s">
        <v>62</v>
      </c>
      <c r="AD53" s="148" t="s">
        <v>69</v>
      </c>
      <c r="AE53" s="148" t="s">
        <v>102</v>
      </c>
      <c r="AF53" s="148" t="s">
        <v>512</v>
      </c>
    </row>
    <row r="54" spans="1:32" ht="90">
      <c r="A54" s="148">
        <v>1</v>
      </c>
      <c r="B54" s="148" t="s">
        <v>1419</v>
      </c>
      <c r="C54" s="148" t="s">
        <v>2660</v>
      </c>
      <c r="D54" s="148" t="s">
        <v>2652</v>
      </c>
      <c r="E54" s="148" t="s">
        <v>507</v>
      </c>
      <c r="G54" s="148" t="s">
        <v>62</v>
      </c>
      <c r="H54" s="148" t="s">
        <v>62</v>
      </c>
      <c r="I54" s="148" t="s">
        <v>64</v>
      </c>
      <c r="J54" s="148" t="s">
        <v>64</v>
      </c>
      <c r="K54" s="148" t="s">
        <v>64</v>
      </c>
      <c r="M54" s="148" t="s">
        <v>508</v>
      </c>
      <c r="N54" s="148" t="s">
        <v>509</v>
      </c>
      <c r="O54" s="148" t="s">
        <v>6747</v>
      </c>
      <c r="P54" s="148" t="s">
        <v>62</v>
      </c>
      <c r="Q54" s="148" t="s">
        <v>6834</v>
      </c>
      <c r="R54" s="148" t="s">
        <v>62</v>
      </c>
      <c r="S54" s="148" t="s">
        <v>62</v>
      </c>
      <c r="T54" s="148" t="s">
        <v>62</v>
      </c>
      <c r="U54" s="148" t="s">
        <v>62</v>
      </c>
      <c r="V54" s="148" t="s">
        <v>775</v>
      </c>
      <c r="W54" s="148" t="s">
        <v>798</v>
      </c>
      <c r="X54" s="148" t="s">
        <v>2661</v>
      </c>
      <c r="Y54" s="148" t="s">
        <v>62</v>
      </c>
      <c r="Z54" s="148" t="s">
        <v>62</v>
      </c>
      <c r="AC54" s="148" t="s">
        <v>62</v>
      </c>
      <c r="AD54" s="148" t="s">
        <v>77</v>
      </c>
      <c r="AE54" s="148" t="s">
        <v>102</v>
      </c>
      <c r="AF54" s="148" t="s">
        <v>512</v>
      </c>
    </row>
    <row r="55" spans="1:32" ht="60">
      <c r="A55" s="148">
        <v>1</v>
      </c>
      <c r="B55" s="148" t="s">
        <v>2662</v>
      </c>
      <c r="C55" s="148" t="s">
        <v>3362</v>
      </c>
      <c r="D55" s="148" t="s">
        <v>3363</v>
      </c>
      <c r="E55" s="148" t="s">
        <v>3262</v>
      </c>
      <c r="F55" s="148" t="s">
        <v>3364</v>
      </c>
      <c r="G55" s="148" t="s">
        <v>2449</v>
      </c>
      <c r="H55" s="148">
        <v>25</v>
      </c>
      <c r="I55" s="148" t="s">
        <v>64</v>
      </c>
      <c r="J55" s="148" t="s">
        <v>64</v>
      </c>
      <c r="K55" s="148" t="s">
        <v>64</v>
      </c>
      <c r="O55" s="148" t="s">
        <v>6747</v>
      </c>
      <c r="P55" s="148" t="s">
        <v>62</v>
      </c>
      <c r="Q55" s="148" t="s">
        <v>6747</v>
      </c>
      <c r="R55" s="148" t="s">
        <v>62</v>
      </c>
      <c r="S55" s="148" t="s">
        <v>62</v>
      </c>
      <c r="T55" s="148" t="s">
        <v>62</v>
      </c>
      <c r="U55" s="148" t="s">
        <v>62</v>
      </c>
      <c r="V55" s="148" t="s">
        <v>2202</v>
      </c>
      <c r="Y55" s="148" t="s">
        <v>2740</v>
      </c>
      <c r="AC55" s="148" t="s">
        <v>62</v>
      </c>
      <c r="AD55" s="148" t="s">
        <v>62</v>
      </c>
      <c r="AE55" s="148" t="s">
        <v>102</v>
      </c>
      <c r="AF55" s="148" t="s">
        <v>3365</v>
      </c>
    </row>
    <row r="56" spans="1:32" ht="45">
      <c r="A56" s="148">
        <v>1</v>
      </c>
      <c r="B56" s="148" t="s">
        <v>2662</v>
      </c>
      <c r="C56" s="148" t="s">
        <v>3366</v>
      </c>
      <c r="D56" s="148" t="s">
        <v>3367</v>
      </c>
      <c r="E56" s="148" t="s">
        <v>3262</v>
      </c>
      <c r="F56" s="148" t="s">
        <v>3368</v>
      </c>
      <c r="G56" s="148" t="s">
        <v>2449</v>
      </c>
      <c r="H56" s="148">
        <v>25</v>
      </c>
      <c r="I56" s="148" t="s">
        <v>64</v>
      </c>
      <c r="J56" s="148" t="s">
        <v>64</v>
      </c>
      <c r="K56" s="148" t="s">
        <v>64</v>
      </c>
      <c r="O56" s="148" t="s">
        <v>6747</v>
      </c>
      <c r="P56" s="148" t="s">
        <v>62</v>
      </c>
      <c r="Q56" s="148" t="s">
        <v>6747</v>
      </c>
      <c r="R56" s="148" t="s">
        <v>62</v>
      </c>
      <c r="S56" s="148" t="s">
        <v>62</v>
      </c>
      <c r="T56" s="148" t="s">
        <v>62</v>
      </c>
      <c r="U56" s="148" t="s">
        <v>62</v>
      </c>
      <c r="V56" s="148" t="s">
        <v>2202</v>
      </c>
      <c r="Y56" s="148" t="s">
        <v>2740</v>
      </c>
      <c r="AC56" s="148" t="s">
        <v>62</v>
      </c>
      <c r="AD56" s="148" t="s">
        <v>62</v>
      </c>
      <c r="AE56" s="148" t="s">
        <v>102</v>
      </c>
      <c r="AF56" s="148" t="s">
        <v>3369</v>
      </c>
    </row>
    <row r="57" spans="1:32" ht="45">
      <c r="A57" s="148">
        <v>1</v>
      </c>
      <c r="B57" s="148" t="s">
        <v>2662</v>
      </c>
      <c r="C57" s="148" t="s">
        <v>3370</v>
      </c>
      <c r="D57" s="148" t="s">
        <v>3371</v>
      </c>
      <c r="E57" s="148" t="s">
        <v>3262</v>
      </c>
      <c r="F57" s="148" t="s">
        <v>3372</v>
      </c>
      <c r="G57" s="148" t="s">
        <v>2449</v>
      </c>
      <c r="H57" s="148">
        <v>25</v>
      </c>
      <c r="I57" s="148" t="s">
        <v>64</v>
      </c>
      <c r="J57" s="148" t="s">
        <v>64</v>
      </c>
      <c r="K57" s="148" t="s">
        <v>64</v>
      </c>
      <c r="O57" s="148" t="s">
        <v>6747</v>
      </c>
      <c r="P57" s="148" t="s">
        <v>62</v>
      </c>
      <c r="Q57" s="148" t="s">
        <v>6747</v>
      </c>
      <c r="R57" s="148" t="s">
        <v>62</v>
      </c>
      <c r="S57" s="148" t="s">
        <v>62</v>
      </c>
      <c r="T57" s="148" t="s">
        <v>62</v>
      </c>
      <c r="U57" s="148" t="s">
        <v>62</v>
      </c>
      <c r="V57" s="148" t="s">
        <v>2202</v>
      </c>
      <c r="Y57" s="148" t="s">
        <v>2740</v>
      </c>
      <c r="AC57" s="148" t="s">
        <v>62</v>
      </c>
      <c r="AD57" s="148" t="s">
        <v>62</v>
      </c>
      <c r="AE57" s="148" t="s">
        <v>102</v>
      </c>
      <c r="AF57" s="148" t="s">
        <v>3373</v>
      </c>
    </row>
    <row r="58" spans="1:32" ht="45">
      <c r="A58" s="148" t="s">
        <v>6736</v>
      </c>
      <c r="B58" s="148" t="s">
        <v>2817</v>
      </c>
      <c r="C58" s="148" t="s">
        <v>2980</v>
      </c>
      <c r="D58" s="148" t="s">
        <v>2981</v>
      </c>
      <c r="E58" s="148" t="s">
        <v>308</v>
      </c>
      <c r="F58" s="148" t="s">
        <v>2982</v>
      </c>
      <c r="G58" s="148" t="s">
        <v>631</v>
      </c>
      <c r="H58" s="148">
        <v>15</v>
      </c>
      <c r="I58" s="148" t="s">
        <v>64</v>
      </c>
      <c r="J58" s="148" t="s">
        <v>64</v>
      </c>
      <c r="K58" s="148" t="s">
        <v>62</v>
      </c>
      <c r="M58" s="148" t="s">
        <v>310</v>
      </c>
      <c r="N58" s="148" t="s">
        <v>66</v>
      </c>
      <c r="O58" s="148" t="s">
        <v>6747</v>
      </c>
      <c r="P58" s="148" t="s">
        <v>62</v>
      </c>
      <c r="Q58" s="148" t="s">
        <v>6747</v>
      </c>
      <c r="R58" s="148" t="s">
        <v>62</v>
      </c>
      <c r="S58" s="148">
        <v>0</v>
      </c>
      <c r="T58" s="148">
        <v>240</v>
      </c>
      <c r="U58" s="148" t="s">
        <v>237</v>
      </c>
      <c r="V58" s="148" t="s">
        <v>775</v>
      </c>
      <c r="W58" s="148" t="s">
        <v>311</v>
      </c>
      <c r="X58" s="148" t="s">
        <v>62</v>
      </c>
      <c r="Y58" s="148" t="s">
        <v>2974</v>
      </c>
      <c r="Z58" s="148" t="s">
        <v>2983</v>
      </c>
      <c r="AC58" s="148" t="s">
        <v>62</v>
      </c>
      <c r="AD58" s="148" t="s">
        <v>77</v>
      </c>
      <c r="AE58" s="148" t="s">
        <v>102</v>
      </c>
    </row>
    <row r="59" spans="1:32" ht="90">
      <c r="A59" s="148">
        <v>1</v>
      </c>
      <c r="B59" s="148" t="s">
        <v>2817</v>
      </c>
      <c r="C59" s="148" t="s">
        <v>3045</v>
      </c>
      <c r="D59" s="148" t="s">
        <v>3046</v>
      </c>
      <c r="E59" s="148" t="s">
        <v>507</v>
      </c>
      <c r="G59" s="148" t="s">
        <v>62</v>
      </c>
      <c r="H59" s="148" t="s">
        <v>62</v>
      </c>
      <c r="I59" s="148" t="s">
        <v>64</v>
      </c>
      <c r="J59" s="148" t="s">
        <v>64</v>
      </c>
      <c r="K59" s="148" t="s">
        <v>64</v>
      </c>
      <c r="M59" s="148" t="s">
        <v>508</v>
      </c>
      <c r="N59" s="148" t="s">
        <v>509</v>
      </c>
      <c r="O59" s="148" t="s">
        <v>6747</v>
      </c>
      <c r="P59" s="148" t="s">
        <v>62</v>
      </c>
      <c r="Q59" s="148" t="s">
        <v>6834</v>
      </c>
      <c r="S59" s="148" t="s">
        <v>62</v>
      </c>
      <c r="T59" s="148" t="s">
        <v>62</v>
      </c>
      <c r="U59" s="148" t="s">
        <v>62</v>
      </c>
      <c r="V59" s="148" t="s">
        <v>673</v>
      </c>
      <c r="W59" s="148" t="s">
        <v>510</v>
      </c>
      <c r="X59" s="148" t="s">
        <v>3047</v>
      </c>
      <c r="Y59" s="148" t="s">
        <v>62</v>
      </c>
      <c r="Z59" s="148" t="s">
        <v>62</v>
      </c>
      <c r="AC59" s="148" t="s">
        <v>62</v>
      </c>
      <c r="AD59" s="148" t="s">
        <v>69</v>
      </c>
      <c r="AE59" s="148" t="s">
        <v>102</v>
      </c>
      <c r="AF59" s="148" t="s">
        <v>512</v>
      </c>
    </row>
    <row r="60" spans="1:32" ht="90">
      <c r="A60" s="148">
        <v>1</v>
      </c>
      <c r="B60" s="148" t="s">
        <v>2817</v>
      </c>
      <c r="C60" s="148" t="s">
        <v>3048</v>
      </c>
      <c r="D60" s="148" t="s">
        <v>3046</v>
      </c>
      <c r="E60" s="148" t="s">
        <v>507</v>
      </c>
      <c r="G60" s="148" t="s">
        <v>62</v>
      </c>
      <c r="H60" s="148" t="s">
        <v>62</v>
      </c>
      <c r="I60" s="148" t="s">
        <v>64</v>
      </c>
      <c r="J60" s="148" t="s">
        <v>64</v>
      </c>
      <c r="K60" s="148" t="s">
        <v>64</v>
      </c>
      <c r="M60" s="148" t="s">
        <v>508</v>
      </c>
      <c r="N60" s="148" t="s">
        <v>509</v>
      </c>
      <c r="O60" s="148" t="s">
        <v>6747</v>
      </c>
      <c r="P60" s="148" t="s">
        <v>62</v>
      </c>
      <c r="Q60" s="148" t="s">
        <v>6834</v>
      </c>
      <c r="S60" s="148" t="s">
        <v>62</v>
      </c>
      <c r="T60" s="148" t="s">
        <v>62</v>
      </c>
      <c r="U60" s="148" t="s">
        <v>62</v>
      </c>
      <c r="V60" s="148" t="s">
        <v>673</v>
      </c>
      <c r="W60" s="148" t="s">
        <v>510</v>
      </c>
      <c r="X60" s="148" t="s">
        <v>3049</v>
      </c>
      <c r="Y60" s="148" t="s">
        <v>62</v>
      </c>
      <c r="Z60" s="148" t="s">
        <v>62</v>
      </c>
      <c r="AC60" s="148" t="s">
        <v>62</v>
      </c>
      <c r="AD60" s="148" t="s">
        <v>69</v>
      </c>
      <c r="AE60" s="148" t="s">
        <v>102</v>
      </c>
      <c r="AF60" s="148" t="s">
        <v>512</v>
      </c>
    </row>
    <row r="61" spans="1:32" ht="90">
      <c r="A61" s="148">
        <v>1</v>
      </c>
      <c r="B61" s="148" t="s">
        <v>3050</v>
      </c>
      <c r="C61" s="148" t="s">
        <v>3257</v>
      </c>
      <c r="D61" s="148" t="s">
        <v>3258</v>
      </c>
      <c r="E61" s="148" t="s">
        <v>507</v>
      </c>
      <c r="G61" s="148" t="s">
        <v>62</v>
      </c>
      <c r="H61" s="148" t="s">
        <v>62</v>
      </c>
      <c r="I61" s="148" t="s">
        <v>64</v>
      </c>
      <c r="J61" s="148" t="s">
        <v>64</v>
      </c>
      <c r="K61" s="148" t="s">
        <v>64</v>
      </c>
      <c r="M61" s="148" t="s">
        <v>508</v>
      </c>
      <c r="N61" s="148" t="s">
        <v>509</v>
      </c>
      <c r="O61" s="148" t="s">
        <v>6747</v>
      </c>
      <c r="P61" s="148" t="s">
        <v>62</v>
      </c>
      <c r="Q61" s="148" t="s">
        <v>6834</v>
      </c>
      <c r="R61" s="148" t="s">
        <v>62</v>
      </c>
      <c r="S61" s="148" t="s">
        <v>62</v>
      </c>
      <c r="T61" s="148" t="s">
        <v>62</v>
      </c>
      <c r="U61" s="148" t="s">
        <v>62</v>
      </c>
      <c r="V61" s="148" t="s">
        <v>1933</v>
      </c>
      <c r="W61" s="148" t="s">
        <v>798</v>
      </c>
      <c r="X61" s="148" t="s">
        <v>3259</v>
      </c>
      <c r="Y61" s="148" t="s">
        <v>62</v>
      </c>
      <c r="Z61" s="148" t="s">
        <v>62</v>
      </c>
      <c r="AC61" s="148" t="s">
        <v>62</v>
      </c>
      <c r="AD61" s="148" t="s">
        <v>77</v>
      </c>
      <c r="AE61" s="148" t="s">
        <v>102</v>
      </c>
      <c r="AF61" s="148" t="s">
        <v>512</v>
      </c>
    </row>
    <row r="62" spans="1:32" ht="30">
      <c r="A62" s="148" t="s">
        <v>6736</v>
      </c>
      <c r="B62" s="148" t="s">
        <v>3050</v>
      </c>
      <c r="C62" s="148" t="s">
        <v>3093</v>
      </c>
      <c r="D62" s="148" t="s">
        <v>3069</v>
      </c>
      <c r="E62" s="148" t="s">
        <v>308</v>
      </c>
      <c r="F62" s="148" t="s">
        <v>3080</v>
      </c>
      <c r="G62" s="148" t="s">
        <v>299</v>
      </c>
      <c r="H62" s="148">
        <v>15</v>
      </c>
      <c r="I62" s="148" t="s">
        <v>64</v>
      </c>
      <c r="J62" s="148" t="s">
        <v>64</v>
      </c>
      <c r="K62" s="148" t="s">
        <v>62</v>
      </c>
      <c r="M62" s="148" t="s">
        <v>310</v>
      </c>
      <c r="N62" s="148" t="s">
        <v>66</v>
      </c>
      <c r="O62" s="148" t="s">
        <v>6747</v>
      </c>
      <c r="P62" s="148" t="s">
        <v>6747</v>
      </c>
      <c r="Q62" s="148" t="s">
        <v>6747</v>
      </c>
      <c r="R62" s="148" t="s">
        <v>101</v>
      </c>
      <c r="S62" s="148">
        <v>0</v>
      </c>
      <c r="T62" s="148">
        <v>1920</v>
      </c>
      <c r="U62" s="148" t="s">
        <v>237</v>
      </c>
      <c r="V62" s="148" t="s">
        <v>281</v>
      </c>
      <c r="W62" s="148" t="s">
        <v>66</v>
      </c>
      <c r="X62" s="148" t="s">
        <v>62</v>
      </c>
      <c r="Y62" s="148" t="s">
        <v>3081</v>
      </c>
      <c r="Z62" s="148" t="s">
        <v>3094</v>
      </c>
      <c r="AC62" s="148" t="s">
        <v>62</v>
      </c>
      <c r="AD62" s="148" t="s">
        <v>69</v>
      </c>
      <c r="AE62" s="148" t="s">
        <v>102</v>
      </c>
    </row>
    <row r="63" spans="1:32" ht="45">
      <c r="A63" s="148">
        <v>1</v>
      </c>
      <c r="B63" s="148" t="s">
        <v>3050</v>
      </c>
      <c r="C63" s="148" t="s">
        <v>3260</v>
      </c>
      <c r="D63" s="148" t="s">
        <v>3261</v>
      </c>
      <c r="E63" s="148" t="s">
        <v>3262</v>
      </c>
      <c r="F63" s="148" t="s">
        <v>3263</v>
      </c>
      <c r="G63" s="148" t="s">
        <v>2449</v>
      </c>
      <c r="H63" s="148">
        <v>25</v>
      </c>
      <c r="I63" s="148" t="s">
        <v>64</v>
      </c>
      <c r="J63" s="148" t="s">
        <v>64</v>
      </c>
      <c r="K63" s="148" t="s">
        <v>64</v>
      </c>
      <c r="O63" s="148" t="s">
        <v>6747</v>
      </c>
      <c r="P63" s="148" t="s">
        <v>62</v>
      </c>
      <c r="Q63" s="148" t="s">
        <v>6747</v>
      </c>
      <c r="R63" s="148" t="s">
        <v>62</v>
      </c>
      <c r="S63" s="148" t="s">
        <v>62</v>
      </c>
      <c r="T63" s="148" t="s">
        <v>62</v>
      </c>
      <c r="U63" s="148" t="s">
        <v>62</v>
      </c>
      <c r="V63" s="148" t="s">
        <v>145</v>
      </c>
      <c r="Y63" s="148" t="s">
        <v>3264</v>
      </c>
      <c r="AC63" s="148" t="s">
        <v>62</v>
      </c>
      <c r="AD63" s="148" t="s">
        <v>62</v>
      </c>
      <c r="AE63" s="148" t="s">
        <v>102</v>
      </c>
      <c r="AF63" s="148" t="s">
        <v>3265</v>
      </c>
    </row>
    <row r="64" spans="1:32" ht="45">
      <c r="A64" s="148">
        <v>1</v>
      </c>
      <c r="B64" s="148" t="s">
        <v>3050</v>
      </c>
      <c r="C64" s="148" t="s">
        <v>3266</v>
      </c>
      <c r="D64" s="148" t="s">
        <v>3267</v>
      </c>
      <c r="E64" s="148" t="s">
        <v>3262</v>
      </c>
      <c r="F64" s="148" t="s">
        <v>3268</v>
      </c>
      <c r="G64" s="148" t="s">
        <v>2449</v>
      </c>
      <c r="H64" s="148">
        <v>25</v>
      </c>
      <c r="I64" s="148" t="s">
        <v>64</v>
      </c>
      <c r="J64" s="148" t="s">
        <v>64</v>
      </c>
      <c r="K64" s="148" t="s">
        <v>64</v>
      </c>
      <c r="O64" s="148" t="s">
        <v>6747</v>
      </c>
      <c r="P64" s="148" t="s">
        <v>62</v>
      </c>
      <c r="Q64" s="148" t="s">
        <v>6747</v>
      </c>
      <c r="R64" s="148" t="s">
        <v>62</v>
      </c>
      <c r="S64" s="148" t="s">
        <v>62</v>
      </c>
      <c r="T64" s="148" t="s">
        <v>62</v>
      </c>
      <c r="U64" s="148" t="s">
        <v>62</v>
      </c>
      <c r="V64" s="148" t="s">
        <v>281</v>
      </c>
      <c r="Y64" s="148" t="s">
        <v>3264</v>
      </c>
      <c r="AC64" s="148" t="s">
        <v>62</v>
      </c>
      <c r="AD64" s="148" t="s">
        <v>62</v>
      </c>
      <c r="AE64" s="148" t="s">
        <v>102</v>
      </c>
      <c r="AF64" s="148" t="s">
        <v>3265</v>
      </c>
    </row>
    <row r="65" spans="1:32" ht="45">
      <c r="A65" s="148">
        <v>1</v>
      </c>
      <c r="B65" s="148" t="s">
        <v>3050</v>
      </c>
      <c r="C65" s="148" t="s">
        <v>3269</v>
      </c>
      <c r="D65" s="148" t="s">
        <v>3270</v>
      </c>
      <c r="E65" s="148" t="s">
        <v>3262</v>
      </c>
      <c r="F65" s="148" t="s">
        <v>3271</v>
      </c>
      <c r="G65" s="148" t="s">
        <v>2449</v>
      </c>
      <c r="H65" s="148">
        <v>25</v>
      </c>
      <c r="I65" s="148" t="s">
        <v>64</v>
      </c>
      <c r="J65" s="148" t="s">
        <v>64</v>
      </c>
      <c r="K65" s="148" t="s">
        <v>64</v>
      </c>
      <c r="O65" s="148" t="s">
        <v>6747</v>
      </c>
      <c r="P65" s="148" t="s">
        <v>62</v>
      </c>
      <c r="Q65" s="148" t="s">
        <v>6747</v>
      </c>
      <c r="R65" s="148" t="s">
        <v>62</v>
      </c>
      <c r="S65" s="148" t="s">
        <v>62</v>
      </c>
      <c r="T65" s="148" t="s">
        <v>62</v>
      </c>
      <c r="U65" s="148" t="s">
        <v>62</v>
      </c>
      <c r="V65" s="148" t="s">
        <v>281</v>
      </c>
      <c r="Y65" s="148" t="s">
        <v>3264</v>
      </c>
      <c r="AC65" s="148" t="s">
        <v>62</v>
      </c>
      <c r="AD65" s="148" t="s">
        <v>62</v>
      </c>
      <c r="AE65" s="148" t="s">
        <v>102</v>
      </c>
      <c r="AF65" s="148" t="s">
        <v>3265</v>
      </c>
    </row>
    <row r="66" spans="1:32" ht="45">
      <c r="A66" s="148">
        <v>1</v>
      </c>
      <c r="B66" s="148" t="s">
        <v>3050</v>
      </c>
      <c r="C66" s="148" t="s">
        <v>3272</v>
      </c>
      <c r="D66" s="148" t="s">
        <v>3273</v>
      </c>
      <c r="E66" s="148" t="s">
        <v>3262</v>
      </c>
      <c r="F66" s="148" t="s">
        <v>3274</v>
      </c>
      <c r="G66" s="148" t="s">
        <v>2449</v>
      </c>
      <c r="H66" s="148">
        <v>25</v>
      </c>
      <c r="I66" s="148" t="s">
        <v>64</v>
      </c>
      <c r="J66" s="148" t="s">
        <v>64</v>
      </c>
      <c r="K66" s="148" t="s">
        <v>64</v>
      </c>
      <c r="O66" s="148" t="s">
        <v>6747</v>
      </c>
      <c r="P66" s="148" t="s">
        <v>62</v>
      </c>
      <c r="Q66" s="148" t="s">
        <v>6747</v>
      </c>
      <c r="R66" s="148" t="s">
        <v>62</v>
      </c>
      <c r="S66" s="148" t="s">
        <v>62</v>
      </c>
      <c r="T66" s="148" t="s">
        <v>62</v>
      </c>
      <c r="U66" s="148" t="s">
        <v>62</v>
      </c>
      <c r="V66" s="148" t="s">
        <v>281</v>
      </c>
      <c r="Y66" s="148" t="s">
        <v>3264</v>
      </c>
      <c r="AC66" s="148" t="s">
        <v>62</v>
      </c>
      <c r="AD66" s="148" t="s">
        <v>62</v>
      </c>
      <c r="AE66" s="148" t="s">
        <v>102</v>
      </c>
      <c r="AF66" s="148" t="s">
        <v>3265</v>
      </c>
    </row>
    <row r="67" spans="1:32" ht="45">
      <c r="A67" s="148">
        <v>1</v>
      </c>
      <c r="B67" s="148" t="s">
        <v>3050</v>
      </c>
      <c r="C67" s="148" t="s">
        <v>3275</v>
      </c>
      <c r="D67" s="148" t="s">
        <v>3276</v>
      </c>
      <c r="E67" s="148" t="s">
        <v>3262</v>
      </c>
      <c r="F67" s="148" t="s">
        <v>3277</v>
      </c>
      <c r="G67" s="148" t="s">
        <v>2449</v>
      </c>
      <c r="H67" s="148">
        <v>25</v>
      </c>
      <c r="I67" s="148" t="s">
        <v>64</v>
      </c>
      <c r="J67" s="148" t="s">
        <v>64</v>
      </c>
      <c r="K67" s="148" t="s">
        <v>64</v>
      </c>
      <c r="O67" s="148" t="s">
        <v>6747</v>
      </c>
      <c r="P67" s="148" t="s">
        <v>62</v>
      </c>
      <c r="Q67" s="148" t="s">
        <v>6747</v>
      </c>
      <c r="R67" s="148" t="s">
        <v>62</v>
      </c>
      <c r="S67" s="148" t="s">
        <v>62</v>
      </c>
      <c r="T67" s="148" t="s">
        <v>62</v>
      </c>
      <c r="U67" s="148" t="s">
        <v>62</v>
      </c>
      <c r="V67" s="148" t="s">
        <v>281</v>
      </c>
      <c r="Y67" s="148" t="s">
        <v>3264</v>
      </c>
      <c r="AC67" s="148" t="s">
        <v>62</v>
      </c>
      <c r="AD67" s="148" t="s">
        <v>62</v>
      </c>
      <c r="AE67" s="148" t="s">
        <v>102</v>
      </c>
      <c r="AF67" s="148" t="s">
        <v>3265</v>
      </c>
    </row>
    <row r="68" spans="1:32" ht="45">
      <c r="A68" s="148">
        <v>1</v>
      </c>
      <c r="B68" s="148" t="s">
        <v>3050</v>
      </c>
      <c r="C68" s="148" t="s">
        <v>3278</v>
      </c>
      <c r="D68" s="148" t="s">
        <v>3279</v>
      </c>
      <c r="E68" s="148" t="s">
        <v>3262</v>
      </c>
      <c r="F68" s="148" t="s">
        <v>3280</v>
      </c>
      <c r="G68" s="148" t="s">
        <v>2449</v>
      </c>
      <c r="H68" s="148">
        <v>25</v>
      </c>
      <c r="I68" s="148" t="s">
        <v>64</v>
      </c>
      <c r="J68" s="148" t="s">
        <v>64</v>
      </c>
      <c r="K68" s="148" t="s">
        <v>64</v>
      </c>
      <c r="O68" s="148" t="s">
        <v>6747</v>
      </c>
      <c r="P68" s="148" t="s">
        <v>62</v>
      </c>
      <c r="Q68" s="148" t="s">
        <v>6747</v>
      </c>
      <c r="R68" s="148" t="s">
        <v>62</v>
      </c>
      <c r="S68" s="148" t="s">
        <v>62</v>
      </c>
      <c r="T68" s="148" t="s">
        <v>62</v>
      </c>
      <c r="U68" s="148" t="s">
        <v>62</v>
      </c>
      <c r="V68" s="148" t="s">
        <v>281</v>
      </c>
      <c r="Y68" s="148" t="s">
        <v>3264</v>
      </c>
      <c r="AC68" s="148" t="s">
        <v>62</v>
      </c>
      <c r="AD68" s="148" t="s">
        <v>62</v>
      </c>
      <c r="AE68" s="148" t="s">
        <v>102</v>
      </c>
      <c r="AF68" s="148" t="s">
        <v>3265</v>
      </c>
    </row>
    <row r="69" spans="1:32" ht="45">
      <c r="A69" s="148">
        <v>1</v>
      </c>
      <c r="B69" s="148" t="s">
        <v>3050</v>
      </c>
      <c r="C69" s="148" t="s">
        <v>3281</v>
      </c>
      <c r="D69" s="148" t="s">
        <v>3282</v>
      </c>
      <c r="E69" s="148" t="s">
        <v>3262</v>
      </c>
      <c r="F69" s="148" t="s">
        <v>3283</v>
      </c>
      <c r="G69" s="148" t="s">
        <v>2449</v>
      </c>
      <c r="H69" s="148">
        <v>25</v>
      </c>
      <c r="I69" s="148" t="s">
        <v>64</v>
      </c>
      <c r="J69" s="148" t="s">
        <v>64</v>
      </c>
      <c r="K69" s="148" t="s">
        <v>64</v>
      </c>
      <c r="O69" s="148" t="s">
        <v>6747</v>
      </c>
      <c r="P69" s="148" t="s">
        <v>62</v>
      </c>
      <c r="Q69" s="148" t="s">
        <v>6747</v>
      </c>
      <c r="R69" s="148" t="s">
        <v>62</v>
      </c>
      <c r="S69" s="148" t="s">
        <v>62</v>
      </c>
      <c r="T69" s="148" t="s">
        <v>62</v>
      </c>
      <c r="U69" s="148" t="s">
        <v>62</v>
      </c>
      <c r="V69" s="148" t="s">
        <v>145</v>
      </c>
      <c r="Y69" s="148" t="s">
        <v>3264</v>
      </c>
      <c r="AC69" s="148" t="s">
        <v>62</v>
      </c>
      <c r="AD69" s="148" t="s">
        <v>62</v>
      </c>
      <c r="AE69" s="148" t="s">
        <v>102</v>
      </c>
      <c r="AF69" s="148" t="s">
        <v>3265</v>
      </c>
    </row>
    <row r="70" spans="1:32" ht="45">
      <c r="A70" s="148">
        <v>1</v>
      </c>
      <c r="B70" s="148" t="s">
        <v>3050</v>
      </c>
      <c r="C70" s="148" t="s">
        <v>3284</v>
      </c>
      <c r="D70" s="148" t="s">
        <v>3285</v>
      </c>
      <c r="E70" s="148" t="s">
        <v>3262</v>
      </c>
      <c r="F70" s="148" t="s">
        <v>3286</v>
      </c>
      <c r="G70" s="148" t="s">
        <v>2449</v>
      </c>
      <c r="H70" s="148">
        <v>25</v>
      </c>
      <c r="I70" s="148" t="s">
        <v>64</v>
      </c>
      <c r="J70" s="148" t="s">
        <v>64</v>
      </c>
      <c r="K70" s="148" t="s">
        <v>64</v>
      </c>
      <c r="O70" s="148" t="s">
        <v>6747</v>
      </c>
      <c r="P70" s="148" t="s">
        <v>62</v>
      </c>
      <c r="Q70" s="148" t="s">
        <v>6747</v>
      </c>
      <c r="R70" s="148" t="s">
        <v>62</v>
      </c>
      <c r="S70" s="148" t="s">
        <v>62</v>
      </c>
      <c r="T70" s="148" t="s">
        <v>62</v>
      </c>
      <c r="U70" s="148" t="s">
        <v>62</v>
      </c>
      <c r="V70" s="148" t="s">
        <v>281</v>
      </c>
      <c r="Y70" s="148" t="s">
        <v>3264</v>
      </c>
      <c r="AC70" s="148" t="s">
        <v>62</v>
      </c>
      <c r="AD70" s="148" t="s">
        <v>62</v>
      </c>
      <c r="AE70" s="148" t="s">
        <v>102</v>
      </c>
      <c r="AF70" s="148" t="s">
        <v>3265</v>
      </c>
    </row>
    <row r="71" spans="1:32" ht="45">
      <c r="A71" s="148">
        <v>1</v>
      </c>
      <c r="B71" s="148" t="s">
        <v>3050</v>
      </c>
      <c r="C71" s="148" t="s">
        <v>3287</v>
      </c>
      <c r="D71" s="148" t="s">
        <v>3288</v>
      </c>
      <c r="E71" s="148" t="s">
        <v>3262</v>
      </c>
      <c r="F71" s="148" t="s">
        <v>3289</v>
      </c>
      <c r="G71" s="148" t="s">
        <v>2449</v>
      </c>
      <c r="H71" s="148">
        <v>25</v>
      </c>
      <c r="I71" s="148" t="s">
        <v>64</v>
      </c>
      <c r="J71" s="148" t="s">
        <v>64</v>
      </c>
      <c r="K71" s="148" t="s">
        <v>64</v>
      </c>
      <c r="O71" s="148" t="s">
        <v>6747</v>
      </c>
      <c r="P71" s="148" t="s">
        <v>62</v>
      </c>
      <c r="Q71" s="148" t="s">
        <v>6747</v>
      </c>
      <c r="R71" s="148" t="s">
        <v>62</v>
      </c>
      <c r="S71" s="148" t="s">
        <v>62</v>
      </c>
      <c r="T71" s="148" t="s">
        <v>62</v>
      </c>
      <c r="U71" s="148" t="s">
        <v>62</v>
      </c>
      <c r="V71" s="148" t="s">
        <v>281</v>
      </c>
      <c r="Y71" s="148" t="s">
        <v>3264</v>
      </c>
      <c r="AC71" s="148" t="s">
        <v>62</v>
      </c>
      <c r="AD71" s="148" t="s">
        <v>62</v>
      </c>
      <c r="AE71" s="148" t="s">
        <v>102</v>
      </c>
      <c r="AF71" s="148" t="s">
        <v>3265</v>
      </c>
    </row>
    <row r="72" spans="1:32" ht="45">
      <c r="A72" s="148">
        <v>1</v>
      </c>
      <c r="B72" s="148" t="s">
        <v>3050</v>
      </c>
      <c r="C72" s="148" t="s">
        <v>3290</v>
      </c>
      <c r="D72" s="148" t="s">
        <v>3291</v>
      </c>
      <c r="E72" s="148" t="s">
        <v>3262</v>
      </c>
      <c r="F72" s="148" t="s">
        <v>3292</v>
      </c>
      <c r="G72" s="148" t="s">
        <v>2449</v>
      </c>
      <c r="H72" s="148">
        <v>25</v>
      </c>
      <c r="I72" s="148" t="s">
        <v>64</v>
      </c>
      <c r="J72" s="148" t="s">
        <v>64</v>
      </c>
      <c r="K72" s="148" t="s">
        <v>64</v>
      </c>
      <c r="O72" s="148" t="s">
        <v>6747</v>
      </c>
      <c r="P72" s="148" t="s">
        <v>62</v>
      </c>
      <c r="Q72" s="148" t="s">
        <v>6747</v>
      </c>
      <c r="R72" s="148" t="s">
        <v>62</v>
      </c>
      <c r="S72" s="148" t="s">
        <v>62</v>
      </c>
      <c r="T72" s="148" t="s">
        <v>62</v>
      </c>
      <c r="U72" s="148" t="s">
        <v>62</v>
      </c>
      <c r="V72" s="148" t="s">
        <v>145</v>
      </c>
      <c r="Y72" s="148" t="s">
        <v>3264</v>
      </c>
      <c r="AC72" s="148" t="s">
        <v>62</v>
      </c>
      <c r="AD72" s="148" t="s">
        <v>62</v>
      </c>
      <c r="AE72" s="148" t="s">
        <v>102</v>
      </c>
      <c r="AF72" s="148" t="s">
        <v>3265</v>
      </c>
    </row>
    <row r="73" spans="1:32" ht="45">
      <c r="A73" s="148">
        <v>1</v>
      </c>
      <c r="B73" s="148" t="s">
        <v>3050</v>
      </c>
      <c r="C73" s="148" t="s">
        <v>3293</v>
      </c>
      <c r="D73" s="148" t="s">
        <v>3294</v>
      </c>
      <c r="E73" s="148" t="s">
        <v>3262</v>
      </c>
      <c r="F73" s="148" t="s">
        <v>3295</v>
      </c>
      <c r="G73" s="148" t="s">
        <v>2449</v>
      </c>
      <c r="H73" s="148">
        <v>25</v>
      </c>
      <c r="I73" s="148" t="s">
        <v>64</v>
      </c>
      <c r="J73" s="148" t="s">
        <v>64</v>
      </c>
      <c r="K73" s="148" t="s">
        <v>64</v>
      </c>
      <c r="O73" s="148" t="s">
        <v>6747</v>
      </c>
      <c r="P73" s="148" t="s">
        <v>62</v>
      </c>
      <c r="Q73" s="148" t="s">
        <v>6747</v>
      </c>
      <c r="R73" s="148" t="s">
        <v>62</v>
      </c>
      <c r="S73" s="148" t="s">
        <v>62</v>
      </c>
      <c r="T73" s="148" t="s">
        <v>62</v>
      </c>
      <c r="U73" s="148" t="s">
        <v>62</v>
      </c>
      <c r="V73" s="148" t="s">
        <v>281</v>
      </c>
      <c r="Y73" s="148" t="s">
        <v>3264</v>
      </c>
      <c r="AC73" s="148" t="s">
        <v>62</v>
      </c>
      <c r="AD73" s="148" t="s">
        <v>62</v>
      </c>
      <c r="AE73" s="148" t="s">
        <v>102</v>
      </c>
      <c r="AF73" s="148" t="s">
        <v>3265</v>
      </c>
    </row>
    <row r="74" spans="1:32" ht="45">
      <c r="A74" s="148">
        <v>1</v>
      </c>
      <c r="B74" s="148" t="s">
        <v>3050</v>
      </c>
      <c r="C74" s="148" t="s">
        <v>3296</v>
      </c>
      <c r="D74" s="148" t="s">
        <v>3297</v>
      </c>
      <c r="E74" s="148" t="s">
        <v>3262</v>
      </c>
      <c r="F74" s="148" t="s">
        <v>3298</v>
      </c>
      <c r="G74" s="148" t="s">
        <v>2449</v>
      </c>
      <c r="H74" s="148">
        <v>25</v>
      </c>
      <c r="I74" s="148" t="s">
        <v>64</v>
      </c>
      <c r="J74" s="148" t="s">
        <v>64</v>
      </c>
      <c r="K74" s="148" t="s">
        <v>64</v>
      </c>
      <c r="O74" s="148" t="s">
        <v>6747</v>
      </c>
      <c r="P74" s="148" t="s">
        <v>62</v>
      </c>
      <c r="Q74" s="148" t="s">
        <v>6747</v>
      </c>
      <c r="R74" s="148" t="s">
        <v>62</v>
      </c>
      <c r="S74" s="148" t="s">
        <v>62</v>
      </c>
      <c r="T74" s="148" t="s">
        <v>62</v>
      </c>
      <c r="U74" s="148" t="s">
        <v>62</v>
      </c>
      <c r="V74" s="148" t="s">
        <v>281</v>
      </c>
      <c r="Y74" s="148" t="s">
        <v>3264</v>
      </c>
      <c r="AC74" s="148" t="s">
        <v>62</v>
      </c>
      <c r="AD74" s="148" t="s">
        <v>62</v>
      </c>
      <c r="AE74" s="148" t="s">
        <v>102</v>
      </c>
      <c r="AF74" s="148" t="s">
        <v>3265</v>
      </c>
    </row>
    <row r="75" spans="1:32" ht="45">
      <c r="A75" s="148">
        <v>1</v>
      </c>
      <c r="B75" s="148" t="s">
        <v>3050</v>
      </c>
      <c r="C75" s="148" t="s">
        <v>3299</v>
      </c>
      <c r="D75" s="148" t="s">
        <v>3300</v>
      </c>
      <c r="E75" s="148" t="s">
        <v>3262</v>
      </c>
      <c r="F75" s="148" t="s">
        <v>3301</v>
      </c>
      <c r="G75" s="148" t="s">
        <v>2449</v>
      </c>
      <c r="H75" s="148">
        <v>25</v>
      </c>
      <c r="I75" s="148" t="s">
        <v>64</v>
      </c>
      <c r="J75" s="148" t="s">
        <v>64</v>
      </c>
      <c r="K75" s="148" t="s">
        <v>64</v>
      </c>
      <c r="O75" s="148" t="s">
        <v>6747</v>
      </c>
      <c r="P75" s="148" t="s">
        <v>62</v>
      </c>
      <c r="Q75" s="148" t="s">
        <v>6747</v>
      </c>
      <c r="R75" s="148" t="s">
        <v>62</v>
      </c>
      <c r="S75" s="148" t="s">
        <v>62</v>
      </c>
      <c r="T75" s="148" t="s">
        <v>62</v>
      </c>
      <c r="U75" s="148" t="s">
        <v>62</v>
      </c>
      <c r="V75" s="148" t="s">
        <v>281</v>
      </c>
      <c r="Y75" s="148" t="s">
        <v>3264</v>
      </c>
      <c r="AC75" s="148" t="s">
        <v>62</v>
      </c>
      <c r="AD75" s="148" t="s">
        <v>62</v>
      </c>
      <c r="AE75" s="148" t="s">
        <v>102</v>
      </c>
      <c r="AF75" s="148" t="s">
        <v>3265</v>
      </c>
    </row>
    <row r="76" spans="1:32" ht="45">
      <c r="A76" s="148">
        <v>1</v>
      </c>
      <c r="B76" s="148" t="s">
        <v>3050</v>
      </c>
      <c r="C76" s="148" t="s">
        <v>3302</v>
      </c>
      <c r="D76" s="148" t="s">
        <v>3303</v>
      </c>
      <c r="E76" s="148" t="s">
        <v>3262</v>
      </c>
      <c r="F76" s="148" t="s">
        <v>3304</v>
      </c>
      <c r="G76" s="148" t="s">
        <v>2449</v>
      </c>
      <c r="H76" s="148">
        <v>25</v>
      </c>
      <c r="I76" s="148" t="s">
        <v>64</v>
      </c>
      <c r="J76" s="148" t="s">
        <v>64</v>
      </c>
      <c r="K76" s="148" t="s">
        <v>64</v>
      </c>
      <c r="O76" s="148" t="s">
        <v>6747</v>
      </c>
      <c r="P76" s="148" t="s">
        <v>62</v>
      </c>
      <c r="Q76" s="148" t="s">
        <v>6747</v>
      </c>
      <c r="R76" s="148" t="s">
        <v>62</v>
      </c>
      <c r="S76" s="148" t="s">
        <v>62</v>
      </c>
      <c r="T76" s="148" t="s">
        <v>62</v>
      </c>
      <c r="U76" s="148" t="s">
        <v>62</v>
      </c>
      <c r="V76" s="148" t="s">
        <v>281</v>
      </c>
      <c r="Y76" s="148" t="s">
        <v>3264</v>
      </c>
      <c r="AC76" s="148" t="s">
        <v>62</v>
      </c>
      <c r="AD76" s="148" t="s">
        <v>62</v>
      </c>
      <c r="AE76" s="148" t="s">
        <v>102</v>
      </c>
      <c r="AF76" s="148" t="s">
        <v>3265</v>
      </c>
    </row>
    <row r="77" spans="1:32" ht="45">
      <c r="A77" s="148">
        <v>1</v>
      </c>
      <c r="B77" s="148" t="s">
        <v>3050</v>
      </c>
      <c r="C77" s="148" t="s">
        <v>3305</v>
      </c>
      <c r="D77" s="148" t="s">
        <v>3306</v>
      </c>
      <c r="E77" s="148" t="s">
        <v>3262</v>
      </c>
      <c r="F77" s="148" t="s">
        <v>3307</v>
      </c>
      <c r="G77" s="148" t="s">
        <v>2449</v>
      </c>
      <c r="H77" s="148">
        <v>25</v>
      </c>
      <c r="I77" s="148" t="s">
        <v>64</v>
      </c>
      <c r="J77" s="148" t="s">
        <v>64</v>
      </c>
      <c r="K77" s="148" t="s">
        <v>64</v>
      </c>
      <c r="O77" s="148" t="s">
        <v>6747</v>
      </c>
      <c r="P77" s="148" t="s">
        <v>62</v>
      </c>
      <c r="Q77" s="148" t="s">
        <v>6747</v>
      </c>
      <c r="R77" s="148" t="s">
        <v>62</v>
      </c>
      <c r="S77" s="148" t="s">
        <v>62</v>
      </c>
      <c r="T77" s="148" t="s">
        <v>62</v>
      </c>
      <c r="U77" s="148" t="s">
        <v>62</v>
      </c>
      <c r="V77" s="148" t="s">
        <v>246</v>
      </c>
      <c r="Y77" s="148" t="s">
        <v>3264</v>
      </c>
      <c r="AC77" s="148" t="s">
        <v>62</v>
      </c>
      <c r="AD77" s="148" t="s">
        <v>62</v>
      </c>
      <c r="AE77" s="148" t="s">
        <v>102</v>
      </c>
      <c r="AF77" s="148" t="s">
        <v>3265</v>
      </c>
    </row>
    <row r="78" spans="1:32" ht="45">
      <c r="A78" s="148">
        <v>1</v>
      </c>
      <c r="B78" s="148" t="s">
        <v>3050</v>
      </c>
      <c r="C78" s="148" t="s">
        <v>3308</v>
      </c>
      <c r="D78" s="148" t="s">
        <v>3309</v>
      </c>
      <c r="E78" s="148" t="s">
        <v>3262</v>
      </c>
      <c r="F78" s="148" t="s">
        <v>3310</v>
      </c>
      <c r="G78" s="148" t="s">
        <v>2449</v>
      </c>
      <c r="H78" s="148">
        <v>25</v>
      </c>
      <c r="I78" s="148" t="s">
        <v>64</v>
      </c>
      <c r="J78" s="148" t="s">
        <v>64</v>
      </c>
      <c r="K78" s="148" t="s">
        <v>64</v>
      </c>
      <c r="O78" s="148" t="s">
        <v>6747</v>
      </c>
      <c r="P78" s="148" t="s">
        <v>62</v>
      </c>
      <c r="Q78" s="148" t="s">
        <v>6747</v>
      </c>
      <c r="R78" s="148" t="s">
        <v>62</v>
      </c>
      <c r="S78" s="148" t="s">
        <v>62</v>
      </c>
      <c r="T78" s="148" t="s">
        <v>62</v>
      </c>
      <c r="U78" s="148" t="s">
        <v>62</v>
      </c>
      <c r="V78" s="148" t="s">
        <v>246</v>
      </c>
      <c r="Y78" s="148" t="s">
        <v>3264</v>
      </c>
      <c r="AC78" s="148" t="s">
        <v>62</v>
      </c>
      <c r="AD78" s="148" t="s">
        <v>62</v>
      </c>
      <c r="AE78" s="148" t="s">
        <v>102</v>
      </c>
      <c r="AF78" s="148" t="s">
        <v>3265</v>
      </c>
    </row>
    <row r="79" spans="1:32" ht="45">
      <c r="A79" s="148">
        <v>1</v>
      </c>
      <c r="B79" s="148" t="s">
        <v>3050</v>
      </c>
      <c r="C79" s="148" t="s">
        <v>3311</v>
      </c>
      <c r="D79" s="148" t="s">
        <v>3312</v>
      </c>
      <c r="E79" s="148" t="s">
        <v>3262</v>
      </c>
      <c r="F79" s="148" t="s">
        <v>3313</v>
      </c>
      <c r="G79" s="148" t="s">
        <v>2449</v>
      </c>
      <c r="H79" s="148">
        <v>25</v>
      </c>
      <c r="I79" s="148" t="s">
        <v>64</v>
      </c>
      <c r="J79" s="148" t="s">
        <v>64</v>
      </c>
      <c r="K79" s="148" t="s">
        <v>64</v>
      </c>
      <c r="O79" s="148" t="s">
        <v>6747</v>
      </c>
      <c r="P79" s="148" t="s">
        <v>62</v>
      </c>
      <c r="Q79" s="148" t="s">
        <v>6747</v>
      </c>
      <c r="R79" s="148" t="s">
        <v>62</v>
      </c>
      <c r="S79" s="148" t="s">
        <v>62</v>
      </c>
      <c r="T79" s="148" t="s">
        <v>62</v>
      </c>
      <c r="U79" s="148" t="s">
        <v>62</v>
      </c>
      <c r="V79" s="148" t="s">
        <v>775</v>
      </c>
      <c r="Y79" s="148" t="s">
        <v>3264</v>
      </c>
      <c r="AC79" s="148" t="s">
        <v>62</v>
      </c>
      <c r="AD79" s="148" t="s">
        <v>62</v>
      </c>
      <c r="AE79" s="148" t="s">
        <v>102</v>
      </c>
      <c r="AF79" s="148" t="s">
        <v>3265</v>
      </c>
    </row>
    <row r="80" spans="1:32" ht="45">
      <c r="A80" s="148">
        <v>1</v>
      </c>
      <c r="B80" s="148" t="s">
        <v>3050</v>
      </c>
      <c r="C80" s="148" t="s">
        <v>3314</v>
      </c>
      <c r="D80" s="148" t="s">
        <v>3315</v>
      </c>
      <c r="E80" s="148" t="s">
        <v>3262</v>
      </c>
      <c r="F80" s="148" t="s">
        <v>3316</v>
      </c>
      <c r="G80" s="148" t="s">
        <v>2449</v>
      </c>
      <c r="H80" s="148">
        <v>25</v>
      </c>
      <c r="I80" s="148" t="s">
        <v>64</v>
      </c>
      <c r="J80" s="148" t="s">
        <v>64</v>
      </c>
      <c r="K80" s="148" t="s">
        <v>64</v>
      </c>
      <c r="O80" s="148" t="s">
        <v>6747</v>
      </c>
      <c r="P80" s="148" t="s">
        <v>62</v>
      </c>
      <c r="Q80" s="148" t="s">
        <v>6747</v>
      </c>
      <c r="R80" s="148" t="s">
        <v>62</v>
      </c>
      <c r="S80" s="148" t="s">
        <v>62</v>
      </c>
      <c r="T80" s="148" t="s">
        <v>62</v>
      </c>
      <c r="U80" s="148" t="s">
        <v>62</v>
      </c>
      <c r="V80" s="148" t="s">
        <v>673</v>
      </c>
      <c r="Y80" s="148" t="s">
        <v>3264</v>
      </c>
      <c r="AC80" s="148" t="s">
        <v>62</v>
      </c>
      <c r="AD80" s="148" t="s">
        <v>62</v>
      </c>
      <c r="AE80" s="148" t="s">
        <v>102</v>
      </c>
      <c r="AF80" s="148" t="s">
        <v>3265</v>
      </c>
    </row>
    <row r="81" spans="1:32" ht="45">
      <c r="A81" s="148">
        <v>1</v>
      </c>
      <c r="B81" s="148" t="s">
        <v>3050</v>
      </c>
      <c r="C81" s="148" t="s">
        <v>3317</v>
      </c>
      <c r="D81" s="148" t="s">
        <v>3318</v>
      </c>
      <c r="E81" s="148" t="s">
        <v>3262</v>
      </c>
      <c r="F81" s="148" t="s">
        <v>3319</v>
      </c>
      <c r="G81" s="148" t="s">
        <v>2449</v>
      </c>
      <c r="H81" s="148">
        <v>25</v>
      </c>
      <c r="I81" s="148" t="s">
        <v>64</v>
      </c>
      <c r="J81" s="148" t="s">
        <v>64</v>
      </c>
      <c r="K81" s="148" t="s">
        <v>64</v>
      </c>
      <c r="O81" s="148" t="s">
        <v>6747</v>
      </c>
      <c r="P81" s="148" t="s">
        <v>62</v>
      </c>
      <c r="Q81" s="148" t="s">
        <v>6747</v>
      </c>
      <c r="R81" s="148" t="s">
        <v>62</v>
      </c>
      <c r="S81" s="148" t="s">
        <v>62</v>
      </c>
      <c r="T81" s="148" t="s">
        <v>62</v>
      </c>
      <c r="U81" s="148" t="s">
        <v>62</v>
      </c>
      <c r="V81" s="148" t="s">
        <v>673</v>
      </c>
      <c r="Y81" s="148" t="s">
        <v>3264</v>
      </c>
      <c r="AC81" s="148" t="s">
        <v>62</v>
      </c>
      <c r="AD81" s="148" t="s">
        <v>62</v>
      </c>
      <c r="AE81" s="148" t="s">
        <v>102</v>
      </c>
      <c r="AF81" s="148" t="s">
        <v>3265</v>
      </c>
    </row>
    <row r="82" spans="1:32" ht="45">
      <c r="A82" s="148">
        <v>1</v>
      </c>
      <c r="B82" s="148" t="s">
        <v>3050</v>
      </c>
      <c r="C82" s="148" t="s">
        <v>3320</v>
      </c>
      <c r="D82" s="148" t="s">
        <v>3321</v>
      </c>
      <c r="E82" s="148" t="s">
        <v>3262</v>
      </c>
      <c r="F82" s="148" t="s">
        <v>3322</v>
      </c>
      <c r="G82" s="148" t="s">
        <v>2449</v>
      </c>
      <c r="H82" s="148">
        <v>25</v>
      </c>
      <c r="I82" s="148" t="s">
        <v>64</v>
      </c>
      <c r="J82" s="148" t="s">
        <v>64</v>
      </c>
      <c r="K82" s="148" t="s">
        <v>64</v>
      </c>
      <c r="O82" s="148" t="s">
        <v>6747</v>
      </c>
      <c r="P82" s="148" t="s">
        <v>62</v>
      </c>
      <c r="Q82" s="148" t="s">
        <v>6747</v>
      </c>
      <c r="R82" s="148" t="s">
        <v>62</v>
      </c>
      <c r="S82" s="148" t="s">
        <v>62</v>
      </c>
      <c r="T82" s="148" t="s">
        <v>62</v>
      </c>
      <c r="U82" s="148" t="s">
        <v>62</v>
      </c>
      <c r="V82" s="148" t="s">
        <v>775</v>
      </c>
      <c r="Y82" s="148" t="s">
        <v>3264</v>
      </c>
      <c r="AC82" s="148" t="s">
        <v>62</v>
      </c>
      <c r="AD82" s="148" t="s">
        <v>62</v>
      </c>
      <c r="AE82" s="148" t="s">
        <v>102</v>
      </c>
      <c r="AF82" s="148" t="s">
        <v>3265</v>
      </c>
    </row>
    <row r="83" spans="1:32" ht="45">
      <c r="A83" s="148">
        <v>1</v>
      </c>
      <c r="B83" s="148" t="s">
        <v>3050</v>
      </c>
      <c r="C83" s="148" t="s">
        <v>3323</v>
      </c>
      <c r="D83" s="148" t="s">
        <v>3324</v>
      </c>
      <c r="E83" s="148" t="s">
        <v>3262</v>
      </c>
      <c r="F83" s="148" t="s">
        <v>3325</v>
      </c>
      <c r="G83" s="148" t="s">
        <v>2449</v>
      </c>
      <c r="H83" s="148">
        <v>25</v>
      </c>
      <c r="I83" s="148" t="s">
        <v>64</v>
      </c>
      <c r="J83" s="148" t="s">
        <v>64</v>
      </c>
      <c r="K83" s="148" t="s">
        <v>64</v>
      </c>
      <c r="O83" s="148" t="s">
        <v>6747</v>
      </c>
      <c r="P83" s="148" t="s">
        <v>62</v>
      </c>
      <c r="Q83" s="148" t="s">
        <v>6747</v>
      </c>
      <c r="R83" s="148" t="s">
        <v>62</v>
      </c>
      <c r="S83" s="148" t="s">
        <v>62</v>
      </c>
      <c r="T83" s="148" t="s">
        <v>62</v>
      </c>
      <c r="U83" s="148" t="s">
        <v>62</v>
      </c>
      <c r="V83" s="148" t="s">
        <v>775</v>
      </c>
      <c r="Y83" s="148" t="s">
        <v>3264</v>
      </c>
      <c r="AC83" s="148" t="s">
        <v>62</v>
      </c>
      <c r="AD83" s="148" t="s">
        <v>62</v>
      </c>
      <c r="AE83" s="148" t="s">
        <v>102</v>
      </c>
      <c r="AF83" s="148" t="s">
        <v>3265</v>
      </c>
    </row>
    <row r="84" spans="1:32" ht="45">
      <c r="A84" s="148">
        <v>1</v>
      </c>
      <c r="B84" s="148" t="s">
        <v>3050</v>
      </c>
      <c r="C84" s="148" t="s">
        <v>3326</v>
      </c>
      <c r="D84" s="148" t="s">
        <v>3327</v>
      </c>
      <c r="E84" s="148" t="s">
        <v>3262</v>
      </c>
      <c r="F84" s="148" t="s">
        <v>3328</v>
      </c>
      <c r="G84" s="148" t="s">
        <v>2449</v>
      </c>
      <c r="H84" s="148">
        <v>25</v>
      </c>
      <c r="I84" s="148" t="s">
        <v>64</v>
      </c>
      <c r="J84" s="148" t="s">
        <v>64</v>
      </c>
      <c r="K84" s="148" t="s">
        <v>64</v>
      </c>
      <c r="O84" s="148" t="s">
        <v>6747</v>
      </c>
      <c r="P84" s="148" t="s">
        <v>62</v>
      </c>
      <c r="Q84" s="148" t="s">
        <v>6747</v>
      </c>
      <c r="R84" s="148" t="s">
        <v>62</v>
      </c>
      <c r="S84" s="148" t="s">
        <v>62</v>
      </c>
      <c r="T84" s="148" t="s">
        <v>62</v>
      </c>
      <c r="U84" s="148" t="s">
        <v>62</v>
      </c>
      <c r="V84" s="148" t="s">
        <v>2202</v>
      </c>
      <c r="Y84" s="148" t="s">
        <v>3264</v>
      </c>
      <c r="AC84" s="148" t="s">
        <v>62</v>
      </c>
      <c r="AD84" s="148" t="s">
        <v>62</v>
      </c>
      <c r="AE84" s="148" t="s">
        <v>102</v>
      </c>
      <c r="AF84" s="148" t="s">
        <v>3265</v>
      </c>
    </row>
    <row r="85" spans="1:32" ht="45">
      <c r="A85" s="148">
        <v>1</v>
      </c>
      <c r="B85" s="148" t="s">
        <v>3050</v>
      </c>
      <c r="C85" s="148" t="s">
        <v>3329</v>
      </c>
      <c r="D85" s="148" t="s">
        <v>3330</v>
      </c>
      <c r="E85" s="148" t="s">
        <v>3262</v>
      </c>
      <c r="F85" s="148" t="s">
        <v>3331</v>
      </c>
      <c r="G85" s="148" t="s">
        <v>2449</v>
      </c>
      <c r="H85" s="148">
        <v>25</v>
      </c>
      <c r="I85" s="148" t="s">
        <v>64</v>
      </c>
      <c r="J85" s="148" t="s">
        <v>64</v>
      </c>
      <c r="K85" s="148" t="s">
        <v>64</v>
      </c>
      <c r="O85" s="148" t="s">
        <v>6747</v>
      </c>
      <c r="P85" s="148" t="s">
        <v>62</v>
      </c>
      <c r="Q85" s="148" t="s">
        <v>6747</v>
      </c>
      <c r="R85" s="148" t="s">
        <v>62</v>
      </c>
      <c r="S85" s="148" t="s">
        <v>62</v>
      </c>
      <c r="T85" s="148" t="s">
        <v>62</v>
      </c>
      <c r="U85" s="148" t="s">
        <v>62</v>
      </c>
      <c r="V85" s="148" t="s">
        <v>673</v>
      </c>
      <c r="Y85" s="148" t="s">
        <v>3264</v>
      </c>
      <c r="AC85" s="148" t="s">
        <v>62</v>
      </c>
      <c r="AD85" s="148" t="s">
        <v>62</v>
      </c>
      <c r="AE85" s="148" t="s">
        <v>102</v>
      </c>
      <c r="AF85" s="148" t="s">
        <v>3265</v>
      </c>
    </row>
    <row r="86" spans="1:32" ht="45">
      <c r="A86" s="148">
        <v>1</v>
      </c>
      <c r="B86" s="148" t="s">
        <v>3050</v>
      </c>
      <c r="C86" s="148" t="s">
        <v>3332</v>
      </c>
      <c r="D86" s="148" t="s">
        <v>3333</v>
      </c>
      <c r="E86" s="148" t="s">
        <v>3262</v>
      </c>
      <c r="F86" s="148" t="s">
        <v>3334</v>
      </c>
      <c r="G86" s="148" t="s">
        <v>2449</v>
      </c>
      <c r="H86" s="148">
        <v>25</v>
      </c>
      <c r="I86" s="148" t="s">
        <v>64</v>
      </c>
      <c r="J86" s="148" t="s">
        <v>64</v>
      </c>
      <c r="K86" s="148" t="s">
        <v>64</v>
      </c>
      <c r="O86" s="148" t="s">
        <v>6747</v>
      </c>
      <c r="P86" s="148" t="s">
        <v>62</v>
      </c>
      <c r="Q86" s="148" t="s">
        <v>6747</v>
      </c>
      <c r="R86" s="148" t="s">
        <v>62</v>
      </c>
      <c r="S86" s="148" t="s">
        <v>62</v>
      </c>
      <c r="T86" s="148" t="s">
        <v>62</v>
      </c>
      <c r="U86" s="148" t="s">
        <v>62</v>
      </c>
      <c r="V86" s="148" t="s">
        <v>673</v>
      </c>
      <c r="Y86" s="148" t="s">
        <v>3264</v>
      </c>
      <c r="AC86" s="148" t="s">
        <v>62</v>
      </c>
      <c r="AD86" s="148" t="s">
        <v>62</v>
      </c>
      <c r="AE86" s="148" t="s">
        <v>102</v>
      </c>
      <c r="AF86" s="148" t="s">
        <v>3265</v>
      </c>
    </row>
    <row r="87" spans="1:32" ht="45">
      <c r="A87" s="148">
        <v>1</v>
      </c>
      <c r="B87" s="148" t="s">
        <v>3050</v>
      </c>
      <c r="C87" s="148" t="s">
        <v>3335</v>
      </c>
      <c r="D87" s="148" t="s">
        <v>3336</v>
      </c>
      <c r="E87" s="148" t="s">
        <v>3262</v>
      </c>
      <c r="F87" s="148" t="s">
        <v>3337</v>
      </c>
      <c r="G87" s="148" t="s">
        <v>2449</v>
      </c>
      <c r="H87" s="148">
        <v>25</v>
      </c>
      <c r="I87" s="148" t="s">
        <v>64</v>
      </c>
      <c r="J87" s="148" t="s">
        <v>64</v>
      </c>
      <c r="K87" s="148" t="s">
        <v>64</v>
      </c>
      <c r="O87" s="148" t="s">
        <v>6747</v>
      </c>
      <c r="P87" s="148" t="s">
        <v>62</v>
      </c>
      <c r="Q87" s="148" t="s">
        <v>6747</v>
      </c>
      <c r="R87" s="148" t="s">
        <v>62</v>
      </c>
      <c r="S87" s="148" t="s">
        <v>62</v>
      </c>
      <c r="T87" s="148" t="s">
        <v>62</v>
      </c>
      <c r="U87" s="148" t="s">
        <v>62</v>
      </c>
      <c r="V87" s="148" t="s">
        <v>602</v>
      </c>
      <c r="Y87" s="148" t="s">
        <v>3264</v>
      </c>
      <c r="AC87" s="148" t="s">
        <v>62</v>
      </c>
      <c r="AD87" s="148" t="s">
        <v>62</v>
      </c>
      <c r="AE87" s="148" t="s">
        <v>102</v>
      </c>
      <c r="AF87" s="148" t="s">
        <v>3265</v>
      </c>
    </row>
    <row r="88" spans="1:32" ht="45">
      <c r="A88" s="148">
        <v>1</v>
      </c>
      <c r="B88" s="148" t="s">
        <v>3050</v>
      </c>
      <c r="C88" s="148" t="s">
        <v>3338</v>
      </c>
      <c r="D88" s="148" t="s">
        <v>3339</v>
      </c>
      <c r="E88" s="148" t="s">
        <v>3262</v>
      </c>
      <c r="F88" s="148" t="s">
        <v>3340</v>
      </c>
      <c r="G88" s="148" t="s">
        <v>2449</v>
      </c>
      <c r="H88" s="148">
        <v>25</v>
      </c>
      <c r="I88" s="148" t="s">
        <v>64</v>
      </c>
      <c r="J88" s="148" t="s">
        <v>64</v>
      </c>
      <c r="K88" s="148" t="s">
        <v>64</v>
      </c>
      <c r="O88" s="148" t="s">
        <v>6747</v>
      </c>
      <c r="P88" s="148" t="s">
        <v>62</v>
      </c>
      <c r="Q88" s="148" t="s">
        <v>6747</v>
      </c>
      <c r="R88" s="148" t="s">
        <v>62</v>
      </c>
      <c r="S88" s="148" t="s">
        <v>62</v>
      </c>
      <c r="T88" s="148" t="s">
        <v>62</v>
      </c>
      <c r="U88" s="148" t="s">
        <v>62</v>
      </c>
      <c r="V88" s="148" t="s">
        <v>602</v>
      </c>
      <c r="Y88" s="148" t="s">
        <v>3264</v>
      </c>
      <c r="AC88" s="148" t="s">
        <v>62</v>
      </c>
      <c r="AD88" s="148" t="s">
        <v>62</v>
      </c>
      <c r="AE88" s="148" t="s">
        <v>102</v>
      </c>
      <c r="AF88" s="148" t="s">
        <v>3265</v>
      </c>
    </row>
    <row r="89" spans="1:32" ht="45">
      <c r="A89" s="148">
        <v>1</v>
      </c>
      <c r="B89" s="148" t="s">
        <v>3050</v>
      </c>
      <c r="C89" s="148" t="s">
        <v>3341</v>
      </c>
      <c r="D89" s="148" t="s">
        <v>3342</v>
      </c>
      <c r="E89" s="148" t="s">
        <v>3262</v>
      </c>
      <c r="F89" s="148" t="s">
        <v>3343</v>
      </c>
      <c r="G89" s="148" t="s">
        <v>2449</v>
      </c>
      <c r="H89" s="148">
        <v>25</v>
      </c>
      <c r="I89" s="148" t="s">
        <v>64</v>
      </c>
      <c r="J89" s="148" t="s">
        <v>64</v>
      </c>
      <c r="K89" s="148" t="s">
        <v>64</v>
      </c>
      <c r="O89" s="148" t="s">
        <v>6747</v>
      </c>
      <c r="P89" s="148" t="s">
        <v>62</v>
      </c>
      <c r="Q89" s="148" t="s">
        <v>6747</v>
      </c>
      <c r="R89" s="148" t="s">
        <v>62</v>
      </c>
      <c r="S89" s="148" t="s">
        <v>62</v>
      </c>
      <c r="T89" s="148" t="s">
        <v>62</v>
      </c>
      <c r="U89" s="148" t="s">
        <v>62</v>
      </c>
      <c r="V89" s="148" t="s">
        <v>602</v>
      </c>
      <c r="Y89" s="148" t="s">
        <v>3264</v>
      </c>
      <c r="AC89" s="148" t="s">
        <v>62</v>
      </c>
      <c r="AD89" s="148" t="s">
        <v>62</v>
      </c>
      <c r="AE89" s="148" t="s">
        <v>102</v>
      </c>
      <c r="AF89" s="148" t="s">
        <v>3265</v>
      </c>
    </row>
    <row r="90" spans="1:32" ht="45">
      <c r="A90" s="148">
        <v>1</v>
      </c>
      <c r="B90" s="148" t="s">
        <v>3050</v>
      </c>
      <c r="C90" s="148" t="s">
        <v>3344</v>
      </c>
      <c r="D90" s="148" t="s">
        <v>3345</v>
      </c>
      <c r="E90" s="148" t="s">
        <v>3262</v>
      </c>
      <c r="F90" s="148" t="s">
        <v>3346</v>
      </c>
      <c r="G90" s="148" t="s">
        <v>2449</v>
      </c>
      <c r="H90" s="148">
        <v>25</v>
      </c>
      <c r="I90" s="148" t="s">
        <v>64</v>
      </c>
      <c r="J90" s="148" t="s">
        <v>64</v>
      </c>
      <c r="K90" s="148" t="s">
        <v>64</v>
      </c>
      <c r="O90" s="148" t="s">
        <v>6747</v>
      </c>
      <c r="P90" s="148" t="s">
        <v>62</v>
      </c>
      <c r="Q90" s="148" t="s">
        <v>6747</v>
      </c>
      <c r="R90" s="148" t="s">
        <v>62</v>
      </c>
      <c r="S90" s="148" t="s">
        <v>62</v>
      </c>
      <c r="T90" s="148" t="s">
        <v>62</v>
      </c>
      <c r="U90" s="148" t="s">
        <v>62</v>
      </c>
      <c r="V90" s="148" t="s">
        <v>2202</v>
      </c>
      <c r="Y90" s="148" t="s">
        <v>3264</v>
      </c>
      <c r="AC90" s="148" t="s">
        <v>62</v>
      </c>
      <c r="AD90" s="148" t="s">
        <v>62</v>
      </c>
      <c r="AE90" s="148" t="s">
        <v>102</v>
      </c>
      <c r="AF90" s="148" t="s">
        <v>3265</v>
      </c>
    </row>
    <row r="91" spans="1:32" ht="45">
      <c r="A91" s="148">
        <v>1</v>
      </c>
      <c r="B91" s="148" t="s">
        <v>3050</v>
      </c>
      <c r="C91" s="148" t="s">
        <v>3347</v>
      </c>
      <c r="D91" s="148" t="s">
        <v>3348</v>
      </c>
      <c r="E91" s="148" t="s">
        <v>3262</v>
      </c>
      <c r="F91" s="148" t="s">
        <v>3349</v>
      </c>
      <c r="G91" s="148" t="s">
        <v>2449</v>
      </c>
      <c r="H91" s="148">
        <v>25</v>
      </c>
      <c r="I91" s="148" t="s">
        <v>64</v>
      </c>
      <c r="J91" s="148" t="s">
        <v>64</v>
      </c>
      <c r="K91" s="148" t="s">
        <v>64</v>
      </c>
      <c r="O91" s="148" t="s">
        <v>6747</v>
      </c>
      <c r="P91" s="148" t="s">
        <v>62</v>
      </c>
      <c r="Q91" s="148" t="s">
        <v>6747</v>
      </c>
      <c r="R91" s="148" t="s">
        <v>62</v>
      </c>
      <c r="S91" s="148" t="s">
        <v>62</v>
      </c>
      <c r="T91" s="148" t="s">
        <v>62</v>
      </c>
      <c r="U91" s="148" t="s">
        <v>62</v>
      </c>
      <c r="V91" s="148" t="s">
        <v>2202</v>
      </c>
      <c r="Y91" s="148" t="s">
        <v>3264</v>
      </c>
      <c r="AC91" s="148" t="s">
        <v>62</v>
      </c>
      <c r="AD91" s="148" t="s">
        <v>62</v>
      </c>
      <c r="AE91" s="148" t="s">
        <v>102</v>
      </c>
      <c r="AF91" s="148" t="s">
        <v>3265</v>
      </c>
    </row>
    <row r="92" spans="1:32" ht="45">
      <c r="A92" s="148">
        <v>1</v>
      </c>
      <c r="B92" s="148" t="s">
        <v>3050</v>
      </c>
      <c r="C92" s="148" t="s">
        <v>3350</v>
      </c>
      <c r="D92" s="148" t="s">
        <v>3351</v>
      </c>
      <c r="E92" s="148" t="s">
        <v>3262</v>
      </c>
      <c r="F92" s="148" t="s">
        <v>3352</v>
      </c>
      <c r="G92" s="148" t="s">
        <v>2449</v>
      </c>
      <c r="H92" s="148">
        <v>25</v>
      </c>
      <c r="I92" s="148" t="s">
        <v>64</v>
      </c>
      <c r="J92" s="148" t="s">
        <v>64</v>
      </c>
      <c r="K92" s="148" t="s">
        <v>64</v>
      </c>
      <c r="O92" s="148" t="s">
        <v>6747</v>
      </c>
      <c r="P92" s="148" t="s">
        <v>62</v>
      </c>
      <c r="Q92" s="148" t="s">
        <v>6747</v>
      </c>
      <c r="R92" s="148" t="s">
        <v>62</v>
      </c>
      <c r="S92" s="148" t="s">
        <v>62</v>
      </c>
      <c r="T92" s="148" t="s">
        <v>62</v>
      </c>
      <c r="U92" s="148" t="s">
        <v>62</v>
      </c>
      <c r="V92" s="148" t="s">
        <v>2202</v>
      </c>
      <c r="Y92" s="148" t="s">
        <v>3264</v>
      </c>
      <c r="AC92" s="148" t="s">
        <v>62</v>
      </c>
      <c r="AD92" s="148" t="s">
        <v>62</v>
      </c>
      <c r="AE92" s="148" t="s">
        <v>102</v>
      </c>
      <c r="AF92" s="148" t="s">
        <v>3265</v>
      </c>
    </row>
    <row r="93" spans="1:32" ht="45">
      <c r="A93" s="148">
        <v>1</v>
      </c>
      <c r="B93" s="148" t="s">
        <v>3050</v>
      </c>
      <c r="C93" s="148" t="s">
        <v>3353</v>
      </c>
      <c r="D93" s="148" t="s">
        <v>3354</v>
      </c>
      <c r="E93" s="148" t="s">
        <v>3262</v>
      </c>
      <c r="F93" s="148" t="s">
        <v>3355</v>
      </c>
      <c r="G93" s="148" t="s">
        <v>2449</v>
      </c>
      <c r="H93" s="148">
        <v>25</v>
      </c>
      <c r="I93" s="148" t="s">
        <v>64</v>
      </c>
      <c r="J93" s="148" t="s">
        <v>64</v>
      </c>
      <c r="K93" s="148" t="s">
        <v>64</v>
      </c>
      <c r="O93" s="148" t="s">
        <v>6747</v>
      </c>
      <c r="P93" s="148" t="s">
        <v>62</v>
      </c>
      <c r="Q93" s="148" t="s">
        <v>6747</v>
      </c>
      <c r="R93" s="148" t="s">
        <v>62</v>
      </c>
      <c r="S93" s="148" t="s">
        <v>62</v>
      </c>
      <c r="T93" s="148" t="s">
        <v>62</v>
      </c>
      <c r="U93" s="148" t="s">
        <v>62</v>
      </c>
      <c r="V93" s="148" t="s">
        <v>775</v>
      </c>
      <c r="Y93" s="148" t="s">
        <v>3264</v>
      </c>
      <c r="AC93" s="148" t="s">
        <v>62</v>
      </c>
      <c r="AD93" s="148" t="s">
        <v>62</v>
      </c>
      <c r="AE93" s="148" t="s">
        <v>102</v>
      </c>
      <c r="AF93" s="148" t="s">
        <v>3265</v>
      </c>
    </row>
    <row r="94" spans="1:32" ht="45">
      <c r="A94" s="148">
        <v>1</v>
      </c>
      <c r="B94" s="148" t="s">
        <v>3050</v>
      </c>
      <c r="C94" s="148" t="s">
        <v>3356</v>
      </c>
      <c r="D94" s="148" t="s">
        <v>3357</v>
      </c>
      <c r="E94" s="148" t="s">
        <v>3262</v>
      </c>
      <c r="F94" s="148" t="s">
        <v>3358</v>
      </c>
      <c r="G94" s="148" t="s">
        <v>2449</v>
      </c>
      <c r="H94" s="148">
        <v>25</v>
      </c>
      <c r="I94" s="148" t="s">
        <v>64</v>
      </c>
      <c r="J94" s="148" t="s">
        <v>64</v>
      </c>
      <c r="K94" s="148" t="s">
        <v>64</v>
      </c>
      <c r="O94" s="148" t="s">
        <v>6747</v>
      </c>
      <c r="P94" s="148" t="s">
        <v>62</v>
      </c>
      <c r="Q94" s="148" t="s">
        <v>6747</v>
      </c>
      <c r="R94" s="148" t="s">
        <v>62</v>
      </c>
      <c r="S94" s="148" t="s">
        <v>62</v>
      </c>
      <c r="T94" s="148" t="s">
        <v>62</v>
      </c>
      <c r="U94" s="148" t="s">
        <v>62</v>
      </c>
      <c r="V94" s="148" t="s">
        <v>2202</v>
      </c>
      <c r="Y94" s="148" t="s">
        <v>3264</v>
      </c>
      <c r="AC94" s="148" t="s">
        <v>62</v>
      </c>
      <c r="AD94" s="148" t="s">
        <v>62</v>
      </c>
      <c r="AE94" s="148" t="s">
        <v>102</v>
      </c>
      <c r="AF94" s="148" t="s">
        <v>3265</v>
      </c>
    </row>
    <row r="95" spans="1:32" ht="45">
      <c r="A95" s="148">
        <v>1</v>
      </c>
      <c r="B95" s="148" t="s">
        <v>3050</v>
      </c>
      <c r="C95" s="148" t="s">
        <v>3359</v>
      </c>
      <c r="D95" s="148" t="s">
        <v>3360</v>
      </c>
      <c r="E95" s="148" t="s">
        <v>3262</v>
      </c>
      <c r="F95" s="148" t="s">
        <v>3361</v>
      </c>
      <c r="G95" s="148" t="s">
        <v>2449</v>
      </c>
      <c r="H95" s="148">
        <v>25</v>
      </c>
      <c r="I95" s="148" t="s">
        <v>64</v>
      </c>
      <c r="J95" s="148" t="s">
        <v>64</v>
      </c>
      <c r="K95" s="148" t="s">
        <v>64</v>
      </c>
      <c r="O95" s="148" t="s">
        <v>6747</v>
      </c>
      <c r="P95" s="148" t="s">
        <v>62</v>
      </c>
      <c r="Q95" s="148" t="s">
        <v>6747</v>
      </c>
      <c r="R95" s="148" t="s">
        <v>62</v>
      </c>
      <c r="S95" s="148" t="s">
        <v>62</v>
      </c>
      <c r="T95" s="148" t="s">
        <v>62</v>
      </c>
      <c r="U95" s="148" t="s">
        <v>62</v>
      </c>
      <c r="V95" s="148" t="s">
        <v>1933</v>
      </c>
      <c r="Y95" s="148" t="s">
        <v>3264</v>
      </c>
      <c r="AC95" s="148" t="s">
        <v>62</v>
      </c>
      <c r="AD95" s="148" t="s">
        <v>62</v>
      </c>
      <c r="AE95" s="148" t="s">
        <v>102</v>
      </c>
      <c r="AF95" s="148" t="s">
        <v>3265</v>
      </c>
    </row>
    <row r="96" spans="1:32" ht="30">
      <c r="A96" s="148" t="s">
        <v>6736</v>
      </c>
      <c r="B96" s="148" t="s">
        <v>3050</v>
      </c>
      <c r="C96" s="148" t="s">
        <v>3178</v>
      </c>
      <c r="D96" s="148" t="s">
        <v>3179</v>
      </c>
      <c r="E96" s="148" t="s">
        <v>201</v>
      </c>
      <c r="F96" s="148" t="s">
        <v>3180</v>
      </c>
      <c r="G96" s="148" t="s">
        <v>62</v>
      </c>
      <c r="H96" s="148" t="s">
        <v>62</v>
      </c>
      <c r="I96" s="148" t="s">
        <v>3181</v>
      </c>
      <c r="J96" s="148" t="s">
        <v>64</v>
      </c>
      <c r="K96" s="148" t="s">
        <v>64</v>
      </c>
      <c r="M96" s="148" t="s">
        <v>6742</v>
      </c>
      <c r="N96" s="148" t="s">
        <v>6743</v>
      </c>
      <c r="O96" s="148" t="s">
        <v>6747</v>
      </c>
      <c r="P96" s="148" t="s">
        <v>6809</v>
      </c>
      <c r="Q96" s="148" t="s">
        <v>6835</v>
      </c>
      <c r="R96" s="148" t="s">
        <v>101</v>
      </c>
      <c r="S96" s="148" t="s">
        <v>62</v>
      </c>
      <c r="T96" s="148" t="s">
        <v>62</v>
      </c>
      <c r="U96" s="148" t="s">
        <v>62</v>
      </c>
      <c r="V96" s="148" t="s">
        <v>281</v>
      </c>
      <c r="W96" s="148" t="s">
        <v>66</v>
      </c>
      <c r="X96" s="148" t="s">
        <v>2065</v>
      </c>
      <c r="Y96" s="148" t="s">
        <v>3182</v>
      </c>
      <c r="AC96" s="148" t="s">
        <v>206</v>
      </c>
      <c r="AD96" s="148" t="s">
        <v>69</v>
      </c>
      <c r="AE96" s="148" t="s">
        <v>102</v>
      </c>
    </row>
    <row r="97" spans="1:31" ht="45">
      <c r="A97" s="148" t="s">
        <v>6736</v>
      </c>
      <c r="B97" s="148" t="s">
        <v>3050</v>
      </c>
      <c r="C97" s="148" t="s">
        <v>3183</v>
      </c>
      <c r="D97" s="148" t="s">
        <v>3179</v>
      </c>
      <c r="E97" s="148" t="s">
        <v>201</v>
      </c>
      <c r="F97" s="148" t="s">
        <v>3180</v>
      </c>
      <c r="G97" s="148" t="s">
        <v>62</v>
      </c>
      <c r="H97" s="148" t="s">
        <v>62</v>
      </c>
      <c r="I97" s="148" t="s">
        <v>3181</v>
      </c>
      <c r="J97" s="148" t="s">
        <v>64</v>
      </c>
      <c r="K97" s="148" t="s">
        <v>64</v>
      </c>
      <c r="M97" s="148" t="s">
        <v>6742</v>
      </c>
      <c r="N97" s="148" t="s">
        <v>6743</v>
      </c>
      <c r="O97" s="148" t="s">
        <v>6747</v>
      </c>
      <c r="P97" s="148" t="s">
        <v>6809</v>
      </c>
      <c r="Q97" s="148" t="s">
        <v>6835</v>
      </c>
      <c r="R97" s="148" t="s">
        <v>101</v>
      </c>
      <c r="S97" s="148" t="s">
        <v>62</v>
      </c>
      <c r="T97" s="148" t="s">
        <v>62</v>
      </c>
      <c r="U97" s="148" t="s">
        <v>62</v>
      </c>
      <c r="V97" s="148" t="s">
        <v>67</v>
      </c>
      <c r="W97" s="148" t="s">
        <v>66</v>
      </c>
      <c r="X97" s="148" t="s">
        <v>2065</v>
      </c>
      <c r="Y97" s="148" t="s">
        <v>3182</v>
      </c>
      <c r="AC97" s="148" t="s">
        <v>206</v>
      </c>
      <c r="AD97" s="148" t="s">
        <v>69</v>
      </c>
      <c r="AE97" s="148" t="s">
        <v>102</v>
      </c>
    </row>
    <row r="98" spans="1:31" ht="30">
      <c r="A98" s="148" t="s">
        <v>6736</v>
      </c>
      <c r="B98" s="148" t="s">
        <v>3050</v>
      </c>
      <c r="C98" s="148" t="s">
        <v>3184</v>
      </c>
      <c r="D98" s="148" t="s">
        <v>3185</v>
      </c>
      <c r="E98" s="148" t="s">
        <v>201</v>
      </c>
      <c r="F98" s="148" t="s">
        <v>3186</v>
      </c>
      <c r="G98" s="148" t="s">
        <v>62</v>
      </c>
      <c r="H98" s="148" t="s">
        <v>62</v>
      </c>
      <c r="I98" s="148" t="s">
        <v>3181</v>
      </c>
      <c r="J98" s="148" t="s">
        <v>64</v>
      </c>
      <c r="K98" s="148" t="s">
        <v>64</v>
      </c>
      <c r="M98" s="148" t="s">
        <v>6742</v>
      </c>
      <c r="N98" s="148" t="s">
        <v>6743</v>
      </c>
      <c r="O98" s="148" t="s">
        <v>6747</v>
      </c>
      <c r="P98" s="148" t="s">
        <v>6809</v>
      </c>
      <c r="Q98" s="148" t="s">
        <v>6835</v>
      </c>
      <c r="R98" s="148" t="s">
        <v>101</v>
      </c>
      <c r="S98" s="148" t="s">
        <v>62</v>
      </c>
      <c r="T98" s="148" t="s">
        <v>62</v>
      </c>
      <c r="U98" s="148" t="s">
        <v>62</v>
      </c>
      <c r="V98" s="148" t="s">
        <v>110</v>
      </c>
      <c r="W98" s="148" t="s">
        <v>66</v>
      </c>
      <c r="X98" s="148" t="s">
        <v>3187</v>
      </c>
      <c r="Y98" s="148" t="s">
        <v>3182</v>
      </c>
      <c r="AC98" s="148" t="s">
        <v>206</v>
      </c>
      <c r="AD98" s="148" t="s">
        <v>69</v>
      </c>
      <c r="AE98" s="148" t="s">
        <v>102</v>
      </c>
    </row>
    <row r="99" spans="1:31" ht="45">
      <c r="A99" s="148" t="s">
        <v>6736</v>
      </c>
      <c r="B99" s="148" t="s">
        <v>3050</v>
      </c>
      <c r="C99" s="148" t="s">
        <v>3188</v>
      </c>
      <c r="D99" s="148" t="s">
        <v>3185</v>
      </c>
      <c r="E99" s="148" t="s">
        <v>201</v>
      </c>
      <c r="F99" s="148" t="s">
        <v>3186</v>
      </c>
      <c r="G99" s="148" t="s">
        <v>62</v>
      </c>
      <c r="H99" s="148" t="s">
        <v>62</v>
      </c>
      <c r="I99" s="148" t="s">
        <v>3181</v>
      </c>
      <c r="J99" s="148" t="s">
        <v>64</v>
      </c>
      <c r="K99" s="148" t="s">
        <v>64</v>
      </c>
      <c r="M99" s="148" t="s">
        <v>6742</v>
      </c>
      <c r="N99" s="148" t="s">
        <v>6743</v>
      </c>
      <c r="O99" s="148" t="s">
        <v>6747</v>
      </c>
      <c r="P99" s="148" t="s">
        <v>6809</v>
      </c>
      <c r="Q99" s="148" t="s">
        <v>6835</v>
      </c>
      <c r="R99" s="148" t="s">
        <v>101</v>
      </c>
      <c r="S99" s="148" t="s">
        <v>62</v>
      </c>
      <c r="T99" s="148" t="s">
        <v>62</v>
      </c>
      <c r="U99" s="148" t="s">
        <v>62</v>
      </c>
      <c r="V99" s="148" t="s">
        <v>67</v>
      </c>
      <c r="W99" s="148" t="s">
        <v>66</v>
      </c>
      <c r="X99" s="148" t="s">
        <v>3187</v>
      </c>
      <c r="Y99" s="148" t="s">
        <v>3182</v>
      </c>
      <c r="AC99" s="148" t="s">
        <v>206</v>
      </c>
      <c r="AD99" s="148" t="s">
        <v>69</v>
      </c>
      <c r="AE99" s="148" t="s">
        <v>102</v>
      </c>
    </row>
    <row r="100" spans="1:31" ht="30">
      <c r="A100" s="148" t="s">
        <v>6736</v>
      </c>
      <c r="B100" s="148" t="s">
        <v>3050</v>
      </c>
      <c r="C100" s="148" t="s">
        <v>3189</v>
      </c>
      <c r="D100" s="148" t="s">
        <v>3190</v>
      </c>
      <c r="E100" s="148" t="s">
        <v>201</v>
      </c>
      <c r="F100" s="148" t="s">
        <v>3191</v>
      </c>
      <c r="G100" s="148" t="s">
        <v>62</v>
      </c>
      <c r="H100" s="148" t="s">
        <v>62</v>
      </c>
      <c r="I100" s="148" t="s">
        <v>3181</v>
      </c>
      <c r="J100" s="148" t="s">
        <v>64</v>
      </c>
      <c r="K100" s="148" t="s">
        <v>64</v>
      </c>
      <c r="M100" s="148" t="s">
        <v>6742</v>
      </c>
      <c r="N100" s="148" t="s">
        <v>6743</v>
      </c>
      <c r="O100" s="148" t="s">
        <v>6747</v>
      </c>
      <c r="P100" s="148" t="s">
        <v>6809</v>
      </c>
      <c r="Q100" s="148" t="s">
        <v>6835</v>
      </c>
      <c r="R100" s="148" t="s">
        <v>101</v>
      </c>
      <c r="S100" s="148" t="s">
        <v>62</v>
      </c>
      <c r="T100" s="148" t="s">
        <v>62</v>
      </c>
      <c r="U100" s="148" t="s">
        <v>62</v>
      </c>
      <c r="V100" s="148" t="s">
        <v>145</v>
      </c>
      <c r="W100" s="148" t="s">
        <v>66</v>
      </c>
      <c r="X100" s="148" t="s">
        <v>418</v>
      </c>
      <c r="Y100" s="148" t="s">
        <v>3182</v>
      </c>
      <c r="AC100" s="148" t="s">
        <v>206</v>
      </c>
      <c r="AD100" s="148" t="s">
        <v>69</v>
      </c>
      <c r="AE100" s="148" t="s">
        <v>102</v>
      </c>
    </row>
    <row r="101" spans="1:31" ht="45">
      <c r="A101" s="148" t="s">
        <v>6736</v>
      </c>
      <c r="B101" s="148" t="s">
        <v>3050</v>
      </c>
      <c r="C101" s="148" t="s">
        <v>3192</v>
      </c>
      <c r="D101" s="148" t="s">
        <v>3190</v>
      </c>
      <c r="E101" s="148" t="s">
        <v>201</v>
      </c>
      <c r="F101" s="148" t="s">
        <v>3191</v>
      </c>
      <c r="G101" s="148" t="s">
        <v>62</v>
      </c>
      <c r="H101" s="148" t="s">
        <v>62</v>
      </c>
      <c r="I101" s="148" t="s">
        <v>3181</v>
      </c>
      <c r="J101" s="148" t="s">
        <v>64</v>
      </c>
      <c r="K101" s="148" t="s">
        <v>64</v>
      </c>
      <c r="M101" s="148" t="s">
        <v>6742</v>
      </c>
      <c r="N101" s="148" t="s">
        <v>6743</v>
      </c>
      <c r="O101" s="148" t="s">
        <v>6747</v>
      </c>
      <c r="P101" s="148" t="s">
        <v>6809</v>
      </c>
      <c r="Q101" s="148" t="s">
        <v>6835</v>
      </c>
      <c r="R101" s="148" t="s">
        <v>101</v>
      </c>
      <c r="S101" s="148" t="s">
        <v>62</v>
      </c>
      <c r="T101" s="148" t="s">
        <v>62</v>
      </c>
      <c r="U101" s="148" t="s">
        <v>62</v>
      </c>
      <c r="V101" s="148" t="s">
        <v>67</v>
      </c>
      <c r="W101" s="148" t="s">
        <v>66</v>
      </c>
      <c r="X101" s="148" t="s">
        <v>418</v>
      </c>
      <c r="Y101" s="148" t="s">
        <v>3182</v>
      </c>
      <c r="AC101" s="148" t="s">
        <v>206</v>
      </c>
      <c r="AD101" s="148" t="s">
        <v>69</v>
      </c>
      <c r="AE101" s="148" t="s">
        <v>102</v>
      </c>
    </row>
    <row r="102" spans="1:31" ht="30">
      <c r="A102" s="148" t="s">
        <v>6736</v>
      </c>
      <c r="B102" s="148" t="s">
        <v>3050</v>
      </c>
      <c r="C102" s="148" t="s">
        <v>3193</v>
      </c>
      <c r="D102" s="148" t="s">
        <v>3194</v>
      </c>
      <c r="E102" s="148" t="s">
        <v>201</v>
      </c>
      <c r="F102" s="148" t="s">
        <v>3195</v>
      </c>
      <c r="G102" s="148" t="s">
        <v>62</v>
      </c>
      <c r="H102" s="148" t="s">
        <v>62</v>
      </c>
      <c r="I102" s="148" t="s">
        <v>3181</v>
      </c>
      <c r="J102" s="148" t="s">
        <v>64</v>
      </c>
      <c r="K102" s="148" t="s">
        <v>64</v>
      </c>
      <c r="M102" s="148" t="s">
        <v>6742</v>
      </c>
      <c r="N102" s="148" t="s">
        <v>6743</v>
      </c>
      <c r="O102" s="148" t="s">
        <v>6747</v>
      </c>
      <c r="P102" s="148" t="s">
        <v>6809</v>
      </c>
      <c r="Q102" s="148" t="s">
        <v>6835</v>
      </c>
      <c r="R102" s="148" t="s">
        <v>101</v>
      </c>
      <c r="S102" s="148" t="s">
        <v>62</v>
      </c>
      <c r="T102" s="148" t="s">
        <v>62</v>
      </c>
      <c r="U102" s="148" t="s">
        <v>62</v>
      </c>
      <c r="V102" s="148" t="s">
        <v>215</v>
      </c>
      <c r="W102" s="148" t="s">
        <v>66</v>
      </c>
      <c r="X102" s="148" t="s">
        <v>3187</v>
      </c>
      <c r="Y102" s="148" t="s">
        <v>3182</v>
      </c>
      <c r="AC102" s="148" t="s">
        <v>206</v>
      </c>
      <c r="AD102" s="148" t="s">
        <v>69</v>
      </c>
      <c r="AE102" s="148" t="s">
        <v>102</v>
      </c>
    </row>
    <row r="103" spans="1:31" ht="45">
      <c r="A103" s="148" t="s">
        <v>6736</v>
      </c>
      <c r="B103" s="148" t="s">
        <v>3050</v>
      </c>
      <c r="C103" s="148" t="s">
        <v>3196</v>
      </c>
      <c r="D103" s="148" t="s">
        <v>3194</v>
      </c>
      <c r="E103" s="148" t="s">
        <v>201</v>
      </c>
      <c r="F103" s="148" t="s">
        <v>3195</v>
      </c>
      <c r="G103" s="148" t="s">
        <v>62</v>
      </c>
      <c r="H103" s="148" t="s">
        <v>62</v>
      </c>
      <c r="I103" s="148" t="s">
        <v>3181</v>
      </c>
      <c r="J103" s="148" t="s">
        <v>64</v>
      </c>
      <c r="K103" s="148" t="s">
        <v>64</v>
      </c>
      <c r="M103" s="148" t="s">
        <v>6742</v>
      </c>
      <c r="N103" s="148" t="s">
        <v>6743</v>
      </c>
      <c r="O103" s="148" t="s">
        <v>6747</v>
      </c>
      <c r="P103" s="148" t="s">
        <v>6809</v>
      </c>
      <c r="Q103" s="148" t="s">
        <v>6835</v>
      </c>
      <c r="R103" s="148" t="s">
        <v>101</v>
      </c>
      <c r="S103" s="148" t="s">
        <v>62</v>
      </c>
      <c r="T103" s="148" t="s">
        <v>62</v>
      </c>
      <c r="U103" s="148" t="s">
        <v>62</v>
      </c>
      <c r="V103" s="148" t="s">
        <v>67</v>
      </c>
      <c r="W103" s="148" t="s">
        <v>66</v>
      </c>
      <c r="X103" s="148" t="s">
        <v>3187</v>
      </c>
      <c r="Y103" s="148" t="s">
        <v>3182</v>
      </c>
      <c r="AC103" s="148" t="s">
        <v>206</v>
      </c>
      <c r="AD103" s="148" t="s">
        <v>69</v>
      </c>
      <c r="AE103" s="148" t="s">
        <v>102</v>
      </c>
    </row>
    <row r="104" spans="1:31" ht="30">
      <c r="A104" s="148" t="s">
        <v>6736</v>
      </c>
      <c r="B104" s="148" t="s">
        <v>3050</v>
      </c>
      <c r="C104" s="148" t="s">
        <v>3197</v>
      </c>
      <c r="D104" s="148" t="s">
        <v>3198</v>
      </c>
      <c r="E104" s="148" t="s">
        <v>201</v>
      </c>
      <c r="F104" s="148" t="s">
        <v>3199</v>
      </c>
      <c r="G104" s="148" t="s">
        <v>62</v>
      </c>
      <c r="H104" s="148" t="s">
        <v>62</v>
      </c>
      <c r="I104" s="148" t="s">
        <v>3181</v>
      </c>
      <c r="J104" s="148" t="s">
        <v>64</v>
      </c>
      <c r="K104" s="148" t="s">
        <v>64</v>
      </c>
      <c r="M104" s="148" t="s">
        <v>6742</v>
      </c>
      <c r="N104" s="148" t="s">
        <v>6743</v>
      </c>
      <c r="O104" s="148" t="s">
        <v>6747</v>
      </c>
      <c r="P104" s="148" t="s">
        <v>6809</v>
      </c>
      <c r="Q104" s="148" t="s">
        <v>6835</v>
      </c>
      <c r="R104" s="148" t="s">
        <v>101</v>
      </c>
      <c r="S104" s="148" t="s">
        <v>62</v>
      </c>
      <c r="T104" s="148" t="s">
        <v>62</v>
      </c>
      <c r="U104" s="148" t="s">
        <v>62</v>
      </c>
      <c r="V104" s="148" t="s">
        <v>110</v>
      </c>
      <c r="W104" s="148" t="s">
        <v>66</v>
      </c>
      <c r="X104" s="148" t="s">
        <v>418</v>
      </c>
      <c r="Y104" s="148" t="s">
        <v>3182</v>
      </c>
      <c r="AC104" s="148" t="s">
        <v>206</v>
      </c>
      <c r="AD104" s="148" t="s">
        <v>69</v>
      </c>
      <c r="AE104" s="148" t="s">
        <v>102</v>
      </c>
    </row>
    <row r="105" spans="1:31" ht="45">
      <c r="A105" s="148" t="s">
        <v>6736</v>
      </c>
      <c r="B105" s="148" t="s">
        <v>3050</v>
      </c>
      <c r="C105" s="148" t="s">
        <v>3200</v>
      </c>
      <c r="D105" s="148" t="s">
        <v>3198</v>
      </c>
      <c r="E105" s="148" t="s">
        <v>201</v>
      </c>
      <c r="F105" s="148" t="s">
        <v>3199</v>
      </c>
      <c r="G105" s="148" t="s">
        <v>62</v>
      </c>
      <c r="H105" s="148" t="s">
        <v>62</v>
      </c>
      <c r="I105" s="148" t="s">
        <v>3181</v>
      </c>
      <c r="J105" s="148" t="s">
        <v>64</v>
      </c>
      <c r="K105" s="148" t="s">
        <v>64</v>
      </c>
      <c r="M105" s="148" t="s">
        <v>6742</v>
      </c>
      <c r="N105" s="148" t="s">
        <v>6743</v>
      </c>
      <c r="O105" s="148" t="s">
        <v>6747</v>
      </c>
      <c r="P105" s="148" t="s">
        <v>6809</v>
      </c>
      <c r="Q105" s="148" t="s">
        <v>6835</v>
      </c>
      <c r="R105" s="148" t="s">
        <v>101</v>
      </c>
      <c r="S105" s="148" t="s">
        <v>62</v>
      </c>
      <c r="T105" s="148" t="s">
        <v>62</v>
      </c>
      <c r="U105" s="148" t="s">
        <v>62</v>
      </c>
      <c r="V105" s="148" t="s">
        <v>67</v>
      </c>
      <c r="W105" s="148" t="s">
        <v>66</v>
      </c>
      <c r="X105" s="148" t="s">
        <v>418</v>
      </c>
      <c r="Y105" s="148" t="s">
        <v>3182</v>
      </c>
      <c r="AC105" s="148" t="s">
        <v>206</v>
      </c>
      <c r="AD105" s="148" t="s">
        <v>69</v>
      </c>
      <c r="AE105" s="148" t="s">
        <v>102</v>
      </c>
    </row>
    <row r="106" spans="1:31" ht="30">
      <c r="A106" s="148" t="s">
        <v>6736</v>
      </c>
      <c r="B106" s="148" t="s">
        <v>3050</v>
      </c>
      <c r="C106" s="148" t="s">
        <v>3201</v>
      </c>
      <c r="D106" s="148" t="s">
        <v>3202</v>
      </c>
      <c r="E106" s="148" t="s">
        <v>201</v>
      </c>
      <c r="F106" s="148" t="s">
        <v>3203</v>
      </c>
      <c r="G106" s="148" t="s">
        <v>62</v>
      </c>
      <c r="H106" s="148" t="s">
        <v>62</v>
      </c>
      <c r="I106" s="148" t="s">
        <v>3181</v>
      </c>
      <c r="J106" s="148" t="s">
        <v>64</v>
      </c>
      <c r="K106" s="148" t="s">
        <v>64</v>
      </c>
      <c r="M106" s="148" t="s">
        <v>6742</v>
      </c>
      <c r="N106" s="148" t="s">
        <v>6743</v>
      </c>
      <c r="O106" s="148" t="s">
        <v>6747</v>
      </c>
      <c r="P106" s="148" t="s">
        <v>6809</v>
      </c>
      <c r="Q106" s="148" t="s">
        <v>6835</v>
      </c>
      <c r="R106" s="148" t="s">
        <v>101</v>
      </c>
      <c r="S106" s="148" t="s">
        <v>62</v>
      </c>
      <c r="T106" s="148" t="s">
        <v>62</v>
      </c>
      <c r="U106" s="148" t="s">
        <v>62</v>
      </c>
      <c r="V106" s="148" t="s">
        <v>1883</v>
      </c>
      <c r="W106" s="148" t="s">
        <v>66</v>
      </c>
      <c r="X106" s="148" t="s">
        <v>418</v>
      </c>
      <c r="Y106" s="148" t="s">
        <v>3182</v>
      </c>
      <c r="AC106" s="148" t="s">
        <v>206</v>
      </c>
      <c r="AD106" s="148" t="s">
        <v>69</v>
      </c>
      <c r="AE106" s="148" t="s">
        <v>102</v>
      </c>
    </row>
    <row r="107" spans="1:31" ht="45">
      <c r="A107" s="148" t="s">
        <v>6736</v>
      </c>
      <c r="B107" s="148" t="s">
        <v>3050</v>
      </c>
      <c r="C107" s="148" t="s">
        <v>3204</v>
      </c>
      <c r="D107" s="148" t="s">
        <v>3202</v>
      </c>
      <c r="E107" s="148" t="s">
        <v>201</v>
      </c>
      <c r="F107" s="148" t="s">
        <v>3203</v>
      </c>
      <c r="G107" s="148" t="s">
        <v>62</v>
      </c>
      <c r="H107" s="148" t="s">
        <v>62</v>
      </c>
      <c r="I107" s="148" t="s">
        <v>3181</v>
      </c>
      <c r="J107" s="148" t="s">
        <v>64</v>
      </c>
      <c r="K107" s="148" t="s">
        <v>64</v>
      </c>
      <c r="M107" s="148" t="s">
        <v>6742</v>
      </c>
      <c r="N107" s="148" t="s">
        <v>6743</v>
      </c>
      <c r="O107" s="148" t="s">
        <v>6747</v>
      </c>
      <c r="P107" s="148" t="s">
        <v>6809</v>
      </c>
      <c r="Q107" s="148" t="s">
        <v>6835</v>
      </c>
      <c r="R107" s="148" t="s">
        <v>101</v>
      </c>
      <c r="S107" s="148" t="s">
        <v>62</v>
      </c>
      <c r="T107" s="148" t="s">
        <v>62</v>
      </c>
      <c r="U107" s="148" t="s">
        <v>62</v>
      </c>
      <c r="V107" s="148" t="s">
        <v>67</v>
      </c>
      <c r="W107" s="148" t="s">
        <v>66</v>
      </c>
      <c r="X107" s="148" t="s">
        <v>418</v>
      </c>
      <c r="Y107" s="148" t="s">
        <v>3182</v>
      </c>
      <c r="AC107" s="148" t="s">
        <v>206</v>
      </c>
      <c r="AD107" s="148" t="s">
        <v>69</v>
      </c>
      <c r="AE107" s="148" t="s">
        <v>102</v>
      </c>
    </row>
    <row r="108" spans="1:31" ht="30">
      <c r="A108" s="148" t="s">
        <v>6736</v>
      </c>
      <c r="B108" s="148" t="s">
        <v>3050</v>
      </c>
      <c r="C108" s="148" t="s">
        <v>3205</v>
      </c>
      <c r="D108" s="148" t="s">
        <v>3206</v>
      </c>
      <c r="E108" s="148" t="s">
        <v>201</v>
      </c>
      <c r="F108" s="148" t="s">
        <v>3207</v>
      </c>
      <c r="G108" s="148" t="s">
        <v>62</v>
      </c>
      <c r="H108" s="148" t="s">
        <v>62</v>
      </c>
      <c r="I108" s="148" t="s">
        <v>3181</v>
      </c>
      <c r="J108" s="148" t="s">
        <v>64</v>
      </c>
      <c r="K108" s="148" t="s">
        <v>64</v>
      </c>
      <c r="M108" s="148" t="s">
        <v>6742</v>
      </c>
      <c r="N108" s="148" t="s">
        <v>6743</v>
      </c>
      <c r="O108" s="148" t="s">
        <v>6747</v>
      </c>
      <c r="P108" s="148" t="s">
        <v>6809</v>
      </c>
      <c r="Q108" s="148" t="s">
        <v>6835</v>
      </c>
      <c r="R108" s="148" t="s">
        <v>101</v>
      </c>
      <c r="S108" s="148" t="s">
        <v>62</v>
      </c>
      <c r="T108" s="148" t="s">
        <v>62</v>
      </c>
      <c r="U108" s="148" t="s">
        <v>62</v>
      </c>
      <c r="V108" s="148" t="s">
        <v>602</v>
      </c>
      <c r="W108" s="148" t="s">
        <v>66</v>
      </c>
      <c r="X108" s="148" t="s">
        <v>2065</v>
      </c>
      <c r="Y108" s="148" t="s">
        <v>3182</v>
      </c>
      <c r="AC108" s="148" t="s">
        <v>206</v>
      </c>
      <c r="AD108" s="148" t="s">
        <v>69</v>
      </c>
      <c r="AE108" s="148" t="s">
        <v>102</v>
      </c>
    </row>
    <row r="109" spans="1:31" ht="30">
      <c r="A109" s="148" t="s">
        <v>6736</v>
      </c>
      <c r="B109" s="148" t="s">
        <v>3050</v>
      </c>
      <c r="C109" s="148" t="s">
        <v>3208</v>
      </c>
      <c r="D109" s="148" t="s">
        <v>3206</v>
      </c>
      <c r="E109" s="148" t="s">
        <v>201</v>
      </c>
      <c r="F109" s="148" t="s">
        <v>3207</v>
      </c>
      <c r="G109" s="148" t="s">
        <v>62</v>
      </c>
      <c r="H109" s="148" t="s">
        <v>62</v>
      </c>
      <c r="I109" s="148" t="s">
        <v>3181</v>
      </c>
      <c r="J109" s="148" t="s">
        <v>64</v>
      </c>
      <c r="K109" s="148" t="s">
        <v>64</v>
      </c>
      <c r="M109" s="148" t="s">
        <v>6742</v>
      </c>
      <c r="N109" s="148" t="s">
        <v>6743</v>
      </c>
      <c r="O109" s="148" t="s">
        <v>6747</v>
      </c>
      <c r="P109" s="148" t="s">
        <v>6809</v>
      </c>
      <c r="Q109" s="148" t="s">
        <v>6835</v>
      </c>
      <c r="R109" s="148" t="s">
        <v>101</v>
      </c>
      <c r="S109" s="148" t="s">
        <v>62</v>
      </c>
      <c r="T109" s="148" t="s">
        <v>62</v>
      </c>
      <c r="U109" s="148" t="s">
        <v>62</v>
      </c>
      <c r="V109" s="148" t="s">
        <v>602</v>
      </c>
      <c r="W109" s="148" t="s">
        <v>66</v>
      </c>
      <c r="X109" s="148" t="s">
        <v>2065</v>
      </c>
      <c r="Y109" s="148" t="s">
        <v>3182</v>
      </c>
      <c r="AC109" s="148" t="s">
        <v>206</v>
      </c>
      <c r="AD109" s="148" t="s">
        <v>69</v>
      </c>
      <c r="AE109" s="148" t="s">
        <v>102</v>
      </c>
    </row>
    <row r="110" spans="1:31" ht="30">
      <c r="A110" s="148" t="s">
        <v>6736</v>
      </c>
      <c r="B110" s="148" t="s">
        <v>3050</v>
      </c>
      <c r="C110" s="148" t="s">
        <v>3209</v>
      </c>
      <c r="D110" s="148" t="s">
        <v>3210</v>
      </c>
      <c r="E110" s="148" t="s">
        <v>201</v>
      </c>
      <c r="F110" s="148" t="s">
        <v>3211</v>
      </c>
      <c r="G110" s="148" t="s">
        <v>62</v>
      </c>
      <c r="H110" s="148" t="s">
        <v>62</v>
      </c>
      <c r="I110" s="148" t="s">
        <v>3181</v>
      </c>
      <c r="J110" s="148" t="s">
        <v>64</v>
      </c>
      <c r="K110" s="148" t="s">
        <v>64</v>
      </c>
      <c r="M110" s="148" t="s">
        <v>6742</v>
      </c>
      <c r="N110" s="148" t="s">
        <v>6743</v>
      </c>
      <c r="O110" s="148" t="s">
        <v>6747</v>
      </c>
      <c r="P110" s="148" t="s">
        <v>6809</v>
      </c>
      <c r="Q110" s="148" t="s">
        <v>6835</v>
      </c>
      <c r="R110" s="148" t="s">
        <v>101</v>
      </c>
      <c r="S110" s="148" t="s">
        <v>62</v>
      </c>
      <c r="T110" s="148" t="s">
        <v>62</v>
      </c>
      <c r="U110" s="148" t="s">
        <v>62</v>
      </c>
      <c r="V110" s="148" t="s">
        <v>602</v>
      </c>
      <c r="W110" s="148" t="s">
        <v>66</v>
      </c>
      <c r="X110" s="148" t="s">
        <v>3212</v>
      </c>
      <c r="Y110" s="148" t="s">
        <v>3182</v>
      </c>
      <c r="AC110" s="148" t="s">
        <v>206</v>
      </c>
      <c r="AD110" s="148" t="s">
        <v>69</v>
      </c>
      <c r="AE110" s="148" t="s">
        <v>102</v>
      </c>
    </row>
    <row r="111" spans="1:31" ht="30">
      <c r="A111" s="148" t="s">
        <v>6736</v>
      </c>
      <c r="B111" s="148" t="s">
        <v>3050</v>
      </c>
      <c r="C111" s="148" t="s">
        <v>3213</v>
      </c>
      <c r="D111" s="148" t="s">
        <v>3210</v>
      </c>
      <c r="E111" s="148" t="s">
        <v>201</v>
      </c>
      <c r="F111" s="148" t="s">
        <v>3211</v>
      </c>
      <c r="G111" s="148" t="s">
        <v>62</v>
      </c>
      <c r="H111" s="148" t="s">
        <v>62</v>
      </c>
      <c r="I111" s="148" t="s">
        <v>3181</v>
      </c>
      <c r="J111" s="148" t="s">
        <v>64</v>
      </c>
      <c r="K111" s="148" t="s">
        <v>64</v>
      </c>
      <c r="M111" s="148" t="s">
        <v>6742</v>
      </c>
      <c r="N111" s="148" t="s">
        <v>6743</v>
      </c>
      <c r="O111" s="148" t="s">
        <v>6747</v>
      </c>
      <c r="P111" s="148" t="s">
        <v>6809</v>
      </c>
      <c r="Q111" s="148" t="s">
        <v>6835</v>
      </c>
      <c r="R111" s="148" t="s">
        <v>101</v>
      </c>
      <c r="S111" s="148" t="s">
        <v>62</v>
      </c>
      <c r="T111" s="148" t="s">
        <v>62</v>
      </c>
      <c r="U111" s="148" t="s">
        <v>62</v>
      </c>
      <c r="V111" s="148" t="s">
        <v>602</v>
      </c>
      <c r="W111" s="148" t="s">
        <v>66</v>
      </c>
      <c r="X111" s="148" t="s">
        <v>3212</v>
      </c>
      <c r="Y111" s="148" t="s">
        <v>3182</v>
      </c>
      <c r="AC111" s="148" t="s">
        <v>206</v>
      </c>
      <c r="AD111" s="148" t="s">
        <v>69</v>
      </c>
      <c r="AE111" s="148" t="s">
        <v>102</v>
      </c>
    </row>
    <row r="112" spans="1:31" ht="30">
      <c r="A112" s="148" t="s">
        <v>6736</v>
      </c>
      <c r="B112" s="148" t="s">
        <v>3050</v>
      </c>
      <c r="C112" s="148" t="s">
        <v>3214</v>
      </c>
      <c r="D112" s="148" t="s">
        <v>3215</v>
      </c>
      <c r="E112" s="148" t="s">
        <v>201</v>
      </c>
      <c r="F112" s="148" t="s">
        <v>3216</v>
      </c>
      <c r="G112" s="148" t="s">
        <v>62</v>
      </c>
      <c r="H112" s="148" t="s">
        <v>62</v>
      </c>
      <c r="I112" s="148" t="s">
        <v>3181</v>
      </c>
      <c r="J112" s="148" t="s">
        <v>64</v>
      </c>
      <c r="K112" s="148" t="s">
        <v>64</v>
      </c>
      <c r="M112" s="148" t="s">
        <v>66</v>
      </c>
      <c r="N112" s="148" t="s">
        <v>66</v>
      </c>
      <c r="O112" s="148" t="s">
        <v>6747</v>
      </c>
      <c r="P112" s="148" t="s">
        <v>62</v>
      </c>
      <c r="Q112" s="148" t="s">
        <v>6747</v>
      </c>
      <c r="R112" s="148" t="s">
        <v>62</v>
      </c>
      <c r="S112" s="148" t="s">
        <v>62</v>
      </c>
      <c r="T112" s="148" t="s">
        <v>62</v>
      </c>
      <c r="U112" s="148" t="s">
        <v>62</v>
      </c>
      <c r="V112" s="148" t="s">
        <v>246</v>
      </c>
      <c r="W112" s="148" t="s">
        <v>66</v>
      </c>
      <c r="X112" s="148" t="s">
        <v>2775</v>
      </c>
      <c r="Y112" s="148" t="s">
        <v>3182</v>
      </c>
      <c r="AC112" s="148" t="s">
        <v>206</v>
      </c>
      <c r="AD112" s="148" t="s">
        <v>77</v>
      </c>
      <c r="AE112" s="148" t="s">
        <v>102</v>
      </c>
    </row>
    <row r="113" spans="1:31" ht="30">
      <c r="A113" s="148" t="s">
        <v>6736</v>
      </c>
      <c r="B113" s="148" t="s">
        <v>3050</v>
      </c>
      <c r="C113" s="148" t="s">
        <v>3217</v>
      </c>
      <c r="D113" s="148" t="s">
        <v>3215</v>
      </c>
      <c r="E113" s="148" t="s">
        <v>201</v>
      </c>
      <c r="F113" s="148" t="s">
        <v>3216</v>
      </c>
      <c r="G113" s="148" t="s">
        <v>62</v>
      </c>
      <c r="H113" s="148" t="s">
        <v>62</v>
      </c>
      <c r="I113" s="148" t="s">
        <v>3181</v>
      </c>
      <c r="J113" s="148" t="s">
        <v>64</v>
      </c>
      <c r="K113" s="148" t="s">
        <v>64</v>
      </c>
      <c r="M113" s="148" t="s">
        <v>66</v>
      </c>
      <c r="N113" s="148" t="s">
        <v>66</v>
      </c>
      <c r="O113" s="148" t="s">
        <v>6747</v>
      </c>
      <c r="P113" s="148" t="s">
        <v>62</v>
      </c>
      <c r="Q113" s="148" t="s">
        <v>6747</v>
      </c>
      <c r="R113" s="148" t="s">
        <v>62</v>
      </c>
      <c r="S113" s="148" t="s">
        <v>62</v>
      </c>
      <c r="T113" s="148" t="s">
        <v>62</v>
      </c>
      <c r="U113" s="148" t="s">
        <v>62</v>
      </c>
      <c r="V113" s="148" t="s">
        <v>246</v>
      </c>
      <c r="W113" s="148" t="s">
        <v>66</v>
      </c>
      <c r="X113" s="148" t="s">
        <v>2775</v>
      </c>
      <c r="Y113" s="148" t="s">
        <v>3182</v>
      </c>
      <c r="AC113" s="148" t="s">
        <v>206</v>
      </c>
      <c r="AD113" s="148" t="s">
        <v>77</v>
      </c>
      <c r="AE113" s="148" t="s">
        <v>102</v>
      </c>
    </row>
    <row r="114" spans="1:31" ht="30">
      <c r="A114" s="148" t="s">
        <v>6736</v>
      </c>
      <c r="B114" s="148" t="s">
        <v>3050</v>
      </c>
      <c r="C114" s="148" t="s">
        <v>3218</v>
      </c>
      <c r="D114" s="148" t="s">
        <v>3219</v>
      </c>
      <c r="E114" s="148" t="s">
        <v>201</v>
      </c>
      <c r="F114" s="148" t="s">
        <v>3220</v>
      </c>
      <c r="G114" s="148" t="s">
        <v>62</v>
      </c>
      <c r="H114" s="148" t="s">
        <v>62</v>
      </c>
      <c r="I114" s="148" t="s">
        <v>3181</v>
      </c>
      <c r="J114" s="148" t="s">
        <v>64</v>
      </c>
      <c r="K114" s="148" t="s">
        <v>64</v>
      </c>
      <c r="M114" s="148" t="s">
        <v>6742</v>
      </c>
      <c r="N114" s="148" t="s">
        <v>6743</v>
      </c>
      <c r="O114" s="148" t="s">
        <v>6747</v>
      </c>
      <c r="P114" s="148" t="s">
        <v>6809</v>
      </c>
      <c r="Q114" s="148" t="s">
        <v>6835</v>
      </c>
      <c r="R114" s="148" t="s">
        <v>101</v>
      </c>
      <c r="S114" s="148" t="s">
        <v>62</v>
      </c>
      <c r="T114" s="148" t="s">
        <v>62</v>
      </c>
      <c r="U114" s="148" t="s">
        <v>62</v>
      </c>
      <c r="V114" s="148" t="s">
        <v>775</v>
      </c>
      <c r="W114" s="148" t="s">
        <v>66</v>
      </c>
      <c r="X114" s="148" t="s">
        <v>3212</v>
      </c>
      <c r="Y114" s="148" t="s">
        <v>3182</v>
      </c>
      <c r="AC114" s="148" t="s">
        <v>206</v>
      </c>
      <c r="AD114" s="148" t="s">
        <v>69</v>
      </c>
      <c r="AE114" s="148" t="s">
        <v>102</v>
      </c>
    </row>
    <row r="115" spans="1:31" ht="45">
      <c r="A115" s="148" t="s">
        <v>6736</v>
      </c>
      <c r="B115" s="148" t="s">
        <v>3050</v>
      </c>
      <c r="C115" s="148" t="s">
        <v>3221</v>
      </c>
      <c r="D115" s="148" t="s">
        <v>3219</v>
      </c>
      <c r="E115" s="148" t="s">
        <v>201</v>
      </c>
      <c r="F115" s="148" t="s">
        <v>3220</v>
      </c>
      <c r="G115" s="148" t="s">
        <v>62</v>
      </c>
      <c r="H115" s="148" t="s">
        <v>62</v>
      </c>
      <c r="I115" s="148" t="s">
        <v>3181</v>
      </c>
      <c r="J115" s="148" t="s">
        <v>64</v>
      </c>
      <c r="K115" s="148" t="s">
        <v>64</v>
      </c>
      <c r="M115" s="148" t="s">
        <v>6742</v>
      </c>
      <c r="N115" s="148" t="s">
        <v>6743</v>
      </c>
      <c r="O115" s="148" t="s">
        <v>6747</v>
      </c>
      <c r="P115" s="148" t="s">
        <v>6809</v>
      </c>
      <c r="Q115" s="148" t="s">
        <v>6835</v>
      </c>
      <c r="R115" s="148" t="s">
        <v>101</v>
      </c>
      <c r="S115" s="148" t="s">
        <v>62</v>
      </c>
      <c r="T115" s="148" t="s">
        <v>62</v>
      </c>
      <c r="U115" s="148" t="s">
        <v>62</v>
      </c>
      <c r="V115" s="148" t="s">
        <v>67</v>
      </c>
      <c r="W115" s="148" t="s">
        <v>66</v>
      </c>
      <c r="X115" s="148" t="s">
        <v>3212</v>
      </c>
      <c r="Y115" s="148" t="s">
        <v>3182</v>
      </c>
      <c r="AC115" s="148" t="s">
        <v>206</v>
      </c>
      <c r="AD115" s="148" t="s">
        <v>69</v>
      </c>
      <c r="AE115" s="148" t="s">
        <v>102</v>
      </c>
    </row>
    <row r="116" spans="1:31" ht="30">
      <c r="A116" s="148" t="s">
        <v>6736</v>
      </c>
      <c r="B116" s="148" t="s">
        <v>3050</v>
      </c>
      <c r="C116" s="148" t="s">
        <v>3222</v>
      </c>
      <c r="D116" s="148" t="s">
        <v>3223</v>
      </c>
      <c r="E116" s="148" t="s">
        <v>201</v>
      </c>
      <c r="F116" s="148" t="s">
        <v>3224</v>
      </c>
      <c r="G116" s="148" t="s">
        <v>62</v>
      </c>
      <c r="H116" s="148" t="s">
        <v>62</v>
      </c>
      <c r="I116" s="148" t="s">
        <v>3181</v>
      </c>
      <c r="J116" s="148" t="s">
        <v>64</v>
      </c>
      <c r="K116" s="148" t="s">
        <v>64</v>
      </c>
      <c r="M116" s="148" t="s">
        <v>6742</v>
      </c>
      <c r="N116" s="148" t="s">
        <v>6743</v>
      </c>
      <c r="O116" s="148" t="s">
        <v>6747</v>
      </c>
      <c r="P116" s="148" t="s">
        <v>6809</v>
      </c>
      <c r="Q116" s="148" t="s">
        <v>6835</v>
      </c>
      <c r="R116" s="148" t="s">
        <v>101</v>
      </c>
      <c r="S116" s="148" t="s">
        <v>62</v>
      </c>
      <c r="T116" s="148" t="s">
        <v>62</v>
      </c>
      <c r="U116" s="148" t="s">
        <v>62</v>
      </c>
      <c r="V116" s="148" t="s">
        <v>2202</v>
      </c>
      <c r="W116" s="148" t="s">
        <v>66</v>
      </c>
      <c r="X116" s="148" t="s">
        <v>3212</v>
      </c>
      <c r="Y116" s="148" t="s">
        <v>3182</v>
      </c>
      <c r="AC116" s="148" t="s">
        <v>206</v>
      </c>
      <c r="AD116" s="148" t="s">
        <v>69</v>
      </c>
      <c r="AE116" s="148" t="s">
        <v>102</v>
      </c>
    </row>
    <row r="117" spans="1:31" ht="45">
      <c r="A117" s="148" t="s">
        <v>6736</v>
      </c>
      <c r="B117" s="148" t="s">
        <v>3050</v>
      </c>
      <c r="C117" s="148" t="s">
        <v>3225</v>
      </c>
      <c r="D117" s="148" t="s">
        <v>3223</v>
      </c>
      <c r="E117" s="148" t="s">
        <v>201</v>
      </c>
      <c r="F117" s="148" t="s">
        <v>3224</v>
      </c>
      <c r="G117" s="148" t="s">
        <v>62</v>
      </c>
      <c r="H117" s="148" t="s">
        <v>62</v>
      </c>
      <c r="I117" s="148" t="s">
        <v>3181</v>
      </c>
      <c r="J117" s="148" t="s">
        <v>64</v>
      </c>
      <c r="K117" s="148" t="s">
        <v>64</v>
      </c>
      <c r="M117" s="148" t="s">
        <v>6742</v>
      </c>
      <c r="N117" s="148" t="s">
        <v>6743</v>
      </c>
      <c r="O117" s="148" t="s">
        <v>6747</v>
      </c>
      <c r="P117" s="148" t="s">
        <v>6809</v>
      </c>
      <c r="Q117" s="148" t="s">
        <v>6835</v>
      </c>
      <c r="R117" s="148" t="s">
        <v>101</v>
      </c>
      <c r="S117" s="148" t="s">
        <v>62</v>
      </c>
      <c r="T117" s="148" t="s">
        <v>62</v>
      </c>
      <c r="U117" s="148" t="s">
        <v>62</v>
      </c>
      <c r="V117" s="148" t="s">
        <v>67</v>
      </c>
      <c r="W117" s="148" t="s">
        <v>66</v>
      </c>
      <c r="X117" s="148" t="s">
        <v>3212</v>
      </c>
      <c r="Y117" s="148" t="s">
        <v>3182</v>
      </c>
      <c r="AC117" s="148" t="s">
        <v>206</v>
      </c>
      <c r="AD117" s="148" t="s">
        <v>69</v>
      </c>
      <c r="AE117" s="148" t="s">
        <v>102</v>
      </c>
    </row>
    <row r="118" spans="1:31" ht="30">
      <c r="A118" s="148" t="s">
        <v>6736</v>
      </c>
      <c r="B118" s="148" t="s">
        <v>3050</v>
      </c>
      <c r="C118" s="148" t="s">
        <v>3226</v>
      </c>
      <c r="D118" s="148" t="s">
        <v>3227</v>
      </c>
      <c r="E118" s="148" t="s">
        <v>201</v>
      </c>
      <c r="F118" s="148" t="s">
        <v>3228</v>
      </c>
      <c r="G118" s="148" t="s">
        <v>62</v>
      </c>
      <c r="H118" s="148" t="s">
        <v>62</v>
      </c>
      <c r="I118" s="148" t="s">
        <v>3181</v>
      </c>
      <c r="J118" s="148" t="s">
        <v>64</v>
      </c>
      <c r="K118" s="148" t="s">
        <v>64</v>
      </c>
      <c r="M118" s="148" t="s">
        <v>6742</v>
      </c>
      <c r="N118" s="148" t="s">
        <v>6743</v>
      </c>
      <c r="O118" s="148" t="s">
        <v>6747</v>
      </c>
      <c r="P118" s="148" t="s">
        <v>6809</v>
      </c>
      <c r="Q118" s="148" t="s">
        <v>6835</v>
      </c>
      <c r="R118" s="148" t="s">
        <v>101</v>
      </c>
      <c r="S118" s="148" t="s">
        <v>62</v>
      </c>
      <c r="T118" s="148" t="s">
        <v>62</v>
      </c>
      <c r="U118" s="148" t="s">
        <v>62</v>
      </c>
      <c r="V118" s="148" t="s">
        <v>2202</v>
      </c>
      <c r="W118" s="148" t="s">
        <v>66</v>
      </c>
      <c r="X118" s="148" t="s">
        <v>3212</v>
      </c>
      <c r="Y118" s="148" t="s">
        <v>3182</v>
      </c>
      <c r="AC118" s="148" t="s">
        <v>206</v>
      </c>
      <c r="AD118" s="148" t="s">
        <v>69</v>
      </c>
      <c r="AE118" s="148" t="s">
        <v>102</v>
      </c>
    </row>
    <row r="119" spans="1:31" ht="45">
      <c r="A119" s="148" t="s">
        <v>6736</v>
      </c>
      <c r="B119" s="148" t="s">
        <v>3050</v>
      </c>
      <c r="C119" s="148" t="s">
        <v>3229</v>
      </c>
      <c r="D119" s="148" t="s">
        <v>3227</v>
      </c>
      <c r="E119" s="148" t="s">
        <v>201</v>
      </c>
      <c r="F119" s="148" t="s">
        <v>3228</v>
      </c>
      <c r="G119" s="148" t="s">
        <v>62</v>
      </c>
      <c r="H119" s="148" t="s">
        <v>62</v>
      </c>
      <c r="I119" s="148" t="s">
        <v>3181</v>
      </c>
      <c r="J119" s="148" t="s">
        <v>64</v>
      </c>
      <c r="K119" s="148" t="s">
        <v>64</v>
      </c>
      <c r="M119" s="148" t="s">
        <v>6742</v>
      </c>
      <c r="N119" s="148" t="s">
        <v>6743</v>
      </c>
      <c r="O119" s="148" t="s">
        <v>6747</v>
      </c>
      <c r="P119" s="148" t="s">
        <v>6809</v>
      </c>
      <c r="Q119" s="148" t="s">
        <v>6835</v>
      </c>
      <c r="R119" s="148" t="s">
        <v>101</v>
      </c>
      <c r="S119" s="148" t="s">
        <v>62</v>
      </c>
      <c r="T119" s="148" t="s">
        <v>62</v>
      </c>
      <c r="U119" s="148" t="s">
        <v>62</v>
      </c>
      <c r="V119" s="148" t="s">
        <v>67</v>
      </c>
      <c r="W119" s="148" t="s">
        <v>66</v>
      </c>
      <c r="X119" s="148" t="s">
        <v>3212</v>
      </c>
      <c r="Y119" s="148" t="s">
        <v>3182</v>
      </c>
      <c r="AC119" s="148" t="s">
        <v>206</v>
      </c>
      <c r="AD119" s="148" t="s">
        <v>69</v>
      </c>
      <c r="AE119" s="148" t="s">
        <v>102</v>
      </c>
    </row>
    <row r="120" spans="1:31" ht="30">
      <c r="A120" s="148" t="s">
        <v>6736</v>
      </c>
      <c r="B120" s="148" t="s">
        <v>3050</v>
      </c>
      <c r="C120" s="148" t="s">
        <v>3230</v>
      </c>
      <c r="D120" s="148" t="s">
        <v>3231</v>
      </c>
      <c r="E120" s="148" t="s">
        <v>201</v>
      </c>
      <c r="F120" s="148" t="s">
        <v>3232</v>
      </c>
      <c r="G120" s="148" t="s">
        <v>62</v>
      </c>
      <c r="H120" s="148" t="s">
        <v>62</v>
      </c>
      <c r="I120" s="148" t="s">
        <v>3181</v>
      </c>
      <c r="J120" s="148" t="s">
        <v>64</v>
      </c>
      <c r="K120" s="148" t="s">
        <v>64</v>
      </c>
      <c r="M120" s="148" t="s">
        <v>66</v>
      </c>
      <c r="N120" s="148" t="s">
        <v>66</v>
      </c>
      <c r="O120" s="148" t="s">
        <v>6747</v>
      </c>
      <c r="P120" s="148" t="s">
        <v>62</v>
      </c>
      <c r="Q120" s="148" t="s">
        <v>6747</v>
      </c>
      <c r="R120" s="148" t="s">
        <v>62</v>
      </c>
      <c r="S120" s="148" t="s">
        <v>62</v>
      </c>
      <c r="T120" s="148" t="s">
        <v>62</v>
      </c>
      <c r="U120" s="148" t="s">
        <v>62</v>
      </c>
      <c r="V120" s="148" t="s">
        <v>673</v>
      </c>
      <c r="W120" s="148" t="s">
        <v>66</v>
      </c>
      <c r="X120" s="148" t="s">
        <v>3042</v>
      </c>
      <c r="Y120" s="148" t="s">
        <v>3182</v>
      </c>
      <c r="AC120" s="148" t="s">
        <v>206</v>
      </c>
      <c r="AD120" s="148" t="s">
        <v>77</v>
      </c>
      <c r="AE120" s="148" t="s">
        <v>102</v>
      </c>
    </row>
    <row r="121" spans="1:31" ht="30">
      <c r="A121" s="148" t="s">
        <v>6736</v>
      </c>
      <c r="B121" s="148" t="s">
        <v>3050</v>
      </c>
      <c r="C121" s="148" t="s">
        <v>3233</v>
      </c>
      <c r="D121" s="148" t="s">
        <v>3231</v>
      </c>
      <c r="E121" s="148" t="s">
        <v>201</v>
      </c>
      <c r="F121" s="148" t="s">
        <v>3232</v>
      </c>
      <c r="G121" s="148" t="s">
        <v>62</v>
      </c>
      <c r="H121" s="148" t="s">
        <v>62</v>
      </c>
      <c r="I121" s="148" t="s">
        <v>3181</v>
      </c>
      <c r="J121" s="148" t="s">
        <v>64</v>
      </c>
      <c r="K121" s="148" t="s">
        <v>64</v>
      </c>
      <c r="M121" s="148" t="s">
        <v>66</v>
      </c>
      <c r="N121" s="148" t="s">
        <v>66</v>
      </c>
      <c r="O121" s="148" t="s">
        <v>6747</v>
      </c>
      <c r="P121" s="148" t="s">
        <v>62</v>
      </c>
      <c r="Q121" s="148" t="s">
        <v>6747</v>
      </c>
      <c r="R121" s="148" t="s">
        <v>62</v>
      </c>
      <c r="S121" s="148" t="s">
        <v>62</v>
      </c>
      <c r="T121" s="148" t="s">
        <v>62</v>
      </c>
      <c r="U121" s="148" t="s">
        <v>62</v>
      </c>
      <c r="V121" s="148" t="s">
        <v>673</v>
      </c>
      <c r="W121" s="148" t="s">
        <v>66</v>
      </c>
      <c r="X121" s="148" t="s">
        <v>3042</v>
      </c>
      <c r="Y121" s="148" t="s">
        <v>3182</v>
      </c>
      <c r="AC121" s="148" t="s">
        <v>206</v>
      </c>
      <c r="AD121" s="148" t="s">
        <v>77</v>
      </c>
      <c r="AE121" s="148" t="s">
        <v>102</v>
      </c>
    </row>
    <row r="122" spans="1:31" ht="30">
      <c r="A122" s="148" t="s">
        <v>6736</v>
      </c>
      <c r="B122" s="148" t="s">
        <v>3050</v>
      </c>
      <c r="C122" s="148" t="s">
        <v>3234</v>
      </c>
      <c r="D122" s="148" t="s">
        <v>3235</v>
      </c>
      <c r="E122" s="148" t="s">
        <v>201</v>
      </c>
      <c r="F122" s="148" t="s">
        <v>3236</v>
      </c>
      <c r="G122" s="148" t="s">
        <v>62</v>
      </c>
      <c r="H122" s="148" t="s">
        <v>62</v>
      </c>
      <c r="I122" s="148" t="s">
        <v>3181</v>
      </c>
      <c r="J122" s="148" t="s">
        <v>64</v>
      </c>
      <c r="K122" s="148" t="s">
        <v>64</v>
      </c>
      <c r="M122" s="148" t="s">
        <v>66</v>
      </c>
      <c r="N122" s="148" t="s">
        <v>66</v>
      </c>
      <c r="O122" s="148" t="s">
        <v>6747</v>
      </c>
      <c r="P122" s="148" t="s">
        <v>62</v>
      </c>
      <c r="Q122" s="148" t="s">
        <v>6747</v>
      </c>
      <c r="R122" s="148" t="s">
        <v>62</v>
      </c>
      <c r="S122" s="148" t="s">
        <v>62</v>
      </c>
      <c r="T122" s="148" t="s">
        <v>62</v>
      </c>
      <c r="U122" s="148" t="s">
        <v>62</v>
      </c>
      <c r="V122" s="148" t="s">
        <v>775</v>
      </c>
      <c r="W122" s="148" t="s">
        <v>66</v>
      </c>
      <c r="X122" s="148" t="s">
        <v>2775</v>
      </c>
      <c r="Y122" s="148" t="s">
        <v>3182</v>
      </c>
      <c r="AC122" s="148" t="s">
        <v>206</v>
      </c>
      <c r="AD122" s="148" t="s">
        <v>77</v>
      </c>
      <c r="AE122" s="148" t="s">
        <v>102</v>
      </c>
    </row>
    <row r="123" spans="1:31" ht="45">
      <c r="A123" s="148" t="s">
        <v>6736</v>
      </c>
      <c r="B123" s="148" t="s">
        <v>3050</v>
      </c>
      <c r="C123" s="148" t="s">
        <v>3237</v>
      </c>
      <c r="D123" s="148" t="s">
        <v>3235</v>
      </c>
      <c r="E123" s="148" t="s">
        <v>201</v>
      </c>
      <c r="F123" s="148" t="s">
        <v>3236</v>
      </c>
      <c r="G123" s="148" t="s">
        <v>62</v>
      </c>
      <c r="H123" s="148" t="s">
        <v>62</v>
      </c>
      <c r="I123" s="148" t="s">
        <v>3181</v>
      </c>
      <c r="J123" s="148" t="s">
        <v>64</v>
      </c>
      <c r="K123" s="148" t="s">
        <v>64</v>
      </c>
      <c r="M123" s="148" t="s">
        <v>66</v>
      </c>
      <c r="N123" s="148" t="s">
        <v>66</v>
      </c>
      <c r="O123" s="148" t="s">
        <v>6747</v>
      </c>
      <c r="P123" s="148" t="s">
        <v>62</v>
      </c>
      <c r="Q123" s="148" t="s">
        <v>6747</v>
      </c>
      <c r="R123" s="148" t="s">
        <v>62</v>
      </c>
      <c r="S123" s="148" t="s">
        <v>62</v>
      </c>
      <c r="T123" s="148" t="s">
        <v>62</v>
      </c>
      <c r="U123" s="148" t="s">
        <v>62</v>
      </c>
      <c r="V123" s="148" t="s">
        <v>67</v>
      </c>
      <c r="W123" s="148" t="s">
        <v>66</v>
      </c>
      <c r="X123" s="148" t="s">
        <v>2775</v>
      </c>
      <c r="Y123" s="148" t="s">
        <v>3182</v>
      </c>
      <c r="AC123" s="148" t="s">
        <v>206</v>
      </c>
      <c r="AD123" s="148" t="s">
        <v>77</v>
      </c>
      <c r="AE123" s="148" t="s">
        <v>102</v>
      </c>
    </row>
    <row r="124" spans="1:31" ht="30">
      <c r="A124" s="148" t="s">
        <v>6736</v>
      </c>
      <c r="B124" s="148" t="s">
        <v>3050</v>
      </c>
      <c r="C124" s="148" t="s">
        <v>3238</v>
      </c>
      <c r="D124" s="148" t="s">
        <v>3239</v>
      </c>
      <c r="E124" s="148" t="s">
        <v>201</v>
      </c>
      <c r="F124" s="148" t="s">
        <v>3240</v>
      </c>
      <c r="G124" s="148" t="s">
        <v>62</v>
      </c>
      <c r="H124" s="148" t="s">
        <v>62</v>
      </c>
      <c r="I124" s="148" t="s">
        <v>3181</v>
      </c>
      <c r="J124" s="148" t="s">
        <v>64</v>
      </c>
      <c r="K124" s="148" t="s">
        <v>64</v>
      </c>
      <c r="M124" s="148" t="s">
        <v>66</v>
      </c>
      <c r="N124" s="148" t="s">
        <v>66</v>
      </c>
      <c r="O124" s="148" t="s">
        <v>6747</v>
      </c>
      <c r="P124" s="148" t="s">
        <v>62</v>
      </c>
      <c r="Q124" s="148" t="s">
        <v>6747</v>
      </c>
      <c r="R124" s="148" t="s">
        <v>62</v>
      </c>
      <c r="S124" s="148" t="s">
        <v>62</v>
      </c>
      <c r="T124" s="148" t="s">
        <v>62</v>
      </c>
      <c r="U124" s="148" t="s">
        <v>62</v>
      </c>
      <c r="V124" s="148" t="s">
        <v>775</v>
      </c>
      <c r="W124" s="148" t="s">
        <v>66</v>
      </c>
      <c r="X124" s="148" t="s">
        <v>3042</v>
      </c>
      <c r="Y124" s="148" t="s">
        <v>3182</v>
      </c>
      <c r="AC124" s="148" t="s">
        <v>206</v>
      </c>
      <c r="AD124" s="148" t="s">
        <v>77</v>
      </c>
      <c r="AE124" s="148" t="s">
        <v>102</v>
      </c>
    </row>
    <row r="125" spans="1:31" ht="45">
      <c r="A125" s="148" t="s">
        <v>6736</v>
      </c>
      <c r="B125" s="148" t="s">
        <v>3050</v>
      </c>
      <c r="C125" s="148" t="s">
        <v>3241</v>
      </c>
      <c r="D125" s="148" t="s">
        <v>3239</v>
      </c>
      <c r="E125" s="148" t="s">
        <v>201</v>
      </c>
      <c r="F125" s="148" t="s">
        <v>3240</v>
      </c>
      <c r="G125" s="148" t="s">
        <v>62</v>
      </c>
      <c r="H125" s="148" t="s">
        <v>62</v>
      </c>
      <c r="I125" s="148" t="s">
        <v>3181</v>
      </c>
      <c r="J125" s="148" t="s">
        <v>64</v>
      </c>
      <c r="K125" s="148" t="s">
        <v>64</v>
      </c>
      <c r="M125" s="148" t="s">
        <v>66</v>
      </c>
      <c r="N125" s="148" t="s">
        <v>66</v>
      </c>
      <c r="O125" s="148" t="s">
        <v>6747</v>
      </c>
      <c r="P125" s="148" t="s">
        <v>62</v>
      </c>
      <c r="Q125" s="148" t="s">
        <v>6747</v>
      </c>
      <c r="R125" s="148" t="s">
        <v>62</v>
      </c>
      <c r="S125" s="148" t="s">
        <v>62</v>
      </c>
      <c r="T125" s="148" t="s">
        <v>62</v>
      </c>
      <c r="U125" s="148" t="s">
        <v>62</v>
      </c>
      <c r="V125" s="148" t="s">
        <v>67</v>
      </c>
      <c r="W125" s="148" t="s">
        <v>66</v>
      </c>
      <c r="X125" s="148" t="s">
        <v>3042</v>
      </c>
      <c r="Y125" s="148" t="s">
        <v>3182</v>
      </c>
      <c r="AC125" s="148" t="s">
        <v>206</v>
      </c>
      <c r="AD125" s="148" t="s">
        <v>77</v>
      </c>
      <c r="AE125" s="148" t="s">
        <v>102</v>
      </c>
    </row>
    <row r="126" spans="1:31" ht="45">
      <c r="A126" s="148">
        <v>0</v>
      </c>
      <c r="B126" s="148" t="s">
        <v>58</v>
      </c>
      <c r="C126" s="148" t="s">
        <v>86</v>
      </c>
      <c r="D126" s="148" t="s">
        <v>87</v>
      </c>
      <c r="E126" s="148" t="s">
        <v>87</v>
      </c>
      <c r="G126" s="148" t="s">
        <v>62</v>
      </c>
      <c r="H126" s="148" t="s">
        <v>62</v>
      </c>
      <c r="I126" s="148" t="s">
        <v>63</v>
      </c>
      <c r="J126" s="148" t="s">
        <v>64</v>
      </c>
      <c r="K126" s="148" t="s">
        <v>64</v>
      </c>
      <c r="M126" s="148" t="s">
        <v>66</v>
      </c>
      <c r="N126" s="148" t="s">
        <v>66</v>
      </c>
      <c r="O126" s="148" t="s">
        <v>6747</v>
      </c>
      <c r="P126" s="148" t="s">
        <v>62</v>
      </c>
      <c r="Q126" s="148" t="s">
        <v>6747</v>
      </c>
      <c r="S126" s="148" t="s">
        <v>62</v>
      </c>
      <c r="T126" s="148" t="s">
        <v>62</v>
      </c>
      <c r="U126" s="148" t="s">
        <v>62</v>
      </c>
      <c r="V126" s="148" t="s">
        <v>67</v>
      </c>
      <c r="W126" s="148" t="s">
        <v>88</v>
      </c>
      <c r="X126" s="148" t="s">
        <v>88</v>
      </c>
      <c r="Y126" s="148" t="s">
        <v>62</v>
      </c>
      <c r="Z126" s="148" t="s">
        <v>62</v>
      </c>
      <c r="AC126" s="148" t="s">
        <v>62</v>
      </c>
      <c r="AE126" s="148" t="s">
        <v>70</v>
      </c>
    </row>
    <row r="127" spans="1:31" ht="45">
      <c r="A127" s="148">
        <v>0</v>
      </c>
      <c r="B127" s="148" t="s">
        <v>1465</v>
      </c>
      <c r="C127" s="148" t="s">
        <v>1888</v>
      </c>
      <c r="D127" s="148" t="s">
        <v>1889</v>
      </c>
      <c r="E127" s="148" t="s">
        <v>61</v>
      </c>
      <c r="G127" s="148" t="s">
        <v>62</v>
      </c>
      <c r="H127" s="148" t="s">
        <v>62</v>
      </c>
      <c r="I127" s="148" t="s">
        <v>63</v>
      </c>
      <c r="J127" s="148" t="s">
        <v>64</v>
      </c>
      <c r="K127" s="148" t="s">
        <v>64</v>
      </c>
      <c r="M127" s="148" t="s">
        <v>65</v>
      </c>
      <c r="N127" s="148" t="s">
        <v>66</v>
      </c>
      <c r="O127" s="148" t="s">
        <v>6747</v>
      </c>
      <c r="P127" s="148" t="s">
        <v>6748</v>
      </c>
      <c r="Q127" s="148" t="s">
        <v>6749</v>
      </c>
      <c r="S127" s="148" t="s">
        <v>62</v>
      </c>
      <c r="T127" s="148" t="s">
        <v>62</v>
      </c>
      <c r="U127" s="148" t="s">
        <v>62</v>
      </c>
      <c r="V127" s="148" t="s">
        <v>67</v>
      </c>
      <c r="W127" s="148" t="s">
        <v>1890</v>
      </c>
      <c r="X127" s="148" t="s">
        <v>1890</v>
      </c>
      <c r="Y127" s="148" t="s">
        <v>62</v>
      </c>
      <c r="Z127" s="148" t="s">
        <v>62</v>
      </c>
      <c r="AC127" s="148" t="s">
        <v>62</v>
      </c>
      <c r="AD127" s="148" t="s">
        <v>69</v>
      </c>
      <c r="AE127" s="148" t="s">
        <v>70</v>
      </c>
    </row>
    <row r="128" spans="1:31" ht="30">
      <c r="A128" s="148">
        <v>1</v>
      </c>
      <c r="B128" s="148" t="s">
        <v>89</v>
      </c>
      <c r="C128" s="148" t="s">
        <v>513</v>
      </c>
      <c r="D128" s="148" t="s">
        <v>514</v>
      </c>
      <c r="E128" s="148" t="s">
        <v>61</v>
      </c>
      <c r="G128" s="148" t="s">
        <v>62</v>
      </c>
      <c r="H128" s="148" t="s">
        <v>62</v>
      </c>
      <c r="I128" s="148" t="s">
        <v>63</v>
      </c>
      <c r="J128" s="148" t="s">
        <v>64</v>
      </c>
      <c r="K128" s="148" t="s">
        <v>64</v>
      </c>
      <c r="M128" s="148" t="s">
        <v>65</v>
      </c>
      <c r="N128" s="148" t="s">
        <v>66</v>
      </c>
      <c r="O128" s="148" t="s">
        <v>6747</v>
      </c>
      <c r="P128" s="148" t="s">
        <v>6748</v>
      </c>
      <c r="Q128" s="148" t="s">
        <v>6749</v>
      </c>
      <c r="S128" s="148" t="s">
        <v>62</v>
      </c>
      <c r="T128" s="148" t="s">
        <v>62</v>
      </c>
      <c r="U128" s="148" t="s">
        <v>62</v>
      </c>
      <c r="W128" s="148" t="s">
        <v>515</v>
      </c>
      <c r="X128" s="148" t="s">
        <v>515</v>
      </c>
      <c r="Y128" s="148" t="s">
        <v>62</v>
      </c>
      <c r="Z128" s="148" t="s">
        <v>62</v>
      </c>
      <c r="AC128" s="148" t="s">
        <v>62</v>
      </c>
      <c r="AD128" s="148" t="s">
        <v>69</v>
      </c>
      <c r="AE128" s="148" t="s">
        <v>70</v>
      </c>
    </row>
    <row r="129" spans="1:31" ht="45">
      <c r="A129" s="148">
        <v>0</v>
      </c>
      <c r="B129" s="148" t="s">
        <v>58</v>
      </c>
      <c r="C129" s="148" t="s">
        <v>59</v>
      </c>
      <c r="D129" s="148" t="s">
        <v>60</v>
      </c>
      <c r="E129" s="148" t="s">
        <v>61</v>
      </c>
      <c r="G129" s="148" t="s">
        <v>62</v>
      </c>
      <c r="H129" s="148" t="s">
        <v>62</v>
      </c>
      <c r="I129" s="148" t="s">
        <v>63</v>
      </c>
      <c r="J129" s="148" t="s">
        <v>64</v>
      </c>
      <c r="K129" s="148" t="s">
        <v>64</v>
      </c>
      <c r="M129" s="148" t="s">
        <v>65</v>
      </c>
      <c r="N129" s="148" t="s">
        <v>66</v>
      </c>
      <c r="O129" s="148" t="s">
        <v>6747</v>
      </c>
      <c r="P129" s="148" t="s">
        <v>6748</v>
      </c>
      <c r="Q129" s="148" t="s">
        <v>6749</v>
      </c>
      <c r="S129" s="148" t="s">
        <v>62</v>
      </c>
      <c r="T129" s="148" t="s">
        <v>62</v>
      </c>
      <c r="U129" s="148" t="s">
        <v>62</v>
      </c>
      <c r="V129" s="148" t="s">
        <v>67</v>
      </c>
      <c r="W129" s="148" t="s">
        <v>68</v>
      </c>
      <c r="X129" s="148" t="s">
        <v>68</v>
      </c>
      <c r="Y129" s="148" t="s">
        <v>62</v>
      </c>
      <c r="Z129" s="148" t="s">
        <v>62</v>
      </c>
      <c r="AC129" s="148" t="s">
        <v>62</v>
      </c>
      <c r="AD129" s="148" t="s">
        <v>69</v>
      </c>
      <c r="AE129" s="148" t="s">
        <v>70</v>
      </c>
    </row>
    <row r="130" spans="1:31" ht="45">
      <c r="A130" s="148">
        <v>0</v>
      </c>
      <c r="B130" s="148" t="s">
        <v>58</v>
      </c>
      <c r="C130" s="148" t="s">
        <v>71</v>
      </c>
      <c r="D130" s="148" t="s">
        <v>72</v>
      </c>
      <c r="E130" s="148" t="s">
        <v>61</v>
      </c>
      <c r="G130" s="148" t="s">
        <v>62</v>
      </c>
      <c r="H130" s="148" t="s">
        <v>62</v>
      </c>
      <c r="I130" s="148" t="s">
        <v>63</v>
      </c>
      <c r="J130" s="148" t="s">
        <v>64</v>
      </c>
      <c r="K130" s="148" t="s">
        <v>64</v>
      </c>
      <c r="M130" s="148" t="s">
        <v>65</v>
      </c>
      <c r="N130" s="148" t="s">
        <v>66</v>
      </c>
      <c r="O130" s="148" t="s">
        <v>6747</v>
      </c>
      <c r="P130" s="148" t="s">
        <v>6748</v>
      </c>
      <c r="Q130" s="148" t="s">
        <v>6749</v>
      </c>
      <c r="S130" s="148" t="s">
        <v>62</v>
      </c>
      <c r="T130" s="148" t="s">
        <v>62</v>
      </c>
      <c r="U130" s="148" t="s">
        <v>62</v>
      </c>
      <c r="V130" s="148" t="s">
        <v>67</v>
      </c>
      <c r="W130" s="148" t="s">
        <v>73</v>
      </c>
      <c r="X130" s="148" t="s">
        <v>73</v>
      </c>
      <c r="Y130" s="148" t="s">
        <v>62</v>
      </c>
      <c r="Z130" s="148" t="s">
        <v>62</v>
      </c>
      <c r="AC130" s="148" t="s">
        <v>62</v>
      </c>
      <c r="AD130" s="148" t="s">
        <v>69</v>
      </c>
      <c r="AE130" s="148" t="s">
        <v>70</v>
      </c>
    </row>
    <row r="131" spans="1:31" ht="45">
      <c r="A131" s="148">
        <v>0</v>
      </c>
      <c r="B131" s="148" t="s">
        <v>58</v>
      </c>
      <c r="C131" s="148" t="s">
        <v>74</v>
      </c>
      <c r="D131" s="148" t="s">
        <v>75</v>
      </c>
      <c r="E131" s="148" t="s">
        <v>61</v>
      </c>
      <c r="G131" s="148" t="s">
        <v>62</v>
      </c>
      <c r="H131" s="148" t="s">
        <v>62</v>
      </c>
      <c r="I131" s="148" t="s">
        <v>63</v>
      </c>
      <c r="J131" s="148" t="s">
        <v>64</v>
      </c>
      <c r="K131" s="148" t="s">
        <v>64</v>
      </c>
      <c r="M131" s="148" t="s">
        <v>65</v>
      </c>
      <c r="N131" s="148" t="s">
        <v>66</v>
      </c>
      <c r="O131" s="148" t="s">
        <v>6747</v>
      </c>
      <c r="P131" s="148" t="s">
        <v>62</v>
      </c>
      <c r="Q131" s="148" t="s">
        <v>6749</v>
      </c>
      <c r="R131" s="148" t="s">
        <v>62</v>
      </c>
      <c r="S131" s="148" t="s">
        <v>62</v>
      </c>
      <c r="T131" s="148" t="s">
        <v>62</v>
      </c>
      <c r="U131" s="148" t="s">
        <v>62</v>
      </c>
      <c r="V131" s="148" t="s">
        <v>67</v>
      </c>
      <c r="W131" s="148" t="s">
        <v>76</v>
      </c>
      <c r="X131" s="148" t="s">
        <v>76</v>
      </c>
      <c r="Y131" s="148" t="s">
        <v>62</v>
      </c>
      <c r="Z131" s="148" t="s">
        <v>62</v>
      </c>
      <c r="AC131" s="148" t="s">
        <v>62</v>
      </c>
      <c r="AD131" s="148" t="s">
        <v>77</v>
      </c>
      <c r="AE131" s="148" t="s">
        <v>70</v>
      </c>
    </row>
    <row r="132" spans="1:31" ht="45">
      <c r="A132" s="148">
        <v>0</v>
      </c>
      <c r="B132" s="148" t="s">
        <v>58</v>
      </c>
      <c r="C132" s="148" t="s">
        <v>78</v>
      </c>
      <c r="D132" s="148" t="s">
        <v>79</v>
      </c>
      <c r="E132" s="148" t="s">
        <v>79</v>
      </c>
      <c r="G132" s="148" t="s">
        <v>62</v>
      </c>
      <c r="H132" s="148" t="s">
        <v>62</v>
      </c>
      <c r="I132" s="148" t="s">
        <v>63</v>
      </c>
      <c r="J132" s="148" t="s">
        <v>64</v>
      </c>
      <c r="K132" s="148" t="s">
        <v>64</v>
      </c>
      <c r="M132" s="148" t="s">
        <v>65</v>
      </c>
      <c r="N132" s="148" t="s">
        <v>66</v>
      </c>
      <c r="O132" s="148" t="s">
        <v>6747</v>
      </c>
      <c r="P132" s="148" t="s">
        <v>62</v>
      </c>
      <c r="Q132" s="148" t="s">
        <v>6749</v>
      </c>
      <c r="R132" s="148" t="s">
        <v>62</v>
      </c>
      <c r="S132" s="148" t="s">
        <v>62</v>
      </c>
      <c r="T132" s="148" t="s">
        <v>62</v>
      </c>
      <c r="U132" s="148" t="s">
        <v>62</v>
      </c>
      <c r="V132" s="148" t="s">
        <v>67</v>
      </c>
      <c r="W132" s="148" t="s">
        <v>80</v>
      </c>
      <c r="X132" s="148" t="s">
        <v>80</v>
      </c>
      <c r="Y132" s="148" t="s">
        <v>62</v>
      </c>
      <c r="Z132" s="148" t="s">
        <v>62</v>
      </c>
      <c r="AC132" s="148" t="s">
        <v>62</v>
      </c>
      <c r="AD132" s="148" t="s">
        <v>77</v>
      </c>
      <c r="AE132" s="148" t="s">
        <v>70</v>
      </c>
    </row>
    <row r="133" spans="1:31" ht="45">
      <c r="A133" s="148" t="s">
        <v>6736</v>
      </c>
      <c r="B133" s="148" t="s">
        <v>89</v>
      </c>
      <c r="C133" s="148" t="s">
        <v>183</v>
      </c>
      <c r="D133" s="148" t="s">
        <v>173</v>
      </c>
      <c r="E133" s="148" t="s">
        <v>184</v>
      </c>
      <c r="F133" s="148" t="s">
        <v>175</v>
      </c>
      <c r="G133" s="148" t="s">
        <v>169</v>
      </c>
      <c r="H133" s="148">
        <v>250</v>
      </c>
      <c r="I133" s="148" t="s">
        <v>137</v>
      </c>
      <c r="J133" s="148" t="s">
        <v>64</v>
      </c>
      <c r="K133" s="148" t="s">
        <v>64</v>
      </c>
      <c r="M133" s="148" t="s">
        <v>96</v>
      </c>
      <c r="N133" s="148" t="s">
        <v>185</v>
      </c>
      <c r="O133" s="148" t="s">
        <v>6895</v>
      </c>
      <c r="P133" s="148" t="s">
        <v>6813</v>
      </c>
      <c r="Q133" s="148" t="s">
        <v>6836</v>
      </c>
      <c r="R133" s="148" t="s">
        <v>101</v>
      </c>
      <c r="S133" s="148" t="s">
        <v>62</v>
      </c>
      <c r="T133" s="148" t="s">
        <v>62</v>
      </c>
      <c r="U133" s="148" t="s">
        <v>62</v>
      </c>
      <c r="V133" s="148" t="s">
        <v>67</v>
      </c>
      <c r="W133" s="148" t="s">
        <v>186</v>
      </c>
      <c r="X133" s="148" t="s">
        <v>126</v>
      </c>
      <c r="Y133" s="148" t="s">
        <v>99</v>
      </c>
      <c r="Z133" s="148" t="s">
        <v>187</v>
      </c>
      <c r="AC133" s="148" t="s">
        <v>62</v>
      </c>
      <c r="AD133" s="148" t="s">
        <v>69</v>
      </c>
      <c r="AE133" s="148" t="s">
        <v>102</v>
      </c>
    </row>
    <row r="134" spans="1:31" ht="30">
      <c r="A134" s="148" t="s">
        <v>6736</v>
      </c>
      <c r="B134" s="148" t="s">
        <v>89</v>
      </c>
      <c r="C134" s="148" t="s">
        <v>188</v>
      </c>
      <c r="D134" s="148" t="s">
        <v>173</v>
      </c>
      <c r="E134" s="148" t="s">
        <v>189</v>
      </c>
      <c r="F134" s="148" t="s">
        <v>175</v>
      </c>
      <c r="G134" s="148" t="s">
        <v>62</v>
      </c>
      <c r="H134" s="148" t="s">
        <v>62</v>
      </c>
      <c r="I134" s="148" t="s">
        <v>137</v>
      </c>
      <c r="J134" s="148" t="s">
        <v>64</v>
      </c>
      <c r="K134" s="148" t="s">
        <v>64</v>
      </c>
      <c r="M134" s="148" t="s">
        <v>96</v>
      </c>
      <c r="N134" s="148" t="s">
        <v>190</v>
      </c>
      <c r="O134" s="148" t="s">
        <v>6896</v>
      </c>
      <c r="P134" s="148" t="s">
        <v>6814</v>
      </c>
      <c r="Q134" s="148" t="s">
        <v>6838</v>
      </c>
      <c r="R134" s="148" t="s">
        <v>101</v>
      </c>
      <c r="S134" s="148">
        <v>0</v>
      </c>
      <c r="T134" s="148">
        <v>561.6</v>
      </c>
      <c r="U134" s="148" t="s">
        <v>191</v>
      </c>
      <c r="V134" s="148" t="s">
        <v>145</v>
      </c>
      <c r="W134" s="148" t="s">
        <v>186</v>
      </c>
      <c r="X134" s="148" t="s">
        <v>120</v>
      </c>
      <c r="Y134" s="148" t="s">
        <v>99</v>
      </c>
      <c r="Z134" s="148" t="s">
        <v>187</v>
      </c>
      <c r="AC134" s="148" t="s">
        <v>112</v>
      </c>
      <c r="AD134" s="148" t="s">
        <v>69</v>
      </c>
      <c r="AE134" s="148" t="s">
        <v>192</v>
      </c>
    </row>
    <row r="135" spans="1:31" ht="30">
      <c r="A135" s="148" t="s">
        <v>6736</v>
      </c>
      <c r="B135" s="148" t="s">
        <v>89</v>
      </c>
      <c r="C135" s="148" t="s">
        <v>232</v>
      </c>
      <c r="D135" s="148" t="s">
        <v>233</v>
      </c>
      <c r="E135" s="148" t="s">
        <v>234</v>
      </c>
      <c r="F135" s="148" t="s">
        <v>235</v>
      </c>
      <c r="G135" s="148" t="s">
        <v>94</v>
      </c>
      <c r="H135" s="148">
        <v>50</v>
      </c>
      <c r="I135" s="148" t="s">
        <v>137</v>
      </c>
      <c r="J135" s="148" t="s">
        <v>64</v>
      </c>
      <c r="K135" s="148" t="s">
        <v>64</v>
      </c>
      <c r="M135" s="148" t="s">
        <v>96</v>
      </c>
      <c r="N135" s="148" t="s">
        <v>236</v>
      </c>
      <c r="O135" s="148" t="s">
        <v>6897</v>
      </c>
      <c r="P135" s="148" t="s">
        <v>6817</v>
      </c>
      <c r="Q135" s="148" t="s">
        <v>6840</v>
      </c>
      <c r="R135" s="148" t="s">
        <v>101</v>
      </c>
      <c r="S135" s="148">
        <v>-30</v>
      </c>
      <c r="T135" s="148">
        <v>0</v>
      </c>
      <c r="U135" s="148" t="s">
        <v>237</v>
      </c>
      <c r="V135" s="148" t="s">
        <v>110</v>
      </c>
      <c r="W135" s="148" t="s">
        <v>238</v>
      </c>
      <c r="X135" s="148" t="s">
        <v>111</v>
      </c>
      <c r="Y135" s="148" t="s">
        <v>99</v>
      </c>
      <c r="Z135" s="148" t="s">
        <v>239</v>
      </c>
      <c r="AC135" s="148" t="s">
        <v>112</v>
      </c>
      <c r="AD135" s="148" t="s">
        <v>69</v>
      </c>
      <c r="AE135" s="148" t="s">
        <v>102</v>
      </c>
    </row>
    <row r="136" spans="1:31" ht="30">
      <c r="A136" s="148" t="s">
        <v>6736</v>
      </c>
      <c r="B136" s="148" t="s">
        <v>89</v>
      </c>
      <c r="C136" s="148" t="s">
        <v>280</v>
      </c>
      <c r="D136" s="148" t="s">
        <v>173</v>
      </c>
      <c r="E136" s="148" t="s">
        <v>234</v>
      </c>
      <c r="F136" s="148" t="s">
        <v>175</v>
      </c>
      <c r="G136" s="148" t="s">
        <v>169</v>
      </c>
      <c r="H136" s="148">
        <v>50</v>
      </c>
      <c r="I136" s="148" t="s">
        <v>137</v>
      </c>
      <c r="J136" s="148" t="s">
        <v>64</v>
      </c>
      <c r="K136" s="148" t="s">
        <v>64</v>
      </c>
      <c r="M136" s="148" t="s">
        <v>96</v>
      </c>
      <c r="N136" s="148" t="s">
        <v>236</v>
      </c>
      <c r="O136" s="148" t="s">
        <v>6898</v>
      </c>
      <c r="P136" s="148" t="s">
        <v>6817</v>
      </c>
      <c r="Q136" s="148" t="s">
        <v>6840</v>
      </c>
      <c r="R136" s="148" t="s">
        <v>101</v>
      </c>
      <c r="S136" s="148">
        <v>0</v>
      </c>
      <c r="T136" s="148">
        <v>660</v>
      </c>
      <c r="U136" s="148" t="s">
        <v>237</v>
      </c>
      <c r="V136" s="148" t="s">
        <v>281</v>
      </c>
      <c r="W136" s="148" t="s">
        <v>238</v>
      </c>
      <c r="X136" s="148" t="s">
        <v>222</v>
      </c>
      <c r="Y136" s="148" t="s">
        <v>99</v>
      </c>
      <c r="Z136" s="148" t="s">
        <v>282</v>
      </c>
      <c r="AC136" s="148" t="s">
        <v>112</v>
      </c>
      <c r="AD136" s="148" t="s">
        <v>69</v>
      </c>
      <c r="AE136" s="148" t="s">
        <v>102</v>
      </c>
    </row>
    <row r="137" spans="1:31" ht="45">
      <c r="A137" s="148" t="s">
        <v>6736</v>
      </c>
      <c r="B137" s="148" t="s">
        <v>89</v>
      </c>
      <c r="C137" s="148" t="s">
        <v>134</v>
      </c>
      <c r="D137" s="148" t="s">
        <v>135</v>
      </c>
      <c r="E137" s="148" t="s">
        <v>136</v>
      </c>
      <c r="F137" s="148" t="s">
        <v>93</v>
      </c>
      <c r="G137" s="148" t="s">
        <v>94</v>
      </c>
      <c r="H137" s="148">
        <v>50</v>
      </c>
      <c r="I137" s="148" t="s">
        <v>137</v>
      </c>
      <c r="J137" s="148" t="s">
        <v>64</v>
      </c>
      <c r="K137" s="148" t="s">
        <v>64</v>
      </c>
      <c r="M137" s="148" t="s">
        <v>96</v>
      </c>
      <c r="N137" s="148" t="s">
        <v>138</v>
      </c>
      <c r="O137" s="148" t="s">
        <v>6747</v>
      </c>
      <c r="P137" s="148" t="s">
        <v>6815</v>
      </c>
      <c r="Q137" s="148" t="s">
        <v>6844</v>
      </c>
      <c r="R137" s="148" t="s">
        <v>101</v>
      </c>
      <c r="S137" s="148" t="s">
        <v>62</v>
      </c>
      <c r="T137" s="148" t="s">
        <v>62</v>
      </c>
      <c r="U137" s="148" t="s">
        <v>62</v>
      </c>
      <c r="V137" s="148" t="s">
        <v>67</v>
      </c>
      <c r="W137" s="148" t="s">
        <v>139</v>
      </c>
      <c r="X137" s="148" t="s">
        <v>126</v>
      </c>
      <c r="Y137" s="148" t="s">
        <v>99</v>
      </c>
      <c r="Z137" s="148" t="s">
        <v>140</v>
      </c>
      <c r="AC137" s="148" t="s">
        <v>62</v>
      </c>
      <c r="AD137" s="148" t="s">
        <v>69</v>
      </c>
      <c r="AE137" s="148" t="s">
        <v>102</v>
      </c>
    </row>
    <row r="138" spans="1:31" ht="45">
      <c r="A138" s="148" t="s">
        <v>6736</v>
      </c>
      <c r="B138" s="148" t="s">
        <v>89</v>
      </c>
      <c r="C138" s="148" t="s">
        <v>146</v>
      </c>
      <c r="D138" s="148" t="s">
        <v>147</v>
      </c>
      <c r="E138" s="148" t="s">
        <v>136</v>
      </c>
      <c r="F138" s="148" t="s">
        <v>93</v>
      </c>
      <c r="G138" s="148" t="s">
        <v>94</v>
      </c>
      <c r="H138" s="148">
        <v>50</v>
      </c>
      <c r="I138" s="148" t="s">
        <v>137</v>
      </c>
      <c r="J138" s="148" t="s">
        <v>64</v>
      </c>
      <c r="K138" s="148" t="s">
        <v>64</v>
      </c>
      <c r="M138" s="148" t="s">
        <v>96</v>
      </c>
      <c r="N138" s="148" t="s">
        <v>138</v>
      </c>
      <c r="O138" s="148" t="s">
        <v>6747</v>
      </c>
      <c r="P138" s="148" t="s">
        <v>6815</v>
      </c>
      <c r="Q138" s="148" t="s">
        <v>6844</v>
      </c>
      <c r="R138" s="148" t="s">
        <v>101</v>
      </c>
      <c r="S138" s="148" t="s">
        <v>62</v>
      </c>
      <c r="T138" s="148" t="s">
        <v>62</v>
      </c>
      <c r="U138" s="148" t="s">
        <v>62</v>
      </c>
      <c r="V138" s="148" t="s">
        <v>67</v>
      </c>
      <c r="W138" s="148" t="s">
        <v>139</v>
      </c>
      <c r="X138" s="148" t="s">
        <v>126</v>
      </c>
      <c r="Y138" s="148" t="s">
        <v>99</v>
      </c>
      <c r="Z138" s="148" t="s">
        <v>148</v>
      </c>
      <c r="AC138" s="148" t="s">
        <v>62</v>
      </c>
      <c r="AD138" s="148" t="s">
        <v>69</v>
      </c>
      <c r="AE138" s="148" t="s">
        <v>102</v>
      </c>
    </row>
    <row r="139" spans="1:31" ht="30">
      <c r="A139" s="148" t="s">
        <v>6736</v>
      </c>
      <c r="B139" s="148" t="s">
        <v>89</v>
      </c>
      <c r="C139" s="148" t="s">
        <v>141</v>
      </c>
      <c r="D139" s="148" t="s">
        <v>135</v>
      </c>
      <c r="E139" s="148" t="s">
        <v>142</v>
      </c>
      <c r="F139" s="148" t="s">
        <v>93</v>
      </c>
      <c r="G139" s="148" t="s">
        <v>62</v>
      </c>
      <c r="H139" s="148" t="s">
        <v>62</v>
      </c>
      <c r="I139" s="148" t="s">
        <v>137</v>
      </c>
      <c r="J139" s="148" t="s">
        <v>64</v>
      </c>
      <c r="K139" s="148" t="s">
        <v>64</v>
      </c>
      <c r="M139" s="148" t="s">
        <v>96</v>
      </c>
      <c r="N139" s="148" t="s">
        <v>143</v>
      </c>
      <c r="O139" s="148" t="s">
        <v>6899</v>
      </c>
      <c r="P139" s="148" t="s">
        <v>6818</v>
      </c>
      <c r="Q139" s="148" t="s">
        <v>6842</v>
      </c>
      <c r="R139" s="148" t="s">
        <v>101</v>
      </c>
      <c r="S139" s="148">
        <v>0</v>
      </c>
      <c r="T139" s="148">
        <v>110</v>
      </c>
      <c r="U139" s="148" t="s">
        <v>144</v>
      </c>
      <c r="V139" s="148" t="s">
        <v>145</v>
      </c>
      <c r="W139" s="148" t="s">
        <v>139</v>
      </c>
      <c r="X139" s="148" t="s">
        <v>120</v>
      </c>
      <c r="Y139" s="148" t="s">
        <v>99</v>
      </c>
      <c r="Z139" s="148" t="s">
        <v>140</v>
      </c>
      <c r="AC139" s="148" t="s">
        <v>112</v>
      </c>
      <c r="AD139" s="148" t="s">
        <v>69</v>
      </c>
      <c r="AE139" s="148" t="s">
        <v>102</v>
      </c>
    </row>
    <row r="140" spans="1:31" ht="45">
      <c r="A140" s="148" t="s">
        <v>6736</v>
      </c>
      <c r="B140" s="148" t="s">
        <v>89</v>
      </c>
      <c r="C140" s="148" t="s">
        <v>149</v>
      </c>
      <c r="D140" s="148" t="s">
        <v>147</v>
      </c>
      <c r="E140" s="148" t="s">
        <v>142</v>
      </c>
      <c r="F140" s="148" t="s">
        <v>93</v>
      </c>
      <c r="G140" s="148" t="s">
        <v>62</v>
      </c>
      <c r="H140" s="148" t="s">
        <v>62</v>
      </c>
      <c r="I140" s="148" t="s">
        <v>137</v>
      </c>
      <c r="J140" s="148" t="s">
        <v>64</v>
      </c>
      <c r="K140" s="148" t="s">
        <v>64</v>
      </c>
      <c r="M140" s="148" t="s">
        <v>96</v>
      </c>
      <c r="N140" s="148" t="s">
        <v>143</v>
      </c>
      <c r="O140" s="148" t="s">
        <v>6900</v>
      </c>
      <c r="P140" s="148" t="s">
        <v>6818</v>
      </c>
      <c r="Q140" s="148" t="s">
        <v>6842</v>
      </c>
      <c r="R140" s="148" t="s">
        <v>101</v>
      </c>
      <c r="S140" s="148">
        <v>0</v>
      </c>
      <c r="T140" s="148">
        <v>110</v>
      </c>
      <c r="U140" s="148" t="s">
        <v>144</v>
      </c>
      <c r="V140" s="148" t="s">
        <v>67</v>
      </c>
      <c r="W140" s="148" t="s">
        <v>139</v>
      </c>
      <c r="X140" s="148" t="s">
        <v>111</v>
      </c>
      <c r="Y140" s="148" t="s">
        <v>99</v>
      </c>
      <c r="Z140" s="148" t="s">
        <v>148</v>
      </c>
      <c r="AC140" s="148" t="s">
        <v>112</v>
      </c>
      <c r="AD140" s="148" t="s">
        <v>69</v>
      </c>
      <c r="AE140" s="148" t="s">
        <v>102</v>
      </c>
    </row>
    <row r="141" spans="1:31" ht="45">
      <c r="A141" s="148" t="s">
        <v>6736</v>
      </c>
      <c r="B141" s="148" t="s">
        <v>89</v>
      </c>
      <c r="C141" s="148" t="s">
        <v>336</v>
      </c>
      <c r="D141" s="148" t="s">
        <v>332</v>
      </c>
      <c r="E141" s="148" t="s">
        <v>337</v>
      </c>
      <c r="F141" s="148" t="s">
        <v>333</v>
      </c>
      <c r="G141" s="148" t="s">
        <v>334</v>
      </c>
      <c r="H141" s="148">
        <v>25</v>
      </c>
      <c r="I141" s="148" t="s">
        <v>137</v>
      </c>
      <c r="J141" s="148" t="s">
        <v>64</v>
      </c>
      <c r="K141" s="148" t="s">
        <v>62</v>
      </c>
      <c r="M141" s="148" t="s">
        <v>96</v>
      </c>
      <c r="N141" s="148" t="s">
        <v>338</v>
      </c>
      <c r="O141" s="148" t="s">
        <v>6747</v>
      </c>
      <c r="P141" s="148" t="s">
        <v>6810</v>
      </c>
      <c r="Q141" s="148" t="s">
        <v>6839</v>
      </c>
      <c r="R141" s="148" t="s">
        <v>101</v>
      </c>
      <c r="S141" s="148" t="s">
        <v>62</v>
      </c>
      <c r="T141" s="148" t="s">
        <v>62</v>
      </c>
      <c r="U141" s="148" t="s">
        <v>62</v>
      </c>
      <c r="V141" s="148" t="s">
        <v>67</v>
      </c>
      <c r="W141" s="148" t="s">
        <v>339</v>
      </c>
      <c r="X141" s="148" t="s">
        <v>62</v>
      </c>
      <c r="Y141" s="148" t="s">
        <v>291</v>
      </c>
      <c r="Z141" s="148" t="s">
        <v>340</v>
      </c>
      <c r="AC141" s="148" t="s">
        <v>62</v>
      </c>
      <c r="AD141" s="148" t="s">
        <v>69</v>
      </c>
      <c r="AE141" s="148" t="s">
        <v>102</v>
      </c>
    </row>
    <row r="142" spans="1:31" ht="45">
      <c r="A142" s="148" t="s">
        <v>6736</v>
      </c>
      <c r="B142" s="148" t="s">
        <v>89</v>
      </c>
      <c r="C142" s="148" t="s">
        <v>341</v>
      </c>
      <c r="D142" s="148" t="s">
        <v>332</v>
      </c>
      <c r="E142" s="148" t="s">
        <v>342</v>
      </c>
      <c r="F142" s="148" t="s">
        <v>333</v>
      </c>
      <c r="G142" s="148" t="s">
        <v>62</v>
      </c>
      <c r="H142" s="148" t="s">
        <v>62</v>
      </c>
      <c r="I142" s="148" t="s">
        <v>137</v>
      </c>
      <c r="J142" s="148" t="s">
        <v>137</v>
      </c>
      <c r="K142" s="148" t="s">
        <v>64</v>
      </c>
      <c r="M142" s="148" t="s">
        <v>96</v>
      </c>
      <c r="N142" s="148" t="s">
        <v>343</v>
      </c>
      <c r="O142" s="148" t="s">
        <v>6901</v>
      </c>
      <c r="P142" s="148" t="s">
        <v>6811</v>
      </c>
      <c r="Q142" s="148" t="s">
        <v>6839</v>
      </c>
      <c r="R142" s="148" t="s">
        <v>101</v>
      </c>
      <c r="S142" s="148">
        <v>0</v>
      </c>
      <c r="T142" s="148">
        <v>3</v>
      </c>
      <c r="U142" s="148" t="s">
        <v>191</v>
      </c>
      <c r="V142" s="148" t="s">
        <v>110</v>
      </c>
      <c r="W142" s="148" t="s">
        <v>339</v>
      </c>
      <c r="X142" s="148" t="s">
        <v>329</v>
      </c>
      <c r="Y142" s="148" t="s">
        <v>291</v>
      </c>
      <c r="Z142" s="148" t="s">
        <v>340</v>
      </c>
      <c r="AC142" s="148" t="s">
        <v>112</v>
      </c>
      <c r="AD142" s="148" t="s">
        <v>69</v>
      </c>
      <c r="AE142" s="148" t="s">
        <v>192</v>
      </c>
    </row>
    <row r="143" spans="1:31" ht="60">
      <c r="A143" s="148" t="s">
        <v>6736</v>
      </c>
      <c r="B143" s="148" t="s">
        <v>89</v>
      </c>
      <c r="C143" s="148" t="s">
        <v>352</v>
      </c>
      <c r="D143" s="148" t="s">
        <v>353</v>
      </c>
      <c r="E143" s="148" t="s">
        <v>354</v>
      </c>
      <c r="F143" s="148" t="s">
        <v>355</v>
      </c>
      <c r="G143" s="148" t="s">
        <v>169</v>
      </c>
      <c r="H143" s="148">
        <v>50</v>
      </c>
      <c r="I143" s="148" t="s">
        <v>137</v>
      </c>
      <c r="J143" s="148" t="s">
        <v>64</v>
      </c>
      <c r="K143" s="148" t="s">
        <v>64</v>
      </c>
      <c r="M143" s="148" t="s">
        <v>96</v>
      </c>
      <c r="N143" s="148" t="s">
        <v>236</v>
      </c>
      <c r="O143" s="148" t="s">
        <v>6902</v>
      </c>
      <c r="P143" s="148" t="s">
        <v>6817</v>
      </c>
      <c r="Q143" s="148" t="s">
        <v>6840</v>
      </c>
      <c r="R143" s="148" t="s">
        <v>101</v>
      </c>
      <c r="S143" s="148">
        <v>0</v>
      </c>
      <c r="T143" s="148">
        <v>44</v>
      </c>
      <c r="U143" s="148" t="s">
        <v>237</v>
      </c>
      <c r="V143" s="148" t="s">
        <v>281</v>
      </c>
      <c r="W143" s="148" t="s">
        <v>356</v>
      </c>
      <c r="X143" s="148" t="s">
        <v>329</v>
      </c>
      <c r="Y143" s="148" t="s">
        <v>291</v>
      </c>
      <c r="Z143" s="148" t="s">
        <v>357</v>
      </c>
      <c r="AC143" s="148" t="s">
        <v>112</v>
      </c>
      <c r="AD143" s="148" t="s">
        <v>69</v>
      </c>
      <c r="AE143" s="148" t="s">
        <v>102</v>
      </c>
    </row>
    <row r="144" spans="1:31" ht="30">
      <c r="A144" s="148" t="s">
        <v>6736</v>
      </c>
      <c r="B144" s="148" t="s">
        <v>89</v>
      </c>
      <c r="C144" s="148" t="s">
        <v>324</v>
      </c>
      <c r="D144" s="148" t="s">
        <v>289</v>
      </c>
      <c r="E144" s="148" t="s">
        <v>234</v>
      </c>
      <c r="F144" s="148" t="s">
        <v>325</v>
      </c>
      <c r="G144" s="148" t="s">
        <v>94</v>
      </c>
      <c r="H144" s="148">
        <v>50</v>
      </c>
      <c r="I144" s="148" t="s">
        <v>137</v>
      </c>
      <c r="J144" s="148" t="s">
        <v>64</v>
      </c>
      <c r="K144" s="148" t="s">
        <v>64</v>
      </c>
      <c r="M144" s="148" t="s">
        <v>96</v>
      </c>
      <c r="N144" s="148" t="s">
        <v>236</v>
      </c>
      <c r="O144" s="148" t="s">
        <v>6903</v>
      </c>
      <c r="P144" s="148" t="s">
        <v>6817</v>
      </c>
      <c r="Q144" s="148" t="s">
        <v>6840</v>
      </c>
      <c r="R144" s="148" t="s">
        <v>101</v>
      </c>
      <c r="S144" s="148">
        <v>-30</v>
      </c>
      <c r="T144" s="148">
        <v>0</v>
      </c>
      <c r="U144" s="148" t="s">
        <v>237</v>
      </c>
      <c r="V144" s="148" t="s">
        <v>281</v>
      </c>
      <c r="W144" s="148" t="s">
        <v>238</v>
      </c>
      <c r="X144" s="148" t="s">
        <v>295</v>
      </c>
      <c r="Y144" s="148" t="s">
        <v>291</v>
      </c>
      <c r="Z144" s="148" t="s">
        <v>326</v>
      </c>
      <c r="AC144" s="148" t="s">
        <v>112</v>
      </c>
      <c r="AD144" s="148" t="s">
        <v>69</v>
      </c>
      <c r="AE144" s="148" t="s">
        <v>102</v>
      </c>
    </row>
    <row r="145" spans="1:31" ht="45">
      <c r="A145" s="148" t="s">
        <v>6736</v>
      </c>
      <c r="B145" s="148" t="s">
        <v>89</v>
      </c>
      <c r="C145" s="148" t="s">
        <v>303</v>
      </c>
      <c r="D145" s="148" t="s">
        <v>289</v>
      </c>
      <c r="E145" s="148" t="s">
        <v>136</v>
      </c>
      <c r="F145" s="148" t="s">
        <v>290</v>
      </c>
      <c r="G145" s="148" t="s">
        <v>94</v>
      </c>
      <c r="H145" s="148">
        <v>50</v>
      </c>
      <c r="I145" s="148" t="s">
        <v>137</v>
      </c>
      <c r="J145" s="148" t="s">
        <v>64</v>
      </c>
      <c r="K145" s="148" t="s">
        <v>64</v>
      </c>
      <c r="M145" s="148" t="s">
        <v>96</v>
      </c>
      <c r="N145" s="148" t="s">
        <v>138</v>
      </c>
      <c r="O145" s="148" t="s">
        <v>6747</v>
      </c>
      <c r="P145" s="148" t="s">
        <v>6815</v>
      </c>
      <c r="Q145" s="148" t="s">
        <v>6844</v>
      </c>
      <c r="R145" s="148" t="s">
        <v>101</v>
      </c>
      <c r="S145" s="148" t="s">
        <v>62</v>
      </c>
      <c r="T145" s="148" t="s">
        <v>62</v>
      </c>
      <c r="U145" s="148" t="s">
        <v>62</v>
      </c>
      <c r="V145" s="148" t="s">
        <v>67</v>
      </c>
      <c r="W145" s="148" t="s">
        <v>139</v>
      </c>
      <c r="X145" s="148" t="s">
        <v>126</v>
      </c>
      <c r="Y145" s="148" t="s">
        <v>291</v>
      </c>
      <c r="Z145" s="148" t="s">
        <v>304</v>
      </c>
      <c r="AC145" s="148" t="s">
        <v>62</v>
      </c>
      <c r="AD145" s="148" t="s">
        <v>69</v>
      </c>
      <c r="AE145" s="148" t="s">
        <v>102</v>
      </c>
    </row>
    <row r="146" spans="1:31" ht="30">
      <c r="A146" s="148" t="s">
        <v>6736</v>
      </c>
      <c r="B146" s="148" t="s">
        <v>89</v>
      </c>
      <c r="C146" s="148" t="s">
        <v>305</v>
      </c>
      <c r="D146" s="148" t="s">
        <v>289</v>
      </c>
      <c r="E146" s="148" t="s">
        <v>142</v>
      </c>
      <c r="F146" s="148" t="s">
        <v>290</v>
      </c>
      <c r="G146" s="148" t="s">
        <v>62</v>
      </c>
      <c r="H146" s="148" t="s">
        <v>62</v>
      </c>
      <c r="I146" s="148" t="s">
        <v>137</v>
      </c>
      <c r="J146" s="148" t="s">
        <v>64</v>
      </c>
      <c r="K146" s="148" t="s">
        <v>64</v>
      </c>
      <c r="M146" s="148" t="s">
        <v>96</v>
      </c>
      <c r="N146" s="148" t="s">
        <v>143</v>
      </c>
      <c r="O146" s="148" t="s">
        <v>6904</v>
      </c>
      <c r="P146" s="148" t="s">
        <v>6818</v>
      </c>
      <c r="Q146" s="148" t="s">
        <v>6842</v>
      </c>
      <c r="R146" s="148" t="s">
        <v>101</v>
      </c>
      <c r="S146" s="148">
        <v>0</v>
      </c>
      <c r="T146" s="148">
        <v>109</v>
      </c>
      <c r="U146" s="148" t="s">
        <v>144</v>
      </c>
      <c r="V146" s="148" t="s">
        <v>281</v>
      </c>
      <c r="W146" s="148" t="s">
        <v>139</v>
      </c>
      <c r="X146" s="148" t="s">
        <v>295</v>
      </c>
      <c r="Y146" s="148" t="s">
        <v>291</v>
      </c>
      <c r="Z146" s="148" t="s">
        <v>304</v>
      </c>
      <c r="AC146" s="148" t="s">
        <v>112</v>
      </c>
      <c r="AD146" s="148" t="s">
        <v>69</v>
      </c>
      <c r="AE146" s="148" t="s">
        <v>102</v>
      </c>
    </row>
    <row r="147" spans="1:31" ht="45">
      <c r="A147" s="148" t="s">
        <v>6736</v>
      </c>
      <c r="B147" s="148" t="s">
        <v>89</v>
      </c>
      <c r="C147" s="148" t="s">
        <v>440</v>
      </c>
      <c r="D147" s="148" t="s">
        <v>434</v>
      </c>
      <c r="E147" s="148" t="s">
        <v>184</v>
      </c>
      <c r="F147" s="148" t="s">
        <v>435</v>
      </c>
      <c r="G147" s="148" t="s">
        <v>94</v>
      </c>
      <c r="H147" s="148">
        <v>25</v>
      </c>
      <c r="I147" s="148" t="s">
        <v>137</v>
      </c>
      <c r="J147" s="148" t="s">
        <v>64</v>
      </c>
      <c r="K147" s="148" t="s">
        <v>64</v>
      </c>
      <c r="M147" s="148" t="s">
        <v>96</v>
      </c>
      <c r="N147" s="148" t="s">
        <v>441</v>
      </c>
      <c r="O147" s="148" t="s">
        <v>6905</v>
      </c>
      <c r="P147" s="148" t="s">
        <v>6813</v>
      </c>
      <c r="Q147" s="148" t="s">
        <v>6843</v>
      </c>
      <c r="R147" s="148" t="s">
        <v>101</v>
      </c>
      <c r="S147" s="148" t="s">
        <v>62</v>
      </c>
      <c r="T147" s="148" t="s">
        <v>62</v>
      </c>
      <c r="U147" s="148" t="s">
        <v>62</v>
      </c>
      <c r="V147" s="148" t="s">
        <v>67</v>
      </c>
      <c r="W147" s="148" t="s">
        <v>186</v>
      </c>
      <c r="X147" s="148" t="s">
        <v>126</v>
      </c>
      <c r="Y147" s="148" t="s">
        <v>438</v>
      </c>
      <c r="Z147" s="148" t="s">
        <v>442</v>
      </c>
      <c r="AC147" s="148" t="s">
        <v>62</v>
      </c>
      <c r="AD147" s="148" t="s">
        <v>69</v>
      </c>
      <c r="AE147" s="148" t="s">
        <v>102</v>
      </c>
    </row>
    <row r="148" spans="1:31" ht="60">
      <c r="A148" s="148" t="s">
        <v>6736</v>
      </c>
      <c r="B148" s="148" t="s">
        <v>89</v>
      </c>
      <c r="C148" s="148" t="s">
        <v>466</v>
      </c>
      <c r="D148" s="148" t="s">
        <v>467</v>
      </c>
      <c r="E148" s="148" t="s">
        <v>184</v>
      </c>
      <c r="F148" s="148" t="s">
        <v>468</v>
      </c>
      <c r="G148" s="148" t="s">
        <v>462</v>
      </c>
      <c r="H148" s="148">
        <v>150</v>
      </c>
      <c r="I148" s="148" t="s">
        <v>137</v>
      </c>
      <c r="J148" s="148" t="s">
        <v>64</v>
      </c>
      <c r="K148" s="148" t="s">
        <v>64</v>
      </c>
      <c r="M148" s="148" t="s">
        <v>96</v>
      </c>
      <c r="N148" s="148" t="s">
        <v>441</v>
      </c>
      <c r="O148" s="148" t="s">
        <v>6906</v>
      </c>
      <c r="P148" s="148" t="s">
        <v>6813</v>
      </c>
      <c r="Q148" s="148" t="s">
        <v>6843</v>
      </c>
      <c r="R148" s="148" t="s">
        <v>101</v>
      </c>
      <c r="S148" s="148" t="s">
        <v>62</v>
      </c>
      <c r="T148" s="148" t="s">
        <v>62</v>
      </c>
      <c r="U148" s="148" t="s">
        <v>62</v>
      </c>
      <c r="V148" s="148" t="s">
        <v>67</v>
      </c>
      <c r="W148" s="148" t="s">
        <v>186</v>
      </c>
      <c r="X148" s="148" t="s">
        <v>126</v>
      </c>
      <c r="Y148" s="148" t="s">
        <v>438</v>
      </c>
      <c r="Z148" s="148" t="s">
        <v>469</v>
      </c>
      <c r="AC148" s="148" t="s">
        <v>62</v>
      </c>
      <c r="AD148" s="148" t="s">
        <v>69</v>
      </c>
      <c r="AE148" s="148" t="s">
        <v>102</v>
      </c>
    </row>
    <row r="149" spans="1:31" ht="60">
      <c r="A149" s="148" t="s">
        <v>6736</v>
      </c>
      <c r="B149" s="148" t="s">
        <v>89</v>
      </c>
      <c r="C149" s="148" t="s">
        <v>489</v>
      </c>
      <c r="D149" s="148" t="s">
        <v>486</v>
      </c>
      <c r="E149" s="148" t="s">
        <v>184</v>
      </c>
      <c r="F149" s="148" t="s">
        <v>487</v>
      </c>
      <c r="G149" s="148" t="s">
        <v>94</v>
      </c>
      <c r="H149" s="148">
        <v>25</v>
      </c>
      <c r="I149" s="148" t="s">
        <v>137</v>
      </c>
      <c r="J149" s="148" t="s">
        <v>64</v>
      </c>
      <c r="K149" s="148" t="s">
        <v>64</v>
      </c>
      <c r="M149" s="148" t="s">
        <v>96</v>
      </c>
      <c r="N149" s="148" t="s">
        <v>441</v>
      </c>
      <c r="O149" s="148" t="s">
        <v>6907</v>
      </c>
      <c r="P149" s="148" t="s">
        <v>6813</v>
      </c>
      <c r="Q149" s="148" t="s">
        <v>6843</v>
      </c>
      <c r="R149" s="148" t="s">
        <v>101</v>
      </c>
      <c r="S149" s="148" t="s">
        <v>62</v>
      </c>
      <c r="T149" s="148" t="s">
        <v>62</v>
      </c>
      <c r="U149" s="148" t="s">
        <v>62</v>
      </c>
      <c r="V149" s="148" t="s">
        <v>67</v>
      </c>
      <c r="W149" s="148" t="s">
        <v>186</v>
      </c>
      <c r="X149" s="148" t="s">
        <v>126</v>
      </c>
      <c r="Y149" s="148" t="s">
        <v>438</v>
      </c>
      <c r="Z149" s="148" t="s">
        <v>490</v>
      </c>
      <c r="AC149" s="148" t="s">
        <v>62</v>
      </c>
      <c r="AD149" s="148" t="s">
        <v>69</v>
      </c>
      <c r="AE149" s="148" t="s">
        <v>102</v>
      </c>
    </row>
    <row r="150" spans="1:31" ht="45">
      <c r="A150" s="148" t="s">
        <v>6736</v>
      </c>
      <c r="B150" s="148" t="s">
        <v>89</v>
      </c>
      <c r="C150" s="148" t="s">
        <v>443</v>
      </c>
      <c r="D150" s="148" t="s">
        <v>434</v>
      </c>
      <c r="E150" s="148" t="s">
        <v>189</v>
      </c>
      <c r="F150" s="148" t="s">
        <v>435</v>
      </c>
      <c r="G150" s="148" t="s">
        <v>62</v>
      </c>
      <c r="H150" s="148" t="s">
        <v>62</v>
      </c>
      <c r="I150" s="148" t="s">
        <v>137</v>
      </c>
      <c r="J150" s="148" t="s">
        <v>64</v>
      </c>
      <c r="K150" s="148" t="s">
        <v>64</v>
      </c>
      <c r="M150" s="148" t="s">
        <v>96</v>
      </c>
      <c r="N150" s="148" t="s">
        <v>444</v>
      </c>
      <c r="O150" s="148" t="s">
        <v>6908</v>
      </c>
      <c r="P150" s="148" t="s">
        <v>6814</v>
      </c>
      <c r="Q150" s="148" t="s">
        <v>6838</v>
      </c>
      <c r="R150" s="148" t="s">
        <v>101</v>
      </c>
      <c r="S150" s="148">
        <v>0</v>
      </c>
      <c r="T150" s="148">
        <v>0.36</v>
      </c>
      <c r="U150" s="148" t="s">
        <v>191</v>
      </c>
      <c r="V150" s="148" t="s">
        <v>281</v>
      </c>
      <c r="W150" s="148" t="s">
        <v>186</v>
      </c>
      <c r="X150" s="148" t="s">
        <v>445</v>
      </c>
      <c r="Y150" s="148" t="s">
        <v>438</v>
      </c>
      <c r="Z150" s="148" t="s">
        <v>442</v>
      </c>
      <c r="AC150" s="148" t="s">
        <v>112</v>
      </c>
      <c r="AD150" s="148" t="s">
        <v>69</v>
      </c>
      <c r="AE150" s="148" t="s">
        <v>192</v>
      </c>
    </row>
    <row r="151" spans="1:31" ht="60">
      <c r="A151" s="148" t="s">
        <v>6736</v>
      </c>
      <c r="B151" s="148" t="s">
        <v>89</v>
      </c>
      <c r="C151" s="148" t="s">
        <v>470</v>
      </c>
      <c r="D151" s="148" t="s">
        <v>467</v>
      </c>
      <c r="E151" s="148" t="s">
        <v>189</v>
      </c>
      <c r="F151" s="148" t="s">
        <v>468</v>
      </c>
      <c r="G151" s="148" t="s">
        <v>62</v>
      </c>
      <c r="H151" s="148" t="s">
        <v>62</v>
      </c>
      <c r="I151" s="148" t="s">
        <v>137</v>
      </c>
      <c r="J151" s="148" t="s">
        <v>64</v>
      </c>
      <c r="K151" s="148" t="s">
        <v>64</v>
      </c>
      <c r="M151" s="148" t="s">
        <v>96</v>
      </c>
      <c r="N151" s="148" t="s">
        <v>444</v>
      </c>
      <c r="O151" s="148" t="s">
        <v>6909</v>
      </c>
      <c r="P151" s="148" t="s">
        <v>6814</v>
      </c>
      <c r="Q151" s="148" t="s">
        <v>6838</v>
      </c>
      <c r="R151" s="148" t="s">
        <v>101</v>
      </c>
      <c r="S151" s="148">
        <v>0</v>
      </c>
      <c r="T151" s="148">
        <v>66.260000000000005</v>
      </c>
      <c r="U151" s="148" t="s">
        <v>191</v>
      </c>
      <c r="V151" s="148" t="s">
        <v>463</v>
      </c>
      <c r="W151" s="148" t="s">
        <v>186</v>
      </c>
      <c r="X151" s="148" t="s">
        <v>445</v>
      </c>
      <c r="Y151" s="148" t="s">
        <v>438</v>
      </c>
      <c r="Z151" s="148" t="s">
        <v>469</v>
      </c>
      <c r="AC151" s="148" t="s">
        <v>112</v>
      </c>
      <c r="AD151" s="148" t="s">
        <v>69</v>
      </c>
      <c r="AE151" s="148" t="s">
        <v>192</v>
      </c>
    </row>
    <row r="152" spans="1:31" ht="60">
      <c r="A152" s="148" t="s">
        <v>6736</v>
      </c>
      <c r="B152" s="148" t="s">
        <v>89</v>
      </c>
      <c r="C152" s="148" t="s">
        <v>491</v>
      </c>
      <c r="D152" s="148" t="s">
        <v>486</v>
      </c>
      <c r="E152" s="148" t="s">
        <v>189</v>
      </c>
      <c r="F152" s="148" t="s">
        <v>487</v>
      </c>
      <c r="G152" s="148" t="s">
        <v>62</v>
      </c>
      <c r="H152" s="148" t="s">
        <v>62</v>
      </c>
      <c r="I152" s="148" t="s">
        <v>137</v>
      </c>
      <c r="J152" s="148" t="s">
        <v>64</v>
      </c>
      <c r="K152" s="148" t="s">
        <v>64</v>
      </c>
      <c r="M152" s="148" t="s">
        <v>96</v>
      </c>
      <c r="N152" s="148" t="s">
        <v>444</v>
      </c>
      <c r="O152" s="148" t="s">
        <v>6910</v>
      </c>
      <c r="P152" s="148" t="s">
        <v>6814</v>
      </c>
      <c r="Q152" s="148" t="s">
        <v>6838</v>
      </c>
      <c r="R152" s="148" t="s">
        <v>101</v>
      </c>
      <c r="S152" s="148">
        <v>0</v>
      </c>
      <c r="T152" s="148">
        <v>0.37</v>
      </c>
      <c r="U152" s="148" t="s">
        <v>191</v>
      </c>
      <c r="V152" s="148" t="s">
        <v>281</v>
      </c>
      <c r="W152" s="148" t="s">
        <v>186</v>
      </c>
      <c r="X152" s="148" t="s">
        <v>483</v>
      </c>
      <c r="Y152" s="148" t="s">
        <v>438</v>
      </c>
      <c r="Z152" s="148" t="s">
        <v>490</v>
      </c>
      <c r="AC152" s="148" t="s">
        <v>112</v>
      </c>
      <c r="AD152" s="148" t="s">
        <v>69</v>
      </c>
      <c r="AE152" s="148" t="s">
        <v>192</v>
      </c>
    </row>
    <row r="153" spans="1:31" ht="45">
      <c r="A153" s="148" t="s">
        <v>6736</v>
      </c>
      <c r="B153" s="148" t="s">
        <v>89</v>
      </c>
      <c r="C153" s="148" t="s">
        <v>502</v>
      </c>
      <c r="D153" s="148" t="s">
        <v>503</v>
      </c>
      <c r="E153" s="148" t="s">
        <v>354</v>
      </c>
      <c r="F153" s="148" t="s">
        <v>480</v>
      </c>
      <c r="G153" s="148" t="s">
        <v>169</v>
      </c>
      <c r="H153" s="148">
        <v>50</v>
      </c>
      <c r="I153" s="148" t="s">
        <v>137</v>
      </c>
      <c r="J153" s="148" t="s">
        <v>64</v>
      </c>
      <c r="K153" s="148" t="s">
        <v>64</v>
      </c>
      <c r="M153" s="148" t="s">
        <v>96</v>
      </c>
      <c r="N153" s="148" t="s">
        <v>236</v>
      </c>
      <c r="O153" s="148" t="s">
        <v>6911</v>
      </c>
      <c r="P153" s="148" t="s">
        <v>6817</v>
      </c>
      <c r="Q153" s="148" t="s">
        <v>6840</v>
      </c>
      <c r="R153" s="148" t="s">
        <v>101</v>
      </c>
      <c r="S153" s="148">
        <v>0</v>
      </c>
      <c r="T153" s="148">
        <v>69</v>
      </c>
      <c r="U153" s="148" t="s">
        <v>237</v>
      </c>
      <c r="V153" s="148" t="s">
        <v>145</v>
      </c>
      <c r="W153" s="148" t="s">
        <v>356</v>
      </c>
      <c r="X153" s="148" t="s">
        <v>171</v>
      </c>
      <c r="Y153" s="148" t="s">
        <v>438</v>
      </c>
      <c r="Z153" s="148" t="s">
        <v>504</v>
      </c>
      <c r="AC153" s="148" t="s">
        <v>112</v>
      </c>
      <c r="AD153" s="148" t="s">
        <v>69</v>
      </c>
      <c r="AE153" s="148" t="s">
        <v>102</v>
      </c>
    </row>
    <row r="154" spans="1:31" ht="45">
      <c r="A154" s="148" t="s">
        <v>6736</v>
      </c>
      <c r="B154" s="148" t="s">
        <v>89</v>
      </c>
      <c r="C154" s="148" t="s">
        <v>479</v>
      </c>
      <c r="D154" s="148" t="s">
        <v>477</v>
      </c>
      <c r="E154" s="148" t="s">
        <v>234</v>
      </c>
      <c r="F154" s="148" t="s">
        <v>480</v>
      </c>
      <c r="G154" s="148" t="s">
        <v>169</v>
      </c>
      <c r="H154" s="148">
        <v>50</v>
      </c>
      <c r="I154" s="148" t="s">
        <v>137</v>
      </c>
      <c r="J154" s="148" t="s">
        <v>64</v>
      </c>
      <c r="K154" s="148" t="s">
        <v>64</v>
      </c>
      <c r="M154" s="148" t="s">
        <v>96</v>
      </c>
      <c r="N154" s="148" t="s">
        <v>236</v>
      </c>
      <c r="O154" s="148" t="s">
        <v>6912</v>
      </c>
      <c r="P154" s="148" t="s">
        <v>6817</v>
      </c>
      <c r="Q154" s="148" t="s">
        <v>6840</v>
      </c>
      <c r="R154" s="148" t="s">
        <v>101</v>
      </c>
      <c r="S154" s="148">
        <v>0</v>
      </c>
      <c r="T154" s="148">
        <v>660</v>
      </c>
      <c r="U154" s="148" t="s">
        <v>237</v>
      </c>
      <c r="V154" s="148" t="s">
        <v>145</v>
      </c>
      <c r="W154" s="148" t="s">
        <v>238</v>
      </c>
      <c r="X154" s="148" t="s">
        <v>445</v>
      </c>
      <c r="Y154" s="148" t="s">
        <v>438</v>
      </c>
      <c r="Z154" s="148" t="s">
        <v>481</v>
      </c>
      <c r="AC154" s="148" t="s">
        <v>112</v>
      </c>
      <c r="AD154" s="148" t="s">
        <v>69</v>
      </c>
      <c r="AE154" s="148" t="s">
        <v>102</v>
      </c>
    </row>
    <row r="155" spans="1:31" ht="45">
      <c r="A155" s="148" t="s">
        <v>6736</v>
      </c>
      <c r="B155" s="148" t="s">
        <v>89</v>
      </c>
      <c r="C155" s="148" t="s">
        <v>482</v>
      </c>
      <c r="D155" s="148" t="s">
        <v>477</v>
      </c>
      <c r="E155" s="148" t="s">
        <v>234</v>
      </c>
      <c r="F155" s="148" t="s">
        <v>175</v>
      </c>
      <c r="G155" s="148" t="s">
        <v>169</v>
      </c>
      <c r="H155" s="148">
        <v>50</v>
      </c>
      <c r="I155" s="148" t="s">
        <v>137</v>
      </c>
      <c r="J155" s="148" t="s">
        <v>64</v>
      </c>
      <c r="K155" s="148" t="s">
        <v>64</v>
      </c>
      <c r="M155" s="148" t="s">
        <v>96</v>
      </c>
      <c r="N155" s="148" t="s">
        <v>236</v>
      </c>
      <c r="O155" s="148" t="s">
        <v>6913</v>
      </c>
      <c r="P155" s="148" t="s">
        <v>6817</v>
      </c>
      <c r="Q155" s="148" t="s">
        <v>6840</v>
      </c>
      <c r="R155" s="148" t="s">
        <v>101</v>
      </c>
      <c r="S155" s="148">
        <v>0</v>
      </c>
      <c r="T155" s="148">
        <v>660</v>
      </c>
      <c r="U155" s="148" t="s">
        <v>237</v>
      </c>
      <c r="V155" s="148" t="s">
        <v>145</v>
      </c>
      <c r="W155" s="148" t="s">
        <v>238</v>
      </c>
      <c r="X155" s="148" t="s">
        <v>483</v>
      </c>
      <c r="Y155" s="148" t="s">
        <v>438</v>
      </c>
      <c r="Z155" s="148" t="s">
        <v>484</v>
      </c>
      <c r="AC155" s="148" t="s">
        <v>112</v>
      </c>
      <c r="AD155" s="148" t="s">
        <v>69</v>
      </c>
      <c r="AE155" s="148" t="s">
        <v>102</v>
      </c>
    </row>
    <row r="156" spans="1:31" ht="45">
      <c r="A156" s="148" t="s">
        <v>6736</v>
      </c>
      <c r="B156" s="148" t="s">
        <v>89</v>
      </c>
      <c r="C156" s="148" t="s">
        <v>471</v>
      </c>
      <c r="D156" s="148" t="s">
        <v>472</v>
      </c>
      <c r="E156" s="148" t="s">
        <v>136</v>
      </c>
      <c r="F156" s="148" t="s">
        <v>175</v>
      </c>
      <c r="G156" s="148" t="s">
        <v>169</v>
      </c>
      <c r="H156" s="148">
        <v>50</v>
      </c>
      <c r="I156" s="148" t="s">
        <v>137</v>
      </c>
      <c r="J156" s="148" t="s">
        <v>64</v>
      </c>
      <c r="K156" s="148" t="s">
        <v>64</v>
      </c>
      <c r="M156" s="148" t="s">
        <v>96</v>
      </c>
      <c r="N156" s="148" t="s">
        <v>138</v>
      </c>
      <c r="O156" s="148" t="s">
        <v>6747</v>
      </c>
      <c r="P156" s="148" t="s">
        <v>6815</v>
      </c>
      <c r="Q156" s="148" t="s">
        <v>6844</v>
      </c>
      <c r="R156" s="148" t="s">
        <v>101</v>
      </c>
      <c r="S156" s="148" t="s">
        <v>62</v>
      </c>
      <c r="T156" s="148" t="s">
        <v>62</v>
      </c>
      <c r="U156" s="148" t="s">
        <v>62</v>
      </c>
      <c r="V156" s="148" t="s">
        <v>67</v>
      </c>
      <c r="W156" s="148" t="s">
        <v>139</v>
      </c>
      <c r="X156" s="148" t="s">
        <v>126</v>
      </c>
      <c r="Y156" s="148" t="s">
        <v>438</v>
      </c>
      <c r="Z156" s="148" t="s">
        <v>473</v>
      </c>
      <c r="AC156" s="148" t="s">
        <v>62</v>
      </c>
      <c r="AD156" s="148" t="s">
        <v>69</v>
      </c>
      <c r="AE156" s="148" t="s">
        <v>102</v>
      </c>
    </row>
    <row r="157" spans="1:31" ht="45">
      <c r="A157" s="148" t="s">
        <v>6736</v>
      </c>
      <c r="B157" s="148" t="s">
        <v>89</v>
      </c>
      <c r="C157" s="148" t="s">
        <v>498</v>
      </c>
      <c r="D157" s="148" t="s">
        <v>499</v>
      </c>
      <c r="E157" s="148" t="s">
        <v>136</v>
      </c>
      <c r="F157" s="148" t="s">
        <v>461</v>
      </c>
      <c r="G157" s="148" t="s">
        <v>462</v>
      </c>
      <c r="H157" s="148">
        <v>50</v>
      </c>
      <c r="I157" s="148" t="s">
        <v>137</v>
      </c>
      <c r="J157" s="148" t="s">
        <v>64</v>
      </c>
      <c r="K157" s="148" t="s">
        <v>64</v>
      </c>
      <c r="M157" s="148" t="s">
        <v>96</v>
      </c>
      <c r="N157" s="148" t="s">
        <v>138</v>
      </c>
      <c r="O157" s="148" t="s">
        <v>6747</v>
      </c>
      <c r="P157" s="148" t="s">
        <v>6815</v>
      </c>
      <c r="Q157" s="148" t="s">
        <v>6844</v>
      </c>
      <c r="R157" s="148" t="s">
        <v>101</v>
      </c>
      <c r="S157" s="148" t="s">
        <v>62</v>
      </c>
      <c r="T157" s="148" t="s">
        <v>62</v>
      </c>
      <c r="U157" s="148" t="s">
        <v>62</v>
      </c>
      <c r="V157" s="148" t="s">
        <v>67</v>
      </c>
      <c r="W157" s="148" t="s">
        <v>139</v>
      </c>
      <c r="X157" s="148" t="s">
        <v>126</v>
      </c>
      <c r="Y157" s="148" t="s">
        <v>438</v>
      </c>
      <c r="Z157" s="148" t="s">
        <v>500</v>
      </c>
      <c r="AC157" s="148" t="s">
        <v>62</v>
      </c>
      <c r="AD157" s="148" t="s">
        <v>69</v>
      </c>
      <c r="AE157" s="148" t="s">
        <v>102</v>
      </c>
    </row>
    <row r="158" spans="1:31" ht="45">
      <c r="A158" s="148" t="s">
        <v>6736</v>
      </c>
      <c r="B158" s="148" t="s">
        <v>89</v>
      </c>
      <c r="C158" s="148" t="s">
        <v>474</v>
      </c>
      <c r="D158" s="148" t="s">
        <v>475</v>
      </c>
      <c r="E158" s="148" t="s">
        <v>142</v>
      </c>
      <c r="F158" s="148" t="s">
        <v>175</v>
      </c>
      <c r="G158" s="148" t="s">
        <v>62</v>
      </c>
      <c r="H158" s="148" t="s">
        <v>62</v>
      </c>
      <c r="I158" s="148" t="s">
        <v>137</v>
      </c>
      <c r="J158" s="148" t="s">
        <v>64</v>
      </c>
      <c r="K158" s="148" t="s">
        <v>64</v>
      </c>
      <c r="M158" s="148" t="s">
        <v>96</v>
      </c>
      <c r="N158" s="148" t="s">
        <v>143</v>
      </c>
      <c r="O158" s="148" t="s">
        <v>6914</v>
      </c>
      <c r="P158" s="148" t="s">
        <v>6818</v>
      </c>
      <c r="Q158" s="148" t="s">
        <v>6842</v>
      </c>
      <c r="R158" s="148" t="s">
        <v>101</v>
      </c>
      <c r="S158" s="148">
        <v>0</v>
      </c>
      <c r="T158" s="148">
        <v>110</v>
      </c>
      <c r="U158" s="148" t="s">
        <v>144</v>
      </c>
      <c r="V158" s="148" t="s">
        <v>145</v>
      </c>
      <c r="W158" s="148" t="s">
        <v>139</v>
      </c>
      <c r="X158" s="148" t="s">
        <v>445</v>
      </c>
      <c r="Y158" s="148" t="s">
        <v>438</v>
      </c>
      <c r="Z158" s="148" t="s">
        <v>473</v>
      </c>
      <c r="AC158" s="148" t="s">
        <v>112</v>
      </c>
      <c r="AD158" s="148" t="s">
        <v>69</v>
      </c>
      <c r="AE158" s="148" t="s">
        <v>102</v>
      </c>
    </row>
    <row r="159" spans="1:31" ht="45">
      <c r="A159" s="148" t="s">
        <v>6736</v>
      </c>
      <c r="B159" s="148" t="s">
        <v>89</v>
      </c>
      <c r="C159" s="148" t="s">
        <v>501</v>
      </c>
      <c r="D159" s="148" t="s">
        <v>499</v>
      </c>
      <c r="E159" s="148" t="s">
        <v>142</v>
      </c>
      <c r="F159" s="148" t="s">
        <v>461</v>
      </c>
      <c r="G159" s="148" t="s">
        <v>62</v>
      </c>
      <c r="H159" s="148" t="s">
        <v>62</v>
      </c>
      <c r="I159" s="148" t="s">
        <v>137</v>
      </c>
      <c r="J159" s="148" t="s">
        <v>64</v>
      </c>
      <c r="K159" s="148" t="s">
        <v>64</v>
      </c>
      <c r="M159" s="148" t="s">
        <v>96</v>
      </c>
      <c r="N159" s="148" t="s">
        <v>143</v>
      </c>
      <c r="O159" s="148" t="s">
        <v>6915</v>
      </c>
      <c r="P159" s="148" t="s">
        <v>6818</v>
      </c>
      <c r="Q159" s="148" t="s">
        <v>6842</v>
      </c>
      <c r="R159" s="148" t="s">
        <v>101</v>
      </c>
      <c r="S159" s="148">
        <v>0</v>
      </c>
      <c r="T159" s="148">
        <v>54</v>
      </c>
      <c r="U159" s="148" t="s">
        <v>144</v>
      </c>
      <c r="V159" s="148" t="s">
        <v>463</v>
      </c>
      <c r="W159" s="148" t="s">
        <v>139</v>
      </c>
      <c r="X159" s="148" t="s">
        <v>483</v>
      </c>
      <c r="Y159" s="148" t="s">
        <v>438</v>
      </c>
      <c r="Z159" s="148" t="s">
        <v>500</v>
      </c>
      <c r="AC159" s="148" t="s">
        <v>112</v>
      </c>
      <c r="AD159" s="148" t="s">
        <v>69</v>
      </c>
      <c r="AE159" s="148" t="s">
        <v>102</v>
      </c>
    </row>
    <row r="160" spans="1:31" ht="45">
      <c r="A160" s="148" t="s">
        <v>6736</v>
      </c>
      <c r="B160" s="148" t="s">
        <v>89</v>
      </c>
      <c r="C160" s="148" t="s">
        <v>344</v>
      </c>
      <c r="D160" s="148" t="s">
        <v>328</v>
      </c>
      <c r="E160" s="148" t="s">
        <v>345</v>
      </c>
      <c r="F160" s="148" t="s">
        <v>319</v>
      </c>
      <c r="G160" s="148" t="s">
        <v>62</v>
      </c>
      <c r="H160" s="148" t="s">
        <v>62</v>
      </c>
      <c r="I160" s="148" t="s">
        <v>137</v>
      </c>
      <c r="J160" s="148" t="s">
        <v>137</v>
      </c>
      <c r="K160" s="148" t="s">
        <v>62</v>
      </c>
      <c r="M160" s="148" t="s">
        <v>96</v>
      </c>
      <c r="N160" s="148" t="s">
        <v>346</v>
      </c>
      <c r="O160" s="148" t="s">
        <v>6747</v>
      </c>
      <c r="P160" s="148" t="s">
        <v>6811</v>
      </c>
      <c r="Q160" s="148" t="s">
        <v>6839</v>
      </c>
      <c r="R160" s="148" t="s">
        <v>101</v>
      </c>
      <c r="S160" s="148">
        <v>0</v>
      </c>
      <c r="T160" s="148">
        <v>2500</v>
      </c>
      <c r="U160" s="148" t="s">
        <v>347</v>
      </c>
      <c r="V160" s="148" t="s">
        <v>67</v>
      </c>
      <c r="W160" s="148" t="s">
        <v>204</v>
      </c>
      <c r="X160" s="148" t="s">
        <v>348</v>
      </c>
      <c r="Y160" s="148" t="s">
        <v>291</v>
      </c>
      <c r="Z160" s="148" t="s">
        <v>349</v>
      </c>
      <c r="AC160" s="148" t="s">
        <v>112</v>
      </c>
      <c r="AD160" s="148" t="s">
        <v>69</v>
      </c>
      <c r="AE160" s="148" t="s">
        <v>102</v>
      </c>
    </row>
    <row r="161" spans="1:31" ht="45">
      <c r="A161" s="148" t="s">
        <v>6736</v>
      </c>
      <c r="B161" s="148" t="s">
        <v>89</v>
      </c>
      <c r="C161" s="148" t="s">
        <v>350</v>
      </c>
      <c r="D161" s="148" t="s">
        <v>328</v>
      </c>
      <c r="E161" s="148" t="s">
        <v>337</v>
      </c>
      <c r="F161" s="148" t="s">
        <v>319</v>
      </c>
      <c r="G161" s="148" t="s">
        <v>169</v>
      </c>
      <c r="H161" s="148">
        <v>25</v>
      </c>
      <c r="I161" s="148" t="s">
        <v>137</v>
      </c>
      <c r="J161" s="148" t="s">
        <v>64</v>
      </c>
      <c r="K161" s="148" t="s">
        <v>62</v>
      </c>
      <c r="M161" s="148" t="s">
        <v>96</v>
      </c>
      <c r="N161" s="148" t="s">
        <v>338</v>
      </c>
      <c r="O161" s="148" t="s">
        <v>6747</v>
      </c>
      <c r="P161" s="148" t="s">
        <v>6810</v>
      </c>
      <c r="Q161" s="148" t="s">
        <v>6839</v>
      </c>
      <c r="R161" s="148" t="s">
        <v>101</v>
      </c>
      <c r="S161" s="148" t="s">
        <v>62</v>
      </c>
      <c r="T161" s="148" t="s">
        <v>62</v>
      </c>
      <c r="U161" s="148" t="s">
        <v>62</v>
      </c>
      <c r="V161" s="148" t="s">
        <v>67</v>
      </c>
      <c r="W161" s="148" t="s">
        <v>339</v>
      </c>
      <c r="X161" s="148" t="s">
        <v>62</v>
      </c>
      <c r="Y161" s="148" t="s">
        <v>291</v>
      </c>
      <c r="Z161" s="148" t="s">
        <v>349</v>
      </c>
      <c r="AC161" s="148" t="s">
        <v>62</v>
      </c>
      <c r="AD161" s="148" t="s">
        <v>69</v>
      </c>
      <c r="AE161" s="148" t="s">
        <v>102</v>
      </c>
    </row>
    <row r="162" spans="1:31" ht="45">
      <c r="A162" s="148" t="s">
        <v>6736</v>
      </c>
      <c r="B162" s="148" t="s">
        <v>89</v>
      </c>
      <c r="C162" s="148" t="s">
        <v>351</v>
      </c>
      <c r="D162" s="148" t="s">
        <v>328</v>
      </c>
      <c r="E162" s="148" t="s">
        <v>342</v>
      </c>
      <c r="F162" s="148" t="s">
        <v>319</v>
      </c>
      <c r="G162" s="148" t="s">
        <v>62</v>
      </c>
      <c r="H162" s="148" t="s">
        <v>62</v>
      </c>
      <c r="I162" s="148" t="s">
        <v>137</v>
      </c>
      <c r="J162" s="148" t="s">
        <v>137</v>
      </c>
      <c r="K162" s="148" t="s">
        <v>64</v>
      </c>
      <c r="M162" s="148" t="s">
        <v>96</v>
      </c>
      <c r="N162" s="148" t="s">
        <v>343</v>
      </c>
      <c r="O162" s="148" t="s">
        <v>6916</v>
      </c>
      <c r="P162" s="148" t="s">
        <v>6811</v>
      </c>
      <c r="Q162" s="148" t="s">
        <v>6839</v>
      </c>
      <c r="R162" s="148" t="s">
        <v>101</v>
      </c>
      <c r="S162" s="148">
        <v>0</v>
      </c>
      <c r="T162" s="148">
        <v>2.9</v>
      </c>
      <c r="U162" s="148" t="s">
        <v>191</v>
      </c>
      <c r="V162" s="148" t="s">
        <v>281</v>
      </c>
      <c r="W162" s="148" t="s">
        <v>339</v>
      </c>
      <c r="X162" s="148" t="s">
        <v>329</v>
      </c>
      <c r="Y162" s="148" t="s">
        <v>291</v>
      </c>
      <c r="Z162" s="148" t="s">
        <v>349</v>
      </c>
      <c r="AC162" s="148" t="s">
        <v>112</v>
      </c>
      <c r="AD162" s="148" t="s">
        <v>69</v>
      </c>
      <c r="AE162" s="148" t="s">
        <v>192</v>
      </c>
    </row>
    <row r="163" spans="1:31" ht="45">
      <c r="A163" s="148" t="s">
        <v>6736</v>
      </c>
      <c r="B163" s="148" t="s">
        <v>89</v>
      </c>
      <c r="C163" s="148" t="s">
        <v>327</v>
      </c>
      <c r="D163" s="148" t="s">
        <v>328</v>
      </c>
      <c r="E163" s="148" t="s">
        <v>234</v>
      </c>
      <c r="F163" s="148" t="s">
        <v>319</v>
      </c>
      <c r="G163" s="148" t="s">
        <v>169</v>
      </c>
      <c r="H163" s="148">
        <v>25</v>
      </c>
      <c r="I163" s="148" t="s">
        <v>137</v>
      </c>
      <c r="J163" s="148" t="s">
        <v>64</v>
      </c>
      <c r="K163" s="148" t="s">
        <v>64</v>
      </c>
      <c r="M163" s="148" t="s">
        <v>96</v>
      </c>
      <c r="N163" s="148" t="s">
        <v>236</v>
      </c>
      <c r="O163" s="148" t="s">
        <v>6917</v>
      </c>
      <c r="P163" s="148" t="s">
        <v>6817</v>
      </c>
      <c r="Q163" s="148" t="s">
        <v>6840</v>
      </c>
      <c r="R163" s="148" t="s">
        <v>101</v>
      </c>
      <c r="S163" s="148">
        <v>0</v>
      </c>
      <c r="T163" s="148">
        <v>1920</v>
      </c>
      <c r="U163" s="148" t="s">
        <v>237</v>
      </c>
      <c r="V163" s="148" t="s">
        <v>281</v>
      </c>
      <c r="W163" s="148" t="s">
        <v>238</v>
      </c>
      <c r="X163" s="148" t="s">
        <v>329</v>
      </c>
      <c r="Y163" s="148" t="s">
        <v>291</v>
      </c>
      <c r="Z163" s="148" t="s">
        <v>330</v>
      </c>
      <c r="AC163" s="148" t="s">
        <v>112</v>
      </c>
      <c r="AD163" s="148" t="s">
        <v>69</v>
      </c>
      <c r="AE163" s="148" t="s">
        <v>102</v>
      </c>
    </row>
    <row r="164" spans="1:31" ht="45">
      <c r="A164" s="148" t="s">
        <v>6736</v>
      </c>
      <c r="B164" s="148" t="s">
        <v>89</v>
      </c>
      <c r="C164" s="148" t="s">
        <v>321</v>
      </c>
      <c r="D164" s="148" t="s">
        <v>322</v>
      </c>
      <c r="E164" s="148" t="s">
        <v>234</v>
      </c>
      <c r="F164" s="148" t="s">
        <v>175</v>
      </c>
      <c r="G164" s="148" t="s">
        <v>169</v>
      </c>
      <c r="H164" s="148">
        <v>50</v>
      </c>
      <c r="I164" s="148" t="s">
        <v>137</v>
      </c>
      <c r="J164" s="148" t="s">
        <v>64</v>
      </c>
      <c r="K164" s="148" t="s">
        <v>64</v>
      </c>
      <c r="M164" s="148" t="s">
        <v>96</v>
      </c>
      <c r="N164" s="148" t="s">
        <v>236</v>
      </c>
      <c r="O164" s="148" t="s">
        <v>6918</v>
      </c>
      <c r="P164" s="148" t="s">
        <v>6817</v>
      </c>
      <c r="Q164" s="148" t="s">
        <v>6840</v>
      </c>
      <c r="R164" s="148" t="s">
        <v>101</v>
      </c>
      <c r="S164" s="148">
        <v>0</v>
      </c>
      <c r="T164" s="148">
        <v>660</v>
      </c>
      <c r="U164" s="148" t="s">
        <v>237</v>
      </c>
      <c r="V164" s="148" t="s">
        <v>145</v>
      </c>
      <c r="W164" s="148" t="s">
        <v>238</v>
      </c>
      <c r="X164" s="148" t="s">
        <v>295</v>
      </c>
      <c r="Y164" s="148" t="s">
        <v>291</v>
      </c>
      <c r="Z164" s="148" t="s">
        <v>323</v>
      </c>
      <c r="AC164" s="148" t="s">
        <v>112</v>
      </c>
      <c r="AD164" s="148" t="s">
        <v>69</v>
      </c>
      <c r="AE164" s="148" t="s">
        <v>102</v>
      </c>
    </row>
    <row r="165" spans="1:31" ht="45">
      <c r="A165" s="148" t="s">
        <v>6736</v>
      </c>
      <c r="B165" s="148" t="s">
        <v>525</v>
      </c>
      <c r="C165" s="148" t="s">
        <v>628</v>
      </c>
      <c r="D165" s="148" t="s">
        <v>629</v>
      </c>
      <c r="E165" s="148" t="s">
        <v>184</v>
      </c>
      <c r="F165" s="148" t="s">
        <v>630</v>
      </c>
      <c r="G165" s="148" t="s">
        <v>631</v>
      </c>
      <c r="H165" s="148">
        <v>15</v>
      </c>
      <c r="I165" s="148" t="s">
        <v>137</v>
      </c>
      <c r="J165" s="148" t="s">
        <v>64</v>
      </c>
      <c r="K165" s="148" t="s">
        <v>64</v>
      </c>
      <c r="M165" s="148" t="s">
        <v>96</v>
      </c>
      <c r="N165" s="148" t="s">
        <v>441</v>
      </c>
      <c r="O165" s="148" t="s">
        <v>6919</v>
      </c>
      <c r="P165" s="148" t="s">
        <v>6813</v>
      </c>
      <c r="Q165" s="148" t="s">
        <v>6843</v>
      </c>
      <c r="R165" s="148" t="s">
        <v>101</v>
      </c>
      <c r="S165" s="148" t="s">
        <v>62</v>
      </c>
      <c r="T165" s="148" t="s">
        <v>62</v>
      </c>
      <c r="U165" s="148" t="s">
        <v>62</v>
      </c>
      <c r="V165" s="148" t="s">
        <v>67</v>
      </c>
      <c r="W165" s="148" t="s">
        <v>186</v>
      </c>
      <c r="X165" s="148" t="s">
        <v>126</v>
      </c>
      <c r="Y165" s="148" t="s">
        <v>599</v>
      </c>
      <c r="Z165" s="148" t="s">
        <v>632</v>
      </c>
      <c r="AC165" s="148" t="s">
        <v>62</v>
      </c>
      <c r="AD165" s="148" t="s">
        <v>69</v>
      </c>
      <c r="AE165" s="148" t="s">
        <v>102</v>
      </c>
    </row>
    <row r="166" spans="1:31" ht="45">
      <c r="A166" s="148" t="s">
        <v>6736</v>
      </c>
      <c r="B166" s="148" t="s">
        <v>525</v>
      </c>
      <c r="C166" s="148" t="s">
        <v>633</v>
      </c>
      <c r="D166" s="148" t="s">
        <v>629</v>
      </c>
      <c r="E166" s="148" t="s">
        <v>189</v>
      </c>
      <c r="F166" s="148" t="s">
        <v>630</v>
      </c>
      <c r="G166" s="148" t="s">
        <v>62</v>
      </c>
      <c r="H166" s="148" t="s">
        <v>62</v>
      </c>
      <c r="I166" s="148" t="s">
        <v>137</v>
      </c>
      <c r="J166" s="148" t="s">
        <v>64</v>
      </c>
      <c r="K166" s="148" t="s">
        <v>64</v>
      </c>
      <c r="M166" s="148" t="s">
        <v>96</v>
      </c>
      <c r="N166" s="148" t="s">
        <v>444</v>
      </c>
      <c r="O166" s="148" t="s">
        <v>6920</v>
      </c>
      <c r="P166" s="148" t="s">
        <v>6814</v>
      </c>
      <c r="Q166" s="148" t="s">
        <v>6838</v>
      </c>
      <c r="R166" s="148" t="s">
        <v>101</v>
      </c>
      <c r="S166" s="148">
        <v>0</v>
      </c>
      <c r="T166" s="148">
        <v>7.1999999999999995E-2</v>
      </c>
      <c r="U166" s="148" t="s">
        <v>191</v>
      </c>
      <c r="V166" s="148" t="s">
        <v>602</v>
      </c>
      <c r="W166" s="148" t="s">
        <v>186</v>
      </c>
      <c r="X166" s="148" t="s">
        <v>634</v>
      </c>
      <c r="Y166" s="148" t="s">
        <v>599</v>
      </c>
      <c r="Z166" s="148" t="s">
        <v>632</v>
      </c>
      <c r="AC166" s="148" t="s">
        <v>112</v>
      </c>
      <c r="AD166" s="148" t="s">
        <v>69</v>
      </c>
      <c r="AE166" s="148" t="s">
        <v>192</v>
      </c>
    </row>
    <row r="167" spans="1:31" ht="45">
      <c r="A167" s="148" t="s">
        <v>6736</v>
      </c>
      <c r="B167" s="148" t="s">
        <v>525</v>
      </c>
      <c r="C167" s="148" t="s">
        <v>624</v>
      </c>
      <c r="D167" s="148" t="s">
        <v>625</v>
      </c>
      <c r="E167" s="148" t="s">
        <v>136</v>
      </c>
      <c r="F167" s="148" t="s">
        <v>598</v>
      </c>
      <c r="G167" s="148" t="s">
        <v>94</v>
      </c>
      <c r="H167" s="148">
        <v>50</v>
      </c>
      <c r="I167" s="148" t="s">
        <v>137</v>
      </c>
      <c r="J167" s="148" t="s">
        <v>64</v>
      </c>
      <c r="K167" s="148" t="s">
        <v>64</v>
      </c>
      <c r="M167" s="148" t="s">
        <v>96</v>
      </c>
      <c r="N167" s="148" t="s">
        <v>138</v>
      </c>
      <c r="O167" s="148" t="s">
        <v>6747</v>
      </c>
      <c r="P167" s="148" t="s">
        <v>6815</v>
      </c>
      <c r="Q167" s="148" t="s">
        <v>6844</v>
      </c>
      <c r="R167" s="148" t="s">
        <v>101</v>
      </c>
      <c r="S167" s="148" t="s">
        <v>62</v>
      </c>
      <c r="T167" s="148" t="s">
        <v>62</v>
      </c>
      <c r="U167" s="148" t="s">
        <v>62</v>
      </c>
      <c r="V167" s="148" t="s">
        <v>67</v>
      </c>
      <c r="W167" s="148" t="s">
        <v>139</v>
      </c>
      <c r="X167" s="148" t="s">
        <v>126</v>
      </c>
      <c r="Y167" s="148" t="s">
        <v>599</v>
      </c>
      <c r="Z167" s="148" t="s">
        <v>626</v>
      </c>
      <c r="AC167" s="148" t="s">
        <v>62</v>
      </c>
      <c r="AD167" s="148" t="s">
        <v>69</v>
      </c>
      <c r="AE167" s="148" t="s">
        <v>102</v>
      </c>
    </row>
    <row r="168" spans="1:31" ht="30">
      <c r="A168" s="148" t="s">
        <v>6736</v>
      </c>
      <c r="B168" s="148" t="s">
        <v>525</v>
      </c>
      <c r="C168" s="148" t="s">
        <v>627</v>
      </c>
      <c r="D168" s="148" t="s">
        <v>625</v>
      </c>
      <c r="E168" s="148" t="s">
        <v>142</v>
      </c>
      <c r="F168" s="148" t="s">
        <v>598</v>
      </c>
      <c r="G168" s="148" t="s">
        <v>62</v>
      </c>
      <c r="H168" s="148" t="s">
        <v>62</v>
      </c>
      <c r="I168" s="148" t="s">
        <v>137</v>
      </c>
      <c r="J168" s="148" t="s">
        <v>64</v>
      </c>
      <c r="K168" s="148" t="s">
        <v>64</v>
      </c>
      <c r="M168" s="148" t="s">
        <v>96</v>
      </c>
      <c r="N168" s="148" t="s">
        <v>143</v>
      </c>
      <c r="O168" s="148" t="s">
        <v>6747</v>
      </c>
      <c r="P168" s="148" t="s">
        <v>6818</v>
      </c>
      <c r="Q168" s="148" t="s">
        <v>6842</v>
      </c>
      <c r="R168" s="148" t="s">
        <v>101</v>
      </c>
      <c r="S168" s="148">
        <v>0</v>
      </c>
      <c r="T168" s="148">
        <v>96</v>
      </c>
      <c r="U168" s="148" t="s">
        <v>144</v>
      </c>
      <c r="V168" s="148" t="s">
        <v>602</v>
      </c>
      <c r="W168" s="148" t="s">
        <v>139</v>
      </c>
      <c r="X168" s="148" t="s">
        <v>604</v>
      </c>
      <c r="Y168" s="148" t="s">
        <v>599</v>
      </c>
      <c r="Z168" s="148" t="s">
        <v>626</v>
      </c>
      <c r="AC168" s="148" t="s">
        <v>112</v>
      </c>
      <c r="AD168" s="148" t="s">
        <v>69</v>
      </c>
      <c r="AE168" s="148" t="s">
        <v>102</v>
      </c>
    </row>
    <row r="169" spans="1:31" ht="45">
      <c r="A169" s="148" t="s">
        <v>6736</v>
      </c>
      <c r="B169" s="148" t="s">
        <v>525</v>
      </c>
      <c r="C169" s="148" t="s">
        <v>662</v>
      </c>
      <c r="D169" s="148" t="s">
        <v>663</v>
      </c>
      <c r="E169" s="148" t="s">
        <v>337</v>
      </c>
      <c r="F169" s="148" t="s">
        <v>664</v>
      </c>
      <c r="G169" s="148" t="s">
        <v>631</v>
      </c>
      <c r="H169" s="148">
        <v>25</v>
      </c>
      <c r="I169" s="148" t="s">
        <v>137</v>
      </c>
      <c r="J169" s="148" t="s">
        <v>64</v>
      </c>
      <c r="K169" s="148" t="s">
        <v>62</v>
      </c>
      <c r="M169" s="148" t="s">
        <v>96</v>
      </c>
      <c r="N169" s="148" t="s">
        <v>665</v>
      </c>
      <c r="O169" s="148" t="s">
        <v>6747</v>
      </c>
      <c r="P169" s="148" t="s">
        <v>6816</v>
      </c>
      <c r="Q169" s="148" t="s">
        <v>6839</v>
      </c>
      <c r="R169" s="148" t="s">
        <v>101</v>
      </c>
      <c r="S169" s="148" t="s">
        <v>62</v>
      </c>
      <c r="T169" s="148" t="s">
        <v>62</v>
      </c>
      <c r="U169" s="148" t="s">
        <v>62</v>
      </c>
      <c r="V169" s="148" t="s">
        <v>67</v>
      </c>
      <c r="W169" s="148" t="s">
        <v>186</v>
      </c>
      <c r="X169" s="148" t="s">
        <v>62</v>
      </c>
      <c r="Y169" s="148" t="s">
        <v>641</v>
      </c>
      <c r="Z169" s="148" t="s">
        <v>666</v>
      </c>
      <c r="AC169" s="148" t="s">
        <v>62</v>
      </c>
      <c r="AD169" s="148" t="s">
        <v>69</v>
      </c>
      <c r="AE169" s="148" t="s">
        <v>102</v>
      </c>
    </row>
    <row r="170" spans="1:31" ht="30">
      <c r="A170" s="148" t="s">
        <v>6736</v>
      </c>
      <c r="B170" s="148" t="s">
        <v>525</v>
      </c>
      <c r="C170" s="148" t="s">
        <v>667</v>
      </c>
      <c r="D170" s="148" t="s">
        <v>663</v>
      </c>
      <c r="E170" s="148" t="s">
        <v>342</v>
      </c>
      <c r="F170" s="148" t="s">
        <v>664</v>
      </c>
      <c r="G170" s="148" t="s">
        <v>62</v>
      </c>
      <c r="H170" s="148" t="s">
        <v>62</v>
      </c>
      <c r="I170" s="148" t="s">
        <v>137</v>
      </c>
      <c r="J170" s="148" t="s">
        <v>137</v>
      </c>
      <c r="K170" s="148" t="s">
        <v>64</v>
      </c>
      <c r="M170" s="148" t="s">
        <v>96</v>
      </c>
      <c r="N170" s="148" t="s">
        <v>343</v>
      </c>
      <c r="O170" s="148" t="s">
        <v>6921</v>
      </c>
      <c r="P170" s="148" t="s">
        <v>6811</v>
      </c>
      <c r="Q170" s="148" t="s">
        <v>6839</v>
      </c>
      <c r="R170" s="148" t="s">
        <v>101</v>
      </c>
      <c r="S170" s="148">
        <v>0</v>
      </c>
      <c r="T170" s="148">
        <v>0.12</v>
      </c>
      <c r="U170" s="148" t="s">
        <v>191</v>
      </c>
      <c r="V170" s="148" t="s">
        <v>602</v>
      </c>
      <c r="W170" s="148" t="s">
        <v>186</v>
      </c>
      <c r="X170" s="148" t="s">
        <v>645</v>
      </c>
      <c r="Y170" s="148" t="s">
        <v>641</v>
      </c>
      <c r="Z170" s="148" t="s">
        <v>666</v>
      </c>
      <c r="AC170" s="148" t="s">
        <v>112</v>
      </c>
      <c r="AD170" s="148" t="s">
        <v>69</v>
      </c>
      <c r="AE170" s="148" t="s">
        <v>192</v>
      </c>
    </row>
    <row r="171" spans="1:31" ht="45">
      <c r="A171" s="148" t="s">
        <v>6736</v>
      </c>
      <c r="B171" s="148" t="s">
        <v>525</v>
      </c>
      <c r="C171" s="148" t="s">
        <v>680</v>
      </c>
      <c r="D171" s="148" t="s">
        <v>681</v>
      </c>
      <c r="E171" s="148" t="s">
        <v>136</v>
      </c>
      <c r="F171" s="148" t="s">
        <v>640</v>
      </c>
      <c r="G171" s="148" t="s">
        <v>94</v>
      </c>
      <c r="H171" s="148">
        <v>50</v>
      </c>
      <c r="I171" s="148" t="s">
        <v>137</v>
      </c>
      <c r="J171" s="148" t="s">
        <v>64</v>
      </c>
      <c r="K171" s="148" t="s">
        <v>64</v>
      </c>
      <c r="M171" s="148" t="s">
        <v>96</v>
      </c>
      <c r="N171" s="148" t="s">
        <v>138</v>
      </c>
      <c r="O171" s="148" t="s">
        <v>6747</v>
      </c>
      <c r="P171" s="148" t="s">
        <v>6815</v>
      </c>
      <c r="Q171" s="148" t="s">
        <v>6844</v>
      </c>
      <c r="R171" s="148" t="s">
        <v>101</v>
      </c>
      <c r="S171" s="148" t="s">
        <v>62</v>
      </c>
      <c r="T171" s="148" t="s">
        <v>62</v>
      </c>
      <c r="U171" s="148" t="s">
        <v>62</v>
      </c>
      <c r="V171" s="148" t="s">
        <v>67</v>
      </c>
      <c r="W171" s="148" t="s">
        <v>139</v>
      </c>
      <c r="X171" s="148" t="s">
        <v>126</v>
      </c>
      <c r="Y171" s="148" t="s">
        <v>641</v>
      </c>
      <c r="Z171" s="148" t="s">
        <v>682</v>
      </c>
      <c r="AC171" s="148" t="s">
        <v>62</v>
      </c>
      <c r="AD171" s="148" t="s">
        <v>69</v>
      </c>
      <c r="AE171" s="148" t="s">
        <v>102</v>
      </c>
    </row>
    <row r="172" spans="1:31" ht="30">
      <c r="A172" s="148" t="s">
        <v>6736</v>
      </c>
      <c r="B172" s="148" t="s">
        <v>525</v>
      </c>
      <c r="C172" s="148" t="s">
        <v>683</v>
      </c>
      <c r="D172" s="148" t="s">
        <v>681</v>
      </c>
      <c r="E172" s="148" t="s">
        <v>142</v>
      </c>
      <c r="F172" s="148" t="s">
        <v>640</v>
      </c>
      <c r="G172" s="148" t="s">
        <v>62</v>
      </c>
      <c r="H172" s="148" t="s">
        <v>62</v>
      </c>
      <c r="I172" s="148" t="s">
        <v>137</v>
      </c>
      <c r="J172" s="148" t="s">
        <v>64</v>
      </c>
      <c r="K172" s="148" t="s">
        <v>64</v>
      </c>
      <c r="M172" s="148" t="s">
        <v>96</v>
      </c>
      <c r="N172" s="148" t="s">
        <v>143</v>
      </c>
      <c r="O172" s="148" t="s">
        <v>6922</v>
      </c>
      <c r="P172" s="148" t="s">
        <v>6818</v>
      </c>
      <c r="Q172" s="148" t="s">
        <v>6842</v>
      </c>
      <c r="R172" s="148" t="s">
        <v>101</v>
      </c>
      <c r="S172" s="148">
        <v>0</v>
      </c>
      <c r="T172" s="148">
        <v>74</v>
      </c>
      <c r="U172" s="148" t="s">
        <v>144</v>
      </c>
      <c r="V172" s="148" t="s">
        <v>602</v>
      </c>
      <c r="W172" s="148" t="s">
        <v>139</v>
      </c>
      <c r="X172" s="148" t="s">
        <v>645</v>
      </c>
      <c r="Y172" s="148" t="s">
        <v>641</v>
      </c>
      <c r="Z172" s="148" t="s">
        <v>682</v>
      </c>
      <c r="AC172" s="148" t="s">
        <v>112</v>
      </c>
      <c r="AD172" s="148" t="s">
        <v>69</v>
      </c>
      <c r="AE172" s="148" t="s">
        <v>102</v>
      </c>
    </row>
    <row r="173" spans="1:31" ht="45">
      <c r="A173" s="148" t="s">
        <v>6736</v>
      </c>
      <c r="B173" s="148" t="s">
        <v>525</v>
      </c>
      <c r="C173" s="148" t="s">
        <v>696</v>
      </c>
      <c r="D173" s="148" t="s">
        <v>697</v>
      </c>
      <c r="E173" s="148" t="s">
        <v>184</v>
      </c>
      <c r="F173" s="148" t="s">
        <v>648</v>
      </c>
      <c r="G173" s="148" t="s">
        <v>94</v>
      </c>
      <c r="H173" s="148">
        <v>50</v>
      </c>
      <c r="I173" s="148" t="s">
        <v>137</v>
      </c>
      <c r="J173" s="148" t="s">
        <v>64</v>
      </c>
      <c r="K173" s="148" t="s">
        <v>64</v>
      </c>
      <c r="M173" s="148" t="s">
        <v>96</v>
      </c>
      <c r="N173" s="148" t="s">
        <v>441</v>
      </c>
      <c r="O173" s="148" t="s">
        <v>6923</v>
      </c>
      <c r="P173" s="148" t="s">
        <v>6813</v>
      </c>
      <c r="Q173" s="148" t="s">
        <v>6843</v>
      </c>
      <c r="R173" s="148" t="s">
        <v>101</v>
      </c>
      <c r="S173" s="148" t="s">
        <v>62</v>
      </c>
      <c r="T173" s="148" t="s">
        <v>62</v>
      </c>
      <c r="U173" s="148" t="s">
        <v>62</v>
      </c>
      <c r="V173" s="148" t="s">
        <v>67</v>
      </c>
      <c r="W173" s="148" t="s">
        <v>186</v>
      </c>
      <c r="X173" s="148" t="s">
        <v>126</v>
      </c>
      <c r="Y173" s="148" t="s">
        <v>641</v>
      </c>
      <c r="Z173" s="148" t="s">
        <v>698</v>
      </c>
      <c r="AC173" s="148" t="s">
        <v>62</v>
      </c>
      <c r="AD173" s="148" t="s">
        <v>69</v>
      </c>
      <c r="AE173" s="148" t="s">
        <v>102</v>
      </c>
    </row>
    <row r="174" spans="1:31" ht="45">
      <c r="A174" s="148" t="s">
        <v>6736</v>
      </c>
      <c r="B174" s="148" t="s">
        <v>525</v>
      </c>
      <c r="C174" s="148" t="s">
        <v>699</v>
      </c>
      <c r="D174" s="148" t="s">
        <v>697</v>
      </c>
      <c r="E174" s="148" t="s">
        <v>189</v>
      </c>
      <c r="F174" s="148" t="s">
        <v>648</v>
      </c>
      <c r="G174" s="148" t="s">
        <v>62</v>
      </c>
      <c r="H174" s="148" t="s">
        <v>62</v>
      </c>
      <c r="I174" s="148" t="s">
        <v>137</v>
      </c>
      <c r="J174" s="148" t="s">
        <v>64</v>
      </c>
      <c r="K174" s="148" t="s">
        <v>64</v>
      </c>
      <c r="M174" s="148" t="s">
        <v>96</v>
      </c>
      <c r="N174" s="148" t="s">
        <v>444</v>
      </c>
      <c r="O174" s="148" t="s">
        <v>6924</v>
      </c>
      <c r="P174" s="148" t="s">
        <v>6814</v>
      </c>
      <c r="Q174" s="148" t="s">
        <v>6838</v>
      </c>
      <c r="R174" s="148" t="s">
        <v>101</v>
      </c>
      <c r="S174" s="148">
        <v>0</v>
      </c>
      <c r="T174" s="148">
        <v>25</v>
      </c>
      <c r="U174" s="148" t="s">
        <v>191</v>
      </c>
      <c r="V174" s="148" t="s">
        <v>602</v>
      </c>
      <c r="W174" s="148" t="s">
        <v>186</v>
      </c>
      <c r="X174" s="148" t="s">
        <v>694</v>
      </c>
      <c r="Y174" s="148" t="s">
        <v>641</v>
      </c>
      <c r="Z174" s="148" t="s">
        <v>698</v>
      </c>
      <c r="AC174" s="148" t="s">
        <v>112</v>
      </c>
      <c r="AD174" s="148" t="s">
        <v>69</v>
      </c>
      <c r="AE174" s="148" t="s">
        <v>192</v>
      </c>
    </row>
    <row r="175" spans="1:31" ht="45">
      <c r="A175" s="148" t="s">
        <v>6736</v>
      </c>
      <c r="B175" s="148" t="s">
        <v>525</v>
      </c>
      <c r="C175" s="148" t="s">
        <v>692</v>
      </c>
      <c r="D175" s="148" t="s">
        <v>693</v>
      </c>
      <c r="E175" s="148" t="s">
        <v>234</v>
      </c>
      <c r="F175" s="148" t="s">
        <v>648</v>
      </c>
      <c r="G175" s="148" t="s">
        <v>94</v>
      </c>
      <c r="H175" s="148">
        <v>50</v>
      </c>
      <c r="I175" s="148" t="s">
        <v>137</v>
      </c>
      <c r="J175" s="148" t="s">
        <v>64</v>
      </c>
      <c r="K175" s="148" t="s">
        <v>64</v>
      </c>
      <c r="M175" s="148" t="s">
        <v>96</v>
      </c>
      <c r="N175" s="148" t="s">
        <v>236</v>
      </c>
      <c r="O175" s="148" t="s">
        <v>6925</v>
      </c>
      <c r="P175" s="148" t="s">
        <v>6817</v>
      </c>
      <c r="Q175" s="148" t="s">
        <v>6840</v>
      </c>
      <c r="R175" s="148" t="s">
        <v>101</v>
      </c>
      <c r="S175" s="148">
        <v>0</v>
      </c>
      <c r="T175" s="148">
        <v>1200</v>
      </c>
      <c r="U175" s="148" t="s">
        <v>237</v>
      </c>
      <c r="V175" s="148" t="s">
        <v>602</v>
      </c>
      <c r="W175" s="148" t="s">
        <v>238</v>
      </c>
      <c r="X175" s="148" t="s">
        <v>694</v>
      </c>
      <c r="Y175" s="148" t="s">
        <v>641</v>
      </c>
      <c r="Z175" s="148" t="s">
        <v>695</v>
      </c>
      <c r="AC175" s="148" t="s">
        <v>112</v>
      </c>
      <c r="AD175" s="148" t="s">
        <v>69</v>
      </c>
      <c r="AE175" s="148" t="s">
        <v>102</v>
      </c>
    </row>
    <row r="176" spans="1:31" ht="45">
      <c r="A176" s="148" t="s">
        <v>6736</v>
      </c>
      <c r="B176" s="148" t="s">
        <v>525</v>
      </c>
      <c r="C176" s="148" t="s">
        <v>783</v>
      </c>
      <c r="D176" s="148" t="s">
        <v>778</v>
      </c>
      <c r="E176" s="148" t="s">
        <v>184</v>
      </c>
      <c r="F176" s="148" t="s">
        <v>779</v>
      </c>
      <c r="G176" s="148" t="s">
        <v>631</v>
      </c>
      <c r="H176" s="148">
        <v>40</v>
      </c>
      <c r="I176" s="148" t="s">
        <v>137</v>
      </c>
      <c r="J176" s="148" t="s">
        <v>64</v>
      </c>
      <c r="K176" s="148" t="s">
        <v>64</v>
      </c>
      <c r="M176" s="148" t="s">
        <v>96</v>
      </c>
      <c r="N176" s="148" t="s">
        <v>441</v>
      </c>
      <c r="O176" s="148" t="s">
        <v>6926</v>
      </c>
      <c r="P176" s="148" t="s">
        <v>6813</v>
      </c>
      <c r="Q176" s="148" t="s">
        <v>6843</v>
      </c>
      <c r="R176" s="148" t="s">
        <v>101</v>
      </c>
      <c r="S176" s="148" t="s">
        <v>62</v>
      </c>
      <c r="T176" s="148" t="s">
        <v>62</v>
      </c>
      <c r="U176" s="148" t="s">
        <v>62</v>
      </c>
      <c r="V176" s="148" t="s">
        <v>67</v>
      </c>
      <c r="W176" s="148" t="s">
        <v>186</v>
      </c>
      <c r="X176" s="148" t="s">
        <v>126</v>
      </c>
      <c r="Y176" s="148" t="s">
        <v>772</v>
      </c>
      <c r="Z176" s="148" t="s">
        <v>784</v>
      </c>
      <c r="AC176" s="148" t="s">
        <v>62</v>
      </c>
      <c r="AD176" s="148" t="s">
        <v>69</v>
      </c>
      <c r="AE176" s="148" t="s">
        <v>102</v>
      </c>
    </row>
    <row r="177" spans="1:31" ht="45">
      <c r="A177" s="148" t="s">
        <v>6736</v>
      </c>
      <c r="B177" s="148" t="s">
        <v>525</v>
      </c>
      <c r="C177" s="148" t="s">
        <v>785</v>
      </c>
      <c r="D177" s="148" t="s">
        <v>778</v>
      </c>
      <c r="E177" s="148" t="s">
        <v>189</v>
      </c>
      <c r="F177" s="148" t="s">
        <v>779</v>
      </c>
      <c r="G177" s="148" t="s">
        <v>62</v>
      </c>
      <c r="H177" s="148" t="s">
        <v>62</v>
      </c>
      <c r="I177" s="148" t="s">
        <v>137</v>
      </c>
      <c r="J177" s="148" t="s">
        <v>64</v>
      </c>
      <c r="K177" s="148" t="s">
        <v>64</v>
      </c>
      <c r="M177" s="148" t="s">
        <v>96</v>
      </c>
      <c r="N177" s="148" t="s">
        <v>444</v>
      </c>
      <c r="O177" s="148" t="s">
        <v>6927</v>
      </c>
      <c r="P177" s="148" t="s">
        <v>6814</v>
      </c>
      <c r="Q177" s="148" t="s">
        <v>6838</v>
      </c>
      <c r="R177" s="148" t="s">
        <v>101</v>
      </c>
      <c r="S177" s="148">
        <v>0</v>
      </c>
      <c r="T177" s="148">
        <v>1.33</v>
      </c>
      <c r="U177" s="148" t="s">
        <v>191</v>
      </c>
      <c r="V177" s="148" t="s">
        <v>602</v>
      </c>
      <c r="W177" s="148" t="s">
        <v>186</v>
      </c>
      <c r="X177" s="148" t="s">
        <v>634</v>
      </c>
      <c r="Y177" s="148" t="s">
        <v>772</v>
      </c>
      <c r="Z177" s="148" t="s">
        <v>784</v>
      </c>
      <c r="AC177" s="148" t="s">
        <v>112</v>
      </c>
      <c r="AD177" s="148" t="s">
        <v>69</v>
      </c>
      <c r="AE177" s="148" t="s">
        <v>192</v>
      </c>
    </row>
    <row r="178" spans="1:31" ht="45">
      <c r="A178" s="148" t="s">
        <v>6736</v>
      </c>
      <c r="B178" s="148" t="s">
        <v>525</v>
      </c>
      <c r="C178" s="148" t="s">
        <v>618</v>
      </c>
      <c r="D178" s="148" t="s">
        <v>619</v>
      </c>
      <c r="E178" s="148" t="s">
        <v>345</v>
      </c>
      <c r="F178" s="148" t="s">
        <v>607</v>
      </c>
      <c r="G178" s="148" t="s">
        <v>62</v>
      </c>
      <c r="H178" s="148" t="s">
        <v>62</v>
      </c>
      <c r="I178" s="148" t="s">
        <v>137</v>
      </c>
      <c r="J178" s="148" t="s">
        <v>137</v>
      </c>
      <c r="K178" s="148" t="s">
        <v>62</v>
      </c>
      <c r="M178" s="148" t="s">
        <v>96</v>
      </c>
      <c r="N178" s="148" t="s">
        <v>346</v>
      </c>
      <c r="O178" s="148" t="s">
        <v>6747</v>
      </c>
      <c r="P178" s="148" t="s">
        <v>6811</v>
      </c>
      <c r="Q178" s="148" t="s">
        <v>6839</v>
      </c>
      <c r="R178" s="148" t="s">
        <v>101</v>
      </c>
      <c r="S178" s="148">
        <v>0</v>
      </c>
      <c r="T178" s="148">
        <v>2000</v>
      </c>
      <c r="U178" s="148" t="s">
        <v>347</v>
      </c>
      <c r="V178" s="148" t="s">
        <v>67</v>
      </c>
      <c r="W178" s="148" t="s">
        <v>204</v>
      </c>
      <c r="X178" s="148" t="s">
        <v>620</v>
      </c>
      <c r="Y178" s="148" t="s">
        <v>599</v>
      </c>
      <c r="Z178" s="148" t="s">
        <v>621</v>
      </c>
      <c r="AC178" s="148" t="s">
        <v>112</v>
      </c>
      <c r="AD178" s="148" t="s">
        <v>69</v>
      </c>
      <c r="AE178" s="148" t="s">
        <v>102</v>
      </c>
    </row>
    <row r="179" spans="1:31" ht="45">
      <c r="A179" s="148" t="s">
        <v>6736</v>
      </c>
      <c r="B179" s="148" t="s">
        <v>525</v>
      </c>
      <c r="C179" s="148" t="s">
        <v>622</v>
      </c>
      <c r="D179" s="148" t="s">
        <v>619</v>
      </c>
      <c r="E179" s="148" t="s">
        <v>337</v>
      </c>
      <c r="F179" s="148" t="s">
        <v>607</v>
      </c>
      <c r="G179" s="148" t="s">
        <v>94</v>
      </c>
      <c r="H179" s="148">
        <v>50</v>
      </c>
      <c r="I179" s="148" t="s">
        <v>137</v>
      </c>
      <c r="J179" s="148" t="s">
        <v>64</v>
      </c>
      <c r="K179" s="148" t="s">
        <v>62</v>
      </c>
      <c r="M179" s="148" t="s">
        <v>96</v>
      </c>
      <c r="N179" s="148" t="s">
        <v>338</v>
      </c>
      <c r="O179" s="148" t="s">
        <v>6747</v>
      </c>
      <c r="P179" s="148" t="s">
        <v>6810</v>
      </c>
      <c r="Q179" s="148" t="s">
        <v>6839</v>
      </c>
      <c r="R179" s="148" t="s">
        <v>101</v>
      </c>
      <c r="S179" s="148" t="s">
        <v>62</v>
      </c>
      <c r="T179" s="148" t="s">
        <v>62</v>
      </c>
      <c r="U179" s="148" t="s">
        <v>62</v>
      </c>
      <c r="V179" s="148" t="s">
        <v>67</v>
      </c>
      <c r="W179" s="148" t="s">
        <v>339</v>
      </c>
      <c r="X179" s="148" t="s">
        <v>62</v>
      </c>
      <c r="Y179" s="148" t="s">
        <v>599</v>
      </c>
      <c r="Z179" s="148" t="s">
        <v>621</v>
      </c>
      <c r="AC179" s="148" t="s">
        <v>62</v>
      </c>
      <c r="AD179" s="148" t="s">
        <v>69</v>
      </c>
      <c r="AE179" s="148" t="s">
        <v>102</v>
      </c>
    </row>
    <row r="180" spans="1:31" ht="30">
      <c r="A180" s="148" t="s">
        <v>6736</v>
      </c>
      <c r="B180" s="148" t="s">
        <v>525</v>
      </c>
      <c r="C180" s="148" t="s">
        <v>623</v>
      </c>
      <c r="D180" s="148" t="s">
        <v>619</v>
      </c>
      <c r="E180" s="148" t="s">
        <v>342</v>
      </c>
      <c r="F180" s="148" t="s">
        <v>607</v>
      </c>
      <c r="G180" s="148" t="s">
        <v>62</v>
      </c>
      <c r="H180" s="148" t="s">
        <v>62</v>
      </c>
      <c r="I180" s="148" t="s">
        <v>137</v>
      </c>
      <c r="J180" s="148" t="s">
        <v>137</v>
      </c>
      <c r="K180" s="148" t="s">
        <v>64</v>
      </c>
      <c r="M180" s="148" t="s">
        <v>96</v>
      </c>
      <c r="N180" s="148" t="s">
        <v>343</v>
      </c>
      <c r="O180" s="148" t="s">
        <v>6928</v>
      </c>
      <c r="P180" s="148" t="s">
        <v>6811</v>
      </c>
      <c r="Q180" s="148" t="s">
        <v>6839</v>
      </c>
      <c r="R180" s="148" t="s">
        <v>101</v>
      </c>
      <c r="S180" s="148">
        <v>0</v>
      </c>
      <c r="T180" s="148">
        <v>19.260000000000002</v>
      </c>
      <c r="U180" s="148" t="s">
        <v>191</v>
      </c>
      <c r="V180" s="148" t="s">
        <v>602</v>
      </c>
      <c r="W180" s="148" t="s">
        <v>339</v>
      </c>
      <c r="X180" s="148" t="s">
        <v>604</v>
      </c>
      <c r="Y180" s="148" t="s">
        <v>599</v>
      </c>
      <c r="Z180" s="148" t="s">
        <v>621</v>
      </c>
      <c r="AC180" s="148" t="s">
        <v>112</v>
      </c>
      <c r="AD180" s="148" t="s">
        <v>69</v>
      </c>
      <c r="AE180" s="148" t="s">
        <v>192</v>
      </c>
    </row>
    <row r="181" spans="1:31" ht="45">
      <c r="A181" s="148" t="s">
        <v>6736</v>
      </c>
      <c r="B181" s="148" t="s">
        <v>525</v>
      </c>
      <c r="C181" s="148" t="s">
        <v>676</v>
      </c>
      <c r="D181" s="148" t="s">
        <v>669</v>
      </c>
      <c r="E181" s="148" t="s">
        <v>337</v>
      </c>
      <c r="F181" s="148" t="s">
        <v>670</v>
      </c>
      <c r="G181" s="148" t="s">
        <v>334</v>
      </c>
      <c r="H181" s="148">
        <v>25</v>
      </c>
      <c r="I181" s="148" t="s">
        <v>137</v>
      </c>
      <c r="J181" s="148" t="s">
        <v>64</v>
      </c>
      <c r="K181" s="148" t="s">
        <v>64</v>
      </c>
      <c r="M181" s="148" t="s">
        <v>96</v>
      </c>
      <c r="N181" s="148" t="s">
        <v>338</v>
      </c>
      <c r="O181" s="148" t="s">
        <v>6747</v>
      </c>
      <c r="P181" s="148" t="s">
        <v>6810</v>
      </c>
      <c r="Q181" s="148" t="s">
        <v>6839</v>
      </c>
      <c r="R181" s="148" t="s">
        <v>62</v>
      </c>
      <c r="S181" s="148" t="s">
        <v>62</v>
      </c>
      <c r="T181" s="148" t="s">
        <v>62</v>
      </c>
      <c r="U181" s="148" t="s">
        <v>62</v>
      </c>
      <c r="V181" s="148" t="s">
        <v>67</v>
      </c>
      <c r="W181" s="148" t="s">
        <v>339</v>
      </c>
      <c r="X181" s="148" t="s">
        <v>126</v>
      </c>
      <c r="Y181" s="148" t="s">
        <v>641</v>
      </c>
      <c r="Z181" s="148" t="s">
        <v>677</v>
      </c>
      <c r="AC181" s="148" t="s">
        <v>62</v>
      </c>
      <c r="AD181" s="148" t="s">
        <v>77</v>
      </c>
      <c r="AE181" s="148" t="s">
        <v>102</v>
      </c>
    </row>
    <row r="182" spans="1:31" ht="45">
      <c r="A182" s="148" t="s">
        <v>6736</v>
      </c>
      <c r="B182" s="148" t="s">
        <v>525</v>
      </c>
      <c r="C182" s="148" t="s">
        <v>725</v>
      </c>
      <c r="D182" s="148" t="s">
        <v>726</v>
      </c>
      <c r="E182" s="148" t="s">
        <v>184</v>
      </c>
      <c r="F182" s="148" t="s">
        <v>711</v>
      </c>
      <c r="G182" s="148" t="s">
        <v>94</v>
      </c>
      <c r="H182" s="148">
        <v>50</v>
      </c>
      <c r="I182" s="148" t="s">
        <v>137</v>
      </c>
      <c r="J182" s="148" t="s">
        <v>64</v>
      </c>
      <c r="K182" s="148" t="s">
        <v>62</v>
      </c>
      <c r="M182" s="148" t="s">
        <v>96</v>
      </c>
      <c r="N182" s="148" t="s">
        <v>441</v>
      </c>
      <c r="O182" s="148" t="s">
        <v>6747</v>
      </c>
      <c r="P182" s="148" t="s">
        <v>6813</v>
      </c>
      <c r="Q182" s="148" t="s">
        <v>6843</v>
      </c>
      <c r="R182" s="148" t="s">
        <v>62</v>
      </c>
      <c r="S182" s="148" t="s">
        <v>62</v>
      </c>
      <c r="T182" s="148" t="s">
        <v>62</v>
      </c>
      <c r="U182" s="148" t="s">
        <v>62</v>
      </c>
      <c r="V182" s="148" t="s">
        <v>67</v>
      </c>
      <c r="W182" s="148" t="s">
        <v>186</v>
      </c>
      <c r="X182" s="148" t="s">
        <v>62</v>
      </c>
      <c r="Y182" s="148" t="s">
        <v>641</v>
      </c>
      <c r="Z182" s="148" t="s">
        <v>727</v>
      </c>
      <c r="AC182" s="148" t="s">
        <v>62</v>
      </c>
      <c r="AD182" s="148" t="s">
        <v>77</v>
      </c>
      <c r="AE182" s="148" t="s">
        <v>102</v>
      </c>
    </row>
    <row r="183" spans="1:31" ht="45">
      <c r="A183" s="148" t="s">
        <v>6736</v>
      </c>
      <c r="B183" s="148" t="s">
        <v>525</v>
      </c>
      <c r="C183" s="148" t="s">
        <v>678</v>
      </c>
      <c r="D183" s="148" t="s">
        <v>669</v>
      </c>
      <c r="E183" s="148" t="s">
        <v>342</v>
      </c>
      <c r="F183" s="148" t="s">
        <v>670</v>
      </c>
      <c r="G183" s="148" t="s">
        <v>62</v>
      </c>
      <c r="H183" s="148" t="s">
        <v>62</v>
      </c>
      <c r="I183" s="148" t="s">
        <v>137</v>
      </c>
      <c r="J183" s="148" t="s">
        <v>137</v>
      </c>
      <c r="K183" s="148" t="s">
        <v>64</v>
      </c>
      <c r="M183" s="148" t="s">
        <v>96</v>
      </c>
      <c r="N183" s="148" t="s">
        <v>343</v>
      </c>
      <c r="O183" s="148" t="s">
        <v>6929</v>
      </c>
      <c r="P183" s="148" t="s">
        <v>6811</v>
      </c>
      <c r="Q183" s="148" t="s">
        <v>6839</v>
      </c>
      <c r="R183" s="148" t="s">
        <v>62</v>
      </c>
      <c r="S183" s="148">
        <v>0</v>
      </c>
      <c r="T183" s="148">
        <v>8.64</v>
      </c>
      <c r="U183" s="148" t="s">
        <v>191</v>
      </c>
      <c r="V183" s="148" t="s">
        <v>246</v>
      </c>
      <c r="W183" s="148" t="s">
        <v>339</v>
      </c>
      <c r="X183" s="148" t="s">
        <v>679</v>
      </c>
      <c r="Y183" s="148" t="s">
        <v>641</v>
      </c>
      <c r="Z183" s="148" t="s">
        <v>677</v>
      </c>
      <c r="AC183" s="148" t="s">
        <v>112</v>
      </c>
      <c r="AD183" s="148" t="s">
        <v>77</v>
      </c>
      <c r="AE183" s="148" t="s">
        <v>192</v>
      </c>
    </row>
    <row r="184" spans="1:31" ht="30">
      <c r="A184" s="148" t="s">
        <v>6736</v>
      </c>
      <c r="B184" s="148" t="s">
        <v>525</v>
      </c>
      <c r="C184" s="148" t="s">
        <v>728</v>
      </c>
      <c r="D184" s="148" t="s">
        <v>726</v>
      </c>
      <c r="E184" s="148" t="s">
        <v>189</v>
      </c>
      <c r="F184" s="148" t="s">
        <v>711</v>
      </c>
      <c r="G184" s="148" t="s">
        <v>62</v>
      </c>
      <c r="H184" s="148" t="s">
        <v>62</v>
      </c>
      <c r="I184" s="148" t="s">
        <v>137</v>
      </c>
      <c r="J184" s="148" t="s">
        <v>137</v>
      </c>
      <c r="K184" s="148" t="s">
        <v>64</v>
      </c>
      <c r="M184" s="148" t="s">
        <v>96</v>
      </c>
      <c r="N184" s="148" t="s">
        <v>444</v>
      </c>
      <c r="O184" s="148" t="s">
        <v>6930</v>
      </c>
      <c r="P184" s="148" t="s">
        <v>6814</v>
      </c>
      <c r="Q184" s="148" t="s">
        <v>6838</v>
      </c>
      <c r="R184" s="148" t="s">
        <v>62</v>
      </c>
      <c r="S184" s="148">
        <v>0</v>
      </c>
      <c r="T184" s="148">
        <v>10</v>
      </c>
      <c r="U184" s="148" t="s">
        <v>191</v>
      </c>
      <c r="V184" s="148" t="s">
        <v>673</v>
      </c>
      <c r="W184" s="148" t="s">
        <v>186</v>
      </c>
      <c r="X184" s="148" t="s">
        <v>679</v>
      </c>
      <c r="Y184" s="148" t="s">
        <v>641</v>
      </c>
      <c r="Z184" s="148" t="s">
        <v>727</v>
      </c>
      <c r="AC184" s="148" t="s">
        <v>112</v>
      </c>
      <c r="AD184" s="148" t="s">
        <v>77</v>
      </c>
      <c r="AE184" s="148" t="s">
        <v>192</v>
      </c>
    </row>
    <row r="185" spans="1:31" ht="30">
      <c r="A185" s="148" t="s">
        <v>6736</v>
      </c>
      <c r="B185" s="148" t="s">
        <v>525</v>
      </c>
      <c r="C185" s="148" t="s">
        <v>729</v>
      </c>
      <c r="D185" s="148" t="s">
        <v>730</v>
      </c>
      <c r="E185" s="148" t="s">
        <v>234</v>
      </c>
      <c r="F185" s="148" t="s">
        <v>711</v>
      </c>
      <c r="G185" s="148" t="s">
        <v>94</v>
      </c>
      <c r="H185" s="148">
        <v>50</v>
      </c>
      <c r="I185" s="148" t="s">
        <v>137</v>
      </c>
      <c r="J185" s="148" t="s">
        <v>64</v>
      </c>
      <c r="K185" s="148" t="s">
        <v>64</v>
      </c>
      <c r="M185" s="148" t="s">
        <v>96</v>
      </c>
      <c r="N185" s="148" t="s">
        <v>236</v>
      </c>
      <c r="O185" s="148" t="s">
        <v>6931</v>
      </c>
      <c r="P185" s="148" t="s">
        <v>62</v>
      </c>
      <c r="Q185" s="148" t="s">
        <v>6840</v>
      </c>
      <c r="R185" s="148" t="s">
        <v>62</v>
      </c>
      <c r="S185" s="148">
        <v>0</v>
      </c>
      <c r="T185" s="148">
        <v>1730</v>
      </c>
      <c r="U185" s="148" t="s">
        <v>237</v>
      </c>
      <c r="V185" s="148" t="s">
        <v>246</v>
      </c>
      <c r="W185" s="148" t="s">
        <v>238</v>
      </c>
      <c r="X185" s="148" t="s">
        <v>679</v>
      </c>
      <c r="Y185" s="148" t="s">
        <v>641</v>
      </c>
      <c r="Z185" s="148" t="s">
        <v>731</v>
      </c>
      <c r="AC185" s="148" t="s">
        <v>112</v>
      </c>
      <c r="AD185" s="148" t="s">
        <v>77</v>
      </c>
      <c r="AE185" s="148" t="s">
        <v>102</v>
      </c>
    </row>
    <row r="186" spans="1:31" ht="30">
      <c r="A186" s="148" t="s">
        <v>6736</v>
      </c>
      <c r="B186" s="148" t="s">
        <v>525</v>
      </c>
      <c r="C186" s="148" t="s">
        <v>765</v>
      </c>
      <c r="D186" s="148" t="s">
        <v>766</v>
      </c>
      <c r="E186" s="148" t="s">
        <v>234</v>
      </c>
      <c r="F186" s="148" t="s">
        <v>703</v>
      </c>
      <c r="G186" s="148" t="s">
        <v>704</v>
      </c>
      <c r="H186" s="148">
        <v>50</v>
      </c>
      <c r="I186" s="148" t="s">
        <v>137</v>
      </c>
      <c r="J186" s="148" t="s">
        <v>64</v>
      </c>
      <c r="K186" s="148" t="s">
        <v>64</v>
      </c>
      <c r="M186" s="148" t="s">
        <v>96</v>
      </c>
      <c r="N186" s="148" t="s">
        <v>236</v>
      </c>
      <c r="O186" s="148" t="s">
        <v>6932</v>
      </c>
      <c r="P186" s="148" t="s">
        <v>62</v>
      </c>
      <c r="Q186" s="148" t="s">
        <v>6840</v>
      </c>
      <c r="R186" s="148" t="s">
        <v>62</v>
      </c>
      <c r="S186" s="148">
        <v>0</v>
      </c>
      <c r="T186" s="148">
        <v>1200</v>
      </c>
      <c r="U186" s="148" t="s">
        <v>237</v>
      </c>
      <c r="V186" s="148" t="s">
        <v>673</v>
      </c>
      <c r="W186" s="148" t="s">
        <v>238</v>
      </c>
      <c r="X186" s="148" t="s">
        <v>767</v>
      </c>
      <c r="Y186" s="148" t="s">
        <v>641</v>
      </c>
      <c r="Z186" s="148" t="s">
        <v>768</v>
      </c>
      <c r="AC186" s="148" t="s">
        <v>112</v>
      </c>
      <c r="AD186" s="148" t="s">
        <v>77</v>
      </c>
      <c r="AE186" s="148" t="s">
        <v>102</v>
      </c>
    </row>
    <row r="187" spans="1:31" ht="45">
      <c r="A187" s="148" t="s">
        <v>6736</v>
      </c>
      <c r="B187" s="148" t="s">
        <v>804</v>
      </c>
      <c r="C187" s="148" t="s">
        <v>839</v>
      </c>
      <c r="D187" s="148" t="s">
        <v>834</v>
      </c>
      <c r="E187" s="148" t="s">
        <v>337</v>
      </c>
      <c r="F187" s="148" t="s">
        <v>835</v>
      </c>
      <c r="G187" s="148" t="s">
        <v>334</v>
      </c>
      <c r="H187" s="148">
        <v>25</v>
      </c>
      <c r="I187" s="148" t="s">
        <v>137</v>
      </c>
      <c r="J187" s="148" t="s">
        <v>64</v>
      </c>
      <c r="K187" s="148" t="s">
        <v>62</v>
      </c>
      <c r="M187" s="148" t="s">
        <v>96</v>
      </c>
      <c r="N187" s="148" t="s">
        <v>338</v>
      </c>
      <c r="O187" s="148" t="s">
        <v>6747</v>
      </c>
      <c r="P187" s="148" t="s">
        <v>6810</v>
      </c>
      <c r="Q187" s="148" t="s">
        <v>6839</v>
      </c>
      <c r="R187" s="148" t="s">
        <v>101</v>
      </c>
      <c r="S187" s="148" t="s">
        <v>62</v>
      </c>
      <c r="T187" s="148" t="s">
        <v>62</v>
      </c>
      <c r="U187" s="148" t="s">
        <v>62</v>
      </c>
      <c r="V187" s="148" t="s">
        <v>67</v>
      </c>
      <c r="W187" s="148" t="s">
        <v>339</v>
      </c>
      <c r="X187" s="148" t="s">
        <v>62</v>
      </c>
      <c r="Y187" s="148" t="s">
        <v>808</v>
      </c>
      <c r="Z187" s="148" t="s">
        <v>840</v>
      </c>
      <c r="AC187" s="148" t="s">
        <v>62</v>
      </c>
      <c r="AD187" s="148" t="s">
        <v>69</v>
      </c>
      <c r="AE187" s="148" t="s">
        <v>102</v>
      </c>
    </row>
    <row r="188" spans="1:31" ht="45">
      <c r="A188" s="148" t="s">
        <v>6736</v>
      </c>
      <c r="B188" s="148" t="s">
        <v>804</v>
      </c>
      <c r="C188" s="148" t="s">
        <v>841</v>
      </c>
      <c r="D188" s="148" t="s">
        <v>834</v>
      </c>
      <c r="E188" s="148" t="s">
        <v>342</v>
      </c>
      <c r="F188" s="148" t="s">
        <v>835</v>
      </c>
      <c r="G188" s="148" t="s">
        <v>62</v>
      </c>
      <c r="H188" s="148" t="s">
        <v>62</v>
      </c>
      <c r="I188" s="148" t="s">
        <v>137</v>
      </c>
      <c r="J188" s="148" t="s">
        <v>137</v>
      </c>
      <c r="K188" s="148" t="s">
        <v>64</v>
      </c>
      <c r="M188" s="148" t="s">
        <v>96</v>
      </c>
      <c r="N188" s="148" t="s">
        <v>343</v>
      </c>
      <c r="O188" s="148" t="s">
        <v>6933</v>
      </c>
      <c r="P188" s="148" t="s">
        <v>6811</v>
      </c>
      <c r="Q188" s="148" t="s">
        <v>6839</v>
      </c>
      <c r="R188" s="148" t="s">
        <v>101</v>
      </c>
      <c r="S188" s="148">
        <v>0</v>
      </c>
      <c r="T188" s="148">
        <v>2.5</v>
      </c>
      <c r="U188" s="148" t="s">
        <v>191</v>
      </c>
      <c r="V188" s="148" t="s">
        <v>281</v>
      </c>
      <c r="W188" s="148" t="s">
        <v>339</v>
      </c>
      <c r="X188" s="148" t="s">
        <v>832</v>
      </c>
      <c r="Y188" s="148" t="s">
        <v>808</v>
      </c>
      <c r="Z188" s="148" t="s">
        <v>840</v>
      </c>
      <c r="AC188" s="148" t="s">
        <v>112</v>
      </c>
      <c r="AD188" s="148" t="s">
        <v>69</v>
      </c>
      <c r="AE188" s="148" t="s">
        <v>192</v>
      </c>
    </row>
    <row r="189" spans="1:31" ht="45">
      <c r="A189" s="148" t="s">
        <v>6736</v>
      </c>
      <c r="B189" s="148" t="s">
        <v>804</v>
      </c>
      <c r="C189" s="148" t="s">
        <v>846</v>
      </c>
      <c r="D189" s="148" t="s">
        <v>843</v>
      </c>
      <c r="E189" s="148" t="s">
        <v>337</v>
      </c>
      <c r="F189" s="148" t="s">
        <v>844</v>
      </c>
      <c r="G189" s="148" t="s">
        <v>334</v>
      </c>
      <c r="H189" s="148">
        <v>25</v>
      </c>
      <c r="I189" s="148" t="s">
        <v>137</v>
      </c>
      <c r="J189" s="148" t="s">
        <v>64</v>
      </c>
      <c r="K189" s="148" t="s">
        <v>62</v>
      </c>
      <c r="M189" s="148" t="s">
        <v>96</v>
      </c>
      <c r="N189" s="148" t="s">
        <v>338</v>
      </c>
      <c r="O189" s="148" t="s">
        <v>6747</v>
      </c>
      <c r="P189" s="148" t="s">
        <v>6810</v>
      </c>
      <c r="Q189" s="148" t="s">
        <v>6839</v>
      </c>
      <c r="R189" s="148" t="s">
        <v>101</v>
      </c>
      <c r="S189" s="148" t="s">
        <v>62</v>
      </c>
      <c r="T189" s="148" t="s">
        <v>62</v>
      </c>
      <c r="U189" s="148" t="s">
        <v>62</v>
      </c>
      <c r="V189" s="148" t="s">
        <v>67</v>
      </c>
      <c r="W189" s="148" t="s">
        <v>339</v>
      </c>
      <c r="X189" s="148" t="s">
        <v>62</v>
      </c>
      <c r="Y189" s="148" t="s">
        <v>808</v>
      </c>
      <c r="Z189" s="148" t="s">
        <v>847</v>
      </c>
      <c r="AC189" s="148" t="s">
        <v>62</v>
      </c>
      <c r="AD189" s="148" t="s">
        <v>69</v>
      </c>
      <c r="AE189" s="148" t="s">
        <v>102</v>
      </c>
    </row>
    <row r="190" spans="1:31" ht="45">
      <c r="A190" s="148" t="s">
        <v>6736</v>
      </c>
      <c r="B190" s="148" t="s">
        <v>804</v>
      </c>
      <c r="C190" s="148" t="s">
        <v>848</v>
      </c>
      <c r="D190" s="148" t="s">
        <v>843</v>
      </c>
      <c r="E190" s="148" t="s">
        <v>342</v>
      </c>
      <c r="F190" s="148" t="s">
        <v>844</v>
      </c>
      <c r="G190" s="148" t="s">
        <v>62</v>
      </c>
      <c r="H190" s="148" t="s">
        <v>62</v>
      </c>
      <c r="I190" s="148" t="s">
        <v>137</v>
      </c>
      <c r="J190" s="148" t="s">
        <v>137</v>
      </c>
      <c r="K190" s="148" t="s">
        <v>64</v>
      </c>
      <c r="M190" s="148" t="s">
        <v>96</v>
      </c>
      <c r="N190" s="148" t="s">
        <v>343</v>
      </c>
      <c r="O190" s="148" t="s">
        <v>6934</v>
      </c>
      <c r="P190" s="148" t="s">
        <v>6811</v>
      </c>
      <c r="Q190" s="148" t="s">
        <v>6839</v>
      </c>
      <c r="R190" s="148" t="s">
        <v>101</v>
      </c>
      <c r="S190" s="148">
        <v>0</v>
      </c>
      <c r="T190" s="148">
        <v>2.5</v>
      </c>
      <c r="U190" s="148" t="s">
        <v>191</v>
      </c>
      <c r="V190" s="148" t="s">
        <v>281</v>
      </c>
      <c r="W190" s="148" t="s">
        <v>339</v>
      </c>
      <c r="X190" s="148" t="s">
        <v>832</v>
      </c>
      <c r="Y190" s="148" t="s">
        <v>808</v>
      </c>
      <c r="Z190" s="148" t="s">
        <v>847</v>
      </c>
      <c r="AC190" s="148" t="s">
        <v>112</v>
      </c>
      <c r="AD190" s="148" t="s">
        <v>69</v>
      </c>
      <c r="AE190" s="148" t="s">
        <v>192</v>
      </c>
    </row>
    <row r="191" spans="1:31" ht="45">
      <c r="A191" s="148" t="s">
        <v>6736</v>
      </c>
      <c r="B191" s="148" t="s">
        <v>804</v>
      </c>
      <c r="C191" s="148" t="s">
        <v>852</v>
      </c>
      <c r="D191" s="148" t="s">
        <v>853</v>
      </c>
      <c r="E191" s="148" t="s">
        <v>345</v>
      </c>
      <c r="F191" s="148" t="s">
        <v>814</v>
      </c>
      <c r="G191" s="148" t="s">
        <v>62</v>
      </c>
      <c r="H191" s="148" t="s">
        <v>62</v>
      </c>
      <c r="I191" s="148" t="s">
        <v>137</v>
      </c>
      <c r="J191" s="148" t="s">
        <v>137</v>
      </c>
      <c r="K191" s="148" t="s">
        <v>62</v>
      </c>
      <c r="M191" s="148" t="s">
        <v>96</v>
      </c>
      <c r="N191" s="148" t="s">
        <v>346</v>
      </c>
      <c r="O191" s="148" t="s">
        <v>6747</v>
      </c>
      <c r="P191" s="148" t="s">
        <v>6811</v>
      </c>
      <c r="Q191" s="148" t="s">
        <v>6839</v>
      </c>
      <c r="R191" s="148" t="s">
        <v>101</v>
      </c>
      <c r="S191" s="148">
        <v>0</v>
      </c>
      <c r="T191" s="148">
        <v>2500</v>
      </c>
      <c r="U191" s="148" t="s">
        <v>347</v>
      </c>
      <c r="V191" s="148" t="s">
        <v>67</v>
      </c>
      <c r="W191" s="148" t="s">
        <v>204</v>
      </c>
      <c r="X191" s="148" t="s">
        <v>828</v>
      </c>
      <c r="Y191" s="148" t="s">
        <v>808</v>
      </c>
      <c r="Z191" s="148" t="s">
        <v>854</v>
      </c>
      <c r="AC191" s="148" t="s">
        <v>112</v>
      </c>
      <c r="AD191" s="148" t="s">
        <v>69</v>
      </c>
      <c r="AE191" s="148" t="s">
        <v>102</v>
      </c>
    </row>
    <row r="192" spans="1:31" ht="45">
      <c r="A192" s="148" t="s">
        <v>6736</v>
      </c>
      <c r="B192" s="148" t="s">
        <v>804</v>
      </c>
      <c r="C192" s="148" t="s">
        <v>855</v>
      </c>
      <c r="D192" s="148" t="s">
        <v>853</v>
      </c>
      <c r="E192" s="148" t="s">
        <v>337</v>
      </c>
      <c r="F192" s="148" t="s">
        <v>814</v>
      </c>
      <c r="G192" s="148" t="s">
        <v>631</v>
      </c>
      <c r="H192" s="148">
        <v>80</v>
      </c>
      <c r="I192" s="148" t="s">
        <v>137</v>
      </c>
      <c r="J192" s="148" t="s">
        <v>64</v>
      </c>
      <c r="K192" s="148" t="s">
        <v>62</v>
      </c>
      <c r="M192" s="148" t="s">
        <v>96</v>
      </c>
      <c r="N192" s="148" t="s">
        <v>338</v>
      </c>
      <c r="O192" s="148" t="s">
        <v>6747</v>
      </c>
      <c r="P192" s="148" t="s">
        <v>6810</v>
      </c>
      <c r="Q192" s="148" t="s">
        <v>6839</v>
      </c>
      <c r="R192" s="148" t="s">
        <v>101</v>
      </c>
      <c r="S192" s="148" t="s">
        <v>62</v>
      </c>
      <c r="T192" s="148" t="s">
        <v>62</v>
      </c>
      <c r="U192" s="148" t="s">
        <v>62</v>
      </c>
      <c r="V192" s="148" t="s">
        <v>67</v>
      </c>
      <c r="W192" s="148" t="s">
        <v>339</v>
      </c>
      <c r="X192" s="148" t="s">
        <v>62</v>
      </c>
      <c r="Y192" s="148" t="s">
        <v>808</v>
      </c>
      <c r="Z192" s="148" t="s">
        <v>854</v>
      </c>
      <c r="AC192" s="148" t="s">
        <v>62</v>
      </c>
      <c r="AD192" s="148" t="s">
        <v>69</v>
      </c>
      <c r="AE192" s="148" t="s">
        <v>102</v>
      </c>
    </row>
    <row r="193" spans="1:31" ht="45">
      <c r="A193" s="148" t="s">
        <v>6736</v>
      </c>
      <c r="B193" s="148" t="s">
        <v>804</v>
      </c>
      <c r="C193" s="148" t="s">
        <v>856</v>
      </c>
      <c r="D193" s="148" t="s">
        <v>853</v>
      </c>
      <c r="E193" s="148" t="s">
        <v>342</v>
      </c>
      <c r="F193" s="148" t="s">
        <v>814</v>
      </c>
      <c r="G193" s="148" t="s">
        <v>62</v>
      </c>
      <c r="H193" s="148" t="s">
        <v>62</v>
      </c>
      <c r="I193" s="148" t="s">
        <v>137</v>
      </c>
      <c r="J193" s="148" t="s">
        <v>137</v>
      </c>
      <c r="K193" s="148" t="s">
        <v>64</v>
      </c>
      <c r="M193" s="148" t="s">
        <v>96</v>
      </c>
      <c r="N193" s="148" t="s">
        <v>343</v>
      </c>
      <c r="O193" s="148" t="s">
        <v>6935</v>
      </c>
      <c r="P193" s="148" t="s">
        <v>6811</v>
      </c>
      <c r="Q193" s="148" t="s">
        <v>6839</v>
      </c>
      <c r="R193" s="148" t="s">
        <v>101</v>
      </c>
      <c r="S193" s="148">
        <v>0</v>
      </c>
      <c r="T193" s="148">
        <v>52.8</v>
      </c>
      <c r="U193" s="148" t="s">
        <v>191</v>
      </c>
      <c r="V193" s="148" t="s">
        <v>281</v>
      </c>
      <c r="W193" s="148" t="s">
        <v>339</v>
      </c>
      <c r="X193" s="148" t="s">
        <v>857</v>
      </c>
      <c r="Y193" s="148" t="s">
        <v>808</v>
      </c>
      <c r="Z193" s="148" t="s">
        <v>854</v>
      </c>
      <c r="AC193" s="148" t="s">
        <v>112</v>
      </c>
      <c r="AD193" s="148" t="s">
        <v>69</v>
      </c>
      <c r="AE193" s="148" t="s">
        <v>192</v>
      </c>
    </row>
    <row r="194" spans="1:31" ht="45">
      <c r="A194" s="148" t="s">
        <v>6736</v>
      </c>
      <c r="B194" s="148" t="s">
        <v>804</v>
      </c>
      <c r="C194" s="148" t="s">
        <v>858</v>
      </c>
      <c r="D194" s="148" t="s">
        <v>850</v>
      </c>
      <c r="E194" s="148" t="s">
        <v>136</v>
      </c>
      <c r="F194" s="148" t="s">
        <v>824</v>
      </c>
      <c r="G194" s="148" t="s">
        <v>631</v>
      </c>
      <c r="H194" s="148">
        <v>50</v>
      </c>
      <c r="I194" s="148" t="s">
        <v>137</v>
      </c>
      <c r="J194" s="148" t="s">
        <v>64</v>
      </c>
      <c r="K194" s="148" t="s">
        <v>64</v>
      </c>
      <c r="M194" s="148" t="s">
        <v>96</v>
      </c>
      <c r="N194" s="148" t="s">
        <v>138</v>
      </c>
      <c r="O194" s="148" t="s">
        <v>6747</v>
      </c>
      <c r="P194" s="148" t="s">
        <v>6815</v>
      </c>
      <c r="Q194" s="148" t="s">
        <v>6844</v>
      </c>
      <c r="R194" s="148" t="s">
        <v>101</v>
      </c>
      <c r="S194" s="148" t="s">
        <v>62</v>
      </c>
      <c r="T194" s="148" t="s">
        <v>62</v>
      </c>
      <c r="U194" s="148" t="s">
        <v>62</v>
      </c>
      <c r="V194" s="148" t="s">
        <v>67</v>
      </c>
      <c r="W194" s="148" t="s">
        <v>139</v>
      </c>
      <c r="X194" s="148" t="s">
        <v>126</v>
      </c>
      <c r="Y194" s="148" t="s">
        <v>808</v>
      </c>
      <c r="Z194" s="148" t="s">
        <v>859</v>
      </c>
      <c r="AC194" s="148" t="s">
        <v>62</v>
      </c>
      <c r="AD194" s="148" t="s">
        <v>69</v>
      </c>
      <c r="AE194" s="148" t="s">
        <v>102</v>
      </c>
    </row>
    <row r="195" spans="1:31" ht="45">
      <c r="A195" s="148" t="s">
        <v>6736</v>
      </c>
      <c r="B195" s="148" t="s">
        <v>804</v>
      </c>
      <c r="C195" s="148" t="s">
        <v>826</v>
      </c>
      <c r="D195" s="148" t="s">
        <v>827</v>
      </c>
      <c r="E195" s="148" t="s">
        <v>345</v>
      </c>
      <c r="F195" s="148" t="s">
        <v>824</v>
      </c>
      <c r="G195" s="148" t="s">
        <v>62</v>
      </c>
      <c r="H195" s="148" t="s">
        <v>62</v>
      </c>
      <c r="I195" s="148" t="s">
        <v>137</v>
      </c>
      <c r="J195" s="148" t="s">
        <v>137</v>
      </c>
      <c r="K195" s="148" t="s">
        <v>62</v>
      </c>
      <c r="M195" s="148" t="s">
        <v>96</v>
      </c>
      <c r="N195" s="148" t="s">
        <v>346</v>
      </c>
      <c r="O195" s="148" t="s">
        <v>6747</v>
      </c>
      <c r="P195" s="148" t="s">
        <v>6811</v>
      </c>
      <c r="Q195" s="148" t="s">
        <v>6839</v>
      </c>
      <c r="R195" s="148" t="s">
        <v>101</v>
      </c>
      <c r="S195" s="148">
        <v>0</v>
      </c>
      <c r="T195" s="148">
        <v>2500</v>
      </c>
      <c r="U195" s="148" t="s">
        <v>347</v>
      </c>
      <c r="V195" s="148" t="s">
        <v>67</v>
      </c>
      <c r="W195" s="148" t="s">
        <v>204</v>
      </c>
      <c r="X195" s="148" t="s">
        <v>828</v>
      </c>
      <c r="Y195" s="148" t="s">
        <v>808</v>
      </c>
      <c r="Z195" s="148" t="s">
        <v>829</v>
      </c>
      <c r="AC195" s="148" t="s">
        <v>112</v>
      </c>
      <c r="AD195" s="148" t="s">
        <v>69</v>
      </c>
      <c r="AE195" s="148" t="s">
        <v>102</v>
      </c>
    </row>
    <row r="196" spans="1:31" ht="45">
      <c r="A196" s="148" t="s">
        <v>6736</v>
      </c>
      <c r="B196" s="148" t="s">
        <v>804</v>
      </c>
      <c r="C196" s="148" t="s">
        <v>830</v>
      </c>
      <c r="D196" s="148" t="s">
        <v>827</v>
      </c>
      <c r="E196" s="148" t="s">
        <v>337</v>
      </c>
      <c r="F196" s="148" t="s">
        <v>824</v>
      </c>
      <c r="G196" s="148" t="s">
        <v>631</v>
      </c>
      <c r="H196" s="148">
        <v>80</v>
      </c>
      <c r="I196" s="148" t="s">
        <v>137</v>
      </c>
      <c r="J196" s="148" t="s">
        <v>64</v>
      </c>
      <c r="K196" s="148" t="s">
        <v>62</v>
      </c>
      <c r="M196" s="148" t="s">
        <v>96</v>
      </c>
      <c r="N196" s="148" t="s">
        <v>338</v>
      </c>
      <c r="O196" s="148" t="s">
        <v>6747</v>
      </c>
      <c r="P196" s="148" t="s">
        <v>6810</v>
      </c>
      <c r="Q196" s="148" t="s">
        <v>6839</v>
      </c>
      <c r="R196" s="148" t="s">
        <v>101</v>
      </c>
      <c r="S196" s="148" t="s">
        <v>62</v>
      </c>
      <c r="T196" s="148" t="s">
        <v>62</v>
      </c>
      <c r="U196" s="148" t="s">
        <v>62</v>
      </c>
      <c r="V196" s="148" t="s">
        <v>67</v>
      </c>
      <c r="W196" s="148" t="s">
        <v>339</v>
      </c>
      <c r="X196" s="148" t="s">
        <v>62</v>
      </c>
      <c r="Y196" s="148" t="s">
        <v>808</v>
      </c>
      <c r="Z196" s="148" t="s">
        <v>829</v>
      </c>
      <c r="AC196" s="148" t="s">
        <v>62</v>
      </c>
      <c r="AD196" s="148" t="s">
        <v>69</v>
      </c>
      <c r="AE196" s="148" t="s">
        <v>102</v>
      </c>
    </row>
    <row r="197" spans="1:31" ht="45">
      <c r="A197" s="148" t="s">
        <v>6736</v>
      </c>
      <c r="B197" s="148" t="s">
        <v>804</v>
      </c>
      <c r="C197" s="148" t="s">
        <v>831</v>
      </c>
      <c r="D197" s="148" t="s">
        <v>827</v>
      </c>
      <c r="E197" s="148" t="s">
        <v>342</v>
      </c>
      <c r="F197" s="148" t="s">
        <v>824</v>
      </c>
      <c r="G197" s="148" t="s">
        <v>62</v>
      </c>
      <c r="H197" s="148" t="s">
        <v>62</v>
      </c>
      <c r="I197" s="148" t="s">
        <v>137</v>
      </c>
      <c r="J197" s="148" t="s">
        <v>137</v>
      </c>
      <c r="K197" s="148" t="s">
        <v>64</v>
      </c>
      <c r="M197" s="148" t="s">
        <v>96</v>
      </c>
      <c r="N197" s="148" t="s">
        <v>343</v>
      </c>
      <c r="O197" s="148" t="s">
        <v>6936</v>
      </c>
      <c r="P197" s="148" t="s">
        <v>6811</v>
      </c>
      <c r="Q197" s="148" t="s">
        <v>6839</v>
      </c>
      <c r="R197" s="148" t="s">
        <v>101</v>
      </c>
      <c r="S197" s="148">
        <v>0</v>
      </c>
      <c r="T197" s="148">
        <v>52.8</v>
      </c>
      <c r="U197" s="148" t="s">
        <v>191</v>
      </c>
      <c r="V197" s="148" t="s">
        <v>281</v>
      </c>
      <c r="W197" s="148" t="s">
        <v>339</v>
      </c>
      <c r="X197" s="148" t="s">
        <v>832</v>
      </c>
      <c r="Y197" s="148" t="s">
        <v>808</v>
      </c>
      <c r="Z197" s="148" t="s">
        <v>829</v>
      </c>
      <c r="AC197" s="148" t="s">
        <v>112</v>
      </c>
      <c r="AD197" s="148" t="s">
        <v>69</v>
      </c>
      <c r="AE197" s="148" t="s">
        <v>192</v>
      </c>
    </row>
    <row r="198" spans="1:31" ht="30">
      <c r="A198" s="148" t="s">
        <v>6736</v>
      </c>
      <c r="B198" s="148" t="s">
        <v>804</v>
      </c>
      <c r="C198" s="148" t="s">
        <v>849</v>
      </c>
      <c r="D198" s="148" t="s">
        <v>850</v>
      </c>
      <c r="E198" s="148" t="s">
        <v>234</v>
      </c>
      <c r="F198" s="148" t="s">
        <v>824</v>
      </c>
      <c r="G198" s="148" t="s">
        <v>631</v>
      </c>
      <c r="H198" s="148">
        <v>50</v>
      </c>
      <c r="I198" s="148" t="s">
        <v>137</v>
      </c>
      <c r="J198" s="148" t="s">
        <v>64</v>
      </c>
      <c r="K198" s="148" t="s">
        <v>64</v>
      </c>
      <c r="M198" s="148" t="s">
        <v>96</v>
      </c>
      <c r="N198" s="148" t="s">
        <v>236</v>
      </c>
      <c r="O198" s="148" t="s">
        <v>6937</v>
      </c>
      <c r="P198" s="148" t="s">
        <v>6817</v>
      </c>
      <c r="Q198" s="148" t="s">
        <v>6840</v>
      </c>
      <c r="R198" s="148" t="s">
        <v>101</v>
      </c>
      <c r="S198" s="148">
        <v>0</v>
      </c>
      <c r="T198" s="148">
        <v>770</v>
      </c>
      <c r="U198" s="148" t="s">
        <v>237</v>
      </c>
      <c r="V198" s="148" t="s">
        <v>281</v>
      </c>
      <c r="W198" s="148" t="s">
        <v>238</v>
      </c>
      <c r="X198" s="148" t="s">
        <v>832</v>
      </c>
      <c r="Y198" s="148" t="s">
        <v>808</v>
      </c>
      <c r="Z198" s="148" t="s">
        <v>851</v>
      </c>
      <c r="AC198" s="148" t="s">
        <v>112</v>
      </c>
      <c r="AD198" s="148" t="s">
        <v>69</v>
      </c>
      <c r="AE198" s="148" t="s">
        <v>102</v>
      </c>
    </row>
    <row r="199" spans="1:31" ht="30">
      <c r="A199" s="148" t="s">
        <v>6736</v>
      </c>
      <c r="B199" s="148" t="s">
        <v>804</v>
      </c>
      <c r="C199" s="148" t="s">
        <v>860</v>
      </c>
      <c r="D199" s="148" t="s">
        <v>850</v>
      </c>
      <c r="E199" s="148" t="s">
        <v>142</v>
      </c>
      <c r="F199" s="148" t="s">
        <v>824</v>
      </c>
      <c r="G199" s="148" t="s">
        <v>62</v>
      </c>
      <c r="H199" s="148" t="s">
        <v>62</v>
      </c>
      <c r="I199" s="148" t="s">
        <v>137</v>
      </c>
      <c r="J199" s="148" t="s">
        <v>64</v>
      </c>
      <c r="K199" s="148" t="s">
        <v>64</v>
      </c>
      <c r="M199" s="148" t="s">
        <v>96</v>
      </c>
      <c r="N199" s="148" t="s">
        <v>143</v>
      </c>
      <c r="O199" s="148" t="s">
        <v>6938</v>
      </c>
      <c r="P199" s="148" t="s">
        <v>6818</v>
      </c>
      <c r="Q199" s="148" t="s">
        <v>6842</v>
      </c>
      <c r="R199" s="148" t="s">
        <v>101</v>
      </c>
      <c r="S199" s="148">
        <v>0</v>
      </c>
      <c r="T199" s="148">
        <v>59</v>
      </c>
      <c r="U199" s="148" t="s">
        <v>144</v>
      </c>
      <c r="V199" s="148" t="s">
        <v>281</v>
      </c>
      <c r="W199" s="148" t="s">
        <v>139</v>
      </c>
      <c r="X199" s="148" t="s">
        <v>857</v>
      </c>
      <c r="Y199" s="148" t="s">
        <v>808</v>
      </c>
      <c r="Z199" s="148" t="s">
        <v>859</v>
      </c>
      <c r="AC199" s="148" t="s">
        <v>112</v>
      </c>
      <c r="AD199" s="148" t="s">
        <v>69</v>
      </c>
      <c r="AE199" s="148" t="s">
        <v>102</v>
      </c>
    </row>
    <row r="200" spans="1:31" ht="45">
      <c r="A200" s="148" t="s">
        <v>6736</v>
      </c>
      <c r="B200" s="148" t="s">
        <v>1419</v>
      </c>
      <c r="C200" s="148" t="s">
        <v>6741</v>
      </c>
      <c r="D200" s="148" t="s">
        <v>1448</v>
      </c>
      <c r="E200" s="148" t="s">
        <v>337</v>
      </c>
      <c r="F200" s="148" t="s">
        <v>1449</v>
      </c>
      <c r="G200" s="148" t="s">
        <v>62</v>
      </c>
      <c r="H200" s="148">
        <v>100</v>
      </c>
      <c r="I200" s="148" t="s">
        <v>137</v>
      </c>
      <c r="J200" s="148" t="s">
        <v>64</v>
      </c>
      <c r="K200" s="148" t="s">
        <v>64</v>
      </c>
      <c r="M200" s="148" t="s">
        <v>96</v>
      </c>
      <c r="N200" s="148" t="s">
        <v>343</v>
      </c>
      <c r="O200" s="148" t="s">
        <v>6747</v>
      </c>
      <c r="P200" s="148" t="s">
        <v>6811</v>
      </c>
      <c r="Q200" s="148" t="s">
        <v>6839</v>
      </c>
      <c r="R200" s="148" t="s">
        <v>62</v>
      </c>
      <c r="S200" s="148" t="s">
        <v>62</v>
      </c>
      <c r="T200" s="148" t="s">
        <v>62</v>
      </c>
      <c r="U200" s="148" t="s">
        <v>62</v>
      </c>
      <c r="V200" s="148" t="s">
        <v>67</v>
      </c>
      <c r="W200" s="148" t="s">
        <v>339</v>
      </c>
      <c r="X200" s="148" t="s">
        <v>126</v>
      </c>
      <c r="Y200" s="148" t="s">
        <v>1429</v>
      </c>
      <c r="Z200" s="148" t="s">
        <v>1450</v>
      </c>
      <c r="AC200" s="148" t="s">
        <v>62</v>
      </c>
      <c r="AD200" s="148" t="s">
        <v>77</v>
      </c>
      <c r="AE200" s="148" t="s">
        <v>102</v>
      </c>
    </row>
    <row r="201" spans="1:31" ht="45">
      <c r="A201" s="148" t="s">
        <v>6736</v>
      </c>
      <c r="B201" s="148" t="s">
        <v>929</v>
      </c>
      <c r="C201" s="148" t="s">
        <v>1122</v>
      </c>
      <c r="D201" s="148" t="s">
        <v>1106</v>
      </c>
      <c r="E201" s="148" t="s">
        <v>337</v>
      </c>
      <c r="F201" s="148" t="s">
        <v>1107</v>
      </c>
      <c r="G201" s="148" t="s">
        <v>631</v>
      </c>
      <c r="H201" s="148">
        <v>15</v>
      </c>
      <c r="I201" s="148" t="s">
        <v>137</v>
      </c>
      <c r="J201" s="148" t="s">
        <v>64</v>
      </c>
      <c r="K201" s="148" t="s">
        <v>62</v>
      </c>
      <c r="M201" s="148" t="s">
        <v>96</v>
      </c>
      <c r="N201" s="148" t="s">
        <v>665</v>
      </c>
      <c r="O201" s="148" t="s">
        <v>6747</v>
      </c>
      <c r="P201" s="148" t="s">
        <v>6816</v>
      </c>
      <c r="Q201" s="148" t="s">
        <v>6839</v>
      </c>
      <c r="R201" s="148" t="s">
        <v>101</v>
      </c>
      <c r="S201" s="148" t="s">
        <v>62</v>
      </c>
      <c r="T201" s="148" t="s">
        <v>62</v>
      </c>
      <c r="U201" s="148" t="s">
        <v>62</v>
      </c>
      <c r="V201" s="148" t="s">
        <v>67</v>
      </c>
      <c r="W201" s="148" t="s">
        <v>186</v>
      </c>
      <c r="X201" s="148" t="s">
        <v>62</v>
      </c>
      <c r="Y201" s="148" t="s">
        <v>1109</v>
      </c>
      <c r="Z201" s="148" t="s">
        <v>1123</v>
      </c>
      <c r="AC201" s="148" t="s">
        <v>62</v>
      </c>
      <c r="AD201" s="148" t="s">
        <v>69</v>
      </c>
      <c r="AE201" s="148" t="s">
        <v>102</v>
      </c>
    </row>
    <row r="202" spans="1:31" ht="45">
      <c r="A202" s="148" t="s">
        <v>6736</v>
      </c>
      <c r="B202" s="148" t="s">
        <v>929</v>
      </c>
      <c r="C202" s="148" t="s">
        <v>1124</v>
      </c>
      <c r="D202" s="148" t="s">
        <v>1112</v>
      </c>
      <c r="E202" s="148" t="s">
        <v>184</v>
      </c>
      <c r="F202" s="148" t="s">
        <v>1113</v>
      </c>
      <c r="G202" s="148" t="s">
        <v>631</v>
      </c>
      <c r="H202" s="148">
        <v>15</v>
      </c>
      <c r="I202" s="148" t="s">
        <v>137</v>
      </c>
      <c r="J202" s="148" t="s">
        <v>64</v>
      </c>
      <c r="K202" s="148" t="s">
        <v>64</v>
      </c>
      <c r="M202" s="148" t="s">
        <v>96</v>
      </c>
      <c r="N202" s="148" t="s">
        <v>441</v>
      </c>
      <c r="O202" s="148" t="s">
        <v>6939</v>
      </c>
      <c r="P202" s="148" t="s">
        <v>6813</v>
      </c>
      <c r="Q202" s="148" t="s">
        <v>6843</v>
      </c>
      <c r="R202" s="148" t="s">
        <v>101</v>
      </c>
      <c r="S202" s="148" t="s">
        <v>62</v>
      </c>
      <c r="T202" s="148" t="s">
        <v>62</v>
      </c>
      <c r="U202" s="148" t="s">
        <v>62</v>
      </c>
      <c r="V202" s="148" t="s">
        <v>67</v>
      </c>
      <c r="W202" s="148" t="s">
        <v>186</v>
      </c>
      <c r="X202" s="148" t="s">
        <v>126</v>
      </c>
      <c r="Y202" s="148" t="s">
        <v>1109</v>
      </c>
      <c r="Z202" s="148" t="s">
        <v>1125</v>
      </c>
      <c r="AC202" s="148" t="s">
        <v>62</v>
      </c>
      <c r="AD202" s="148" t="s">
        <v>69</v>
      </c>
      <c r="AE202" s="148" t="s">
        <v>102</v>
      </c>
    </row>
    <row r="203" spans="1:31" ht="30">
      <c r="A203" s="148" t="s">
        <v>6736</v>
      </c>
      <c r="B203" s="148" t="s">
        <v>929</v>
      </c>
      <c r="C203" s="148" t="s">
        <v>1126</v>
      </c>
      <c r="D203" s="148" t="s">
        <v>1106</v>
      </c>
      <c r="E203" s="148" t="s">
        <v>342</v>
      </c>
      <c r="F203" s="148" t="s">
        <v>1107</v>
      </c>
      <c r="G203" s="148" t="s">
        <v>62</v>
      </c>
      <c r="H203" s="148" t="s">
        <v>62</v>
      </c>
      <c r="I203" s="148" t="s">
        <v>137</v>
      </c>
      <c r="J203" s="148" t="s">
        <v>137</v>
      </c>
      <c r="K203" s="148" t="s">
        <v>64</v>
      </c>
      <c r="M203" s="148" t="s">
        <v>96</v>
      </c>
      <c r="N203" s="148" t="s">
        <v>1127</v>
      </c>
      <c r="O203" s="148" t="s">
        <v>6940</v>
      </c>
      <c r="P203" s="148" t="s">
        <v>6811</v>
      </c>
      <c r="Q203" s="148" t="s">
        <v>6839</v>
      </c>
      <c r="R203" s="148" t="s">
        <v>101</v>
      </c>
      <c r="S203" s="148">
        <v>0</v>
      </c>
      <c r="T203" s="148">
        <v>2.3999999999999998E-3</v>
      </c>
      <c r="U203" s="148" t="s">
        <v>191</v>
      </c>
      <c r="V203" s="148" t="s">
        <v>775</v>
      </c>
      <c r="W203" s="148" t="s">
        <v>186</v>
      </c>
      <c r="X203" s="148" t="s">
        <v>1121</v>
      </c>
      <c r="Y203" s="148" t="s">
        <v>1109</v>
      </c>
      <c r="Z203" s="148" t="s">
        <v>1123</v>
      </c>
      <c r="AC203" s="148" t="s">
        <v>112</v>
      </c>
      <c r="AD203" s="148" t="s">
        <v>69</v>
      </c>
      <c r="AE203" s="148" t="s">
        <v>192</v>
      </c>
    </row>
    <row r="204" spans="1:31" ht="45">
      <c r="A204" s="148" t="s">
        <v>6736</v>
      </c>
      <c r="B204" s="148" t="s">
        <v>929</v>
      </c>
      <c r="C204" s="148" t="s">
        <v>1128</v>
      </c>
      <c r="D204" s="148" t="s">
        <v>1112</v>
      </c>
      <c r="E204" s="148" t="s">
        <v>189</v>
      </c>
      <c r="F204" s="148" t="s">
        <v>1113</v>
      </c>
      <c r="G204" s="148" t="s">
        <v>62</v>
      </c>
      <c r="H204" s="148" t="s">
        <v>62</v>
      </c>
      <c r="I204" s="148" t="s">
        <v>137</v>
      </c>
      <c r="J204" s="148" t="s">
        <v>64</v>
      </c>
      <c r="K204" s="148" t="s">
        <v>64</v>
      </c>
      <c r="M204" s="148" t="s">
        <v>96</v>
      </c>
      <c r="N204" s="148" t="s">
        <v>444</v>
      </c>
      <c r="O204" s="148" t="s">
        <v>6941</v>
      </c>
      <c r="P204" s="148" t="s">
        <v>6814</v>
      </c>
      <c r="Q204" s="148" t="s">
        <v>6838</v>
      </c>
      <c r="R204" s="148" t="s">
        <v>101</v>
      </c>
      <c r="S204" s="148">
        <v>0</v>
      </c>
      <c r="T204" s="148">
        <v>0.28999999999999998</v>
      </c>
      <c r="U204" s="148" t="s">
        <v>191</v>
      </c>
      <c r="V204" s="148" t="s">
        <v>775</v>
      </c>
      <c r="W204" s="148" t="s">
        <v>186</v>
      </c>
      <c r="X204" s="148" t="s">
        <v>1121</v>
      </c>
      <c r="Y204" s="148" t="s">
        <v>1109</v>
      </c>
      <c r="Z204" s="148" t="s">
        <v>1125</v>
      </c>
      <c r="AC204" s="148" t="s">
        <v>112</v>
      </c>
      <c r="AD204" s="148" t="s">
        <v>69</v>
      </c>
      <c r="AE204" s="148" t="s">
        <v>192</v>
      </c>
    </row>
    <row r="205" spans="1:31" ht="45">
      <c r="A205" s="148" t="s">
        <v>6736</v>
      </c>
      <c r="B205" s="148" t="s">
        <v>929</v>
      </c>
      <c r="C205" s="148" t="s">
        <v>1135</v>
      </c>
      <c r="D205" s="148" t="s">
        <v>1136</v>
      </c>
      <c r="E205" s="148" t="s">
        <v>136</v>
      </c>
      <c r="F205" s="148" t="s">
        <v>1131</v>
      </c>
      <c r="G205" s="148" t="s">
        <v>631</v>
      </c>
      <c r="H205" s="148">
        <v>50</v>
      </c>
      <c r="I205" s="148" t="s">
        <v>137</v>
      </c>
      <c r="J205" s="148" t="s">
        <v>64</v>
      </c>
      <c r="K205" s="148" t="s">
        <v>64</v>
      </c>
      <c r="M205" s="148" t="s">
        <v>96</v>
      </c>
      <c r="N205" s="148" t="s">
        <v>138</v>
      </c>
      <c r="O205" s="148" t="s">
        <v>6747</v>
      </c>
      <c r="P205" s="148" t="s">
        <v>6815</v>
      </c>
      <c r="Q205" s="148" t="s">
        <v>6844</v>
      </c>
      <c r="R205" s="148" t="s">
        <v>101</v>
      </c>
      <c r="S205" s="148" t="s">
        <v>62</v>
      </c>
      <c r="T205" s="148" t="s">
        <v>62</v>
      </c>
      <c r="U205" s="148" t="s">
        <v>62</v>
      </c>
      <c r="V205" s="148" t="s">
        <v>67</v>
      </c>
      <c r="W205" s="148" t="s">
        <v>139</v>
      </c>
      <c r="X205" s="148" t="s">
        <v>126</v>
      </c>
      <c r="Y205" s="148" t="s">
        <v>1109</v>
      </c>
      <c r="Z205" s="148" t="s">
        <v>1137</v>
      </c>
      <c r="AC205" s="148" t="s">
        <v>62</v>
      </c>
      <c r="AD205" s="148" t="s">
        <v>69</v>
      </c>
      <c r="AE205" s="148" t="s">
        <v>102</v>
      </c>
    </row>
    <row r="206" spans="1:31" ht="30">
      <c r="A206" s="148" t="s">
        <v>6736</v>
      </c>
      <c r="B206" s="148" t="s">
        <v>929</v>
      </c>
      <c r="C206" s="148" t="s">
        <v>1138</v>
      </c>
      <c r="D206" s="148" t="s">
        <v>1136</v>
      </c>
      <c r="E206" s="148" t="s">
        <v>142</v>
      </c>
      <c r="F206" s="148" t="s">
        <v>1131</v>
      </c>
      <c r="G206" s="148" t="s">
        <v>62</v>
      </c>
      <c r="H206" s="148" t="s">
        <v>62</v>
      </c>
      <c r="I206" s="148" t="s">
        <v>137</v>
      </c>
      <c r="J206" s="148" t="s">
        <v>64</v>
      </c>
      <c r="K206" s="148" t="s">
        <v>64</v>
      </c>
      <c r="M206" s="148" t="s">
        <v>96</v>
      </c>
      <c r="N206" s="148" t="s">
        <v>143</v>
      </c>
      <c r="O206" s="148" t="s">
        <v>6942</v>
      </c>
      <c r="P206" s="148" t="s">
        <v>6818</v>
      </c>
      <c r="Q206" s="148" t="s">
        <v>6842</v>
      </c>
      <c r="R206" s="148" t="s">
        <v>101</v>
      </c>
      <c r="S206" s="148">
        <v>0</v>
      </c>
      <c r="T206" s="148">
        <v>60</v>
      </c>
      <c r="U206" s="148" t="s">
        <v>144</v>
      </c>
      <c r="V206" s="148" t="s">
        <v>775</v>
      </c>
      <c r="W206" s="148" t="s">
        <v>139</v>
      </c>
      <c r="X206" s="148" t="s">
        <v>1139</v>
      </c>
      <c r="Y206" s="148" t="s">
        <v>1109</v>
      </c>
      <c r="Z206" s="148" t="s">
        <v>1137</v>
      </c>
      <c r="AC206" s="148" t="s">
        <v>112</v>
      </c>
      <c r="AD206" s="148" t="s">
        <v>69</v>
      </c>
      <c r="AE206" s="148" t="s">
        <v>102</v>
      </c>
    </row>
    <row r="207" spans="1:31" ht="45">
      <c r="A207" s="148" t="s">
        <v>6736</v>
      </c>
      <c r="B207" s="148" t="s">
        <v>929</v>
      </c>
      <c r="C207" s="148" t="s">
        <v>1426</v>
      </c>
      <c r="D207" s="148" t="s">
        <v>1427</v>
      </c>
      <c r="E207" s="148" t="s">
        <v>337</v>
      </c>
      <c r="F207" s="148" t="s">
        <v>1428</v>
      </c>
      <c r="G207" s="148" t="s">
        <v>334</v>
      </c>
      <c r="H207" s="148">
        <v>25</v>
      </c>
      <c r="I207" s="148" t="s">
        <v>137</v>
      </c>
      <c r="J207" s="148" t="s">
        <v>64</v>
      </c>
      <c r="K207" s="148" t="s">
        <v>62</v>
      </c>
      <c r="M207" s="148" t="s">
        <v>96</v>
      </c>
      <c r="N207" s="148" t="s">
        <v>338</v>
      </c>
      <c r="O207" s="148" t="s">
        <v>6747</v>
      </c>
      <c r="P207" s="148" t="s">
        <v>6810</v>
      </c>
      <c r="Q207" s="148" t="s">
        <v>6839</v>
      </c>
      <c r="R207" s="148" t="s">
        <v>62</v>
      </c>
      <c r="S207" s="148" t="s">
        <v>62</v>
      </c>
      <c r="T207" s="148" t="s">
        <v>62</v>
      </c>
      <c r="U207" s="148" t="s">
        <v>62</v>
      </c>
      <c r="V207" s="148" t="s">
        <v>67</v>
      </c>
      <c r="W207" s="148" t="s">
        <v>339</v>
      </c>
      <c r="X207" s="148" t="s">
        <v>62</v>
      </c>
      <c r="Y207" s="148" t="s">
        <v>1429</v>
      </c>
      <c r="Z207" s="148" t="s">
        <v>1430</v>
      </c>
      <c r="AC207" s="148" t="s">
        <v>62</v>
      </c>
      <c r="AD207" s="148" t="s">
        <v>77</v>
      </c>
      <c r="AE207" s="148" t="s">
        <v>102</v>
      </c>
    </row>
    <row r="208" spans="1:31" ht="45">
      <c r="A208" s="148" t="s">
        <v>6736</v>
      </c>
      <c r="B208" s="148" t="s">
        <v>929</v>
      </c>
      <c r="C208" s="148" t="s">
        <v>1431</v>
      </c>
      <c r="D208" s="148" t="s">
        <v>1427</v>
      </c>
      <c r="E208" s="148" t="s">
        <v>342</v>
      </c>
      <c r="F208" s="148" t="s">
        <v>1428</v>
      </c>
      <c r="G208" s="148" t="s">
        <v>62</v>
      </c>
      <c r="H208" s="148" t="s">
        <v>62</v>
      </c>
      <c r="I208" s="148" t="s">
        <v>137</v>
      </c>
      <c r="J208" s="148" t="s">
        <v>137</v>
      </c>
      <c r="K208" s="148" t="s">
        <v>64</v>
      </c>
      <c r="M208" s="148" t="s">
        <v>96</v>
      </c>
      <c r="N208" s="148" t="s">
        <v>343</v>
      </c>
      <c r="O208" s="148" t="s">
        <v>6943</v>
      </c>
      <c r="P208" s="148" t="s">
        <v>6811</v>
      </c>
      <c r="Q208" s="148" t="s">
        <v>6839</v>
      </c>
      <c r="R208" s="148" t="s">
        <v>62</v>
      </c>
      <c r="S208" s="148">
        <v>0</v>
      </c>
      <c r="T208" s="148">
        <v>6.4</v>
      </c>
      <c r="U208" s="148" t="s">
        <v>191</v>
      </c>
      <c r="V208" s="148" t="s">
        <v>246</v>
      </c>
      <c r="W208" s="148" t="s">
        <v>339</v>
      </c>
      <c r="X208" s="148" t="s">
        <v>1268</v>
      </c>
      <c r="Y208" s="148" t="s">
        <v>1429</v>
      </c>
      <c r="Z208" s="148" t="s">
        <v>1430</v>
      </c>
      <c r="AC208" s="148" t="s">
        <v>112</v>
      </c>
      <c r="AD208" s="148" t="s">
        <v>77</v>
      </c>
      <c r="AE208" s="148" t="s">
        <v>192</v>
      </c>
    </row>
    <row r="209" spans="1:31" ht="45">
      <c r="A209" s="148" t="s">
        <v>6736</v>
      </c>
      <c r="B209" s="148" t="s">
        <v>929</v>
      </c>
      <c r="C209" s="148" t="s">
        <v>1432</v>
      </c>
      <c r="D209" s="148" t="s">
        <v>1433</v>
      </c>
      <c r="E209" s="148" t="s">
        <v>1276</v>
      </c>
      <c r="F209" s="148" t="s">
        <v>1434</v>
      </c>
      <c r="G209" s="148" t="s">
        <v>334</v>
      </c>
      <c r="H209" s="148">
        <v>80</v>
      </c>
      <c r="I209" s="148" t="s">
        <v>137</v>
      </c>
      <c r="J209" s="148" t="s">
        <v>64</v>
      </c>
      <c r="K209" s="148" t="s">
        <v>62</v>
      </c>
      <c r="M209" s="148" t="s">
        <v>96</v>
      </c>
      <c r="N209" s="148" t="s">
        <v>1435</v>
      </c>
      <c r="O209" s="148" t="s">
        <v>6747</v>
      </c>
      <c r="P209" s="148" t="s">
        <v>62</v>
      </c>
      <c r="Q209" s="148" t="s">
        <v>6747</v>
      </c>
      <c r="R209" s="148" t="s">
        <v>62</v>
      </c>
      <c r="S209" s="148" t="s">
        <v>62</v>
      </c>
      <c r="T209" s="148" t="s">
        <v>62</v>
      </c>
      <c r="U209" s="148" t="s">
        <v>62</v>
      </c>
      <c r="V209" s="148" t="s">
        <v>246</v>
      </c>
      <c r="X209" s="148" t="s">
        <v>62</v>
      </c>
      <c r="Y209" s="148" t="s">
        <v>1429</v>
      </c>
      <c r="Z209" s="148" t="s">
        <v>1436</v>
      </c>
      <c r="AC209" s="148" t="s">
        <v>62</v>
      </c>
      <c r="AD209" s="148" t="s">
        <v>77</v>
      </c>
      <c r="AE209" s="148" t="s">
        <v>102</v>
      </c>
    </row>
    <row r="210" spans="1:31" ht="45">
      <c r="A210" s="148" t="s">
        <v>6736</v>
      </c>
      <c r="B210" s="148" t="s">
        <v>929</v>
      </c>
      <c r="C210" s="148" t="s">
        <v>1437</v>
      </c>
      <c r="D210" s="148" t="s">
        <v>1433</v>
      </c>
      <c r="E210" s="148" t="s">
        <v>1276</v>
      </c>
      <c r="F210" s="148" t="s">
        <v>1434</v>
      </c>
      <c r="G210" s="148" t="s">
        <v>334</v>
      </c>
      <c r="H210" s="148">
        <v>80</v>
      </c>
      <c r="I210" s="148" t="s">
        <v>137</v>
      </c>
      <c r="J210" s="148" t="s">
        <v>64</v>
      </c>
      <c r="K210" s="148" t="s">
        <v>62</v>
      </c>
      <c r="M210" s="148" t="s">
        <v>96</v>
      </c>
      <c r="N210" s="148" t="s">
        <v>1435</v>
      </c>
      <c r="O210" s="148" t="s">
        <v>6747</v>
      </c>
      <c r="P210" s="148" t="s">
        <v>62</v>
      </c>
      <c r="Q210" s="148" t="s">
        <v>6747</v>
      </c>
      <c r="R210" s="148" t="s">
        <v>62</v>
      </c>
      <c r="S210" s="148" t="s">
        <v>62</v>
      </c>
      <c r="T210" s="148" t="s">
        <v>62</v>
      </c>
      <c r="U210" s="148" t="s">
        <v>62</v>
      </c>
      <c r="V210" s="148" t="s">
        <v>246</v>
      </c>
      <c r="X210" s="148" t="s">
        <v>62</v>
      </c>
      <c r="Y210" s="148" t="s">
        <v>1429</v>
      </c>
      <c r="Z210" s="148" t="s">
        <v>1438</v>
      </c>
      <c r="AC210" s="148" t="s">
        <v>62</v>
      </c>
      <c r="AD210" s="148" t="s">
        <v>77</v>
      </c>
      <c r="AE210" s="148" t="s">
        <v>102</v>
      </c>
    </row>
    <row r="211" spans="1:31" ht="45">
      <c r="A211" s="148" t="s">
        <v>6736</v>
      </c>
      <c r="B211" s="148" t="s">
        <v>929</v>
      </c>
      <c r="C211" s="148" t="s">
        <v>1156</v>
      </c>
      <c r="D211" s="148" t="s">
        <v>1152</v>
      </c>
      <c r="E211" s="148" t="s">
        <v>184</v>
      </c>
      <c r="F211" s="148" t="s">
        <v>1153</v>
      </c>
      <c r="G211" s="148" t="s">
        <v>94</v>
      </c>
      <c r="H211" s="148">
        <v>25</v>
      </c>
      <c r="I211" s="148" t="s">
        <v>137</v>
      </c>
      <c r="J211" s="148" t="s">
        <v>64</v>
      </c>
      <c r="K211" s="148" t="s">
        <v>62</v>
      </c>
      <c r="M211" s="148" t="s">
        <v>96</v>
      </c>
      <c r="N211" s="148" t="s">
        <v>441</v>
      </c>
      <c r="O211" s="148" t="s">
        <v>6747</v>
      </c>
      <c r="P211" s="148" t="s">
        <v>6813</v>
      </c>
      <c r="Q211" s="148" t="s">
        <v>6843</v>
      </c>
      <c r="R211" s="148" t="s">
        <v>62</v>
      </c>
      <c r="S211" s="148" t="s">
        <v>62</v>
      </c>
      <c r="T211" s="148" t="s">
        <v>62</v>
      </c>
      <c r="U211" s="148" t="s">
        <v>62</v>
      </c>
      <c r="V211" s="148" t="s">
        <v>67</v>
      </c>
      <c r="W211" s="148" t="s">
        <v>186</v>
      </c>
      <c r="X211" s="148" t="s">
        <v>62</v>
      </c>
      <c r="Y211" s="148" t="s">
        <v>1154</v>
      </c>
      <c r="Z211" s="148" t="s">
        <v>1157</v>
      </c>
      <c r="AC211" s="148" t="s">
        <v>62</v>
      </c>
      <c r="AD211" s="148" t="s">
        <v>77</v>
      </c>
      <c r="AE211" s="148" t="s">
        <v>102</v>
      </c>
    </row>
    <row r="212" spans="1:31" ht="45">
      <c r="A212" s="148" t="s">
        <v>6736</v>
      </c>
      <c r="B212" s="148" t="s">
        <v>929</v>
      </c>
      <c r="C212" s="148" t="s">
        <v>1158</v>
      </c>
      <c r="D212" s="148" t="s">
        <v>1159</v>
      </c>
      <c r="E212" s="148" t="s">
        <v>337</v>
      </c>
      <c r="F212" s="148" t="s">
        <v>1160</v>
      </c>
      <c r="G212" s="148" t="s">
        <v>334</v>
      </c>
      <c r="H212" s="148">
        <v>40</v>
      </c>
      <c r="I212" s="148" t="s">
        <v>137</v>
      </c>
      <c r="J212" s="148" t="s">
        <v>64</v>
      </c>
      <c r="K212" s="148" t="s">
        <v>62</v>
      </c>
      <c r="M212" s="148" t="s">
        <v>96</v>
      </c>
      <c r="N212" s="148" t="s">
        <v>338</v>
      </c>
      <c r="O212" s="148" t="s">
        <v>6747</v>
      </c>
      <c r="P212" s="148" t="s">
        <v>6810</v>
      </c>
      <c r="Q212" s="148" t="s">
        <v>6839</v>
      </c>
      <c r="R212" s="148" t="s">
        <v>62</v>
      </c>
      <c r="S212" s="148" t="s">
        <v>62</v>
      </c>
      <c r="T212" s="148" t="s">
        <v>62</v>
      </c>
      <c r="U212" s="148" t="s">
        <v>62</v>
      </c>
      <c r="V212" s="148" t="s">
        <v>67</v>
      </c>
      <c r="W212" s="148" t="s">
        <v>339</v>
      </c>
      <c r="X212" s="148" t="s">
        <v>62</v>
      </c>
      <c r="Y212" s="148" t="s">
        <v>1154</v>
      </c>
      <c r="Z212" s="148" t="s">
        <v>1161</v>
      </c>
      <c r="AC212" s="148" t="s">
        <v>62</v>
      </c>
      <c r="AD212" s="148" t="s">
        <v>77</v>
      </c>
      <c r="AE212" s="148" t="s">
        <v>102</v>
      </c>
    </row>
    <row r="213" spans="1:31" ht="30">
      <c r="A213" s="148" t="s">
        <v>6736</v>
      </c>
      <c r="B213" s="148" t="s">
        <v>929</v>
      </c>
      <c r="C213" s="148" t="s">
        <v>1162</v>
      </c>
      <c r="D213" s="148" t="s">
        <v>1152</v>
      </c>
      <c r="E213" s="148" t="s">
        <v>189</v>
      </c>
      <c r="F213" s="148" t="s">
        <v>1153</v>
      </c>
      <c r="G213" s="148" t="s">
        <v>62</v>
      </c>
      <c r="H213" s="148" t="s">
        <v>62</v>
      </c>
      <c r="I213" s="148" t="s">
        <v>137</v>
      </c>
      <c r="J213" s="148" t="s">
        <v>137</v>
      </c>
      <c r="K213" s="148" t="s">
        <v>64</v>
      </c>
      <c r="M213" s="148" t="s">
        <v>96</v>
      </c>
      <c r="N213" s="148" t="s">
        <v>444</v>
      </c>
      <c r="O213" s="148" t="s">
        <v>6944</v>
      </c>
      <c r="P213" s="148" t="s">
        <v>6814</v>
      </c>
      <c r="Q213" s="148" t="s">
        <v>6838</v>
      </c>
      <c r="R213" s="148" t="s">
        <v>62</v>
      </c>
      <c r="S213" s="148">
        <v>0</v>
      </c>
      <c r="T213" s="148">
        <v>1.21</v>
      </c>
      <c r="U213" s="148" t="s">
        <v>191</v>
      </c>
      <c r="V213" s="148" t="s">
        <v>775</v>
      </c>
      <c r="W213" s="148" t="s">
        <v>186</v>
      </c>
      <c r="X213" s="148" t="s">
        <v>1163</v>
      </c>
      <c r="Y213" s="148" t="s">
        <v>1154</v>
      </c>
      <c r="Z213" s="148" t="s">
        <v>1157</v>
      </c>
      <c r="AC213" s="148" t="s">
        <v>112</v>
      </c>
      <c r="AD213" s="148" t="s">
        <v>77</v>
      </c>
      <c r="AE213" s="148" t="s">
        <v>192</v>
      </c>
    </row>
    <row r="214" spans="1:31" ht="30">
      <c r="A214" s="148" t="s">
        <v>6736</v>
      </c>
      <c r="B214" s="148" t="s">
        <v>929</v>
      </c>
      <c r="C214" s="148" t="s">
        <v>1164</v>
      </c>
      <c r="D214" s="148" t="s">
        <v>1159</v>
      </c>
      <c r="E214" s="148" t="s">
        <v>342</v>
      </c>
      <c r="F214" s="148" t="s">
        <v>1160</v>
      </c>
      <c r="G214" s="148" t="s">
        <v>62</v>
      </c>
      <c r="H214" s="148" t="s">
        <v>62</v>
      </c>
      <c r="I214" s="148" t="s">
        <v>137</v>
      </c>
      <c r="J214" s="148" t="s">
        <v>137</v>
      </c>
      <c r="K214" s="148" t="s">
        <v>64</v>
      </c>
      <c r="M214" s="148" t="s">
        <v>96</v>
      </c>
      <c r="N214" s="148" t="s">
        <v>343</v>
      </c>
      <c r="O214" s="148" t="s">
        <v>6945</v>
      </c>
      <c r="P214" s="148" t="s">
        <v>6811</v>
      </c>
      <c r="Q214" s="148" t="s">
        <v>6839</v>
      </c>
      <c r="R214" s="148" t="s">
        <v>62</v>
      </c>
      <c r="S214" s="148">
        <v>0</v>
      </c>
      <c r="T214" s="148">
        <v>8.6</v>
      </c>
      <c r="U214" s="148" t="s">
        <v>191</v>
      </c>
      <c r="V214" s="148" t="s">
        <v>775</v>
      </c>
      <c r="W214" s="148" t="s">
        <v>339</v>
      </c>
      <c r="X214" s="148" t="s">
        <v>1165</v>
      </c>
      <c r="Y214" s="148" t="s">
        <v>1154</v>
      </c>
      <c r="Z214" s="148" t="s">
        <v>1161</v>
      </c>
      <c r="AC214" s="148" t="s">
        <v>112</v>
      </c>
      <c r="AD214" s="148" t="s">
        <v>77</v>
      </c>
      <c r="AE214" s="148" t="s">
        <v>192</v>
      </c>
    </row>
    <row r="215" spans="1:31" ht="45">
      <c r="A215" s="148" t="s">
        <v>6736</v>
      </c>
      <c r="B215" s="148" t="s">
        <v>929</v>
      </c>
      <c r="C215" s="148" t="s">
        <v>1175</v>
      </c>
      <c r="D215" s="148" t="s">
        <v>1176</v>
      </c>
      <c r="E215" s="148" t="s">
        <v>136</v>
      </c>
      <c r="F215" s="148" t="s">
        <v>1170</v>
      </c>
      <c r="G215" s="148" t="s">
        <v>94</v>
      </c>
      <c r="H215" s="148">
        <v>50</v>
      </c>
      <c r="I215" s="148" t="s">
        <v>137</v>
      </c>
      <c r="J215" s="148" t="s">
        <v>64</v>
      </c>
      <c r="K215" s="148" t="s">
        <v>64</v>
      </c>
      <c r="M215" s="148" t="s">
        <v>96</v>
      </c>
      <c r="N215" s="148" t="s">
        <v>138</v>
      </c>
      <c r="O215" s="148" t="s">
        <v>6747</v>
      </c>
      <c r="P215" s="148" t="s">
        <v>6815</v>
      </c>
      <c r="Q215" s="148" t="s">
        <v>6844</v>
      </c>
      <c r="R215" s="148" t="s">
        <v>62</v>
      </c>
      <c r="S215" s="148" t="s">
        <v>62</v>
      </c>
      <c r="T215" s="148" t="s">
        <v>62</v>
      </c>
      <c r="U215" s="148" t="s">
        <v>62</v>
      </c>
      <c r="V215" s="148" t="s">
        <v>67</v>
      </c>
      <c r="W215" s="148" t="s">
        <v>139</v>
      </c>
      <c r="X215" s="148" t="s">
        <v>126</v>
      </c>
      <c r="Y215" s="148" t="s">
        <v>1154</v>
      </c>
      <c r="Z215" s="148" t="s">
        <v>1177</v>
      </c>
      <c r="AC215" s="148" t="s">
        <v>62</v>
      </c>
      <c r="AD215" s="148" t="s">
        <v>77</v>
      </c>
      <c r="AE215" s="148" t="s">
        <v>102</v>
      </c>
    </row>
    <row r="216" spans="1:31" ht="30">
      <c r="A216" s="148" t="s">
        <v>6736</v>
      </c>
      <c r="B216" s="148" t="s">
        <v>929</v>
      </c>
      <c r="C216" s="148" t="s">
        <v>1178</v>
      </c>
      <c r="D216" s="148" t="s">
        <v>1176</v>
      </c>
      <c r="E216" s="148" t="s">
        <v>142</v>
      </c>
      <c r="F216" s="148" t="s">
        <v>1170</v>
      </c>
      <c r="G216" s="148" t="s">
        <v>62</v>
      </c>
      <c r="H216" s="148" t="s">
        <v>62</v>
      </c>
      <c r="I216" s="148" t="s">
        <v>137</v>
      </c>
      <c r="J216" s="148" t="s">
        <v>64</v>
      </c>
      <c r="K216" s="148" t="s">
        <v>64</v>
      </c>
      <c r="M216" s="148" t="s">
        <v>96</v>
      </c>
      <c r="N216" s="148" t="s">
        <v>143</v>
      </c>
      <c r="O216" s="148" t="s">
        <v>6946</v>
      </c>
      <c r="P216" s="148" t="s">
        <v>62</v>
      </c>
      <c r="Q216" s="148" t="s">
        <v>6842</v>
      </c>
      <c r="R216" s="148" t="s">
        <v>62</v>
      </c>
      <c r="S216" s="148">
        <v>0</v>
      </c>
      <c r="T216" s="148">
        <v>68</v>
      </c>
      <c r="U216" s="148" t="s">
        <v>144</v>
      </c>
      <c r="V216" s="148" t="s">
        <v>775</v>
      </c>
      <c r="W216" s="148" t="s">
        <v>139</v>
      </c>
      <c r="X216" s="148" t="s">
        <v>1165</v>
      </c>
      <c r="Y216" s="148" t="s">
        <v>1154</v>
      </c>
      <c r="Z216" s="148" t="s">
        <v>1177</v>
      </c>
      <c r="AC216" s="148" t="s">
        <v>112</v>
      </c>
      <c r="AD216" s="148" t="s">
        <v>77</v>
      </c>
      <c r="AE216" s="148" t="s">
        <v>102</v>
      </c>
    </row>
    <row r="217" spans="1:31" ht="45">
      <c r="A217" s="148" t="s">
        <v>6736</v>
      </c>
      <c r="B217" s="148" t="s">
        <v>929</v>
      </c>
      <c r="C217" s="148" t="s">
        <v>1367</v>
      </c>
      <c r="D217" s="148" t="s">
        <v>1358</v>
      </c>
      <c r="E217" s="148" t="s">
        <v>184</v>
      </c>
      <c r="F217" s="148" t="s">
        <v>1359</v>
      </c>
      <c r="G217" s="148" t="s">
        <v>631</v>
      </c>
      <c r="H217" s="148">
        <v>15</v>
      </c>
      <c r="I217" s="148" t="s">
        <v>137</v>
      </c>
      <c r="J217" s="148" t="s">
        <v>64</v>
      </c>
      <c r="K217" s="148" t="s">
        <v>62</v>
      </c>
      <c r="M217" s="148" t="s">
        <v>96</v>
      </c>
      <c r="N217" s="148" t="s">
        <v>441</v>
      </c>
      <c r="O217" s="148" t="s">
        <v>6747</v>
      </c>
      <c r="P217" s="148" t="s">
        <v>6813</v>
      </c>
      <c r="Q217" s="148" t="s">
        <v>6843</v>
      </c>
      <c r="R217" s="148" t="s">
        <v>62</v>
      </c>
      <c r="S217" s="148" t="s">
        <v>62</v>
      </c>
      <c r="T217" s="148" t="s">
        <v>62</v>
      </c>
      <c r="U217" s="148" t="s">
        <v>62</v>
      </c>
      <c r="V217" s="148" t="s">
        <v>67</v>
      </c>
      <c r="W217" s="148" t="s">
        <v>186</v>
      </c>
      <c r="X217" s="148" t="s">
        <v>62</v>
      </c>
      <c r="Y217" s="148" t="s">
        <v>1360</v>
      </c>
      <c r="Z217" s="148" t="s">
        <v>1368</v>
      </c>
      <c r="AC217" s="148" t="s">
        <v>62</v>
      </c>
      <c r="AD217" s="148" t="s">
        <v>77</v>
      </c>
      <c r="AE217" s="148" t="s">
        <v>102</v>
      </c>
    </row>
    <row r="218" spans="1:31" ht="45">
      <c r="A218" s="148" t="s">
        <v>6736</v>
      </c>
      <c r="B218" s="148" t="s">
        <v>929</v>
      </c>
      <c r="C218" s="148" t="s">
        <v>1369</v>
      </c>
      <c r="D218" s="148" t="s">
        <v>1370</v>
      </c>
      <c r="E218" s="148" t="s">
        <v>337</v>
      </c>
      <c r="F218" s="148" t="s">
        <v>1371</v>
      </c>
      <c r="G218" s="148" t="s">
        <v>334</v>
      </c>
      <c r="H218" s="148">
        <v>50</v>
      </c>
      <c r="I218" s="148" t="s">
        <v>137</v>
      </c>
      <c r="J218" s="148" t="s">
        <v>64</v>
      </c>
      <c r="K218" s="148" t="s">
        <v>62</v>
      </c>
      <c r="M218" s="148" t="s">
        <v>96</v>
      </c>
      <c r="N218" s="148" t="s">
        <v>338</v>
      </c>
      <c r="O218" s="148" t="s">
        <v>6747</v>
      </c>
      <c r="P218" s="148" t="s">
        <v>6810</v>
      </c>
      <c r="Q218" s="148" t="s">
        <v>6839</v>
      </c>
      <c r="R218" s="148" t="s">
        <v>62</v>
      </c>
      <c r="S218" s="148" t="s">
        <v>62</v>
      </c>
      <c r="T218" s="148" t="s">
        <v>62</v>
      </c>
      <c r="U218" s="148" t="s">
        <v>62</v>
      </c>
      <c r="V218" s="148" t="s">
        <v>67</v>
      </c>
      <c r="W218" s="148" t="s">
        <v>339</v>
      </c>
      <c r="X218" s="148" t="s">
        <v>62</v>
      </c>
      <c r="Y218" s="148" t="s">
        <v>1360</v>
      </c>
      <c r="Z218" s="148" t="s">
        <v>1372</v>
      </c>
      <c r="AC218" s="148" t="s">
        <v>62</v>
      </c>
      <c r="AD218" s="148" t="s">
        <v>77</v>
      </c>
      <c r="AE218" s="148" t="s">
        <v>102</v>
      </c>
    </row>
    <row r="219" spans="1:31" ht="30">
      <c r="A219" s="148" t="s">
        <v>6736</v>
      </c>
      <c r="B219" s="148" t="s">
        <v>929</v>
      </c>
      <c r="C219" s="148" t="s">
        <v>1373</v>
      </c>
      <c r="D219" s="148" t="s">
        <v>1358</v>
      </c>
      <c r="E219" s="148" t="s">
        <v>189</v>
      </c>
      <c r="F219" s="148" t="s">
        <v>1359</v>
      </c>
      <c r="G219" s="148" t="s">
        <v>62</v>
      </c>
      <c r="H219" s="148" t="s">
        <v>62</v>
      </c>
      <c r="I219" s="148" t="s">
        <v>137</v>
      </c>
      <c r="J219" s="148" t="s">
        <v>137</v>
      </c>
      <c r="K219" s="148" t="s">
        <v>64</v>
      </c>
      <c r="M219" s="148" t="s">
        <v>96</v>
      </c>
      <c r="N219" s="148" t="s">
        <v>444</v>
      </c>
      <c r="O219" s="148" t="s">
        <v>6947</v>
      </c>
      <c r="P219" s="148" t="s">
        <v>6814</v>
      </c>
      <c r="Q219" s="148" t="s">
        <v>6838</v>
      </c>
      <c r="R219" s="148" t="s">
        <v>62</v>
      </c>
      <c r="S219" s="148">
        <v>0</v>
      </c>
      <c r="T219" s="148">
        <v>0.96</v>
      </c>
      <c r="U219" s="148" t="s">
        <v>191</v>
      </c>
      <c r="V219" s="148" t="s">
        <v>246</v>
      </c>
      <c r="W219" s="148" t="s">
        <v>186</v>
      </c>
      <c r="X219" s="148" t="s">
        <v>1268</v>
      </c>
      <c r="Y219" s="148" t="s">
        <v>1360</v>
      </c>
      <c r="Z219" s="148" t="s">
        <v>1368</v>
      </c>
      <c r="AC219" s="148" t="s">
        <v>112</v>
      </c>
      <c r="AD219" s="148" t="s">
        <v>77</v>
      </c>
      <c r="AE219" s="148" t="s">
        <v>192</v>
      </c>
    </row>
    <row r="220" spans="1:31" ht="30">
      <c r="A220" s="148" t="s">
        <v>6736</v>
      </c>
      <c r="B220" s="148" t="s">
        <v>929</v>
      </c>
      <c r="C220" s="148" t="s">
        <v>1374</v>
      </c>
      <c r="D220" s="148" t="s">
        <v>1370</v>
      </c>
      <c r="E220" s="148" t="s">
        <v>342</v>
      </c>
      <c r="F220" s="148" t="s">
        <v>1371</v>
      </c>
      <c r="G220" s="148" t="s">
        <v>62</v>
      </c>
      <c r="H220" s="148" t="s">
        <v>62</v>
      </c>
      <c r="I220" s="148" t="s">
        <v>137</v>
      </c>
      <c r="J220" s="148" t="s">
        <v>137</v>
      </c>
      <c r="K220" s="148" t="s">
        <v>64</v>
      </c>
      <c r="M220" s="148" t="s">
        <v>96</v>
      </c>
      <c r="N220" s="148" t="s">
        <v>343</v>
      </c>
      <c r="O220" s="148" t="s">
        <v>6948</v>
      </c>
      <c r="P220" s="148" t="s">
        <v>6811</v>
      </c>
      <c r="Q220" s="148" t="s">
        <v>6839</v>
      </c>
      <c r="R220" s="148" t="s">
        <v>62</v>
      </c>
      <c r="S220" s="148">
        <v>0</v>
      </c>
      <c r="T220" s="148">
        <v>14.4</v>
      </c>
      <c r="U220" s="148" t="s">
        <v>191</v>
      </c>
      <c r="V220" s="148" t="s">
        <v>246</v>
      </c>
      <c r="W220" s="148" t="s">
        <v>339</v>
      </c>
      <c r="X220" s="148" t="s">
        <v>1375</v>
      </c>
      <c r="Y220" s="148" t="s">
        <v>1360</v>
      </c>
      <c r="Z220" s="148" t="s">
        <v>1372</v>
      </c>
      <c r="AC220" s="148" t="s">
        <v>112</v>
      </c>
      <c r="AD220" s="148" t="s">
        <v>77</v>
      </c>
      <c r="AE220" s="148" t="s">
        <v>192</v>
      </c>
    </row>
    <row r="221" spans="1:31" ht="45">
      <c r="A221" s="148" t="s">
        <v>6736</v>
      </c>
      <c r="B221" s="148" t="s">
        <v>929</v>
      </c>
      <c r="C221" s="148" t="s">
        <v>1384</v>
      </c>
      <c r="D221" s="148" t="s">
        <v>1385</v>
      </c>
      <c r="E221" s="148" t="s">
        <v>136</v>
      </c>
      <c r="F221" s="148" t="s">
        <v>1380</v>
      </c>
      <c r="G221" s="148" t="s">
        <v>704</v>
      </c>
      <c r="H221" s="148">
        <v>50</v>
      </c>
      <c r="I221" s="148" t="s">
        <v>137</v>
      </c>
      <c r="J221" s="148" t="s">
        <v>64</v>
      </c>
      <c r="K221" s="148" t="s">
        <v>64</v>
      </c>
      <c r="M221" s="148" t="s">
        <v>96</v>
      </c>
      <c r="N221" s="148" t="s">
        <v>138</v>
      </c>
      <c r="O221" s="148" t="s">
        <v>6747</v>
      </c>
      <c r="P221" s="148" t="s">
        <v>6815</v>
      </c>
      <c r="Q221" s="148" t="s">
        <v>6844</v>
      </c>
      <c r="R221" s="148" t="s">
        <v>62</v>
      </c>
      <c r="S221" s="148" t="s">
        <v>62</v>
      </c>
      <c r="T221" s="148" t="s">
        <v>62</v>
      </c>
      <c r="U221" s="148" t="s">
        <v>62</v>
      </c>
      <c r="V221" s="148" t="s">
        <v>67</v>
      </c>
      <c r="W221" s="148" t="s">
        <v>139</v>
      </c>
      <c r="X221" s="148" t="s">
        <v>126</v>
      </c>
      <c r="Y221" s="148" t="s">
        <v>1360</v>
      </c>
      <c r="Z221" s="148" t="s">
        <v>1386</v>
      </c>
      <c r="AC221" s="148" t="s">
        <v>62</v>
      </c>
      <c r="AD221" s="148" t="s">
        <v>77</v>
      </c>
      <c r="AE221" s="148" t="s">
        <v>102</v>
      </c>
    </row>
    <row r="222" spans="1:31" ht="30">
      <c r="A222" s="148" t="s">
        <v>6736</v>
      </c>
      <c r="B222" s="148" t="s">
        <v>929</v>
      </c>
      <c r="C222" s="148" t="s">
        <v>1387</v>
      </c>
      <c r="D222" s="148" t="s">
        <v>1385</v>
      </c>
      <c r="E222" s="148" t="s">
        <v>142</v>
      </c>
      <c r="F222" s="148" t="s">
        <v>1380</v>
      </c>
      <c r="G222" s="148" t="s">
        <v>62</v>
      </c>
      <c r="H222" s="148" t="s">
        <v>62</v>
      </c>
      <c r="I222" s="148" t="s">
        <v>137</v>
      </c>
      <c r="J222" s="148" t="s">
        <v>64</v>
      </c>
      <c r="K222" s="148" t="s">
        <v>64</v>
      </c>
      <c r="M222" s="148" t="s">
        <v>96</v>
      </c>
      <c r="N222" s="148" t="s">
        <v>143</v>
      </c>
      <c r="O222" s="148" t="s">
        <v>6949</v>
      </c>
      <c r="P222" s="148" t="s">
        <v>62</v>
      </c>
      <c r="Q222" s="148" t="s">
        <v>6842</v>
      </c>
      <c r="R222" s="148" t="s">
        <v>62</v>
      </c>
      <c r="S222" s="148">
        <v>0</v>
      </c>
      <c r="T222" s="148">
        <v>49</v>
      </c>
      <c r="U222" s="148" t="s">
        <v>144</v>
      </c>
      <c r="V222" s="148" t="s">
        <v>246</v>
      </c>
      <c r="W222" s="148" t="s">
        <v>139</v>
      </c>
      <c r="X222" s="148" t="s">
        <v>1375</v>
      </c>
      <c r="Y222" s="148" t="s">
        <v>1360</v>
      </c>
      <c r="Z222" s="148" t="s">
        <v>1386</v>
      </c>
      <c r="AC222" s="148" t="s">
        <v>112</v>
      </c>
      <c r="AD222" s="148" t="s">
        <v>77</v>
      </c>
      <c r="AE222" s="148" t="s">
        <v>102</v>
      </c>
    </row>
    <row r="223" spans="1:31" ht="45">
      <c r="A223" s="148" t="s">
        <v>6736</v>
      </c>
      <c r="B223" s="148" t="s">
        <v>929</v>
      </c>
      <c r="C223" s="148" t="s">
        <v>1091</v>
      </c>
      <c r="D223" s="148" t="s">
        <v>1092</v>
      </c>
      <c r="E223" s="148" t="s">
        <v>136</v>
      </c>
      <c r="F223" s="148" t="s">
        <v>1079</v>
      </c>
      <c r="G223" s="148" t="s">
        <v>704</v>
      </c>
      <c r="H223" s="148">
        <v>50</v>
      </c>
      <c r="I223" s="148" t="s">
        <v>137</v>
      </c>
      <c r="J223" s="148" t="s">
        <v>64</v>
      </c>
      <c r="K223" s="148" t="s">
        <v>64</v>
      </c>
      <c r="M223" s="148" t="s">
        <v>96</v>
      </c>
      <c r="N223" s="148" t="s">
        <v>138</v>
      </c>
      <c r="O223" s="148" t="s">
        <v>6747</v>
      </c>
      <c r="P223" s="148" t="s">
        <v>6815</v>
      </c>
      <c r="Q223" s="148" t="s">
        <v>6844</v>
      </c>
      <c r="R223" s="148" t="s">
        <v>62</v>
      </c>
      <c r="S223" s="148" t="s">
        <v>62</v>
      </c>
      <c r="T223" s="148" t="s">
        <v>62</v>
      </c>
      <c r="U223" s="148" t="s">
        <v>62</v>
      </c>
      <c r="V223" s="148" t="s">
        <v>67</v>
      </c>
      <c r="W223" s="148" t="s">
        <v>139</v>
      </c>
      <c r="X223" s="148" t="s">
        <v>126</v>
      </c>
      <c r="Y223" s="148" t="s">
        <v>1081</v>
      </c>
      <c r="Z223" s="148" t="s">
        <v>1093</v>
      </c>
      <c r="AC223" s="148" t="s">
        <v>62</v>
      </c>
      <c r="AD223" s="148" t="s">
        <v>77</v>
      </c>
      <c r="AE223" s="148" t="s">
        <v>102</v>
      </c>
    </row>
    <row r="224" spans="1:31" ht="45">
      <c r="A224" s="148" t="s">
        <v>6736</v>
      </c>
      <c r="B224" s="148" t="s">
        <v>929</v>
      </c>
      <c r="C224" s="148" t="s">
        <v>1094</v>
      </c>
      <c r="D224" s="148" t="s">
        <v>1095</v>
      </c>
      <c r="E224" s="148" t="s">
        <v>136</v>
      </c>
      <c r="F224" s="148" t="s">
        <v>1088</v>
      </c>
      <c r="G224" s="148" t="s">
        <v>462</v>
      </c>
      <c r="H224" s="148">
        <v>50</v>
      </c>
      <c r="I224" s="148" t="s">
        <v>137</v>
      </c>
      <c r="J224" s="148" t="s">
        <v>64</v>
      </c>
      <c r="K224" s="148" t="s">
        <v>64</v>
      </c>
      <c r="M224" s="148" t="s">
        <v>96</v>
      </c>
      <c r="N224" s="148" t="s">
        <v>138</v>
      </c>
      <c r="O224" s="148" t="s">
        <v>6747</v>
      </c>
      <c r="P224" s="148" t="s">
        <v>6815</v>
      </c>
      <c r="Q224" s="148" t="s">
        <v>6844</v>
      </c>
      <c r="R224" s="148" t="s">
        <v>62</v>
      </c>
      <c r="S224" s="148" t="s">
        <v>62</v>
      </c>
      <c r="T224" s="148" t="s">
        <v>62</v>
      </c>
      <c r="U224" s="148" t="s">
        <v>62</v>
      </c>
      <c r="V224" s="148" t="s">
        <v>67</v>
      </c>
      <c r="W224" s="148" t="s">
        <v>139</v>
      </c>
      <c r="X224" s="148" t="s">
        <v>126</v>
      </c>
      <c r="Y224" s="148" t="s">
        <v>1081</v>
      </c>
      <c r="Z224" s="148" t="s">
        <v>1096</v>
      </c>
      <c r="AC224" s="148" t="s">
        <v>62</v>
      </c>
      <c r="AD224" s="148" t="s">
        <v>77</v>
      </c>
      <c r="AE224" s="148" t="s">
        <v>102</v>
      </c>
    </row>
    <row r="225" spans="1:31" ht="45">
      <c r="A225" s="148" t="s">
        <v>6736</v>
      </c>
      <c r="B225" s="148" t="s">
        <v>929</v>
      </c>
      <c r="C225" s="148" t="s">
        <v>1097</v>
      </c>
      <c r="D225" s="148" t="s">
        <v>1092</v>
      </c>
      <c r="E225" s="148" t="s">
        <v>142</v>
      </c>
      <c r="F225" s="148" t="s">
        <v>1079</v>
      </c>
      <c r="G225" s="148" t="s">
        <v>62</v>
      </c>
      <c r="H225" s="148" t="s">
        <v>62</v>
      </c>
      <c r="I225" s="148" t="s">
        <v>137</v>
      </c>
      <c r="J225" s="148" t="s">
        <v>64</v>
      </c>
      <c r="K225" s="148" t="s">
        <v>64</v>
      </c>
      <c r="M225" s="148" t="s">
        <v>96</v>
      </c>
      <c r="N225" s="148" t="s">
        <v>143</v>
      </c>
      <c r="O225" s="148" t="s">
        <v>6950</v>
      </c>
      <c r="P225" s="148" t="s">
        <v>62</v>
      </c>
      <c r="Q225" s="148" t="s">
        <v>6842</v>
      </c>
      <c r="R225" s="148" t="s">
        <v>62</v>
      </c>
      <c r="S225" s="148">
        <v>0</v>
      </c>
      <c r="T225" s="148">
        <v>60</v>
      </c>
      <c r="U225" s="148" t="s">
        <v>144</v>
      </c>
      <c r="V225" s="148" t="s">
        <v>673</v>
      </c>
      <c r="W225" s="148" t="s">
        <v>139</v>
      </c>
      <c r="X225" s="148" t="s">
        <v>1098</v>
      </c>
      <c r="Y225" s="148" t="s">
        <v>1081</v>
      </c>
      <c r="Z225" s="148" t="s">
        <v>1093</v>
      </c>
      <c r="AC225" s="148" t="s">
        <v>112</v>
      </c>
      <c r="AD225" s="148" t="s">
        <v>77</v>
      </c>
      <c r="AE225" s="148" t="s">
        <v>102</v>
      </c>
    </row>
    <row r="226" spans="1:31" ht="45">
      <c r="A226" s="148" t="s">
        <v>6736</v>
      </c>
      <c r="B226" s="148" t="s">
        <v>929</v>
      </c>
      <c r="C226" s="148" t="s">
        <v>1099</v>
      </c>
      <c r="D226" s="148" t="s">
        <v>1095</v>
      </c>
      <c r="E226" s="148" t="s">
        <v>142</v>
      </c>
      <c r="F226" s="148" t="s">
        <v>1088</v>
      </c>
      <c r="G226" s="148" t="s">
        <v>62</v>
      </c>
      <c r="H226" s="148" t="s">
        <v>62</v>
      </c>
      <c r="I226" s="148" t="s">
        <v>137</v>
      </c>
      <c r="J226" s="148" t="s">
        <v>64</v>
      </c>
      <c r="K226" s="148" t="s">
        <v>64</v>
      </c>
      <c r="M226" s="148" t="s">
        <v>96</v>
      </c>
      <c r="N226" s="148" t="s">
        <v>143</v>
      </c>
      <c r="O226" s="148" t="s">
        <v>6951</v>
      </c>
      <c r="P226" s="148" t="s">
        <v>62</v>
      </c>
      <c r="Q226" s="148" t="s">
        <v>6842</v>
      </c>
      <c r="R226" s="148" t="s">
        <v>62</v>
      </c>
      <c r="S226" s="148">
        <v>0</v>
      </c>
      <c r="T226" s="148">
        <v>60</v>
      </c>
      <c r="U226" s="148" t="s">
        <v>144</v>
      </c>
      <c r="V226" s="148" t="s">
        <v>673</v>
      </c>
      <c r="W226" s="148" t="s">
        <v>139</v>
      </c>
      <c r="X226" s="148" t="s">
        <v>1098</v>
      </c>
      <c r="Y226" s="148" t="s">
        <v>1081</v>
      </c>
      <c r="Z226" s="148" t="s">
        <v>1096</v>
      </c>
      <c r="AC226" s="148" t="s">
        <v>112</v>
      </c>
      <c r="AD226" s="148" t="s">
        <v>77</v>
      </c>
      <c r="AE226" s="148" t="s">
        <v>102</v>
      </c>
    </row>
    <row r="227" spans="1:31" ht="60">
      <c r="A227" s="148" t="s">
        <v>6736</v>
      </c>
      <c r="B227" s="148" t="s">
        <v>929</v>
      </c>
      <c r="C227" s="148" t="s">
        <v>1243</v>
      </c>
      <c r="D227" s="148" t="s">
        <v>1244</v>
      </c>
      <c r="E227" s="148" t="s">
        <v>184</v>
      </c>
      <c r="F227" s="148" t="s">
        <v>1245</v>
      </c>
      <c r="G227" s="148" t="s">
        <v>631</v>
      </c>
      <c r="H227" s="148">
        <v>15</v>
      </c>
      <c r="I227" s="148" t="s">
        <v>137</v>
      </c>
      <c r="J227" s="148" t="s">
        <v>64</v>
      </c>
      <c r="K227" s="148" t="s">
        <v>62</v>
      </c>
      <c r="M227" s="148" t="s">
        <v>96</v>
      </c>
      <c r="N227" s="148" t="s">
        <v>441</v>
      </c>
      <c r="O227" s="148" t="s">
        <v>6747</v>
      </c>
      <c r="P227" s="148" t="s">
        <v>6813</v>
      </c>
      <c r="Q227" s="148" t="s">
        <v>6843</v>
      </c>
      <c r="R227" s="148" t="s">
        <v>62</v>
      </c>
      <c r="S227" s="148" t="s">
        <v>62</v>
      </c>
      <c r="T227" s="148" t="s">
        <v>62</v>
      </c>
      <c r="U227" s="148" t="s">
        <v>62</v>
      </c>
      <c r="V227" s="148" t="s">
        <v>67</v>
      </c>
      <c r="W227" s="148" t="s">
        <v>186</v>
      </c>
      <c r="X227" s="148" t="s">
        <v>62</v>
      </c>
      <c r="Y227" s="148" t="s">
        <v>1234</v>
      </c>
      <c r="Z227" s="148" t="s">
        <v>1246</v>
      </c>
      <c r="AC227" s="148" t="s">
        <v>62</v>
      </c>
      <c r="AD227" s="148" t="s">
        <v>77</v>
      </c>
      <c r="AE227" s="148" t="s">
        <v>102</v>
      </c>
    </row>
    <row r="228" spans="1:31" ht="60">
      <c r="A228" s="148" t="s">
        <v>6736</v>
      </c>
      <c r="B228" s="148" t="s">
        <v>929</v>
      </c>
      <c r="C228" s="148" t="s">
        <v>1247</v>
      </c>
      <c r="D228" s="148" t="s">
        <v>1244</v>
      </c>
      <c r="E228" s="148" t="s">
        <v>189</v>
      </c>
      <c r="F228" s="148" t="s">
        <v>1245</v>
      </c>
      <c r="G228" s="148" t="s">
        <v>62</v>
      </c>
      <c r="H228" s="148" t="s">
        <v>62</v>
      </c>
      <c r="I228" s="148" t="s">
        <v>137</v>
      </c>
      <c r="J228" s="148" t="s">
        <v>137</v>
      </c>
      <c r="K228" s="148" t="s">
        <v>64</v>
      </c>
      <c r="M228" s="148" t="s">
        <v>96</v>
      </c>
      <c r="N228" s="148" t="s">
        <v>444</v>
      </c>
      <c r="O228" s="148" t="s">
        <v>6952</v>
      </c>
      <c r="P228" s="148" t="s">
        <v>6814</v>
      </c>
      <c r="Q228" s="148" t="s">
        <v>6838</v>
      </c>
      <c r="R228" s="148" t="s">
        <v>62</v>
      </c>
      <c r="S228" s="148">
        <v>0</v>
      </c>
      <c r="T228" s="148">
        <v>1.5</v>
      </c>
      <c r="U228" s="148" t="s">
        <v>191</v>
      </c>
      <c r="V228" s="148" t="s">
        <v>775</v>
      </c>
      <c r="W228" s="148" t="s">
        <v>186</v>
      </c>
      <c r="X228" s="148" t="s">
        <v>1163</v>
      </c>
      <c r="Y228" s="148" t="s">
        <v>1234</v>
      </c>
      <c r="Z228" s="148" t="s">
        <v>1246</v>
      </c>
      <c r="AC228" s="148" t="s">
        <v>112</v>
      </c>
      <c r="AD228" s="148" t="s">
        <v>77</v>
      </c>
      <c r="AE228" s="148" t="s">
        <v>192</v>
      </c>
    </row>
    <row r="229" spans="1:31" ht="45">
      <c r="A229" s="148" t="s">
        <v>6736</v>
      </c>
      <c r="B229" s="148" t="s">
        <v>929</v>
      </c>
      <c r="C229" s="148" t="s">
        <v>1251</v>
      </c>
      <c r="D229" s="148" t="s">
        <v>1252</v>
      </c>
      <c r="E229" s="148" t="s">
        <v>1018</v>
      </c>
      <c r="F229" s="148" t="s">
        <v>1245</v>
      </c>
      <c r="G229" s="148" t="s">
        <v>631</v>
      </c>
      <c r="H229" s="148">
        <v>25</v>
      </c>
      <c r="I229" s="148" t="s">
        <v>137</v>
      </c>
      <c r="J229" s="148" t="s">
        <v>64</v>
      </c>
      <c r="K229" s="148" t="s">
        <v>64</v>
      </c>
      <c r="M229" s="148" t="s">
        <v>96</v>
      </c>
      <c r="N229" s="148" t="s">
        <v>236</v>
      </c>
      <c r="O229" s="148" t="s">
        <v>6747</v>
      </c>
      <c r="P229" s="148" t="s">
        <v>62</v>
      </c>
      <c r="Q229" s="148" t="s">
        <v>6840</v>
      </c>
      <c r="R229" s="148" t="s">
        <v>62</v>
      </c>
      <c r="S229" s="148">
        <v>0</v>
      </c>
      <c r="T229" s="148">
        <v>1812</v>
      </c>
      <c r="U229" s="148" t="s">
        <v>237</v>
      </c>
      <c r="V229" s="148" t="s">
        <v>775</v>
      </c>
      <c r="W229" s="148" t="s">
        <v>238</v>
      </c>
      <c r="X229" s="148" t="s">
        <v>1237</v>
      </c>
      <c r="Y229" s="148" t="s">
        <v>1234</v>
      </c>
      <c r="Z229" s="148" t="s">
        <v>1253</v>
      </c>
      <c r="AC229" s="148" t="s">
        <v>112</v>
      </c>
      <c r="AD229" s="148" t="s">
        <v>77</v>
      </c>
      <c r="AE229" s="148" t="s">
        <v>102</v>
      </c>
    </row>
    <row r="230" spans="1:31" ht="45">
      <c r="A230" s="148" t="s">
        <v>6736</v>
      </c>
      <c r="B230" s="148" t="s">
        <v>929</v>
      </c>
      <c r="C230" s="148" t="s">
        <v>1140</v>
      </c>
      <c r="D230" s="148" t="s">
        <v>1141</v>
      </c>
      <c r="E230" s="148" t="s">
        <v>184</v>
      </c>
      <c r="F230" s="148" t="s">
        <v>1142</v>
      </c>
      <c r="G230" s="148" t="s">
        <v>704</v>
      </c>
      <c r="H230" s="148">
        <v>80</v>
      </c>
      <c r="I230" s="148" t="s">
        <v>137</v>
      </c>
      <c r="J230" s="148" t="s">
        <v>64</v>
      </c>
      <c r="K230" s="148" t="s">
        <v>64</v>
      </c>
      <c r="M230" s="148" t="s">
        <v>96</v>
      </c>
      <c r="N230" s="148" t="s">
        <v>441</v>
      </c>
      <c r="O230" s="148" t="s">
        <v>6953</v>
      </c>
      <c r="P230" s="148" t="s">
        <v>6813</v>
      </c>
      <c r="Q230" s="148" t="s">
        <v>6843</v>
      </c>
      <c r="R230" s="148" t="s">
        <v>62</v>
      </c>
      <c r="S230" s="148" t="s">
        <v>62</v>
      </c>
      <c r="T230" s="148" t="s">
        <v>62</v>
      </c>
      <c r="U230" s="148" t="s">
        <v>62</v>
      </c>
      <c r="V230" s="148" t="s">
        <v>67</v>
      </c>
      <c r="W230" s="148" t="s">
        <v>186</v>
      </c>
      <c r="X230" s="148" t="s">
        <v>126</v>
      </c>
      <c r="Y230" s="148" t="s">
        <v>1109</v>
      </c>
      <c r="Z230" s="148" t="s">
        <v>1143</v>
      </c>
      <c r="AC230" s="148" t="s">
        <v>62</v>
      </c>
      <c r="AD230" s="148" t="s">
        <v>77</v>
      </c>
      <c r="AE230" s="148" t="s">
        <v>102</v>
      </c>
    </row>
    <row r="231" spans="1:31" ht="30">
      <c r="A231" s="148" t="s">
        <v>6736</v>
      </c>
      <c r="B231" s="148" t="s">
        <v>929</v>
      </c>
      <c r="C231" s="148" t="s">
        <v>1144</v>
      </c>
      <c r="D231" s="148" t="s">
        <v>1141</v>
      </c>
      <c r="E231" s="148" t="s">
        <v>189</v>
      </c>
      <c r="F231" s="148" t="s">
        <v>1142</v>
      </c>
      <c r="G231" s="148" t="s">
        <v>62</v>
      </c>
      <c r="H231" s="148" t="s">
        <v>62</v>
      </c>
      <c r="I231" s="148" t="s">
        <v>137</v>
      </c>
      <c r="J231" s="148" t="s">
        <v>64</v>
      </c>
      <c r="K231" s="148" t="s">
        <v>64</v>
      </c>
      <c r="M231" s="148" t="s">
        <v>96</v>
      </c>
      <c r="N231" s="148" t="s">
        <v>444</v>
      </c>
      <c r="O231" s="148" t="s">
        <v>6954</v>
      </c>
      <c r="P231" s="148" t="s">
        <v>6814</v>
      </c>
      <c r="Q231" s="148" t="s">
        <v>6838</v>
      </c>
      <c r="R231" s="148" t="s">
        <v>62</v>
      </c>
      <c r="S231" s="148">
        <v>0</v>
      </c>
      <c r="T231" s="148">
        <v>22.82</v>
      </c>
      <c r="U231" s="148" t="s">
        <v>191</v>
      </c>
      <c r="V231" s="148" t="s">
        <v>775</v>
      </c>
      <c r="W231" s="148" t="s">
        <v>186</v>
      </c>
      <c r="X231" s="148" t="s">
        <v>1139</v>
      </c>
      <c r="Y231" s="148" t="s">
        <v>1109</v>
      </c>
      <c r="Z231" s="148" t="s">
        <v>1143</v>
      </c>
      <c r="AC231" s="148" t="s">
        <v>112</v>
      </c>
      <c r="AD231" s="148" t="s">
        <v>77</v>
      </c>
      <c r="AE231" s="148" t="s">
        <v>192</v>
      </c>
    </row>
    <row r="232" spans="1:31" ht="30">
      <c r="A232" s="148" t="s">
        <v>6736</v>
      </c>
      <c r="B232" s="148" t="s">
        <v>929</v>
      </c>
      <c r="C232" s="148" t="s">
        <v>1148</v>
      </c>
      <c r="D232" s="148" t="s">
        <v>1149</v>
      </c>
      <c r="E232" s="148" t="s">
        <v>234</v>
      </c>
      <c r="F232" s="148" t="s">
        <v>1142</v>
      </c>
      <c r="G232" s="148" t="s">
        <v>704</v>
      </c>
      <c r="H232" s="148">
        <v>50</v>
      </c>
      <c r="I232" s="148" t="s">
        <v>137</v>
      </c>
      <c r="J232" s="148" t="s">
        <v>64</v>
      </c>
      <c r="K232" s="148" t="s">
        <v>64</v>
      </c>
      <c r="M232" s="148" t="s">
        <v>96</v>
      </c>
      <c r="N232" s="148" t="s">
        <v>236</v>
      </c>
      <c r="O232" s="148" t="s">
        <v>6955</v>
      </c>
      <c r="P232" s="148" t="s">
        <v>62</v>
      </c>
      <c r="Q232" s="148" t="s">
        <v>6840</v>
      </c>
      <c r="R232" s="148" t="s">
        <v>62</v>
      </c>
      <c r="S232" s="148">
        <v>0</v>
      </c>
      <c r="T232" s="148">
        <v>580</v>
      </c>
      <c r="U232" s="148" t="s">
        <v>237</v>
      </c>
      <c r="V232" s="148" t="s">
        <v>775</v>
      </c>
      <c r="W232" s="148" t="s">
        <v>238</v>
      </c>
      <c r="X232" s="148" t="s">
        <v>1139</v>
      </c>
      <c r="Y232" s="148" t="s">
        <v>1109</v>
      </c>
      <c r="Z232" s="148" t="s">
        <v>1150</v>
      </c>
      <c r="AC232" s="148" t="s">
        <v>112</v>
      </c>
      <c r="AD232" s="148" t="s">
        <v>77</v>
      </c>
      <c r="AE232" s="148" t="s">
        <v>102</v>
      </c>
    </row>
    <row r="233" spans="1:31" ht="45">
      <c r="A233" s="148" t="s">
        <v>6736</v>
      </c>
      <c r="B233" s="148" t="s">
        <v>929</v>
      </c>
      <c r="C233" s="148" t="s">
        <v>1447</v>
      </c>
      <c r="D233" s="148" t="s">
        <v>1448</v>
      </c>
      <c r="E233" s="148" t="s">
        <v>337</v>
      </c>
      <c r="F233" s="148" t="s">
        <v>1449</v>
      </c>
      <c r="G233" s="148" t="s">
        <v>62</v>
      </c>
      <c r="H233" s="148" t="s">
        <v>62</v>
      </c>
      <c r="I233" s="148" t="s">
        <v>137</v>
      </c>
      <c r="J233" s="148" t="s">
        <v>137</v>
      </c>
      <c r="K233" s="148" t="s">
        <v>64</v>
      </c>
      <c r="M233" s="148" t="s">
        <v>96</v>
      </c>
      <c r="N233" s="148" t="s">
        <v>338</v>
      </c>
      <c r="O233" s="148" t="s">
        <v>6747</v>
      </c>
      <c r="P233" s="148" t="s">
        <v>6810</v>
      </c>
      <c r="Q233" s="148" t="s">
        <v>6839</v>
      </c>
      <c r="R233" s="148" t="s">
        <v>62</v>
      </c>
      <c r="S233" s="148">
        <v>0</v>
      </c>
      <c r="T233" s="148">
        <v>114</v>
      </c>
      <c r="U233" s="148" t="s">
        <v>191</v>
      </c>
      <c r="V233" s="148" t="s">
        <v>67</v>
      </c>
      <c r="W233" s="148" t="s">
        <v>339</v>
      </c>
      <c r="X233" s="148" t="s">
        <v>1237</v>
      </c>
      <c r="Y233" s="148" t="s">
        <v>1429</v>
      </c>
      <c r="Z233" s="148" t="s">
        <v>1450</v>
      </c>
      <c r="AC233" s="148" t="s">
        <v>112</v>
      </c>
      <c r="AD233" s="148" t="s">
        <v>77</v>
      </c>
      <c r="AE233" s="148" t="s">
        <v>192</v>
      </c>
    </row>
    <row r="234" spans="1:31" ht="45">
      <c r="A234" s="148" t="s">
        <v>6736</v>
      </c>
      <c r="B234" s="148" t="s">
        <v>1419</v>
      </c>
      <c r="C234" s="148" t="s">
        <v>1447</v>
      </c>
      <c r="D234" s="148" t="s">
        <v>1448</v>
      </c>
      <c r="E234" s="148" t="s">
        <v>337</v>
      </c>
      <c r="F234" s="148" t="s">
        <v>1449</v>
      </c>
      <c r="G234" s="148" t="s">
        <v>334</v>
      </c>
      <c r="H234" s="148">
        <v>100</v>
      </c>
      <c r="I234" s="148" t="s">
        <v>137</v>
      </c>
      <c r="J234" s="148" t="s">
        <v>64</v>
      </c>
      <c r="K234" s="148" t="s">
        <v>64</v>
      </c>
      <c r="M234" s="148" t="s">
        <v>96</v>
      </c>
      <c r="N234" s="148" t="s">
        <v>338</v>
      </c>
      <c r="O234" s="148" t="s">
        <v>6747</v>
      </c>
      <c r="P234" s="148" t="s">
        <v>6810</v>
      </c>
      <c r="Q234" s="148" t="s">
        <v>6839</v>
      </c>
      <c r="R234" s="148" t="s">
        <v>62</v>
      </c>
      <c r="S234" s="148" t="s">
        <v>62</v>
      </c>
      <c r="T234" s="148" t="s">
        <v>62</v>
      </c>
      <c r="U234" s="148" t="s">
        <v>62</v>
      </c>
      <c r="V234" s="148" t="s">
        <v>67</v>
      </c>
      <c r="W234" s="148" t="s">
        <v>339</v>
      </c>
      <c r="X234" s="148" t="s">
        <v>126</v>
      </c>
      <c r="Y234" s="148" t="s">
        <v>1429</v>
      </c>
      <c r="Z234" s="148" t="s">
        <v>1450</v>
      </c>
      <c r="AC234" s="148" t="s">
        <v>62</v>
      </c>
      <c r="AD234" s="148" t="s">
        <v>77</v>
      </c>
      <c r="AE234" s="148" t="s">
        <v>102</v>
      </c>
    </row>
    <row r="235" spans="1:31" ht="30">
      <c r="A235" s="148" t="s">
        <v>6736</v>
      </c>
      <c r="B235" s="148" t="s">
        <v>929</v>
      </c>
      <c r="C235" s="148" t="s">
        <v>1451</v>
      </c>
      <c r="D235" s="148" t="s">
        <v>1448</v>
      </c>
      <c r="E235" s="148" t="s">
        <v>342</v>
      </c>
      <c r="F235" s="148" t="s">
        <v>1449</v>
      </c>
      <c r="G235" s="148" t="s">
        <v>62</v>
      </c>
      <c r="H235" s="148" t="s">
        <v>62</v>
      </c>
      <c r="I235" s="148" t="s">
        <v>137</v>
      </c>
      <c r="J235" s="148" t="s">
        <v>137</v>
      </c>
      <c r="K235" s="148" t="s">
        <v>64</v>
      </c>
      <c r="M235" s="148" t="s">
        <v>96</v>
      </c>
      <c r="N235" s="148" t="s">
        <v>343</v>
      </c>
      <c r="O235" s="148" t="s">
        <v>6956</v>
      </c>
      <c r="P235" s="148" t="s">
        <v>6811</v>
      </c>
      <c r="Q235" s="148" t="s">
        <v>6839</v>
      </c>
      <c r="R235" s="148" t="s">
        <v>62</v>
      </c>
      <c r="S235" s="148">
        <v>0</v>
      </c>
      <c r="T235" s="148">
        <v>114</v>
      </c>
      <c r="U235" s="148" t="s">
        <v>191</v>
      </c>
      <c r="V235" s="148" t="s">
        <v>246</v>
      </c>
      <c r="W235" s="148" t="s">
        <v>339</v>
      </c>
      <c r="X235" s="148" t="s">
        <v>1237</v>
      </c>
      <c r="Y235" s="148" t="s">
        <v>1429</v>
      </c>
      <c r="Z235" s="148" t="s">
        <v>1450</v>
      </c>
      <c r="AC235" s="148" t="s">
        <v>112</v>
      </c>
      <c r="AD235" s="148" t="s">
        <v>77</v>
      </c>
      <c r="AE235" s="148" t="s">
        <v>192</v>
      </c>
    </row>
    <row r="236" spans="1:31" ht="30">
      <c r="A236" s="148" t="s">
        <v>6736</v>
      </c>
      <c r="B236" s="148" t="s">
        <v>3050</v>
      </c>
      <c r="C236" s="148" t="s">
        <v>3075</v>
      </c>
      <c r="D236" s="148" t="s">
        <v>3076</v>
      </c>
      <c r="E236" s="148" t="s">
        <v>1018</v>
      </c>
      <c r="F236" s="148" t="s">
        <v>1449</v>
      </c>
      <c r="G236" s="148" t="s">
        <v>334</v>
      </c>
      <c r="H236" s="148">
        <v>15</v>
      </c>
      <c r="I236" s="148" t="s">
        <v>137</v>
      </c>
      <c r="J236" s="148" t="s">
        <v>64</v>
      </c>
      <c r="K236" s="148" t="s">
        <v>64</v>
      </c>
      <c r="M236" s="148" t="s">
        <v>96</v>
      </c>
      <c r="N236" s="148" t="s">
        <v>236</v>
      </c>
      <c r="O236" s="148" t="s">
        <v>6957</v>
      </c>
      <c r="P236" s="148" t="s">
        <v>62</v>
      </c>
      <c r="Q236" s="148" t="s">
        <v>6840</v>
      </c>
      <c r="R236" s="148" t="s">
        <v>62</v>
      </c>
      <c r="S236" s="148">
        <v>0</v>
      </c>
      <c r="T236" s="148">
        <v>1200</v>
      </c>
      <c r="U236" s="148" t="s">
        <v>237</v>
      </c>
      <c r="V236" s="148" t="s">
        <v>246</v>
      </c>
      <c r="W236" s="148" t="s">
        <v>66</v>
      </c>
      <c r="X236" s="148" t="s">
        <v>1098</v>
      </c>
      <c r="Y236" s="148" t="s">
        <v>1429</v>
      </c>
      <c r="Z236" s="148" t="s">
        <v>3077</v>
      </c>
      <c r="AC236" s="148" t="s">
        <v>112</v>
      </c>
      <c r="AD236" s="148" t="s">
        <v>77</v>
      </c>
      <c r="AE236" s="148" t="s">
        <v>102</v>
      </c>
    </row>
    <row r="237" spans="1:31" ht="45">
      <c r="A237" s="148" t="s">
        <v>6736</v>
      </c>
      <c r="B237" s="148" t="s">
        <v>929</v>
      </c>
      <c r="C237" s="148" t="s">
        <v>1186</v>
      </c>
      <c r="D237" s="148" t="s">
        <v>1187</v>
      </c>
      <c r="E237" s="148" t="s">
        <v>345</v>
      </c>
      <c r="F237" s="148" t="s">
        <v>1188</v>
      </c>
      <c r="G237" s="148" t="s">
        <v>62</v>
      </c>
      <c r="H237" s="148" t="s">
        <v>62</v>
      </c>
      <c r="I237" s="148" t="s">
        <v>137</v>
      </c>
      <c r="J237" s="148" t="s">
        <v>137</v>
      </c>
      <c r="K237" s="148" t="s">
        <v>62</v>
      </c>
      <c r="M237" s="148" t="s">
        <v>96</v>
      </c>
      <c r="N237" s="148" t="s">
        <v>346</v>
      </c>
      <c r="O237" s="148" t="s">
        <v>6747</v>
      </c>
      <c r="P237" s="148" t="s">
        <v>62</v>
      </c>
      <c r="Q237" s="148" t="s">
        <v>6839</v>
      </c>
      <c r="R237" s="148" t="s">
        <v>62</v>
      </c>
      <c r="S237" s="148">
        <v>0</v>
      </c>
      <c r="T237" s="148">
        <v>2500</v>
      </c>
      <c r="U237" s="148" t="s">
        <v>347</v>
      </c>
      <c r="V237" s="148" t="s">
        <v>67</v>
      </c>
      <c r="W237" s="148" t="s">
        <v>204</v>
      </c>
      <c r="X237" s="148" t="s">
        <v>1189</v>
      </c>
      <c r="Y237" s="148" t="s">
        <v>1154</v>
      </c>
      <c r="Z237" s="148" t="s">
        <v>1190</v>
      </c>
      <c r="AC237" s="148" t="s">
        <v>112</v>
      </c>
      <c r="AD237" s="148" t="s">
        <v>77</v>
      </c>
      <c r="AE237" s="148" t="s">
        <v>102</v>
      </c>
    </row>
    <row r="238" spans="1:31" ht="45">
      <c r="A238" s="148" t="s">
        <v>6736</v>
      </c>
      <c r="B238" s="148" t="s">
        <v>929</v>
      </c>
      <c r="C238" s="148" t="s">
        <v>1191</v>
      </c>
      <c r="D238" s="148" t="s">
        <v>1187</v>
      </c>
      <c r="E238" s="148" t="s">
        <v>337</v>
      </c>
      <c r="F238" s="148" t="s">
        <v>1188</v>
      </c>
      <c r="G238" s="148" t="s">
        <v>94</v>
      </c>
      <c r="H238" s="148">
        <v>80</v>
      </c>
      <c r="I238" s="148" t="s">
        <v>137</v>
      </c>
      <c r="J238" s="148" t="s">
        <v>64</v>
      </c>
      <c r="K238" s="148" t="s">
        <v>62</v>
      </c>
      <c r="M238" s="148" t="s">
        <v>96</v>
      </c>
      <c r="N238" s="148" t="s">
        <v>338</v>
      </c>
      <c r="O238" s="148" t="s">
        <v>6747</v>
      </c>
      <c r="P238" s="148" t="s">
        <v>6810</v>
      </c>
      <c r="Q238" s="148" t="s">
        <v>6839</v>
      </c>
      <c r="R238" s="148" t="s">
        <v>62</v>
      </c>
      <c r="S238" s="148" t="s">
        <v>62</v>
      </c>
      <c r="T238" s="148" t="s">
        <v>62</v>
      </c>
      <c r="U238" s="148" t="s">
        <v>62</v>
      </c>
      <c r="V238" s="148" t="s">
        <v>67</v>
      </c>
      <c r="W238" s="148" t="s">
        <v>186</v>
      </c>
      <c r="X238" s="148" t="s">
        <v>62</v>
      </c>
      <c r="Y238" s="148" t="s">
        <v>1154</v>
      </c>
      <c r="Z238" s="148" t="s">
        <v>1190</v>
      </c>
      <c r="AC238" s="148" t="s">
        <v>62</v>
      </c>
      <c r="AD238" s="148" t="s">
        <v>77</v>
      </c>
      <c r="AE238" s="148" t="s">
        <v>102</v>
      </c>
    </row>
    <row r="239" spans="1:31" ht="45">
      <c r="A239" s="148" t="s">
        <v>6736</v>
      </c>
      <c r="B239" s="148" t="s">
        <v>929</v>
      </c>
      <c r="C239" s="148" t="s">
        <v>1192</v>
      </c>
      <c r="D239" s="148" t="s">
        <v>1187</v>
      </c>
      <c r="E239" s="148" t="s">
        <v>342</v>
      </c>
      <c r="F239" s="148" t="s">
        <v>1188</v>
      </c>
      <c r="G239" s="148" t="s">
        <v>62</v>
      </c>
      <c r="H239" s="148" t="s">
        <v>62</v>
      </c>
      <c r="I239" s="148" t="s">
        <v>137</v>
      </c>
      <c r="J239" s="148" t="s">
        <v>137</v>
      </c>
      <c r="K239" s="148" t="s">
        <v>64</v>
      </c>
      <c r="M239" s="148" t="s">
        <v>96</v>
      </c>
      <c r="N239" s="148" t="s">
        <v>343</v>
      </c>
      <c r="O239" s="148" t="s">
        <v>6958</v>
      </c>
      <c r="P239" s="148" t="s">
        <v>6811</v>
      </c>
      <c r="Q239" s="148" t="s">
        <v>6839</v>
      </c>
      <c r="R239" s="148" t="s">
        <v>62</v>
      </c>
      <c r="S239" s="148">
        <v>0</v>
      </c>
      <c r="T239" s="148">
        <v>24.97</v>
      </c>
      <c r="U239" s="148" t="s">
        <v>191</v>
      </c>
      <c r="V239" s="148" t="s">
        <v>775</v>
      </c>
      <c r="W239" s="148" t="s">
        <v>186</v>
      </c>
      <c r="X239" s="148" t="s">
        <v>1185</v>
      </c>
      <c r="Y239" s="148" t="s">
        <v>1154</v>
      </c>
      <c r="Z239" s="148" t="s">
        <v>1190</v>
      </c>
      <c r="AC239" s="148" t="s">
        <v>112</v>
      </c>
      <c r="AD239" s="148" t="s">
        <v>77</v>
      </c>
      <c r="AE239" s="148" t="s">
        <v>192</v>
      </c>
    </row>
    <row r="240" spans="1:31" ht="30">
      <c r="A240" s="148" t="s">
        <v>6736</v>
      </c>
      <c r="B240" s="148" t="s">
        <v>929</v>
      </c>
      <c r="C240" s="148" t="s">
        <v>1193</v>
      </c>
      <c r="D240" s="148" t="s">
        <v>1194</v>
      </c>
      <c r="E240" s="148" t="s">
        <v>234</v>
      </c>
      <c r="F240" s="148" t="s">
        <v>1188</v>
      </c>
      <c r="G240" s="148" t="s">
        <v>94</v>
      </c>
      <c r="H240" s="148">
        <v>50</v>
      </c>
      <c r="I240" s="148" t="s">
        <v>137</v>
      </c>
      <c r="J240" s="148" t="s">
        <v>64</v>
      </c>
      <c r="K240" s="148" t="s">
        <v>64</v>
      </c>
      <c r="M240" s="148" t="s">
        <v>96</v>
      </c>
      <c r="N240" s="148" t="s">
        <v>236</v>
      </c>
      <c r="O240" s="148" t="s">
        <v>6959</v>
      </c>
      <c r="P240" s="148" t="s">
        <v>62</v>
      </c>
      <c r="Q240" s="148" t="s">
        <v>6840</v>
      </c>
      <c r="R240" s="148" t="s">
        <v>62</v>
      </c>
      <c r="S240" s="148">
        <v>0</v>
      </c>
      <c r="T240" s="148">
        <v>640</v>
      </c>
      <c r="U240" s="148" t="s">
        <v>237</v>
      </c>
      <c r="V240" s="148" t="s">
        <v>775</v>
      </c>
      <c r="W240" s="148" t="s">
        <v>238</v>
      </c>
      <c r="X240" s="148" t="s">
        <v>1185</v>
      </c>
      <c r="Y240" s="148" t="s">
        <v>1154</v>
      </c>
      <c r="Z240" s="148" t="s">
        <v>1195</v>
      </c>
      <c r="AC240" s="148" t="s">
        <v>112</v>
      </c>
      <c r="AD240" s="148" t="s">
        <v>77</v>
      </c>
      <c r="AE240" s="148" t="s">
        <v>102</v>
      </c>
    </row>
    <row r="241" spans="1:31" ht="45">
      <c r="A241" s="148" t="s">
        <v>6736</v>
      </c>
      <c r="B241" s="148" t="s">
        <v>929</v>
      </c>
      <c r="C241" s="148" t="s">
        <v>1401</v>
      </c>
      <c r="D241" s="148" t="s">
        <v>1402</v>
      </c>
      <c r="E241" s="148" t="s">
        <v>184</v>
      </c>
      <c r="F241" s="148" t="s">
        <v>1403</v>
      </c>
      <c r="G241" s="148" t="s">
        <v>704</v>
      </c>
      <c r="H241" s="148">
        <v>100</v>
      </c>
      <c r="I241" s="148" t="s">
        <v>137</v>
      </c>
      <c r="J241" s="148" t="s">
        <v>64</v>
      </c>
      <c r="K241" s="148" t="s">
        <v>62</v>
      </c>
      <c r="M241" s="148" t="s">
        <v>96</v>
      </c>
      <c r="N241" s="148" t="s">
        <v>441</v>
      </c>
      <c r="O241" s="148" t="s">
        <v>6747</v>
      </c>
      <c r="P241" s="148" t="s">
        <v>6813</v>
      </c>
      <c r="Q241" s="148" t="s">
        <v>6843</v>
      </c>
      <c r="R241" s="148" t="s">
        <v>62</v>
      </c>
      <c r="S241" s="148" t="s">
        <v>62</v>
      </c>
      <c r="T241" s="148" t="s">
        <v>62</v>
      </c>
      <c r="U241" s="148" t="s">
        <v>62</v>
      </c>
      <c r="V241" s="148" t="s">
        <v>67</v>
      </c>
      <c r="W241" s="148" t="s">
        <v>186</v>
      </c>
      <c r="X241" s="148" t="s">
        <v>62</v>
      </c>
      <c r="Y241" s="148" t="s">
        <v>1360</v>
      </c>
      <c r="Z241" s="148" t="s">
        <v>1404</v>
      </c>
      <c r="AC241" s="148" t="s">
        <v>62</v>
      </c>
      <c r="AD241" s="148" t="s">
        <v>77</v>
      </c>
      <c r="AE241" s="148" t="s">
        <v>102</v>
      </c>
    </row>
    <row r="242" spans="1:31" ht="45">
      <c r="A242" s="148" t="s">
        <v>6736</v>
      </c>
      <c r="B242" s="148" t="s">
        <v>929</v>
      </c>
      <c r="C242" s="148" t="s">
        <v>1405</v>
      </c>
      <c r="D242" s="148" t="s">
        <v>1402</v>
      </c>
      <c r="E242" s="148" t="s">
        <v>189</v>
      </c>
      <c r="F242" s="148" t="s">
        <v>1403</v>
      </c>
      <c r="G242" s="148" t="s">
        <v>62</v>
      </c>
      <c r="H242" s="148" t="s">
        <v>62</v>
      </c>
      <c r="I242" s="148" t="s">
        <v>137</v>
      </c>
      <c r="J242" s="148" t="s">
        <v>137</v>
      </c>
      <c r="K242" s="148" t="s">
        <v>64</v>
      </c>
      <c r="M242" s="148" t="s">
        <v>96</v>
      </c>
      <c r="N242" s="148" t="s">
        <v>444</v>
      </c>
      <c r="O242" s="148" t="s">
        <v>6960</v>
      </c>
      <c r="P242" s="148" t="s">
        <v>6814</v>
      </c>
      <c r="Q242" s="148" t="s">
        <v>6838</v>
      </c>
      <c r="R242" s="148" t="s">
        <v>62</v>
      </c>
      <c r="S242" s="148">
        <v>0</v>
      </c>
      <c r="T242" s="148">
        <v>59.04</v>
      </c>
      <c r="U242" s="148" t="s">
        <v>191</v>
      </c>
      <c r="V242" s="148" t="s">
        <v>246</v>
      </c>
      <c r="W242" s="148" t="s">
        <v>186</v>
      </c>
      <c r="X242" s="148" t="s">
        <v>1375</v>
      </c>
      <c r="Y242" s="148" t="s">
        <v>1360</v>
      </c>
      <c r="Z242" s="148" t="s">
        <v>1404</v>
      </c>
      <c r="AC242" s="148" t="s">
        <v>112</v>
      </c>
      <c r="AD242" s="148" t="s">
        <v>77</v>
      </c>
      <c r="AE242" s="148" t="s">
        <v>192</v>
      </c>
    </row>
    <row r="243" spans="1:31" ht="45">
      <c r="A243" s="148" t="s">
        <v>6736</v>
      </c>
      <c r="B243" s="148" t="s">
        <v>929</v>
      </c>
      <c r="C243" s="148" t="s">
        <v>1409</v>
      </c>
      <c r="D243" s="148" t="s">
        <v>1410</v>
      </c>
      <c r="E243" s="148" t="s">
        <v>234</v>
      </c>
      <c r="F243" s="148" t="s">
        <v>1403</v>
      </c>
      <c r="G243" s="148" t="s">
        <v>704</v>
      </c>
      <c r="H243" s="148">
        <v>50</v>
      </c>
      <c r="I243" s="148" t="s">
        <v>137</v>
      </c>
      <c r="J243" s="148" t="s">
        <v>64</v>
      </c>
      <c r="K243" s="148" t="s">
        <v>64</v>
      </c>
      <c r="M243" s="148" t="s">
        <v>96</v>
      </c>
      <c r="N243" s="148" t="s">
        <v>236</v>
      </c>
      <c r="O243" s="148" t="s">
        <v>6961</v>
      </c>
      <c r="P243" s="148" t="s">
        <v>62</v>
      </c>
      <c r="Q243" s="148" t="s">
        <v>6840</v>
      </c>
      <c r="R243" s="148" t="s">
        <v>62</v>
      </c>
      <c r="S243" s="148">
        <v>0</v>
      </c>
      <c r="T243" s="148">
        <v>540</v>
      </c>
      <c r="U243" s="148" t="s">
        <v>237</v>
      </c>
      <c r="V243" s="148" t="s">
        <v>246</v>
      </c>
      <c r="W243" s="148" t="s">
        <v>238</v>
      </c>
      <c r="X243" s="148" t="s">
        <v>1098</v>
      </c>
      <c r="Y243" s="148" t="s">
        <v>1360</v>
      </c>
      <c r="Z243" s="148" t="s">
        <v>1411</v>
      </c>
      <c r="AC243" s="148" t="s">
        <v>112</v>
      </c>
      <c r="AD243" s="148" t="s">
        <v>77</v>
      </c>
      <c r="AE243" s="148" t="s">
        <v>102</v>
      </c>
    </row>
    <row r="244" spans="1:31" ht="30">
      <c r="A244" s="148" t="s">
        <v>6736</v>
      </c>
      <c r="B244" s="148" t="s">
        <v>929</v>
      </c>
      <c r="C244" s="148" t="s">
        <v>1274</v>
      </c>
      <c r="D244" s="148" t="s">
        <v>1275</v>
      </c>
      <c r="E244" s="148" t="s">
        <v>1276</v>
      </c>
      <c r="F244" s="148" t="s">
        <v>1271</v>
      </c>
      <c r="G244" s="148" t="s">
        <v>334</v>
      </c>
      <c r="H244" s="148">
        <v>100</v>
      </c>
      <c r="I244" s="148" t="s">
        <v>137</v>
      </c>
      <c r="J244" s="148" t="s">
        <v>64</v>
      </c>
      <c r="K244" s="148" t="s">
        <v>62</v>
      </c>
      <c r="M244" s="148" t="s">
        <v>96</v>
      </c>
      <c r="N244" s="148" t="s">
        <v>1277</v>
      </c>
      <c r="O244" s="148" t="s">
        <v>6747</v>
      </c>
      <c r="P244" s="148" t="s">
        <v>62</v>
      </c>
      <c r="Q244" s="148" t="s">
        <v>6747</v>
      </c>
      <c r="R244" s="148" t="s">
        <v>62</v>
      </c>
      <c r="S244" s="148" t="s">
        <v>62</v>
      </c>
      <c r="T244" s="148" t="s">
        <v>62</v>
      </c>
      <c r="U244" s="148" t="s">
        <v>62</v>
      </c>
      <c r="V244" s="148" t="s">
        <v>246</v>
      </c>
      <c r="W244" s="148" t="s">
        <v>66</v>
      </c>
      <c r="X244" s="148" t="s">
        <v>62</v>
      </c>
      <c r="Y244" s="148" t="s">
        <v>1234</v>
      </c>
      <c r="Z244" s="148" t="s">
        <v>1278</v>
      </c>
      <c r="AC244" s="148" t="s">
        <v>62</v>
      </c>
      <c r="AD244" s="148" t="s">
        <v>77</v>
      </c>
      <c r="AE244" s="148" t="s">
        <v>102</v>
      </c>
    </row>
    <row r="245" spans="1:31" ht="45">
      <c r="A245" s="148" t="s">
        <v>6736</v>
      </c>
      <c r="B245" s="148" t="s">
        <v>1465</v>
      </c>
      <c r="C245" s="148" t="s">
        <v>1477</v>
      </c>
      <c r="D245" s="148" t="s">
        <v>1472</v>
      </c>
      <c r="E245" s="148" t="s">
        <v>184</v>
      </c>
      <c r="F245" s="148" t="s">
        <v>1473</v>
      </c>
      <c r="G245" s="148" t="s">
        <v>169</v>
      </c>
      <c r="H245" s="148">
        <v>450</v>
      </c>
      <c r="I245" s="148" t="s">
        <v>137</v>
      </c>
      <c r="J245" s="148" t="s">
        <v>64</v>
      </c>
      <c r="K245" s="148" t="s">
        <v>64</v>
      </c>
      <c r="M245" s="148" t="s">
        <v>96</v>
      </c>
      <c r="N245" s="148" t="s">
        <v>441</v>
      </c>
      <c r="O245" s="148" t="s">
        <v>6962</v>
      </c>
      <c r="P245" s="148" t="s">
        <v>6813</v>
      </c>
      <c r="Q245" s="148" t="s">
        <v>6843</v>
      </c>
      <c r="R245" s="148" t="s">
        <v>101</v>
      </c>
      <c r="S245" s="148" t="s">
        <v>62</v>
      </c>
      <c r="T245" s="148" t="s">
        <v>62</v>
      </c>
      <c r="U245" s="148" t="s">
        <v>62</v>
      </c>
      <c r="V245" s="148" t="s">
        <v>67</v>
      </c>
      <c r="W245" s="148" t="s">
        <v>186</v>
      </c>
      <c r="X245" s="148" t="s">
        <v>126</v>
      </c>
      <c r="Y245" s="148" t="s">
        <v>1475</v>
      </c>
      <c r="Z245" s="148" t="s">
        <v>1478</v>
      </c>
      <c r="AC245" s="148" t="s">
        <v>62</v>
      </c>
      <c r="AD245" s="148" t="s">
        <v>69</v>
      </c>
      <c r="AE245" s="148" t="s">
        <v>102</v>
      </c>
    </row>
    <row r="246" spans="1:31" ht="30">
      <c r="A246" s="148" t="s">
        <v>6736</v>
      </c>
      <c r="B246" s="148" t="s">
        <v>1465</v>
      </c>
      <c r="C246" s="148" t="s">
        <v>1479</v>
      </c>
      <c r="D246" s="148" t="s">
        <v>1472</v>
      </c>
      <c r="E246" s="148" t="s">
        <v>189</v>
      </c>
      <c r="F246" s="148" t="s">
        <v>1473</v>
      </c>
      <c r="G246" s="148" t="s">
        <v>62</v>
      </c>
      <c r="H246" s="148" t="s">
        <v>62</v>
      </c>
      <c r="I246" s="148" t="s">
        <v>137</v>
      </c>
      <c r="J246" s="148" t="s">
        <v>64</v>
      </c>
      <c r="K246" s="148" t="s">
        <v>64</v>
      </c>
      <c r="M246" s="148" t="s">
        <v>96</v>
      </c>
      <c r="N246" s="148" t="s">
        <v>444</v>
      </c>
      <c r="O246" s="148" t="s">
        <v>6963</v>
      </c>
      <c r="P246" s="148" t="s">
        <v>6814</v>
      </c>
      <c r="Q246" s="148" t="s">
        <v>6838</v>
      </c>
      <c r="R246" s="148" t="s">
        <v>101</v>
      </c>
      <c r="S246" s="148">
        <v>0</v>
      </c>
      <c r="T246" s="148">
        <v>1440</v>
      </c>
      <c r="U246" s="148" t="s">
        <v>191</v>
      </c>
      <c r="V246" s="148" t="s">
        <v>145</v>
      </c>
      <c r="W246" s="148" t="s">
        <v>186</v>
      </c>
      <c r="X246" s="148" t="s">
        <v>1480</v>
      </c>
      <c r="Y246" s="148" t="s">
        <v>1475</v>
      </c>
      <c r="Z246" s="148" t="s">
        <v>1478</v>
      </c>
      <c r="AC246" s="148" t="s">
        <v>112</v>
      </c>
      <c r="AD246" s="148" t="s">
        <v>69</v>
      </c>
      <c r="AE246" s="148" t="s">
        <v>192</v>
      </c>
    </row>
    <row r="247" spans="1:31" ht="30">
      <c r="A247" s="148" t="s">
        <v>6736</v>
      </c>
      <c r="B247" s="148" t="s">
        <v>1465</v>
      </c>
      <c r="C247" s="148" t="s">
        <v>1538</v>
      </c>
      <c r="D247" s="148" t="s">
        <v>1539</v>
      </c>
      <c r="E247" s="148" t="s">
        <v>234</v>
      </c>
      <c r="F247" s="148" t="s">
        <v>1540</v>
      </c>
      <c r="G247" s="148" t="s">
        <v>94</v>
      </c>
      <c r="H247" s="148">
        <v>50</v>
      </c>
      <c r="I247" s="148" t="s">
        <v>137</v>
      </c>
      <c r="J247" s="148" t="s">
        <v>64</v>
      </c>
      <c r="K247" s="148" t="s">
        <v>64</v>
      </c>
      <c r="M247" s="148" t="s">
        <v>96</v>
      </c>
      <c r="N247" s="148" t="s">
        <v>236</v>
      </c>
      <c r="O247" s="148" t="s">
        <v>6964</v>
      </c>
      <c r="P247" s="148" t="s">
        <v>6817</v>
      </c>
      <c r="Q247" s="148" t="s">
        <v>6840</v>
      </c>
      <c r="R247" s="148" t="s">
        <v>101</v>
      </c>
      <c r="S247" s="148">
        <v>-30</v>
      </c>
      <c r="T247" s="148">
        <v>0</v>
      </c>
      <c r="U247" s="148" t="s">
        <v>237</v>
      </c>
      <c r="V247" s="148" t="s">
        <v>110</v>
      </c>
      <c r="W247" s="148" t="s">
        <v>238</v>
      </c>
      <c r="X247" s="148" t="s">
        <v>1541</v>
      </c>
      <c r="Y247" s="148" t="s">
        <v>1475</v>
      </c>
      <c r="Z247" s="148" t="s">
        <v>1542</v>
      </c>
      <c r="AC247" s="148" t="s">
        <v>112</v>
      </c>
      <c r="AD247" s="148" t="s">
        <v>69</v>
      </c>
      <c r="AE247" s="148" t="s">
        <v>102</v>
      </c>
    </row>
    <row r="248" spans="1:31" ht="45">
      <c r="A248" s="148" t="s">
        <v>6736</v>
      </c>
      <c r="B248" s="148" t="s">
        <v>1465</v>
      </c>
      <c r="C248" s="148" t="s">
        <v>1567</v>
      </c>
      <c r="D248" s="148" t="s">
        <v>1472</v>
      </c>
      <c r="E248" s="148" t="s">
        <v>234</v>
      </c>
      <c r="F248" s="148" t="s">
        <v>1473</v>
      </c>
      <c r="G248" s="148" t="s">
        <v>169</v>
      </c>
      <c r="H248" s="148">
        <v>50</v>
      </c>
      <c r="I248" s="148" t="s">
        <v>137</v>
      </c>
      <c r="J248" s="148" t="s">
        <v>64</v>
      </c>
      <c r="K248" s="148" t="s">
        <v>64</v>
      </c>
      <c r="M248" s="148" t="s">
        <v>96</v>
      </c>
      <c r="N248" s="148" t="s">
        <v>236</v>
      </c>
      <c r="O248" s="148" t="s">
        <v>6965</v>
      </c>
      <c r="P248" s="148" t="s">
        <v>6817</v>
      </c>
      <c r="Q248" s="148" t="s">
        <v>6840</v>
      </c>
      <c r="R248" s="148" t="s">
        <v>101</v>
      </c>
      <c r="S248" s="148">
        <v>0</v>
      </c>
      <c r="T248" s="148">
        <v>760</v>
      </c>
      <c r="U248" s="148" t="s">
        <v>237</v>
      </c>
      <c r="V248" s="148" t="s">
        <v>67</v>
      </c>
      <c r="W248" s="148" t="s">
        <v>238</v>
      </c>
      <c r="X248" s="148" t="s">
        <v>1533</v>
      </c>
      <c r="Y248" s="148" t="s">
        <v>1475</v>
      </c>
      <c r="Z248" s="148" t="s">
        <v>1568</v>
      </c>
      <c r="AC248" s="148" t="s">
        <v>112</v>
      </c>
      <c r="AD248" s="148" t="s">
        <v>69</v>
      </c>
      <c r="AE248" s="148" t="s">
        <v>102</v>
      </c>
    </row>
    <row r="249" spans="1:31" ht="45">
      <c r="A249" s="148" t="s">
        <v>6736</v>
      </c>
      <c r="B249" s="148" t="s">
        <v>1465</v>
      </c>
      <c r="C249" s="148" t="s">
        <v>1492</v>
      </c>
      <c r="D249" s="148" t="s">
        <v>1493</v>
      </c>
      <c r="E249" s="148" t="s">
        <v>136</v>
      </c>
      <c r="F249" s="148" t="s">
        <v>1483</v>
      </c>
      <c r="G249" s="148" t="s">
        <v>94</v>
      </c>
      <c r="H249" s="148">
        <v>50</v>
      </c>
      <c r="I249" s="148" t="s">
        <v>137</v>
      </c>
      <c r="J249" s="148" t="s">
        <v>64</v>
      </c>
      <c r="K249" s="148" t="s">
        <v>64</v>
      </c>
      <c r="M249" s="148" t="s">
        <v>96</v>
      </c>
      <c r="N249" s="148" t="s">
        <v>138</v>
      </c>
      <c r="O249" s="148" t="s">
        <v>6747</v>
      </c>
      <c r="P249" s="148" t="s">
        <v>6815</v>
      </c>
      <c r="Q249" s="148" t="s">
        <v>6844</v>
      </c>
      <c r="R249" s="148" t="s">
        <v>101</v>
      </c>
      <c r="S249" s="148" t="s">
        <v>62</v>
      </c>
      <c r="T249" s="148" t="s">
        <v>62</v>
      </c>
      <c r="U249" s="148" t="s">
        <v>62</v>
      </c>
      <c r="V249" s="148" t="s">
        <v>67</v>
      </c>
      <c r="W249" s="148" t="s">
        <v>139</v>
      </c>
      <c r="X249" s="148" t="s">
        <v>126</v>
      </c>
      <c r="Y249" s="148" t="s">
        <v>1475</v>
      </c>
      <c r="Z249" s="148" t="s">
        <v>1494</v>
      </c>
      <c r="AC249" s="148" t="s">
        <v>62</v>
      </c>
      <c r="AD249" s="148" t="s">
        <v>69</v>
      </c>
      <c r="AE249" s="148" t="s">
        <v>102</v>
      </c>
    </row>
    <row r="250" spans="1:31" ht="45">
      <c r="A250" s="148" t="s">
        <v>6736</v>
      </c>
      <c r="B250" s="148" t="s">
        <v>1465</v>
      </c>
      <c r="C250" s="148" t="s">
        <v>1497</v>
      </c>
      <c r="D250" s="148" t="s">
        <v>1498</v>
      </c>
      <c r="E250" s="148" t="s">
        <v>136</v>
      </c>
      <c r="F250" s="148" t="s">
        <v>1483</v>
      </c>
      <c r="G250" s="148" t="s">
        <v>94</v>
      </c>
      <c r="H250" s="148">
        <v>50</v>
      </c>
      <c r="I250" s="148" t="s">
        <v>137</v>
      </c>
      <c r="J250" s="148" t="s">
        <v>64</v>
      </c>
      <c r="K250" s="148" t="s">
        <v>64</v>
      </c>
      <c r="M250" s="148" t="s">
        <v>96</v>
      </c>
      <c r="N250" s="148" t="s">
        <v>138</v>
      </c>
      <c r="O250" s="148" t="s">
        <v>6747</v>
      </c>
      <c r="P250" s="148" t="s">
        <v>6815</v>
      </c>
      <c r="Q250" s="148" t="s">
        <v>6844</v>
      </c>
      <c r="R250" s="148" t="s">
        <v>101</v>
      </c>
      <c r="S250" s="148" t="s">
        <v>62</v>
      </c>
      <c r="T250" s="148" t="s">
        <v>62</v>
      </c>
      <c r="U250" s="148" t="s">
        <v>62</v>
      </c>
      <c r="V250" s="148" t="s">
        <v>67</v>
      </c>
      <c r="W250" s="148" t="s">
        <v>139</v>
      </c>
      <c r="X250" s="148" t="s">
        <v>126</v>
      </c>
      <c r="Y250" s="148" t="s">
        <v>1475</v>
      </c>
      <c r="Z250" s="148" t="s">
        <v>1499</v>
      </c>
      <c r="AC250" s="148" t="s">
        <v>62</v>
      </c>
      <c r="AD250" s="148" t="s">
        <v>69</v>
      </c>
      <c r="AE250" s="148" t="s">
        <v>102</v>
      </c>
    </row>
    <row r="251" spans="1:31" ht="30">
      <c r="A251" s="148" t="s">
        <v>6736</v>
      </c>
      <c r="B251" s="148" t="s">
        <v>1465</v>
      </c>
      <c r="C251" s="148" t="s">
        <v>1495</v>
      </c>
      <c r="D251" s="148" t="s">
        <v>1493</v>
      </c>
      <c r="E251" s="148" t="s">
        <v>142</v>
      </c>
      <c r="F251" s="148" t="s">
        <v>1483</v>
      </c>
      <c r="G251" s="148" t="s">
        <v>62</v>
      </c>
      <c r="H251" s="148" t="s">
        <v>62</v>
      </c>
      <c r="I251" s="148" t="s">
        <v>137</v>
      </c>
      <c r="J251" s="148" t="s">
        <v>64</v>
      </c>
      <c r="K251" s="148" t="s">
        <v>64</v>
      </c>
      <c r="M251" s="148" t="s">
        <v>96</v>
      </c>
      <c r="N251" s="148" t="s">
        <v>143</v>
      </c>
      <c r="O251" s="148" t="s">
        <v>6966</v>
      </c>
      <c r="P251" s="148" t="s">
        <v>6818</v>
      </c>
      <c r="Q251" s="148" t="s">
        <v>6842</v>
      </c>
      <c r="R251" s="148" t="s">
        <v>101</v>
      </c>
      <c r="S251" s="148">
        <v>0</v>
      </c>
      <c r="T251" s="148">
        <v>110</v>
      </c>
      <c r="U251" s="148" t="s">
        <v>144</v>
      </c>
      <c r="V251" s="148" t="s">
        <v>145</v>
      </c>
      <c r="W251" s="148" t="s">
        <v>139</v>
      </c>
      <c r="X251" s="148" t="s">
        <v>1496</v>
      </c>
      <c r="Y251" s="148" t="s">
        <v>1475</v>
      </c>
      <c r="Z251" s="148" t="s">
        <v>1494</v>
      </c>
      <c r="AC251" s="148" t="s">
        <v>112</v>
      </c>
      <c r="AD251" s="148" t="s">
        <v>69</v>
      </c>
      <c r="AE251" s="148" t="s">
        <v>102</v>
      </c>
    </row>
    <row r="252" spans="1:31" ht="45">
      <c r="A252" s="148" t="s">
        <v>6736</v>
      </c>
      <c r="B252" s="148" t="s">
        <v>1465</v>
      </c>
      <c r="C252" s="148" t="s">
        <v>1500</v>
      </c>
      <c r="D252" s="148" t="s">
        <v>1498</v>
      </c>
      <c r="E252" s="148" t="s">
        <v>142</v>
      </c>
      <c r="F252" s="148" t="s">
        <v>1483</v>
      </c>
      <c r="G252" s="148" t="s">
        <v>62</v>
      </c>
      <c r="H252" s="148" t="s">
        <v>62</v>
      </c>
      <c r="I252" s="148" t="s">
        <v>137</v>
      </c>
      <c r="J252" s="148" t="s">
        <v>64</v>
      </c>
      <c r="K252" s="148" t="s">
        <v>64</v>
      </c>
      <c r="M252" s="148" t="s">
        <v>96</v>
      </c>
      <c r="N252" s="148" t="s">
        <v>143</v>
      </c>
      <c r="O252" s="148" t="s">
        <v>6747</v>
      </c>
      <c r="P252" s="148" t="s">
        <v>6818</v>
      </c>
      <c r="Q252" s="148" t="s">
        <v>6842</v>
      </c>
      <c r="R252" s="148" t="s">
        <v>101</v>
      </c>
      <c r="S252" s="148">
        <v>0</v>
      </c>
      <c r="T252" s="148">
        <v>110</v>
      </c>
      <c r="U252" s="148" t="s">
        <v>144</v>
      </c>
      <c r="V252" s="148" t="s">
        <v>67</v>
      </c>
      <c r="W252" s="148" t="s">
        <v>139</v>
      </c>
      <c r="X252" s="148" t="s">
        <v>1501</v>
      </c>
      <c r="Y252" s="148" t="s">
        <v>1475</v>
      </c>
      <c r="Z252" s="148" t="s">
        <v>1499</v>
      </c>
      <c r="AC252" s="148" t="s">
        <v>112</v>
      </c>
      <c r="AD252" s="148" t="s">
        <v>69</v>
      </c>
      <c r="AE252" s="148" t="s">
        <v>102</v>
      </c>
    </row>
    <row r="253" spans="1:31" ht="45">
      <c r="A253" s="148" t="s">
        <v>6736</v>
      </c>
      <c r="B253" s="148" t="s">
        <v>1465</v>
      </c>
      <c r="C253" s="148" t="s">
        <v>1589</v>
      </c>
      <c r="D253" s="148" t="s">
        <v>1585</v>
      </c>
      <c r="E253" s="148" t="s">
        <v>184</v>
      </c>
      <c r="F253" s="148" t="s">
        <v>1586</v>
      </c>
      <c r="G253" s="148" t="s">
        <v>169</v>
      </c>
      <c r="H253" s="148">
        <v>450</v>
      </c>
      <c r="I253" s="148" t="s">
        <v>137</v>
      </c>
      <c r="J253" s="148" t="s">
        <v>64</v>
      </c>
      <c r="K253" s="148" t="s">
        <v>64</v>
      </c>
      <c r="M253" s="148" t="s">
        <v>96</v>
      </c>
      <c r="N253" s="148" t="s">
        <v>441</v>
      </c>
      <c r="O253" s="148" t="s">
        <v>6967</v>
      </c>
      <c r="P253" s="148" t="s">
        <v>6813</v>
      </c>
      <c r="Q253" s="148" t="s">
        <v>6843</v>
      </c>
      <c r="R253" s="148" t="s">
        <v>101</v>
      </c>
      <c r="S253" s="148" t="s">
        <v>62</v>
      </c>
      <c r="T253" s="148" t="s">
        <v>62</v>
      </c>
      <c r="U253" s="148" t="s">
        <v>62</v>
      </c>
      <c r="V253" s="148" t="s">
        <v>67</v>
      </c>
      <c r="W253" s="148" t="s">
        <v>186</v>
      </c>
      <c r="X253" s="148" t="s">
        <v>126</v>
      </c>
      <c r="Y253" s="148" t="s">
        <v>1587</v>
      </c>
      <c r="Z253" s="148" t="s">
        <v>1590</v>
      </c>
      <c r="AC253" s="148" t="s">
        <v>62</v>
      </c>
      <c r="AD253" s="148" t="s">
        <v>69</v>
      </c>
      <c r="AE253" s="148" t="s">
        <v>102</v>
      </c>
    </row>
    <row r="254" spans="1:31" ht="30">
      <c r="A254" s="148" t="s">
        <v>6736</v>
      </c>
      <c r="B254" s="148" t="s">
        <v>1465</v>
      </c>
      <c r="C254" s="148" t="s">
        <v>1591</v>
      </c>
      <c r="D254" s="148" t="s">
        <v>1585</v>
      </c>
      <c r="E254" s="148" t="s">
        <v>189</v>
      </c>
      <c r="F254" s="148" t="s">
        <v>1586</v>
      </c>
      <c r="G254" s="148" t="s">
        <v>62</v>
      </c>
      <c r="H254" s="148" t="s">
        <v>62</v>
      </c>
      <c r="I254" s="148" t="s">
        <v>137</v>
      </c>
      <c r="J254" s="148" t="s">
        <v>64</v>
      </c>
      <c r="K254" s="148" t="s">
        <v>64</v>
      </c>
      <c r="M254" s="148" t="s">
        <v>96</v>
      </c>
      <c r="N254" s="148" t="s">
        <v>444</v>
      </c>
      <c r="O254" s="148" t="s">
        <v>6968</v>
      </c>
      <c r="P254" s="148" t="s">
        <v>6814</v>
      </c>
      <c r="Q254" s="148" t="s">
        <v>6838</v>
      </c>
      <c r="R254" s="148" t="s">
        <v>101</v>
      </c>
      <c r="S254" s="148">
        <v>0</v>
      </c>
      <c r="T254" s="148">
        <v>1440</v>
      </c>
      <c r="U254" s="148" t="s">
        <v>191</v>
      </c>
      <c r="V254" s="148" t="s">
        <v>145</v>
      </c>
      <c r="W254" s="148" t="s">
        <v>186</v>
      </c>
      <c r="X254" s="148" t="s">
        <v>1480</v>
      </c>
      <c r="Y254" s="148" t="s">
        <v>1587</v>
      </c>
      <c r="Z254" s="148" t="s">
        <v>1590</v>
      </c>
      <c r="AC254" s="148" t="s">
        <v>112</v>
      </c>
      <c r="AD254" s="148" t="s">
        <v>69</v>
      </c>
      <c r="AE254" s="148" t="s">
        <v>192</v>
      </c>
    </row>
    <row r="255" spans="1:31" ht="30">
      <c r="A255" s="148" t="s">
        <v>6736</v>
      </c>
      <c r="B255" s="148" t="s">
        <v>1465</v>
      </c>
      <c r="C255" s="148" t="s">
        <v>1632</v>
      </c>
      <c r="D255" s="148" t="s">
        <v>1633</v>
      </c>
      <c r="E255" s="148" t="s">
        <v>234</v>
      </c>
      <c r="F255" s="148" t="s">
        <v>1634</v>
      </c>
      <c r="G255" s="148" t="s">
        <v>94</v>
      </c>
      <c r="H255" s="148">
        <v>50</v>
      </c>
      <c r="I255" s="148" t="s">
        <v>137</v>
      </c>
      <c r="J255" s="148" t="s">
        <v>64</v>
      </c>
      <c r="K255" s="148" t="s">
        <v>64</v>
      </c>
      <c r="M255" s="148" t="s">
        <v>96</v>
      </c>
      <c r="N255" s="148" t="s">
        <v>236</v>
      </c>
      <c r="O255" s="148" t="s">
        <v>6969</v>
      </c>
      <c r="P255" s="148" t="s">
        <v>6817</v>
      </c>
      <c r="Q255" s="148" t="s">
        <v>6840</v>
      </c>
      <c r="R255" s="148" t="s">
        <v>101</v>
      </c>
      <c r="S255" s="148">
        <v>-30</v>
      </c>
      <c r="T255" s="148">
        <v>0</v>
      </c>
      <c r="U255" s="148" t="s">
        <v>237</v>
      </c>
      <c r="V255" s="148" t="s">
        <v>110</v>
      </c>
      <c r="W255" s="148" t="s">
        <v>238</v>
      </c>
      <c r="X255" s="148" t="s">
        <v>1541</v>
      </c>
      <c r="Y255" s="148" t="s">
        <v>1587</v>
      </c>
      <c r="Z255" s="148" t="s">
        <v>1635</v>
      </c>
      <c r="AC255" s="148" t="s">
        <v>112</v>
      </c>
      <c r="AD255" s="148" t="s">
        <v>69</v>
      </c>
      <c r="AE255" s="148" t="s">
        <v>102</v>
      </c>
    </row>
    <row r="256" spans="1:31" ht="30">
      <c r="A256" s="148" t="s">
        <v>6736</v>
      </c>
      <c r="B256" s="148" t="s">
        <v>1465</v>
      </c>
      <c r="C256" s="148" t="s">
        <v>1653</v>
      </c>
      <c r="D256" s="148" t="s">
        <v>1585</v>
      </c>
      <c r="E256" s="148" t="s">
        <v>234</v>
      </c>
      <c r="F256" s="148" t="s">
        <v>1586</v>
      </c>
      <c r="G256" s="148" t="s">
        <v>169</v>
      </c>
      <c r="H256" s="148">
        <v>50</v>
      </c>
      <c r="I256" s="148" t="s">
        <v>137</v>
      </c>
      <c r="J256" s="148" t="s">
        <v>64</v>
      </c>
      <c r="K256" s="148" t="s">
        <v>64</v>
      </c>
      <c r="M256" s="148" t="s">
        <v>96</v>
      </c>
      <c r="N256" s="148" t="s">
        <v>236</v>
      </c>
      <c r="O256" s="148" t="s">
        <v>6970</v>
      </c>
      <c r="P256" s="148" t="s">
        <v>6817</v>
      </c>
      <c r="Q256" s="148" t="s">
        <v>6840</v>
      </c>
      <c r="R256" s="148" t="s">
        <v>101</v>
      </c>
      <c r="S256" s="148">
        <v>0</v>
      </c>
      <c r="T256" s="148">
        <v>760</v>
      </c>
      <c r="U256" s="148" t="s">
        <v>237</v>
      </c>
      <c r="V256" s="148" t="s">
        <v>281</v>
      </c>
      <c r="W256" s="148" t="s">
        <v>238</v>
      </c>
      <c r="X256" s="148" t="s">
        <v>1496</v>
      </c>
      <c r="Y256" s="148" t="s">
        <v>1587</v>
      </c>
      <c r="Z256" s="148" t="s">
        <v>1654</v>
      </c>
      <c r="AC256" s="148" t="s">
        <v>112</v>
      </c>
      <c r="AD256" s="148" t="s">
        <v>69</v>
      </c>
      <c r="AE256" s="148" t="s">
        <v>102</v>
      </c>
    </row>
    <row r="257" spans="1:31" ht="45">
      <c r="A257" s="148" t="s">
        <v>6736</v>
      </c>
      <c r="B257" s="148" t="s">
        <v>1465</v>
      </c>
      <c r="C257" s="148" t="s">
        <v>1598</v>
      </c>
      <c r="D257" s="148" t="s">
        <v>1599</v>
      </c>
      <c r="E257" s="148" t="s">
        <v>136</v>
      </c>
      <c r="F257" s="148" t="s">
        <v>1600</v>
      </c>
      <c r="G257" s="148" t="s">
        <v>94</v>
      </c>
      <c r="H257" s="148">
        <v>50</v>
      </c>
      <c r="I257" s="148" t="s">
        <v>137</v>
      </c>
      <c r="J257" s="148" t="s">
        <v>64</v>
      </c>
      <c r="K257" s="148" t="s">
        <v>64</v>
      </c>
      <c r="M257" s="148" t="s">
        <v>96</v>
      </c>
      <c r="N257" s="148" t="s">
        <v>138</v>
      </c>
      <c r="O257" s="148" t="s">
        <v>6747</v>
      </c>
      <c r="P257" s="148" t="s">
        <v>6815</v>
      </c>
      <c r="Q257" s="148" t="s">
        <v>6844</v>
      </c>
      <c r="R257" s="148" t="s">
        <v>101</v>
      </c>
      <c r="S257" s="148" t="s">
        <v>62</v>
      </c>
      <c r="T257" s="148" t="s">
        <v>62</v>
      </c>
      <c r="U257" s="148" t="s">
        <v>62</v>
      </c>
      <c r="V257" s="148" t="s">
        <v>67</v>
      </c>
      <c r="W257" s="148" t="s">
        <v>139</v>
      </c>
      <c r="X257" s="148" t="s">
        <v>126</v>
      </c>
      <c r="Y257" s="148" t="s">
        <v>1587</v>
      </c>
      <c r="Z257" s="148" t="s">
        <v>1601</v>
      </c>
      <c r="AC257" s="148" t="s">
        <v>62</v>
      </c>
      <c r="AD257" s="148" t="s">
        <v>69</v>
      </c>
      <c r="AE257" s="148" t="s">
        <v>102</v>
      </c>
    </row>
    <row r="258" spans="1:31" ht="45">
      <c r="A258" s="148" t="s">
        <v>6736</v>
      </c>
      <c r="B258" s="148" t="s">
        <v>1465</v>
      </c>
      <c r="C258" s="148" t="s">
        <v>1603</v>
      </c>
      <c r="D258" s="148" t="s">
        <v>1604</v>
      </c>
      <c r="E258" s="148" t="s">
        <v>136</v>
      </c>
      <c r="F258" s="148" t="s">
        <v>1600</v>
      </c>
      <c r="G258" s="148" t="s">
        <v>94</v>
      </c>
      <c r="H258" s="148">
        <v>50</v>
      </c>
      <c r="I258" s="148" t="s">
        <v>137</v>
      </c>
      <c r="J258" s="148" t="s">
        <v>64</v>
      </c>
      <c r="K258" s="148" t="s">
        <v>64</v>
      </c>
      <c r="M258" s="148" t="s">
        <v>96</v>
      </c>
      <c r="N258" s="148" t="s">
        <v>138</v>
      </c>
      <c r="O258" s="148" t="s">
        <v>6747</v>
      </c>
      <c r="P258" s="148" t="s">
        <v>6815</v>
      </c>
      <c r="Q258" s="148" t="s">
        <v>6844</v>
      </c>
      <c r="R258" s="148" t="s">
        <v>101</v>
      </c>
      <c r="S258" s="148" t="s">
        <v>62</v>
      </c>
      <c r="T258" s="148" t="s">
        <v>62</v>
      </c>
      <c r="U258" s="148" t="s">
        <v>62</v>
      </c>
      <c r="V258" s="148" t="s">
        <v>67</v>
      </c>
      <c r="W258" s="148" t="s">
        <v>139</v>
      </c>
      <c r="X258" s="148" t="s">
        <v>126</v>
      </c>
      <c r="Y258" s="148" t="s">
        <v>1587</v>
      </c>
      <c r="Z258" s="148" t="s">
        <v>1605</v>
      </c>
      <c r="AC258" s="148" t="s">
        <v>62</v>
      </c>
      <c r="AD258" s="148" t="s">
        <v>69</v>
      </c>
      <c r="AE258" s="148" t="s">
        <v>102</v>
      </c>
    </row>
    <row r="259" spans="1:31" ht="30">
      <c r="A259" s="148" t="s">
        <v>6736</v>
      </c>
      <c r="B259" s="148" t="s">
        <v>1465</v>
      </c>
      <c r="C259" s="148" t="s">
        <v>1602</v>
      </c>
      <c r="D259" s="148" t="s">
        <v>1599</v>
      </c>
      <c r="E259" s="148" t="s">
        <v>142</v>
      </c>
      <c r="F259" s="148" t="s">
        <v>1600</v>
      </c>
      <c r="G259" s="148" t="s">
        <v>62</v>
      </c>
      <c r="H259" s="148" t="s">
        <v>62</v>
      </c>
      <c r="I259" s="148" t="s">
        <v>137</v>
      </c>
      <c r="J259" s="148" t="s">
        <v>64</v>
      </c>
      <c r="K259" s="148" t="s">
        <v>64</v>
      </c>
      <c r="M259" s="148" t="s">
        <v>96</v>
      </c>
      <c r="N259" s="148" t="s">
        <v>143</v>
      </c>
      <c r="O259" s="148" t="s">
        <v>6971</v>
      </c>
      <c r="P259" s="148" t="s">
        <v>6818</v>
      </c>
      <c r="Q259" s="148" t="s">
        <v>6842</v>
      </c>
      <c r="R259" s="148" t="s">
        <v>101</v>
      </c>
      <c r="S259" s="148">
        <v>0</v>
      </c>
      <c r="T259" s="148">
        <v>110</v>
      </c>
      <c r="U259" s="148" t="s">
        <v>144</v>
      </c>
      <c r="V259" s="148" t="s">
        <v>145</v>
      </c>
      <c r="W259" s="148" t="s">
        <v>139</v>
      </c>
      <c r="X259" s="148" t="s">
        <v>1496</v>
      </c>
      <c r="Y259" s="148" t="s">
        <v>1587</v>
      </c>
      <c r="Z259" s="148" t="s">
        <v>1601</v>
      </c>
      <c r="AC259" s="148" t="s">
        <v>112</v>
      </c>
      <c r="AD259" s="148" t="s">
        <v>69</v>
      </c>
      <c r="AE259" s="148" t="s">
        <v>102</v>
      </c>
    </row>
    <row r="260" spans="1:31" ht="45">
      <c r="A260" s="148" t="s">
        <v>6736</v>
      </c>
      <c r="B260" s="148" t="s">
        <v>1465</v>
      </c>
      <c r="C260" s="148" t="s">
        <v>1606</v>
      </c>
      <c r="D260" s="148" t="s">
        <v>1604</v>
      </c>
      <c r="E260" s="148" t="s">
        <v>142</v>
      </c>
      <c r="F260" s="148" t="s">
        <v>1600</v>
      </c>
      <c r="G260" s="148" t="s">
        <v>62</v>
      </c>
      <c r="H260" s="148" t="s">
        <v>62</v>
      </c>
      <c r="I260" s="148" t="s">
        <v>137</v>
      </c>
      <c r="J260" s="148" t="s">
        <v>64</v>
      </c>
      <c r="K260" s="148" t="s">
        <v>64</v>
      </c>
      <c r="M260" s="148" t="s">
        <v>96</v>
      </c>
      <c r="N260" s="148" t="s">
        <v>143</v>
      </c>
      <c r="O260" s="148" t="s">
        <v>6972</v>
      </c>
      <c r="P260" s="148" t="s">
        <v>6818</v>
      </c>
      <c r="Q260" s="148" t="s">
        <v>6842</v>
      </c>
      <c r="R260" s="148" t="s">
        <v>101</v>
      </c>
      <c r="S260" s="148">
        <v>0</v>
      </c>
      <c r="T260" s="148">
        <v>110</v>
      </c>
      <c r="U260" s="148" t="s">
        <v>144</v>
      </c>
      <c r="V260" s="148" t="s">
        <v>67</v>
      </c>
      <c r="W260" s="148" t="s">
        <v>139</v>
      </c>
      <c r="X260" s="148" t="s">
        <v>1501</v>
      </c>
      <c r="Y260" s="148" t="s">
        <v>1587</v>
      </c>
      <c r="Z260" s="148" t="s">
        <v>1605</v>
      </c>
      <c r="AC260" s="148" t="s">
        <v>112</v>
      </c>
      <c r="AD260" s="148" t="s">
        <v>69</v>
      </c>
      <c r="AE260" s="148" t="s">
        <v>102</v>
      </c>
    </row>
    <row r="261" spans="1:31" ht="45">
      <c r="A261" s="148" t="s">
        <v>6736</v>
      </c>
      <c r="B261" s="148" t="s">
        <v>1465</v>
      </c>
      <c r="C261" s="148" t="s">
        <v>1689</v>
      </c>
      <c r="D261" s="148" t="s">
        <v>1686</v>
      </c>
      <c r="E261" s="148" t="s">
        <v>337</v>
      </c>
      <c r="F261" s="148" t="s">
        <v>1687</v>
      </c>
      <c r="G261" s="148" t="s">
        <v>334</v>
      </c>
      <c r="H261" s="148">
        <v>40</v>
      </c>
      <c r="I261" s="148" t="s">
        <v>137</v>
      </c>
      <c r="J261" s="148" t="s">
        <v>64</v>
      </c>
      <c r="K261" s="148" t="s">
        <v>62</v>
      </c>
      <c r="M261" s="148" t="s">
        <v>96</v>
      </c>
      <c r="N261" s="148" t="s">
        <v>338</v>
      </c>
      <c r="O261" s="148" t="s">
        <v>6747</v>
      </c>
      <c r="P261" s="148" t="s">
        <v>6810</v>
      </c>
      <c r="Q261" s="148" t="s">
        <v>6839</v>
      </c>
      <c r="R261" s="148" t="s">
        <v>101</v>
      </c>
      <c r="S261" s="148" t="s">
        <v>62</v>
      </c>
      <c r="T261" s="148" t="s">
        <v>62</v>
      </c>
      <c r="U261" s="148" t="s">
        <v>62</v>
      </c>
      <c r="V261" s="148" t="s">
        <v>67</v>
      </c>
      <c r="W261" s="148" t="s">
        <v>186</v>
      </c>
      <c r="X261" s="148" t="s">
        <v>62</v>
      </c>
      <c r="Y261" s="148" t="s">
        <v>1658</v>
      </c>
      <c r="Z261" s="148" t="s">
        <v>1690</v>
      </c>
      <c r="AC261" s="148" t="s">
        <v>62</v>
      </c>
      <c r="AD261" s="148" t="s">
        <v>69</v>
      </c>
      <c r="AE261" s="148" t="s">
        <v>102</v>
      </c>
    </row>
    <row r="262" spans="1:31" ht="45">
      <c r="A262" s="148" t="s">
        <v>6736</v>
      </c>
      <c r="B262" s="148" t="s">
        <v>1465</v>
      </c>
      <c r="C262" s="148" t="s">
        <v>1691</v>
      </c>
      <c r="D262" s="148" t="s">
        <v>1686</v>
      </c>
      <c r="E262" s="148" t="s">
        <v>342</v>
      </c>
      <c r="F262" s="148" t="s">
        <v>1687</v>
      </c>
      <c r="G262" s="148" t="s">
        <v>62</v>
      </c>
      <c r="H262" s="148" t="s">
        <v>62</v>
      </c>
      <c r="I262" s="148" t="s">
        <v>137</v>
      </c>
      <c r="J262" s="148" t="s">
        <v>137</v>
      </c>
      <c r="K262" s="148" t="s">
        <v>64</v>
      </c>
      <c r="M262" s="148" t="s">
        <v>96</v>
      </c>
      <c r="N262" s="148" t="s">
        <v>343</v>
      </c>
      <c r="O262" s="148" t="s">
        <v>6973</v>
      </c>
      <c r="P262" s="148" t="s">
        <v>6811</v>
      </c>
      <c r="Q262" s="148" t="s">
        <v>6839</v>
      </c>
      <c r="R262" s="148" t="s">
        <v>101</v>
      </c>
      <c r="S262" s="148">
        <v>0</v>
      </c>
      <c r="T262" s="148">
        <v>17.2</v>
      </c>
      <c r="U262" s="148" t="s">
        <v>191</v>
      </c>
      <c r="V262" s="148" t="s">
        <v>110</v>
      </c>
      <c r="W262" s="148" t="s">
        <v>186</v>
      </c>
      <c r="X262" s="148" t="s">
        <v>1673</v>
      </c>
      <c r="Y262" s="148" t="s">
        <v>1658</v>
      </c>
      <c r="Z262" s="148" t="s">
        <v>1690</v>
      </c>
      <c r="AC262" s="148" t="s">
        <v>112</v>
      </c>
      <c r="AD262" s="148" t="s">
        <v>69</v>
      </c>
      <c r="AE262" s="148" t="s">
        <v>192</v>
      </c>
    </row>
    <row r="263" spans="1:31" ht="45">
      <c r="A263" s="148" t="s">
        <v>6736</v>
      </c>
      <c r="B263" s="148" t="s">
        <v>1465</v>
      </c>
      <c r="C263" s="148" t="s">
        <v>1692</v>
      </c>
      <c r="D263" s="148" t="s">
        <v>1693</v>
      </c>
      <c r="E263" s="148" t="s">
        <v>234</v>
      </c>
      <c r="F263" s="148" t="s">
        <v>1694</v>
      </c>
      <c r="G263" s="148" t="s">
        <v>94</v>
      </c>
      <c r="H263" s="148">
        <v>50</v>
      </c>
      <c r="I263" s="148" t="s">
        <v>137</v>
      </c>
      <c r="J263" s="148" t="s">
        <v>64</v>
      </c>
      <c r="K263" s="148" t="s">
        <v>64</v>
      </c>
      <c r="M263" s="148" t="s">
        <v>96</v>
      </c>
      <c r="N263" s="148" t="s">
        <v>236</v>
      </c>
      <c r="O263" s="148" t="s">
        <v>6974</v>
      </c>
      <c r="P263" s="148" t="s">
        <v>6817</v>
      </c>
      <c r="Q263" s="148" t="s">
        <v>6840</v>
      </c>
      <c r="R263" s="148" t="s">
        <v>101</v>
      </c>
      <c r="S263" s="148">
        <v>-30</v>
      </c>
      <c r="T263" s="148">
        <v>0</v>
      </c>
      <c r="U263" s="148" t="s">
        <v>237</v>
      </c>
      <c r="V263" s="148" t="s">
        <v>110</v>
      </c>
      <c r="W263" s="148" t="s">
        <v>238</v>
      </c>
      <c r="X263" s="148" t="s">
        <v>1668</v>
      </c>
      <c r="Y263" s="148" t="s">
        <v>1658</v>
      </c>
      <c r="Z263" s="148" t="s">
        <v>1695</v>
      </c>
      <c r="AC263" s="148" t="s">
        <v>112</v>
      </c>
      <c r="AD263" s="148" t="s">
        <v>69</v>
      </c>
      <c r="AE263" s="148" t="s">
        <v>102</v>
      </c>
    </row>
    <row r="264" spans="1:31" ht="45">
      <c r="A264" s="148" t="s">
        <v>6736</v>
      </c>
      <c r="B264" s="148" t="s">
        <v>1465</v>
      </c>
      <c r="C264" s="148" t="s">
        <v>1678</v>
      </c>
      <c r="D264" s="148" t="s">
        <v>1679</v>
      </c>
      <c r="E264" s="148" t="s">
        <v>136</v>
      </c>
      <c r="F264" s="148" t="s">
        <v>1657</v>
      </c>
      <c r="G264" s="148" t="s">
        <v>94</v>
      </c>
      <c r="H264" s="148">
        <v>50</v>
      </c>
      <c r="I264" s="148" t="s">
        <v>137</v>
      </c>
      <c r="J264" s="148" t="s">
        <v>64</v>
      </c>
      <c r="K264" s="148" t="s">
        <v>64</v>
      </c>
      <c r="M264" s="148" t="s">
        <v>96</v>
      </c>
      <c r="N264" s="148" t="s">
        <v>138</v>
      </c>
      <c r="O264" s="148" t="s">
        <v>6747</v>
      </c>
      <c r="P264" s="148" t="s">
        <v>6815</v>
      </c>
      <c r="Q264" s="148" t="s">
        <v>6844</v>
      </c>
      <c r="R264" s="148" t="s">
        <v>101</v>
      </c>
      <c r="S264" s="148" t="s">
        <v>62</v>
      </c>
      <c r="T264" s="148" t="s">
        <v>62</v>
      </c>
      <c r="U264" s="148" t="s">
        <v>62</v>
      </c>
      <c r="V264" s="148" t="s">
        <v>67</v>
      </c>
      <c r="W264" s="148" t="s">
        <v>139</v>
      </c>
      <c r="X264" s="148" t="s">
        <v>126</v>
      </c>
      <c r="Y264" s="148" t="s">
        <v>1658</v>
      </c>
      <c r="Z264" s="148" t="s">
        <v>1680</v>
      </c>
      <c r="AC264" s="148" t="s">
        <v>62</v>
      </c>
      <c r="AD264" s="148" t="s">
        <v>69</v>
      </c>
      <c r="AE264" s="148" t="s">
        <v>102</v>
      </c>
    </row>
    <row r="265" spans="1:31" ht="30">
      <c r="A265" s="148" t="s">
        <v>6736</v>
      </c>
      <c r="B265" s="148" t="s">
        <v>1465</v>
      </c>
      <c r="C265" s="148" t="s">
        <v>1681</v>
      </c>
      <c r="D265" s="148" t="s">
        <v>1679</v>
      </c>
      <c r="E265" s="148" t="s">
        <v>142</v>
      </c>
      <c r="F265" s="148" t="s">
        <v>1657</v>
      </c>
      <c r="G265" s="148" t="s">
        <v>62</v>
      </c>
      <c r="H265" s="148" t="s">
        <v>62</v>
      </c>
      <c r="I265" s="148" t="s">
        <v>137</v>
      </c>
      <c r="J265" s="148" t="s">
        <v>64</v>
      </c>
      <c r="K265" s="148" t="s">
        <v>64</v>
      </c>
      <c r="M265" s="148" t="s">
        <v>96</v>
      </c>
      <c r="N265" s="148" t="s">
        <v>143</v>
      </c>
      <c r="O265" s="148" t="s">
        <v>6975</v>
      </c>
      <c r="P265" s="148" t="s">
        <v>6818</v>
      </c>
      <c r="Q265" s="148" t="s">
        <v>6842</v>
      </c>
      <c r="R265" s="148" t="s">
        <v>101</v>
      </c>
      <c r="S265" s="148">
        <v>0</v>
      </c>
      <c r="T265" s="148">
        <v>109</v>
      </c>
      <c r="U265" s="148" t="s">
        <v>144</v>
      </c>
      <c r="V265" s="148" t="s">
        <v>281</v>
      </c>
      <c r="W265" s="148" t="s">
        <v>139</v>
      </c>
      <c r="X265" s="148" t="s">
        <v>1673</v>
      </c>
      <c r="Y265" s="148" t="s">
        <v>1658</v>
      </c>
      <c r="Z265" s="148" t="s">
        <v>1680</v>
      </c>
      <c r="AC265" s="148" t="s">
        <v>112</v>
      </c>
      <c r="AD265" s="148" t="s">
        <v>69</v>
      </c>
      <c r="AE265" s="148" t="s">
        <v>102</v>
      </c>
    </row>
    <row r="266" spans="1:31" ht="45">
      <c r="A266" s="148" t="s">
        <v>6736</v>
      </c>
      <c r="B266" s="148" t="s">
        <v>1465</v>
      </c>
      <c r="C266" s="148" t="s">
        <v>1816</v>
      </c>
      <c r="D266" s="148" t="s">
        <v>1811</v>
      </c>
      <c r="E266" s="148" t="s">
        <v>184</v>
      </c>
      <c r="F266" s="148" t="s">
        <v>1817</v>
      </c>
      <c r="G266" s="148" t="s">
        <v>94</v>
      </c>
      <c r="H266" s="148">
        <v>25</v>
      </c>
      <c r="I266" s="148" t="s">
        <v>137</v>
      </c>
      <c r="J266" s="148" t="s">
        <v>64</v>
      </c>
      <c r="K266" s="148" t="s">
        <v>64</v>
      </c>
      <c r="M266" s="148" t="s">
        <v>96</v>
      </c>
      <c r="N266" s="148" t="s">
        <v>441</v>
      </c>
      <c r="O266" s="148" t="s">
        <v>6976</v>
      </c>
      <c r="P266" s="148" t="s">
        <v>6813</v>
      </c>
      <c r="Q266" s="148" t="s">
        <v>6843</v>
      </c>
      <c r="R266" s="148" t="s">
        <v>62</v>
      </c>
      <c r="S266" s="148" t="s">
        <v>62</v>
      </c>
      <c r="T266" s="148" t="s">
        <v>62</v>
      </c>
      <c r="U266" s="148" t="s">
        <v>62</v>
      </c>
      <c r="V266" s="148" t="s">
        <v>67</v>
      </c>
      <c r="W266" s="148" t="s">
        <v>186</v>
      </c>
      <c r="X266" s="148" t="s">
        <v>126</v>
      </c>
      <c r="Y266" s="148" t="s">
        <v>1814</v>
      </c>
      <c r="Z266" s="148" t="s">
        <v>1818</v>
      </c>
      <c r="AC266" s="148" t="s">
        <v>62</v>
      </c>
      <c r="AD266" s="148" t="s">
        <v>77</v>
      </c>
      <c r="AE266" s="148" t="s">
        <v>102</v>
      </c>
    </row>
    <row r="267" spans="1:31" ht="60">
      <c r="A267" s="148" t="s">
        <v>6736</v>
      </c>
      <c r="B267" s="148" t="s">
        <v>1465</v>
      </c>
      <c r="C267" s="148" t="s">
        <v>1847</v>
      </c>
      <c r="D267" s="148" t="s">
        <v>1844</v>
      </c>
      <c r="E267" s="148" t="s">
        <v>184</v>
      </c>
      <c r="F267" s="148" t="s">
        <v>1848</v>
      </c>
      <c r="G267" s="148" t="s">
        <v>94</v>
      </c>
      <c r="H267" s="148">
        <v>25</v>
      </c>
      <c r="I267" s="148" t="s">
        <v>137</v>
      </c>
      <c r="J267" s="148" t="s">
        <v>64</v>
      </c>
      <c r="K267" s="148" t="s">
        <v>64</v>
      </c>
      <c r="M267" s="148" t="s">
        <v>96</v>
      </c>
      <c r="N267" s="148" t="s">
        <v>441</v>
      </c>
      <c r="O267" s="148" t="s">
        <v>6977</v>
      </c>
      <c r="P267" s="148" t="s">
        <v>6813</v>
      </c>
      <c r="Q267" s="148" t="s">
        <v>6843</v>
      </c>
      <c r="R267" s="148" t="s">
        <v>62</v>
      </c>
      <c r="S267" s="148" t="s">
        <v>62</v>
      </c>
      <c r="T267" s="148" t="s">
        <v>62</v>
      </c>
      <c r="U267" s="148" t="s">
        <v>62</v>
      </c>
      <c r="V267" s="148" t="s">
        <v>67</v>
      </c>
      <c r="W267" s="148" t="s">
        <v>186</v>
      </c>
      <c r="X267" s="148" t="s">
        <v>126</v>
      </c>
      <c r="Y267" s="148" t="s">
        <v>1814</v>
      </c>
      <c r="Z267" s="148" t="s">
        <v>1849</v>
      </c>
      <c r="AC267" s="148" t="s">
        <v>62</v>
      </c>
      <c r="AD267" s="148" t="s">
        <v>77</v>
      </c>
      <c r="AE267" s="148" t="s">
        <v>102</v>
      </c>
    </row>
    <row r="268" spans="1:31" ht="60">
      <c r="A268" s="148" t="s">
        <v>6736</v>
      </c>
      <c r="B268" s="148" t="s">
        <v>1465</v>
      </c>
      <c r="C268" s="148" t="s">
        <v>1861</v>
      </c>
      <c r="D268" s="148" t="s">
        <v>1862</v>
      </c>
      <c r="E268" s="148" t="s">
        <v>184</v>
      </c>
      <c r="F268" s="148" t="s">
        <v>1863</v>
      </c>
      <c r="G268" s="148" t="s">
        <v>462</v>
      </c>
      <c r="H268" s="148">
        <v>250</v>
      </c>
      <c r="I268" s="148" t="s">
        <v>137</v>
      </c>
      <c r="J268" s="148" t="s">
        <v>64</v>
      </c>
      <c r="K268" s="148" t="s">
        <v>64</v>
      </c>
      <c r="M268" s="148" t="s">
        <v>96</v>
      </c>
      <c r="N268" s="148" t="s">
        <v>441</v>
      </c>
      <c r="O268" s="148" t="s">
        <v>6978</v>
      </c>
      <c r="P268" s="148" t="s">
        <v>6813</v>
      </c>
      <c r="Q268" s="148" t="s">
        <v>6843</v>
      </c>
      <c r="R268" s="148" t="s">
        <v>62</v>
      </c>
      <c r="S268" s="148" t="s">
        <v>62</v>
      </c>
      <c r="T268" s="148" t="s">
        <v>62</v>
      </c>
      <c r="U268" s="148" t="s">
        <v>62</v>
      </c>
      <c r="V268" s="148" t="s">
        <v>67</v>
      </c>
      <c r="W268" s="148" t="s">
        <v>186</v>
      </c>
      <c r="X268" s="148" t="s">
        <v>126</v>
      </c>
      <c r="Y268" s="148" t="s">
        <v>1814</v>
      </c>
      <c r="Z268" s="148" t="s">
        <v>1864</v>
      </c>
      <c r="AC268" s="148" t="s">
        <v>62</v>
      </c>
      <c r="AD268" s="148" t="s">
        <v>77</v>
      </c>
      <c r="AE268" s="148" t="s">
        <v>102</v>
      </c>
    </row>
    <row r="269" spans="1:31" ht="30">
      <c r="A269" s="148" t="s">
        <v>6736</v>
      </c>
      <c r="B269" s="148" t="s">
        <v>1465</v>
      </c>
      <c r="C269" s="148" t="s">
        <v>1819</v>
      </c>
      <c r="D269" s="148" t="s">
        <v>1811</v>
      </c>
      <c r="E269" s="148" t="s">
        <v>189</v>
      </c>
      <c r="F269" s="148" t="s">
        <v>1817</v>
      </c>
      <c r="G269" s="148" t="s">
        <v>62</v>
      </c>
      <c r="H269" s="148" t="s">
        <v>62</v>
      </c>
      <c r="I269" s="148" t="s">
        <v>137</v>
      </c>
      <c r="J269" s="148" t="s">
        <v>64</v>
      </c>
      <c r="K269" s="148" t="s">
        <v>64</v>
      </c>
      <c r="M269" s="148" t="s">
        <v>96</v>
      </c>
      <c r="N269" s="148" t="s">
        <v>444</v>
      </c>
      <c r="O269" s="148" t="s">
        <v>6979</v>
      </c>
      <c r="P269" s="148" t="s">
        <v>6814</v>
      </c>
      <c r="Q269" s="148" t="s">
        <v>6838</v>
      </c>
      <c r="R269" s="148" t="s">
        <v>101</v>
      </c>
      <c r="S269" s="148">
        <v>0</v>
      </c>
      <c r="T269" s="148">
        <v>2.35</v>
      </c>
      <c r="U269" s="148" t="s">
        <v>191</v>
      </c>
      <c r="V269" s="148" t="s">
        <v>281</v>
      </c>
      <c r="W269" s="148" t="s">
        <v>186</v>
      </c>
      <c r="X269" s="148" t="s">
        <v>1820</v>
      </c>
      <c r="Y269" s="148" t="s">
        <v>1814</v>
      </c>
      <c r="Z269" s="148" t="s">
        <v>1818</v>
      </c>
      <c r="AC269" s="148" t="s">
        <v>112</v>
      </c>
      <c r="AD269" s="148" t="s">
        <v>69</v>
      </c>
      <c r="AE269" s="148" t="s">
        <v>192</v>
      </c>
    </row>
    <row r="270" spans="1:31" ht="60">
      <c r="A270" s="148" t="s">
        <v>6736</v>
      </c>
      <c r="B270" s="148" t="s">
        <v>1465</v>
      </c>
      <c r="C270" s="148" t="s">
        <v>1850</v>
      </c>
      <c r="D270" s="148" t="s">
        <v>1844</v>
      </c>
      <c r="E270" s="148" t="s">
        <v>189</v>
      </c>
      <c r="F270" s="148" t="s">
        <v>1848</v>
      </c>
      <c r="G270" s="148" t="s">
        <v>62</v>
      </c>
      <c r="H270" s="148" t="s">
        <v>62</v>
      </c>
      <c r="I270" s="148" t="s">
        <v>137</v>
      </c>
      <c r="J270" s="148" t="s">
        <v>64</v>
      </c>
      <c r="K270" s="148" t="s">
        <v>64</v>
      </c>
      <c r="M270" s="148" t="s">
        <v>96</v>
      </c>
      <c r="N270" s="148" t="s">
        <v>444</v>
      </c>
      <c r="O270" s="148" t="s">
        <v>6980</v>
      </c>
      <c r="P270" s="148" t="s">
        <v>6814</v>
      </c>
      <c r="Q270" s="148" t="s">
        <v>6838</v>
      </c>
      <c r="R270" s="148" t="s">
        <v>101</v>
      </c>
      <c r="S270" s="148">
        <v>0</v>
      </c>
      <c r="T270" s="148">
        <v>2.4</v>
      </c>
      <c r="U270" s="148" t="s">
        <v>191</v>
      </c>
      <c r="V270" s="148" t="s">
        <v>281</v>
      </c>
      <c r="W270" s="148" t="s">
        <v>186</v>
      </c>
      <c r="X270" s="148" t="s">
        <v>1820</v>
      </c>
      <c r="Y270" s="148" t="s">
        <v>1814</v>
      </c>
      <c r="Z270" s="148" t="s">
        <v>1849</v>
      </c>
      <c r="AC270" s="148" t="s">
        <v>112</v>
      </c>
      <c r="AD270" s="148" t="s">
        <v>69</v>
      </c>
      <c r="AE270" s="148" t="s">
        <v>192</v>
      </c>
    </row>
    <row r="271" spans="1:31" ht="60">
      <c r="A271" s="148" t="s">
        <v>6736</v>
      </c>
      <c r="B271" s="148" t="s">
        <v>1465</v>
      </c>
      <c r="C271" s="148" t="s">
        <v>1865</v>
      </c>
      <c r="D271" s="148" t="s">
        <v>1862</v>
      </c>
      <c r="E271" s="148" t="s">
        <v>189</v>
      </c>
      <c r="F271" s="148" t="s">
        <v>1863</v>
      </c>
      <c r="G271" s="148" t="s">
        <v>62</v>
      </c>
      <c r="H271" s="148" t="s">
        <v>62</v>
      </c>
      <c r="I271" s="148" t="s">
        <v>137</v>
      </c>
      <c r="J271" s="148" t="s">
        <v>64</v>
      </c>
      <c r="K271" s="148" t="s">
        <v>64</v>
      </c>
      <c r="M271" s="148" t="s">
        <v>96</v>
      </c>
      <c r="N271" s="148" t="s">
        <v>444</v>
      </c>
      <c r="O271" s="148" t="s">
        <v>6981</v>
      </c>
      <c r="P271" s="148" t="s">
        <v>6814</v>
      </c>
      <c r="Q271" s="148" t="s">
        <v>6838</v>
      </c>
      <c r="R271" s="148" t="s">
        <v>101</v>
      </c>
      <c r="S271" s="148">
        <v>0</v>
      </c>
      <c r="T271" s="148">
        <v>426</v>
      </c>
      <c r="U271" s="148" t="s">
        <v>191</v>
      </c>
      <c r="V271" s="148" t="s">
        <v>281</v>
      </c>
      <c r="W271" s="148" t="s">
        <v>339</v>
      </c>
      <c r="X271" s="148" t="s">
        <v>1734</v>
      </c>
      <c r="Y271" s="148" t="s">
        <v>1814</v>
      </c>
      <c r="Z271" s="148" t="s">
        <v>1864</v>
      </c>
      <c r="AC271" s="148" t="s">
        <v>112</v>
      </c>
      <c r="AD271" s="148" t="s">
        <v>69</v>
      </c>
      <c r="AE271" s="148" t="s">
        <v>192</v>
      </c>
    </row>
    <row r="272" spans="1:31" ht="60">
      <c r="A272" s="148" t="s">
        <v>6736</v>
      </c>
      <c r="B272" s="148" t="s">
        <v>1465</v>
      </c>
      <c r="C272" s="148" t="s">
        <v>1876</v>
      </c>
      <c r="D272" s="148" t="s">
        <v>1877</v>
      </c>
      <c r="E272" s="148" t="s">
        <v>354</v>
      </c>
      <c r="F272" s="148" t="s">
        <v>1872</v>
      </c>
      <c r="G272" s="148" t="s">
        <v>169</v>
      </c>
      <c r="H272" s="148">
        <v>50</v>
      </c>
      <c r="I272" s="148" t="s">
        <v>137</v>
      </c>
      <c r="J272" s="148" t="s">
        <v>64</v>
      </c>
      <c r="K272" s="148" t="s">
        <v>64</v>
      </c>
      <c r="M272" s="148" t="s">
        <v>96</v>
      </c>
      <c r="N272" s="148" t="s">
        <v>236</v>
      </c>
      <c r="O272" s="148" t="s">
        <v>6982</v>
      </c>
      <c r="P272" s="148" t="s">
        <v>6817</v>
      </c>
      <c r="Q272" s="148" t="s">
        <v>6840</v>
      </c>
      <c r="R272" s="148" t="s">
        <v>101</v>
      </c>
      <c r="S272" s="148">
        <v>0</v>
      </c>
      <c r="T272" s="148">
        <v>51</v>
      </c>
      <c r="U272" s="148" t="s">
        <v>237</v>
      </c>
      <c r="V272" s="148" t="s">
        <v>145</v>
      </c>
      <c r="W272" s="148" t="s">
        <v>356</v>
      </c>
      <c r="X272" s="148" t="s">
        <v>1470</v>
      </c>
      <c r="Y272" s="148" t="s">
        <v>1814</v>
      </c>
      <c r="Z272" s="148" t="s">
        <v>1878</v>
      </c>
      <c r="AC272" s="148" t="s">
        <v>112</v>
      </c>
      <c r="AD272" s="148" t="s">
        <v>69</v>
      </c>
      <c r="AE272" s="148" t="s">
        <v>102</v>
      </c>
    </row>
    <row r="273" spans="1:31" ht="45">
      <c r="A273" s="148" t="s">
        <v>6736</v>
      </c>
      <c r="B273" s="148" t="s">
        <v>1465</v>
      </c>
      <c r="C273" s="148" t="s">
        <v>1870</v>
      </c>
      <c r="D273" s="148" t="s">
        <v>1871</v>
      </c>
      <c r="E273" s="148" t="s">
        <v>234</v>
      </c>
      <c r="F273" s="148" t="s">
        <v>1872</v>
      </c>
      <c r="G273" s="148" t="s">
        <v>169</v>
      </c>
      <c r="H273" s="148">
        <v>50</v>
      </c>
      <c r="I273" s="148" t="s">
        <v>137</v>
      </c>
      <c r="J273" s="148" t="s">
        <v>64</v>
      </c>
      <c r="K273" s="148" t="s">
        <v>64</v>
      </c>
      <c r="M273" s="148" t="s">
        <v>96</v>
      </c>
      <c r="N273" s="148" t="s">
        <v>236</v>
      </c>
      <c r="O273" s="148" t="s">
        <v>6983</v>
      </c>
      <c r="P273" s="148" t="s">
        <v>6817</v>
      </c>
      <c r="Q273" s="148" t="s">
        <v>6840</v>
      </c>
      <c r="R273" s="148" t="s">
        <v>101</v>
      </c>
      <c r="S273" s="148">
        <v>0</v>
      </c>
      <c r="T273" s="148">
        <v>756</v>
      </c>
      <c r="U273" s="148" t="s">
        <v>237</v>
      </c>
      <c r="V273" s="148" t="s">
        <v>145</v>
      </c>
      <c r="W273" s="148" t="s">
        <v>238</v>
      </c>
      <c r="X273" s="148" t="s">
        <v>1470</v>
      </c>
      <c r="Y273" s="148" t="s">
        <v>1814</v>
      </c>
      <c r="Z273" s="148" t="s">
        <v>1873</v>
      </c>
      <c r="AC273" s="148" t="s">
        <v>112</v>
      </c>
      <c r="AD273" s="148" t="s">
        <v>69</v>
      </c>
      <c r="AE273" s="148" t="s">
        <v>102</v>
      </c>
    </row>
    <row r="274" spans="1:31" ht="45">
      <c r="A274" s="148" t="s">
        <v>6736</v>
      </c>
      <c r="B274" s="148" t="s">
        <v>1465</v>
      </c>
      <c r="C274" s="148" t="s">
        <v>1874</v>
      </c>
      <c r="D274" s="148" t="s">
        <v>1836</v>
      </c>
      <c r="E274" s="148" t="s">
        <v>234</v>
      </c>
      <c r="F274" s="148" t="s">
        <v>1473</v>
      </c>
      <c r="G274" s="148" t="s">
        <v>169</v>
      </c>
      <c r="H274" s="148">
        <v>50</v>
      </c>
      <c r="I274" s="148" t="s">
        <v>137</v>
      </c>
      <c r="J274" s="148" t="s">
        <v>64</v>
      </c>
      <c r="K274" s="148" t="s">
        <v>64</v>
      </c>
      <c r="M274" s="148" t="s">
        <v>96</v>
      </c>
      <c r="N274" s="148" t="s">
        <v>236</v>
      </c>
      <c r="O274" s="148" t="s">
        <v>6984</v>
      </c>
      <c r="P274" s="148" t="s">
        <v>6817</v>
      </c>
      <c r="Q274" s="148" t="s">
        <v>6840</v>
      </c>
      <c r="R274" s="148" t="s">
        <v>101</v>
      </c>
      <c r="S274" s="148">
        <v>0</v>
      </c>
      <c r="T274" s="148">
        <v>756</v>
      </c>
      <c r="U274" s="148" t="s">
        <v>237</v>
      </c>
      <c r="V274" s="148" t="s">
        <v>145</v>
      </c>
      <c r="W274" s="148" t="s">
        <v>238</v>
      </c>
      <c r="X274" s="148" t="s">
        <v>1470</v>
      </c>
      <c r="Y274" s="148" t="s">
        <v>1814</v>
      </c>
      <c r="Z274" s="148" t="s">
        <v>1875</v>
      </c>
      <c r="AC274" s="148" t="s">
        <v>112</v>
      </c>
      <c r="AD274" s="148" t="s">
        <v>69</v>
      </c>
      <c r="AE274" s="148" t="s">
        <v>102</v>
      </c>
    </row>
    <row r="275" spans="1:31" ht="45">
      <c r="A275" s="148" t="s">
        <v>6736</v>
      </c>
      <c r="B275" s="148" t="s">
        <v>1465</v>
      </c>
      <c r="C275" s="148" t="s">
        <v>1839</v>
      </c>
      <c r="D275" s="148" t="s">
        <v>1840</v>
      </c>
      <c r="E275" s="148" t="s">
        <v>136</v>
      </c>
      <c r="F275" s="148" t="s">
        <v>1473</v>
      </c>
      <c r="G275" s="148" t="s">
        <v>169</v>
      </c>
      <c r="H275" s="148">
        <v>50</v>
      </c>
      <c r="I275" s="148" t="s">
        <v>137</v>
      </c>
      <c r="J275" s="148" t="s">
        <v>64</v>
      </c>
      <c r="K275" s="148" t="s">
        <v>64</v>
      </c>
      <c r="M275" s="148" t="s">
        <v>96</v>
      </c>
      <c r="N275" s="148" t="s">
        <v>138</v>
      </c>
      <c r="O275" s="148" t="s">
        <v>6747</v>
      </c>
      <c r="P275" s="148" t="s">
        <v>6815</v>
      </c>
      <c r="Q275" s="148" t="s">
        <v>6844</v>
      </c>
      <c r="R275" s="148" t="s">
        <v>62</v>
      </c>
      <c r="S275" s="148" t="s">
        <v>62</v>
      </c>
      <c r="T275" s="148" t="s">
        <v>62</v>
      </c>
      <c r="U275" s="148" t="s">
        <v>62</v>
      </c>
      <c r="V275" s="148" t="s">
        <v>67</v>
      </c>
      <c r="W275" s="148" t="s">
        <v>139</v>
      </c>
      <c r="X275" s="148" t="s">
        <v>126</v>
      </c>
      <c r="Y275" s="148" t="s">
        <v>1814</v>
      </c>
      <c r="Z275" s="148" t="s">
        <v>1841</v>
      </c>
      <c r="AC275" s="148" t="s">
        <v>62</v>
      </c>
      <c r="AD275" s="148" t="s">
        <v>77</v>
      </c>
      <c r="AE275" s="148" t="s">
        <v>102</v>
      </c>
    </row>
    <row r="276" spans="1:31" ht="45">
      <c r="A276" s="148" t="s">
        <v>6736</v>
      </c>
      <c r="B276" s="148" t="s">
        <v>1465</v>
      </c>
      <c r="C276" s="148" t="s">
        <v>1866</v>
      </c>
      <c r="D276" s="148" t="s">
        <v>1867</v>
      </c>
      <c r="E276" s="148" t="s">
        <v>136</v>
      </c>
      <c r="F276" s="148" t="s">
        <v>1853</v>
      </c>
      <c r="G276" s="148" t="s">
        <v>462</v>
      </c>
      <c r="H276" s="148">
        <v>50</v>
      </c>
      <c r="I276" s="148" t="s">
        <v>137</v>
      </c>
      <c r="J276" s="148" t="s">
        <v>64</v>
      </c>
      <c r="K276" s="148" t="s">
        <v>64</v>
      </c>
      <c r="M276" s="148" t="s">
        <v>96</v>
      </c>
      <c r="N276" s="148" t="s">
        <v>138</v>
      </c>
      <c r="O276" s="148" t="s">
        <v>6747</v>
      </c>
      <c r="P276" s="148" t="s">
        <v>6815</v>
      </c>
      <c r="Q276" s="148" t="s">
        <v>6844</v>
      </c>
      <c r="R276" s="148" t="s">
        <v>62</v>
      </c>
      <c r="S276" s="148" t="s">
        <v>62</v>
      </c>
      <c r="T276" s="148" t="s">
        <v>62</v>
      </c>
      <c r="U276" s="148" t="s">
        <v>62</v>
      </c>
      <c r="V276" s="148" t="s">
        <v>67</v>
      </c>
      <c r="W276" s="148" t="s">
        <v>139</v>
      </c>
      <c r="X276" s="148" t="s">
        <v>126</v>
      </c>
      <c r="Y276" s="148" t="s">
        <v>1814</v>
      </c>
      <c r="Z276" s="148" t="s">
        <v>1868</v>
      </c>
      <c r="AC276" s="148" t="s">
        <v>62</v>
      </c>
      <c r="AD276" s="148" t="s">
        <v>77</v>
      </c>
      <c r="AE276" s="148" t="s">
        <v>102</v>
      </c>
    </row>
    <row r="277" spans="1:31" ht="30">
      <c r="A277" s="148" t="s">
        <v>6736</v>
      </c>
      <c r="B277" s="148" t="s">
        <v>1465</v>
      </c>
      <c r="C277" s="148" t="s">
        <v>1842</v>
      </c>
      <c r="D277" s="148" t="s">
        <v>1840</v>
      </c>
      <c r="E277" s="148" t="s">
        <v>142</v>
      </c>
      <c r="F277" s="148" t="s">
        <v>1473</v>
      </c>
      <c r="G277" s="148" t="s">
        <v>62</v>
      </c>
      <c r="H277" s="148" t="s">
        <v>62</v>
      </c>
      <c r="I277" s="148" t="s">
        <v>137</v>
      </c>
      <c r="J277" s="148" t="s">
        <v>64</v>
      </c>
      <c r="K277" s="148" t="s">
        <v>64</v>
      </c>
      <c r="M277" s="148" t="s">
        <v>96</v>
      </c>
      <c r="N277" s="148" t="s">
        <v>143</v>
      </c>
      <c r="O277" s="148" t="s">
        <v>6985</v>
      </c>
      <c r="P277" s="148" t="s">
        <v>6818</v>
      </c>
      <c r="Q277" s="148" t="s">
        <v>6842</v>
      </c>
      <c r="R277" s="148" t="s">
        <v>101</v>
      </c>
      <c r="S277" s="148">
        <v>0</v>
      </c>
      <c r="T277" s="148">
        <v>110</v>
      </c>
      <c r="U277" s="148" t="s">
        <v>144</v>
      </c>
      <c r="V277" s="148" t="s">
        <v>145</v>
      </c>
      <c r="W277" s="148" t="s">
        <v>139</v>
      </c>
      <c r="X277" s="148" t="s">
        <v>1820</v>
      </c>
      <c r="Y277" s="148" t="s">
        <v>1814</v>
      </c>
      <c r="Z277" s="148" t="s">
        <v>1841</v>
      </c>
      <c r="AC277" s="148" t="s">
        <v>112</v>
      </c>
      <c r="AD277" s="148" t="s">
        <v>69</v>
      </c>
      <c r="AE277" s="148" t="s">
        <v>102</v>
      </c>
    </row>
    <row r="278" spans="1:31" ht="45">
      <c r="A278" s="148" t="s">
        <v>6736</v>
      </c>
      <c r="B278" s="148" t="s">
        <v>1465</v>
      </c>
      <c r="C278" s="148" t="s">
        <v>1869</v>
      </c>
      <c r="D278" s="148" t="s">
        <v>1867</v>
      </c>
      <c r="E278" s="148" t="s">
        <v>142</v>
      </c>
      <c r="F278" s="148" t="s">
        <v>1853</v>
      </c>
      <c r="G278" s="148" t="s">
        <v>62</v>
      </c>
      <c r="H278" s="148" t="s">
        <v>62</v>
      </c>
      <c r="I278" s="148" t="s">
        <v>137</v>
      </c>
      <c r="J278" s="148" t="s">
        <v>64</v>
      </c>
      <c r="K278" s="148" t="s">
        <v>64</v>
      </c>
      <c r="M278" s="148" t="s">
        <v>96</v>
      </c>
      <c r="N278" s="148" t="s">
        <v>143</v>
      </c>
      <c r="O278" s="148" t="s">
        <v>6986</v>
      </c>
      <c r="P278" s="148" t="s">
        <v>6818</v>
      </c>
      <c r="Q278" s="148" t="s">
        <v>6842</v>
      </c>
      <c r="R278" s="148" t="s">
        <v>101</v>
      </c>
      <c r="S278" s="148">
        <v>0</v>
      </c>
      <c r="T278" s="148">
        <v>54</v>
      </c>
      <c r="U278" s="148" t="s">
        <v>144</v>
      </c>
      <c r="V278" s="148" t="s">
        <v>67</v>
      </c>
      <c r="W278" s="148" t="s">
        <v>139</v>
      </c>
      <c r="X278" s="148" t="s">
        <v>1734</v>
      </c>
      <c r="Y278" s="148" t="s">
        <v>1814</v>
      </c>
      <c r="Z278" s="148" t="s">
        <v>1868</v>
      </c>
      <c r="AC278" s="148" t="s">
        <v>112</v>
      </c>
      <c r="AD278" s="148" t="s">
        <v>69</v>
      </c>
      <c r="AE278" s="148" t="s">
        <v>102</v>
      </c>
    </row>
    <row r="279" spans="1:31" ht="45">
      <c r="A279" s="148" t="s">
        <v>6736</v>
      </c>
      <c r="B279" s="148" t="s">
        <v>1465</v>
      </c>
      <c r="C279" s="148" t="s">
        <v>1666</v>
      </c>
      <c r="D279" s="148" t="s">
        <v>1667</v>
      </c>
      <c r="E279" s="148" t="s">
        <v>345</v>
      </c>
      <c r="F279" s="148" t="s">
        <v>1664</v>
      </c>
      <c r="G279" s="148" t="s">
        <v>62</v>
      </c>
      <c r="H279" s="148" t="s">
        <v>62</v>
      </c>
      <c r="I279" s="148" t="s">
        <v>137</v>
      </c>
      <c r="J279" s="148" t="s">
        <v>137</v>
      </c>
      <c r="K279" s="148" t="s">
        <v>62</v>
      </c>
      <c r="M279" s="148" t="s">
        <v>96</v>
      </c>
      <c r="N279" s="148" t="s">
        <v>346</v>
      </c>
      <c r="O279" s="148" t="s">
        <v>6747</v>
      </c>
      <c r="P279" s="148" t="s">
        <v>6811</v>
      </c>
      <c r="Q279" s="148" t="s">
        <v>6839</v>
      </c>
      <c r="R279" s="148" t="s">
        <v>101</v>
      </c>
      <c r="S279" s="148">
        <v>0</v>
      </c>
      <c r="T279" s="148">
        <v>2500</v>
      </c>
      <c r="U279" s="148" t="s">
        <v>347</v>
      </c>
      <c r="V279" s="148" t="s">
        <v>67</v>
      </c>
      <c r="W279" s="148" t="s">
        <v>204</v>
      </c>
      <c r="X279" s="148" t="s">
        <v>1668</v>
      </c>
      <c r="Y279" s="148" t="s">
        <v>1658</v>
      </c>
      <c r="Z279" s="148" t="s">
        <v>1669</v>
      </c>
      <c r="AC279" s="148" t="s">
        <v>112</v>
      </c>
      <c r="AD279" s="148" t="s">
        <v>69</v>
      </c>
      <c r="AE279" s="148" t="s">
        <v>102</v>
      </c>
    </row>
    <row r="280" spans="1:31" ht="45">
      <c r="A280" s="148" t="s">
        <v>6736</v>
      </c>
      <c r="B280" s="148" t="s">
        <v>1465</v>
      </c>
      <c r="C280" s="148" t="s">
        <v>1670</v>
      </c>
      <c r="D280" s="148" t="s">
        <v>1671</v>
      </c>
      <c r="E280" s="148" t="s">
        <v>337</v>
      </c>
      <c r="F280" s="148" t="s">
        <v>1664</v>
      </c>
      <c r="G280" s="148" t="s">
        <v>169</v>
      </c>
      <c r="H280" s="148">
        <v>80</v>
      </c>
      <c r="I280" s="148" t="s">
        <v>137</v>
      </c>
      <c r="J280" s="148" t="s">
        <v>64</v>
      </c>
      <c r="K280" s="148" t="s">
        <v>62</v>
      </c>
      <c r="M280" s="148" t="s">
        <v>96</v>
      </c>
      <c r="N280" s="148" t="s">
        <v>338</v>
      </c>
      <c r="O280" s="148" t="s">
        <v>6747</v>
      </c>
      <c r="P280" s="148" t="s">
        <v>6810</v>
      </c>
      <c r="Q280" s="148" t="s">
        <v>6839</v>
      </c>
      <c r="R280" s="148" t="s">
        <v>101</v>
      </c>
      <c r="S280" s="148" t="s">
        <v>62</v>
      </c>
      <c r="T280" s="148" t="s">
        <v>62</v>
      </c>
      <c r="U280" s="148" t="s">
        <v>62</v>
      </c>
      <c r="V280" s="148" t="s">
        <v>67</v>
      </c>
      <c r="W280" s="148" t="s">
        <v>339</v>
      </c>
      <c r="X280" s="148" t="s">
        <v>62</v>
      </c>
      <c r="Y280" s="148" t="s">
        <v>1658</v>
      </c>
      <c r="Z280" s="148" t="s">
        <v>1669</v>
      </c>
      <c r="AC280" s="148" t="s">
        <v>62</v>
      </c>
      <c r="AD280" s="148" t="s">
        <v>69</v>
      </c>
      <c r="AE280" s="148" t="s">
        <v>102</v>
      </c>
    </row>
    <row r="281" spans="1:31" ht="45">
      <c r="A281" s="148" t="s">
        <v>6736</v>
      </c>
      <c r="B281" s="148" t="s">
        <v>1465</v>
      </c>
      <c r="C281" s="148" t="s">
        <v>1672</v>
      </c>
      <c r="D281" s="148" t="s">
        <v>1671</v>
      </c>
      <c r="E281" s="148" t="s">
        <v>342</v>
      </c>
      <c r="F281" s="148" t="s">
        <v>1664</v>
      </c>
      <c r="G281" s="148" t="s">
        <v>62</v>
      </c>
      <c r="H281" s="148" t="s">
        <v>62</v>
      </c>
      <c r="I281" s="148" t="s">
        <v>137</v>
      </c>
      <c r="J281" s="148" t="s">
        <v>137</v>
      </c>
      <c r="K281" s="148" t="s">
        <v>64</v>
      </c>
      <c r="M281" s="148" t="s">
        <v>96</v>
      </c>
      <c r="N281" s="148" t="s">
        <v>343</v>
      </c>
      <c r="O281" s="148" t="s">
        <v>6987</v>
      </c>
      <c r="P281" s="148" t="s">
        <v>6811</v>
      </c>
      <c r="Q281" s="148" t="s">
        <v>6839</v>
      </c>
      <c r="R281" s="148" t="s">
        <v>101</v>
      </c>
      <c r="S281" s="148">
        <v>0</v>
      </c>
      <c r="T281" s="148">
        <v>19</v>
      </c>
      <c r="U281" s="148" t="s">
        <v>191</v>
      </c>
      <c r="V281" s="148" t="s">
        <v>281</v>
      </c>
      <c r="W281" s="148" t="s">
        <v>339</v>
      </c>
      <c r="X281" s="148" t="s">
        <v>1673</v>
      </c>
      <c r="Y281" s="148" t="s">
        <v>1658</v>
      </c>
      <c r="Z281" s="148" t="s">
        <v>1669</v>
      </c>
      <c r="AC281" s="148" t="s">
        <v>112</v>
      </c>
      <c r="AD281" s="148" t="s">
        <v>69</v>
      </c>
      <c r="AE281" s="148" t="s">
        <v>192</v>
      </c>
    </row>
    <row r="282" spans="1:31" ht="45">
      <c r="A282" s="148" t="s">
        <v>6736</v>
      </c>
      <c r="B282" s="148" t="s">
        <v>1465</v>
      </c>
      <c r="C282" s="148" t="s">
        <v>1696</v>
      </c>
      <c r="D282" s="148" t="s">
        <v>1697</v>
      </c>
      <c r="E282" s="148" t="s">
        <v>354</v>
      </c>
      <c r="F282" s="148" t="s">
        <v>1698</v>
      </c>
      <c r="G282" s="148" t="s">
        <v>169</v>
      </c>
      <c r="H282" s="148">
        <v>50</v>
      </c>
      <c r="I282" s="148" t="s">
        <v>137</v>
      </c>
      <c r="J282" s="148" t="s">
        <v>64</v>
      </c>
      <c r="K282" s="148" t="s">
        <v>64</v>
      </c>
      <c r="M282" s="148" t="s">
        <v>96</v>
      </c>
      <c r="N282" s="148" t="s">
        <v>236</v>
      </c>
      <c r="O282" s="148" t="s">
        <v>6988</v>
      </c>
      <c r="P282" s="148" t="s">
        <v>6817</v>
      </c>
      <c r="Q282" s="148" t="s">
        <v>6840</v>
      </c>
      <c r="R282" s="148" t="s">
        <v>101</v>
      </c>
      <c r="S282" s="148">
        <v>0</v>
      </c>
      <c r="T282" s="148">
        <v>41</v>
      </c>
      <c r="U282" s="148" t="s">
        <v>237</v>
      </c>
      <c r="V282" s="148" t="s">
        <v>281</v>
      </c>
      <c r="W282" s="148" t="s">
        <v>356</v>
      </c>
      <c r="X282" s="148" t="s">
        <v>1668</v>
      </c>
      <c r="Y282" s="148" t="s">
        <v>1658</v>
      </c>
      <c r="Z282" s="148" t="s">
        <v>1699</v>
      </c>
      <c r="AC282" s="148" t="s">
        <v>112</v>
      </c>
      <c r="AD282" s="148" t="s">
        <v>69</v>
      </c>
      <c r="AE282" s="148" t="s">
        <v>102</v>
      </c>
    </row>
    <row r="283" spans="1:31" ht="45">
      <c r="A283" s="148" t="s">
        <v>6736</v>
      </c>
      <c r="B283" s="148" t="s">
        <v>1465</v>
      </c>
      <c r="C283" s="148" t="s">
        <v>1682</v>
      </c>
      <c r="D283" s="148" t="s">
        <v>1683</v>
      </c>
      <c r="E283" s="148" t="s">
        <v>234</v>
      </c>
      <c r="F283" s="148" t="s">
        <v>1664</v>
      </c>
      <c r="G283" s="148" t="s">
        <v>169</v>
      </c>
      <c r="H283" s="148">
        <v>50</v>
      </c>
      <c r="I283" s="148" t="s">
        <v>137</v>
      </c>
      <c r="J283" s="148" t="s">
        <v>64</v>
      </c>
      <c r="K283" s="148" t="s">
        <v>64</v>
      </c>
      <c r="M283" s="148" t="s">
        <v>96</v>
      </c>
      <c r="N283" s="148" t="s">
        <v>236</v>
      </c>
      <c r="O283" s="148" t="s">
        <v>6989</v>
      </c>
      <c r="P283" s="148" t="s">
        <v>6817</v>
      </c>
      <c r="Q283" s="148" t="s">
        <v>6840</v>
      </c>
      <c r="R283" s="148" t="s">
        <v>101</v>
      </c>
      <c r="S283" s="148">
        <v>0</v>
      </c>
      <c r="T283" s="148">
        <v>260</v>
      </c>
      <c r="U283" s="148" t="s">
        <v>237</v>
      </c>
      <c r="V283" s="148" t="s">
        <v>281</v>
      </c>
      <c r="W283" s="148" t="s">
        <v>238</v>
      </c>
      <c r="X283" s="148" t="s">
        <v>1673</v>
      </c>
      <c r="Y283" s="148" t="s">
        <v>1658</v>
      </c>
      <c r="Z283" s="148" t="s">
        <v>1684</v>
      </c>
      <c r="AC283" s="148" t="s">
        <v>112</v>
      </c>
      <c r="AD283" s="148" t="s">
        <v>69</v>
      </c>
      <c r="AE283" s="148" t="s">
        <v>102</v>
      </c>
    </row>
    <row r="284" spans="1:31" ht="45">
      <c r="A284" s="148" t="s">
        <v>6736</v>
      </c>
      <c r="B284" s="148" t="s">
        <v>1465</v>
      </c>
      <c r="C284" s="148" t="s">
        <v>1732</v>
      </c>
      <c r="D284" s="148" t="s">
        <v>1733</v>
      </c>
      <c r="E284" s="148" t="s">
        <v>234</v>
      </c>
      <c r="F284" s="148" t="s">
        <v>1473</v>
      </c>
      <c r="G284" s="148" t="s">
        <v>169</v>
      </c>
      <c r="H284" s="148">
        <v>50</v>
      </c>
      <c r="I284" s="148" t="s">
        <v>137</v>
      </c>
      <c r="J284" s="148" t="s">
        <v>64</v>
      </c>
      <c r="K284" s="148" t="s">
        <v>64</v>
      </c>
      <c r="M284" s="148" t="s">
        <v>96</v>
      </c>
      <c r="N284" s="148" t="s">
        <v>236</v>
      </c>
      <c r="O284" s="148" t="s">
        <v>6990</v>
      </c>
      <c r="P284" s="148" t="s">
        <v>6817</v>
      </c>
      <c r="Q284" s="148" t="s">
        <v>6840</v>
      </c>
      <c r="R284" s="148" t="s">
        <v>101</v>
      </c>
      <c r="S284" s="148">
        <v>0</v>
      </c>
      <c r="T284" s="148">
        <v>760</v>
      </c>
      <c r="U284" s="148" t="s">
        <v>237</v>
      </c>
      <c r="V284" s="148" t="s">
        <v>145</v>
      </c>
      <c r="W284" s="148" t="s">
        <v>238</v>
      </c>
      <c r="X284" s="148" t="s">
        <v>1734</v>
      </c>
      <c r="Y284" s="148" t="s">
        <v>1727</v>
      </c>
      <c r="Z284" s="148" t="s">
        <v>1735</v>
      </c>
      <c r="AC284" s="148" t="s">
        <v>112</v>
      </c>
      <c r="AD284" s="148" t="s">
        <v>69</v>
      </c>
      <c r="AE284" s="148" t="s">
        <v>102</v>
      </c>
    </row>
    <row r="285" spans="1:31" ht="30">
      <c r="A285" s="148" t="s">
        <v>6736</v>
      </c>
      <c r="B285" s="148" t="s">
        <v>1465</v>
      </c>
      <c r="C285" s="148" t="s">
        <v>1879</v>
      </c>
      <c r="D285" s="148" t="s">
        <v>1880</v>
      </c>
      <c r="E285" s="148" t="s">
        <v>1881</v>
      </c>
      <c r="F285" s="148" t="s">
        <v>1863</v>
      </c>
      <c r="G285" s="148" t="s">
        <v>462</v>
      </c>
      <c r="H285" s="148">
        <v>15</v>
      </c>
      <c r="I285" s="148" t="s">
        <v>137</v>
      </c>
      <c r="J285" s="148" t="s">
        <v>64</v>
      </c>
      <c r="K285" s="148" t="s">
        <v>64</v>
      </c>
      <c r="M285" s="148" t="s">
        <v>96</v>
      </c>
      <c r="N285" s="148" t="s">
        <v>1882</v>
      </c>
      <c r="O285" s="148" t="s">
        <v>6747</v>
      </c>
      <c r="P285" s="148" t="s">
        <v>62</v>
      </c>
      <c r="Q285" s="148" t="s">
        <v>6841</v>
      </c>
      <c r="R285" s="148" t="s">
        <v>62</v>
      </c>
      <c r="S285" s="148" t="s">
        <v>62</v>
      </c>
      <c r="T285" s="148" t="s">
        <v>62</v>
      </c>
      <c r="U285" s="148" t="s">
        <v>62</v>
      </c>
      <c r="V285" s="148" t="s">
        <v>1883</v>
      </c>
      <c r="X285" s="148" t="s">
        <v>1884</v>
      </c>
      <c r="Y285" s="148" t="s">
        <v>1885</v>
      </c>
      <c r="Z285" s="148" t="s">
        <v>1886</v>
      </c>
      <c r="AC285" s="148" t="s">
        <v>62</v>
      </c>
      <c r="AD285" s="148" t="s">
        <v>77</v>
      </c>
      <c r="AE285" s="148" t="s">
        <v>102</v>
      </c>
    </row>
    <row r="286" spans="1:31" ht="30">
      <c r="A286" s="148" t="s">
        <v>6736</v>
      </c>
      <c r="B286" s="148" t="s">
        <v>1465</v>
      </c>
      <c r="C286" s="148" t="s">
        <v>1887</v>
      </c>
      <c r="D286" s="148" t="s">
        <v>1880</v>
      </c>
      <c r="E286" s="148" t="s">
        <v>1018</v>
      </c>
      <c r="F286" s="148" t="s">
        <v>1863</v>
      </c>
      <c r="G286" s="148" t="s">
        <v>462</v>
      </c>
      <c r="H286" s="148">
        <v>15</v>
      </c>
      <c r="I286" s="148" t="s">
        <v>137</v>
      </c>
      <c r="J286" s="148" t="s">
        <v>64</v>
      </c>
      <c r="K286" s="148" t="s">
        <v>64</v>
      </c>
      <c r="M286" s="148" t="s">
        <v>96</v>
      </c>
      <c r="N286" s="148" t="s">
        <v>236</v>
      </c>
      <c r="O286" s="148" t="s">
        <v>6991</v>
      </c>
      <c r="P286" s="148" t="s">
        <v>62</v>
      </c>
      <c r="Q286" s="148" t="s">
        <v>6840</v>
      </c>
      <c r="R286" s="148" t="s">
        <v>62</v>
      </c>
      <c r="S286" s="148">
        <v>0</v>
      </c>
      <c r="T286" s="148">
        <v>1140</v>
      </c>
      <c r="U286" s="148" t="s">
        <v>237</v>
      </c>
      <c r="V286" s="148" t="s">
        <v>1883</v>
      </c>
      <c r="W286" s="148" t="s">
        <v>238</v>
      </c>
      <c r="X286" s="148" t="s">
        <v>1884</v>
      </c>
      <c r="Y286" s="148" t="s">
        <v>1885</v>
      </c>
      <c r="Z286" s="148" t="s">
        <v>1886</v>
      </c>
      <c r="AC286" s="148" t="s">
        <v>112</v>
      </c>
      <c r="AD286" s="148" t="s">
        <v>77</v>
      </c>
      <c r="AE286" s="148" t="s">
        <v>102</v>
      </c>
    </row>
    <row r="287" spans="1:31" ht="45">
      <c r="A287" s="148" t="s">
        <v>6736</v>
      </c>
      <c r="B287" s="148" t="s">
        <v>1908</v>
      </c>
      <c r="C287" s="148" t="s">
        <v>1978</v>
      </c>
      <c r="D287" s="148" t="s">
        <v>1979</v>
      </c>
      <c r="E287" s="148" t="s">
        <v>337</v>
      </c>
      <c r="F287" s="148" t="s">
        <v>1980</v>
      </c>
      <c r="G287" s="148" t="s">
        <v>334</v>
      </c>
      <c r="H287" s="148">
        <v>15</v>
      </c>
      <c r="I287" s="148" t="s">
        <v>137</v>
      </c>
      <c r="J287" s="148" t="s">
        <v>64</v>
      </c>
      <c r="K287" s="148" t="s">
        <v>62</v>
      </c>
      <c r="M287" s="148" t="s">
        <v>96</v>
      </c>
      <c r="N287" s="148" t="s">
        <v>665</v>
      </c>
      <c r="O287" s="148" t="s">
        <v>6747</v>
      </c>
      <c r="P287" s="148" t="s">
        <v>6816</v>
      </c>
      <c r="Q287" s="148" t="s">
        <v>6839</v>
      </c>
      <c r="R287" s="148" t="s">
        <v>101</v>
      </c>
      <c r="S287" s="148" t="s">
        <v>62</v>
      </c>
      <c r="T287" s="148" t="s">
        <v>62</v>
      </c>
      <c r="U287" s="148" t="s">
        <v>62</v>
      </c>
      <c r="V287" s="148" t="s">
        <v>67</v>
      </c>
      <c r="W287" s="148" t="s">
        <v>339</v>
      </c>
      <c r="X287" s="148" t="s">
        <v>62</v>
      </c>
      <c r="Y287" s="148" t="s">
        <v>1930</v>
      </c>
      <c r="Z287" s="148" t="s">
        <v>1981</v>
      </c>
      <c r="AC287" s="148" t="s">
        <v>62</v>
      </c>
      <c r="AD287" s="148" t="s">
        <v>69</v>
      </c>
      <c r="AE287" s="148" t="s">
        <v>102</v>
      </c>
    </row>
    <row r="288" spans="1:31" ht="30">
      <c r="A288" s="148" t="s">
        <v>6736</v>
      </c>
      <c r="B288" s="148" t="s">
        <v>1908</v>
      </c>
      <c r="C288" s="148" t="s">
        <v>1982</v>
      </c>
      <c r="D288" s="148" t="s">
        <v>1979</v>
      </c>
      <c r="E288" s="148" t="s">
        <v>342</v>
      </c>
      <c r="F288" s="148" t="s">
        <v>1980</v>
      </c>
      <c r="G288" s="148" t="s">
        <v>62</v>
      </c>
      <c r="H288" s="148">
        <v>15</v>
      </c>
      <c r="I288" s="148" t="s">
        <v>137</v>
      </c>
      <c r="J288" s="148" t="s">
        <v>137</v>
      </c>
      <c r="K288" s="148" t="s">
        <v>64</v>
      </c>
      <c r="M288" s="148" t="s">
        <v>96</v>
      </c>
      <c r="N288" s="148" t="s">
        <v>343</v>
      </c>
      <c r="O288" s="148" t="s">
        <v>6992</v>
      </c>
      <c r="P288" s="148" t="s">
        <v>6811</v>
      </c>
      <c r="Q288" s="148" t="s">
        <v>6839</v>
      </c>
      <c r="R288" s="148" t="s">
        <v>101</v>
      </c>
      <c r="S288" s="148">
        <v>0</v>
      </c>
      <c r="T288" s="148">
        <v>0.24</v>
      </c>
      <c r="U288" s="148" t="s">
        <v>191</v>
      </c>
      <c r="V288" s="148" t="s">
        <v>145</v>
      </c>
      <c r="W288" s="148" t="s">
        <v>339</v>
      </c>
      <c r="X288" s="148" t="s">
        <v>1934</v>
      </c>
      <c r="Y288" s="148" t="s">
        <v>1930</v>
      </c>
      <c r="Z288" s="148" t="s">
        <v>1981</v>
      </c>
      <c r="AC288" s="148" t="s">
        <v>112</v>
      </c>
      <c r="AD288" s="148" t="s">
        <v>69</v>
      </c>
      <c r="AE288" s="148" t="s">
        <v>192</v>
      </c>
    </row>
    <row r="289" spans="1:31" ht="30">
      <c r="A289" s="148" t="s">
        <v>6736</v>
      </c>
      <c r="B289" s="148" t="s">
        <v>1908</v>
      </c>
      <c r="C289" s="148" t="s">
        <v>1976</v>
      </c>
      <c r="D289" s="148" t="s">
        <v>1972</v>
      </c>
      <c r="E289" s="148" t="s">
        <v>1018</v>
      </c>
      <c r="F289" s="148" t="s">
        <v>1956</v>
      </c>
      <c r="G289" s="148" t="s">
        <v>212</v>
      </c>
      <c r="H289" s="148">
        <v>15</v>
      </c>
      <c r="I289" s="148" t="s">
        <v>137</v>
      </c>
      <c r="J289" s="148" t="s">
        <v>64</v>
      </c>
      <c r="K289" s="148" t="s">
        <v>64</v>
      </c>
      <c r="M289" s="148" t="s">
        <v>96</v>
      </c>
      <c r="N289" s="148" t="s">
        <v>236</v>
      </c>
      <c r="O289" s="148" t="s">
        <v>6993</v>
      </c>
      <c r="P289" s="148" t="s">
        <v>6817</v>
      </c>
      <c r="Q289" s="148" t="s">
        <v>6840</v>
      </c>
      <c r="R289" s="148" t="s">
        <v>101</v>
      </c>
      <c r="S289" s="148">
        <v>-30</v>
      </c>
      <c r="T289" s="148">
        <v>0</v>
      </c>
      <c r="U289" s="148" t="s">
        <v>237</v>
      </c>
      <c r="V289" s="148" t="s">
        <v>1933</v>
      </c>
      <c r="W289" s="148" t="s">
        <v>238</v>
      </c>
      <c r="X289" s="148" t="s">
        <v>1975</v>
      </c>
      <c r="Y289" s="148" t="s">
        <v>1930</v>
      </c>
      <c r="Z289" s="148" t="s">
        <v>1977</v>
      </c>
      <c r="AC289" s="148" t="s">
        <v>112</v>
      </c>
      <c r="AD289" s="148" t="s">
        <v>69</v>
      </c>
      <c r="AE289" s="148" t="s">
        <v>102</v>
      </c>
    </row>
    <row r="290" spans="1:31" ht="45">
      <c r="A290" s="148" t="s">
        <v>6736</v>
      </c>
      <c r="B290" s="148" t="s">
        <v>1908</v>
      </c>
      <c r="C290" s="148" t="s">
        <v>1971</v>
      </c>
      <c r="D290" s="148" t="s">
        <v>1972</v>
      </c>
      <c r="E290" s="148" t="s">
        <v>136</v>
      </c>
      <c r="F290" s="148" t="s">
        <v>1956</v>
      </c>
      <c r="G290" s="148" t="s">
        <v>212</v>
      </c>
      <c r="H290" s="148">
        <v>50</v>
      </c>
      <c r="I290" s="148" t="s">
        <v>137</v>
      </c>
      <c r="J290" s="148" t="s">
        <v>64</v>
      </c>
      <c r="K290" s="148" t="s">
        <v>64</v>
      </c>
      <c r="M290" s="148" t="s">
        <v>96</v>
      </c>
      <c r="N290" s="148" t="s">
        <v>138</v>
      </c>
      <c r="O290" s="148" t="s">
        <v>6747</v>
      </c>
      <c r="P290" s="148" t="s">
        <v>6815</v>
      </c>
      <c r="Q290" s="148" t="s">
        <v>6844</v>
      </c>
      <c r="R290" s="148" t="s">
        <v>101</v>
      </c>
      <c r="S290" s="148" t="s">
        <v>62</v>
      </c>
      <c r="T290" s="148" t="s">
        <v>62</v>
      </c>
      <c r="U290" s="148" t="s">
        <v>62</v>
      </c>
      <c r="V290" s="148" t="s">
        <v>67</v>
      </c>
      <c r="W290" s="148" t="s">
        <v>139</v>
      </c>
      <c r="X290" s="148" t="s">
        <v>126</v>
      </c>
      <c r="Y290" s="148" t="s">
        <v>1930</v>
      </c>
      <c r="Z290" s="148" t="s">
        <v>1973</v>
      </c>
      <c r="AC290" s="148" t="s">
        <v>62</v>
      </c>
      <c r="AD290" s="148" t="s">
        <v>69</v>
      </c>
      <c r="AE290" s="148" t="s">
        <v>102</v>
      </c>
    </row>
    <row r="291" spans="1:31" ht="30">
      <c r="A291" s="148" t="s">
        <v>6736</v>
      </c>
      <c r="B291" s="148" t="s">
        <v>1908</v>
      </c>
      <c r="C291" s="148" t="s">
        <v>1974</v>
      </c>
      <c r="D291" s="148" t="s">
        <v>1972</v>
      </c>
      <c r="E291" s="148" t="s">
        <v>142</v>
      </c>
      <c r="F291" s="148" t="s">
        <v>1956</v>
      </c>
      <c r="G291" s="148" t="s">
        <v>62</v>
      </c>
      <c r="H291" s="148" t="s">
        <v>62</v>
      </c>
      <c r="I291" s="148" t="s">
        <v>137</v>
      </c>
      <c r="J291" s="148" t="s">
        <v>64</v>
      </c>
      <c r="K291" s="148" t="s">
        <v>64</v>
      </c>
      <c r="M291" s="148" t="s">
        <v>96</v>
      </c>
      <c r="N291" s="148" t="s">
        <v>143</v>
      </c>
      <c r="O291" s="148" t="s">
        <v>6994</v>
      </c>
      <c r="P291" s="148" t="s">
        <v>6818</v>
      </c>
      <c r="Q291" s="148" t="s">
        <v>6842</v>
      </c>
      <c r="R291" s="148" t="s">
        <v>101</v>
      </c>
      <c r="S291" s="148">
        <v>0</v>
      </c>
      <c r="T291" s="148">
        <v>72</v>
      </c>
      <c r="U291" s="148" t="s">
        <v>144</v>
      </c>
      <c r="V291" s="148" t="s">
        <v>1933</v>
      </c>
      <c r="W291" s="148" t="s">
        <v>139</v>
      </c>
      <c r="X291" s="148" t="s">
        <v>1975</v>
      </c>
      <c r="Y291" s="148" t="s">
        <v>1930</v>
      </c>
      <c r="Z291" s="148" t="s">
        <v>1973</v>
      </c>
      <c r="AC291" s="148" t="s">
        <v>112</v>
      </c>
      <c r="AD291" s="148" t="s">
        <v>69</v>
      </c>
      <c r="AE291" s="148" t="s">
        <v>102</v>
      </c>
    </row>
    <row r="292" spans="1:31" ht="45">
      <c r="A292" s="148" t="s">
        <v>6736</v>
      </c>
      <c r="B292" s="148" t="s">
        <v>1908</v>
      </c>
      <c r="C292" s="148" t="s">
        <v>1990</v>
      </c>
      <c r="D292" s="148" t="s">
        <v>1991</v>
      </c>
      <c r="E292" s="148" t="s">
        <v>337</v>
      </c>
      <c r="F292" s="148" t="s">
        <v>1992</v>
      </c>
      <c r="G292" s="148" t="s">
        <v>334</v>
      </c>
      <c r="H292" s="148">
        <v>40</v>
      </c>
      <c r="I292" s="148" t="s">
        <v>137</v>
      </c>
      <c r="J292" s="148" t="s">
        <v>64</v>
      </c>
      <c r="K292" s="148" t="s">
        <v>62</v>
      </c>
      <c r="M292" s="148" t="s">
        <v>96</v>
      </c>
      <c r="N292" s="148" t="s">
        <v>338</v>
      </c>
      <c r="O292" s="148" t="s">
        <v>6747</v>
      </c>
      <c r="P292" s="148" t="s">
        <v>6810</v>
      </c>
      <c r="Q292" s="148" t="s">
        <v>6839</v>
      </c>
      <c r="R292" s="148" t="s">
        <v>101</v>
      </c>
      <c r="S292" s="148" t="s">
        <v>62</v>
      </c>
      <c r="T292" s="148" t="s">
        <v>62</v>
      </c>
      <c r="U292" s="148" t="s">
        <v>62</v>
      </c>
      <c r="V292" s="148" t="s">
        <v>67</v>
      </c>
      <c r="W292" s="148" t="s">
        <v>339</v>
      </c>
      <c r="X292" s="148" t="s">
        <v>62</v>
      </c>
      <c r="Y292" s="148" t="s">
        <v>1930</v>
      </c>
      <c r="Z292" s="148" t="s">
        <v>1993</v>
      </c>
      <c r="AC292" s="148" t="s">
        <v>62</v>
      </c>
      <c r="AD292" s="148" t="s">
        <v>69</v>
      </c>
      <c r="AE292" s="148" t="s">
        <v>102</v>
      </c>
    </row>
    <row r="293" spans="1:31" ht="30">
      <c r="A293" s="148" t="s">
        <v>6736</v>
      </c>
      <c r="B293" s="148" t="s">
        <v>1908</v>
      </c>
      <c r="C293" s="148" t="s">
        <v>1994</v>
      </c>
      <c r="D293" s="148" t="s">
        <v>1991</v>
      </c>
      <c r="E293" s="148" t="s">
        <v>342</v>
      </c>
      <c r="F293" s="148" t="s">
        <v>1992</v>
      </c>
      <c r="G293" s="148" t="s">
        <v>62</v>
      </c>
      <c r="H293" s="148" t="s">
        <v>62</v>
      </c>
      <c r="I293" s="148" t="s">
        <v>137</v>
      </c>
      <c r="J293" s="148" t="s">
        <v>137</v>
      </c>
      <c r="K293" s="148" t="s">
        <v>64</v>
      </c>
      <c r="M293" s="148" t="s">
        <v>96</v>
      </c>
      <c r="N293" s="148" t="s">
        <v>343</v>
      </c>
      <c r="O293" s="148" t="s">
        <v>6995</v>
      </c>
      <c r="P293" s="148" t="s">
        <v>6811</v>
      </c>
      <c r="Q293" s="148" t="s">
        <v>6839</v>
      </c>
      <c r="R293" s="148" t="s">
        <v>101</v>
      </c>
      <c r="S293" s="148">
        <v>0</v>
      </c>
      <c r="T293" s="148">
        <v>4.8</v>
      </c>
      <c r="U293" s="148" t="s">
        <v>191</v>
      </c>
      <c r="V293" s="148" t="s">
        <v>463</v>
      </c>
      <c r="W293" s="148" t="s">
        <v>339</v>
      </c>
      <c r="X293" s="148" t="s">
        <v>1989</v>
      </c>
      <c r="Y293" s="148" t="s">
        <v>1930</v>
      </c>
      <c r="Z293" s="148" t="s">
        <v>1993</v>
      </c>
      <c r="AC293" s="148" t="s">
        <v>112</v>
      </c>
      <c r="AD293" s="148" t="s">
        <v>69</v>
      </c>
      <c r="AE293" s="148" t="s">
        <v>192</v>
      </c>
    </row>
    <row r="294" spans="1:31" ht="30">
      <c r="A294" s="148" t="s">
        <v>6736</v>
      </c>
      <c r="B294" s="148" t="s">
        <v>1908</v>
      </c>
      <c r="C294" s="148" t="s">
        <v>1935</v>
      </c>
      <c r="D294" s="148" t="s">
        <v>1928</v>
      </c>
      <c r="E294" s="148" t="s">
        <v>1018</v>
      </c>
      <c r="F294" s="148" t="s">
        <v>1929</v>
      </c>
      <c r="G294" s="148" t="s">
        <v>212</v>
      </c>
      <c r="H294" s="148">
        <v>15</v>
      </c>
      <c r="I294" s="148" t="s">
        <v>137</v>
      </c>
      <c r="J294" s="148" t="s">
        <v>64</v>
      </c>
      <c r="K294" s="148" t="s">
        <v>64</v>
      </c>
      <c r="M294" s="148" t="s">
        <v>96</v>
      </c>
      <c r="N294" s="148" t="s">
        <v>236</v>
      </c>
      <c r="O294" s="148" t="s">
        <v>6996</v>
      </c>
      <c r="P294" s="148" t="s">
        <v>6817</v>
      </c>
      <c r="Q294" s="148" t="s">
        <v>6840</v>
      </c>
      <c r="R294" s="148" t="s">
        <v>101</v>
      </c>
      <c r="S294" s="148">
        <v>-30</v>
      </c>
      <c r="T294" s="148">
        <v>0</v>
      </c>
      <c r="U294" s="148" t="s">
        <v>237</v>
      </c>
      <c r="V294" s="148" t="s">
        <v>1933</v>
      </c>
      <c r="W294" s="148" t="s">
        <v>238</v>
      </c>
      <c r="X294" s="148" t="s">
        <v>1934</v>
      </c>
      <c r="Y294" s="148" t="s">
        <v>1930</v>
      </c>
      <c r="Z294" s="148" t="s">
        <v>1936</v>
      </c>
      <c r="AC294" s="148" t="s">
        <v>112</v>
      </c>
      <c r="AD294" s="148" t="s">
        <v>69</v>
      </c>
      <c r="AE294" s="148" t="s">
        <v>102</v>
      </c>
    </row>
    <row r="295" spans="1:31" ht="45">
      <c r="A295" s="148" t="s">
        <v>6736</v>
      </c>
      <c r="B295" s="148" t="s">
        <v>1908</v>
      </c>
      <c r="C295" s="148" t="s">
        <v>1927</v>
      </c>
      <c r="D295" s="148" t="s">
        <v>1928</v>
      </c>
      <c r="E295" s="148" t="s">
        <v>136</v>
      </c>
      <c r="F295" s="148" t="s">
        <v>1929</v>
      </c>
      <c r="G295" s="148" t="s">
        <v>212</v>
      </c>
      <c r="H295" s="148">
        <v>50</v>
      </c>
      <c r="I295" s="148" t="s">
        <v>137</v>
      </c>
      <c r="J295" s="148" t="s">
        <v>64</v>
      </c>
      <c r="K295" s="148" t="s">
        <v>64</v>
      </c>
      <c r="M295" s="148" t="s">
        <v>96</v>
      </c>
      <c r="N295" s="148" t="s">
        <v>138</v>
      </c>
      <c r="O295" s="148" t="s">
        <v>6747</v>
      </c>
      <c r="P295" s="148" t="s">
        <v>6815</v>
      </c>
      <c r="Q295" s="148" t="s">
        <v>6844</v>
      </c>
      <c r="R295" s="148" t="s">
        <v>101</v>
      </c>
      <c r="S295" s="148" t="s">
        <v>62</v>
      </c>
      <c r="T295" s="148" t="s">
        <v>62</v>
      </c>
      <c r="U295" s="148" t="s">
        <v>62</v>
      </c>
      <c r="V295" s="148" t="s">
        <v>67</v>
      </c>
      <c r="W295" s="148" t="s">
        <v>139</v>
      </c>
      <c r="X295" s="148" t="s">
        <v>126</v>
      </c>
      <c r="Y295" s="148" t="s">
        <v>1930</v>
      </c>
      <c r="Z295" s="148" t="s">
        <v>1931</v>
      </c>
      <c r="AC295" s="148" t="s">
        <v>62</v>
      </c>
      <c r="AD295" s="148" t="s">
        <v>69</v>
      </c>
      <c r="AE295" s="148" t="s">
        <v>102</v>
      </c>
    </row>
    <row r="296" spans="1:31" ht="30">
      <c r="A296" s="148" t="s">
        <v>6736</v>
      </c>
      <c r="B296" s="148" t="s">
        <v>1908</v>
      </c>
      <c r="C296" s="148" t="s">
        <v>1932</v>
      </c>
      <c r="D296" s="148" t="s">
        <v>1928</v>
      </c>
      <c r="E296" s="148" t="s">
        <v>142</v>
      </c>
      <c r="F296" s="148" t="s">
        <v>1929</v>
      </c>
      <c r="G296" s="148" t="s">
        <v>62</v>
      </c>
      <c r="H296" s="148">
        <v>350</v>
      </c>
      <c r="I296" s="148" t="s">
        <v>137</v>
      </c>
      <c r="J296" s="148" t="s">
        <v>64</v>
      </c>
      <c r="K296" s="148" t="s">
        <v>64</v>
      </c>
      <c r="M296" s="148" t="s">
        <v>96</v>
      </c>
      <c r="N296" s="148" t="s">
        <v>143</v>
      </c>
      <c r="O296" s="148" t="s">
        <v>6997</v>
      </c>
      <c r="P296" s="148" t="s">
        <v>6818</v>
      </c>
      <c r="Q296" s="148" t="s">
        <v>6842</v>
      </c>
      <c r="R296" s="148" t="s">
        <v>101</v>
      </c>
      <c r="S296" s="148">
        <v>0</v>
      </c>
      <c r="T296" s="148">
        <v>60</v>
      </c>
      <c r="U296" s="148" t="s">
        <v>144</v>
      </c>
      <c r="V296" s="148" t="s">
        <v>1933</v>
      </c>
      <c r="W296" s="148" t="s">
        <v>139</v>
      </c>
      <c r="X296" s="148" t="s">
        <v>1934</v>
      </c>
      <c r="Y296" s="148" t="s">
        <v>1930</v>
      </c>
      <c r="Z296" s="148" t="s">
        <v>1931</v>
      </c>
      <c r="AC296" s="148" t="s">
        <v>112</v>
      </c>
      <c r="AD296" s="148" t="s">
        <v>69</v>
      </c>
      <c r="AE296" s="148" t="s">
        <v>102</v>
      </c>
    </row>
    <row r="297" spans="1:31" ht="45">
      <c r="A297" s="148" t="s">
        <v>6736</v>
      </c>
      <c r="B297" s="148" t="s">
        <v>1419</v>
      </c>
      <c r="C297" s="148" t="s">
        <v>2177</v>
      </c>
      <c r="D297" s="148" t="s">
        <v>2174</v>
      </c>
      <c r="E297" s="148" t="s">
        <v>184</v>
      </c>
      <c r="F297" s="148" t="s">
        <v>2175</v>
      </c>
      <c r="G297" s="148" t="s">
        <v>631</v>
      </c>
      <c r="H297" s="148">
        <v>15</v>
      </c>
      <c r="I297" s="148" t="s">
        <v>137</v>
      </c>
      <c r="J297" s="148" t="s">
        <v>64</v>
      </c>
      <c r="K297" s="148" t="s">
        <v>64</v>
      </c>
      <c r="M297" s="148" t="s">
        <v>96</v>
      </c>
      <c r="N297" s="148" t="s">
        <v>441</v>
      </c>
      <c r="O297" s="148" t="s">
        <v>6998</v>
      </c>
      <c r="P297" s="148" t="s">
        <v>6813</v>
      </c>
      <c r="Q297" s="148" t="s">
        <v>6843</v>
      </c>
      <c r="R297" s="148" t="s">
        <v>101</v>
      </c>
      <c r="S297" s="148" t="s">
        <v>62</v>
      </c>
      <c r="T297" s="148" t="s">
        <v>62</v>
      </c>
      <c r="U297" s="148" t="s">
        <v>62</v>
      </c>
      <c r="V297" s="148" t="s">
        <v>67</v>
      </c>
      <c r="W297" s="148" t="s">
        <v>186</v>
      </c>
      <c r="X297" s="148" t="s">
        <v>126</v>
      </c>
      <c r="Y297" s="148" t="s">
        <v>2139</v>
      </c>
      <c r="Z297" s="148" t="s">
        <v>2178</v>
      </c>
      <c r="AC297" s="148" t="s">
        <v>62</v>
      </c>
      <c r="AD297" s="148" t="s">
        <v>69</v>
      </c>
      <c r="AE297" s="148" t="s">
        <v>102</v>
      </c>
    </row>
    <row r="298" spans="1:31" ht="30">
      <c r="A298" s="148" t="s">
        <v>6736</v>
      </c>
      <c r="B298" s="148" t="s">
        <v>1419</v>
      </c>
      <c r="C298" s="148" t="s">
        <v>2179</v>
      </c>
      <c r="D298" s="148" t="s">
        <v>2174</v>
      </c>
      <c r="E298" s="148" t="s">
        <v>189</v>
      </c>
      <c r="F298" s="148" t="s">
        <v>2175</v>
      </c>
      <c r="G298" s="148" t="s">
        <v>62</v>
      </c>
      <c r="H298" s="148" t="s">
        <v>62</v>
      </c>
      <c r="I298" s="148" t="s">
        <v>137</v>
      </c>
      <c r="J298" s="148" t="s">
        <v>64</v>
      </c>
      <c r="K298" s="148" t="s">
        <v>64</v>
      </c>
      <c r="M298" s="148" t="s">
        <v>96</v>
      </c>
      <c r="N298" s="148" t="s">
        <v>444</v>
      </c>
      <c r="O298" s="148" t="s">
        <v>6999</v>
      </c>
      <c r="P298" s="148" t="s">
        <v>6814</v>
      </c>
      <c r="Q298" s="148" t="s">
        <v>6838</v>
      </c>
      <c r="R298" s="148" t="s">
        <v>101</v>
      </c>
      <c r="S298" s="148">
        <v>0</v>
      </c>
      <c r="T298" s="148">
        <v>1.1100000000000001</v>
      </c>
      <c r="U298" s="148" t="s">
        <v>191</v>
      </c>
      <c r="V298" s="148" t="s">
        <v>110</v>
      </c>
      <c r="W298" s="148" t="s">
        <v>186</v>
      </c>
      <c r="X298" s="148" t="s">
        <v>2161</v>
      </c>
      <c r="Y298" s="148" t="s">
        <v>2139</v>
      </c>
      <c r="Z298" s="148" t="s">
        <v>2178</v>
      </c>
      <c r="AC298" s="148" t="s">
        <v>112</v>
      </c>
      <c r="AD298" s="148" t="s">
        <v>69</v>
      </c>
      <c r="AE298" s="148" t="s">
        <v>192</v>
      </c>
    </row>
    <row r="299" spans="1:31" ht="45">
      <c r="A299" s="148" t="s">
        <v>6736</v>
      </c>
      <c r="B299" s="148" t="s">
        <v>1419</v>
      </c>
      <c r="C299" s="148" t="s">
        <v>2143</v>
      </c>
      <c r="D299" s="148" t="s">
        <v>2144</v>
      </c>
      <c r="E299" s="148" t="s">
        <v>136</v>
      </c>
      <c r="F299" s="148" t="s">
        <v>2145</v>
      </c>
      <c r="G299" s="148" t="s">
        <v>704</v>
      </c>
      <c r="H299" s="148">
        <v>50</v>
      </c>
      <c r="I299" s="148" t="s">
        <v>137</v>
      </c>
      <c r="J299" s="148" t="s">
        <v>64</v>
      </c>
      <c r="K299" s="148" t="s">
        <v>64</v>
      </c>
      <c r="M299" s="148" t="s">
        <v>96</v>
      </c>
      <c r="N299" s="148" t="s">
        <v>138</v>
      </c>
      <c r="O299" s="148" t="s">
        <v>6747</v>
      </c>
      <c r="P299" s="148" t="s">
        <v>6815</v>
      </c>
      <c r="Q299" s="148" t="s">
        <v>6844</v>
      </c>
      <c r="R299" s="148" t="s">
        <v>101</v>
      </c>
      <c r="S299" s="148" t="s">
        <v>62</v>
      </c>
      <c r="T299" s="148" t="s">
        <v>62</v>
      </c>
      <c r="U299" s="148" t="s">
        <v>62</v>
      </c>
      <c r="V299" s="148" t="s">
        <v>67</v>
      </c>
      <c r="W299" s="148" t="s">
        <v>139</v>
      </c>
      <c r="X299" s="148" t="s">
        <v>126</v>
      </c>
      <c r="Y299" s="148" t="s">
        <v>2139</v>
      </c>
      <c r="Z299" s="148" t="s">
        <v>2146</v>
      </c>
      <c r="AC299" s="148" t="s">
        <v>62</v>
      </c>
      <c r="AD299" s="148" t="s">
        <v>69</v>
      </c>
      <c r="AE299" s="148" t="s">
        <v>102</v>
      </c>
    </row>
    <row r="300" spans="1:31" ht="30">
      <c r="A300" s="148" t="s">
        <v>6736</v>
      </c>
      <c r="B300" s="148" t="s">
        <v>1419</v>
      </c>
      <c r="C300" s="148" t="s">
        <v>2147</v>
      </c>
      <c r="D300" s="148" t="s">
        <v>2144</v>
      </c>
      <c r="E300" s="148" t="s">
        <v>142</v>
      </c>
      <c r="F300" s="148" t="s">
        <v>2145</v>
      </c>
      <c r="G300" s="148" t="s">
        <v>62</v>
      </c>
      <c r="H300" s="148" t="s">
        <v>62</v>
      </c>
      <c r="I300" s="148" t="s">
        <v>137</v>
      </c>
      <c r="J300" s="148" t="s">
        <v>64</v>
      </c>
      <c r="K300" s="148" t="s">
        <v>64</v>
      </c>
      <c r="M300" s="148" t="s">
        <v>96</v>
      </c>
      <c r="N300" s="148" t="s">
        <v>143</v>
      </c>
      <c r="O300" s="148" t="s">
        <v>7000</v>
      </c>
      <c r="P300" s="148" t="s">
        <v>6818</v>
      </c>
      <c r="Q300" s="148" t="s">
        <v>6842</v>
      </c>
      <c r="R300" s="148" t="s">
        <v>101</v>
      </c>
      <c r="S300" s="148">
        <v>0</v>
      </c>
      <c r="T300" s="148">
        <v>109</v>
      </c>
      <c r="U300" s="148" t="s">
        <v>144</v>
      </c>
      <c r="V300" s="148" t="s">
        <v>281</v>
      </c>
      <c r="W300" s="148" t="s">
        <v>139</v>
      </c>
      <c r="X300" s="148" t="s">
        <v>2138</v>
      </c>
      <c r="Y300" s="148" t="s">
        <v>2139</v>
      </c>
      <c r="Z300" s="148" t="s">
        <v>2146</v>
      </c>
      <c r="AC300" s="148" t="s">
        <v>112</v>
      </c>
      <c r="AD300" s="148" t="s">
        <v>69</v>
      </c>
      <c r="AE300" s="148" t="s">
        <v>102</v>
      </c>
    </row>
    <row r="301" spans="1:31" ht="45">
      <c r="A301" s="148" t="s">
        <v>6736</v>
      </c>
      <c r="B301" s="148" t="s">
        <v>1419</v>
      </c>
      <c r="C301" s="148" t="s">
        <v>2163</v>
      </c>
      <c r="D301" s="148" t="s">
        <v>2164</v>
      </c>
      <c r="E301" s="148" t="s">
        <v>136</v>
      </c>
      <c r="F301" s="148" t="s">
        <v>2165</v>
      </c>
      <c r="G301" s="148" t="s">
        <v>704</v>
      </c>
      <c r="H301" s="148">
        <v>50</v>
      </c>
      <c r="I301" s="148" t="s">
        <v>137</v>
      </c>
      <c r="J301" s="148" t="s">
        <v>64</v>
      </c>
      <c r="K301" s="148" t="s">
        <v>64</v>
      </c>
      <c r="M301" s="148" t="s">
        <v>96</v>
      </c>
      <c r="N301" s="148" t="s">
        <v>138</v>
      </c>
      <c r="O301" s="148" t="s">
        <v>6747</v>
      </c>
      <c r="P301" s="148" t="s">
        <v>6815</v>
      </c>
      <c r="Q301" s="148" t="s">
        <v>6844</v>
      </c>
      <c r="R301" s="148" t="s">
        <v>101</v>
      </c>
      <c r="S301" s="148" t="s">
        <v>62</v>
      </c>
      <c r="T301" s="148" t="s">
        <v>62</v>
      </c>
      <c r="U301" s="148" t="s">
        <v>62</v>
      </c>
      <c r="V301" s="148" t="s">
        <v>67</v>
      </c>
      <c r="W301" s="148" t="s">
        <v>139</v>
      </c>
      <c r="X301" s="148" t="s">
        <v>126</v>
      </c>
      <c r="Y301" s="148" t="s">
        <v>2139</v>
      </c>
      <c r="Z301" s="148" t="s">
        <v>2166</v>
      </c>
      <c r="AC301" s="148" t="s">
        <v>62</v>
      </c>
      <c r="AD301" s="148" t="s">
        <v>69</v>
      </c>
      <c r="AE301" s="148" t="s">
        <v>102</v>
      </c>
    </row>
    <row r="302" spans="1:31" ht="30">
      <c r="A302" s="148" t="s">
        <v>6736</v>
      </c>
      <c r="B302" s="148" t="s">
        <v>1419</v>
      </c>
      <c r="C302" s="148" t="s">
        <v>2167</v>
      </c>
      <c r="D302" s="148" t="s">
        <v>2164</v>
      </c>
      <c r="E302" s="148" t="s">
        <v>142</v>
      </c>
      <c r="F302" s="148" t="s">
        <v>2165</v>
      </c>
      <c r="G302" s="148" t="s">
        <v>62</v>
      </c>
      <c r="H302" s="148" t="s">
        <v>62</v>
      </c>
      <c r="I302" s="148" t="s">
        <v>137</v>
      </c>
      <c r="J302" s="148" t="s">
        <v>64</v>
      </c>
      <c r="K302" s="148" t="s">
        <v>64</v>
      </c>
      <c r="M302" s="148" t="s">
        <v>96</v>
      </c>
      <c r="N302" s="148" t="s">
        <v>143</v>
      </c>
      <c r="O302" s="148" t="s">
        <v>7001</v>
      </c>
      <c r="P302" s="148" t="s">
        <v>6818</v>
      </c>
      <c r="Q302" s="148" t="s">
        <v>6842</v>
      </c>
      <c r="R302" s="148" t="s">
        <v>101</v>
      </c>
      <c r="S302" s="148">
        <v>0</v>
      </c>
      <c r="T302" s="148">
        <v>109</v>
      </c>
      <c r="U302" s="148" t="s">
        <v>144</v>
      </c>
      <c r="V302" s="148" t="s">
        <v>281</v>
      </c>
      <c r="W302" s="148" t="s">
        <v>139</v>
      </c>
      <c r="X302" s="148" t="s">
        <v>2161</v>
      </c>
      <c r="Y302" s="148" t="s">
        <v>2139</v>
      </c>
      <c r="Z302" s="148" t="s">
        <v>2166</v>
      </c>
      <c r="AC302" s="148" t="s">
        <v>112</v>
      </c>
      <c r="AD302" s="148" t="s">
        <v>69</v>
      </c>
      <c r="AE302" s="148" t="s">
        <v>102</v>
      </c>
    </row>
    <row r="303" spans="1:31" ht="45">
      <c r="A303" s="148" t="s">
        <v>6736</v>
      </c>
      <c r="B303" s="148" t="s">
        <v>1419</v>
      </c>
      <c r="C303" s="148" t="s">
        <v>2234</v>
      </c>
      <c r="D303" s="148" t="s">
        <v>2231</v>
      </c>
      <c r="E303" s="148" t="s">
        <v>184</v>
      </c>
      <c r="F303" s="148" t="s">
        <v>2232</v>
      </c>
      <c r="G303" s="148" t="s">
        <v>631</v>
      </c>
      <c r="H303" s="148">
        <v>15</v>
      </c>
      <c r="I303" s="148" t="s">
        <v>137</v>
      </c>
      <c r="J303" s="148" t="s">
        <v>64</v>
      </c>
      <c r="K303" s="148" t="s">
        <v>64</v>
      </c>
      <c r="M303" s="148" t="s">
        <v>96</v>
      </c>
      <c r="N303" s="148" t="s">
        <v>441</v>
      </c>
      <c r="O303" s="148" t="s">
        <v>7002</v>
      </c>
      <c r="P303" s="148" t="s">
        <v>6813</v>
      </c>
      <c r="Q303" s="148" t="s">
        <v>6843</v>
      </c>
      <c r="R303" s="148" t="s">
        <v>101</v>
      </c>
      <c r="S303" s="148" t="s">
        <v>62</v>
      </c>
      <c r="T303" s="148" t="s">
        <v>62</v>
      </c>
      <c r="U303" s="148" t="s">
        <v>62</v>
      </c>
      <c r="V303" s="148" t="s">
        <v>67</v>
      </c>
      <c r="W303" s="148" t="s">
        <v>186</v>
      </c>
      <c r="X303" s="148" t="s">
        <v>126</v>
      </c>
      <c r="Y303" s="148" t="s">
        <v>2192</v>
      </c>
      <c r="Z303" s="148" t="s">
        <v>2235</v>
      </c>
      <c r="AC303" s="148" t="s">
        <v>62</v>
      </c>
      <c r="AD303" s="148" t="s">
        <v>69</v>
      </c>
      <c r="AE303" s="148" t="s">
        <v>102</v>
      </c>
    </row>
    <row r="304" spans="1:31" ht="30">
      <c r="A304" s="148" t="s">
        <v>6736</v>
      </c>
      <c r="B304" s="148" t="s">
        <v>1419</v>
      </c>
      <c r="C304" s="148" t="s">
        <v>2236</v>
      </c>
      <c r="D304" s="148" t="s">
        <v>2231</v>
      </c>
      <c r="E304" s="148" t="s">
        <v>189</v>
      </c>
      <c r="F304" s="148" t="s">
        <v>2232</v>
      </c>
      <c r="G304" s="148" t="s">
        <v>62</v>
      </c>
      <c r="H304" s="148" t="s">
        <v>62</v>
      </c>
      <c r="I304" s="148" t="s">
        <v>137</v>
      </c>
      <c r="J304" s="148" t="s">
        <v>64</v>
      </c>
      <c r="K304" s="148" t="s">
        <v>64</v>
      </c>
      <c r="M304" s="148" t="s">
        <v>96</v>
      </c>
      <c r="N304" s="148" t="s">
        <v>444</v>
      </c>
      <c r="O304" s="148" t="s">
        <v>7003</v>
      </c>
      <c r="P304" s="148" t="s">
        <v>6814</v>
      </c>
      <c r="Q304" s="148" t="s">
        <v>6838</v>
      </c>
      <c r="R304" s="148" t="s">
        <v>101</v>
      </c>
      <c r="S304" s="148">
        <v>0</v>
      </c>
      <c r="T304" s="148">
        <v>0.19</v>
      </c>
      <c r="U304" s="148" t="s">
        <v>191</v>
      </c>
      <c r="V304" s="148" t="s">
        <v>2202</v>
      </c>
      <c r="W304" s="148" t="s">
        <v>186</v>
      </c>
      <c r="X304" s="148" t="s">
        <v>2204</v>
      </c>
      <c r="Y304" s="148" t="s">
        <v>2192</v>
      </c>
      <c r="Z304" s="148" t="s">
        <v>2235</v>
      </c>
      <c r="AC304" s="148" t="s">
        <v>112</v>
      </c>
      <c r="AD304" s="148" t="s">
        <v>69</v>
      </c>
      <c r="AE304" s="148" t="s">
        <v>192</v>
      </c>
    </row>
    <row r="305" spans="1:31" ht="30">
      <c r="A305" s="148" t="s">
        <v>6736</v>
      </c>
      <c r="B305" s="148" t="s">
        <v>1419</v>
      </c>
      <c r="C305" s="148" t="s">
        <v>2242</v>
      </c>
      <c r="D305" s="148" t="s">
        <v>2243</v>
      </c>
      <c r="E305" s="148" t="s">
        <v>234</v>
      </c>
      <c r="F305" s="148" t="s">
        <v>2216</v>
      </c>
      <c r="G305" s="148" t="s">
        <v>212</v>
      </c>
      <c r="H305" s="148">
        <v>50</v>
      </c>
      <c r="I305" s="148" t="s">
        <v>137</v>
      </c>
      <c r="J305" s="148" t="s">
        <v>64</v>
      </c>
      <c r="K305" s="148" t="s">
        <v>64</v>
      </c>
      <c r="M305" s="148" t="s">
        <v>96</v>
      </c>
      <c r="N305" s="148" t="s">
        <v>236</v>
      </c>
      <c r="O305" s="148" t="s">
        <v>7004</v>
      </c>
      <c r="P305" s="148" t="s">
        <v>6817</v>
      </c>
      <c r="Q305" s="148" t="s">
        <v>6840</v>
      </c>
      <c r="R305" s="148" t="s">
        <v>101</v>
      </c>
      <c r="S305" s="148">
        <v>-30</v>
      </c>
      <c r="T305" s="148">
        <v>0</v>
      </c>
      <c r="U305" s="148" t="s">
        <v>237</v>
      </c>
      <c r="V305" s="148" t="s">
        <v>2202</v>
      </c>
      <c r="W305" s="148" t="s">
        <v>238</v>
      </c>
      <c r="X305" s="148" t="s">
        <v>2240</v>
      </c>
      <c r="Y305" s="148" t="s">
        <v>2192</v>
      </c>
      <c r="Z305" s="148" t="s">
        <v>2244</v>
      </c>
      <c r="AC305" s="148" t="s">
        <v>112</v>
      </c>
      <c r="AD305" s="148" t="s">
        <v>69</v>
      </c>
      <c r="AE305" s="148" t="s">
        <v>102</v>
      </c>
    </row>
    <row r="306" spans="1:31" ht="45">
      <c r="A306" s="148" t="s">
        <v>6736</v>
      </c>
      <c r="B306" s="148" t="s">
        <v>1419</v>
      </c>
      <c r="C306" s="148" t="s">
        <v>2349</v>
      </c>
      <c r="D306" s="148" t="s">
        <v>2345</v>
      </c>
      <c r="E306" s="148" t="s">
        <v>184</v>
      </c>
      <c r="F306" s="148" t="s">
        <v>2346</v>
      </c>
      <c r="G306" s="148" t="s">
        <v>631</v>
      </c>
      <c r="H306" s="148">
        <v>15</v>
      </c>
      <c r="I306" s="148" t="s">
        <v>137</v>
      </c>
      <c r="J306" s="148" t="s">
        <v>64</v>
      </c>
      <c r="K306" s="148" t="s">
        <v>64</v>
      </c>
      <c r="M306" s="148" t="s">
        <v>96</v>
      </c>
      <c r="N306" s="148" t="s">
        <v>441</v>
      </c>
      <c r="O306" s="148" t="s">
        <v>7005</v>
      </c>
      <c r="P306" s="148" t="s">
        <v>6813</v>
      </c>
      <c r="Q306" s="148" t="s">
        <v>6843</v>
      </c>
      <c r="R306" s="148" t="s">
        <v>101</v>
      </c>
      <c r="S306" s="148" t="s">
        <v>62</v>
      </c>
      <c r="T306" s="148" t="s">
        <v>62</v>
      </c>
      <c r="U306" s="148" t="s">
        <v>62</v>
      </c>
      <c r="V306" s="148" t="s">
        <v>67</v>
      </c>
      <c r="W306" s="148" t="s">
        <v>186</v>
      </c>
      <c r="X306" s="148" t="s">
        <v>126</v>
      </c>
      <c r="Y306" s="148" t="s">
        <v>2298</v>
      </c>
      <c r="Z306" s="148" t="s">
        <v>2350</v>
      </c>
      <c r="AC306" s="148" t="s">
        <v>62</v>
      </c>
      <c r="AD306" s="148" t="s">
        <v>69</v>
      </c>
      <c r="AE306" s="148" t="s">
        <v>102</v>
      </c>
    </row>
    <row r="307" spans="1:31" ht="30">
      <c r="A307" s="148" t="s">
        <v>6736</v>
      </c>
      <c r="B307" s="148" t="s">
        <v>1419</v>
      </c>
      <c r="C307" s="148" t="s">
        <v>2351</v>
      </c>
      <c r="D307" s="148" t="s">
        <v>2345</v>
      </c>
      <c r="E307" s="148" t="s">
        <v>189</v>
      </c>
      <c r="F307" s="148" t="s">
        <v>2346</v>
      </c>
      <c r="G307" s="148" t="s">
        <v>62</v>
      </c>
      <c r="H307" s="148" t="s">
        <v>62</v>
      </c>
      <c r="I307" s="148" t="s">
        <v>137</v>
      </c>
      <c r="J307" s="148" t="s">
        <v>64</v>
      </c>
      <c r="K307" s="148" t="s">
        <v>64</v>
      </c>
      <c r="M307" s="148" t="s">
        <v>96</v>
      </c>
      <c r="N307" s="148" t="s">
        <v>444</v>
      </c>
      <c r="O307" s="148" t="s">
        <v>7006</v>
      </c>
      <c r="P307" s="148" t="s">
        <v>6814</v>
      </c>
      <c r="Q307" s="148" t="s">
        <v>6838</v>
      </c>
      <c r="R307" s="148" t="s">
        <v>101</v>
      </c>
      <c r="S307" s="148">
        <v>0</v>
      </c>
      <c r="T307" s="148">
        <v>0.19</v>
      </c>
      <c r="U307" s="148" t="s">
        <v>191</v>
      </c>
      <c r="V307" s="148" t="s">
        <v>2202</v>
      </c>
      <c r="W307" s="148" t="s">
        <v>186</v>
      </c>
      <c r="X307" s="148" t="s">
        <v>2352</v>
      </c>
      <c r="Y307" s="148" t="s">
        <v>2298</v>
      </c>
      <c r="Z307" s="148" t="s">
        <v>2350</v>
      </c>
      <c r="AC307" s="148" t="s">
        <v>112</v>
      </c>
      <c r="AD307" s="148" t="s">
        <v>69</v>
      </c>
      <c r="AE307" s="148" t="s">
        <v>192</v>
      </c>
    </row>
    <row r="308" spans="1:31" ht="45">
      <c r="A308" s="148" t="s">
        <v>6736</v>
      </c>
      <c r="B308" s="148" t="s">
        <v>1419</v>
      </c>
      <c r="C308" s="148" t="s">
        <v>2423</v>
      </c>
      <c r="D308" s="148" t="s">
        <v>2372</v>
      </c>
      <c r="E308" s="148" t="s">
        <v>337</v>
      </c>
      <c r="F308" s="148" t="s">
        <v>2373</v>
      </c>
      <c r="G308" s="148" t="s">
        <v>631</v>
      </c>
      <c r="H308" s="148">
        <v>15</v>
      </c>
      <c r="I308" s="148" t="s">
        <v>137</v>
      </c>
      <c r="J308" s="148" t="s">
        <v>64</v>
      </c>
      <c r="K308" s="148" t="s">
        <v>64</v>
      </c>
      <c r="M308" s="148" t="s">
        <v>96</v>
      </c>
      <c r="N308" s="148" t="s">
        <v>665</v>
      </c>
      <c r="O308" s="148" t="s">
        <v>6747</v>
      </c>
      <c r="P308" s="148" t="s">
        <v>6816</v>
      </c>
      <c r="Q308" s="148" t="s">
        <v>6839</v>
      </c>
      <c r="R308" s="148" t="s">
        <v>101</v>
      </c>
      <c r="S308" s="148" t="s">
        <v>62</v>
      </c>
      <c r="T308" s="148" t="s">
        <v>62</v>
      </c>
      <c r="U308" s="148" t="s">
        <v>62</v>
      </c>
      <c r="V308" s="148" t="s">
        <v>67</v>
      </c>
      <c r="W308" s="148" t="s">
        <v>339</v>
      </c>
      <c r="X308" s="148" t="s">
        <v>126</v>
      </c>
      <c r="Y308" s="148" t="s">
        <v>2363</v>
      </c>
      <c r="Z308" s="148" t="s">
        <v>2424</v>
      </c>
      <c r="AC308" s="148" t="s">
        <v>62</v>
      </c>
      <c r="AD308" s="148" t="s">
        <v>69</v>
      </c>
      <c r="AE308" s="148" t="s">
        <v>102</v>
      </c>
    </row>
    <row r="309" spans="1:31" ht="30">
      <c r="A309" s="148" t="s">
        <v>6736</v>
      </c>
      <c r="B309" s="148" t="s">
        <v>1419</v>
      </c>
      <c r="C309" s="148" t="s">
        <v>2425</v>
      </c>
      <c r="D309" s="148" t="s">
        <v>2372</v>
      </c>
      <c r="E309" s="148" t="s">
        <v>342</v>
      </c>
      <c r="F309" s="148" t="s">
        <v>2373</v>
      </c>
      <c r="G309" s="148" t="s">
        <v>62</v>
      </c>
      <c r="H309" s="148" t="s">
        <v>62</v>
      </c>
      <c r="I309" s="148" t="s">
        <v>137</v>
      </c>
      <c r="J309" s="148" t="s">
        <v>64</v>
      </c>
      <c r="K309" s="148" t="s">
        <v>64</v>
      </c>
      <c r="M309" s="148" t="s">
        <v>96</v>
      </c>
      <c r="N309" s="148" t="s">
        <v>343</v>
      </c>
      <c r="O309" s="148" t="s">
        <v>7007</v>
      </c>
      <c r="P309" s="148" t="s">
        <v>6811</v>
      </c>
      <c r="Q309" s="148" t="s">
        <v>6839</v>
      </c>
      <c r="R309" s="148" t="s">
        <v>101</v>
      </c>
      <c r="S309" s="148">
        <v>0</v>
      </c>
      <c r="T309" s="148">
        <v>8.0999999999999996E-3</v>
      </c>
      <c r="U309" s="148" t="s">
        <v>191</v>
      </c>
      <c r="V309" s="148" t="s">
        <v>2202</v>
      </c>
      <c r="W309" s="148" t="s">
        <v>339</v>
      </c>
      <c r="X309" s="148" t="s">
        <v>2308</v>
      </c>
      <c r="Y309" s="148" t="s">
        <v>2363</v>
      </c>
      <c r="Z309" s="148" t="s">
        <v>2424</v>
      </c>
      <c r="AC309" s="148" t="s">
        <v>112</v>
      </c>
      <c r="AD309" s="148" t="s">
        <v>69</v>
      </c>
      <c r="AE309" s="148" t="s">
        <v>192</v>
      </c>
    </row>
    <row r="310" spans="1:31" ht="45">
      <c r="A310" s="148" t="s">
        <v>6736</v>
      </c>
      <c r="B310" s="148" t="s">
        <v>1419</v>
      </c>
      <c r="C310" s="148" t="s">
        <v>2430</v>
      </c>
      <c r="D310" s="148" t="s">
        <v>2394</v>
      </c>
      <c r="E310" s="148" t="s">
        <v>337</v>
      </c>
      <c r="F310" s="148" t="s">
        <v>2395</v>
      </c>
      <c r="G310" s="148" t="s">
        <v>631</v>
      </c>
      <c r="H310" s="148">
        <v>15</v>
      </c>
      <c r="I310" s="148" t="s">
        <v>137</v>
      </c>
      <c r="J310" s="148" t="s">
        <v>64</v>
      </c>
      <c r="K310" s="148" t="s">
        <v>64</v>
      </c>
      <c r="M310" s="148" t="s">
        <v>96</v>
      </c>
      <c r="N310" s="148" t="s">
        <v>665</v>
      </c>
      <c r="O310" s="148" t="s">
        <v>6747</v>
      </c>
      <c r="P310" s="148" t="s">
        <v>6816</v>
      </c>
      <c r="Q310" s="148" t="s">
        <v>6839</v>
      </c>
      <c r="R310" s="148" t="s">
        <v>101</v>
      </c>
      <c r="S310" s="148" t="s">
        <v>62</v>
      </c>
      <c r="T310" s="148" t="s">
        <v>62</v>
      </c>
      <c r="U310" s="148" t="s">
        <v>62</v>
      </c>
      <c r="V310" s="148" t="s">
        <v>67</v>
      </c>
      <c r="W310" s="148" t="s">
        <v>339</v>
      </c>
      <c r="X310" s="148" t="s">
        <v>126</v>
      </c>
      <c r="Y310" s="148" t="s">
        <v>2363</v>
      </c>
      <c r="Z310" s="148" t="s">
        <v>2431</v>
      </c>
      <c r="AC310" s="148" t="s">
        <v>62</v>
      </c>
      <c r="AD310" s="148" t="s">
        <v>69</v>
      </c>
      <c r="AE310" s="148" t="s">
        <v>102</v>
      </c>
    </row>
    <row r="311" spans="1:31" ht="30">
      <c r="A311" s="148" t="s">
        <v>6736</v>
      </c>
      <c r="B311" s="148" t="s">
        <v>1419</v>
      </c>
      <c r="C311" s="148" t="s">
        <v>2432</v>
      </c>
      <c r="D311" s="148" t="s">
        <v>2394</v>
      </c>
      <c r="E311" s="148" t="s">
        <v>342</v>
      </c>
      <c r="F311" s="148" t="s">
        <v>2395</v>
      </c>
      <c r="G311" s="148" t="s">
        <v>62</v>
      </c>
      <c r="H311" s="148" t="s">
        <v>62</v>
      </c>
      <c r="I311" s="148" t="s">
        <v>137</v>
      </c>
      <c r="J311" s="148" t="s">
        <v>64</v>
      </c>
      <c r="K311" s="148" t="s">
        <v>64</v>
      </c>
      <c r="M311" s="148" t="s">
        <v>96</v>
      </c>
      <c r="N311" s="148" t="s">
        <v>343</v>
      </c>
      <c r="O311" s="148" t="s">
        <v>7008</v>
      </c>
      <c r="P311" s="148" t="s">
        <v>6811</v>
      </c>
      <c r="Q311" s="148" t="s">
        <v>6839</v>
      </c>
      <c r="R311" s="148" t="s">
        <v>101</v>
      </c>
      <c r="S311" s="148">
        <v>0</v>
      </c>
      <c r="T311" s="148">
        <v>8.0999999999999996E-3</v>
      </c>
      <c r="U311" s="148" t="s">
        <v>191</v>
      </c>
      <c r="V311" s="148" t="s">
        <v>2202</v>
      </c>
      <c r="W311" s="148" t="s">
        <v>339</v>
      </c>
      <c r="X311" s="148" t="s">
        <v>2308</v>
      </c>
      <c r="Y311" s="148" t="s">
        <v>2363</v>
      </c>
      <c r="Z311" s="148" t="s">
        <v>2431</v>
      </c>
      <c r="AC311" s="148" t="s">
        <v>112</v>
      </c>
      <c r="AD311" s="148" t="s">
        <v>69</v>
      </c>
      <c r="AE311" s="148" t="s">
        <v>192</v>
      </c>
    </row>
    <row r="312" spans="1:31" ht="45">
      <c r="A312" s="148" t="s">
        <v>6736</v>
      </c>
      <c r="B312" s="148" t="s">
        <v>1419</v>
      </c>
      <c r="C312" s="148" t="s">
        <v>2435</v>
      </c>
      <c r="D312" s="148" t="s">
        <v>2413</v>
      </c>
      <c r="E312" s="148" t="s">
        <v>337</v>
      </c>
      <c r="F312" s="148" t="s">
        <v>2414</v>
      </c>
      <c r="G312" s="148" t="s">
        <v>631</v>
      </c>
      <c r="H312" s="148">
        <v>15</v>
      </c>
      <c r="I312" s="148" t="s">
        <v>137</v>
      </c>
      <c r="J312" s="148" t="s">
        <v>64</v>
      </c>
      <c r="K312" s="148" t="s">
        <v>64</v>
      </c>
      <c r="M312" s="148" t="s">
        <v>96</v>
      </c>
      <c r="N312" s="148" t="s">
        <v>343</v>
      </c>
      <c r="O312" s="148" t="s">
        <v>6747</v>
      </c>
      <c r="P312" s="148" t="s">
        <v>6811</v>
      </c>
      <c r="Q312" s="148" t="s">
        <v>6839</v>
      </c>
      <c r="R312" s="148" t="s">
        <v>101</v>
      </c>
      <c r="S312" s="148" t="s">
        <v>62</v>
      </c>
      <c r="T312" s="148" t="s">
        <v>62</v>
      </c>
      <c r="U312" s="148" t="s">
        <v>62</v>
      </c>
      <c r="V312" s="148" t="s">
        <v>67</v>
      </c>
      <c r="W312" s="148" t="s">
        <v>339</v>
      </c>
      <c r="X312" s="148" t="s">
        <v>126</v>
      </c>
      <c r="Y312" s="148" t="s">
        <v>2363</v>
      </c>
      <c r="Z312" s="148" t="s">
        <v>2434</v>
      </c>
      <c r="AC312" s="148" t="s">
        <v>62</v>
      </c>
      <c r="AD312" s="148" t="s">
        <v>69</v>
      </c>
      <c r="AE312" s="148" t="s">
        <v>102</v>
      </c>
    </row>
    <row r="313" spans="1:31" ht="30">
      <c r="A313" s="148" t="s">
        <v>6736</v>
      </c>
      <c r="B313" s="148" t="s">
        <v>1419</v>
      </c>
      <c r="C313" s="148" t="s">
        <v>2433</v>
      </c>
      <c r="D313" s="148" t="s">
        <v>2413</v>
      </c>
      <c r="E313" s="148" t="s">
        <v>342</v>
      </c>
      <c r="F313" s="148" t="s">
        <v>2414</v>
      </c>
      <c r="G313" s="148" t="s">
        <v>62</v>
      </c>
      <c r="H313" s="148" t="s">
        <v>62</v>
      </c>
      <c r="I313" s="148" t="s">
        <v>137</v>
      </c>
      <c r="J313" s="148" t="s">
        <v>64</v>
      </c>
      <c r="K313" s="148" t="s">
        <v>64</v>
      </c>
      <c r="M313" s="148" t="s">
        <v>96</v>
      </c>
      <c r="N313" s="148" t="s">
        <v>665</v>
      </c>
      <c r="O313" s="148" t="s">
        <v>7009</v>
      </c>
      <c r="P313" s="148" t="s">
        <v>6816</v>
      </c>
      <c r="Q313" s="148" t="s">
        <v>6839</v>
      </c>
      <c r="R313" s="148" t="s">
        <v>101</v>
      </c>
      <c r="S313" s="148">
        <v>0</v>
      </c>
      <c r="T313" s="148">
        <v>8.0999999999999996E-3</v>
      </c>
      <c r="U313" s="148" t="s">
        <v>191</v>
      </c>
      <c r="V313" s="148" t="s">
        <v>2202</v>
      </c>
      <c r="W313" s="148" t="s">
        <v>339</v>
      </c>
      <c r="X313" s="148" t="s">
        <v>2410</v>
      </c>
      <c r="Y313" s="148" t="s">
        <v>2363</v>
      </c>
      <c r="Z313" s="148" t="s">
        <v>2434</v>
      </c>
      <c r="AC313" s="148" t="s">
        <v>112</v>
      </c>
      <c r="AD313" s="148" t="s">
        <v>69</v>
      </c>
      <c r="AE313" s="148" t="s">
        <v>192</v>
      </c>
    </row>
    <row r="314" spans="1:31" ht="45">
      <c r="A314" s="148" t="s">
        <v>6736</v>
      </c>
      <c r="B314" s="148" t="s">
        <v>1419</v>
      </c>
      <c r="C314" s="148" t="s">
        <v>2616</v>
      </c>
      <c r="D314" s="148" t="s">
        <v>2590</v>
      </c>
      <c r="E314" s="148" t="s">
        <v>337</v>
      </c>
      <c r="F314" s="148" t="s">
        <v>2591</v>
      </c>
      <c r="G314" s="148" t="s">
        <v>334</v>
      </c>
      <c r="H314" s="148">
        <v>50</v>
      </c>
      <c r="I314" s="148" t="s">
        <v>137</v>
      </c>
      <c r="J314" s="148" t="s">
        <v>64</v>
      </c>
      <c r="K314" s="148" t="s">
        <v>62</v>
      </c>
      <c r="M314" s="148" t="s">
        <v>96</v>
      </c>
      <c r="N314" s="148" t="s">
        <v>338</v>
      </c>
      <c r="O314" s="148" t="s">
        <v>6747</v>
      </c>
      <c r="P314" s="148" t="s">
        <v>6810</v>
      </c>
      <c r="Q314" s="148" t="s">
        <v>6839</v>
      </c>
      <c r="R314" s="148" t="s">
        <v>101</v>
      </c>
      <c r="S314" s="148" t="s">
        <v>62</v>
      </c>
      <c r="T314" s="148" t="s">
        <v>62</v>
      </c>
      <c r="U314" s="148" t="s">
        <v>62</v>
      </c>
      <c r="V314" s="148" t="s">
        <v>67</v>
      </c>
      <c r="W314" s="148" t="s">
        <v>339</v>
      </c>
      <c r="X314" s="148" t="s">
        <v>62</v>
      </c>
      <c r="Y314" s="148" t="s">
        <v>2592</v>
      </c>
      <c r="Z314" s="148" t="s">
        <v>2617</v>
      </c>
      <c r="AC314" s="148" t="s">
        <v>62</v>
      </c>
      <c r="AD314" s="148" t="s">
        <v>69</v>
      </c>
      <c r="AE314" s="148" t="s">
        <v>102</v>
      </c>
    </row>
    <row r="315" spans="1:31" ht="45">
      <c r="A315" s="148" t="s">
        <v>6736</v>
      </c>
      <c r="B315" s="148" t="s">
        <v>1419</v>
      </c>
      <c r="C315" s="148" t="s">
        <v>2618</v>
      </c>
      <c r="D315" s="148" t="s">
        <v>2590</v>
      </c>
      <c r="E315" s="148" t="s">
        <v>342</v>
      </c>
      <c r="F315" s="148" t="s">
        <v>2591</v>
      </c>
      <c r="G315" s="148" t="s">
        <v>62</v>
      </c>
      <c r="H315" s="148" t="s">
        <v>62</v>
      </c>
      <c r="I315" s="148" t="s">
        <v>137</v>
      </c>
      <c r="J315" s="148" t="s">
        <v>137</v>
      </c>
      <c r="K315" s="148" t="s">
        <v>64</v>
      </c>
      <c r="M315" s="148" t="s">
        <v>96</v>
      </c>
      <c r="N315" s="148" t="s">
        <v>343</v>
      </c>
      <c r="O315" s="148" t="s">
        <v>7010</v>
      </c>
      <c r="P315" s="148" t="s">
        <v>6811</v>
      </c>
      <c r="Q315" s="148" t="s">
        <v>6839</v>
      </c>
      <c r="R315" s="148" t="s">
        <v>101</v>
      </c>
      <c r="S315" s="148">
        <v>0</v>
      </c>
      <c r="T315" s="148">
        <v>11.35</v>
      </c>
      <c r="U315" s="148" t="s">
        <v>191</v>
      </c>
      <c r="V315" s="148" t="s">
        <v>775</v>
      </c>
      <c r="W315" s="148" t="s">
        <v>339</v>
      </c>
      <c r="X315" s="148" t="s">
        <v>2459</v>
      </c>
      <c r="Y315" s="148" t="s">
        <v>2592</v>
      </c>
      <c r="Z315" s="148" t="s">
        <v>2617</v>
      </c>
      <c r="AC315" s="148" t="s">
        <v>112</v>
      </c>
      <c r="AD315" s="148" t="s">
        <v>69</v>
      </c>
      <c r="AE315" s="148" t="s">
        <v>192</v>
      </c>
    </row>
    <row r="316" spans="1:31" ht="45">
      <c r="A316" s="148" t="s">
        <v>6736</v>
      </c>
      <c r="B316" s="148" t="s">
        <v>1419</v>
      </c>
      <c r="C316" s="148" t="s">
        <v>2153</v>
      </c>
      <c r="D316" s="148" t="s">
        <v>2154</v>
      </c>
      <c r="E316" s="148" t="s">
        <v>345</v>
      </c>
      <c r="F316" s="148" t="s">
        <v>2137</v>
      </c>
      <c r="G316" s="148" t="s">
        <v>62</v>
      </c>
      <c r="H316" s="148" t="s">
        <v>62</v>
      </c>
      <c r="I316" s="148" t="s">
        <v>137</v>
      </c>
      <c r="J316" s="148" t="s">
        <v>137</v>
      </c>
      <c r="K316" s="148" t="s">
        <v>62</v>
      </c>
      <c r="M316" s="148" t="s">
        <v>96</v>
      </c>
      <c r="N316" s="148" t="s">
        <v>346</v>
      </c>
      <c r="O316" s="148" t="s">
        <v>6747</v>
      </c>
      <c r="P316" s="148" t="s">
        <v>6811</v>
      </c>
      <c r="Q316" s="148" t="s">
        <v>6839</v>
      </c>
      <c r="R316" s="148" t="s">
        <v>101</v>
      </c>
      <c r="S316" s="148">
        <v>0</v>
      </c>
      <c r="T316" s="148">
        <v>2500</v>
      </c>
      <c r="U316" s="148" t="s">
        <v>347</v>
      </c>
      <c r="V316" s="148" t="s">
        <v>67</v>
      </c>
      <c r="W316" s="148" t="s">
        <v>204</v>
      </c>
      <c r="X316" s="148" t="s">
        <v>2155</v>
      </c>
      <c r="Y316" s="148" t="s">
        <v>2139</v>
      </c>
      <c r="Z316" s="148" t="s">
        <v>2156</v>
      </c>
      <c r="AC316" s="148" t="s">
        <v>112</v>
      </c>
      <c r="AD316" s="148" t="s">
        <v>69</v>
      </c>
      <c r="AE316" s="148" t="s">
        <v>102</v>
      </c>
    </row>
    <row r="317" spans="1:31" ht="45">
      <c r="A317" s="148" t="s">
        <v>6736</v>
      </c>
      <c r="B317" s="148" t="s">
        <v>1419</v>
      </c>
      <c r="C317" s="148" t="s">
        <v>2157</v>
      </c>
      <c r="D317" s="148" t="s">
        <v>2154</v>
      </c>
      <c r="E317" s="148" t="s">
        <v>337</v>
      </c>
      <c r="F317" s="148" t="s">
        <v>2137</v>
      </c>
      <c r="G317" s="148" t="s">
        <v>704</v>
      </c>
      <c r="H317" s="148">
        <v>80</v>
      </c>
      <c r="I317" s="148" t="s">
        <v>137</v>
      </c>
      <c r="J317" s="148" t="s">
        <v>64</v>
      </c>
      <c r="K317" s="148" t="s">
        <v>64</v>
      </c>
      <c r="M317" s="148" t="s">
        <v>96</v>
      </c>
      <c r="N317" s="148" t="s">
        <v>338</v>
      </c>
      <c r="O317" s="148" t="s">
        <v>6747</v>
      </c>
      <c r="P317" s="148" t="s">
        <v>6810</v>
      </c>
      <c r="Q317" s="148" t="s">
        <v>6839</v>
      </c>
      <c r="R317" s="148" t="s">
        <v>101</v>
      </c>
      <c r="S317" s="148" t="s">
        <v>62</v>
      </c>
      <c r="T317" s="148" t="s">
        <v>62</v>
      </c>
      <c r="U317" s="148" t="s">
        <v>62</v>
      </c>
      <c r="V317" s="148" t="s">
        <v>67</v>
      </c>
      <c r="W317" s="148" t="s">
        <v>339</v>
      </c>
      <c r="X317" s="148" t="s">
        <v>126</v>
      </c>
      <c r="Y317" s="148" t="s">
        <v>2139</v>
      </c>
      <c r="Z317" s="148" t="s">
        <v>2156</v>
      </c>
      <c r="AC317" s="148" t="s">
        <v>62</v>
      </c>
      <c r="AD317" s="148" t="s">
        <v>69</v>
      </c>
      <c r="AE317" s="148" t="s">
        <v>102</v>
      </c>
    </row>
    <row r="318" spans="1:31" ht="45">
      <c r="A318" s="148" t="s">
        <v>6736</v>
      </c>
      <c r="B318" s="148" t="s">
        <v>1419</v>
      </c>
      <c r="C318" s="148" t="s">
        <v>2158</v>
      </c>
      <c r="D318" s="148" t="s">
        <v>2154</v>
      </c>
      <c r="E318" s="148" t="s">
        <v>342</v>
      </c>
      <c r="F318" s="148" t="s">
        <v>2137</v>
      </c>
      <c r="G318" s="148" t="s">
        <v>62</v>
      </c>
      <c r="H318" s="148" t="s">
        <v>62</v>
      </c>
      <c r="I318" s="148" t="s">
        <v>137</v>
      </c>
      <c r="J318" s="148" t="s">
        <v>137</v>
      </c>
      <c r="K318" s="148" t="s">
        <v>64</v>
      </c>
      <c r="M318" s="148" t="s">
        <v>96</v>
      </c>
      <c r="N318" s="148" t="s">
        <v>343</v>
      </c>
      <c r="O318" s="148" t="s">
        <v>7011</v>
      </c>
      <c r="P318" s="148" t="s">
        <v>6811</v>
      </c>
      <c r="Q318" s="148" t="s">
        <v>6839</v>
      </c>
      <c r="R318" s="148" t="s">
        <v>101</v>
      </c>
      <c r="S318" s="148">
        <v>0</v>
      </c>
      <c r="T318" s="148">
        <v>23</v>
      </c>
      <c r="U318" s="148" t="s">
        <v>191</v>
      </c>
      <c r="V318" s="148" t="s">
        <v>67</v>
      </c>
      <c r="W318" s="148" t="s">
        <v>339</v>
      </c>
      <c r="X318" s="148" t="s">
        <v>2138</v>
      </c>
      <c r="Y318" s="148" t="s">
        <v>2139</v>
      </c>
      <c r="Z318" s="148" t="s">
        <v>2156</v>
      </c>
      <c r="AC318" s="148" t="s">
        <v>112</v>
      </c>
      <c r="AD318" s="148" t="s">
        <v>69</v>
      </c>
      <c r="AE318" s="148" t="s">
        <v>192</v>
      </c>
    </row>
    <row r="319" spans="1:31" ht="30">
      <c r="A319" s="148" t="s">
        <v>6736</v>
      </c>
      <c r="B319" s="148" t="s">
        <v>1419</v>
      </c>
      <c r="C319" s="148" t="s">
        <v>2159</v>
      </c>
      <c r="D319" s="148" t="s">
        <v>2160</v>
      </c>
      <c r="E319" s="148" t="s">
        <v>234</v>
      </c>
      <c r="F319" s="148" t="s">
        <v>2137</v>
      </c>
      <c r="G319" s="148" t="s">
        <v>704</v>
      </c>
      <c r="H319" s="148">
        <v>50</v>
      </c>
      <c r="I319" s="148" t="s">
        <v>137</v>
      </c>
      <c r="J319" s="148" t="s">
        <v>64</v>
      </c>
      <c r="K319" s="148" t="s">
        <v>64</v>
      </c>
      <c r="M319" s="148" t="s">
        <v>96</v>
      </c>
      <c r="N319" s="148" t="s">
        <v>236</v>
      </c>
      <c r="O319" s="148" t="s">
        <v>7012</v>
      </c>
      <c r="P319" s="148" t="s">
        <v>6817</v>
      </c>
      <c r="Q319" s="148" t="s">
        <v>6840</v>
      </c>
      <c r="R319" s="148" t="s">
        <v>101</v>
      </c>
      <c r="S319" s="148">
        <v>0</v>
      </c>
      <c r="T319" s="148">
        <v>170</v>
      </c>
      <c r="U319" s="148" t="s">
        <v>237</v>
      </c>
      <c r="V319" s="148" t="s">
        <v>281</v>
      </c>
      <c r="W319" s="148" t="s">
        <v>238</v>
      </c>
      <c r="X319" s="148" t="s">
        <v>2161</v>
      </c>
      <c r="Y319" s="148" t="s">
        <v>2139</v>
      </c>
      <c r="Z319" s="148" t="s">
        <v>2162</v>
      </c>
      <c r="AC319" s="148" t="s">
        <v>112</v>
      </c>
      <c r="AD319" s="148" t="s">
        <v>69</v>
      </c>
      <c r="AE319" s="148" t="s">
        <v>102</v>
      </c>
    </row>
    <row r="320" spans="1:31" ht="45">
      <c r="A320" s="148" t="s">
        <v>6736</v>
      </c>
      <c r="B320" s="148" t="s">
        <v>1419</v>
      </c>
      <c r="C320" s="148" t="s">
        <v>2278</v>
      </c>
      <c r="D320" s="148" t="s">
        <v>2238</v>
      </c>
      <c r="E320" s="148" t="s">
        <v>345</v>
      </c>
      <c r="F320" s="148" t="s">
        <v>2209</v>
      </c>
      <c r="G320" s="148" t="s">
        <v>62</v>
      </c>
      <c r="H320" s="148" t="s">
        <v>62</v>
      </c>
      <c r="I320" s="148" t="s">
        <v>137</v>
      </c>
      <c r="J320" s="148" t="s">
        <v>137</v>
      </c>
      <c r="K320" s="148" t="s">
        <v>62</v>
      </c>
      <c r="M320" s="148" t="s">
        <v>96</v>
      </c>
      <c r="N320" s="148" t="s">
        <v>346</v>
      </c>
      <c r="O320" s="148" t="s">
        <v>6747</v>
      </c>
      <c r="P320" s="148" t="s">
        <v>6811</v>
      </c>
      <c r="Q320" s="148" t="s">
        <v>6839</v>
      </c>
      <c r="R320" s="148" t="s">
        <v>101</v>
      </c>
      <c r="S320" s="148">
        <v>0</v>
      </c>
      <c r="T320" s="148">
        <v>3000</v>
      </c>
      <c r="U320" s="148" t="s">
        <v>347</v>
      </c>
      <c r="V320" s="148" t="s">
        <v>67</v>
      </c>
      <c r="W320" s="148" t="s">
        <v>204</v>
      </c>
      <c r="X320" s="148" t="s">
        <v>2279</v>
      </c>
      <c r="Y320" s="148" t="s">
        <v>2192</v>
      </c>
      <c r="Z320" s="148" t="s">
        <v>2277</v>
      </c>
      <c r="AC320" s="148" t="s">
        <v>112</v>
      </c>
      <c r="AD320" s="148" t="s">
        <v>69</v>
      </c>
      <c r="AE320" s="148" t="s">
        <v>102</v>
      </c>
    </row>
    <row r="321" spans="1:31" ht="45">
      <c r="A321" s="148" t="s">
        <v>6736</v>
      </c>
      <c r="B321" s="148" t="s">
        <v>1419</v>
      </c>
      <c r="C321" s="148" t="s">
        <v>2280</v>
      </c>
      <c r="D321" s="148" t="s">
        <v>2238</v>
      </c>
      <c r="E321" s="148" t="s">
        <v>337</v>
      </c>
      <c r="F321" s="148" t="s">
        <v>2209</v>
      </c>
      <c r="G321" s="148" t="s">
        <v>2199</v>
      </c>
      <c r="H321" s="148">
        <v>50</v>
      </c>
      <c r="I321" s="148" t="s">
        <v>137</v>
      </c>
      <c r="J321" s="148" t="s">
        <v>64</v>
      </c>
      <c r="K321" s="148" t="s">
        <v>64</v>
      </c>
      <c r="M321" s="148" t="s">
        <v>96</v>
      </c>
      <c r="N321" s="148" t="s">
        <v>338</v>
      </c>
      <c r="O321" s="148" t="s">
        <v>6747</v>
      </c>
      <c r="P321" s="148" t="s">
        <v>6810</v>
      </c>
      <c r="Q321" s="148" t="s">
        <v>6839</v>
      </c>
      <c r="R321" s="148" t="s">
        <v>101</v>
      </c>
      <c r="S321" s="148" t="s">
        <v>62</v>
      </c>
      <c r="T321" s="148" t="s">
        <v>62</v>
      </c>
      <c r="U321" s="148" t="s">
        <v>62</v>
      </c>
      <c r="V321" s="148" t="s">
        <v>67</v>
      </c>
      <c r="W321" s="148" t="s">
        <v>339</v>
      </c>
      <c r="X321" s="148" t="s">
        <v>126</v>
      </c>
      <c r="Y321" s="148" t="s">
        <v>2192</v>
      </c>
      <c r="AC321" s="148" t="s">
        <v>62</v>
      </c>
      <c r="AD321" s="148" t="s">
        <v>69</v>
      </c>
      <c r="AE321" s="148" t="s">
        <v>102</v>
      </c>
    </row>
    <row r="322" spans="1:31" ht="30">
      <c r="A322" s="148" t="s">
        <v>6736</v>
      </c>
      <c r="B322" s="148" t="s">
        <v>1419</v>
      </c>
      <c r="C322" s="148" t="s">
        <v>2276</v>
      </c>
      <c r="D322" s="148" t="s">
        <v>2238</v>
      </c>
      <c r="E322" s="148" t="s">
        <v>342</v>
      </c>
      <c r="F322" s="148" t="s">
        <v>2209</v>
      </c>
      <c r="G322" s="148" t="s">
        <v>62</v>
      </c>
      <c r="H322" s="148" t="s">
        <v>62</v>
      </c>
      <c r="I322" s="148" t="s">
        <v>137</v>
      </c>
      <c r="J322" s="148" t="s">
        <v>137</v>
      </c>
      <c r="K322" s="148" t="s">
        <v>64</v>
      </c>
      <c r="M322" s="148" t="s">
        <v>96</v>
      </c>
      <c r="N322" s="148" t="s">
        <v>343</v>
      </c>
      <c r="O322" s="148" t="s">
        <v>7013</v>
      </c>
      <c r="P322" s="148" t="s">
        <v>6811</v>
      </c>
      <c r="Q322" s="148" t="s">
        <v>6839</v>
      </c>
      <c r="R322" s="148" t="s">
        <v>101</v>
      </c>
      <c r="S322" s="148">
        <v>0</v>
      </c>
      <c r="T322" s="148">
        <v>36</v>
      </c>
      <c r="U322" s="148" t="s">
        <v>191</v>
      </c>
      <c r="V322" s="148" t="s">
        <v>602</v>
      </c>
      <c r="W322" s="148" t="s">
        <v>339</v>
      </c>
      <c r="X322" s="148" t="s">
        <v>2240</v>
      </c>
      <c r="Y322" s="148" t="s">
        <v>2192</v>
      </c>
      <c r="Z322" s="148" t="s">
        <v>2277</v>
      </c>
      <c r="AC322" s="148" t="s">
        <v>112</v>
      </c>
      <c r="AD322" s="148" t="s">
        <v>69</v>
      </c>
      <c r="AE322" s="148" t="s">
        <v>192</v>
      </c>
    </row>
    <row r="323" spans="1:31" ht="30">
      <c r="A323" s="148" t="s">
        <v>6736</v>
      </c>
      <c r="B323" s="148" t="s">
        <v>1419</v>
      </c>
      <c r="C323" s="148" t="s">
        <v>2237</v>
      </c>
      <c r="D323" s="148" t="s">
        <v>2238</v>
      </c>
      <c r="E323" s="148" t="s">
        <v>234</v>
      </c>
      <c r="F323" s="148" t="s">
        <v>2239</v>
      </c>
      <c r="G323" s="148" t="s">
        <v>2199</v>
      </c>
      <c r="H323" s="148">
        <v>50</v>
      </c>
      <c r="I323" s="148" t="s">
        <v>137</v>
      </c>
      <c r="J323" s="148" t="s">
        <v>64</v>
      </c>
      <c r="K323" s="148" t="s">
        <v>64</v>
      </c>
      <c r="M323" s="148" t="s">
        <v>96</v>
      </c>
      <c r="N323" s="148" t="s">
        <v>236</v>
      </c>
      <c r="O323" s="148" t="s">
        <v>7014</v>
      </c>
      <c r="P323" s="148" t="s">
        <v>6817</v>
      </c>
      <c r="Q323" s="148" t="s">
        <v>6840</v>
      </c>
      <c r="R323" s="148" t="s">
        <v>101</v>
      </c>
      <c r="S323" s="148">
        <v>0</v>
      </c>
      <c r="T323" s="148">
        <v>570</v>
      </c>
      <c r="U323" s="148" t="s">
        <v>237</v>
      </c>
      <c r="V323" s="148" t="s">
        <v>602</v>
      </c>
      <c r="W323" s="148" t="s">
        <v>238</v>
      </c>
      <c r="X323" s="148" t="s">
        <v>2240</v>
      </c>
      <c r="Y323" s="148" t="s">
        <v>2192</v>
      </c>
      <c r="Z323" s="148" t="s">
        <v>2241</v>
      </c>
      <c r="AC323" s="148" t="s">
        <v>112</v>
      </c>
      <c r="AD323" s="148" t="s">
        <v>69</v>
      </c>
      <c r="AE323" s="148" t="s">
        <v>102</v>
      </c>
    </row>
    <row r="324" spans="1:31" ht="45">
      <c r="A324" s="148" t="s">
        <v>6736</v>
      </c>
      <c r="B324" s="148" t="s">
        <v>1419</v>
      </c>
      <c r="C324" s="148" t="s">
        <v>2426</v>
      </c>
      <c r="D324" s="148" t="s">
        <v>2427</v>
      </c>
      <c r="E324" s="148" t="s">
        <v>184</v>
      </c>
      <c r="F324" s="148" t="s">
        <v>2406</v>
      </c>
      <c r="G324" s="148" t="s">
        <v>2199</v>
      </c>
      <c r="H324" s="148">
        <v>80</v>
      </c>
      <c r="I324" s="148" t="s">
        <v>137</v>
      </c>
      <c r="J324" s="148" t="s">
        <v>64</v>
      </c>
      <c r="K324" s="148" t="s">
        <v>64</v>
      </c>
      <c r="M324" s="148" t="s">
        <v>96</v>
      </c>
      <c r="N324" s="148" t="s">
        <v>441</v>
      </c>
      <c r="O324" s="148" t="s">
        <v>7015</v>
      </c>
      <c r="P324" s="148" t="s">
        <v>6813</v>
      </c>
      <c r="Q324" s="148" t="s">
        <v>6843</v>
      </c>
      <c r="R324" s="148" t="s">
        <v>101</v>
      </c>
      <c r="S324" s="148" t="s">
        <v>62</v>
      </c>
      <c r="T324" s="148" t="s">
        <v>62</v>
      </c>
      <c r="U324" s="148" t="s">
        <v>62</v>
      </c>
      <c r="V324" s="148" t="s">
        <v>67</v>
      </c>
      <c r="W324" s="148" t="s">
        <v>186</v>
      </c>
      <c r="X324" s="148" t="s">
        <v>126</v>
      </c>
      <c r="Y324" s="148" t="s">
        <v>2363</v>
      </c>
      <c r="Z324" s="148" t="s">
        <v>2428</v>
      </c>
      <c r="AC324" s="148" t="s">
        <v>62</v>
      </c>
      <c r="AD324" s="148" t="s">
        <v>69</v>
      </c>
      <c r="AE324" s="148" t="s">
        <v>102</v>
      </c>
    </row>
    <row r="325" spans="1:31" ht="45">
      <c r="A325" s="148" t="s">
        <v>6736</v>
      </c>
      <c r="B325" s="148" t="s">
        <v>1419</v>
      </c>
      <c r="C325" s="148" t="s">
        <v>2429</v>
      </c>
      <c r="D325" s="148" t="s">
        <v>2427</v>
      </c>
      <c r="E325" s="148" t="s">
        <v>189</v>
      </c>
      <c r="F325" s="148" t="s">
        <v>2406</v>
      </c>
      <c r="G325" s="148" t="s">
        <v>62</v>
      </c>
      <c r="H325" s="148" t="s">
        <v>62</v>
      </c>
      <c r="I325" s="148" t="s">
        <v>137</v>
      </c>
      <c r="J325" s="148" t="s">
        <v>64</v>
      </c>
      <c r="K325" s="148" t="s">
        <v>64</v>
      </c>
      <c r="M325" s="148" t="s">
        <v>96</v>
      </c>
      <c r="N325" s="148" t="s">
        <v>444</v>
      </c>
      <c r="O325" s="148" t="s">
        <v>7016</v>
      </c>
      <c r="P325" s="148" t="s">
        <v>6814</v>
      </c>
      <c r="Q325" s="148" t="s">
        <v>6838</v>
      </c>
      <c r="R325" s="148" t="s">
        <v>101</v>
      </c>
      <c r="S325" s="148">
        <v>0</v>
      </c>
      <c r="T325" s="148">
        <v>24</v>
      </c>
      <c r="U325" s="148" t="s">
        <v>191</v>
      </c>
      <c r="V325" s="148" t="s">
        <v>775</v>
      </c>
      <c r="W325" s="148" t="s">
        <v>186</v>
      </c>
      <c r="X325" s="148" t="s">
        <v>2410</v>
      </c>
      <c r="Y325" s="148" t="s">
        <v>2363</v>
      </c>
      <c r="Z325" s="148" t="s">
        <v>2428</v>
      </c>
      <c r="AC325" s="148" t="s">
        <v>112</v>
      </c>
      <c r="AD325" s="148" t="s">
        <v>69</v>
      </c>
      <c r="AE325" s="148" t="s">
        <v>192</v>
      </c>
    </row>
    <row r="326" spans="1:31" ht="30">
      <c r="A326" s="148" t="s">
        <v>6736</v>
      </c>
      <c r="B326" s="148" t="s">
        <v>1419</v>
      </c>
      <c r="C326" s="148" t="s">
        <v>2404</v>
      </c>
      <c r="D326" s="148" t="s">
        <v>2405</v>
      </c>
      <c r="E326" s="148" t="s">
        <v>234</v>
      </c>
      <c r="F326" s="148" t="s">
        <v>2406</v>
      </c>
      <c r="G326" s="148" t="s">
        <v>2199</v>
      </c>
      <c r="H326" s="148">
        <v>50</v>
      </c>
      <c r="I326" s="148" t="s">
        <v>137</v>
      </c>
      <c r="J326" s="148" t="s">
        <v>64</v>
      </c>
      <c r="K326" s="148" t="s">
        <v>64</v>
      </c>
      <c r="M326" s="148" t="s">
        <v>96</v>
      </c>
      <c r="N326" s="148" t="s">
        <v>236</v>
      </c>
      <c r="O326" s="148" t="s">
        <v>7017</v>
      </c>
      <c r="P326" s="148" t="s">
        <v>6817</v>
      </c>
      <c r="Q326" s="148" t="s">
        <v>6840</v>
      </c>
      <c r="R326" s="148" t="s">
        <v>101</v>
      </c>
      <c r="S326" s="148">
        <v>0</v>
      </c>
      <c r="T326" s="148">
        <v>1050</v>
      </c>
      <c r="U326" s="148" t="s">
        <v>237</v>
      </c>
      <c r="V326" s="148" t="s">
        <v>775</v>
      </c>
      <c r="W326" s="148" t="s">
        <v>238</v>
      </c>
      <c r="X326" s="148" t="s">
        <v>2352</v>
      </c>
      <c r="Y326" s="148" t="s">
        <v>2363</v>
      </c>
      <c r="Z326" s="148" t="s">
        <v>2407</v>
      </c>
      <c r="AC326" s="148" t="s">
        <v>112</v>
      </c>
      <c r="AD326" s="148" t="s">
        <v>69</v>
      </c>
      <c r="AE326" s="148" t="s">
        <v>102</v>
      </c>
    </row>
    <row r="327" spans="1:31" ht="45">
      <c r="A327" s="148" t="s">
        <v>6736</v>
      </c>
      <c r="B327" s="148" t="s">
        <v>1419</v>
      </c>
      <c r="C327" s="148" t="s">
        <v>1420</v>
      </c>
      <c r="D327" s="148" t="s">
        <v>1421</v>
      </c>
      <c r="E327" s="148" t="s">
        <v>184</v>
      </c>
      <c r="F327" s="148" t="s">
        <v>1422</v>
      </c>
      <c r="G327" s="148" t="s">
        <v>704</v>
      </c>
      <c r="H327" s="148">
        <v>80</v>
      </c>
      <c r="I327" s="148" t="s">
        <v>137</v>
      </c>
      <c r="J327" s="148" t="s">
        <v>64</v>
      </c>
      <c r="K327" s="148" t="s">
        <v>62</v>
      </c>
      <c r="M327" s="148" t="s">
        <v>96</v>
      </c>
      <c r="N327" s="148" t="s">
        <v>441</v>
      </c>
      <c r="O327" s="148" t="s">
        <v>6747</v>
      </c>
      <c r="P327" s="148" t="s">
        <v>6813</v>
      </c>
      <c r="Q327" s="148" t="s">
        <v>6843</v>
      </c>
      <c r="R327" s="148" t="s">
        <v>62</v>
      </c>
      <c r="S327" s="148" t="s">
        <v>62</v>
      </c>
      <c r="T327" s="148" t="s">
        <v>62</v>
      </c>
      <c r="U327" s="148" t="s">
        <v>62</v>
      </c>
      <c r="V327" s="148" t="s">
        <v>67</v>
      </c>
      <c r="W327" s="148" t="s">
        <v>186</v>
      </c>
      <c r="X327" s="148" t="s">
        <v>62</v>
      </c>
      <c r="Y327" s="148" t="s">
        <v>1423</v>
      </c>
      <c r="Z327" s="148" t="s">
        <v>1424</v>
      </c>
      <c r="AC327" s="148" t="s">
        <v>62</v>
      </c>
      <c r="AD327" s="148" t="s">
        <v>77</v>
      </c>
      <c r="AE327" s="148" t="s">
        <v>102</v>
      </c>
    </row>
    <row r="328" spans="1:31" ht="45">
      <c r="A328" s="148" t="s">
        <v>6736</v>
      </c>
      <c r="B328" s="148" t="s">
        <v>1419</v>
      </c>
      <c r="C328" s="148" t="s">
        <v>1425</v>
      </c>
      <c r="D328" s="148" t="s">
        <v>1421</v>
      </c>
      <c r="E328" s="148" t="s">
        <v>189</v>
      </c>
      <c r="F328" s="148" t="s">
        <v>1422</v>
      </c>
      <c r="G328" s="148" t="s">
        <v>62</v>
      </c>
      <c r="H328" s="148" t="s">
        <v>62</v>
      </c>
      <c r="I328" s="148" t="s">
        <v>137</v>
      </c>
      <c r="J328" s="148" t="s">
        <v>137</v>
      </c>
      <c r="K328" s="148" t="s">
        <v>64</v>
      </c>
      <c r="M328" s="148" t="s">
        <v>96</v>
      </c>
      <c r="N328" s="148" t="s">
        <v>444</v>
      </c>
      <c r="O328" s="148" t="s">
        <v>7018</v>
      </c>
      <c r="P328" s="148" t="s">
        <v>6814</v>
      </c>
      <c r="Q328" s="148" t="s">
        <v>6838</v>
      </c>
      <c r="R328" s="148" t="s">
        <v>62</v>
      </c>
      <c r="S328" s="148">
        <v>0</v>
      </c>
      <c r="T328" s="148">
        <v>24</v>
      </c>
      <c r="U328" s="148" t="s">
        <v>191</v>
      </c>
      <c r="V328" s="148" t="s">
        <v>775</v>
      </c>
      <c r="W328" s="148" t="s">
        <v>186</v>
      </c>
      <c r="X328" s="148" t="s">
        <v>1165</v>
      </c>
      <c r="Y328" s="148" t="s">
        <v>1423</v>
      </c>
      <c r="Z328" s="148" t="s">
        <v>1424</v>
      </c>
      <c r="AC328" s="148" t="s">
        <v>112</v>
      </c>
      <c r="AD328" s="148" t="s">
        <v>77</v>
      </c>
      <c r="AE328" s="148" t="s">
        <v>192</v>
      </c>
    </row>
    <row r="329" spans="1:31" ht="45">
      <c r="A329" s="148" t="s">
        <v>6736</v>
      </c>
      <c r="B329" s="148" t="s">
        <v>1419</v>
      </c>
      <c r="C329" s="148" t="s">
        <v>2474</v>
      </c>
      <c r="D329" s="148" t="s">
        <v>2475</v>
      </c>
      <c r="E329" s="148" t="s">
        <v>234</v>
      </c>
      <c r="F329" s="148" t="s">
        <v>1422</v>
      </c>
      <c r="G329" s="148" t="s">
        <v>704</v>
      </c>
      <c r="H329" s="148">
        <v>50</v>
      </c>
      <c r="I329" s="148" t="s">
        <v>137</v>
      </c>
      <c r="J329" s="148" t="s">
        <v>64</v>
      </c>
      <c r="K329" s="148" t="s">
        <v>64</v>
      </c>
      <c r="M329" s="148" t="s">
        <v>96</v>
      </c>
      <c r="N329" s="148" t="s">
        <v>236</v>
      </c>
      <c r="O329" s="148" t="s">
        <v>7019</v>
      </c>
      <c r="P329" s="148" t="s">
        <v>62</v>
      </c>
      <c r="Q329" s="148" t="s">
        <v>6840</v>
      </c>
      <c r="R329" s="148" t="s">
        <v>62</v>
      </c>
      <c r="S329" s="148">
        <v>0</v>
      </c>
      <c r="T329" s="148">
        <v>310</v>
      </c>
      <c r="U329" s="148" t="s">
        <v>237</v>
      </c>
      <c r="V329" s="148" t="s">
        <v>775</v>
      </c>
      <c r="W329" s="148" t="s">
        <v>238</v>
      </c>
      <c r="X329" s="148" t="s">
        <v>2442</v>
      </c>
      <c r="Y329" s="148" t="s">
        <v>1423</v>
      </c>
      <c r="Z329" s="148" t="s">
        <v>2476</v>
      </c>
      <c r="AC329" s="148" t="s">
        <v>112</v>
      </c>
      <c r="AD329" s="148" t="s">
        <v>77</v>
      </c>
      <c r="AE329" s="148" t="s">
        <v>102</v>
      </c>
    </row>
    <row r="330" spans="1:31" ht="45">
      <c r="A330" s="148" t="s">
        <v>6736</v>
      </c>
      <c r="B330" s="148" t="s">
        <v>1419</v>
      </c>
      <c r="C330" s="148" t="s">
        <v>2604</v>
      </c>
      <c r="D330" s="148" t="s">
        <v>2605</v>
      </c>
      <c r="E330" s="148" t="s">
        <v>345</v>
      </c>
      <c r="F330" s="148" t="s">
        <v>2602</v>
      </c>
      <c r="G330" s="148" t="s">
        <v>62</v>
      </c>
      <c r="H330" s="148" t="s">
        <v>62</v>
      </c>
      <c r="I330" s="148" t="s">
        <v>137</v>
      </c>
      <c r="J330" s="148" t="s">
        <v>137</v>
      </c>
      <c r="K330" s="148" t="s">
        <v>62</v>
      </c>
      <c r="M330" s="148" t="s">
        <v>96</v>
      </c>
      <c r="N330" s="148" t="s">
        <v>346</v>
      </c>
      <c r="O330" s="148" t="s">
        <v>6747</v>
      </c>
      <c r="P330" s="148" t="s">
        <v>62</v>
      </c>
      <c r="Q330" s="148" t="s">
        <v>6839</v>
      </c>
      <c r="R330" s="148" t="s">
        <v>62</v>
      </c>
      <c r="S330" s="148">
        <v>0</v>
      </c>
      <c r="T330" s="148">
        <v>2000</v>
      </c>
      <c r="U330" s="148" t="s">
        <v>347</v>
      </c>
      <c r="V330" s="148" t="s">
        <v>67</v>
      </c>
      <c r="W330" s="148" t="s">
        <v>204</v>
      </c>
      <c r="X330" s="148" t="s">
        <v>2606</v>
      </c>
      <c r="Y330" s="148" t="s">
        <v>2592</v>
      </c>
      <c r="Z330" s="148" t="s">
        <v>2607</v>
      </c>
      <c r="AC330" s="148" t="s">
        <v>112</v>
      </c>
      <c r="AD330" s="148" t="s">
        <v>77</v>
      </c>
      <c r="AE330" s="148" t="s">
        <v>102</v>
      </c>
    </row>
    <row r="331" spans="1:31" ht="45">
      <c r="A331" s="148" t="s">
        <v>6736</v>
      </c>
      <c r="B331" s="148" t="s">
        <v>1419</v>
      </c>
      <c r="C331" s="148" t="s">
        <v>2608</v>
      </c>
      <c r="D331" s="148" t="s">
        <v>2609</v>
      </c>
      <c r="E331" s="148" t="s">
        <v>337</v>
      </c>
      <c r="F331" s="148" t="s">
        <v>2602</v>
      </c>
      <c r="G331" s="148" t="s">
        <v>2199</v>
      </c>
      <c r="H331" s="148">
        <v>50</v>
      </c>
      <c r="I331" s="148" t="s">
        <v>137</v>
      </c>
      <c r="J331" s="148" t="s">
        <v>64</v>
      </c>
      <c r="K331" s="148" t="s">
        <v>62</v>
      </c>
      <c r="M331" s="148" t="s">
        <v>96</v>
      </c>
      <c r="N331" s="148" t="s">
        <v>338</v>
      </c>
      <c r="O331" s="148" t="s">
        <v>6747</v>
      </c>
      <c r="P331" s="148" t="s">
        <v>6810</v>
      </c>
      <c r="Q331" s="148" t="s">
        <v>6839</v>
      </c>
      <c r="R331" s="148" t="s">
        <v>62</v>
      </c>
      <c r="S331" s="148" t="s">
        <v>62</v>
      </c>
      <c r="T331" s="148" t="s">
        <v>62</v>
      </c>
      <c r="U331" s="148" t="s">
        <v>62</v>
      </c>
      <c r="V331" s="148" t="s">
        <v>67</v>
      </c>
      <c r="W331" s="148" t="s">
        <v>339</v>
      </c>
      <c r="X331" s="148" t="s">
        <v>62</v>
      </c>
      <c r="Y331" s="148" t="s">
        <v>2592</v>
      </c>
      <c r="Z331" s="148" t="s">
        <v>2607</v>
      </c>
      <c r="AC331" s="148" t="s">
        <v>62</v>
      </c>
      <c r="AD331" s="148" t="s">
        <v>77</v>
      </c>
      <c r="AE331" s="148" t="s">
        <v>102</v>
      </c>
    </row>
    <row r="332" spans="1:31" ht="45">
      <c r="A332" s="148" t="s">
        <v>6736</v>
      </c>
      <c r="B332" s="148" t="s">
        <v>1419</v>
      </c>
      <c r="C332" s="148" t="s">
        <v>2641</v>
      </c>
      <c r="D332" s="148" t="s">
        <v>2642</v>
      </c>
      <c r="E332" s="148" t="s">
        <v>189</v>
      </c>
      <c r="F332" s="148" t="s">
        <v>2602</v>
      </c>
      <c r="G332" s="148" t="s">
        <v>2199</v>
      </c>
      <c r="H332" s="148">
        <v>50</v>
      </c>
      <c r="I332" s="148" t="s">
        <v>137</v>
      </c>
      <c r="J332" s="148" t="s">
        <v>137</v>
      </c>
      <c r="K332" s="148" t="s">
        <v>64</v>
      </c>
      <c r="M332" s="148" t="s">
        <v>96</v>
      </c>
      <c r="N332" s="148" t="s">
        <v>441</v>
      </c>
      <c r="O332" s="148" t="s">
        <v>6747</v>
      </c>
      <c r="P332" s="148" t="s">
        <v>6813</v>
      </c>
      <c r="Q332" s="148" t="s">
        <v>6843</v>
      </c>
      <c r="R332" s="148" t="s">
        <v>62</v>
      </c>
      <c r="S332" s="148">
        <v>0</v>
      </c>
      <c r="T332" s="148">
        <v>19.579999999999998</v>
      </c>
      <c r="U332" s="148" t="s">
        <v>191</v>
      </c>
      <c r="V332" s="148" t="s">
        <v>67</v>
      </c>
      <c r="W332" s="148" t="s">
        <v>186</v>
      </c>
      <c r="X332" s="148" t="s">
        <v>2473</v>
      </c>
      <c r="Y332" s="148" t="s">
        <v>2592</v>
      </c>
      <c r="Z332" s="148" t="s">
        <v>2643</v>
      </c>
      <c r="AC332" s="148" t="s">
        <v>112</v>
      </c>
      <c r="AD332" s="148" t="s">
        <v>77</v>
      </c>
      <c r="AE332" s="148" t="s">
        <v>192</v>
      </c>
    </row>
    <row r="333" spans="1:31" ht="30">
      <c r="A333" s="148" t="s">
        <v>6736</v>
      </c>
      <c r="B333" s="148" t="s">
        <v>1419</v>
      </c>
      <c r="C333" s="148" t="s">
        <v>2610</v>
      </c>
      <c r="D333" s="148" t="s">
        <v>2609</v>
      </c>
      <c r="E333" s="148" t="s">
        <v>342</v>
      </c>
      <c r="F333" s="148" t="s">
        <v>2602</v>
      </c>
      <c r="G333" s="148" t="s">
        <v>62</v>
      </c>
      <c r="H333" s="148" t="s">
        <v>62</v>
      </c>
      <c r="I333" s="148" t="s">
        <v>137</v>
      </c>
      <c r="J333" s="148" t="s">
        <v>137</v>
      </c>
      <c r="K333" s="148" t="s">
        <v>64</v>
      </c>
      <c r="M333" s="148" t="s">
        <v>96</v>
      </c>
      <c r="N333" s="148" t="s">
        <v>343</v>
      </c>
      <c r="O333" s="148" t="s">
        <v>7020</v>
      </c>
      <c r="P333" s="148" t="s">
        <v>6811</v>
      </c>
      <c r="Q333" s="148" t="s">
        <v>6839</v>
      </c>
      <c r="R333" s="148" t="s">
        <v>62</v>
      </c>
      <c r="S333" s="148">
        <v>0</v>
      </c>
      <c r="T333" s="148">
        <v>19.579999999999998</v>
      </c>
      <c r="U333" s="148" t="s">
        <v>191</v>
      </c>
      <c r="V333" s="148" t="s">
        <v>775</v>
      </c>
      <c r="W333" s="148" t="s">
        <v>339</v>
      </c>
      <c r="X333" s="148" t="s">
        <v>2450</v>
      </c>
      <c r="Y333" s="148" t="s">
        <v>2592</v>
      </c>
      <c r="Z333" s="148" t="s">
        <v>2607</v>
      </c>
      <c r="AC333" s="148" t="s">
        <v>112</v>
      </c>
      <c r="AD333" s="148" t="s">
        <v>77</v>
      </c>
      <c r="AE333" s="148" t="s">
        <v>192</v>
      </c>
    </row>
    <row r="334" spans="1:31" ht="45">
      <c r="A334" s="148" t="s">
        <v>6736</v>
      </c>
      <c r="B334" s="148" t="s">
        <v>1419</v>
      </c>
      <c r="C334" s="148" t="s">
        <v>2644</v>
      </c>
      <c r="D334" s="148" t="s">
        <v>2642</v>
      </c>
      <c r="E334" s="148" t="s">
        <v>189</v>
      </c>
      <c r="F334" s="148" t="s">
        <v>2602</v>
      </c>
      <c r="G334" s="148" t="s">
        <v>62</v>
      </c>
      <c r="H334" s="148">
        <v>50</v>
      </c>
      <c r="I334" s="148" t="s">
        <v>137</v>
      </c>
      <c r="J334" s="148" t="s">
        <v>137</v>
      </c>
      <c r="K334" s="148" t="s">
        <v>64</v>
      </c>
      <c r="M334" s="148" t="s">
        <v>96</v>
      </c>
      <c r="N334" s="148" t="s">
        <v>444</v>
      </c>
      <c r="O334" s="148" t="s">
        <v>7021</v>
      </c>
      <c r="P334" s="148" t="s">
        <v>6814</v>
      </c>
      <c r="Q334" s="148" t="s">
        <v>6838</v>
      </c>
      <c r="R334" s="148" t="s">
        <v>62</v>
      </c>
      <c r="S334" s="148">
        <v>0</v>
      </c>
      <c r="T334" s="148">
        <v>19.579999999999998</v>
      </c>
      <c r="U334" s="148" t="s">
        <v>191</v>
      </c>
      <c r="V334" s="148" t="s">
        <v>775</v>
      </c>
      <c r="W334" s="148" t="s">
        <v>186</v>
      </c>
      <c r="X334" s="148" t="s">
        <v>2473</v>
      </c>
      <c r="Y334" s="148" t="s">
        <v>2592</v>
      </c>
      <c r="Z334" s="148" t="s">
        <v>2643</v>
      </c>
      <c r="AC334" s="148" t="s">
        <v>112</v>
      </c>
      <c r="AD334" s="148" t="s">
        <v>77</v>
      </c>
      <c r="AE334" s="148" t="s">
        <v>192</v>
      </c>
    </row>
    <row r="335" spans="1:31" ht="45">
      <c r="A335" s="148" t="s">
        <v>6736</v>
      </c>
      <c r="B335" s="148" t="s">
        <v>1419</v>
      </c>
      <c r="C335" s="148" t="s">
        <v>2611</v>
      </c>
      <c r="D335" s="148" t="s">
        <v>2605</v>
      </c>
      <c r="E335" s="148" t="s">
        <v>234</v>
      </c>
      <c r="F335" s="148" t="s">
        <v>2602</v>
      </c>
      <c r="G335" s="148" t="s">
        <v>2199</v>
      </c>
      <c r="H335" s="148">
        <v>50</v>
      </c>
      <c r="I335" s="148" t="s">
        <v>137</v>
      </c>
      <c r="J335" s="148" t="s">
        <v>64</v>
      </c>
      <c r="K335" s="148" t="s">
        <v>64</v>
      </c>
      <c r="M335" s="148" t="s">
        <v>96</v>
      </c>
      <c r="N335" s="148" t="s">
        <v>236</v>
      </c>
      <c r="O335" s="148" t="s">
        <v>7022</v>
      </c>
      <c r="P335" s="148" t="s">
        <v>62</v>
      </c>
      <c r="Q335" s="148" t="s">
        <v>6840</v>
      </c>
      <c r="R335" s="148" t="s">
        <v>62</v>
      </c>
      <c r="S335" s="148">
        <v>0</v>
      </c>
      <c r="T335" s="148">
        <v>340</v>
      </c>
      <c r="U335" s="148" t="s">
        <v>237</v>
      </c>
      <c r="V335" s="148" t="s">
        <v>775</v>
      </c>
      <c r="W335" s="148" t="s">
        <v>238</v>
      </c>
      <c r="X335" s="148" t="s">
        <v>2473</v>
      </c>
      <c r="Y335" s="148" t="s">
        <v>2592</v>
      </c>
      <c r="Z335" s="148" t="s">
        <v>2612</v>
      </c>
      <c r="AC335" s="148" t="s">
        <v>112</v>
      </c>
      <c r="AD335" s="148" t="s">
        <v>77</v>
      </c>
      <c r="AE335" s="148" t="s">
        <v>102</v>
      </c>
    </row>
    <row r="336" spans="1:31" ht="45">
      <c r="A336" s="148" t="s">
        <v>6736</v>
      </c>
      <c r="B336" s="148" t="s">
        <v>1419</v>
      </c>
      <c r="C336" s="148" t="s">
        <v>2456</v>
      </c>
      <c r="D336" s="148" t="s">
        <v>2453</v>
      </c>
      <c r="E336" s="148" t="s">
        <v>337</v>
      </c>
      <c r="F336" s="148" t="s">
        <v>1449</v>
      </c>
      <c r="G336" s="148" t="s">
        <v>334</v>
      </c>
      <c r="H336" s="148">
        <v>80</v>
      </c>
      <c r="I336" s="148" t="s">
        <v>137</v>
      </c>
      <c r="J336" s="148" t="s">
        <v>64</v>
      </c>
      <c r="K336" s="148" t="s">
        <v>62</v>
      </c>
      <c r="M336" s="148" t="s">
        <v>96</v>
      </c>
      <c r="N336" s="148" t="s">
        <v>338</v>
      </c>
      <c r="O336" s="148" t="s">
        <v>6747</v>
      </c>
      <c r="P336" s="148" t="s">
        <v>6810</v>
      </c>
      <c r="Q336" s="148" t="s">
        <v>6839</v>
      </c>
      <c r="R336" s="148" t="s">
        <v>101</v>
      </c>
      <c r="S336" s="148" t="s">
        <v>62</v>
      </c>
      <c r="T336" s="148" t="s">
        <v>62</v>
      </c>
      <c r="U336" s="148" t="s">
        <v>62</v>
      </c>
      <c r="V336" s="148" t="s">
        <v>67</v>
      </c>
      <c r="W336" s="148" t="s">
        <v>339</v>
      </c>
      <c r="X336" s="148" t="s">
        <v>62</v>
      </c>
      <c r="Y336" s="148" t="s">
        <v>1423</v>
      </c>
      <c r="Z336" s="148" t="s">
        <v>2457</v>
      </c>
      <c r="AC336" s="148" t="s">
        <v>62</v>
      </c>
      <c r="AD336" s="148" t="s">
        <v>69</v>
      </c>
      <c r="AE336" s="148" t="s">
        <v>102</v>
      </c>
    </row>
    <row r="337" spans="1:31" ht="30">
      <c r="A337" s="148" t="s">
        <v>6736</v>
      </c>
      <c r="B337" s="148" t="s">
        <v>1419</v>
      </c>
      <c r="C337" s="148" t="s">
        <v>2458</v>
      </c>
      <c r="D337" s="148" t="s">
        <v>2453</v>
      </c>
      <c r="E337" s="148" t="s">
        <v>342</v>
      </c>
      <c r="F337" s="148" t="s">
        <v>1449</v>
      </c>
      <c r="G337" s="148" t="s">
        <v>62</v>
      </c>
      <c r="H337" s="148" t="s">
        <v>62</v>
      </c>
      <c r="I337" s="148" t="s">
        <v>137</v>
      </c>
      <c r="J337" s="148" t="s">
        <v>137</v>
      </c>
      <c r="K337" s="148" t="s">
        <v>64</v>
      </c>
      <c r="M337" s="148" t="s">
        <v>96</v>
      </c>
      <c r="N337" s="148" t="s">
        <v>343</v>
      </c>
      <c r="O337" s="148" t="s">
        <v>7023</v>
      </c>
      <c r="P337" s="148" t="s">
        <v>6811</v>
      </c>
      <c r="Q337" s="148" t="s">
        <v>6839</v>
      </c>
      <c r="R337" s="148" t="s">
        <v>101</v>
      </c>
      <c r="S337" s="148">
        <v>0</v>
      </c>
      <c r="T337" s="148">
        <v>14.4</v>
      </c>
      <c r="U337" s="148" t="s">
        <v>191</v>
      </c>
      <c r="V337" s="148" t="s">
        <v>2202</v>
      </c>
      <c r="W337" s="148" t="s">
        <v>339</v>
      </c>
      <c r="X337" s="148" t="s">
        <v>2459</v>
      </c>
      <c r="Y337" s="148" t="s">
        <v>1423</v>
      </c>
      <c r="Z337" s="148" t="s">
        <v>2457</v>
      </c>
      <c r="AC337" s="148" t="s">
        <v>112</v>
      </c>
      <c r="AD337" s="148" t="s">
        <v>69</v>
      </c>
      <c r="AE337" s="148" t="s">
        <v>192</v>
      </c>
    </row>
    <row r="338" spans="1:31" ht="45">
      <c r="A338" s="148" t="s">
        <v>6736</v>
      </c>
      <c r="B338" s="148" t="s">
        <v>1419</v>
      </c>
      <c r="C338" s="148" t="s">
        <v>2446</v>
      </c>
      <c r="D338" s="148" t="s">
        <v>2447</v>
      </c>
      <c r="E338" s="148" t="s">
        <v>1018</v>
      </c>
      <c r="F338" s="148" t="s">
        <v>2448</v>
      </c>
      <c r="G338" s="148" t="s">
        <v>2449</v>
      </c>
      <c r="H338" s="148">
        <v>15</v>
      </c>
      <c r="I338" s="148" t="s">
        <v>137</v>
      </c>
      <c r="J338" s="148" t="s">
        <v>64</v>
      </c>
      <c r="K338" s="148" t="s">
        <v>64</v>
      </c>
      <c r="M338" s="148" t="s">
        <v>96</v>
      </c>
      <c r="N338" s="148" t="s">
        <v>236</v>
      </c>
      <c r="O338" s="148" t="s">
        <v>7024</v>
      </c>
      <c r="P338" s="148" t="s">
        <v>62</v>
      </c>
      <c r="Q338" s="148" t="s">
        <v>6840</v>
      </c>
      <c r="R338" s="148" t="s">
        <v>62</v>
      </c>
      <c r="S338" s="148">
        <v>0</v>
      </c>
      <c r="T338" s="148">
        <v>960</v>
      </c>
      <c r="U338" s="148" t="s">
        <v>237</v>
      </c>
      <c r="V338" s="148" t="s">
        <v>67</v>
      </c>
      <c r="W338" s="148" t="s">
        <v>66</v>
      </c>
      <c r="X338" s="148" t="s">
        <v>2450</v>
      </c>
      <c r="Y338" s="148" t="s">
        <v>1423</v>
      </c>
      <c r="Z338" s="148" t="s">
        <v>2451</v>
      </c>
      <c r="AC338" s="148" t="s">
        <v>112</v>
      </c>
      <c r="AD338" s="148" t="s">
        <v>77</v>
      </c>
      <c r="AE338" s="148" t="s">
        <v>102</v>
      </c>
    </row>
    <row r="339" spans="1:31" ht="60">
      <c r="A339" s="148" t="s">
        <v>6736</v>
      </c>
      <c r="B339" s="148" t="s">
        <v>2817</v>
      </c>
      <c r="C339" s="148" t="s">
        <v>2860</v>
      </c>
      <c r="D339" s="148" t="s">
        <v>2861</v>
      </c>
      <c r="E339" s="148" t="s">
        <v>184</v>
      </c>
      <c r="F339" s="148" t="s">
        <v>2858</v>
      </c>
      <c r="G339" s="148" t="s">
        <v>631</v>
      </c>
      <c r="H339" s="148">
        <v>15</v>
      </c>
      <c r="I339" s="148" t="s">
        <v>137</v>
      </c>
      <c r="J339" s="148" t="s">
        <v>64</v>
      </c>
      <c r="K339" s="148" t="s">
        <v>64</v>
      </c>
      <c r="M339" s="148" t="s">
        <v>96</v>
      </c>
      <c r="N339" s="148" t="s">
        <v>441</v>
      </c>
      <c r="O339" s="148" t="s">
        <v>7025</v>
      </c>
      <c r="P339" s="148" t="s">
        <v>6813</v>
      </c>
      <c r="Q339" s="148" t="s">
        <v>6843</v>
      </c>
      <c r="R339" s="148" t="s">
        <v>101</v>
      </c>
      <c r="S339" s="148" t="s">
        <v>62</v>
      </c>
      <c r="T339" s="148" t="s">
        <v>62</v>
      </c>
      <c r="U339" s="148" t="s">
        <v>62</v>
      </c>
      <c r="V339" s="148" t="s">
        <v>67</v>
      </c>
      <c r="W339" s="148" t="s">
        <v>186</v>
      </c>
      <c r="X339" s="148" t="s">
        <v>126</v>
      </c>
      <c r="Y339" s="148" t="s">
        <v>2647</v>
      </c>
      <c r="Z339" s="148" t="s">
        <v>2862</v>
      </c>
      <c r="AC339" s="148" t="s">
        <v>62</v>
      </c>
      <c r="AD339" s="148" t="s">
        <v>69</v>
      </c>
      <c r="AE339" s="148" t="s">
        <v>102</v>
      </c>
    </row>
    <row r="340" spans="1:31" ht="60">
      <c r="A340" s="148" t="s">
        <v>6736</v>
      </c>
      <c r="B340" s="148" t="s">
        <v>2817</v>
      </c>
      <c r="C340" s="148" t="s">
        <v>2872</v>
      </c>
      <c r="D340" s="148" t="s">
        <v>2869</v>
      </c>
      <c r="E340" s="148" t="s">
        <v>184</v>
      </c>
      <c r="F340" s="148" t="s">
        <v>2870</v>
      </c>
      <c r="G340" s="148" t="s">
        <v>631</v>
      </c>
      <c r="H340" s="148">
        <v>15</v>
      </c>
      <c r="I340" s="148" t="s">
        <v>137</v>
      </c>
      <c r="J340" s="148" t="s">
        <v>64</v>
      </c>
      <c r="K340" s="148" t="s">
        <v>64</v>
      </c>
      <c r="M340" s="148" t="s">
        <v>96</v>
      </c>
      <c r="N340" s="148" t="s">
        <v>441</v>
      </c>
      <c r="O340" s="148" t="s">
        <v>7026</v>
      </c>
      <c r="P340" s="148" t="s">
        <v>6813</v>
      </c>
      <c r="Q340" s="148" t="s">
        <v>6843</v>
      </c>
      <c r="R340" s="148" t="s">
        <v>101</v>
      </c>
      <c r="S340" s="148" t="s">
        <v>62</v>
      </c>
      <c r="T340" s="148" t="s">
        <v>62</v>
      </c>
      <c r="U340" s="148" t="s">
        <v>62</v>
      </c>
      <c r="V340" s="148" t="s">
        <v>67</v>
      </c>
      <c r="W340" s="148" t="s">
        <v>186</v>
      </c>
      <c r="X340" s="148" t="s">
        <v>126</v>
      </c>
      <c r="Y340" s="148" t="s">
        <v>2647</v>
      </c>
      <c r="Z340" s="148" t="s">
        <v>2873</v>
      </c>
      <c r="AC340" s="148" t="s">
        <v>62</v>
      </c>
      <c r="AD340" s="148" t="s">
        <v>69</v>
      </c>
      <c r="AE340" s="148" t="s">
        <v>102</v>
      </c>
    </row>
    <row r="341" spans="1:31" ht="60">
      <c r="A341" s="148" t="s">
        <v>6736</v>
      </c>
      <c r="B341" s="148" t="s">
        <v>2817</v>
      </c>
      <c r="C341" s="148" t="s">
        <v>2888</v>
      </c>
      <c r="D341" s="148" t="s">
        <v>2885</v>
      </c>
      <c r="E341" s="148" t="s">
        <v>337</v>
      </c>
      <c r="F341" s="148" t="s">
        <v>2886</v>
      </c>
      <c r="G341" s="148" t="s">
        <v>334</v>
      </c>
      <c r="H341" s="148">
        <v>40</v>
      </c>
      <c r="I341" s="148" t="s">
        <v>137</v>
      </c>
      <c r="J341" s="148" t="s">
        <v>64</v>
      </c>
      <c r="K341" s="148" t="s">
        <v>62</v>
      </c>
      <c r="M341" s="148" t="s">
        <v>96</v>
      </c>
      <c r="N341" s="148" t="s">
        <v>338</v>
      </c>
      <c r="O341" s="148" t="s">
        <v>6747</v>
      </c>
      <c r="P341" s="148" t="s">
        <v>6810</v>
      </c>
      <c r="Q341" s="148" t="s">
        <v>6839</v>
      </c>
      <c r="R341" s="148" t="s">
        <v>101</v>
      </c>
      <c r="S341" s="148" t="s">
        <v>62</v>
      </c>
      <c r="T341" s="148" t="s">
        <v>62</v>
      </c>
      <c r="U341" s="148" t="s">
        <v>62</v>
      </c>
      <c r="V341" s="148" t="s">
        <v>67</v>
      </c>
      <c r="W341" s="148" t="s">
        <v>339</v>
      </c>
      <c r="X341" s="148" t="s">
        <v>62</v>
      </c>
      <c r="Y341" s="148" t="s">
        <v>2647</v>
      </c>
      <c r="Z341" s="148" t="s">
        <v>2889</v>
      </c>
      <c r="AC341" s="148" t="s">
        <v>62</v>
      </c>
      <c r="AD341" s="148" t="s">
        <v>69</v>
      </c>
      <c r="AE341" s="148" t="s">
        <v>102</v>
      </c>
    </row>
    <row r="342" spans="1:31" ht="60">
      <c r="A342" s="148" t="s">
        <v>6736</v>
      </c>
      <c r="B342" s="148" t="s">
        <v>2817</v>
      </c>
      <c r="C342" s="148" t="s">
        <v>2918</v>
      </c>
      <c r="D342" s="148" t="s">
        <v>2851</v>
      </c>
      <c r="E342" s="148" t="s">
        <v>184</v>
      </c>
      <c r="F342" s="148" t="s">
        <v>2852</v>
      </c>
      <c r="G342" s="148" t="s">
        <v>631</v>
      </c>
      <c r="H342" s="148">
        <v>25</v>
      </c>
      <c r="I342" s="148" t="s">
        <v>137</v>
      </c>
      <c r="J342" s="148" t="s">
        <v>64</v>
      </c>
      <c r="K342" s="148" t="s">
        <v>64</v>
      </c>
      <c r="M342" s="148" t="s">
        <v>96</v>
      </c>
      <c r="N342" s="148" t="s">
        <v>441</v>
      </c>
      <c r="O342" s="148" t="s">
        <v>7027</v>
      </c>
      <c r="P342" s="148" t="s">
        <v>6813</v>
      </c>
      <c r="Q342" s="148" t="s">
        <v>6843</v>
      </c>
      <c r="R342" s="148" t="s">
        <v>101</v>
      </c>
      <c r="S342" s="148" t="s">
        <v>62</v>
      </c>
      <c r="T342" s="148" t="s">
        <v>62</v>
      </c>
      <c r="U342" s="148" t="s">
        <v>62</v>
      </c>
      <c r="V342" s="148" t="s">
        <v>67</v>
      </c>
      <c r="W342" s="148" t="s">
        <v>186</v>
      </c>
      <c r="X342" s="148" t="s">
        <v>126</v>
      </c>
      <c r="Y342" s="148" t="s">
        <v>2647</v>
      </c>
      <c r="Z342" s="148" t="s">
        <v>2919</v>
      </c>
      <c r="AC342" s="148" t="s">
        <v>62</v>
      </c>
      <c r="AD342" s="148" t="s">
        <v>69</v>
      </c>
      <c r="AE342" s="148" t="s">
        <v>102</v>
      </c>
    </row>
    <row r="343" spans="1:31" ht="60">
      <c r="A343" s="148" t="s">
        <v>6736</v>
      </c>
      <c r="B343" s="148" t="s">
        <v>2817</v>
      </c>
      <c r="C343" s="148" t="s">
        <v>2863</v>
      </c>
      <c r="D343" s="148" t="s">
        <v>2861</v>
      </c>
      <c r="E343" s="148" t="s">
        <v>189</v>
      </c>
      <c r="F343" s="148" t="s">
        <v>2858</v>
      </c>
      <c r="G343" s="148" t="s">
        <v>62</v>
      </c>
      <c r="H343" s="148" t="s">
        <v>62</v>
      </c>
      <c r="I343" s="148" t="s">
        <v>137</v>
      </c>
      <c r="J343" s="148" t="s">
        <v>64</v>
      </c>
      <c r="K343" s="148" t="s">
        <v>64</v>
      </c>
      <c r="M343" s="148" t="s">
        <v>96</v>
      </c>
      <c r="N343" s="148" t="s">
        <v>444</v>
      </c>
      <c r="O343" s="148" t="s">
        <v>7028</v>
      </c>
      <c r="P343" s="148" t="s">
        <v>6814</v>
      </c>
      <c r="Q343" s="148" t="s">
        <v>6838</v>
      </c>
      <c r="R343" s="148" t="s">
        <v>101</v>
      </c>
      <c r="S343" s="148">
        <v>0</v>
      </c>
      <c r="T343" s="148">
        <v>1.53</v>
      </c>
      <c r="U343" s="148" t="s">
        <v>191</v>
      </c>
      <c r="V343" s="148" t="s">
        <v>673</v>
      </c>
      <c r="W343" s="148" t="s">
        <v>186</v>
      </c>
      <c r="X343" s="148" t="s">
        <v>2459</v>
      </c>
      <c r="Y343" s="148" t="s">
        <v>2647</v>
      </c>
      <c r="Z343" s="148" t="s">
        <v>2862</v>
      </c>
      <c r="AC343" s="148" t="s">
        <v>112</v>
      </c>
      <c r="AD343" s="148" t="s">
        <v>69</v>
      </c>
      <c r="AE343" s="148" t="s">
        <v>192</v>
      </c>
    </row>
    <row r="344" spans="1:31" ht="60">
      <c r="A344" s="148" t="s">
        <v>6736</v>
      </c>
      <c r="B344" s="148" t="s">
        <v>2817</v>
      </c>
      <c r="C344" s="148" t="s">
        <v>2874</v>
      </c>
      <c r="D344" s="148" t="s">
        <v>2869</v>
      </c>
      <c r="E344" s="148" t="s">
        <v>189</v>
      </c>
      <c r="F344" s="148" t="s">
        <v>2870</v>
      </c>
      <c r="G344" s="148" t="s">
        <v>62</v>
      </c>
      <c r="H344" s="148" t="s">
        <v>62</v>
      </c>
      <c r="I344" s="148" t="s">
        <v>137</v>
      </c>
      <c r="J344" s="148" t="s">
        <v>64</v>
      </c>
      <c r="K344" s="148" t="s">
        <v>64</v>
      </c>
      <c r="M344" s="148" t="s">
        <v>96</v>
      </c>
      <c r="N344" s="148" t="s">
        <v>444</v>
      </c>
      <c r="O344" s="148" t="s">
        <v>7029</v>
      </c>
      <c r="P344" s="148" t="s">
        <v>6814</v>
      </c>
      <c r="Q344" s="148" t="s">
        <v>6838</v>
      </c>
      <c r="R344" s="148" t="s">
        <v>101</v>
      </c>
      <c r="S344" s="148">
        <v>0</v>
      </c>
      <c r="T344" s="148">
        <v>0.39</v>
      </c>
      <c r="U344" s="148" t="s">
        <v>191</v>
      </c>
      <c r="V344" s="148" t="s">
        <v>673</v>
      </c>
      <c r="W344" s="148" t="s">
        <v>186</v>
      </c>
      <c r="X344" s="148" t="s">
        <v>2459</v>
      </c>
      <c r="Y344" s="148" t="s">
        <v>2647</v>
      </c>
      <c r="Z344" s="148" t="s">
        <v>2873</v>
      </c>
      <c r="AC344" s="148" t="s">
        <v>112</v>
      </c>
      <c r="AD344" s="148" t="s">
        <v>69</v>
      </c>
      <c r="AE344" s="148" t="s">
        <v>192</v>
      </c>
    </row>
    <row r="345" spans="1:31" ht="60">
      <c r="A345" s="148" t="s">
        <v>6736</v>
      </c>
      <c r="B345" s="148" t="s">
        <v>2817</v>
      </c>
      <c r="C345" s="148" t="s">
        <v>2890</v>
      </c>
      <c r="D345" s="148" t="s">
        <v>2885</v>
      </c>
      <c r="E345" s="148" t="s">
        <v>342</v>
      </c>
      <c r="F345" s="148" t="s">
        <v>2886</v>
      </c>
      <c r="G345" s="148" t="s">
        <v>62</v>
      </c>
      <c r="H345" s="148" t="s">
        <v>62</v>
      </c>
      <c r="I345" s="148" t="s">
        <v>137</v>
      </c>
      <c r="J345" s="148" t="s">
        <v>137</v>
      </c>
      <c r="K345" s="148" t="s">
        <v>64</v>
      </c>
      <c r="M345" s="148" t="s">
        <v>96</v>
      </c>
      <c r="N345" s="148" t="s">
        <v>343</v>
      </c>
      <c r="O345" s="148" t="s">
        <v>7030</v>
      </c>
      <c r="P345" s="148" t="s">
        <v>6811</v>
      </c>
      <c r="Q345" s="148" t="s">
        <v>6839</v>
      </c>
      <c r="R345" s="148" t="s">
        <v>101</v>
      </c>
      <c r="S345" s="148">
        <v>0</v>
      </c>
      <c r="T345" s="148">
        <v>7.2</v>
      </c>
      <c r="U345" s="148" t="s">
        <v>191</v>
      </c>
      <c r="V345" s="148" t="s">
        <v>673</v>
      </c>
      <c r="W345" s="148" t="s">
        <v>339</v>
      </c>
      <c r="X345" s="148" t="s">
        <v>2891</v>
      </c>
      <c r="Y345" s="148" t="s">
        <v>2647</v>
      </c>
      <c r="Z345" s="148" t="s">
        <v>2889</v>
      </c>
      <c r="AC345" s="148" t="s">
        <v>112</v>
      </c>
      <c r="AD345" s="148" t="s">
        <v>69</v>
      </c>
      <c r="AE345" s="148" t="s">
        <v>192</v>
      </c>
    </row>
    <row r="346" spans="1:31" ht="60">
      <c r="A346" s="148" t="s">
        <v>6736</v>
      </c>
      <c r="B346" s="148" t="s">
        <v>2817</v>
      </c>
      <c r="C346" s="148" t="s">
        <v>2920</v>
      </c>
      <c r="D346" s="148" t="s">
        <v>2851</v>
      </c>
      <c r="E346" s="148" t="s">
        <v>189</v>
      </c>
      <c r="F346" s="148" t="s">
        <v>2852</v>
      </c>
      <c r="G346" s="148" t="s">
        <v>62</v>
      </c>
      <c r="H346" s="148" t="s">
        <v>62</v>
      </c>
      <c r="I346" s="148" t="s">
        <v>137</v>
      </c>
      <c r="J346" s="148" t="s">
        <v>64</v>
      </c>
      <c r="K346" s="148" t="s">
        <v>64</v>
      </c>
      <c r="M346" s="148" t="s">
        <v>96</v>
      </c>
      <c r="N346" s="148" t="s">
        <v>444</v>
      </c>
      <c r="O346" s="148" t="s">
        <v>7031</v>
      </c>
      <c r="P346" s="148" t="s">
        <v>6814</v>
      </c>
      <c r="Q346" s="148" t="s">
        <v>6838</v>
      </c>
      <c r="R346" s="148" t="s">
        <v>101</v>
      </c>
      <c r="S346" s="148">
        <v>0</v>
      </c>
      <c r="T346" s="148">
        <v>1.91</v>
      </c>
      <c r="U346" s="148" t="s">
        <v>191</v>
      </c>
      <c r="V346" s="148" t="s">
        <v>673</v>
      </c>
      <c r="W346" s="148" t="s">
        <v>186</v>
      </c>
      <c r="X346" s="148" t="s">
        <v>2891</v>
      </c>
      <c r="Y346" s="148" t="s">
        <v>2647</v>
      </c>
      <c r="Z346" s="148" t="s">
        <v>2919</v>
      </c>
      <c r="AC346" s="148" t="s">
        <v>112</v>
      </c>
      <c r="AD346" s="148" t="s">
        <v>69</v>
      </c>
      <c r="AE346" s="148" t="s">
        <v>192</v>
      </c>
    </row>
    <row r="347" spans="1:31" ht="45">
      <c r="A347" s="148" t="s">
        <v>6736</v>
      </c>
      <c r="B347" s="148" t="s">
        <v>2817</v>
      </c>
      <c r="C347" s="148" t="s">
        <v>2914</v>
      </c>
      <c r="D347" s="148" t="s">
        <v>2915</v>
      </c>
      <c r="E347" s="148" t="s">
        <v>136</v>
      </c>
      <c r="F347" s="148" t="s">
        <v>2877</v>
      </c>
      <c r="G347" s="148" t="s">
        <v>2199</v>
      </c>
      <c r="H347" s="148">
        <v>50</v>
      </c>
      <c r="I347" s="148" t="s">
        <v>137</v>
      </c>
      <c r="J347" s="148" t="s">
        <v>64</v>
      </c>
      <c r="K347" s="148" t="s">
        <v>64</v>
      </c>
      <c r="M347" s="148" t="s">
        <v>96</v>
      </c>
      <c r="N347" s="148" t="s">
        <v>138</v>
      </c>
      <c r="O347" s="148" t="s">
        <v>6747</v>
      </c>
      <c r="P347" s="148" t="s">
        <v>6815</v>
      </c>
      <c r="Q347" s="148" t="s">
        <v>6844</v>
      </c>
      <c r="R347" s="148" t="s">
        <v>101</v>
      </c>
      <c r="S347" s="148" t="s">
        <v>62</v>
      </c>
      <c r="T347" s="148" t="s">
        <v>62</v>
      </c>
      <c r="U347" s="148" t="s">
        <v>62</v>
      </c>
      <c r="V347" s="148" t="s">
        <v>67</v>
      </c>
      <c r="W347" s="148" t="s">
        <v>139</v>
      </c>
      <c r="X347" s="148" t="s">
        <v>126</v>
      </c>
      <c r="Y347" s="148" t="s">
        <v>2647</v>
      </c>
      <c r="Z347" s="148" t="s">
        <v>2916</v>
      </c>
      <c r="AC347" s="148" t="s">
        <v>62</v>
      </c>
      <c r="AD347" s="148" t="s">
        <v>69</v>
      </c>
      <c r="AE347" s="148" t="s">
        <v>102</v>
      </c>
    </row>
    <row r="348" spans="1:31" ht="45">
      <c r="A348" s="148" t="s">
        <v>6736</v>
      </c>
      <c r="B348" s="148" t="s">
        <v>2817</v>
      </c>
      <c r="C348" s="148" t="s">
        <v>2917</v>
      </c>
      <c r="D348" s="148" t="s">
        <v>2915</v>
      </c>
      <c r="E348" s="148" t="s">
        <v>142</v>
      </c>
      <c r="F348" s="148" t="s">
        <v>2877</v>
      </c>
      <c r="G348" s="148" t="s">
        <v>62</v>
      </c>
      <c r="H348" s="148" t="s">
        <v>62</v>
      </c>
      <c r="I348" s="148" t="s">
        <v>137</v>
      </c>
      <c r="J348" s="148" t="s">
        <v>64</v>
      </c>
      <c r="K348" s="148" t="s">
        <v>64</v>
      </c>
      <c r="M348" s="148" t="s">
        <v>96</v>
      </c>
      <c r="N348" s="148" t="s">
        <v>143</v>
      </c>
      <c r="O348" s="148" t="s">
        <v>7032</v>
      </c>
      <c r="P348" s="148" t="s">
        <v>6818</v>
      </c>
      <c r="Q348" s="148" t="s">
        <v>6842</v>
      </c>
      <c r="R348" s="148" t="s">
        <v>101</v>
      </c>
      <c r="S348" s="148">
        <v>0</v>
      </c>
      <c r="T348" s="148">
        <v>109</v>
      </c>
      <c r="U348" s="148" t="s">
        <v>144</v>
      </c>
      <c r="V348" s="148" t="s">
        <v>673</v>
      </c>
      <c r="W348" s="148" t="s">
        <v>139</v>
      </c>
      <c r="X348" s="148" t="s">
        <v>2848</v>
      </c>
      <c r="Y348" s="148" t="s">
        <v>2647</v>
      </c>
      <c r="Z348" s="148" t="s">
        <v>2916</v>
      </c>
      <c r="AC348" s="148" t="s">
        <v>112</v>
      </c>
      <c r="AD348" s="148" t="s">
        <v>69</v>
      </c>
      <c r="AE348" s="148" t="s">
        <v>102</v>
      </c>
    </row>
    <row r="349" spans="1:31" ht="45">
      <c r="A349" s="148" t="s">
        <v>6736</v>
      </c>
      <c r="B349" s="148" t="s">
        <v>2817</v>
      </c>
      <c r="C349" s="148" t="s">
        <v>2901</v>
      </c>
      <c r="D349" s="148" t="s">
        <v>2902</v>
      </c>
      <c r="E349" s="148" t="s">
        <v>184</v>
      </c>
      <c r="F349" s="148" t="s">
        <v>2899</v>
      </c>
      <c r="G349" s="148" t="s">
        <v>2199</v>
      </c>
      <c r="H349" s="148">
        <v>50</v>
      </c>
      <c r="I349" s="148" t="s">
        <v>137</v>
      </c>
      <c r="J349" s="148" t="s">
        <v>64</v>
      </c>
      <c r="K349" s="148" t="s">
        <v>64</v>
      </c>
      <c r="M349" s="148" t="s">
        <v>96</v>
      </c>
      <c r="N349" s="148" t="s">
        <v>441</v>
      </c>
      <c r="O349" s="148" t="s">
        <v>7033</v>
      </c>
      <c r="P349" s="148" t="s">
        <v>6813</v>
      </c>
      <c r="Q349" s="148" t="s">
        <v>6843</v>
      </c>
      <c r="R349" s="148" t="s">
        <v>101</v>
      </c>
      <c r="S349" s="148" t="s">
        <v>62</v>
      </c>
      <c r="T349" s="148" t="s">
        <v>62</v>
      </c>
      <c r="U349" s="148" t="s">
        <v>62</v>
      </c>
      <c r="V349" s="148" t="s">
        <v>67</v>
      </c>
      <c r="W349" s="148" t="s">
        <v>186</v>
      </c>
      <c r="X349" s="148" t="s">
        <v>126</v>
      </c>
      <c r="Y349" s="148" t="s">
        <v>2647</v>
      </c>
      <c r="Z349" s="148" t="s">
        <v>2903</v>
      </c>
      <c r="AC349" s="148" t="s">
        <v>62</v>
      </c>
      <c r="AD349" s="148" t="s">
        <v>69</v>
      </c>
      <c r="AE349" s="148" t="s">
        <v>102</v>
      </c>
    </row>
    <row r="350" spans="1:31" ht="45">
      <c r="A350" s="148" t="s">
        <v>6736</v>
      </c>
      <c r="B350" s="148" t="s">
        <v>2817</v>
      </c>
      <c r="C350" s="148" t="s">
        <v>2905</v>
      </c>
      <c r="D350" s="148" t="s">
        <v>2906</v>
      </c>
      <c r="E350" s="148" t="s">
        <v>184</v>
      </c>
      <c r="F350" s="148" t="s">
        <v>2907</v>
      </c>
      <c r="G350" s="148" t="s">
        <v>2199</v>
      </c>
      <c r="H350" s="148">
        <v>50</v>
      </c>
      <c r="I350" s="148" t="s">
        <v>137</v>
      </c>
      <c r="J350" s="148" t="s">
        <v>64</v>
      </c>
      <c r="K350" s="148" t="s">
        <v>62</v>
      </c>
      <c r="M350" s="148" t="s">
        <v>96</v>
      </c>
      <c r="N350" s="148" t="s">
        <v>441</v>
      </c>
      <c r="O350" s="148" t="s">
        <v>6747</v>
      </c>
      <c r="P350" s="148" t="s">
        <v>6813</v>
      </c>
      <c r="Q350" s="148" t="s">
        <v>6843</v>
      </c>
      <c r="R350" s="148" t="s">
        <v>101</v>
      </c>
      <c r="S350" s="148" t="s">
        <v>62</v>
      </c>
      <c r="T350" s="148" t="s">
        <v>62</v>
      </c>
      <c r="U350" s="148" t="s">
        <v>62</v>
      </c>
      <c r="V350" s="148" t="s">
        <v>67</v>
      </c>
      <c r="W350" s="148" t="s">
        <v>186</v>
      </c>
      <c r="X350" s="148" t="s">
        <v>62</v>
      </c>
      <c r="Y350" s="148" t="s">
        <v>2647</v>
      </c>
      <c r="Z350" s="148" t="s">
        <v>2908</v>
      </c>
      <c r="AC350" s="148" t="s">
        <v>62</v>
      </c>
      <c r="AD350" s="148" t="s">
        <v>69</v>
      </c>
      <c r="AE350" s="148" t="s">
        <v>102</v>
      </c>
    </row>
    <row r="351" spans="1:31" ht="45">
      <c r="A351" s="148" t="s">
        <v>6736</v>
      </c>
      <c r="B351" s="148" t="s">
        <v>2817</v>
      </c>
      <c r="C351" s="148" t="s">
        <v>2904</v>
      </c>
      <c r="D351" s="148" t="s">
        <v>2902</v>
      </c>
      <c r="E351" s="148" t="s">
        <v>189</v>
      </c>
      <c r="F351" s="148" t="s">
        <v>2899</v>
      </c>
      <c r="G351" s="148" t="s">
        <v>62</v>
      </c>
      <c r="H351" s="148" t="s">
        <v>62</v>
      </c>
      <c r="I351" s="148" t="s">
        <v>137</v>
      </c>
      <c r="J351" s="148" t="s">
        <v>64</v>
      </c>
      <c r="K351" s="148" t="s">
        <v>64</v>
      </c>
      <c r="M351" s="148" t="s">
        <v>96</v>
      </c>
      <c r="N351" s="148" t="s">
        <v>444</v>
      </c>
      <c r="O351" s="148" t="s">
        <v>7034</v>
      </c>
      <c r="P351" s="148" t="s">
        <v>6814</v>
      </c>
      <c r="Q351" s="148" t="s">
        <v>6838</v>
      </c>
      <c r="R351" s="148" t="s">
        <v>101</v>
      </c>
      <c r="S351" s="148">
        <v>0</v>
      </c>
      <c r="T351" s="148">
        <v>25</v>
      </c>
      <c r="U351" s="148" t="s">
        <v>191</v>
      </c>
      <c r="V351" s="148" t="s">
        <v>67</v>
      </c>
      <c r="W351" s="148" t="s">
        <v>186</v>
      </c>
      <c r="X351" s="148" t="s">
        <v>2891</v>
      </c>
      <c r="Y351" s="148" t="s">
        <v>2647</v>
      </c>
      <c r="Z351" s="148" t="s">
        <v>2903</v>
      </c>
      <c r="AC351" s="148" t="s">
        <v>112</v>
      </c>
      <c r="AD351" s="148" t="s">
        <v>69</v>
      </c>
      <c r="AE351" s="148" t="s">
        <v>192</v>
      </c>
    </row>
    <row r="352" spans="1:31" ht="30">
      <c r="A352" s="148" t="s">
        <v>6736</v>
      </c>
      <c r="B352" s="148" t="s">
        <v>2817</v>
      </c>
      <c r="C352" s="148" t="s">
        <v>2913</v>
      </c>
      <c r="D352" s="148" t="s">
        <v>2906</v>
      </c>
      <c r="E352" s="148" t="s">
        <v>189</v>
      </c>
      <c r="F352" s="148" t="s">
        <v>2907</v>
      </c>
      <c r="G352" s="148" t="s">
        <v>62</v>
      </c>
      <c r="H352" s="148" t="s">
        <v>62</v>
      </c>
      <c r="I352" s="148" t="s">
        <v>137</v>
      </c>
      <c r="J352" s="148" t="s">
        <v>137</v>
      </c>
      <c r="K352" s="148" t="s">
        <v>64</v>
      </c>
      <c r="M352" s="148" t="s">
        <v>96</v>
      </c>
      <c r="N352" s="148" t="s">
        <v>444</v>
      </c>
      <c r="O352" s="148" t="s">
        <v>7035</v>
      </c>
      <c r="P352" s="148" t="s">
        <v>6814</v>
      </c>
      <c r="Q352" s="148" t="s">
        <v>6838</v>
      </c>
      <c r="R352" s="148" t="s">
        <v>62</v>
      </c>
      <c r="S352" s="148">
        <v>0</v>
      </c>
      <c r="T352" s="148">
        <v>10</v>
      </c>
      <c r="U352" s="148" t="s">
        <v>191</v>
      </c>
      <c r="V352" s="148" t="s">
        <v>673</v>
      </c>
      <c r="W352" s="148" t="s">
        <v>186</v>
      </c>
      <c r="X352" s="148" t="s">
        <v>767</v>
      </c>
      <c r="Y352" s="148" t="s">
        <v>2647</v>
      </c>
      <c r="Z352" s="148" t="s">
        <v>2908</v>
      </c>
      <c r="AC352" s="148" t="s">
        <v>112</v>
      </c>
      <c r="AD352" s="148" t="s">
        <v>77</v>
      </c>
      <c r="AE352" s="148" t="s">
        <v>192</v>
      </c>
    </row>
    <row r="353" spans="1:31" ht="45">
      <c r="A353" s="148" t="s">
        <v>6736</v>
      </c>
      <c r="B353" s="148" t="s">
        <v>2817</v>
      </c>
      <c r="C353" s="148" t="s">
        <v>2897</v>
      </c>
      <c r="D353" s="148" t="s">
        <v>2898</v>
      </c>
      <c r="E353" s="148" t="s">
        <v>234</v>
      </c>
      <c r="F353" s="148" t="s">
        <v>2899</v>
      </c>
      <c r="G353" s="148" t="s">
        <v>2199</v>
      </c>
      <c r="H353" s="148">
        <v>50</v>
      </c>
      <c r="I353" s="148" t="s">
        <v>137</v>
      </c>
      <c r="J353" s="148" t="s">
        <v>64</v>
      </c>
      <c r="K353" s="148" t="s">
        <v>64</v>
      </c>
      <c r="M353" s="148" t="s">
        <v>96</v>
      </c>
      <c r="N353" s="148" t="s">
        <v>236</v>
      </c>
      <c r="O353" s="148" t="s">
        <v>7036</v>
      </c>
      <c r="P353" s="148" t="s">
        <v>6817</v>
      </c>
      <c r="Q353" s="148" t="s">
        <v>6840</v>
      </c>
      <c r="R353" s="148" t="s">
        <v>101</v>
      </c>
      <c r="S353" s="148">
        <v>0</v>
      </c>
      <c r="T353" s="148">
        <v>840</v>
      </c>
      <c r="U353" s="148" t="s">
        <v>237</v>
      </c>
      <c r="V353" s="148" t="s">
        <v>673</v>
      </c>
      <c r="W353" s="148" t="s">
        <v>238</v>
      </c>
      <c r="X353" s="148" t="s">
        <v>2891</v>
      </c>
      <c r="Y353" s="148" t="s">
        <v>2647</v>
      </c>
      <c r="Z353" s="148" t="s">
        <v>2900</v>
      </c>
      <c r="AC353" s="148" t="s">
        <v>112</v>
      </c>
      <c r="AD353" s="148" t="s">
        <v>69</v>
      </c>
      <c r="AE353" s="148" t="s">
        <v>102</v>
      </c>
    </row>
    <row r="354" spans="1:31" ht="45">
      <c r="A354" s="148" t="s">
        <v>6736</v>
      </c>
      <c r="B354" s="148" t="s">
        <v>2817</v>
      </c>
      <c r="C354" s="148" t="s">
        <v>2966</v>
      </c>
      <c r="D354" s="148" t="s">
        <v>2902</v>
      </c>
      <c r="E354" s="148" t="s">
        <v>234</v>
      </c>
      <c r="F354" s="148" t="s">
        <v>2907</v>
      </c>
      <c r="G354" s="148" t="s">
        <v>2199</v>
      </c>
      <c r="H354" s="148">
        <v>50</v>
      </c>
      <c r="I354" s="148" t="s">
        <v>137</v>
      </c>
      <c r="J354" s="148" t="s">
        <v>64</v>
      </c>
      <c r="K354" s="148" t="s">
        <v>64</v>
      </c>
      <c r="M354" s="148" t="s">
        <v>96</v>
      </c>
      <c r="N354" s="148" t="s">
        <v>236</v>
      </c>
      <c r="O354" s="148" t="s">
        <v>7037</v>
      </c>
      <c r="P354" s="148" t="s">
        <v>62</v>
      </c>
      <c r="Q354" s="148" t="s">
        <v>6840</v>
      </c>
      <c r="R354" s="148" t="s">
        <v>62</v>
      </c>
      <c r="S354" s="148">
        <v>0</v>
      </c>
      <c r="T354" s="148">
        <v>840</v>
      </c>
      <c r="U354" s="148" t="s">
        <v>237</v>
      </c>
      <c r="V354" s="148" t="s">
        <v>673</v>
      </c>
      <c r="W354" s="148" t="s">
        <v>238</v>
      </c>
      <c r="X354" s="148" t="s">
        <v>1185</v>
      </c>
      <c r="Y354" s="148" t="s">
        <v>2647</v>
      </c>
      <c r="Z354" s="148" t="s">
        <v>2967</v>
      </c>
      <c r="AC354" s="148" t="s">
        <v>112</v>
      </c>
      <c r="AD354" s="148" t="s">
        <v>77</v>
      </c>
      <c r="AE354" s="148" t="s">
        <v>102</v>
      </c>
    </row>
    <row r="355" spans="1:31" ht="45">
      <c r="A355" s="148" t="s">
        <v>6736</v>
      </c>
      <c r="B355" s="148" t="s">
        <v>2817</v>
      </c>
      <c r="C355" s="148" t="s">
        <v>2989</v>
      </c>
      <c r="D355" s="148" t="s">
        <v>2990</v>
      </c>
      <c r="E355" s="148" t="s">
        <v>184</v>
      </c>
      <c r="F355" s="148" t="s">
        <v>2982</v>
      </c>
      <c r="G355" s="148" t="s">
        <v>631</v>
      </c>
      <c r="H355" s="148">
        <v>15</v>
      </c>
      <c r="I355" s="148" t="s">
        <v>137</v>
      </c>
      <c r="J355" s="148" t="s">
        <v>64</v>
      </c>
      <c r="K355" s="148" t="s">
        <v>62</v>
      </c>
      <c r="M355" s="148" t="s">
        <v>96</v>
      </c>
      <c r="N355" s="148" t="s">
        <v>441</v>
      </c>
      <c r="O355" s="148" t="s">
        <v>6747</v>
      </c>
      <c r="P355" s="148" t="s">
        <v>6813</v>
      </c>
      <c r="Q355" s="148" t="s">
        <v>6843</v>
      </c>
      <c r="R355" s="148" t="s">
        <v>62</v>
      </c>
      <c r="S355" s="148" t="s">
        <v>62</v>
      </c>
      <c r="T355" s="148" t="s">
        <v>62</v>
      </c>
      <c r="U355" s="148" t="s">
        <v>62</v>
      </c>
      <c r="V355" s="148" t="s">
        <v>67</v>
      </c>
      <c r="W355" s="148" t="s">
        <v>186</v>
      </c>
      <c r="X355" s="148" t="s">
        <v>62</v>
      </c>
      <c r="Y355" s="148" t="s">
        <v>2974</v>
      </c>
      <c r="Z355" s="148" t="s">
        <v>2991</v>
      </c>
      <c r="AC355" s="148" t="s">
        <v>62</v>
      </c>
      <c r="AD355" s="148" t="s">
        <v>77</v>
      </c>
      <c r="AE355" s="148" t="s">
        <v>102</v>
      </c>
    </row>
    <row r="356" spans="1:31" ht="45">
      <c r="A356" s="148" t="s">
        <v>6736</v>
      </c>
      <c r="B356" s="148" t="s">
        <v>2817</v>
      </c>
      <c r="C356" s="148" t="s">
        <v>2992</v>
      </c>
      <c r="D356" s="148" t="s">
        <v>2990</v>
      </c>
      <c r="E356" s="148" t="s">
        <v>189</v>
      </c>
      <c r="F356" s="148" t="s">
        <v>2982</v>
      </c>
      <c r="G356" s="148" t="s">
        <v>62</v>
      </c>
      <c r="H356" s="148" t="s">
        <v>62</v>
      </c>
      <c r="I356" s="148" t="s">
        <v>137</v>
      </c>
      <c r="J356" s="148" t="s">
        <v>137</v>
      </c>
      <c r="K356" s="148" t="s">
        <v>64</v>
      </c>
      <c r="M356" s="148" t="s">
        <v>96</v>
      </c>
      <c r="N356" s="148" t="s">
        <v>441</v>
      </c>
      <c r="O356" s="148" t="s">
        <v>7038</v>
      </c>
      <c r="P356" s="148" t="s">
        <v>6813</v>
      </c>
      <c r="Q356" s="148" t="s">
        <v>6843</v>
      </c>
      <c r="R356" s="148" t="s">
        <v>62</v>
      </c>
      <c r="S356" s="148">
        <v>0</v>
      </c>
      <c r="T356" s="148">
        <v>0.19</v>
      </c>
      <c r="U356" s="148" t="s">
        <v>191</v>
      </c>
      <c r="V356" s="148" t="s">
        <v>775</v>
      </c>
      <c r="W356" s="148" t="s">
        <v>186</v>
      </c>
      <c r="X356" s="148" t="s">
        <v>2442</v>
      </c>
      <c r="Y356" s="148" t="s">
        <v>2974</v>
      </c>
      <c r="Z356" s="148" t="s">
        <v>2991</v>
      </c>
      <c r="AC356" s="148" t="s">
        <v>112</v>
      </c>
      <c r="AD356" s="148" t="s">
        <v>77</v>
      </c>
      <c r="AE356" s="148" t="s">
        <v>192</v>
      </c>
    </row>
    <row r="357" spans="1:31" ht="45">
      <c r="A357" s="148" t="s">
        <v>6736</v>
      </c>
      <c r="B357" s="148" t="s">
        <v>2817</v>
      </c>
      <c r="C357" s="148" t="s">
        <v>2984</v>
      </c>
      <c r="D357" s="148" t="s">
        <v>2985</v>
      </c>
      <c r="E357" s="148" t="s">
        <v>337</v>
      </c>
      <c r="F357" s="148" t="s">
        <v>2986</v>
      </c>
      <c r="G357" s="148" t="s">
        <v>334</v>
      </c>
      <c r="H357" s="148">
        <v>25</v>
      </c>
      <c r="I357" s="148" t="s">
        <v>137</v>
      </c>
      <c r="J357" s="148" t="s">
        <v>64</v>
      </c>
      <c r="K357" s="148" t="s">
        <v>62</v>
      </c>
      <c r="M357" s="148" t="s">
        <v>96</v>
      </c>
      <c r="N357" s="148" t="s">
        <v>338</v>
      </c>
      <c r="O357" s="148" t="s">
        <v>6747</v>
      </c>
      <c r="P357" s="148" t="s">
        <v>6810</v>
      </c>
      <c r="Q357" s="148" t="s">
        <v>6839</v>
      </c>
      <c r="R357" s="148" t="s">
        <v>62</v>
      </c>
      <c r="S357" s="148" t="s">
        <v>62</v>
      </c>
      <c r="T357" s="148" t="s">
        <v>62</v>
      </c>
      <c r="U357" s="148" t="s">
        <v>62</v>
      </c>
      <c r="V357" s="148" t="s">
        <v>67</v>
      </c>
      <c r="W357" s="148" t="s">
        <v>339</v>
      </c>
      <c r="X357" s="148" t="s">
        <v>62</v>
      </c>
      <c r="Y357" s="148" t="s">
        <v>2974</v>
      </c>
      <c r="Z357" s="148" t="s">
        <v>2987</v>
      </c>
      <c r="AC357" s="148" t="s">
        <v>62</v>
      </c>
      <c r="AD357" s="148" t="s">
        <v>77</v>
      </c>
      <c r="AE357" s="148" t="s">
        <v>102</v>
      </c>
    </row>
    <row r="358" spans="1:31" ht="30">
      <c r="A358" s="148" t="s">
        <v>6736</v>
      </c>
      <c r="B358" s="148" t="s">
        <v>2817</v>
      </c>
      <c r="C358" s="148" t="s">
        <v>2988</v>
      </c>
      <c r="D358" s="148" t="s">
        <v>2985</v>
      </c>
      <c r="E358" s="148" t="s">
        <v>342</v>
      </c>
      <c r="F358" s="148" t="s">
        <v>2986</v>
      </c>
      <c r="G358" s="148" t="s">
        <v>62</v>
      </c>
      <c r="H358" s="148" t="s">
        <v>62</v>
      </c>
      <c r="I358" s="148" t="s">
        <v>137</v>
      </c>
      <c r="J358" s="148" t="s">
        <v>137</v>
      </c>
      <c r="K358" s="148" t="s">
        <v>64</v>
      </c>
      <c r="M358" s="148" t="s">
        <v>96</v>
      </c>
      <c r="N358" s="148" t="s">
        <v>343</v>
      </c>
      <c r="O358" s="148" t="s">
        <v>7039</v>
      </c>
      <c r="P358" s="148" t="s">
        <v>6811</v>
      </c>
      <c r="Q358" s="148" t="s">
        <v>6839</v>
      </c>
      <c r="R358" s="148" t="s">
        <v>62</v>
      </c>
      <c r="S358" s="148">
        <v>0</v>
      </c>
      <c r="T358" s="148">
        <v>8.64</v>
      </c>
      <c r="U358" s="148" t="s">
        <v>191</v>
      </c>
      <c r="V358" s="148" t="s">
        <v>673</v>
      </c>
      <c r="W358" s="148" t="s">
        <v>339</v>
      </c>
      <c r="X358" s="148" t="s">
        <v>767</v>
      </c>
      <c r="Y358" s="148" t="s">
        <v>2974</v>
      </c>
      <c r="Z358" s="148" t="s">
        <v>2987</v>
      </c>
      <c r="AC358" s="148" t="s">
        <v>112</v>
      </c>
      <c r="AD358" s="148" t="s">
        <v>77</v>
      </c>
      <c r="AE358" s="148" t="s">
        <v>192</v>
      </c>
    </row>
    <row r="359" spans="1:31" ht="30">
      <c r="A359" s="148" t="s">
        <v>6736</v>
      </c>
      <c r="B359" s="148" t="s">
        <v>2817</v>
      </c>
      <c r="C359" s="148" t="s">
        <v>2993</v>
      </c>
      <c r="D359" s="148" t="s">
        <v>2994</v>
      </c>
      <c r="E359" s="148" t="s">
        <v>234</v>
      </c>
      <c r="F359" s="148" t="s">
        <v>2995</v>
      </c>
      <c r="G359" s="148" t="s">
        <v>631</v>
      </c>
      <c r="H359" s="148">
        <v>50</v>
      </c>
      <c r="I359" s="148" t="s">
        <v>137</v>
      </c>
      <c r="J359" s="148" t="s">
        <v>64</v>
      </c>
      <c r="K359" s="148" t="s">
        <v>64</v>
      </c>
      <c r="M359" s="148" t="s">
        <v>96</v>
      </c>
      <c r="N359" s="148" t="s">
        <v>236</v>
      </c>
      <c r="O359" s="148" t="s">
        <v>7040</v>
      </c>
      <c r="P359" s="148" t="s">
        <v>62</v>
      </c>
      <c r="Q359" s="148" t="s">
        <v>6840</v>
      </c>
      <c r="R359" s="148" t="s">
        <v>62</v>
      </c>
      <c r="S359" s="148">
        <v>0</v>
      </c>
      <c r="T359" s="148">
        <v>840</v>
      </c>
      <c r="U359" s="148" t="s">
        <v>237</v>
      </c>
      <c r="V359" s="148" t="s">
        <v>673</v>
      </c>
      <c r="W359" s="148" t="s">
        <v>238</v>
      </c>
      <c r="X359" s="148" t="s">
        <v>2450</v>
      </c>
      <c r="Y359" s="148" t="s">
        <v>2974</v>
      </c>
      <c r="Z359" s="148" t="s">
        <v>2996</v>
      </c>
      <c r="AC359" s="148" t="s">
        <v>112</v>
      </c>
      <c r="AD359" s="148" t="s">
        <v>77</v>
      </c>
      <c r="AE359" s="148" t="s">
        <v>102</v>
      </c>
    </row>
    <row r="360" spans="1:31" ht="45">
      <c r="A360" s="148" t="s">
        <v>6736</v>
      </c>
      <c r="B360" s="148" t="s">
        <v>3050</v>
      </c>
      <c r="C360" s="148" t="s">
        <v>3254</v>
      </c>
      <c r="D360" s="148" t="s">
        <v>3248</v>
      </c>
      <c r="E360" s="148" t="s">
        <v>184</v>
      </c>
      <c r="F360" s="148" t="s">
        <v>3249</v>
      </c>
      <c r="G360" s="148" t="s">
        <v>2449</v>
      </c>
      <c r="H360" s="148">
        <v>40</v>
      </c>
      <c r="I360" s="148" t="s">
        <v>137</v>
      </c>
      <c r="J360" s="148" t="s">
        <v>64</v>
      </c>
      <c r="K360" s="148" t="s">
        <v>64</v>
      </c>
      <c r="M360" s="148" t="s">
        <v>96</v>
      </c>
      <c r="N360" s="148" t="s">
        <v>441</v>
      </c>
      <c r="O360" s="148" t="s">
        <v>7041</v>
      </c>
      <c r="P360" s="148" t="s">
        <v>6813</v>
      </c>
      <c r="Q360" s="148" t="s">
        <v>6843</v>
      </c>
      <c r="S360" s="148" t="s">
        <v>62</v>
      </c>
      <c r="T360" s="148" t="s">
        <v>62</v>
      </c>
      <c r="U360" s="148" t="s">
        <v>62</v>
      </c>
      <c r="V360" s="148" t="s">
        <v>67</v>
      </c>
      <c r="W360" s="148" t="s">
        <v>186</v>
      </c>
      <c r="X360" s="148" t="s">
        <v>126</v>
      </c>
      <c r="Y360" s="148" t="s">
        <v>3182</v>
      </c>
      <c r="Z360" s="148" t="s">
        <v>3255</v>
      </c>
      <c r="AC360" s="148" t="s">
        <v>62</v>
      </c>
      <c r="AE360" s="148" t="s">
        <v>102</v>
      </c>
    </row>
    <row r="361" spans="1:31" ht="30">
      <c r="A361" s="148" t="s">
        <v>6736</v>
      </c>
      <c r="B361" s="148" t="s">
        <v>3050</v>
      </c>
      <c r="C361" s="148" t="s">
        <v>3256</v>
      </c>
      <c r="D361" s="148" t="s">
        <v>3248</v>
      </c>
      <c r="E361" s="148" t="s">
        <v>189</v>
      </c>
      <c r="F361" s="148" t="s">
        <v>3249</v>
      </c>
      <c r="G361" s="148" t="s">
        <v>62</v>
      </c>
      <c r="H361" s="148" t="s">
        <v>62</v>
      </c>
      <c r="I361" s="148" t="s">
        <v>137</v>
      </c>
      <c r="J361" s="148" t="s">
        <v>64</v>
      </c>
      <c r="K361" s="148" t="s">
        <v>64</v>
      </c>
      <c r="M361" s="148" t="s">
        <v>96</v>
      </c>
      <c r="N361" s="148" t="s">
        <v>444</v>
      </c>
      <c r="O361" s="148" t="s">
        <v>7042</v>
      </c>
      <c r="P361" s="148" t="s">
        <v>6814</v>
      </c>
      <c r="Q361" s="148" t="s">
        <v>6838</v>
      </c>
      <c r="U361" s="148" t="s">
        <v>66</v>
      </c>
      <c r="V361" s="148" t="s">
        <v>281</v>
      </c>
      <c r="W361" s="148" t="s">
        <v>186</v>
      </c>
      <c r="X361" s="148" t="s">
        <v>620</v>
      </c>
      <c r="Y361" s="148" t="s">
        <v>3182</v>
      </c>
      <c r="Z361" s="148" t="s">
        <v>3255</v>
      </c>
      <c r="AC361" s="148" t="s">
        <v>112</v>
      </c>
      <c r="AE361" s="148" t="s">
        <v>102</v>
      </c>
    </row>
    <row r="362" spans="1:31" ht="45">
      <c r="A362" s="148" t="s">
        <v>6736</v>
      </c>
      <c r="B362" s="148" t="s">
        <v>3050</v>
      </c>
      <c r="C362" s="148" t="s">
        <v>3242</v>
      </c>
      <c r="D362" s="148" t="s">
        <v>3243</v>
      </c>
      <c r="E362" s="148" t="s">
        <v>136</v>
      </c>
      <c r="F362" s="148" t="s">
        <v>3244</v>
      </c>
      <c r="G362" s="148" t="s">
        <v>2449</v>
      </c>
      <c r="H362" s="148">
        <v>50</v>
      </c>
      <c r="I362" s="148" t="s">
        <v>137</v>
      </c>
      <c r="J362" s="148" t="s">
        <v>64</v>
      </c>
      <c r="K362" s="148" t="s">
        <v>64</v>
      </c>
      <c r="M362" s="148" t="s">
        <v>96</v>
      </c>
      <c r="N362" s="148" t="s">
        <v>138</v>
      </c>
      <c r="O362" s="148" t="s">
        <v>6747</v>
      </c>
      <c r="P362" s="148" t="s">
        <v>6815</v>
      </c>
      <c r="Q362" s="148" t="s">
        <v>6844</v>
      </c>
      <c r="R362" s="148" t="s">
        <v>101</v>
      </c>
      <c r="S362" s="148" t="s">
        <v>62</v>
      </c>
      <c r="T362" s="148" t="s">
        <v>62</v>
      </c>
      <c r="U362" s="148" t="s">
        <v>62</v>
      </c>
      <c r="V362" s="148" t="s">
        <v>67</v>
      </c>
      <c r="W362" s="148" t="s">
        <v>139</v>
      </c>
      <c r="X362" s="148" t="s">
        <v>126</v>
      </c>
      <c r="Y362" s="148" t="s">
        <v>3182</v>
      </c>
      <c r="AC362" s="148" t="s">
        <v>62</v>
      </c>
      <c r="AD362" s="148" t="s">
        <v>69</v>
      </c>
      <c r="AE362" s="148" t="s">
        <v>102</v>
      </c>
    </row>
    <row r="363" spans="1:31" ht="45">
      <c r="A363" s="148" t="s">
        <v>6736</v>
      </c>
      <c r="B363" s="148" t="s">
        <v>3050</v>
      </c>
      <c r="C363" s="148" t="s">
        <v>3247</v>
      </c>
      <c r="D363" s="148" t="s">
        <v>3248</v>
      </c>
      <c r="E363" s="148" t="s">
        <v>136</v>
      </c>
      <c r="F363" s="148" t="s">
        <v>3249</v>
      </c>
      <c r="G363" s="148" t="s">
        <v>2449</v>
      </c>
      <c r="H363" s="148">
        <v>50</v>
      </c>
      <c r="I363" s="148" t="s">
        <v>137</v>
      </c>
      <c r="J363" s="148" t="s">
        <v>64</v>
      </c>
      <c r="K363" s="148" t="s">
        <v>64</v>
      </c>
      <c r="M363" s="148" t="s">
        <v>96</v>
      </c>
      <c r="N363" s="148" t="s">
        <v>138</v>
      </c>
      <c r="O363" s="148" t="s">
        <v>6747</v>
      </c>
      <c r="P363" s="148" t="s">
        <v>6815</v>
      </c>
      <c r="Q363" s="148" t="s">
        <v>6844</v>
      </c>
      <c r="R363" s="148" t="s">
        <v>101</v>
      </c>
      <c r="S363" s="148" t="s">
        <v>62</v>
      </c>
      <c r="T363" s="148" t="s">
        <v>62</v>
      </c>
      <c r="U363" s="148" t="s">
        <v>62</v>
      </c>
      <c r="V363" s="148" t="s">
        <v>67</v>
      </c>
      <c r="W363" s="148" t="s">
        <v>139</v>
      </c>
      <c r="X363" s="148" t="s">
        <v>126</v>
      </c>
      <c r="Y363" s="148" t="s">
        <v>3182</v>
      </c>
      <c r="AC363" s="148" t="s">
        <v>62</v>
      </c>
      <c r="AD363" s="148" t="s">
        <v>69</v>
      </c>
      <c r="AE363" s="148" t="s">
        <v>102</v>
      </c>
    </row>
    <row r="364" spans="1:31" ht="30">
      <c r="A364" s="148" t="s">
        <v>6736</v>
      </c>
      <c r="B364" s="148" t="s">
        <v>3050</v>
      </c>
      <c r="C364" s="148" t="s">
        <v>3245</v>
      </c>
      <c r="D364" s="148" t="s">
        <v>3243</v>
      </c>
      <c r="E364" s="148" t="s">
        <v>142</v>
      </c>
      <c r="F364" s="148" t="s">
        <v>3244</v>
      </c>
      <c r="G364" s="148" t="s">
        <v>62</v>
      </c>
      <c r="H364" s="148" t="s">
        <v>62</v>
      </c>
      <c r="I364" s="148" t="s">
        <v>137</v>
      </c>
      <c r="J364" s="148" t="s">
        <v>64</v>
      </c>
      <c r="K364" s="148" t="s">
        <v>64</v>
      </c>
      <c r="M364" s="148" t="s">
        <v>96</v>
      </c>
      <c r="N364" s="148" t="s">
        <v>143</v>
      </c>
      <c r="O364" s="148" t="s">
        <v>7043</v>
      </c>
      <c r="P364" s="148" t="s">
        <v>6818</v>
      </c>
      <c r="Q364" s="148" t="s">
        <v>6842</v>
      </c>
      <c r="R364" s="148" t="s">
        <v>101</v>
      </c>
      <c r="S364" s="148">
        <v>0</v>
      </c>
      <c r="U364" s="148" t="s">
        <v>144</v>
      </c>
      <c r="V364" s="148" t="s">
        <v>281</v>
      </c>
      <c r="W364" s="148" t="s">
        <v>139</v>
      </c>
      <c r="X364" s="148" t="s">
        <v>620</v>
      </c>
      <c r="Y364" s="148" t="s">
        <v>3182</v>
      </c>
      <c r="Z364" s="148" t="s">
        <v>3246</v>
      </c>
      <c r="AC364" s="148" t="s">
        <v>112</v>
      </c>
      <c r="AD364" s="148" t="s">
        <v>69</v>
      </c>
      <c r="AE364" s="148" t="s">
        <v>102</v>
      </c>
    </row>
    <row r="365" spans="1:31" ht="30">
      <c r="A365" s="148" t="s">
        <v>6736</v>
      </c>
      <c r="B365" s="148" t="s">
        <v>3050</v>
      </c>
      <c r="C365" s="148" t="s">
        <v>3250</v>
      </c>
      <c r="D365" s="148" t="s">
        <v>3248</v>
      </c>
      <c r="E365" s="148" t="s">
        <v>142</v>
      </c>
      <c r="F365" s="148" t="s">
        <v>3249</v>
      </c>
      <c r="G365" s="148" t="s">
        <v>62</v>
      </c>
      <c r="H365" s="148" t="s">
        <v>62</v>
      </c>
      <c r="I365" s="148" t="s">
        <v>137</v>
      </c>
      <c r="J365" s="148" t="s">
        <v>64</v>
      </c>
      <c r="K365" s="148" t="s">
        <v>64</v>
      </c>
      <c r="M365" s="148" t="s">
        <v>96</v>
      </c>
      <c r="N365" s="148" t="s">
        <v>143</v>
      </c>
      <c r="O365" s="148" t="s">
        <v>7044</v>
      </c>
      <c r="P365" s="148" t="s">
        <v>6818</v>
      </c>
      <c r="Q365" s="148" t="s">
        <v>6842</v>
      </c>
      <c r="R365" s="148" t="s">
        <v>101</v>
      </c>
      <c r="S365" s="148">
        <v>0</v>
      </c>
      <c r="U365" s="148" t="s">
        <v>144</v>
      </c>
      <c r="V365" s="148" t="s">
        <v>281</v>
      </c>
      <c r="W365" s="148" t="s">
        <v>139</v>
      </c>
      <c r="X365" s="148" t="s">
        <v>620</v>
      </c>
      <c r="Y365" s="148" t="s">
        <v>3182</v>
      </c>
      <c r="Z365" s="148" t="s">
        <v>3251</v>
      </c>
      <c r="AC365" s="148" t="s">
        <v>112</v>
      </c>
      <c r="AD365" s="148" t="s">
        <v>69</v>
      </c>
      <c r="AE365" s="148" t="s">
        <v>102</v>
      </c>
    </row>
    <row r="366" spans="1:31" ht="45">
      <c r="A366" s="148" t="s">
        <v>6736</v>
      </c>
      <c r="B366" s="148" t="s">
        <v>3050</v>
      </c>
      <c r="C366" s="148" t="s">
        <v>3056</v>
      </c>
      <c r="D366" s="148" t="s">
        <v>3052</v>
      </c>
      <c r="E366" s="148" t="s">
        <v>184</v>
      </c>
      <c r="F366" s="148" t="s">
        <v>3053</v>
      </c>
      <c r="G366" s="148" t="s">
        <v>631</v>
      </c>
      <c r="H366" s="148">
        <v>15</v>
      </c>
      <c r="I366" s="148" t="s">
        <v>137</v>
      </c>
      <c r="J366" s="148" t="s">
        <v>64</v>
      </c>
      <c r="K366" s="148" t="s">
        <v>64</v>
      </c>
      <c r="M366" s="148" t="s">
        <v>96</v>
      </c>
      <c r="N366" s="148" t="s">
        <v>441</v>
      </c>
      <c r="O366" s="148" t="s">
        <v>7045</v>
      </c>
      <c r="P366" s="148" t="s">
        <v>6813</v>
      </c>
      <c r="Q366" s="148" t="s">
        <v>6843</v>
      </c>
      <c r="R366" s="148" t="s">
        <v>62</v>
      </c>
      <c r="S366" s="148" t="s">
        <v>62</v>
      </c>
      <c r="T366" s="148" t="s">
        <v>62</v>
      </c>
      <c r="U366" s="148" t="s">
        <v>62</v>
      </c>
      <c r="V366" s="148" t="s">
        <v>67</v>
      </c>
      <c r="W366" s="148" t="s">
        <v>186</v>
      </c>
      <c r="X366" s="148" t="s">
        <v>126</v>
      </c>
      <c r="Y366" s="148" t="s">
        <v>3054</v>
      </c>
      <c r="Z366" s="148" t="s">
        <v>3057</v>
      </c>
      <c r="AC366" s="148" t="s">
        <v>62</v>
      </c>
      <c r="AD366" s="148" t="s">
        <v>77</v>
      </c>
      <c r="AE366" s="148" t="s">
        <v>102</v>
      </c>
    </row>
    <row r="367" spans="1:31" ht="45">
      <c r="A367" s="148" t="s">
        <v>6736</v>
      </c>
      <c r="B367" s="148" t="s">
        <v>3050</v>
      </c>
      <c r="C367" s="148" t="s">
        <v>3105</v>
      </c>
      <c r="D367" s="148" t="s">
        <v>3099</v>
      </c>
      <c r="E367" s="148" t="s">
        <v>184</v>
      </c>
      <c r="F367" s="148" t="s">
        <v>3100</v>
      </c>
      <c r="G367" s="148" t="s">
        <v>631</v>
      </c>
      <c r="H367" s="148">
        <v>50</v>
      </c>
      <c r="I367" s="148" t="s">
        <v>137</v>
      </c>
      <c r="J367" s="148" t="s">
        <v>64</v>
      </c>
      <c r="K367" s="148" t="s">
        <v>64</v>
      </c>
      <c r="M367" s="148" t="s">
        <v>96</v>
      </c>
      <c r="N367" s="148" t="s">
        <v>441</v>
      </c>
      <c r="O367" s="148" t="s">
        <v>7046</v>
      </c>
      <c r="P367" s="148" t="s">
        <v>6813</v>
      </c>
      <c r="Q367" s="148" t="s">
        <v>6843</v>
      </c>
      <c r="R367" s="148" t="s">
        <v>62</v>
      </c>
      <c r="S367" s="148" t="s">
        <v>62</v>
      </c>
      <c r="T367" s="148" t="s">
        <v>62</v>
      </c>
      <c r="U367" s="148" t="s">
        <v>62</v>
      </c>
      <c r="V367" s="148" t="s">
        <v>67</v>
      </c>
      <c r="W367" s="148" t="s">
        <v>186</v>
      </c>
      <c r="X367" s="148" t="s">
        <v>126</v>
      </c>
      <c r="Y367" s="148" t="s">
        <v>3102</v>
      </c>
      <c r="Z367" s="148" t="s">
        <v>3106</v>
      </c>
      <c r="AC367" s="148" t="s">
        <v>62</v>
      </c>
      <c r="AD367" s="148" t="s">
        <v>77</v>
      </c>
      <c r="AE367" s="148" t="s">
        <v>102</v>
      </c>
    </row>
    <row r="368" spans="1:31" ht="45">
      <c r="A368" s="148" t="s">
        <v>6736</v>
      </c>
      <c r="B368" s="148" t="s">
        <v>3050</v>
      </c>
      <c r="C368" s="148" t="s">
        <v>3136</v>
      </c>
      <c r="D368" s="148" t="s">
        <v>3132</v>
      </c>
      <c r="E368" s="148" t="s">
        <v>184</v>
      </c>
      <c r="F368" s="148" t="s">
        <v>3133</v>
      </c>
      <c r="G368" s="148" t="s">
        <v>631</v>
      </c>
      <c r="H368" s="148">
        <v>50</v>
      </c>
      <c r="I368" s="148" t="s">
        <v>137</v>
      </c>
      <c r="J368" s="148" t="s">
        <v>64</v>
      </c>
      <c r="K368" s="148" t="s">
        <v>64</v>
      </c>
      <c r="M368" s="148" t="s">
        <v>96</v>
      </c>
      <c r="N368" s="148" t="s">
        <v>441</v>
      </c>
      <c r="O368" s="148" t="s">
        <v>7047</v>
      </c>
      <c r="P368" s="148" t="s">
        <v>6813</v>
      </c>
      <c r="Q368" s="148" t="s">
        <v>6843</v>
      </c>
      <c r="R368" s="148" t="s">
        <v>62</v>
      </c>
      <c r="S368" s="148" t="s">
        <v>62</v>
      </c>
      <c r="T368" s="148" t="s">
        <v>62</v>
      </c>
      <c r="U368" s="148" t="s">
        <v>62</v>
      </c>
      <c r="V368" s="148" t="s">
        <v>67</v>
      </c>
      <c r="W368" s="148" t="s">
        <v>186</v>
      </c>
      <c r="X368" s="148" t="s">
        <v>126</v>
      </c>
      <c r="Y368" s="148" t="s">
        <v>3134</v>
      </c>
      <c r="Z368" s="148" t="s">
        <v>3137</v>
      </c>
      <c r="AC368" s="148" t="s">
        <v>62</v>
      </c>
      <c r="AD368" s="148" t="s">
        <v>77</v>
      </c>
      <c r="AE368" s="148" t="s">
        <v>102</v>
      </c>
    </row>
    <row r="369" spans="1:31" ht="30">
      <c r="A369" s="148" t="s">
        <v>6736</v>
      </c>
      <c r="B369" s="148" t="s">
        <v>3050</v>
      </c>
      <c r="C369" s="148" t="s">
        <v>3058</v>
      </c>
      <c r="D369" s="148" t="s">
        <v>3052</v>
      </c>
      <c r="E369" s="148" t="s">
        <v>189</v>
      </c>
      <c r="F369" s="148" t="s">
        <v>3053</v>
      </c>
      <c r="G369" s="148" t="s">
        <v>631</v>
      </c>
      <c r="H369" s="148">
        <v>15</v>
      </c>
      <c r="I369" s="148" t="s">
        <v>137</v>
      </c>
      <c r="J369" s="148" t="s">
        <v>64</v>
      </c>
      <c r="K369" s="148" t="s">
        <v>64</v>
      </c>
      <c r="M369" s="148" t="s">
        <v>96</v>
      </c>
      <c r="N369" s="148" t="s">
        <v>444</v>
      </c>
      <c r="O369" s="148" t="s">
        <v>7048</v>
      </c>
      <c r="P369" s="148" t="s">
        <v>6814</v>
      </c>
      <c r="Q369" s="148" t="s">
        <v>6838</v>
      </c>
      <c r="S369" s="148">
        <v>0</v>
      </c>
      <c r="T369" s="148">
        <v>1.8</v>
      </c>
      <c r="U369" s="148" t="s">
        <v>191</v>
      </c>
      <c r="V369" s="148" t="s">
        <v>1883</v>
      </c>
      <c r="AE369" s="148"/>
    </row>
    <row r="370" spans="1:31" ht="30">
      <c r="A370" s="148" t="s">
        <v>6736</v>
      </c>
      <c r="B370" s="148" t="s">
        <v>3050</v>
      </c>
      <c r="C370" s="148" t="s">
        <v>3107</v>
      </c>
      <c r="D370" s="148" t="s">
        <v>3099</v>
      </c>
      <c r="E370" s="148" t="s">
        <v>189</v>
      </c>
      <c r="F370" s="148" t="s">
        <v>3100</v>
      </c>
      <c r="G370" s="148" t="s">
        <v>62</v>
      </c>
      <c r="H370" s="148" t="s">
        <v>62</v>
      </c>
      <c r="I370" s="148" t="s">
        <v>137</v>
      </c>
      <c r="J370" s="148" t="s">
        <v>64</v>
      </c>
      <c r="K370" s="148" t="s">
        <v>64</v>
      </c>
      <c r="M370" s="148" t="s">
        <v>96</v>
      </c>
      <c r="N370" s="148" t="s">
        <v>444</v>
      </c>
      <c r="O370" s="148" t="s">
        <v>7049</v>
      </c>
      <c r="P370" s="148" t="s">
        <v>6814</v>
      </c>
      <c r="Q370" s="148" t="s">
        <v>6838</v>
      </c>
      <c r="R370" s="148" t="s">
        <v>62</v>
      </c>
      <c r="S370" s="148">
        <v>0</v>
      </c>
      <c r="T370" s="148">
        <v>2.7</v>
      </c>
      <c r="U370" s="148" t="s">
        <v>191</v>
      </c>
      <c r="V370" s="148" t="s">
        <v>1883</v>
      </c>
      <c r="W370" s="148" t="s">
        <v>186</v>
      </c>
      <c r="X370" s="148" t="s">
        <v>3101</v>
      </c>
      <c r="Y370" s="148" t="s">
        <v>3102</v>
      </c>
      <c r="Z370" s="148" t="s">
        <v>3106</v>
      </c>
      <c r="AC370" s="148" t="s">
        <v>112</v>
      </c>
      <c r="AD370" s="148" t="s">
        <v>77</v>
      </c>
      <c r="AE370" s="148" t="s">
        <v>192</v>
      </c>
    </row>
    <row r="371" spans="1:31" ht="30">
      <c r="A371" s="148" t="s">
        <v>6736</v>
      </c>
      <c r="B371" s="148" t="s">
        <v>3050</v>
      </c>
      <c r="C371" s="148" t="s">
        <v>3138</v>
      </c>
      <c r="D371" s="148" t="s">
        <v>3132</v>
      </c>
      <c r="E371" s="148" t="s">
        <v>189</v>
      </c>
      <c r="F371" s="148" t="s">
        <v>3133</v>
      </c>
      <c r="G371" s="148" t="s">
        <v>62</v>
      </c>
      <c r="H371" s="148" t="s">
        <v>62</v>
      </c>
      <c r="I371" s="148" t="s">
        <v>137</v>
      </c>
      <c r="J371" s="148" t="s">
        <v>64</v>
      </c>
      <c r="K371" s="148" t="s">
        <v>64</v>
      </c>
      <c r="M371" s="148" t="s">
        <v>96</v>
      </c>
      <c r="N371" s="148" t="s">
        <v>444</v>
      </c>
      <c r="O371" s="148" t="s">
        <v>7050</v>
      </c>
      <c r="P371" s="148" t="s">
        <v>6814</v>
      </c>
      <c r="Q371" s="148" t="s">
        <v>6838</v>
      </c>
      <c r="R371" s="148" t="s">
        <v>62</v>
      </c>
      <c r="S371" s="148">
        <v>0</v>
      </c>
      <c r="T371" s="148">
        <v>5.3</v>
      </c>
      <c r="U371" s="148" t="s">
        <v>191</v>
      </c>
      <c r="V371" s="148" t="s">
        <v>1883</v>
      </c>
      <c r="W371" s="148" t="s">
        <v>186</v>
      </c>
      <c r="X371" s="148" t="s">
        <v>3101</v>
      </c>
      <c r="Y371" s="148" t="s">
        <v>3134</v>
      </c>
      <c r="Z371" s="148" t="s">
        <v>3137</v>
      </c>
      <c r="AC371" s="148" t="s">
        <v>112</v>
      </c>
      <c r="AD371" s="148" t="s">
        <v>77</v>
      </c>
      <c r="AE371" s="148" t="s">
        <v>192</v>
      </c>
    </row>
    <row r="372" spans="1:31" ht="30">
      <c r="A372" s="148" t="s">
        <v>6736</v>
      </c>
      <c r="B372" s="148" t="s">
        <v>3050</v>
      </c>
      <c r="C372" s="148" t="s">
        <v>3098</v>
      </c>
      <c r="D372" s="148" t="s">
        <v>3099</v>
      </c>
      <c r="E372" s="148" t="s">
        <v>1881</v>
      </c>
      <c r="F372" s="148" t="s">
        <v>3100</v>
      </c>
      <c r="G372" s="148" t="s">
        <v>631</v>
      </c>
      <c r="H372" s="148">
        <v>15</v>
      </c>
      <c r="I372" s="148" t="s">
        <v>137</v>
      </c>
      <c r="J372" s="148" t="s">
        <v>64</v>
      </c>
      <c r="K372" s="148" t="s">
        <v>64</v>
      </c>
      <c r="M372" s="148" t="s">
        <v>96</v>
      </c>
      <c r="N372" s="148" t="s">
        <v>1882</v>
      </c>
      <c r="O372" s="148" t="s">
        <v>6747</v>
      </c>
      <c r="P372" s="148" t="s">
        <v>62</v>
      </c>
      <c r="Q372" s="148" t="s">
        <v>6841</v>
      </c>
      <c r="R372" s="148" t="s">
        <v>62</v>
      </c>
      <c r="S372" s="148" t="s">
        <v>62</v>
      </c>
      <c r="T372" s="148" t="s">
        <v>62</v>
      </c>
      <c r="U372" s="148" t="s">
        <v>62</v>
      </c>
      <c r="V372" s="148" t="s">
        <v>1883</v>
      </c>
      <c r="W372" s="148" t="s">
        <v>66</v>
      </c>
      <c r="X372" s="148" t="s">
        <v>3101</v>
      </c>
      <c r="Y372" s="148" t="s">
        <v>3102</v>
      </c>
      <c r="Z372" s="148" t="s">
        <v>3103</v>
      </c>
      <c r="AC372" s="148" t="s">
        <v>62</v>
      </c>
      <c r="AD372" s="148" t="s">
        <v>77</v>
      </c>
      <c r="AE372" s="148" t="s">
        <v>102</v>
      </c>
    </row>
    <row r="373" spans="1:31" ht="30">
      <c r="A373" s="148" t="s">
        <v>6736</v>
      </c>
      <c r="B373" s="148" t="s">
        <v>3050</v>
      </c>
      <c r="C373" s="148" t="s">
        <v>3051</v>
      </c>
      <c r="D373" s="148" t="s">
        <v>3052</v>
      </c>
      <c r="E373" s="148" t="s">
        <v>234</v>
      </c>
      <c r="F373" s="148" t="s">
        <v>3053</v>
      </c>
      <c r="G373" s="148" t="s">
        <v>631</v>
      </c>
      <c r="H373" s="148">
        <v>25</v>
      </c>
      <c r="I373" s="148" t="s">
        <v>137</v>
      </c>
      <c r="J373" s="148" t="s">
        <v>64</v>
      </c>
      <c r="K373" s="148" t="s">
        <v>64</v>
      </c>
      <c r="M373" s="148" t="s">
        <v>96</v>
      </c>
      <c r="N373" s="148" t="s">
        <v>236</v>
      </c>
      <c r="O373" s="148" t="s">
        <v>7051</v>
      </c>
      <c r="P373" s="148" t="s">
        <v>62</v>
      </c>
      <c r="Q373" s="148" t="s">
        <v>6840</v>
      </c>
      <c r="R373" s="148" t="s">
        <v>62</v>
      </c>
      <c r="S373" s="148">
        <v>0</v>
      </c>
      <c r="T373" s="148">
        <v>910</v>
      </c>
      <c r="U373" s="148" t="s">
        <v>237</v>
      </c>
      <c r="V373" s="148" t="s">
        <v>1883</v>
      </c>
      <c r="W373" s="148" t="s">
        <v>238</v>
      </c>
      <c r="X373" s="148" t="s">
        <v>2473</v>
      </c>
      <c r="Y373" s="148" t="s">
        <v>3054</v>
      </c>
      <c r="Z373" s="148" t="s">
        <v>3055</v>
      </c>
      <c r="AC373" s="148" t="s">
        <v>112</v>
      </c>
      <c r="AD373" s="148" t="s">
        <v>77</v>
      </c>
      <c r="AE373" s="148" t="s">
        <v>102</v>
      </c>
    </row>
    <row r="374" spans="1:31" ht="30">
      <c r="A374" s="148" t="s">
        <v>6736</v>
      </c>
      <c r="B374" s="148" t="s">
        <v>3050</v>
      </c>
      <c r="C374" s="148" t="s">
        <v>3104</v>
      </c>
      <c r="D374" s="148" t="s">
        <v>3099</v>
      </c>
      <c r="E374" s="148" t="s">
        <v>1018</v>
      </c>
      <c r="F374" s="148" t="s">
        <v>3100</v>
      </c>
      <c r="G374" s="148" t="s">
        <v>631</v>
      </c>
      <c r="H374" s="148">
        <v>15</v>
      </c>
      <c r="I374" s="148" t="s">
        <v>137</v>
      </c>
      <c r="J374" s="148" t="s">
        <v>64</v>
      </c>
      <c r="K374" s="148" t="s">
        <v>64</v>
      </c>
      <c r="M374" s="148" t="s">
        <v>96</v>
      </c>
      <c r="N374" s="148" t="s">
        <v>236</v>
      </c>
      <c r="O374" s="148" t="s">
        <v>7052</v>
      </c>
      <c r="P374" s="148" t="s">
        <v>62</v>
      </c>
      <c r="Q374" s="148" t="s">
        <v>6840</v>
      </c>
      <c r="R374" s="148" t="s">
        <v>62</v>
      </c>
      <c r="S374" s="148">
        <v>0</v>
      </c>
      <c r="T374" s="148">
        <v>1800</v>
      </c>
      <c r="U374" s="148" t="s">
        <v>237</v>
      </c>
      <c r="V374" s="148" t="s">
        <v>1883</v>
      </c>
      <c r="W374" s="148" t="s">
        <v>66</v>
      </c>
      <c r="X374" s="148" t="s">
        <v>3101</v>
      </c>
      <c r="Y374" s="148" t="s">
        <v>3102</v>
      </c>
      <c r="Z374" s="148" t="s">
        <v>3103</v>
      </c>
      <c r="AC374" s="148" t="s">
        <v>112</v>
      </c>
      <c r="AD374" s="148" t="s">
        <v>77</v>
      </c>
      <c r="AE374" s="148" t="s">
        <v>102</v>
      </c>
    </row>
    <row r="375" spans="1:31" ht="30">
      <c r="A375" s="148" t="s">
        <v>6736</v>
      </c>
      <c r="B375" s="148" t="s">
        <v>3050</v>
      </c>
      <c r="C375" s="148" t="s">
        <v>3126</v>
      </c>
      <c r="D375" s="148" t="s">
        <v>3099</v>
      </c>
      <c r="E375" s="148" t="s">
        <v>234</v>
      </c>
      <c r="F375" s="148" t="s">
        <v>3100</v>
      </c>
      <c r="G375" s="148" t="s">
        <v>631</v>
      </c>
      <c r="H375" s="148">
        <v>25</v>
      </c>
      <c r="I375" s="148" t="s">
        <v>137</v>
      </c>
      <c r="J375" s="148" t="s">
        <v>64</v>
      </c>
      <c r="K375" s="148" t="s">
        <v>64</v>
      </c>
      <c r="M375" s="148" t="s">
        <v>96</v>
      </c>
      <c r="N375" s="148" t="s">
        <v>236</v>
      </c>
      <c r="O375" s="148" t="s">
        <v>7053</v>
      </c>
      <c r="P375" s="148" t="s">
        <v>6817</v>
      </c>
      <c r="Q375" s="148" t="s">
        <v>6840</v>
      </c>
      <c r="R375" s="148" t="s">
        <v>101</v>
      </c>
      <c r="S375" s="148">
        <v>0</v>
      </c>
      <c r="T375" s="148">
        <v>1800</v>
      </c>
      <c r="U375" s="148" t="s">
        <v>237</v>
      </c>
      <c r="V375" s="148" t="s">
        <v>602</v>
      </c>
      <c r="W375" s="148" t="s">
        <v>238</v>
      </c>
      <c r="X375" s="148" t="s">
        <v>634</v>
      </c>
      <c r="Y375" s="148" t="s">
        <v>3102</v>
      </c>
      <c r="Z375" s="148" t="s">
        <v>3127</v>
      </c>
      <c r="AC375" s="148" t="s">
        <v>112</v>
      </c>
      <c r="AD375" s="148" t="s">
        <v>69</v>
      </c>
      <c r="AE375" s="148" t="s">
        <v>102</v>
      </c>
    </row>
    <row r="376" spans="1:31" ht="30">
      <c r="A376" s="148" t="s">
        <v>6736</v>
      </c>
      <c r="B376" s="148" t="s">
        <v>3050</v>
      </c>
      <c r="C376" s="148" t="s">
        <v>3131</v>
      </c>
      <c r="D376" s="148" t="s">
        <v>3132</v>
      </c>
      <c r="E376" s="148" t="s">
        <v>234</v>
      </c>
      <c r="F376" s="148" t="s">
        <v>3133</v>
      </c>
      <c r="G376" s="148" t="s">
        <v>631</v>
      </c>
      <c r="H376" s="148">
        <v>50</v>
      </c>
      <c r="I376" s="148" t="s">
        <v>137</v>
      </c>
      <c r="J376" s="148" t="s">
        <v>64</v>
      </c>
      <c r="K376" s="148" t="s">
        <v>64</v>
      </c>
      <c r="M376" s="148" t="s">
        <v>96</v>
      </c>
      <c r="N376" s="148" t="s">
        <v>236</v>
      </c>
      <c r="O376" s="148" t="s">
        <v>7054</v>
      </c>
      <c r="P376" s="148" t="s">
        <v>62</v>
      </c>
      <c r="Q376" s="148" t="s">
        <v>6840</v>
      </c>
      <c r="R376" s="148" t="s">
        <v>62</v>
      </c>
      <c r="S376" s="148">
        <v>0</v>
      </c>
      <c r="T376" s="148">
        <v>1860</v>
      </c>
      <c r="U376" s="148" t="s">
        <v>237</v>
      </c>
      <c r="V376" s="148" t="s">
        <v>1883</v>
      </c>
      <c r="W376" s="148" t="s">
        <v>238</v>
      </c>
      <c r="X376" s="148" t="s">
        <v>3101</v>
      </c>
      <c r="Y376" s="148" t="s">
        <v>3134</v>
      </c>
      <c r="Z376" s="148" t="s">
        <v>3135</v>
      </c>
      <c r="AC376" s="148" t="s">
        <v>112</v>
      </c>
      <c r="AD376" s="148" t="s">
        <v>77</v>
      </c>
      <c r="AE376" s="148" t="s">
        <v>102</v>
      </c>
    </row>
    <row r="377" spans="1:31" ht="30">
      <c r="A377" s="148" t="s">
        <v>6736</v>
      </c>
      <c r="B377" s="148" t="s">
        <v>3050</v>
      </c>
      <c r="C377" s="148" t="s">
        <v>3141</v>
      </c>
      <c r="D377" s="148" t="s">
        <v>3132</v>
      </c>
      <c r="E377" s="148" t="s">
        <v>234</v>
      </c>
      <c r="F377" s="148" t="s">
        <v>3133</v>
      </c>
      <c r="G377" s="148" t="s">
        <v>631</v>
      </c>
      <c r="H377" s="148">
        <v>40</v>
      </c>
      <c r="I377" s="148" t="s">
        <v>137</v>
      </c>
      <c r="J377" s="148" t="s">
        <v>64</v>
      </c>
      <c r="K377" s="148" t="s">
        <v>64</v>
      </c>
      <c r="M377" s="148" t="s">
        <v>96</v>
      </c>
      <c r="N377" s="148" t="s">
        <v>236</v>
      </c>
      <c r="O377" s="148" t="s">
        <v>7055</v>
      </c>
      <c r="P377" s="148" t="s">
        <v>62</v>
      </c>
      <c r="Q377" s="148" t="s">
        <v>6840</v>
      </c>
      <c r="R377" s="148" t="s">
        <v>62</v>
      </c>
      <c r="S377" s="148">
        <v>0</v>
      </c>
      <c r="T377" s="148">
        <v>1860</v>
      </c>
      <c r="U377" s="148" t="s">
        <v>237</v>
      </c>
      <c r="V377" s="148" t="s">
        <v>1883</v>
      </c>
      <c r="W377" s="148" t="s">
        <v>238</v>
      </c>
      <c r="X377" s="148" t="s">
        <v>1250</v>
      </c>
      <c r="Y377" s="148" t="s">
        <v>3134</v>
      </c>
      <c r="Z377" s="148" t="s">
        <v>3142</v>
      </c>
      <c r="AC377" s="148" t="s">
        <v>112</v>
      </c>
      <c r="AD377" s="148" t="s">
        <v>77</v>
      </c>
      <c r="AE377" s="148" t="s">
        <v>102</v>
      </c>
    </row>
    <row r="378" spans="1:31" ht="45">
      <c r="A378" s="148" t="s">
        <v>6736</v>
      </c>
      <c r="B378" s="148" t="s">
        <v>3050</v>
      </c>
      <c r="C378" s="148" t="s">
        <v>3065</v>
      </c>
      <c r="D378" s="148" t="s">
        <v>3060</v>
      </c>
      <c r="E378" s="148" t="s">
        <v>337</v>
      </c>
      <c r="F378" s="148" t="s">
        <v>3061</v>
      </c>
      <c r="G378" s="148" t="s">
        <v>334</v>
      </c>
      <c r="H378" s="148">
        <v>100</v>
      </c>
      <c r="I378" s="148" t="s">
        <v>137</v>
      </c>
      <c r="J378" s="148" t="s">
        <v>64</v>
      </c>
      <c r="K378" s="148" t="s">
        <v>64</v>
      </c>
      <c r="M378" s="148" t="s">
        <v>96</v>
      </c>
      <c r="N378" s="148" t="s">
        <v>338</v>
      </c>
      <c r="O378" s="148" t="s">
        <v>6747</v>
      </c>
      <c r="P378" s="148" t="s">
        <v>6810</v>
      </c>
      <c r="Q378" s="148" t="s">
        <v>6839</v>
      </c>
      <c r="R378" s="148" t="s">
        <v>62</v>
      </c>
      <c r="S378" s="148" t="s">
        <v>62</v>
      </c>
      <c r="T378" s="148" t="s">
        <v>62</v>
      </c>
      <c r="U378" s="148" t="s">
        <v>62</v>
      </c>
      <c r="V378" s="148" t="s">
        <v>67</v>
      </c>
      <c r="W378" s="148" t="s">
        <v>186</v>
      </c>
      <c r="X378" s="148" t="s">
        <v>126</v>
      </c>
      <c r="Y378" s="148" t="s">
        <v>3062</v>
      </c>
      <c r="Z378" s="148" t="s">
        <v>3066</v>
      </c>
      <c r="AC378" s="148" t="s">
        <v>62</v>
      </c>
      <c r="AD378" s="148" t="s">
        <v>77</v>
      </c>
      <c r="AE378" s="148" t="s">
        <v>102</v>
      </c>
    </row>
    <row r="379" spans="1:31" ht="45">
      <c r="A379" s="148" t="s">
        <v>6736</v>
      </c>
      <c r="B379" s="148" t="s">
        <v>3050</v>
      </c>
      <c r="C379" s="148" t="s">
        <v>3072</v>
      </c>
      <c r="D379" s="148" t="s">
        <v>3069</v>
      </c>
      <c r="E379" s="148" t="s">
        <v>337</v>
      </c>
      <c r="F379" s="148" t="s">
        <v>3070</v>
      </c>
      <c r="G379" s="148" t="s">
        <v>334</v>
      </c>
      <c r="H379" s="148">
        <v>80</v>
      </c>
      <c r="I379" s="148" t="s">
        <v>137</v>
      </c>
      <c r="J379" s="148" t="s">
        <v>64</v>
      </c>
      <c r="K379" s="148" t="s">
        <v>62</v>
      </c>
      <c r="M379" s="148" t="s">
        <v>96</v>
      </c>
      <c r="N379" s="148" t="s">
        <v>338</v>
      </c>
      <c r="O379" s="148" t="s">
        <v>6747</v>
      </c>
      <c r="P379" s="148" t="s">
        <v>6810</v>
      </c>
      <c r="Q379" s="148" t="s">
        <v>6839</v>
      </c>
      <c r="R379" s="148" t="s">
        <v>101</v>
      </c>
      <c r="S379" s="148" t="s">
        <v>62</v>
      </c>
      <c r="T379" s="148" t="s">
        <v>62</v>
      </c>
      <c r="U379" s="148" t="s">
        <v>62</v>
      </c>
      <c r="V379" s="148" t="s">
        <v>67</v>
      </c>
      <c r="W379" s="148" t="s">
        <v>339</v>
      </c>
      <c r="X379" s="148" t="s">
        <v>62</v>
      </c>
      <c r="Y379" s="148" t="s">
        <v>1429</v>
      </c>
      <c r="Z379" s="148" t="s">
        <v>3071</v>
      </c>
      <c r="AC379" s="148" t="s">
        <v>62</v>
      </c>
      <c r="AD379" s="148" t="s">
        <v>69</v>
      </c>
      <c r="AE379" s="148" t="s">
        <v>102</v>
      </c>
    </row>
    <row r="380" spans="1:31" ht="45">
      <c r="A380" s="148" t="s">
        <v>6736</v>
      </c>
      <c r="B380" s="148" t="s">
        <v>3050</v>
      </c>
      <c r="C380" s="148" t="s">
        <v>3085</v>
      </c>
      <c r="D380" s="148" t="s">
        <v>3079</v>
      </c>
      <c r="E380" s="148" t="s">
        <v>3086</v>
      </c>
      <c r="F380" s="148" t="s">
        <v>3080</v>
      </c>
      <c r="G380" s="148" t="s">
        <v>299</v>
      </c>
      <c r="H380" s="148">
        <v>150</v>
      </c>
      <c r="I380" s="148" t="s">
        <v>137</v>
      </c>
      <c r="J380" s="148" t="s">
        <v>64</v>
      </c>
      <c r="K380" s="148" t="s">
        <v>64</v>
      </c>
      <c r="M380" s="148" t="s">
        <v>96</v>
      </c>
      <c r="N380" s="148" t="s">
        <v>3087</v>
      </c>
      <c r="O380" s="148" t="s">
        <v>6747</v>
      </c>
      <c r="P380" s="148" t="s">
        <v>6812</v>
      </c>
      <c r="Q380" s="148" t="s">
        <v>6837</v>
      </c>
      <c r="R380" s="148" t="s">
        <v>101</v>
      </c>
      <c r="S380" s="148" t="s">
        <v>62</v>
      </c>
      <c r="T380" s="148" t="s">
        <v>62</v>
      </c>
      <c r="U380" s="148" t="s">
        <v>62</v>
      </c>
      <c r="V380" s="148" t="s">
        <v>67</v>
      </c>
      <c r="W380" s="148" t="s">
        <v>66</v>
      </c>
      <c r="X380" s="148" t="s">
        <v>126</v>
      </c>
      <c r="Y380" s="148" t="s">
        <v>3081</v>
      </c>
      <c r="Z380" s="148" t="s">
        <v>3088</v>
      </c>
      <c r="AC380" s="148" t="s">
        <v>62</v>
      </c>
      <c r="AD380" s="148" t="s">
        <v>69</v>
      </c>
      <c r="AE380" s="148" t="s">
        <v>102</v>
      </c>
    </row>
    <row r="381" spans="1:31" ht="30">
      <c r="A381" s="148" t="s">
        <v>6736</v>
      </c>
      <c r="B381" s="148" t="s">
        <v>3050</v>
      </c>
      <c r="C381" s="148" t="s">
        <v>3067</v>
      </c>
      <c r="D381" s="148" t="s">
        <v>3060</v>
      </c>
      <c r="E381" s="148" t="s">
        <v>342</v>
      </c>
      <c r="F381" s="148" t="s">
        <v>3061</v>
      </c>
      <c r="G381" s="148" t="s">
        <v>62</v>
      </c>
      <c r="H381" s="148" t="s">
        <v>62</v>
      </c>
      <c r="I381" s="148" t="s">
        <v>137</v>
      </c>
      <c r="J381" s="148" t="s">
        <v>64</v>
      </c>
      <c r="K381" s="148" t="s">
        <v>64</v>
      </c>
      <c r="M381" s="148" t="s">
        <v>96</v>
      </c>
      <c r="N381" s="148" t="s">
        <v>343</v>
      </c>
      <c r="O381" s="148" t="s">
        <v>7056</v>
      </c>
      <c r="P381" s="148" t="s">
        <v>6811</v>
      </c>
      <c r="Q381" s="148" t="s">
        <v>6839</v>
      </c>
      <c r="R381" s="148" t="s">
        <v>62</v>
      </c>
      <c r="S381" s="148">
        <v>0</v>
      </c>
      <c r="T381" s="148">
        <v>49.2</v>
      </c>
      <c r="U381" s="148" t="s">
        <v>191</v>
      </c>
      <c r="V381" s="148" t="s">
        <v>1883</v>
      </c>
      <c r="W381" s="148" t="s">
        <v>186</v>
      </c>
      <c r="X381" s="148" t="s">
        <v>1884</v>
      </c>
      <c r="Y381" s="148" t="s">
        <v>3062</v>
      </c>
      <c r="Z381" s="148" t="s">
        <v>3066</v>
      </c>
      <c r="AC381" s="148" t="s">
        <v>112</v>
      </c>
      <c r="AD381" s="148" t="s">
        <v>77</v>
      </c>
      <c r="AE381" s="148" t="s">
        <v>192</v>
      </c>
    </row>
    <row r="382" spans="1:31" ht="30">
      <c r="A382" s="148" t="s">
        <v>6736</v>
      </c>
      <c r="B382" s="148" t="s">
        <v>3050</v>
      </c>
      <c r="C382" s="148" t="s">
        <v>3068</v>
      </c>
      <c r="D382" s="148" t="s">
        <v>3069</v>
      </c>
      <c r="E382" s="148" t="s">
        <v>342</v>
      </c>
      <c r="F382" s="148" t="s">
        <v>3070</v>
      </c>
      <c r="G382" s="148" t="s">
        <v>62</v>
      </c>
      <c r="H382" s="148" t="s">
        <v>62</v>
      </c>
      <c r="I382" s="148" t="s">
        <v>137</v>
      </c>
      <c r="J382" s="148" t="s">
        <v>137</v>
      </c>
      <c r="K382" s="148" t="s">
        <v>64</v>
      </c>
      <c r="M382" s="148" t="s">
        <v>96</v>
      </c>
      <c r="N382" s="148" t="s">
        <v>343</v>
      </c>
      <c r="O382" s="148" t="s">
        <v>7057</v>
      </c>
      <c r="P382" s="148" t="s">
        <v>6811</v>
      </c>
      <c r="Q382" s="148" t="s">
        <v>6839</v>
      </c>
      <c r="R382" s="148" t="s">
        <v>101</v>
      </c>
      <c r="S382" s="148">
        <v>0</v>
      </c>
      <c r="T382" s="148">
        <v>4.8</v>
      </c>
      <c r="U382" s="148" t="s">
        <v>191</v>
      </c>
      <c r="V382" s="148" t="s">
        <v>145</v>
      </c>
      <c r="W382" s="148" t="s">
        <v>339</v>
      </c>
      <c r="X382" s="148" t="s">
        <v>655</v>
      </c>
      <c r="Y382" s="148" t="s">
        <v>1429</v>
      </c>
      <c r="Z382" s="148" t="s">
        <v>3071</v>
      </c>
      <c r="AC382" s="148" t="s">
        <v>112</v>
      </c>
      <c r="AD382" s="148" t="s">
        <v>69</v>
      </c>
      <c r="AE382" s="148" t="s">
        <v>192</v>
      </c>
    </row>
    <row r="383" spans="1:31" ht="45">
      <c r="A383" s="148" t="s">
        <v>6736</v>
      </c>
      <c r="B383" s="148" t="s">
        <v>3050</v>
      </c>
      <c r="C383" s="148" t="s">
        <v>3089</v>
      </c>
      <c r="D383" s="148" t="s">
        <v>3069</v>
      </c>
      <c r="E383" s="148" t="s">
        <v>3090</v>
      </c>
      <c r="F383" s="148" t="s">
        <v>3080</v>
      </c>
      <c r="G383" s="148" t="s">
        <v>62</v>
      </c>
      <c r="H383" s="148" t="s">
        <v>62</v>
      </c>
      <c r="I383" s="148" t="s">
        <v>137</v>
      </c>
      <c r="J383" s="148" t="s">
        <v>64</v>
      </c>
      <c r="K383" s="148" t="s">
        <v>64</v>
      </c>
      <c r="M383" s="148" t="s">
        <v>96</v>
      </c>
      <c r="N383" s="148" t="s">
        <v>3091</v>
      </c>
      <c r="O383" s="148" t="s">
        <v>7058</v>
      </c>
      <c r="P383" s="148" t="s">
        <v>6812</v>
      </c>
      <c r="Q383" s="148" t="s">
        <v>6837</v>
      </c>
      <c r="R383" s="148" t="s">
        <v>101</v>
      </c>
      <c r="S383" s="148">
        <v>0</v>
      </c>
      <c r="T383" s="148">
        <v>4.8</v>
      </c>
      <c r="U383" s="148" t="s">
        <v>3092</v>
      </c>
      <c r="V383" s="148" t="s">
        <v>281</v>
      </c>
      <c r="W383" s="148" t="s">
        <v>66</v>
      </c>
      <c r="X383" s="148" t="s">
        <v>857</v>
      </c>
      <c r="Y383" s="148" t="s">
        <v>3081</v>
      </c>
      <c r="Z383" s="148" t="s">
        <v>3088</v>
      </c>
      <c r="AC383" s="148" t="s">
        <v>112</v>
      </c>
      <c r="AD383" s="148" t="s">
        <v>69</v>
      </c>
      <c r="AE383" s="148" t="s">
        <v>102</v>
      </c>
    </row>
    <row r="384" spans="1:31" ht="30">
      <c r="A384" s="148" t="s">
        <v>6736</v>
      </c>
      <c r="B384" s="148" t="s">
        <v>3050</v>
      </c>
      <c r="C384" s="148" t="s">
        <v>3171</v>
      </c>
      <c r="D384" s="148" t="s">
        <v>3153</v>
      </c>
      <c r="E384" s="148" t="s">
        <v>1276</v>
      </c>
      <c r="F384" s="148" t="s">
        <v>3154</v>
      </c>
      <c r="G384" s="148" t="s">
        <v>2449</v>
      </c>
      <c r="H384" s="148">
        <v>40</v>
      </c>
      <c r="I384" s="148" t="s">
        <v>137</v>
      </c>
      <c r="J384" s="148" t="s">
        <v>64</v>
      </c>
      <c r="K384" s="148" t="s">
        <v>62</v>
      </c>
      <c r="M384" s="148" t="s">
        <v>96</v>
      </c>
      <c r="N384" s="148" t="s">
        <v>3172</v>
      </c>
      <c r="O384" s="148" t="s">
        <v>6747</v>
      </c>
      <c r="P384" s="148" t="s">
        <v>62</v>
      </c>
      <c r="Q384" s="148" t="s">
        <v>6747</v>
      </c>
      <c r="R384" s="148" t="s">
        <v>62</v>
      </c>
      <c r="S384" s="148" t="s">
        <v>62</v>
      </c>
      <c r="T384" s="148" t="s">
        <v>62</v>
      </c>
      <c r="U384" s="148" t="s">
        <v>62</v>
      </c>
      <c r="V384" s="148" t="s">
        <v>673</v>
      </c>
      <c r="W384" s="148" t="s">
        <v>66</v>
      </c>
      <c r="X384" s="148" t="s">
        <v>62</v>
      </c>
      <c r="Y384" s="148" t="s">
        <v>3155</v>
      </c>
      <c r="Z384" s="148" t="s">
        <v>3173</v>
      </c>
      <c r="AC384" s="148" t="s">
        <v>62</v>
      </c>
      <c r="AD384" s="148" t="s">
        <v>77</v>
      </c>
      <c r="AE384" s="148" t="s">
        <v>102</v>
      </c>
    </row>
    <row r="385" spans="1:31" ht="30">
      <c r="A385" s="148" t="s">
        <v>6736</v>
      </c>
      <c r="B385" s="148" t="s">
        <v>3050</v>
      </c>
      <c r="C385" s="148" t="s">
        <v>3059</v>
      </c>
      <c r="D385" s="148" t="s">
        <v>3060</v>
      </c>
      <c r="E385" s="148" t="s">
        <v>1881</v>
      </c>
      <c r="F385" s="148" t="s">
        <v>3061</v>
      </c>
      <c r="G385" s="148" t="s">
        <v>334</v>
      </c>
      <c r="H385" s="148">
        <v>15</v>
      </c>
      <c r="I385" s="148" t="s">
        <v>137</v>
      </c>
      <c r="J385" s="148" t="s">
        <v>64</v>
      </c>
      <c r="K385" s="148" t="s">
        <v>64</v>
      </c>
      <c r="M385" s="148" t="s">
        <v>96</v>
      </c>
      <c r="N385" s="148" t="s">
        <v>1882</v>
      </c>
      <c r="O385" s="148" t="s">
        <v>6747</v>
      </c>
      <c r="P385" s="148" t="s">
        <v>62</v>
      </c>
      <c r="Q385" s="148" t="s">
        <v>6841</v>
      </c>
      <c r="R385" s="148" t="s">
        <v>62</v>
      </c>
      <c r="S385" s="148" t="s">
        <v>62</v>
      </c>
      <c r="T385" s="148" t="s">
        <v>62</v>
      </c>
      <c r="U385" s="148" t="s">
        <v>62</v>
      </c>
      <c r="V385" s="148" t="s">
        <v>1883</v>
      </c>
      <c r="W385" s="148" t="s">
        <v>66</v>
      </c>
      <c r="X385" s="148" t="s">
        <v>1884</v>
      </c>
      <c r="Y385" s="148" t="s">
        <v>3062</v>
      </c>
      <c r="Z385" s="148" t="s">
        <v>3063</v>
      </c>
      <c r="AC385" s="148" t="s">
        <v>62</v>
      </c>
      <c r="AD385" s="148" t="s">
        <v>77</v>
      </c>
      <c r="AE385" s="148" t="s">
        <v>102</v>
      </c>
    </row>
    <row r="386" spans="1:31" ht="30">
      <c r="A386" s="148" t="s">
        <v>6736</v>
      </c>
      <c r="B386" s="148" t="s">
        <v>3050</v>
      </c>
      <c r="C386" s="148" t="s">
        <v>3078</v>
      </c>
      <c r="D386" s="148" t="s">
        <v>3079</v>
      </c>
      <c r="E386" s="148" t="s">
        <v>1881</v>
      </c>
      <c r="F386" s="148" t="s">
        <v>3080</v>
      </c>
      <c r="G386" s="148" t="s">
        <v>299</v>
      </c>
      <c r="H386" s="148">
        <v>15</v>
      </c>
      <c r="I386" s="148" t="s">
        <v>137</v>
      </c>
      <c r="J386" s="148" t="s">
        <v>64</v>
      </c>
      <c r="K386" s="148" t="s">
        <v>64</v>
      </c>
      <c r="M386" s="148" t="s">
        <v>96</v>
      </c>
      <c r="N386" s="148" t="s">
        <v>1882</v>
      </c>
      <c r="O386" s="148" t="s">
        <v>6747</v>
      </c>
      <c r="P386" s="148" t="s">
        <v>6747</v>
      </c>
      <c r="Q386" s="148" t="s">
        <v>6841</v>
      </c>
      <c r="R386" s="148" t="s">
        <v>101</v>
      </c>
      <c r="S386" s="148" t="s">
        <v>62</v>
      </c>
      <c r="T386" s="148" t="s">
        <v>62</v>
      </c>
      <c r="U386" s="148" t="s">
        <v>62</v>
      </c>
      <c r="V386" s="148" t="s">
        <v>281</v>
      </c>
      <c r="X386" s="148" t="s">
        <v>857</v>
      </c>
      <c r="Y386" s="148" t="s">
        <v>3081</v>
      </c>
      <c r="Z386" s="148" t="s">
        <v>3082</v>
      </c>
      <c r="AC386" s="148" t="s">
        <v>62</v>
      </c>
      <c r="AD386" s="148" t="s">
        <v>69</v>
      </c>
      <c r="AE386" s="148" t="s">
        <v>102</v>
      </c>
    </row>
    <row r="387" spans="1:31" ht="30">
      <c r="A387" s="148" t="s">
        <v>6736</v>
      </c>
      <c r="B387" s="148" t="s">
        <v>3050</v>
      </c>
      <c r="C387" s="148" t="s">
        <v>3143</v>
      </c>
      <c r="D387" s="148" t="s">
        <v>3144</v>
      </c>
      <c r="E387" s="148" t="s">
        <v>1881</v>
      </c>
      <c r="F387" s="148" t="s">
        <v>3145</v>
      </c>
      <c r="G387" s="148" t="s">
        <v>2449</v>
      </c>
      <c r="H387" s="148">
        <v>15</v>
      </c>
      <c r="I387" s="148" t="s">
        <v>137</v>
      </c>
      <c r="J387" s="148" t="s">
        <v>64</v>
      </c>
      <c r="K387" s="148" t="s">
        <v>64</v>
      </c>
      <c r="M387" s="148" t="s">
        <v>96</v>
      </c>
      <c r="N387" s="148" t="s">
        <v>1882</v>
      </c>
      <c r="O387" s="148" t="s">
        <v>6747</v>
      </c>
      <c r="P387" s="148" t="s">
        <v>62</v>
      </c>
      <c r="Q387" s="148" t="s">
        <v>6841</v>
      </c>
      <c r="R387" s="148" t="s">
        <v>62</v>
      </c>
      <c r="S387" s="148" t="s">
        <v>62</v>
      </c>
      <c r="T387" s="148" t="s">
        <v>62</v>
      </c>
      <c r="U387" s="148" t="s">
        <v>62</v>
      </c>
      <c r="V387" s="148" t="s">
        <v>1883</v>
      </c>
      <c r="W387" s="148" t="s">
        <v>66</v>
      </c>
      <c r="X387" s="148" t="s">
        <v>1250</v>
      </c>
      <c r="Y387" s="148" t="s">
        <v>3146</v>
      </c>
      <c r="Z387" s="148" t="s">
        <v>3147</v>
      </c>
      <c r="AC387" s="148" t="s">
        <v>62</v>
      </c>
      <c r="AD387" s="148" t="s">
        <v>77</v>
      </c>
      <c r="AE387" s="148" t="s">
        <v>102</v>
      </c>
    </row>
    <row r="388" spans="1:31" ht="30">
      <c r="A388" s="148" t="s">
        <v>6736</v>
      </c>
      <c r="B388" s="148" t="s">
        <v>3050</v>
      </c>
      <c r="C388" s="148" t="s">
        <v>3152</v>
      </c>
      <c r="D388" s="148" t="s">
        <v>3153</v>
      </c>
      <c r="E388" s="148" t="s">
        <v>1881</v>
      </c>
      <c r="F388" s="148" t="s">
        <v>3154</v>
      </c>
      <c r="G388" s="148" t="s">
        <v>2449</v>
      </c>
      <c r="H388" s="148">
        <v>15</v>
      </c>
      <c r="I388" s="148" t="s">
        <v>137</v>
      </c>
      <c r="J388" s="148" t="s">
        <v>64</v>
      </c>
      <c r="K388" s="148" t="s">
        <v>64</v>
      </c>
      <c r="M388" s="148" t="s">
        <v>96</v>
      </c>
      <c r="N388" s="148" t="s">
        <v>1882</v>
      </c>
      <c r="O388" s="148" t="s">
        <v>6747</v>
      </c>
      <c r="P388" s="148" t="s">
        <v>62</v>
      </c>
      <c r="Q388" s="148" t="s">
        <v>6841</v>
      </c>
      <c r="R388" s="148" t="s">
        <v>62</v>
      </c>
      <c r="S388" s="148" t="s">
        <v>62</v>
      </c>
      <c r="T388" s="148" t="s">
        <v>62</v>
      </c>
      <c r="U388" s="148" t="s">
        <v>62</v>
      </c>
      <c r="V388" s="148" t="s">
        <v>1883</v>
      </c>
      <c r="W388" s="148" t="s">
        <v>66</v>
      </c>
      <c r="X388" s="148" t="s">
        <v>1250</v>
      </c>
      <c r="Y388" s="148" t="s">
        <v>3155</v>
      </c>
      <c r="Z388" s="148" t="s">
        <v>3156</v>
      </c>
      <c r="AC388" s="148" t="s">
        <v>62</v>
      </c>
      <c r="AD388" s="148" t="s">
        <v>77</v>
      </c>
      <c r="AE388" s="148" t="s">
        <v>102</v>
      </c>
    </row>
    <row r="389" spans="1:31" ht="30">
      <c r="A389" s="148" t="s">
        <v>6736</v>
      </c>
      <c r="B389" s="148" t="s">
        <v>3050</v>
      </c>
      <c r="C389" s="148" t="s">
        <v>3064</v>
      </c>
      <c r="D389" s="148" t="s">
        <v>3060</v>
      </c>
      <c r="E389" s="148" t="s">
        <v>1018</v>
      </c>
      <c r="F389" s="148" t="s">
        <v>3061</v>
      </c>
      <c r="G389" s="148" t="s">
        <v>334</v>
      </c>
      <c r="H389" s="148">
        <v>15</v>
      </c>
      <c r="I389" s="148" t="s">
        <v>137</v>
      </c>
      <c r="J389" s="148" t="s">
        <v>64</v>
      </c>
      <c r="K389" s="148" t="s">
        <v>64</v>
      </c>
      <c r="M389" s="148" t="s">
        <v>96</v>
      </c>
      <c r="N389" s="148" t="s">
        <v>236</v>
      </c>
      <c r="O389" s="148" t="s">
        <v>7059</v>
      </c>
      <c r="P389" s="148" t="s">
        <v>62</v>
      </c>
      <c r="Q389" s="148" t="s">
        <v>6840</v>
      </c>
      <c r="R389" s="148" t="s">
        <v>62</v>
      </c>
      <c r="S389" s="148">
        <v>0</v>
      </c>
      <c r="T389" s="148">
        <v>1440</v>
      </c>
      <c r="U389" s="148" t="s">
        <v>237</v>
      </c>
      <c r="V389" s="148" t="s">
        <v>1883</v>
      </c>
      <c r="W389" s="148" t="s">
        <v>66</v>
      </c>
      <c r="X389" s="148" t="s">
        <v>1884</v>
      </c>
      <c r="Y389" s="148" t="s">
        <v>3062</v>
      </c>
      <c r="Z389" s="148" t="s">
        <v>3063</v>
      </c>
      <c r="AC389" s="148" t="s">
        <v>112</v>
      </c>
      <c r="AD389" s="148" t="s">
        <v>77</v>
      </c>
      <c r="AE389" s="148" t="s">
        <v>102</v>
      </c>
    </row>
    <row r="390" spans="1:31" ht="105">
      <c r="A390" s="148" t="s">
        <v>6736</v>
      </c>
      <c r="B390" s="148" t="s">
        <v>3050</v>
      </c>
      <c r="C390" s="148" t="s">
        <v>3083</v>
      </c>
      <c r="D390" s="148" t="s">
        <v>3079</v>
      </c>
      <c r="E390" s="148" t="s">
        <v>1018</v>
      </c>
      <c r="F390" s="148" t="s">
        <v>3080</v>
      </c>
      <c r="G390" s="148" t="s">
        <v>299</v>
      </c>
      <c r="H390" s="148">
        <v>15</v>
      </c>
      <c r="I390" s="148" t="s">
        <v>137</v>
      </c>
      <c r="J390" s="148" t="s">
        <v>64</v>
      </c>
      <c r="K390" s="148" t="s">
        <v>64</v>
      </c>
      <c r="M390" s="148" t="s">
        <v>96</v>
      </c>
      <c r="N390" s="148" t="s">
        <v>236</v>
      </c>
      <c r="O390" s="148" t="s">
        <v>7060</v>
      </c>
      <c r="P390" s="148" t="s">
        <v>6817</v>
      </c>
      <c r="Q390" s="148" t="s">
        <v>6840</v>
      </c>
      <c r="R390" s="148" t="s">
        <v>101</v>
      </c>
      <c r="S390" s="148">
        <v>0</v>
      </c>
      <c r="T390" s="148">
        <v>1920</v>
      </c>
      <c r="U390" s="148" t="s">
        <v>237</v>
      </c>
      <c r="V390" s="148" t="s">
        <v>281</v>
      </c>
      <c r="W390" s="148" t="s">
        <v>3084</v>
      </c>
      <c r="X390" s="148" t="s">
        <v>857</v>
      </c>
      <c r="Y390" s="148" t="s">
        <v>3081</v>
      </c>
      <c r="Z390" s="148" t="s">
        <v>3082</v>
      </c>
      <c r="AC390" s="148" t="s">
        <v>112</v>
      </c>
      <c r="AD390" s="148" t="s">
        <v>69</v>
      </c>
      <c r="AE390" s="148" t="s">
        <v>102</v>
      </c>
    </row>
    <row r="391" spans="1:31" ht="30">
      <c r="A391" s="148" t="s">
        <v>6736</v>
      </c>
      <c r="B391" s="148" t="s">
        <v>3050</v>
      </c>
      <c r="C391" s="148" t="s">
        <v>3148</v>
      </c>
      <c r="D391" s="148" t="s">
        <v>3144</v>
      </c>
      <c r="E391" s="148" t="s">
        <v>1018</v>
      </c>
      <c r="F391" s="148" t="s">
        <v>3145</v>
      </c>
      <c r="G391" s="148" t="s">
        <v>2449</v>
      </c>
      <c r="H391" s="148">
        <v>15</v>
      </c>
      <c r="I391" s="148" t="s">
        <v>137</v>
      </c>
      <c r="J391" s="148" t="s">
        <v>64</v>
      </c>
      <c r="K391" s="148" t="s">
        <v>64</v>
      </c>
      <c r="M391" s="148" t="s">
        <v>96</v>
      </c>
      <c r="N391" s="148" t="s">
        <v>236</v>
      </c>
      <c r="O391" s="148" t="s">
        <v>7061</v>
      </c>
      <c r="P391" s="148" t="s">
        <v>62</v>
      </c>
      <c r="Q391" s="148" t="s">
        <v>6840</v>
      </c>
      <c r="R391" s="148" t="s">
        <v>62</v>
      </c>
      <c r="S391" s="148">
        <v>0</v>
      </c>
      <c r="T391" s="148">
        <v>840</v>
      </c>
      <c r="U391" s="148" t="s">
        <v>237</v>
      </c>
      <c r="V391" s="148" t="s">
        <v>1883</v>
      </c>
      <c r="W391" s="148" t="s">
        <v>66</v>
      </c>
      <c r="X391" s="148" t="s">
        <v>1250</v>
      </c>
      <c r="Y391" s="148" t="s">
        <v>3146</v>
      </c>
      <c r="Z391" s="148" t="s">
        <v>3147</v>
      </c>
      <c r="AC391" s="148" t="s">
        <v>112</v>
      </c>
      <c r="AD391" s="148" t="s">
        <v>77</v>
      </c>
      <c r="AE391" s="148" t="s">
        <v>102</v>
      </c>
    </row>
    <row r="392" spans="1:31" ht="30">
      <c r="A392" s="148" t="s">
        <v>6736</v>
      </c>
      <c r="B392" s="148" t="s">
        <v>3050</v>
      </c>
      <c r="C392" s="148" t="s">
        <v>3157</v>
      </c>
      <c r="D392" s="148" t="s">
        <v>3153</v>
      </c>
      <c r="E392" s="148" t="s">
        <v>1018</v>
      </c>
      <c r="F392" s="148" t="s">
        <v>3154</v>
      </c>
      <c r="G392" s="148" t="s">
        <v>2449</v>
      </c>
      <c r="H392" s="148">
        <v>15</v>
      </c>
      <c r="I392" s="148" t="s">
        <v>137</v>
      </c>
      <c r="J392" s="148" t="s">
        <v>64</v>
      </c>
      <c r="K392" s="148" t="s">
        <v>64</v>
      </c>
      <c r="M392" s="148" t="s">
        <v>96</v>
      </c>
      <c r="N392" s="148" t="s">
        <v>236</v>
      </c>
      <c r="O392" s="148" t="s">
        <v>7062</v>
      </c>
      <c r="P392" s="148" t="s">
        <v>62</v>
      </c>
      <c r="Q392" s="148" t="s">
        <v>6840</v>
      </c>
      <c r="R392" s="148" t="s">
        <v>62</v>
      </c>
      <c r="S392" s="148">
        <v>0</v>
      </c>
      <c r="T392" s="148">
        <v>840</v>
      </c>
      <c r="U392" s="148" t="s">
        <v>237</v>
      </c>
      <c r="V392" s="148" t="s">
        <v>1883</v>
      </c>
      <c r="W392" s="148" t="s">
        <v>66</v>
      </c>
      <c r="X392" s="148" t="s">
        <v>1250</v>
      </c>
      <c r="Y392" s="148" t="s">
        <v>3155</v>
      </c>
      <c r="Z392" s="148" t="s">
        <v>3156</v>
      </c>
      <c r="AC392" s="148" t="s">
        <v>112</v>
      </c>
      <c r="AD392" s="148" t="s">
        <v>77</v>
      </c>
      <c r="AE392" s="148" t="s">
        <v>102</v>
      </c>
    </row>
    <row r="393" spans="1:31" ht="30">
      <c r="A393" s="148" t="s">
        <v>6736</v>
      </c>
      <c r="B393" s="148" t="s">
        <v>89</v>
      </c>
      <c r="C393" s="148" t="s">
        <v>172</v>
      </c>
      <c r="D393" s="148" t="s">
        <v>173</v>
      </c>
      <c r="E393" s="148" t="s">
        <v>174</v>
      </c>
      <c r="F393" s="148" t="s">
        <v>175</v>
      </c>
      <c r="G393" s="148" t="s">
        <v>169</v>
      </c>
      <c r="H393" s="148">
        <v>250</v>
      </c>
      <c r="I393" s="148" t="s">
        <v>176</v>
      </c>
      <c r="J393" s="148" t="s">
        <v>64</v>
      </c>
      <c r="K393" s="148" t="s">
        <v>64</v>
      </c>
      <c r="M393" s="148" t="s">
        <v>177</v>
      </c>
      <c r="N393" s="148" t="s">
        <v>178</v>
      </c>
      <c r="O393" s="148" t="s">
        <v>6747</v>
      </c>
      <c r="P393" s="156" t="s">
        <v>6769</v>
      </c>
      <c r="Q393" s="148" t="s">
        <v>6849</v>
      </c>
      <c r="R393" s="148" t="s">
        <v>101</v>
      </c>
      <c r="S393" s="148" t="s">
        <v>62</v>
      </c>
      <c r="T393" s="148" t="s">
        <v>62</v>
      </c>
      <c r="U393" s="148" t="s">
        <v>62</v>
      </c>
      <c r="V393" s="148" t="s">
        <v>145</v>
      </c>
      <c r="W393" s="148" t="s">
        <v>179</v>
      </c>
      <c r="X393" s="148" t="s">
        <v>180</v>
      </c>
      <c r="Y393" s="148" t="s">
        <v>99</v>
      </c>
      <c r="Z393" s="148" t="s">
        <v>181</v>
      </c>
      <c r="AC393" s="148" t="s">
        <v>182</v>
      </c>
      <c r="AD393" s="148" t="s">
        <v>69</v>
      </c>
      <c r="AE393" s="148" t="s">
        <v>102</v>
      </c>
    </row>
    <row r="394" spans="1:31" ht="45">
      <c r="A394" s="148" t="s">
        <v>6736</v>
      </c>
      <c r="B394" s="148" t="s">
        <v>89</v>
      </c>
      <c r="C394" s="148" t="s">
        <v>331</v>
      </c>
      <c r="D394" s="148" t="s">
        <v>332</v>
      </c>
      <c r="E394" s="148" t="s">
        <v>174</v>
      </c>
      <c r="F394" s="148" t="s">
        <v>333</v>
      </c>
      <c r="G394" s="148" t="s">
        <v>334</v>
      </c>
      <c r="H394" s="148">
        <v>25</v>
      </c>
      <c r="I394" s="148" t="s">
        <v>176</v>
      </c>
      <c r="J394" s="148" t="s">
        <v>64</v>
      </c>
      <c r="K394" s="148" t="s">
        <v>64</v>
      </c>
      <c r="M394" s="148" t="s">
        <v>300</v>
      </c>
      <c r="N394" s="148" t="s">
        <v>301</v>
      </c>
      <c r="O394" s="148" t="s">
        <v>6747</v>
      </c>
      <c r="P394" s="148" t="s">
        <v>6765</v>
      </c>
      <c r="Q394" s="148" t="s">
        <v>6846</v>
      </c>
      <c r="R394" s="148" t="s">
        <v>101</v>
      </c>
      <c r="S394" s="148" t="s">
        <v>62</v>
      </c>
      <c r="T394" s="148" t="s">
        <v>62</v>
      </c>
      <c r="U394" s="148" t="s">
        <v>62</v>
      </c>
      <c r="V394" s="148" t="s">
        <v>110</v>
      </c>
      <c r="W394" s="148" t="s">
        <v>179</v>
      </c>
      <c r="X394" s="148" t="s">
        <v>180</v>
      </c>
      <c r="Y394" s="148" t="s">
        <v>291</v>
      </c>
      <c r="Z394" s="148" t="s">
        <v>335</v>
      </c>
      <c r="AC394" s="148" t="s">
        <v>182</v>
      </c>
      <c r="AD394" s="148" t="s">
        <v>69</v>
      </c>
      <c r="AE394" s="148" t="s">
        <v>102</v>
      </c>
    </row>
    <row r="395" spans="1:31" ht="45">
      <c r="A395" s="148" t="s">
        <v>6736</v>
      </c>
      <c r="B395" s="148" t="s">
        <v>89</v>
      </c>
      <c r="C395" s="148" t="s">
        <v>296</v>
      </c>
      <c r="D395" s="148" t="s">
        <v>297</v>
      </c>
      <c r="E395" s="148" t="s">
        <v>174</v>
      </c>
      <c r="F395" s="148" t="s">
        <v>298</v>
      </c>
      <c r="G395" s="148" t="s">
        <v>299</v>
      </c>
      <c r="H395" s="148">
        <v>80</v>
      </c>
      <c r="I395" s="148" t="s">
        <v>176</v>
      </c>
      <c r="J395" s="148" t="s">
        <v>64</v>
      </c>
      <c r="K395" s="148" t="s">
        <v>64</v>
      </c>
      <c r="M395" s="148" t="s">
        <v>300</v>
      </c>
      <c r="N395" s="148" t="s">
        <v>301</v>
      </c>
      <c r="O395" s="148" t="s">
        <v>6747</v>
      </c>
      <c r="P395" s="148" t="s">
        <v>6765</v>
      </c>
      <c r="Q395" s="148" t="s">
        <v>6846</v>
      </c>
      <c r="R395" s="148" t="s">
        <v>101</v>
      </c>
      <c r="S395" s="148" t="s">
        <v>62</v>
      </c>
      <c r="T395" s="148" t="s">
        <v>62</v>
      </c>
      <c r="U395" s="148" t="s">
        <v>62</v>
      </c>
      <c r="V395" s="148" t="s">
        <v>281</v>
      </c>
      <c r="W395" s="148" t="s">
        <v>179</v>
      </c>
      <c r="X395" s="148" t="s">
        <v>180</v>
      </c>
      <c r="Y395" s="148" t="s">
        <v>291</v>
      </c>
      <c r="Z395" s="148" t="s">
        <v>302</v>
      </c>
      <c r="AC395" s="148" t="s">
        <v>182</v>
      </c>
      <c r="AD395" s="148" t="s">
        <v>69</v>
      </c>
      <c r="AE395" s="148" t="s">
        <v>102</v>
      </c>
    </row>
    <row r="396" spans="1:31" ht="45">
      <c r="A396" s="148" t="s">
        <v>6736</v>
      </c>
      <c r="B396" s="148" t="s">
        <v>89</v>
      </c>
      <c r="C396" s="148" t="s">
        <v>433</v>
      </c>
      <c r="D396" s="148" t="s">
        <v>434</v>
      </c>
      <c r="E396" s="148" t="s">
        <v>174</v>
      </c>
      <c r="F396" s="148" t="s">
        <v>435</v>
      </c>
      <c r="G396" s="148" t="s">
        <v>94</v>
      </c>
      <c r="H396" s="148">
        <v>25</v>
      </c>
      <c r="I396" s="148" t="s">
        <v>176</v>
      </c>
      <c r="J396" s="148" t="s">
        <v>64</v>
      </c>
      <c r="K396" s="148" t="s">
        <v>64</v>
      </c>
      <c r="M396" s="148" t="s">
        <v>436</v>
      </c>
      <c r="N396" s="148" t="s">
        <v>437</v>
      </c>
      <c r="O396" s="148" t="s">
        <v>6747</v>
      </c>
      <c r="P396" s="148" t="s">
        <v>6766</v>
      </c>
      <c r="Q396" s="148" t="s">
        <v>6848</v>
      </c>
      <c r="R396" s="148" t="s">
        <v>101</v>
      </c>
      <c r="S396" s="148" t="s">
        <v>62</v>
      </c>
      <c r="T396" s="148" t="s">
        <v>62</v>
      </c>
      <c r="U396" s="148" t="s">
        <v>62</v>
      </c>
      <c r="V396" s="148" t="s">
        <v>281</v>
      </c>
      <c r="W396" s="148" t="s">
        <v>179</v>
      </c>
      <c r="X396" s="148" t="s">
        <v>180</v>
      </c>
      <c r="Y396" s="148" t="s">
        <v>438</v>
      </c>
      <c r="Z396" s="148" t="s">
        <v>439</v>
      </c>
      <c r="AC396" s="148" t="s">
        <v>182</v>
      </c>
      <c r="AD396" s="148" t="s">
        <v>69</v>
      </c>
      <c r="AE396" s="148" t="s">
        <v>102</v>
      </c>
    </row>
    <row r="397" spans="1:31" ht="45">
      <c r="A397" s="148" t="s">
        <v>6736</v>
      </c>
      <c r="B397" s="148" t="s">
        <v>89</v>
      </c>
      <c r="C397" s="148" t="s">
        <v>459</v>
      </c>
      <c r="D397" s="148" t="s">
        <v>460</v>
      </c>
      <c r="E397" s="148" t="s">
        <v>174</v>
      </c>
      <c r="F397" s="148" t="s">
        <v>461</v>
      </c>
      <c r="G397" s="148" t="s">
        <v>462</v>
      </c>
      <c r="H397" s="148">
        <v>80</v>
      </c>
      <c r="I397" s="148" t="s">
        <v>176</v>
      </c>
      <c r="J397" s="148" t="s">
        <v>64</v>
      </c>
      <c r="K397" s="148" t="s">
        <v>64</v>
      </c>
      <c r="M397" s="148" t="s">
        <v>300</v>
      </c>
      <c r="N397" s="148" t="s">
        <v>301</v>
      </c>
      <c r="O397" s="148" t="s">
        <v>6747</v>
      </c>
      <c r="P397" s="148" t="s">
        <v>6765</v>
      </c>
      <c r="Q397" s="148" t="s">
        <v>6846</v>
      </c>
      <c r="R397" s="148" t="s">
        <v>101</v>
      </c>
      <c r="S397" s="148" t="s">
        <v>62</v>
      </c>
      <c r="T397" s="148" t="s">
        <v>62</v>
      </c>
      <c r="U397" s="148" t="s">
        <v>62</v>
      </c>
      <c r="V397" s="148" t="s">
        <v>463</v>
      </c>
      <c r="W397" s="148" t="s">
        <v>179</v>
      </c>
      <c r="X397" s="148" t="s">
        <v>464</v>
      </c>
      <c r="Y397" s="148" t="s">
        <v>438</v>
      </c>
      <c r="Z397" s="148" t="s">
        <v>465</v>
      </c>
      <c r="AC397" s="148" t="s">
        <v>182</v>
      </c>
      <c r="AD397" s="148" t="s">
        <v>69</v>
      </c>
      <c r="AE397" s="148" t="s">
        <v>102</v>
      </c>
    </row>
    <row r="398" spans="1:31" ht="60">
      <c r="A398" s="148" t="s">
        <v>6736</v>
      </c>
      <c r="B398" s="148" t="s">
        <v>89</v>
      </c>
      <c r="C398" s="148" t="s">
        <v>485</v>
      </c>
      <c r="D398" s="148" t="s">
        <v>486</v>
      </c>
      <c r="E398" s="148" t="s">
        <v>174</v>
      </c>
      <c r="F398" s="148" t="s">
        <v>487</v>
      </c>
      <c r="G398" s="148" t="s">
        <v>94</v>
      </c>
      <c r="H398" s="148">
        <v>25</v>
      </c>
      <c r="I398" s="148" t="s">
        <v>176</v>
      </c>
      <c r="J398" s="148" t="s">
        <v>64</v>
      </c>
      <c r="K398" s="148" t="s">
        <v>64</v>
      </c>
      <c r="M398" s="148" t="s">
        <v>436</v>
      </c>
      <c r="N398" s="148" t="s">
        <v>437</v>
      </c>
      <c r="O398" s="148" t="s">
        <v>6747</v>
      </c>
      <c r="P398" s="148" t="s">
        <v>6766</v>
      </c>
      <c r="Q398" s="148" t="s">
        <v>6848</v>
      </c>
      <c r="R398" s="148" t="s">
        <v>101</v>
      </c>
      <c r="S398" s="148" t="s">
        <v>62</v>
      </c>
      <c r="T398" s="148" t="s">
        <v>62</v>
      </c>
      <c r="U398" s="148" t="s">
        <v>62</v>
      </c>
      <c r="V398" s="148" t="s">
        <v>281</v>
      </c>
      <c r="W398" s="148" t="s">
        <v>179</v>
      </c>
      <c r="X398" s="148" t="s">
        <v>464</v>
      </c>
      <c r="Y398" s="148" t="s">
        <v>438</v>
      </c>
      <c r="Z398" s="148" t="s">
        <v>488</v>
      </c>
      <c r="AC398" s="148" t="s">
        <v>182</v>
      </c>
      <c r="AD398" s="148" t="s">
        <v>69</v>
      </c>
      <c r="AE398" s="148" t="s">
        <v>102</v>
      </c>
    </row>
    <row r="399" spans="1:31" ht="45">
      <c r="A399" s="148" t="s">
        <v>6736</v>
      </c>
      <c r="B399" s="148" t="s">
        <v>89</v>
      </c>
      <c r="C399" s="148" t="s">
        <v>446</v>
      </c>
      <c r="D399" s="148" t="s">
        <v>434</v>
      </c>
      <c r="E399" s="148" t="s">
        <v>375</v>
      </c>
      <c r="F399" s="148" t="s">
        <v>447</v>
      </c>
      <c r="G399" s="148" t="s">
        <v>94</v>
      </c>
      <c r="H399" s="148">
        <v>25</v>
      </c>
      <c r="I399" s="148" t="s">
        <v>176</v>
      </c>
      <c r="J399" s="148" t="s">
        <v>64</v>
      </c>
      <c r="K399" s="148" t="s">
        <v>62</v>
      </c>
      <c r="M399" s="148" t="s">
        <v>377</v>
      </c>
      <c r="N399" s="148" t="s">
        <v>448</v>
      </c>
      <c r="O399" s="148" t="s">
        <v>6886</v>
      </c>
      <c r="P399" s="148" t="s">
        <v>6767</v>
      </c>
      <c r="Q399" s="148" t="s">
        <v>6854</v>
      </c>
      <c r="R399" s="148" t="s">
        <v>101</v>
      </c>
      <c r="S399" s="148" t="s">
        <v>62</v>
      </c>
      <c r="T399" s="148" t="s">
        <v>62</v>
      </c>
      <c r="U399" s="148" t="s">
        <v>62</v>
      </c>
      <c r="V399" s="148" t="s">
        <v>281</v>
      </c>
      <c r="W399" s="148" t="s">
        <v>66</v>
      </c>
      <c r="X399" s="148" t="s">
        <v>62</v>
      </c>
      <c r="Y399" s="148" t="s">
        <v>438</v>
      </c>
      <c r="Z399" s="148" t="s">
        <v>449</v>
      </c>
      <c r="AC399" s="148" t="s">
        <v>62</v>
      </c>
      <c r="AD399" s="148" t="s">
        <v>69</v>
      </c>
      <c r="AE399" s="148" t="s">
        <v>102</v>
      </c>
    </row>
    <row r="400" spans="1:31" ht="45">
      <c r="A400" s="148" t="s">
        <v>6736</v>
      </c>
      <c r="B400" s="148" t="s">
        <v>89</v>
      </c>
      <c r="C400" s="148" t="s">
        <v>450</v>
      </c>
      <c r="D400" s="148" t="s">
        <v>434</v>
      </c>
      <c r="E400" s="148" t="s">
        <v>375</v>
      </c>
      <c r="F400" s="148" t="s">
        <v>451</v>
      </c>
      <c r="G400" s="148" t="s">
        <v>94</v>
      </c>
      <c r="H400" s="148">
        <v>25</v>
      </c>
      <c r="I400" s="148" t="s">
        <v>176</v>
      </c>
      <c r="J400" s="148" t="s">
        <v>64</v>
      </c>
      <c r="K400" s="148" t="s">
        <v>62</v>
      </c>
      <c r="M400" s="148" t="s">
        <v>377</v>
      </c>
      <c r="N400" s="148" t="s">
        <v>448</v>
      </c>
      <c r="O400" s="148" t="s">
        <v>6882</v>
      </c>
      <c r="P400" s="148" t="s">
        <v>6767</v>
      </c>
      <c r="Q400" s="148" t="s">
        <v>6854</v>
      </c>
      <c r="R400" s="148" t="s">
        <v>101</v>
      </c>
      <c r="S400" s="148" t="s">
        <v>62</v>
      </c>
      <c r="T400" s="148" t="s">
        <v>62</v>
      </c>
      <c r="U400" s="148" t="s">
        <v>62</v>
      </c>
      <c r="V400" s="148" t="s">
        <v>281</v>
      </c>
      <c r="W400" s="148" t="s">
        <v>66</v>
      </c>
      <c r="X400" s="148" t="s">
        <v>62</v>
      </c>
      <c r="Y400" s="148" t="s">
        <v>438</v>
      </c>
      <c r="Z400" s="148" t="s">
        <v>452</v>
      </c>
      <c r="AC400" s="148" t="s">
        <v>62</v>
      </c>
      <c r="AD400" s="148" t="s">
        <v>69</v>
      </c>
      <c r="AE400" s="148" t="s">
        <v>102</v>
      </c>
    </row>
    <row r="401" spans="1:31" ht="45">
      <c r="A401" s="148" t="s">
        <v>6736</v>
      </c>
      <c r="B401" s="148" t="s">
        <v>89</v>
      </c>
      <c r="C401" s="148" t="s">
        <v>453</v>
      </c>
      <c r="D401" s="148" t="s">
        <v>434</v>
      </c>
      <c r="E401" s="148" t="s">
        <v>375</v>
      </c>
      <c r="F401" s="148" t="s">
        <v>454</v>
      </c>
      <c r="G401" s="148" t="s">
        <v>94</v>
      </c>
      <c r="H401" s="148">
        <v>25</v>
      </c>
      <c r="I401" s="148" t="s">
        <v>176</v>
      </c>
      <c r="J401" s="148" t="s">
        <v>64</v>
      </c>
      <c r="K401" s="148" t="s">
        <v>62</v>
      </c>
      <c r="M401" s="148" t="s">
        <v>377</v>
      </c>
      <c r="N401" s="148" t="s">
        <v>448</v>
      </c>
      <c r="O401" s="148" t="s">
        <v>6880</v>
      </c>
      <c r="P401" s="148" t="s">
        <v>6767</v>
      </c>
      <c r="Q401" s="148" t="s">
        <v>6854</v>
      </c>
      <c r="R401" s="148" t="s">
        <v>101</v>
      </c>
      <c r="S401" s="148" t="s">
        <v>62</v>
      </c>
      <c r="T401" s="148" t="s">
        <v>62</v>
      </c>
      <c r="U401" s="148" t="s">
        <v>62</v>
      </c>
      <c r="V401" s="148" t="s">
        <v>281</v>
      </c>
      <c r="W401" s="148" t="s">
        <v>66</v>
      </c>
      <c r="X401" s="148" t="s">
        <v>62</v>
      </c>
      <c r="Y401" s="148" t="s">
        <v>438</v>
      </c>
      <c r="Z401" s="148" t="s">
        <v>455</v>
      </c>
      <c r="AC401" s="148" t="s">
        <v>62</v>
      </c>
      <c r="AD401" s="148" t="s">
        <v>69</v>
      </c>
      <c r="AE401" s="148" t="s">
        <v>102</v>
      </c>
    </row>
    <row r="402" spans="1:31" ht="45">
      <c r="A402" s="148" t="s">
        <v>6736</v>
      </c>
      <c r="B402" s="148" t="s">
        <v>89</v>
      </c>
      <c r="C402" s="148" t="s">
        <v>456</v>
      </c>
      <c r="D402" s="148" t="s">
        <v>434</v>
      </c>
      <c r="E402" s="148" t="s">
        <v>375</v>
      </c>
      <c r="F402" s="148" t="s">
        <v>457</v>
      </c>
      <c r="G402" s="148" t="s">
        <v>94</v>
      </c>
      <c r="H402" s="148">
        <v>25</v>
      </c>
      <c r="I402" s="148" t="s">
        <v>176</v>
      </c>
      <c r="J402" s="148" t="s">
        <v>64</v>
      </c>
      <c r="K402" s="148" t="s">
        <v>62</v>
      </c>
      <c r="M402" s="148" t="s">
        <v>377</v>
      </c>
      <c r="N402" s="148" t="s">
        <v>448</v>
      </c>
      <c r="O402" s="148" t="s">
        <v>6877</v>
      </c>
      <c r="P402" s="148" t="s">
        <v>6767</v>
      </c>
      <c r="Q402" s="148" t="s">
        <v>6854</v>
      </c>
      <c r="R402" s="148" t="s">
        <v>101</v>
      </c>
      <c r="S402" s="148" t="s">
        <v>62</v>
      </c>
      <c r="T402" s="148" t="s">
        <v>62</v>
      </c>
      <c r="U402" s="148" t="s">
        <v>62</v>
      </c>
      <c r="V402" s="148" t="s">
        <v>281</v>
      </c>
      <c r="W402" s="148" t="s">
        <v>66</v>
      </c>
      <c r="X402" s="148" t="s">
        <v>62</v>
      </c>
      <c r="Y402" s="148" t="s">
        <v>438</v>
      </c>
      <c r="Z402" s="148" t="s">
        <v>458</v>
      </c>
      <c r="AC402" s="148" t="s">
        <v>62</v>
      </c>
      <c r="AD402" s="148" t="s">
        <v>69</v>
      </c>
      <c r="AE402" s="148" t="s">
        <v>102</v>
      </c>
    </row>
    <row r="403" spans="1:31" ht="45">
      <c r="A403" s="148" t="s">
        <v>6736</v>
      </c>
      <c r="B403" s="148" t="s">
        <v>89</v>
      </c>
      <c r="C403" s="148" t="s">
        <v>476</v>
      </c>
      <c r="D403" s="148" t="s">
        <v>477</v>
      </c>
      <c r="E403" s="148" t="s">
        <v>174</v>
      </c>
      <c r="F403" s="148" t="s">
        <v>175</v>
      </c>
      <c r="G403" s="148" t="s">
        <v>169</v>
      </c>
      <c r="H403" s="148">
        <v>200</v>
      </c>
      <c r="I403" s="148" t="s">
        <v>176</v>
      </c>
      <c r="J403" s="148" t="s">
        <v>64</v>
      </c>
      <c r="K403" s="148" t="s">
        <v>64</v>
      </c>
      <c r="M403" s="148" t="s">
        <v>406</v>
      </c>
      <c r="N403" s="148" t="s">
        <v>407</v>
      </c>
      <c r="O403" s="148" t="s">
        <v>6747</v>
      </c>
      <c r="P403" s="148" t="s">
        <v>6764</v>
      </c>
      <c r="Q403" s="148" t="s">
        <v>6853</v>
      </c>
      <c r="R403" s="148" t="s">
        <v>101</v>
      </c>
      <c r="S403" s="148" t="s">
        <v>62</v>
      </c>
      <c r="T403" s="148" t="s">
        <v>62</v>
      </c>
      <c r="U403" s="148" t="s">
        <v>62</v>
      </c>
      <c r="V403" s="148" t="s">
        <v>145</v>
      </c>
      <c r="W403" s="148" t="s">
        <v>179</v>
      </c>
      <c r="X403" s="148" t="s">
        <v>464</v>
      </c>
      <c r="Y403" s="148" t="s">
        <v>438</v>
      </c>
      <c r="Z403" s="148" t="s">
        <v>478</v>
      </c>
      <c r="AC403" s="148" t="s">
        <v>182</v>
      </c>
      <c r="AD403" s="148" t="s">
        <v>69</v>
      </c>
      <c r="AE403" s="148" t="s">
        <v>102</v>
      </c>
    </row>
    <row r="404" spans="1:31" ht="45">
      <c r="A404" s="148" t="s">
        <v>6736</v>
      </c>
      <c r="B404" s="148" t="s">
        <v>89</v>
      </c>
      <c r="C404" s="148" t="s">
        <v>373</v>
      </c>
      <c r="D404" s="148" t="s">
        <v>374</v>
      </c>
      <c r="E404" s="148" t="s">
        <v>375</v>
      </c>
      <c r="F404" s="148" t="s">
        <v>376</v>
      </c>
      <c r="G404" s="148" t="s">
        <v>169</v>
      </c>
      <c r="H404" s="148">
        <v>25</v>
      </c>
      <c r="I404" s="148" t="s">
        <v>176</v>
      </c>
      <c r="J404" s="148" t="s">
        <v>64</v>
      </c>
      <c r="K404" s="148" t="s">
        <v>62</v>
      </c>
      <c r="M404" s="148" t="s">
        <v>377</v>
      </c>
      <c r="N404" s="148" t="s">
        <v>378</v>
      </c>
      <c r="O404" s="148" t="s">
        <v>6872</v>
      </c>
      <c r="P404" s="148" t="s">
        <v>6767</v>
      </c>
      <c r="Q404" s="148" t="s">
        <v>6854</v>
      </c>
      <c r="R404" s="148" t="s">
        <v>101</v>
      </c>
      <c r="S404" s="148" t="s">
        <v>62</v>
      </c>
      <c r="T404" s="148" t="s">
        <v>62</v>
      </c>
      <c r="U404" s="148" t="s">
        <v>62</v>
      </c>
      <c r="V404" s="148" t="s">
        <v>281</v>
      </c>
      <c r="W404" s="148" t="s">
        <v>66</v>
      </c>
      <c r="X404" s="148" t="s">
        <v>62</v>
      </c>
      <c r="Y404" s="148" t="s">
        <v>291</v>
      </c>
      <c r="Z404" s="148" t="s">
        <v>379</v>
      </c>
      <c r="AC404" s="148" t="s">
        <v>62</v>
      </c>
      <c r="AD404" s="148" t="s">
        <v>69</v>
      </c>
      <c r="AE404" s="148" t="s">
        <v>102</v>
      </c>
    </row>
    <row r="405" spans="1:31" ht="45">
      <c r="A405" s="148" t="s">
        <v>6736</v>
      </c>
      <c r="B405" s="148" t="s">
        <v>525</v>
      </c>
      <c r="C405" s="148" t="s">
        <v>635</v>
      </c>
      <c r="D405" s="148" t="s">
        <v>629</v>
      </c>
      <c r="E405" s="148" t="s">
        <v>174</v>
      </c>
      <c r="F405" s="148" t="s">
        <v>630</v>
      </c>
      <c r="G405" s="148" t="s">
        <v>631</v>
      </c>
      <c r="H405" s="148">
        <v>25</v>
      </c>
      <c r="I405" s="148" t="s">
        <v>176</v>
      </c>
      <c r="J405" s="148" t="s">
        <v>64</v>
      </c>
      <c r="K405" s="148" t="s">
        <v>64</v>
      </c>
      <c r="M405" s="148" t="s">
        <v>300</v>
      </c>
      <c r="N405" s="148" t="s">
        <v>301</v>
      </c>
      <c r="O405" s="148" t="s">
        <v>6747</v>
      </c>
      <c r="P405" s="148" t="s">
        <v>6765</v>
      </c>
      <c r="Q405" s="148" t="s">
        <v>6846</v>
      </c>
      <c r="R405" s="148" t="s">
        <v>101</v>
      </c>
      <c r="S405" s="148" t="s">
        <v>62</v>
      </c>
      <c r="T405" s="148" t="s">
        <v>62</v>
      </c>
      <c r="U405" s="148" t="s">
        <v>62</v>
      </c>
      <c r="V405" s="148" t="s">
        <v>602</v>
      </c>
      <c r="W405" s="148" t="s">
        <v>179</v>
      </c>
      <c r="X405" s="148" t="s">
        <v>636</v>
      </c>
      <c r="Y405" s="148" t="s">
        <v>599</v>
      </c>
      <c r="Z405" s="148" t="s">
        <v>637</v>
      </c>
      <c r="AC405" s="148" t="s">
        <v>182</v>
      </c>
      <c r="AD405" s="148" t="s">
        <v>69</v>
      </c>
      <c r="AE405" s="148" t="s">
        <v>102</v>
      </c>
    </row>
    <row r="406" spans="1:31" ht="30">
      <c r="A406" s="148" t="s">
        <v>6736</v>
      </c>
      <c r="B406" s="148" t="s">
        <v>525</v>
      </c>
      <c r="C406" s="148" t="s">
        <v>688</v>
      </c>
      <c r="D406" s="148" t="s">
        <v>663</v>
      </c>
      <c r="E406" s="148" t="s">
        <v>174</v>
      </c>
      <c r="F406" s="148" t="s">
        <v>664</v>
      </c>
      <c r="G406" s="148" t="s">
        <v>631</v>
      </c>
      <c r="H406" s="148">
        <v>15</v>
      </c>
      <c r="I406" s="148" t="s">
        <v>176</v>
      </c>
      <c r="J406" s="148" t="s">
        <v>64</v>
      </c>
      <c r="K406" s="148" t="s">
        <v>64</v>
      </c>
      <c r="M406" s="148" t="s">
        <v>300</v>
      </c>
      <c r="N406" s="148" t="s">
        <v>689</v>
      </c>
      <c r="O406" s="148" t="s">
        <v>6747</v>
      </c>
      <c r="P406" s="148" t="s">
        <v>6765</v>
      </c>
      <c r="Q406" s="148" t="s">
        <v>6847</v>
      </c>
      <c r="R406" s="148" t="s">
        <v>101</v>
      </c>
      <c r="S406" s="148" t="s">
        <v>62</v>
      </c>
      <c r="T406" s="148" t="s">
        <v>62</v>
      </c>
      <c r="U406" s="148" t="s">
        <v>62</v>
      </c>
      <c r="V406" s="148" t="s">
        <v>602</v>
      </c>
      <c r="W406" s="148" t="s">
        <v>179</v>
      </c>
      <c r="X406" s="148" t="s">
        <v>636</v>
      </c>
      <c r="Y406" s="148" t="s">
        <v>641</v>
      </c>
      <c r="Z406" s="148" t="s">
        <v>690</v>
      </c>
      <c r="AC406" s="148" t="s">
        <v>182</v>
      </c>
      <c r="AD406" s="148" t="s">
        <v>69</v>
      </c>
      <c r="AE406" s="148" t="s">
        <v>102</v>
      </c>
    </row>
    <row r="407" spans="1:31" ht="45">
      <c r="A407" s="148" t="s">
        <v>6736</v>
      </c>
      <c r="B407" s="148" t="s">
        <v>525</v>
      </c>
      <c r="C407" s="148" t="s">
        <v>720</v>
      </c>
      <c r="D407" s="148" t="s">
        <v>721</v>
      </c>
      <c r="E407" s="148" t="s">
        <v>174</v>
      </c>
      <c r="F407" s="148" t="s">
        <v>648</v>
      </c>
      <c r="G407" s="148" t="s">
        <v>94</v>
      </c>
      <c r="H407" s="148">
        <v>50</v>
      </c>
      <c r="I407" s="148" t="s">
        <v>176</v>
      </c>
      <c r="J407" s="148" t="s">
        <v>64</v>
      </c>
      <c r="K407" s="148" t="s">
        <v>64</v>
      </c>
      <c r="M407" s="148" t="s">
        <v>722</v>
      </c>
      <c r="N407" s="148" t="s">
        <v>723</v>
      </c>
      <c r="O407" s="148" t="s">
        <v>6747</v>
      </c>
      <c r="P407" s="148" t="s">
        <v>6768</v>
      </c>
      <c r="Q407" s="148" t="s">
        <v>6856</v>
      </c>
      <c r="R407" s="148" t="s">
        <v>101</v>
      </c>
      <c r="S407" s="148" t="s">
        <v>62</v>
      </c>
      <c r="T407" s="148" t="s">
        <v>62</v>
      </c>
      <c r="U407" s="148" t="s">
        <v>62</v>
      </c>
      <c r="V407" s="148" t="s">
        <v>602</v>
      </c>
      <c r="W407" s="148" t="s">
        <v>179</v>
      </c>
      <c r="X407" s="148" t="s">
        <v>636</v>
      </c>
      <c r="Y407" s="148" t="s">
        <v>641</v>
      </c>
      <c r="Z407" s="148" t="s">
        <v>724</v>
      </c>
      <c r="AC407" s="148" t="s">
        <v>182</v>
      </c>
      <c r="AD407" s="148" t="s">
        <v>69</v>
      </c>
      <c r="AE407" s="148" t="s">
        <v>102</v>
      </c>
    </row>
    <row r="408" spans="1:31" ht="30">
      <c r="A408" s="148" t="s">
        <v>6736</v>
      </c>
      <c r="B408" s="148" t="s">
        <v>525</v>
      </c>
      <c r="C408" s="148" t="s">
        <v>749</v>
      </c>
      <c r="D408" s="148" t="s">
        <v>654</v>
      </c>
      <c r="E408" s="148" t="s">
        <v>750</v>
      </c>
      <c r="F408" s="148" t="s">
        <v>746</v>
      </c>
      <c r="G408" s="148" t="s">
        <v>94</v>
      </c>
      <c r="H408" s="148">
        <v>50</v>
      </c>
      <c r="I408" s="148" t="s">
        <v>176</v>
      </c>
      <c r="J408" s="148" t="s">
        <v>64</v>
      </c>
      <c r="K408" s="148" t="s">
        <v>62</v>
      </c>
      <c r="M408" s="148" t="s">
        <v>751</v>
      </c>
      <c r="N408" s="148" t="s">
        <v>752</v>
      </c>
      <c r="O408" s="148" t="s">
        <v>6747</v>
      </c>
      <c r="P408" s="148" t="s">
        <v>6868</v>
      </c>
      <c r="Q408" s="148" t="s">
        <v>6857</v>
      </c>
      <c r="R408" s="148" t="s">
        <v>101</v>
      </c>
      <c r="S408" s="148" t="s">
        <v>62</v>
      </c>
      <c r="T408" s="148" t="s">
        <v>62</v>
      </c>
      <c r="U408" s="148" t="s">
        <v>62</v>
      </c>
      <c r="V408" s="148" t="s">
        <v>602</v>
      </c>
      <c r="W408" s="148" t="s">
        <v>66</v>
      </c>
      <c r="X408" s="148" t="s">
        <v>62</v>
      </c>
      <c r="Y408" s="148" t="s">
        <v>641</v>
      </c>
      <c r="Z408" s="148" t="s">
        <v>753</v>
      </c>
      <c r="AC408" s="148" t="s">
        <v>62</v>
      </c>
      <c r="AD408" s="148" t="s">
        <v>69</v>
      </c>
      <c r="AE408" s="148" t="s">
        <v>102</v>
      </c>
    </row>
    <row r="409" spans="1:31" ht="45">
      <c r="A409" s="148" t="s">
        <v>6736</v>
      </c>
      <c r="B409" s="148" t="s">
        <v>525</v>
      </c>
      <c r="C409" s="148" t="s">
        <v>754</v>
      </c>
      <c r="D409" s="148" t="s">
        <v>654</v>
      </c>
      <c r="E409" s="148" t="s">
        <v>755</v>
      </c>
      <c r="F409" s="148" t="s">
        <v>746</v>
      </c>
      <c r="G409" s="148" t="s">
        <v>62</v>
      </c>
      <c r="H409" s="148" t="s">
        <v>62</v>
      </c>
      <c r="I409" s="148" t="s">
        <v>176</v>
      </c>
      <c r="J409" s="148" t="s">
        <v>64</v>
      </c>
      <c r="K409" s="148" t="s">
        <v>64</v>
      </c>
      <c r="M409" s="148" t="s">
        <v>756</v>
      </c>
      <c r="N409" s="148" t="s">
        <v>756</v>
      </c>
      <c r="O409" s="148" t="s">
        <v>6747</v>
      </c>
      <c r="P409" s="148" t="s">
        <v>6868</v>
      </c>
      <c r="Q409" s="148" t="s">
        <v>6857</v>
      </c>
      <c r="R409" s="148" t="s">
        <v>101</v>
      </c>
      <c r="S409" s="148" t="s">
        <v>62</v>
      </c>
      <c r="T409" s="148" t="s">
        <v>62</v>
      </c>
      <c r="U409" s="148" t="s">
        <v>62</v>
      </c>
      <c r="V409" s="148" t="s">
        <v>67</v>
      </c>
      <c r="W409" s="148" t="s">
        <v>66</v>
      </c>
      <c r="X409" s="148" t="s">
        <v>757</v>
      </c>
      <c r="Y409" s="148" t="s">
        <v>641</v>
      </c>
      <c r="Z409" s="148" t="s">
        <v>753</v>
      </c>
      <c r="AC409" s="148" t="s">
        <v>206</v>
      </c>
      <c r="AD409" s="148" t="s">
        <v>69</v>
      </c>
      <c r="AE409" s="148" t="s">
        <v>102</v>
      </c>
    </row>
    <row r="410" spans="1:31" ht="30">
      <c r="A410" s="148" t="s">
        <v>6736</v>
      </c>
      <c r="B410" s="148" t="s">
        <v>525</v>
      </c>
      <c r="C410" s="148" t="s">
        <v>745</v>
      </c>
      <c r="D410" s="148" t="s">
        <v>654</v>
      </c>
      <c r="E410" s="148" t="s">
        <v>375</v>
      </c>
      <c r="F410" s="148" t="s">
        <v>746</v>
      </c>
      <c r="G410" s="148" t="s">
        <v>94</v>
      </c>
      <c r="H410" s="148">
        <v>40</v>
      </c>
      <c r="I410" s="148" t="s">
        <v>176</v>
      </c>
      <c r="J410" s="148" t="s">
        <v>64</v>
      </c>
      <c r="K410" s="148" t="s">
        <v>62</v>
      </c>
      <c r="M410" s="148" t="s">
        <v>377</v>
      </c>
      <c r="N410" s="148" t="s">
        <v>747</v>
      </c>
      <c r="O410" s="148" t="s">
        <v>6881</v>
      </c>
      <c r="P410" s="148" t="s">
        <v>6767</v>
      </c>
      <c r="Q410" s="148" t="s">
        <v>6854</v>
      </c>
      <c r="R410" s="148" t="s">
        <v>101</v>
      </c>
      <c r="S410" s="148" t="s">
        <v>62</v>
      </c>
      <c r="T410" s="148" t="s">
        <v>62</v>
      </c>
      <c r="U410" s="148" t="s">
        <v>62</v>
      </c>
      <c r="V410" s="148" t="s">
        <v>602</v>
      </c>
      <c r="W410" s="148" t="s">
        <v>66</v>
      </c>
      <c r="X410" s="148" t="s">
        <v>62</v>
      </c>
      <c r="Y410" s="148" t="s">
        <v>641</v>
      </c>
      <c r="Z410" s="148" t="s">
        <v>748</v>
      </c>
      <c r="AC410" s="148" t="s">
        <v>62</v>
      </c>
      <c r="AD410" s="148" t="s">
        <v>69</v>
      </c>
      <c r="AE410" s="148" t="s">
        <v>102</v>
      </c>
    </row>
    <row r="411" spans="1:31" ht="45">
      <c r="A411" s="148" t="s">
        <v>6736</v>
      </c>
      <c r="B411" s="148" t="s">
        <v>525</v>
      </c>
      <c r="C411" s="148" t="s">
        <v>790</v>
      </c>
      <c r="D411" s="148" t="s">
        <v>778</v>
      </c>
      <c r="E411" s="148" t="s">
        <v>750</v>
      </c>
      <c r="F411" s="148" t="s">
        <v>787</v>
      </c>
      <c r="G411" s="148" t="s">
        <v>631</v>
      </c>
      <c r="H411" s="148">
        <v>40</v>
      </c>
      <c r="I411" s="148" t="s">
        <v>176</v>
      </c>
      <c r="J411" s="148" t="s">
        <v>64</v>
      </c>
      <c r="K411" s="148" t="s">
        <v>62</v>
      </c>
      <c r="M411" s="148" t="s">
        <v>751</v>
      </c>
      <c r="N411" s="148" t="s">
        <v>791</v>
      </c>
      <c r="O411" s="148" t="s">
        <v>6747</v>
      </c>
      <c r="P411" s="148" t="s">
        <v>6868</v>
      </c>
      <c r="Q411" s="148" t="s">
        <v>6857</v>
      </c>
      <c r="R411" s="148" t="s">
        <v>101</v>
      </c>
      <c r="S411" s="148" t="s">
        <v>62</v>
      </c>
      <c r="T411" s="148" t="s">
        <v>62</v>
      </c>
      <c r="U411" s="148" t="s">
        <v>62</v>
      </c>
      <c r="V411" s="148" t="s">
        <v>602</v>
      </c>
      <c r="W411" s="148" t="s">
        <v>66</v>
      </c>
      <c r="X411" s="148" t="s">
        <v>62</v>
      </c>
      <c r="Y411" s="148" t="s">
        <v>772</v>
      </c>
      <c r="Z411" s="148" t="s">
        <v>792</v>
      </c>
      <c r="AC411" s="148" t="s">
        <v>62</v>
      </c>
      <c r="AD411" s="148" t="s">
        <v>69</v>
      </c>
      <c r="AE411" s="148" t="s">
        <v>102</v>
      </c>
    </row>
    <row r="412" spans="1:31" ht="45">
      <c r="A412" s="148" t="s">
        <v>6736</v>
      </c>
      <c r="B412" s="148" t="s">
        <v>525</v>
      </c>
      <c r="C412" s="148" t="s">
        <v>793</v>
      </c>
      <c r="D412" s="148" t="s">
        <v>778</v>
      </c>
      <c r="E412" s="148" t="s">
        <v>755</v>
      </c>
      <c r="F412" s="148" t="s">
        <v>787</v>
      </c>
      <c r="G412" s="148" t="s">
        <v>62</v>
      </c>
      <c r="H412" s="148" t="s">
        <v>62</v>
      </c>
      <c r="I412" s="148" t="s">
        <v>176</v>
      </c>
      <c r="J412" s="148" t="s">
        <v>64</v>
      </c>
      <c r="K412" s="148" t="s">
        <v>64</v>
      </c>
      <c r="M412" s="148" t="s">
        <v>756</v>
      </c>
      <c r="N412" s="148" t="s">
        <v>756</v>
      </c>
      <c r="O412" s="148" t="s">
        <v>6747</v>
      </c>
      <c r="P412" s="148" t="s">
        <v>6868</v>
      </c>
      <c r="Q412" s="148" t="s">
        <v>6857</v>
      </c>
      <c r="R412" s="148" t="s">
        <v>101</v>
      </c>
      <c r="S412" s="148" t="s">
        <v>62</v>
      </c>
      <c r="T412" s="148" t="s">
        <v>62</v>
      </c>
      <c r="U412" s="148" t="s">
        <v>62</v>
      </c>
      <c r="V412" s="148" t="s">
        <v>67</v>
      </c>
      <c r="W412" s="148" t="s">
        <v>66</v>
      </c>
      <c r="X412" s="148" t="s">
        <v>757</v>
      </c>
      <c r="Y412" s="148" t="s">
        <v>772</v>
      </c>
      <c r="Z412" s="148" t="s">
        <v>792</v>
      </c>
      <c r="AC412" s="148" t="s">
        <v>206</v>
      </c>
      <c r="AD412" s="148" t="s">
        <v>69</v>
      </c>
      <c r="AE412" s="148" t="s">
        <v>102</v>
      </c>
    </row>
    <row r="413" spans="1:31" ht="45">
      <c r="A413" s="148" t="s">
        <v>6736</v>
      </c>
      <c r="B413" s="148" t="s">
        <v>525</v>
      </c>
      <c r="C413" s="148" t="s">
        <v>786</v>
      </c>
      <c r="D413" s="148" t="s">
        <v>778</v>
      </c>
      <c r="E413" s="148" t="s">
        <v>375</v>
      </c>
      <c r="F413" s="148" t="s">
        <v>787</v>
      </c>
      <c r="G413" s="148" t="s">
        <v>631</v>
      </c>
      <c r="H413" s="148">
        <v>25</v>
      </c>
      <c r="I413" s="148" t="s">
        <v>176</v>
      </c>
      <c r="J413" s="148" t="s">
        <v>64</v>
      </c>
      <c r="K413" s="148" t="s">
        <v>62</v>
      </c>
      <c r="M413" s="148" t="s">
        <v>377</v>
      </c>
      <c r="N413" s="148" t="s">
        <v>788</v>
      </c>
      <c r="O413" s="148" t="s">
        <v>6874</v>
      </c>
      <c r="P413" s="148" t="s">
        <v>6767</v>
      </c>
      <c r="Q413" s="148" t="s">
        <v>6854</v>
      </c>
      <c r="R413" s="148" t="s">
        <v>101</v>
      </c>
      <c r="S413" s="148" t="s">
        <v>62</v>
      </c>
      <c r="T413" s="148" t="s">
        <v>62</v>
      </c>
      <c r="U413" s="148" t="s">
        <v>62</v>
      </c>
      <c r="V413" s="148" t="s">
        <v>602</v>
      </c>
      <c r="W413" s="148" t="s">
        <v>66</v>
      </c>
      <c r="X413" s="148" t="s">
        <v>62</v>
      </c>
      <c r="Y413" s="148" t="s">
        <v>772</v>
      </c>
      <c r="Z413" s="148" t="s">
        <v>789</v>
      </c>
      <c r="AC413" s="148" t="s">
        <v>62</v>
      </c>
      <c r="AD413" s="148" t="s">
        <v>69</v>
      </c>
      <c r="AE413" s="148" t="s">
        <v>102</v>
      </c>
    </row>
    <row r="414" spans="1:31" ht="45">
      <c r="A414" s="148" t="s">
        <v>6736</v>
      </c>
      <c r="B414" s="148" t="s">
        <v>525</v>
      </c>
      <c r="C414" s="148" t="s">
        <v>668</v>
      </c>
      <c r="D414" s="148" t="s">
        <v>669</v>
      </c>
      <c r="E414" s="148" t="s">
        <v>174</v>
      </c>
      <c r="F414" s="148" t="s">
        <v>670</v>
      </c>
      <c r="G414" s="148" t="s">
        <v>334</v>
      </c>
      <c r="H414" s="148">
        <v>25</v>
      </c>
      <c r="I414" s="148" t="s">
        <v>176</v>
      </c>
      <c r="J414" s="148" t="s">
        <v>64</v>
      </c>
      <c r="K414" s="148" t="s">
        <v>64</v>
      </c>
      <c r="M414" s="148" t="s">
        <v>671</v>
      </c>
      <c r="N414" s="148" t="s">
        <v>672</v>
      </c>
      <c r="O414" s="148" t="s">
        <v>6747</v>
      </c>
      <c r="P414" s="148" t="s">
        <v>62</v>
      </c>
      <c r="Q414" s="148" t="s">
        <v>6855</v>
      </c>
      <c r="R414" s="148" t="s">
        <v>62</v>
      </c>
      <c r="S414" s="148" t="s">
        <v>62</v>
      </c>
      <c r="T414" s="148" t="s">
        <v>62</v>
      </c>
      <c r="U414" s="148" t="s">
        <v>62</v>
      </c>
      <c r="V414" s="148" t="s">
        <v>673</v>
      </c>
      <c r="W414" s="148" t="s">
        <v>179</v>
      </c>
      <c r="X414" s="148" t="s">
        <v>674</v>
      </c>
      <c r="Y414" s="148" t="s">
        <v>641</v>
      </c>
      <c r="Z414" s="148" t="s">
        <v>675</v>
      </c>
      <c r="AC414" s="148" t="s">
        <v>182</v>
      </c>
      <c r="AD414" s="148" t="s">
        <v>77</v>
      </c>
      <c r="AE414" s="148" t="s">
        <v>102</v>
      </c>
    </row>
    <row r="415" spans="1:31" ht="45">
      <c r="A415" s="148" t="s">
        <v>6736</v>
      </c>
      <c r="B415" s="148" t="s">
        <v>804</v>
      </c>
      <c r="C415" s="148" t="s">
        <v>833</v>
      </c>
      <c r="D415" s="148" t="s">
        <v>834</v>
      </c>
      <c r="E415" s="148" t="s">
        <v>174</v>
      </c>
      <c r="F415" s="148" t="s">
        <v>835</v>
      </c>
      <c r="G415" s="148" t="s">
        <v>334</v>
      </c>
      <c r="H415" s="148">
        <v>25</v>
      </c>
      <c r="I415" s="148" t="s">
        <v>176</v>
      </c>
      <c r="J415" s="148" t="s">
        <v>64</v>
      </c>
      <c r="K415" s="148" t="s">
        <v>64</v>
      </c>
      <c r="M415" s="148" t="s">
        <v>300</v>
      </c>
      <c r="N415" s="148" t="s">
        <v>836</v>
      </c>
      <c r="O415" s="148" t="s">
        <v>6747</v>
      </c>
      <c r="P415" s="148" t="s">
        <v>6765</v>
      </c>
      <c r="Q415" s="148" t="s">
        <v>6845</v>
      </c>
      <c r="R415" s="148" t="s">
        <v>101</v>
      </c>
      <c r="S415" s="148" t="s">
        <v>62</v>
      </c>
      <c r="T415" s="148" t="s">
        <v>62</v>
      </c>
      <c r="U415" s="148" t="s">
        <v>62</v>
      </c>
      <c r="V415" s="148" t="s">
        <v>281</v>
      </c>
      <c r="W415" s="148" t="s">
        <v>179</v>
      </c>
      <c r="X415" s="148" t="s">
        <v>837</v>
      </c>
      <c r="Y415" s="148" t="s">
        <v>808</v>
      </c>
      <c r="Z415" s="148" t="s">
        <v>838</v>
      </c>
      <c r="AC415" s="148" t="s">
        <v>182</v>
      </c>
      <c r="AD415" s="148" t="s">
        <v>69</v>
      </c>
      <c r="AE415" s="148" t="s">
        <v>102</v>
      </c>
    </row>
    <row r="416" spans="1:31" ht="12.75" customHeight="1">
      <c r="A416" s="148" t="s">
        <v>6736</v>
      </c>
      <c r="B416" s="148" t="s">
        <v>804</v>
      </c>
      <c r="C416" s="148" t="s">
        <v>842</v>
      </c>
      <c r="D416" s="148" t="s">
        <v>843</v>
      </c>
      <c r="E416" s="148" t="s">
        <v>174</v>
      </c>
      <c r="F416" s="148" t="s">
        <v>844</v>
      </c>
      <c r="G416" s="148" t="s">
        <v>334</v>
      </c>
      <c r="H416" s="148">
        <v>25</v>
      </c>
      <c r="I416" s="148" t="s">
        <v>176</v>
      </c>
      <c r="J416" s="148" t="s">
        <v>64</v>
      </c>
      <c r="K416" s="148" t="s">
        <v>64</v>
      </c>
      <c r="M416" s="148" t="s">
        <v>300</v>
      </c>
      <c r="N416" s="148" t="s">
        <v>836</v>
      </c>
      <c r="O416" s="148" t="s">
        <v>6747</v>
      </c>
      <c r="P416" s="148" t="s">
        <v>6765</v>
      </c>
      <c r="Q416" s="148" t="s">
        <v>6845</v>
      </c>
      <c r="R416" s="148" t="s">
        <v>101</v>
      </c>
      <c r="S416" s="148" t="s">
        <v>62</v>
      </c>
      <c r="T416" s="148" t="s">
        <v>62</v>
      </c>
      <c r="U416" s="148" t="s">
        <v>62</v>
      </c>
      <c r="V416" s="148" t="s">
        <v>281</v>
      </c>
      <c r="W416" s="148" t="s">
        <v>179</v>
      </c>
      <c r="X416" s="148" t="s">
        <v>837</v>
      </c>
      <c r="Y416" s="148" t="s">
        <v>808</v>
      </c>
      <c r="Z416" s="148" t="s">
        <v>845</v>
      </c>
      <c r="AC416" s="148" t="s">
        <v>182</v>
      </c>
      <c r="AD416" s="148" t="s">
        <v>69</v>
      </c>
      <c r="AE416" s="148" t="s">
        <v>102</v>
      </c>
    </row>
    <row r="417" spans="1:31" ht="30">
      <c r="A417" s="148" t="s">
        <v>6736</v>
      </c>
      <c r="B417" s="148" t="s">
        <v>929</v>
      </c>
      <c r="C417" s="148" t="s">
        <v>1105</v>
      </c>
      <c r="D417" s="148" t="s">
        <v>1106</v>
      </c>
      <c r="E417" s="148" t="s">
        <v>174</v>
      </c>
      <c r="F417" s="148" t="s">
        <v>1107</v>
      </c>
      <c r="G417" s="148" t="s">
        <v>631</v>
      </c>
      <c r="H417" s="148">
        <v>25</v>
      </c>
      <c r="I417" s="148" t="s">
        <v>176</v>
      </c>
      <c r="J417" s="148" t="s">
        <v>64</v>
      </c>
      <c r="K417" s="148" t="s">
        <v>64</v>
      </c>
      <c r="M417" s="148" t="s">
        <v>300</v>
      </c>
      <c r="N417" s="148" t="s">
        <v>689</v>
      </c>
      <c r="O417" s="148" t="s">
        <v>6747</v>
      </c>
      <c r="P417" s="148" t="s">
        <v>6765</v>
      </c>
      <c r="Q417" s="148" t="s">
        <v>6847</v>
      </c>
      <c r="R417" s="148" t="s">
        <v>101</v>
      </c>
      <c r="S417" s="148" t="s">
        <v>62</v>
      </c>
      <c r="T417" s="148" t="s">
        <v>62</v>
      </c>
      <c r="U417" s="148" t="s">
        <v>62</v>
      </c>
      <c r="V417" s="148" t="s">
        <v>775</v>
      </c>
      <c r="W417" s="148" t="s">
        <v>179</v>
      </c>
      <c r="X417" s="148" t="s">
        <v>1108</v>
      </c>
      <c r="Y417" s="148" t="s">
        <v>1109</v>
      </c>
      <c r="Z417" s="148" t="s">
        <v>1110</v>
      </c>
      <c r="AC417" s="148" t="s">
        <v>182</v>
      </c>
      <c r="AD417" s="148" t="s">
        <v>69</v>
      </c>
      <c r="AE417" s="148" t="s">
        <v>102</v>
      </c>
    </row>
    <row r="418" spans="1:31" ht="45">
      <c r="A418" s="148" t="s">
        <v>6736</v>
      </c>
      <c r="B418" s="148" t="s">
        <v>929</v>
      </c>
      <c r="C418" s="148" t="s">
        <v>1111</v>
      </c>
      <c r="D418" s="148" t="s">
        <v>1112</v>
      </c>
      <c r="E418" s="148" t="s">
        <v>174</v>
      </c>
      <c r="F418" s="148" t="s">
        <v>1113</v>
      </c>
      <c r="G418" s="148" t="s">
        <v>631</v>
      </c>
      <c r="H418" s="148">
        <v>15</v>
      </c>
      <c r="I418" s="148" t="s">
        <v>176</v>
      </c>
      <c r="J418" s="148" t="s">
        <v>64</v>
      </c>
      <c r="K418" s="148" t="s">
        <v>64</v>
      </c>
      <c r="M418" s="148" t="s">
        <v>300</v>
      </c>
      <c r="N418" s="148" t="s">
        <v>301</v>
      </c>
      <c r="O418" s="148" t="s">
        <v>6747</v>
      </c>
      <c r="P418" s="148" t="s">
        <v>6765</v>
      </c>
      <c r="Q418" s="148" t="s">
        <v>6846</v>
      </c>
      <c r="R418" s="148" t="s">
        <v>101</v>
      </c>
      <c r="S418" s="148" t="s">
        <v>62</v>
      </c>
      <c r="T418" s="148" t="s">
        <v>62</v>
      </c>
      <c r="U418" s="148" t="s">
        <v>62</v>
      </c>
      <c r="V418" s="148" t="s">
        <v>775</v>
      </c>
      <c r="W418" s="148" t="s">
        <v>179</v>
      </c>
      <c r="X418" s="148" t="s">
        <v>1108</v>
      </c>
      <c r="Y418" s="148" t="s">
        <v>1109</v>
      </c>
      <c r="Z418" s="148" t="s">
        <v>1114</v>
      </c>
      <c r="AC418" s="148" t="s">
        <v>182</v>
      </c>
      <c r="AD418" s="148" t="s">
        <v>69</v>
      </c>
      <c r="AE418" s="148" t="s">
        <v>102</v>
      </c>
    </row>
    <row r="419" spans="1:31" ht="25.5" customHeight="1">
      <c r="A419" s="148" t="s">
        <v>6736</v>
      </c>
      <c r="B419" s="148" t="s">
        <v>929</v>
      </c>
      <c r="C419" s="148" t="s">
        <v>1439</v>
      </c>
      <c r="D419" s="148" t="s">
        <v>1427</v>
      </c>
      <c r="E419" s="148" t="s">
        <v>174</v>
      </c>
      <c r="F419" s="148" t="s">
        <v>1428</v>
      </c>
      <c r="G419" s="148" t="s">
        <v>334</v>
      </c>
      <c r="H419" s="148">
        <v>40</v>
      </c>
      <c r="I419" s="148" t="s">
        <v>176</v>
      </c>
      <c r="J419" s="148" t="s">
        <v>64</v>
      </c>
      <c r="K419" s="148" t="s">
        <v>64</v>
      </c>
      <c r="M419" s="148" t="s">
        <v>300</v>
      </c>
      <c r="N419" s="148" t="s">
        <v>301</v>
      </c>
      <c r="O419" s="148" t="s">
        <v>6747</v>
      </c>
      <c r="P419" s="148" t="s">
        <v>6765</v>
      </c>
      <c r="Q419" s="148" t="s">
        <v>6846</v>
      </c>
      <c r="R419" s="148" t="s">
        <v>62</v>
      </c>
      <c r="S419" s="148" t="s">
        <v>62</v>
      </c>
      <c r="T419" s="148" t="s">
        <v>62</v>
      </c>
      <c r="U419" s="148" t="s">
        <v>62</v>
      </c>
      <c r="V419" s="148" t="s">
        <v>246</v>
      </c>
      <c r="W419" s="148" t="s">
        <v>179</v>
      </c>
      <c r="X419" s="148" t="s">
        <v>1272</v>
      </c>
      <c r="Y419" s="148" t="s">
        <v>1429</v>
      </c>
      <c r="Z419" s="148" t="s">
        <v>1440</v>
      </c>
      <c r="AC419" s="148" t="s">
        <v>182</v>
      </c>
      <c r="AD419" s="148" t="s">
        <v>77</v>
      </c>
      <c r="AE419" s="148" t="s">
        <v>102</v>
      </c>
    </row>
    <row r="420" spans="1:31" ht="45">
      <c r="A420" s="148" t="s">
        <v>6736</v>
      </c>
      <c r="B420" s="148" t="s">
        <v>3050</v>
      </c>
      <c r="C420" s="148" t="s">
        <v>3073</v>
      </c>
      <c r="D420" s="148" t="s">
        <v>1433</v>
      </c>
      <c r="E420" s="148" t="s">
        <v>174</v>
      </c>
      <c r="F420" s="148" t="s">
        <v>1434</v>
      </c>
      <c r="G420" s="148" t="s">
        <v>334</v>
      </c>
      <c r="H420" s="148">
        <v>80</v>
      </c>
      <c r="I420" s="148" t="s">
        <v>176</v>
      </c>
      <c r="J420" s="148" t="s">
        <v>64</v>
      </c>
      <c r="K420" s="148" t="s">
        <v>64</v>
      </c>
      <c r="M420" s="148" t="s">
        <v>300</v>
      </c>
      <c r="N420" s="148" t="s">
        <v>301</v>
      </c>
      <c r="O420" s="148" t="s">
        <v>6747</v>
      </c>
      <c r="P420" s="148" t="s">
        <v>6765</v>
      </c>
      <c r="Q420" s="148" t="s">
        <v>6846</v>
      </c>
      <c r="R420" s="148" t="s">
        <v>62</v>
      </c>
      <c r="S420" s="148" t="s">
        <v>62</v>
      </c>
      <c r="T420" s="148" t="s">
        <v>62</v>
      </c>
      <c r="U420" s="148" t="s">
        <v>62</v>
      </c>
      <c r="V420" s="148" t="s">
        <v>246</v>
      </c>
      <c r="W420" s="148" t="s">
        <v>179</v>
      </c>
      <c r="X420" s="148" t="s">
        <v>1089</v>
      </c>
      <c r="Y420" s="148" t="s">
        <v>1429</v>
      </c>
      <c r="Z420" s="148" t="s">
        <v>3074</v>
      </c>
      <c r="AC420" s="148" t="s">
        <v>182</v>
      </c>
      <c r="AD420" s="148" t="s">
        <v>77</v>
      </c>
      <c r="AE420" s="148" t="s">
        <v>102</v>
      </c>
    </row>
    <row r="421" spans="1:31" ht="30">
      <c r="A421" s="148" t="s">
        <v>6736</v>
      </c>
      <c r="B421" s="148" t="s">
        <v>929</v>
      </c>
      <c r="C421" s="148" t="s">
        <v>1151</v>
      </c>
      <c r="D421" s="148" t="s">
        <v>1152</v>
      </c>
      <c r="E421" s="148" t="s">
        <v>174</v>
      </c>
      <c r="F421" s="148" t="s">
        <v>1153</v>
      </c>
      <c r="G421" s="148" t="s">
        <v>94</v>
      </c>
      <c r="H421" s="148">
        <v>25</v>
      </c>
      <c r="I421" s="148" t="s">
        <v>176</v>
      </c>
      <c r="J421" s="148" t="s">
        <v>64</v>
      </c>
      <c r="K421" s="148" t="s">
        <v>64</v>
      </c>
      <c r="M421" s="148" t="s">
        <v>436</v>
      </c>
      <c r="N421" s="148" t="s">
        <v>437</v>
      </c>
      <c r="O421" s="148" t="s">
        <v>6747</v>
      </c>
      <c r="P421" s="148" t="s">
        <v>6766</v>
      </c>
      <c r="Q421" s="148" t="s">
        <v>6848</v>
      </c>
      <c r="R421" s="148" t="s">
        <v>62</v>
      </c>
      <c r="S421" s="148" t="s">
        <v>62</v>
      </c>
      <c r="T421" s="148" t="s">
        <v>62</v>
      </c>
      <c r="U421" s="148" t="s">
        <v>62</v>
      </c>
      <c r="V421" s="148" t="s">
        <v>775</v>
      </c>
      <c r="W421" s="148" t="s">
        <v>179</v>
      </c>
      <c r="X421" s="148" t="s">
        <v>674</v>
      </c>
      <c r="Y421" s="148" t="s">
        <v>1154</v>
      </c>
      <c r="Z421" s="148" t="s">
        <v>1155</v>
      </c>
      <c r="AC421" s="148" t="s">
        <v>182</v>
      </c>
      <c r="AD421" s="148" t="s">
        <v>77</v>
      </c>
      <c r="AE421" s="148" t="s">
        <v>102</v>
      </c>
    </row>
    <row r="422" spans="1:31" ht="30">
      <c r="A422" s="148" t="s">
        <v>6736</v>
      </c>
      <c r="B422" s="148" t="s">
        <v>929</v>
      </c>
      <c r="C422" s="148" t="s">
        <v>1166</v>
      </c>
      <c r="D422" s="148" t="s">
        <v>1159</v>
      </c>
      <c r="E422" s="148" t="s">
        <v>174</v>
      </c>
      <c r="F422" s="148" t="s">
        <v>1160</v>
      </c>
      <c r="G422" s="148" t="s">
        <v>334</v>
      </c>
      <c r="H422" s="148">
        <v>25</v>
      </c>
      <c r="I422" s="148" t="s">
        <v>176</v>
      </c>
      <c r="J422" s="148" t="s">
        <v>64</v>
      </c>
      <c r="K422" s="148" t="s">
        <v>64</v>
      </c>
      <c r="M422" s="148" t="s">
        <v>300</v>
      </c>
      <c r="N422" s="148" t="s">
        <v>301</v>
      </c>
      <c r="O422" s="148" t="s">
        <v>6747</v>
      </c>
      <c r="P422" s="148" t="s">
        <v>6765</v>
      </c>
      <c r="Q422" s="148" t="s">
        <v>6846</v>
      </c>
      <c r="R422" s="148" t="s">
        <v>62</v>
      </c>
      <c r="S422" s="148" t="s">
        <v>62</v>
      </c>
      <c r="T422" s="148" t="s">
        <v>62</v>
      </c>
      <c r="U422" s="148" t="s">
        <v>62</v>
      </c>
      <c r="V422" s="148" t="s">
        <v>775</v>
      </c>
      <c r="W422" s="148" t="s">
        <v>179</v>
      </c>
      <c r="X422" s="148" t="s">
        <v>1089</v>
      </c>
      <c r="Y422" s="148" t="s">
        <v>1154</v>
      </c>
      <c r="Z422" s="148" t="s">
        <v>1167</v>
      </c>
      <c r="AC422" s="148" t="s">
        <v>182</v>
      </c>
      <c r="AD422" s="148" t="s">
        <v>77</v>
      </c>
      <c r="AE422" s="148" t="s">
        <v>102</v>
      </c>
    </row>
    <row r="423" spans="1:31" ht="30">
      <c r="A423" s="148" t="s">
        <v>6736</v>
      </c>
      <c r="B423" s="148" t="s">
        <v>929</v>
      </c>
      <c r="C423" s="148" t="s">
        <v>1357</v>
      </c>
      <c r="D423" s="148" t="s">
        <v>1358</v>
      </c>
      <c r="E423" s="148" t="s">
        <v>174</v>
      </c>
      <c r="F423" s="148" t="s">
        <v>1359</v>
      </c>
      <c r="G423" s="148" t="s">
        <v>631</v>
      </c>
      <c r="H423" s="148">
        <v>15</v>
      </c>
      <c r="I423" s="148" t="s">
        <v>176</v>
      </c>
      <c r="J423" s="148" t="s">
        <v>64</v>
      </c>
      <c r="K423" s="148" t="s">
        <v>64</v>
      </c>
      <c r="M423" s="148" t="s">
        <v>300</v>
      </c>
      <c r="N423" s="148" t="s">
        <v>301</v>
      </c>
      <c r="O423" s="148" t="s">
        <v>6747</v>
      </c>
      <c r="P423" s="148" t="s">
        <v>6765</v>
      </c>
      <c r="Q423" s="148" t="s">
        <v>6846</v>
      </c>
      <c r="R423" s="148" t="s">
        <v>62</v>
      </c>
      <c r="S423" s="148" t="s">
        <v>62</v>
      </c>
      <c r="T423" s="148" t="s">
        <v>62</v>
      </c>
      <c r="U423" s="148" t="s">
        <v>62</v>
      </c>
      <c r="V423" s="148" t="s">
        <v>246</v>
      </c>
      <c r="W423" s="148" t="s">
        <v>179</v>
      </c>
      <c r="X423" s="148" t="s">
        <v>1272</v>
      </c>
      <c r="Y423" s="148" t="s">
        <v>1360</v>
      </c>
      <c r="Z423" s="148" t="s">
        <v>1361</v>
      </c>
      <c r="AC423" s="148" t="s">
        <v>182</v>
      </c>
      <c r="AD423" s="148" t="s">
        <v>77</v>
      </c>
      <c r="AE423" s="148" t="s">
        <v>102</v>
      </c>
    </row>
    <row r="424" spans="1:31" ht="30">
      <c r="A424" s="148" t="s">
        <v>6736</v>
      </c>
      <c r="B424" s="148" t="s">
        <v>929</v>
      </c>
      <c r="C424" s="148" t="s">
        <v>1376</v>
      </c>
      <c r="D424" s="148" t="s">
        <v>1370</v>
      </c>
      <c r="E424" s="148" t="s">
        <v>174</v>
      </c>
      <c r="F424" s="148" t="s">
        <v>1371</v>
      </c>
      <c r="G424" s="148" t="s">
        <v>334</v>
      </c>
      <c r="H424" s="148">
        <v>50</v>
      </c>
      <c r="I424" s="148" t="s">
        <v>176</v>
      </c>
      <c r="J424" s="148" t="s">
        <v>64</v>
      </c>
      <c r="K424" s="148" t="s">
        <v>64</v>
      </c>
      <c r="M424" s="148" t="s">
        <v>300</v>
      </c>
      <c r="N424" s="148" t="s">
        <v>301</v>
      </c>
      <c r="O424" s="148" t="s">
        <v>6747</v>
      </c>
      <c r="P424" s="148" t="s">
        <v>6765</v>
      </c>
      <c r="Q424" s="148" t="s">
        <v>6846</v>
      </c>
      <c r="R424" s="148" t="s">
        <v>62</v>
      </c>
      <c r="S424" s="148" t="s">
        <v>62</v>
      </c>
      <c r="T424" s="148" t="s">
        <v>62</v>
      </c>
      <c r="U424" s="148" t="s">
        <v>62</v>
      </c>
      <c r="V424" s="148" t="s">
        <v>246</v>
      </c>
      <c r="W424" s="148" t="s">
        <v>179</v>
      </c>
      <c r="X424" s="148" t="s">
        <v>1272</v>
      </c>
      <c r="Y424" s="148" t="s">
        <v>1360</v>
      </c>
      <c r="Z424" s="148" t="s">
        <v>1377</v>
      </c>
      <c r="AC424" s="148" t="s">
        <v>182</v>
      </c>
      <c r="AD424" s="148" t="s">
        <v>77</v>
      </c>
      <c r="AE424" s="148" t="s">
        <v>102</v>
      </c>
    </row>
    <row r="425" spans="1:31" ht="30">
      <c r="A425" s="148" t="s">
        <v>6736</v>
      </c>
      <c r="B425" s="148" t="s">
        <v>929</v>
      </c>
      <c r="C425" s="148" t="s">
        <v>1086</v>
      </c>
      <c r="D425" s="148" t="s">
        <v>1087</v>
      </c>
      <c r="E425" s="148" t="s">
        <v>174</v>
      </c>
      <c r="F425" s="148" t="s">
        <v>1088</v>
      </c>
      <c r="G425" s="148" t="s">
        <v>462</v>
      </c>
      <c r="H425" s="148">
        <v>100</v>
      </c>
      <c r="I425" s="148" t="s">
        <v>176</v>
      </c>
      <c r="J425" s="148" t="s">
        <v>64</v>
      </c>
      <c r="K425" s="148" t="s">
        <v>64</v>
      </c>
      <c r="M425" s="148" t="s">
        <v>300</v>
      </c>
      <c r="N425" s="148" t="s">
        <v>301</v>
      </c>
      <c r="O425" s="148" t="s">
        <v>6747</v>
      </c>
      <c r="P425" s="148" t="s">
        <v>6765</v>
      </c>
      <c r="Q425" s="148" t="s">
        <v>6846</v>
      </c>
      <c r="R425" s="148" t="s">
        <v>62</v>
      </c>
      <c r="S425" s="148" t="s">
        <v>62</v>
      </c>
      <c r="T425" s="148" t="s">
        <v>62</v>
      </c>
      <c r="U425" s="148" t="s">
        <v>62</v>
      </c>
      <c r="V425" s="148" t="s">
        <v>673</v>
      </c>
      <c r="W425" s="148" t="s">
        <v>179</v>
      </c>
      <c r="X425" s="148" t="s">
        <v>1089</v>
      </c>
      <c r="Y425" s="148" t="s">
        <v>1081</v>
      </c>
      <c r="Z425" s="148" t="s">
        <v>1090</v>
      </c>
      <c r="AC425" s="148" t="s">
        <v>182</v>
      </c>
      <c r="AD425" s="148" t="s">
        <v>77</v>
      </c>
      <c r="AE425" s="148" t="s">
        <v>102</v>
      </c>
    </row>
    <row r="426" spans="1:31" ht="45">
      <c r="A426" s="148" t="s">
        <v>6736</v>
      </c>
      <c r="B426" s="148" t="s">
        <v>929</v>
      </c>
      <c r="C426" s="148" t="s">
        <v>1254</v>
      </c>
      <c r="D426" s="148" t="s">
        <v>1252</v>
      </c>
      <c r="E426" s="148" t="s">
        <v>750</v>
      </c>
      <c r="F426" s="148" t="s">
        <v>1255</v>
      </c>
      <c r="G426" s="148" t="s">
        <v>631</v>
      </c>
      <c r="H426" s="148">
        <v>25</v>
      </c>
      <c r="I426" s="148" t="s">
        <v>176</v>
      </c>
      <c r="J426" s="148" t="s">
        <v>64</v>
      </c>
      <c r="K426" s="148" t="s">
        <v>64</v>
      </c>
      <c r="M426" s="148" t="s">
        <v>751</v>
      </c>
      <c r="N426" s="148" t="s">
        <v>1256</v>
      </c>
      <c r="O426" s="148" t="s">
        <v>6747</v>
      </c>
      <c r="P426" s="148" t="s">
        <v>6868</v>
      </c>
      <c r="Q426" s="148" t="s">
        <v>62</v>
      </c>
      <c r="R426" s="148" t="s">
        <v>62</v>
      </c>
      <c r="S426" s="148" t="s">
        <v>62</v>
      </c>
      <c r="T426" s="148" t="s">
        <v>62</v>
      </c>
      <c r="U426" s="148" t="s">
        <v>62</v>
      </c>
      <c r="V426" s="148" t="s">
        <v>775</v>
      </c>
      <c r="W426" s="148" t="s">
        <v>66</v>
      </c>
      <c r="X426" s="148" t="s">
        <v>62</v>
      </c>
      <c r="Y426" s="148" t="s">
        <v>1234</v>
      </c>
      <c r="Z426" s="148" t="s">
        <v>1257</v>
      </c>
      <c r="AC426" s="148" t="s">
        <v>62</v>
      </c>
      <c r="AD426" s="148" t="s">
        <v>77</v>
      </c>
      <c r="AE426" s="148" t="s">
        <v>102</v>
      </c>
    </row>
    <row r="427" spans="1:31" ht="45">
      <c r="A427" s="148" t="s">
        <v>6736</v>
      </c>
      <c r="B427" s="148" t="s">
        <v>929</v>
      </c>
      <c r="C427" s="148" t="s">
        <v>1258</v>
      </c>
      <c r="D427" s="148" t="s">
        <v>1252</v>
      </c>
      <c r="E427" s="148" t="s">
        <v>755</v>
      </c>
      <c r="F427" s="148" t="s">
        <v>1255</v>
      </c>
      <c r="G427" s="148" t="s">
        <v>62</v>
      </c>
      <c r="H427" s="148" t="s">
        <v>62</v>
      </c>
      <c r="I427" s="148" t="s">
        <v>176</v>
      </c>
      <c r="J427" s="148" t="s">
        <v>64</v>
      </c>
      <c r="K427" s="148" t="s">
        <v>64</v>
      </c>
      <c r="M427" s="148" t="s">
        <v>756</v>
      </c>
      <c r="N427" s="148" t="s">
        <v>756</v>
      </c>
      <c r="O427" s="148" t="s">
        <v>6747</v>
      </c>
      <c r="P427" s="148" t="s">
        <v>62</v>
      </c>
      <c r="Q427" s="148" t="s">
        <v>6857</v>
      </c>
      <c r="R427" s="148" t="s">
        <v>62</v>
      </c>
      <c r="S427" s="148" t="s">
        <v>62</v>
      </c>
      <c r="T427" s="148" t="s">
        <v>62</v>
      </c>
      <c r="U427" s="148" t="s">
        <v>62</v>
      </c>
      <c r="V427" s="148" t="s">
        <v>67</v>
      </c>
      <c r="W427" s="148" t="s">
        <v>66</v>
      </c>
      <c r="X427" s="148" t="s">
        <v>1259</v>
      </c>
      <c r="Y427" s="148" t="s">
        <v>1234</v>
      </c>
      <c r="Z427" s="148" t="s">
        <v>1257</v>
      </c>
      <c r="AC427" s="148" t="s">
        <v>206</v>
      </c>
      <c r="AD427" s="148" t="s">
        <v>77</v>
      </c>
      <c r="AE427" s="148" t="s">
        <v>102</v>
      </c>
    </row>
    <row r="428" spans="1:31" ht="45">
      <c r="A428" s="148" t="s">
        <v>6736</v>
      </c>
      <c r="B428" s="148" t="s">
        <v>929</v>
      </c>
      <c r="C428" s="148" t="s">
        <v>1260</v>
      </c>
      <c r="D428" s="148" t="s">
        <v>1252</v>
      </c>
      <c r="E428" s="148" t="s">
        <v>375</v>
      </c>
      <c r="F428" s="148" t="s">
        <v>1255</v>
      </c>
      <c r="G428" s="148" t="s">
        <v>631</v>
      </c>
      <c r="H428" s="148">
        <v>25</v>
      </c>
      <c r="I428" s="148" t="s">
        <v>176</v>
      </c>
      <c r="J428" s="148" t="s">
        <v>64</v>
      </c>
      <c r="K428" s="148" t="s">
        <v>62</v>
      </c>
      <c r="M428" s="148" t="s">
        <v>377</v>
      </c>
      <c r="N428" s="148" t="s">
        <v>788</v>
      </c>
      <c r="O428" s="148" t="s">
        <v>6869</v>
      </c>
      <c r="P428" s="148" t="s">
        <v>62</v>
      </c>
      <c r="Q428" s="148" t="s">
        <v>6854</v>
      </c>
      <c r="R428" s="148" t="s">
        <v>62</v>
      </c>
      <c r="S428" s="148" t="s">
        <v>62</v>
      </c>
      <c r="T428" s="148" t="s">
        <v>62</v>
      </c>
      <c r="U428" s="148" t="s">
        <v>62</v>
      </c>
      <c r="V428" s="148" t="s">
        <v>775</v>
      </c>
      <c r="W428" s="148" t="s">
        <v>66</v>
      </c>
      <c r="X428" s="148" t="s">
        <v>62</v>
      </c>
      <c r="Y428" s="148" t="s">
        <v>1234</v>
      </c>
      <c r="Z428" s="148" t="s">
        <v>1261</v>
      </c>
      <c r="AC428" s="148" t="s">
        <v>62</v>
      </c>
      <c r="AD428" s="148" t="s">
        <v>77</v>
      </c>
      <c r="AE428" s="148" t="s">
        <v>102</v>
      </c>
    </row>
    <row r="429" spans="1:31" ht="30">
      <c r="A429" s="148" t="s">
        <v>6736</v>
      </c>
      <c r="B429" s="148" t="s">
        <v>929</v>
      </c>
      <c r="C429" s="148" t="s">
        <v>1269</v>
      </c>
      <c r="D429" s="148" t="s">
        <v>1270</v>
      </c>
      <c r="E429" s="148" t="s">
        <v>174</v>
      </c>
      <c r="F429" s="148" t="s">
        <v>1271</v>
      </c>
      <c r="G429" s="148" t="s">
        <v>334</v>
      </c>
      <c r="H429" s="148">
        <v>100</v>
      </c>
      <c r="I429" s="148" t="s">
        <v>176</v>
      </c>
      <c r="J429" s="148" t="s">
        <v>64</v>
      </c>
      <c r="K429" s="148" t="s">
        <v>64</v>
      </c>
      <c r="M429" s="148" t="s">
        <v>300</v>
      </c>
      <c r="N429" s="148" t="s">
        <v>301</v>
      </c>
      <c r="O429" s="148" t="s">
        <v>6747</v>
      </c>
      <c r="P429" s="148" t="s">
        <v>6765</v>
      </c>
      <c r="Q429" s="148" t="s">
        <v>6846</v>
      </c>
      <c r="R429" s="148" t="s">
        <v>62</v>
      </c>
      <c r="S429" s="148" t="s">
        <v>62</v>
      </c>
      <c r="T429" s="148" t="s">
        <v>62</v>
      </c>
      <c r="U429" s="148" t="s">
        <v>62</v>
      </c>
      <c r="V429" s="148" t="s">
        <v>246</v>
      </c>
      <c r="W429" s="148" t="s">
        <v>179</v>
      </c>
      <c r="X429" s="148" t="s">
        <v>1272</v>
      </c>
      <c r="Y429" s="148" t="s">
        <v>1234</v>
      </c>
      <c r="Z429" s="148" t="s">
        <v>1273</v>
      </c>
      <c r="AC429" s="148" t="s">
        <v>182</v>
      </c>
      <c r="AD429" s="148" t="s">
        <v>77</v>
      </c>
      <c r="AE429" s="148" t="s">
        <v>102</v>
      </c>
    </row>
    <row r="430" spans="1:31" ht="30">
      <c r="A430" s="148" t="s">
        <v>6736</v>
      </c>
      <c r="B430" s="148" t="s">
        <v>929</v>
      </c>
      <c r="C430" s="148" t="s">
        <v>1279</v>
      </c>
      <c r="D430" s="148" t="s">
        <v>1270</v>
      </c>
      <c r="E430" s="148" t="s">
        <v>375</v>
      </c>
      <c r="F430" s="148" t="s">
        <v>1271</v>
      </c>
      <c r="G430" s="148" t="s">
        <v>334</v>
      </c>
      <c r="H430" s="148">
        <v>25</v>
      </c>
      <c r="I430" s="148" t="s">
        <v>176</v>
      </c>
      <c r="J430" s="148" t="s">
        <v>64</v>
      </c>
      <c r="K430" s="148" t="s">
        <v>62</v>
      </c>
      <c r="M430" s="148" t="s">
        <v>377</v>
      </c>
      <c r="N430" s="148" t="s">
        <v>788</v>
      </c>
      <c r="O430" s="148" t="s">
        <v>6870</v>
      </c>
      <c r="P430" s="148" t="s">
        <v>62</v>
      </c>
      <c r="Q430" s="148" t="s">
        <v>6854</v>
      </c>
      <c r="R430" s="148" t="s">
        <v>62</v>
      </c>
      <c r="S430" s="148" t="s">
        <v>62</v>
      </c>
      <c r="T430" s="148" t="s">
        <v>62</v>
      </c>
      <c r="U430" s="148" t="s">
        <v>62</v>
      </c>
      <c r="V430" s="148" t="s">
        <v>246</v>
      </c>
      <c r="W430" s="148" t="s">
        <v>66</v>
      </c>
      <c r="X430" s="148" t="s">
        <v>62</v>
      </c>
      <c r="Y430" s="148" t="s">
        <v>1234</v>
      </c>
      <c r="Z430" s="148" t="s">
        <v>1280</v>
      </c>
      <c r="AC430" s="148" t="s">
        <v>62</v>
      </c>
      <c r="AD430" s="148" t="s">
        <v>77</v>
      </c>
      <c r="AE430" s="148" t="s">
        <v>102</v>
      </c>
    </row>
    <row r="431" spans="1:31" ht="45">
      <c r="A431" s="148" t="s">
        <v>6736</v>
      </c>
      <c r="B431" s="148" t="s">
        <v>1465</v>
      </c>
      <c r="C431" s="148" t="s">
        <v>1471</v>
      </c>
      <c r="D431" s="148" t="s">
        <v>1472</v>
      </c>
      <c r="E431" s="148" t="s">
        <v>174</v>
      </c>
      <c r="F431" s="148" t="s">
        <v>1473</v>
      </c>
      <c r="G431" s="148" t="s">
        <v>169</v>
      </c>
      <c r="H431" s="148">
        <v>400</v>
      </c>
      <c r="I431" s="148" t="s">
        <v>176</v>
      </c>
      <c r="J431" s="148" t="s">
        <v>64</v>
      </c>
      <c r="K431" s="148" t="s">
        <v>64</v>
      </c>
      <c r="M431" s="148" t="s">
        <v>177</v>
      </c>
      <c r="N431" s="148" t="s">
        <v>178</v>
      </c>
      <c r="O431" s="148" t="s">
        <v>6747</v>
      </c>
      <c r="P431" s="148" t="s">
        <v>6769</v>
      </c>
      <c r="Q431" s="148" t="s">
        <v>6849</v>
      </c>
      <c r="R431" s="148" t="s">
        <v>101</v>
      </c>
      <c r="S431" s="148" t="s">
        <v>62</v>
      </c>
      <c r="T431" s="148" t="s">
        <v>62</v>
      </c>
      <c r="U431" s="148" t="s">
        <v>62</v>
      </c>
      <c r="V431" s="148" t="s">
        <v>67</v>
      </c>
      <c r="W431" s="148" t="s">
        <v>179</v>
      </c>
      <c r="X431" s="148" t="s">
        <v>1474</v>
      </c>
      <c r="Y431" s="148" t="s">
        <v>1475</v>
      </c>
      <c r="Z431" s="148" t="s">
        <v>1476</v>
      </c>
      <c r="AC431" s="148" t="s">
        <v>182</v>
      </c>
      <c r="AD431" s="148" t="s">
        <v>69</v>
      </c>
      <c r="AE431" s="148" t="s">
        <v>102</v>
      </c>
    </row>
    <row r="432" spans="1:31" ht="45">
      <c r="A432" s="148" t="s">
        <v>6736</v>
      </c>
      <c r="B432" s="148" t="s">
        <v>1465</v>
      </c>
      <c r="C432" s="148" t="s">
        <v>1584</v>
      </c>
      <c r="D432" s="148" t="s">
        <v>1585</v>
      </c>
      <c r="E432" s="148" t="s">
        <v>174</v>
      </c>
      <c r="F432" s="148" t="s">
        <v>1586</v>
      </c>
      <c r="G432" s="148" t="s">
        <v>169</v>
      </c>
      <c r="H432" s="148">
        <v>400</v>
      </c>
      <c r="I432" s="148" t="s">
        <v>176</v>
      </c>
      <c r="J432" s="148" t="s">
        <v>64</v>
      </c>
      <c r="K432" s="148" t="s">
        <v>64</v>
      </c>
      <c r="M432" s="148" t="s">
        <v>177</v>
      </c>
      <c r="N432" s="148" t="s">
        <v>178</v>
      </c>
      <c r="O432" s="148" t="s">
        <v>6747</v>
      </c>
      <c r="P432" s="148" t="s">
        <v>6769</v>
      </c>
      <c r="Q432" s="148" t="s">
        <v>6849</v>
      </c>
      <c r="R432" s="148" t="s">
        <v>101</v>
      </c>
      <c r="S432" s="148" t="s">
        <v>62</v>
      </c>
      <c r="T432" s="148" t="s">
        <v>62</v>
      </c>
      <c r="U432" s="148" t="s">
        <v>62</v>
      </c>
      <c r="V432" s="148" t="s">
        <v>67</v>
      </c>
      <c r="W432" s="148" t="s">
        <v>179</v>
      </c>
      <c r="X432" s="148" t="s">
        <v>1474</v>
      </c>
      <c r="Y432" s="148" t="s">
        <v>1587</v>
      </c>
      <c r="Z432" s="148" t="s">
        <v>1588</v>
      </c>
      <c r="AC432" s="148" t="s">
        <v>182</v>
      </c>
      <c r="AD432" s="148" t="s">
        <v>69</v>
      </c>
      <c r="AE432" s="148" t="s">
        <v>102</v>
      </c>
    </row>
    <row r="433" spans="1:31" ht="45">
      <c r="A433" s="148" t="s">
        <v>6736</v>
      </c>
      <c r="B433" s="148" t="s">
        <v>1465</v>
      </c>
      <c r="C433" s="148" t="s">
        <v>1685</v>
      </c>
      <c r="D433" s="148" t="s">
        <v>1686</v>
      </c>
      <c r="E433" s="148" t="s">
        <v>174</v>
      </c>
      <c r="F433" s="148" t="s">
        <v>1687</v>
      </c>
      <c r="G433" s="148" t="s">
        <v>334</v>
      </c>
      <c r="H433" s="148">
        <v>40</v>
      </c>
      <c r="I433" s="148" t="s">
        <v>176</v>
      </c>
      <c r="J433" s="148" t="s">
        <v>64</v>
      </c>
      <c r="K433" s="148" t="s">
        <v>64</v>
      </c>
      <c r="M433" s="148" t="s">
        <v>300</v>
      </c>
      <c r="N433" s="148" t="s">
        <v>301</v>
      </c>
      <c r="O433" s="148" t="s">
        <v>6747</v>
      </c>
      <c r="P433" s="148" t="s">
        <v>6765</v>
      </c>
      <c r="Q433" s="148" t="s">
        <v>6846</v>
      </c>
      <c r="R433" s="148" t="s">
        <v>101</v>
      </c>
      <c r="S433" s="148" t="s">
        <v>62</v>
      </c>
      <c r="T433" s="148" t="s">
        <v>62</v>
      </c>
      <c r="U433" s="148" t="s">
        <v>62</v>
      </c>
      <c r="V433" s="148" t="s">
        <v>110</v>
      </c>
      <c r="W433" s="148" t="s">
        <v>179</v>
      </c>
      <c r="X433" s="148" t="s">
        <v>1474</v>
      </c>
      <c r="Y433" s="148" t="s">
        <v>1658</v>
      </c>
      <c r="Z433" s="148" t="s">
        <v>1688</v>
      </c>
      <c r="AC433" s="148" t="s">
        <v>182</v>
      </c>
      <c r="AD433" s="148" t="s">
        <v>69</v>
      </c>
      <c r="AE433" s="148" t="s">
        <v>102</v>
      </c>
    </row>
    <row r="434" spans="1:31" ht="45">
      <c r="A434" s="148" t="s">
        <v>6736</v>
      </c>
      <c r="B434" s="148" t="s">
        <v>1465</v>
      </c>
      <c r="C434" s="148" t="s">
        <v>1674</v>
      </c>
      <c r="D434" s="148" t="s">
        <v>1675</v>
      </c>
      <c r="E434" s="148" t="s">
        <v>174</v>
      </c>
      <c r="F434" s="148" t="s">
        <v>1676</v>
      </c>
      <c r="G434" s="148" t="s">
        <v>299</v>
      </c>
      <c r="H434" s="148">
        <v>100</v>
      </c>
      <c r="I434" s="148" t="s">
        <v>176</v>
      </c>
      <c r="J434" s="148" t="s">
        <v>64</v>
      </c>
      <c r="K434" s="148" t="s">
        <v>64</v>
      </c>
      <c r="M434" s="148" t="s">
        <v>300</v>
      </c>
      <c r="N434" s="148" t="s">
        <v>301</v>
      </c>
      <c r="O434" s="148" t="s">
        <v>6747</v>
      </c>
      <c r="P434" s="148" t="s">
        <v>6765</v>
      </c>
      <c r="Q434" s="148" t="s">
        <v>6846</v>
      </c>
      <c r="R434" s="148" t="s">
        <v>101</v>
      </c>
      <c r="S434" s="148" t="s">
        <v>62</v>
      </c>
      <c r="T434" s="148" t="s">
        <v>62</v>
      </c>
      <c r="U434" s="148" t="s">
        <v>62</v>
      </c>
      <c r="V434" s="148" t="s">
        <v>145</v>
      </c>
      <c r="W434" s="148" t="s">
        <v>179</v>
      </c>
      <c r="X434" s="148" t="s">
        <v>1474</v>
      </c>
      <c r="Y434" s="148" t="s">
        <v>1658</v>
      </c>
      <c r="Z434" s="148" t="s">
        <v>1677</v>
      </c>
      <c r="AC434" s="148" t="s">
        <v>182</v>
      </c>
      <c r="AD434" s="148" t="s">
        <v>69</v>
      </c>
      <c r="AE434" s="148" t="s">
        <v>102</v>
      </c>
    </row>
    <row r="435" spans="1:31" ht="30">
      <c r="A435" s="148" t="s">
        <v>6736</v>
      </c>
      <c r="B435" s="148" t="s">
        <v>1465</v>
      </c>
      <c r="C435" s="148" t="s">
        <v>1810</v>
      </c>
      <c r="D435" s="148" t="s">
        <v>1811</v>
      </c>
      <c r="E435" s="148" t="s">
        <v>174</v>
      </c>
      <c r="F435" s="148" t="s">
        <v>1812</v>
      </c>
      <c r="G435" s="148" t="s">
        <v>94</v>
      </c>
      <c r="H435" s="148">
        <v>25</v>
      </c>
      <c r="I435" s="148" t="s">
        <v>176</v>
      </c>
      <c r="J435" s="148" t="s">
        <v>64</v>
      </c>
      <c r="K435" s="148" t="s">
        <v>64</v>
      </c>
      <c r="M435" s="148" t="s">
        <v>436</v>
      </c>
      <c r="N435" s="148" t="s">
        <v>437</v>
      </c>
      <c r="O435" s="148" t="s">
        <v>6747</v>
      </c>
      <c r="P435" s="148" t="s">
        <v>6766</v>
      </c>
      <c r="Q435" s="148" t="s">
        <v>6848</v>
      </c>
      <c r="R435" s="148" t="s">
        <v>101</v>
      </c>
      <c r="S435" s="148" t="s">
        <v>62</v>
      </c>
      <c r="T435" s="148" t="s">
        <v>62</v>
      </c>
      <c r="U435" s="148" t="s">
        <v>62</v>
      </c>
      <c r="V435" s="148" t="s">
        <v>281</v>
      </c>
      <c r="W435" s="148" t="s">
        <v>179</v>
      </c>
      <c r="X435" s="148" t="s">
        <v>1813</v>
      </c>
      <c r="Y435" s="148" t="s">
        <v>1814</v>
      </c>
      <c r="Z435" s="148" t="s">
        <v>1815</v>
      </c>
      <c r="AC435" s="148" t="s">
        <v>182</v>
      </c>
      <c r="AD435" s="148" t="s">
        <v>69</v>
      </c>
      <c r="AE435" s="148" t="s">
        <v>102</v>
      </c>
    </row>
    <row r="436" spans="1:31" ht="60">
      <c r="A436" s="148" t="s">
        <v>6736</v>
      </c>
      <c r="B436" s="148" t="s">
        <v>1465</v>
      </c>
      <c r="C436" s="148" t="s">
        <v>1843</v>
      </c>
      <c r="D436" s="148" t="s">
        <v>1844</v>
      </c>
      <c r="E436" s="148" t="s">
        <v>174</v>
      </c>
      <c r="F436" s="148" t="s">
        <v>1845</v>
      </c>
      <c r="G436" s="148" t="s">
        <v>94</v>
      </c>
      <c r="H436" s="148">
        <v>25</v>
      </c>
      <c r="I436" s="148" t="s">
        <v>176</v>
      </c>
      <c r="J436" s="148" t="s">
        <v>64</v>
      </c>
      <c r="K436" s="148" t="s">
        <v>64</v>
      </c>
      <c r="M436" s="148" t="s">
        <v>436</v>
      </c>
      <c r="N436" s="148" t="s">
        <v>437</v>
      </c>
      <c r="O436" s="148" t="s">
        <v>6747</v>
      </c>
      <c r="P436" s="148" t="s">
        <v>6766</v>
      </c>
      <c r="Q436" s="148" t="s">
        <v>6848</v>
      </c>
      <c r="R436" s="148" t="s">
        <v>101</v>
      </c>
      <c r="S436" s="148" t="s">
        <v>62</v>
      </c>
      <c r="T436" s="148" t="s">
        <v>62</v>
      </c>
      <c r="U436" s="148" t="s">
        <v>62</v>
      </c>
      <c r="V436" s="148" t="s">
        <v>281</v>
      </c>
      <c r="W436" s="148" t="s">
        <v>179</v>
      </c>
      <c r="X436" s="148" t="s">
        <v>1813</v>
      </c>
      <c r="Y436" s="148" t="s">
        <v>1814</v>
      </c>
      <c r="Z436" s="148" t="s">
        <v>1846</v>
      </c>
      <c r="AC436" s="148" t="s">
        <v>182</v>
      </c>
      <c r="AD436" s="148" t="s">
        <v>69</v>
      </c>
      <c r="AE436" s="148" t="s">
        <v>102</v>
      </c>
    </row>
    <row r="437" spans="1:31" ht="45">
      <c r="A437" s="148" t="s">
        <v>6736</v>
      </c>
      <c r="B437" s="148" t="s">
        <v>1465</v>
      </c>
      <c r="C437" s="148" t="s">
        <v>1857</v>
      </c>
      <c r="D437" s="148" t="s">
        <v>1858</v>
      </c>
      <c r="E437" s="148" t="s">
        <v>174</v>
      </c>
      <c r="F437" s="148" t="s">
        <v>1853</v>
      </c>
      <c r="G437" s="148" t="s">
        <v>462</v>
      </c>
      <c r="H437" s="148">
        <v>200</v>
      </c>
      <c r="I437" s="148" t="s">
        <v>176</v>
      </c>
      <c r="J437" s="148" t="s">
        <v>64</v>
      </c>
      <c r="K437" s="148" t="s">
        <v>64</v>
      </c>
      <c r="M437" s="148" t="s">
        <v>300</v>
      </c>
      <c r="N437" s="148" t="s">
        <v>1859</v>
      </c>
      <c r="O437" s="148" t="s">
        <v>6747</v>
      </c>
      <c r="P437" s="148" t="s">
        <v>6765</v>
      </c>
      <c r="Q437" s="148" t="s">
        <v>6846</v>
      </c>
      <c r="R437" s="148" t="s">
        <v>101</v>
      </c>
      <c r="S437" s="148" t="s">
        <v>62</v>
      </c>
      <c r="T437" s="148" t="s">
        <v>62</v>
      </c>
      <c r="U437" s="148" t="s">
        <v>62</v>
      </c>
      <c r="V437" s="148" t="s">
        <v>281</v>
      </c>
      <c r="W437" s="148" t="s">
        <v>179</v>
      </c>
      <c r="X437" s="148" t="s">
        <v>1813</v>
      </c>
      <c r="Y437" s="148" t="s">
        <v>1814</v>
      </c>
      <c r="Z437" s="148" t="s">
        <v>1860</v>
      </c>
      <c r="AC437" s="148" t="s">
        <v>182</v>
      </c>
      <c r="AD437" s="148" t="s">
        <v>69</v>
      </c>
      <c r="AE437" s="148" t="s">
        <v>102</v>
      </c>
    </row>
    <row r="438" spans="1:31" ht="30">
      <c r="A438" s="148" t="s">
        <v>6736</v>
      </c>
      <c r="B438" s="148" t="s">
        <v>1465</v>
      </c>
      <c r="C438" s="148" t="s">
        <v>1821</v>
      </c>
      <c r="D438" s="148" t="s">
        <v>1822</v>
      </c>
      <c r="E438" s="148" t="s">
        <v>375</v>
      </c>
      <c r="F438" s="148" t="s">
        <v>1823</v>
      </c>
      <c r="G438" s="148" t="s">
        <v>94</v>
      </c>
      <c r="H438" s="148">
        <v>15</v>
      </c>
      <c r="I438" s="148" t="s">
        <v>176</v>
      </c>
      <c r="J438" s="148" t="s">
        <v>64</v>
      </c>
      <c r="K438" s="148" t="s">
        <v>62</v>
      </c>
      <c r="M438" s="148" t="s">
        <v>377</v>
      </c>
      <c r="N438" s="148" t="s">
        <v>1824</v>
      </c>
      <c r="O438" s="148" t="s">
        <v>6887</v>
      </c>
      <c r="P438" s="148" t="s">
        <v>6767</v>
      </c>
      <c r="Q438" s="148" t="s">
        <v>6854</v>
      </c>
      <c r="R438" s="148" t="s">
        <v>101</v>
      </c>
      <c r="S438" s="148" t="s">
        <v>62</v>
      </c>
      <c r="T438" s="148" t="s">
        <v>62</v>
      </c>
      <c r="U438" s="148" t="s">
        <v>62</v>
      </c>
      <c r="V438" s="148" t="s">
        <v>281</v>
      </c>
      <c r="W438" s="148" t="s">
        <v>66</v>
      </c>
      <c r="X438" s="148" t="s">
        <v>62</v>
      </c>
      <c r="Y438" s="148" t="s">
        <v>1814</v>
      </c>
      <c r="Z438" s="148" t="s">
        <v>1825</v>
      </c>
      <c r="AC438" s="148" t="s">
        <v>62</v>
      </c>
      <c r="AD438" s="148" t="s">
        <v>69</v>
      </c>
      <c r="AE438" s="148" t="s">
        <v>102</v>
      </c>
    </row>
    <row r="439" spans="1:31" ht="30">
      <c r="A439" s="148" t="s">
        <v>6736</v>
      </c>
      <c r="B439" s="148" t="s">
        <v>1465</v>
      </c>
      <c r="C439" s="148" t="s">
        <v>1826</v>
      </c>
      <c r="D439" s="148" t="s">
        <v>1822</v>
      </c>
      <c r="E439" s="148" t="s">
        <v>375</v>
      </c>
      <c r="F439" s="148" t="s">
        <v>1827</v>
      </c>
      <c r="G439" s="148" t="s">
        <v>94</v>
      </c>
      <c r="H439" s="148">
        <v>15</v>
      </c>
      <c r="I439" s="148" t="s">
        <v>176</v>
      </c>
      <c r="J439" s="148" t="s">
        <v>64</v>
      </c>
      <c r="K439" s="148" t="s">
        <v>62</v>
      </c>
      <c r="M439" s="148" t="s">
        <v>377</v>
      </c>
      <c r="N439" s="148" t="s">
        <v>1824</v>
      </c>
      <c r="O439" s="148" t="s">
        <v>6883</v>
      </c>
      <c r="P439" s="148" t="s">
        <v>6767</v>
      </c>
      <c r="Q439" s="148" t="s">
        <v>6854</v>
      </c>
      <c r="R439" s="148" t="s">
        <v>101</v>
      </c>
      <c r="S439" s="148" t="s">
        <v>62</v>
      </c>
      <c r="T439" s="148" t="s">
        <v>62</v>
      </c>
      <c r="U439" s="148" t="s">
        <v>62</v>
      </c>
      <c r="V439" s="148" t="s">
        <v>281</v>
      </c>
      <c r="W439" s="148" t="s">
        <v>66</v>
      </c>
      <c r="X439" s="148" t="s">
        <v>62</v>
      </c>
      <c r="Y439" s="148" t="s">
        <v>1814</v>
      </c>
      <c r="Z439" s="148" t="s">
        <v>1828</v>
      </c>
      <c r="AC439" s="148" t="s">
        <v>62</v>
      </c>
      <c r="AD439" s="148" t="s">
        <v>69</v>
      </c>
      <c r="AE439" s="148" t="s">
        <v>102</v>
      </c>
    </row>
    <row r="440" spans="1:31" ht="30">
      <c r="A440" s="148" t="s">
        <v>6736</v>
      </c>
      <c r="B440" s="148" t="s">
        <v>1465</v>
      </c>
      <c r="C440" s="148" t="s">
        <v>1829</v>
      </c>
      <c r="D440" s="148" t="s">
        <v>1822</v>
      </c>
      <c r="E440" s="148" t="s">
        <v>375</v>
      </c>
      <c r="F440" s="148" t="s">
        <v>1830</v>
      </c>
      <c r="G440" s="148" t="s">
        <v>94</v>
      </c>
      <c r="H440" s="148">
        <v>15</v>
      </c>
      <c r="I440" s="148" t="s">
        <v>176</v>
      </c>
      <c r="J440" s="148" t="s">
        <v>64</v>
      </c>
      <c r="K440" s="148" t="s">
        <v>62</v>
      </c>
      <c r="M440" s="148" t="s">
        <v>377</v>
      </c>
      <c r="N440" s="148" t="s">
        <v>1824</v>
      </c>
      <c r="O440" s="148" t="s">
        <v>6879</v>
      </c>
      <c r="P440" s="148" t="s">
        <v>6767</v>
      </c>
      <c r="Q440" s="148" t="s">
        <v>6854</v>
      </c>
      <c r="R440" s="148" t="s">
        <v>101</v>
      </c>
      <c r="S440" s="148" t="s">
        <v>62</v>
      </c>
      <c r="T440" s="148" t="s">
        <v>62</v>
      </c>
      <c r="U440" s="148" t="s">
        <v>62</v>
      </c>
      <c r="V440" s="148" t="s">
        <v>281</v>
      </c>
      <c r="W440" s="148" t="s">
        <v>66</v>
      </c>
      <c r="X440" s="148" t="s">
        <v>62</v>
      </c>
      <c r="Y440" s="148" t="s">
        <v>1814</v>
      </c>
      <c r="Z440" s="148" t="s">
        <v>1831</v>
      </c>
      <c r="AC440" s="148" t="s">
        <v>62</v>
      </c>
      <c r="AD440" s="148" t="s">
        <v>69</v>
      </c>
      <c r="AE440" s="148" t="s">
        <v>102</v>
      </c>
    </row>
    <row r="441" spans="1:31" ht="30">
      <c r="A441" s="148" t="s">
        <v>6736</v>
      </c>
      <c r="B441" s="148" t="s">
        <v>1465</v>
      </c>
      <c r="C441" s="148" t="s">
        <v>1832</v>
      </c>
      <c r="D441" s="148" t="s">
        <v>1822</v>
      </c>
      <c r="E441" s="148" t="s">
        <v>375</v>
      </c>
      <c r="F441" s="148" t="s">
        <v>1833</v>
      </c>
      <c r="G441" s="148" t="s">
        <v>94</v>
      </c>
      <c r="H441" s="148">
        <v>15</v>
      </c>
      <c r="I441" s="148" t="s">
        <v>176</v>
      </c>
      <c r="J441" s="148" t="s">
        <v>64</v>
      </c>
      <c r="K441" s="148" t="s">
        <v>62</v>
      </c>
      <c r="M441" s="148" t="s">
        <v>377</v>
      </c>
      <c r="N441" s="148" t="s">
        <v>448</v>
      </c>
      <c r="O441" s="148" t="s">
        <v>6878</v>
      </c>
      <c r="P441" s="148" t="s">
        <v>6767</v>
      </c>
      <c r="Q441" s="148" t="s">
        <v>6854</v>
      </c>
      <c r="R441" s="148" t="s">
        <v>101</v>
      </c>
      <c r="S441" s="148" t="s">
        <v>62</v>
      </c>
      <c r="T441" s="148" t="s">
        <v>62</v>
      </c>
      <c r="U441" s="148" t="s">
        <v>62</v>
      </c>
      <c r="V441" s="148" t="s">
        <v>281</v>
      </c>
      <c r="W441" s="148" t="s">
        <v>66</v>
      </c>
      <c r="X441" s="148" t="s">
        <v>62</v>
      </c>
      <c r="Y441" s="148" t="s">
        <v>1814</v>
      </c>
      <c r="Z441" s="148" t="s">
        <v>1834</v>
      </c>
      <c r="AC441" s="148" t="s">
        <v>62</v>
      </c>
      <c r="AD441" s="148" t="s">
        <v>69</v>
      </c>
      <c r="AE441" s="148" t="s">
        <v>102</v>
      </c>
    </row>
    <row r="442" spans="1:31" ht="45">
      <c r="A442" s="148" t="s">
        <v>6736</v>
      </c>
      <c r="B442" s="148" t="s">
        <v>1465</v>
      </c>
      <c r="C442" s="148" t="s">
        <v>1835</v>
      </c>
      <c r="D442" s="148" t="s">
        <v>1836</v>
      </c>
      <c r="E442" s="148" t="s">
        <v>174</v>
      </c>
      <c r="F442" s="148" t="s">
        <v>1473</v>
      </c>
      <c r="G442" s="148" t="s">
        <v>169</v>
      </c>
      <c r="H442" s="148">
        <v>400</v>
      </c>
      <c r="I442" s="148" t="s">
        <v>176</v>
      </c>
      <c r="J442" s="148" t="s">
        <v>64</v>
      </c>
      <c r="K442" s="148" t="s">
        <v>64</v>
      </c>
      <c r="M442" s="148" t="s">
        <v>406</v>
      </c>
      <c r="N442" s="148" t="s">
        <v>1837</v>
      </c>
      <c r="O442" s="148" t="s">
        <v>6747</v>
      </c>
      <c r="P442" s="148" t="s">
        <v>6763</v>
      </c>
      <c r="Q442" s="148" t="s">
        <v>6853</v>
      </c>
      <c r="R442" s="148" t="s">
        <v>101</v>
      </c>
      <c r="S442" s="148" t="s">
        <v>62</v>
      </c>
      <c r="T442" s="148" t="s">
        <v>62</v>
      </c>
      <c r="U442" s="148" t="s">
        <v>62</v>
      </c>
      <c r="V442" s="148" t="s">
        <v>145</v>
      </c>
      <c r="W442" s="148" t="s">
        <v>179</v>
      </c>
      <c r="X442" s="148" t="s">
        <v>1813</v>
      </c>
      <c r="Y442" s="148" t="s">
        <v>1814</v>
      </c>
      <c r="Z442" s="148" t="s">
        <v>1838</v>
      </c>
      <c r="AC442" s="148" t="s">
        <v>182</v>
      </c>
      <c r="AD442" s="148" t="s">
        <v>69</v>
      </c>
      <c r="AE442" s="148" t="s">
        <v>102</v>
      </c>
    </row>
    <row r="443" spans="1:31" ht="30">
      <c r="A443" s="148" t="s">
        <v>6736</v>
      </c>
      <c r="B443" s="148" t="s">
        <v>1419</v>
      </c>
      <c r="C443" s="148" t="s">
        <v>2173</v>
      </c>
      <c r="D443" s="148" t="s">
        <v>2174</v>
      </c>
      <c r="E443" s="148" t="s">
        <v>174</v>
      </c>
      <c r="F443" s="148" t="s">
        <v>2175</v>
      </c>
      <c r="G443" s="148" t="s">
        <v>631</v>
      </c>
      <c r="H443" s="148">
        <v>15</v>
      </c>
      <c r="I443" s="148" t="s">
        <v>176</v>
      </c>
      <c r="J443" s="148" t="s">
        <v>64</v>
      </c>
      <c r="K443" s="148" t="s">
        <v>64</v>
      </c>
      <c r="M443" s="148" t="s">
        <v>300</v>
      </c>
      <c r="N443" s="148" t="s">
        <v>301</v>
      </c>
      <c r="O443" s="148" t="s">
        <v>6747</v>
      </c>
      <c r="P443" s="148" t="s">
        <v>6765</v>
      </c>
      <c r="Q443" s="148" t="s">
        <v>6846</v>
      </c>
      <c r="R443" s="148" t="s">
        <v>101</v>
      </c>
      <c r="S443" s="148" t="s">
        <v>62</v>
      </c>
      <c r="T443" s="148" t="s">
        <v>62</v>
      </c>
      <c r="U443" s="148" t="s">
        <v>62</v>
      </c>
      <c r="V443" s="148" t="s">
        <v>110</v>
      </c>
      <c r="W443" s="148" t="s">
        <v>179</v>
      </c>
      <c r="X443" s="148" t="s">
        <v>1108</v>
      </c>
      <c r="Y443" s="148" t="s">
        <v>2139</v>
      </c>
      <c r="Z443" s="148" t="s">
        <v>2176</v>
      </c>
      <c r="AC443" s="148" t="s">
        <v>182</v>
      </c>
      <c r="AD443" s="148" t="s">
        <v>69</v>
      </c>
      <c r="AE443" s="148" t="s">
        <v>102</v>
      </c>
    </row>
    <row r="444" spans="1:31" ht="30">
      <c r="A444" s="148" t="s">
        <v>6736</v>
      </c>
      <c r="B444" s="148" t="s">
        <v>1419</v>
      </c>
      <c r="C444" s="148" t="s">
        <v>2230</v>
      </c>
      <c r="D444" s="148" t="s">
        <v>2231</v>
      </c>
      <c r="E444" s="148" t="s">
        <v>174</v>
      </c>
      <c r="F444" s="148" t="s">
        <v>2232</v>
      </c>
      <c r="G444" s="148" t="s">
        <v>631</v>
      </c>
      <c r="H444" s="148">
        <v>15</v>
      </c>
      <c r="I444" s="148" t="s">
        <v>176</v>
      </c>
      <c r="J444" s="148" t="s">
        <v>64</v>
      </c>
      <c r="K444" s="148" t="s">
        <v>64</v>
      </c>
      <c r="M444" s="148" t="s">
        <v>300</v>
      </c>
      <c r="N444" s="148" t="s">
        <v>301</v>
      </c>
      <c r="O444" s="148" t="s">
        <v>6747</v>
      </c>
      <c r="P444" s="148" t="s">
        <v>6765</v>
      </c>
      <c r="Q444" s="148" t="s">
        <v>6846</v>
      </c>
      <c r="R444" s="148" t="s">
        <v>101</v>
      </c>
      <c r="S444" s="148" t="s">
        <v>62</v>
      </c>
      <c r="T444" s="148" t="s">
        <v>62</v>
      </c>
      <c r="U444" s="148" t="s">
        <v>62</v>
      </c>
      <c r="V444" s="148" t="s">
        <v>2202</v>
      </c>
      <c r="W444" s="148" t="s">
        <v>179</v>
      </c>
      <c r="X444" s="148" t="s">
        <v>1108</v>
      </c>
      <c r="Y444" s="148" t="s">
        <v>2192</v>
      </c>
      <c r="Z444" s="148" t="s">
        <v>2233</v>
      </c>
      <c r="AC444" s="148" t="s">
        <v>182</v>
      </c>
      <c r="AD444" s="148" t="s">
        <v>69</v>
      </c>
      <c r="AE444" s="148" t="s">
        <v>102</v>
      </c>
    </row>
    <row r="445" spans="1:31" ht="30">
      <c r="A445" s="148" t="s">
        <v>6736</v>
      </c>
      <c r="B445" s="148" t="s">
        <v>1419</v>
      </c>
      <c r="C445" s="148" t="s">
        <v>2245</v>
      </c>
      <c r="D445" s="148" t="s">
        <v>2231</v>
      </c>
      <c r="E445" s="148" t="s">
        <v>375</v>
      </c>
      <c r="F445" s="148" t="s">
        <v>2246</v>
      </c>
      <c r="G445" s="148" t="s">
        <v>631</v>
      </c>
      <c r="H445" s="148">
        <v>15</v>
      </c>
      <c r="I445" s="148" t="s">
        <v>176</v>
      </c>
      <c r="J445" s="148" t="s">
        <v>64</v>
      </c>
      <c r="K445" s="148" t="s">
        <v>62</v>
      </c>
      <c r="M445" s="148" t="s">
        <v>377</v>
      </c>
      <c r="N445" s="148" t="s">
        <v>2247</v>
      </c>
      <c r="O445" s="148" t="s">
        <v>6885</v>
      </c>
      <c r="P445" s="148" t="s">
        <v>6767</v>
      </c>
      <c r="Q445" s="148" t="s">
        <v>6854</v>
      </c>
      <c r="R445" s="148" t="s">
        <v>101</v>
      </c>
      <c r="S445" s="148" t="s">
        <v>62</v>
      </c>
      <c r="T445" s="148" t="s">
        <v>62</v>
      </c>
      <c r="U445" s="148" t="s">
        <v>62</v>
      </c>
      <c r="V445" s="148" t="s">
        <v>2202</v>
      </c>
      <c r="W445" s="148" t="s">
        <v>66</v>
      </c>
      <c r="X445" s="148" t="s">
        <v>62</v>
      </c>
      <c r="Y445" s="148" t="s">
        <v>2192</v>
      </c>
      <c r="Z445" s="148" t="s">
        <v>2248</v>
      </c>
      <c r="AC445" s="148" t="s">
        <v>62</v>
      </c>
      <c r="AD445" s="148" t="s">
        <v>69</v>
      </c>
      <c r="AE445" s="148" t="s">
        <v>102</v>
      </c>
    </row>
    <row r="446" spans="1:31" ht="30">
      <c r="A446" s="148" t="s">
        <v>6736</v>
      </c>
      <c r="B446" s="148" t="s">
        <v>1419</v>
      </c>
      <c r="C446" s="148" t="s">
        <v>2249</v>
      </c>
      <c r="D446" s="148" t="s">
        <v>2231</v>
      </c>
      <c r="E446" s="148" t="s">
        <v>375</v>
      </c>
      <c r="F446" s="148" t="s">
        <v>2250</v>
      </c>
      <c r="G446" s="148" t="s">
        <v>631</v>
      </c>
      <c r="H446" s="148">
        <v>15</v>
      </c>
      <c r="I446" s="148" t="s">
        <v>176</v>
      </c>
      <c r="J446" s="148" t="s">
        <v>64</v>
      </c>
      <c r="K446" s="148" t="s">
        <v>62</v>
      </c>
      <c r="M446" s="148" t="s">
        <v>377</v>
      </c>
      <c r="N446" s="148" t="s">
        <v>2247</v>
      </c>
      <c r="O446" s="148" t="s">
        <v>6884</v>
      </c>
      <c r="P446" s="148" t="s">
        <v>6767</v>
      </c>
      <c r="Q446" s="148" t="s">
        <v>6854</v>
      </c>
      <c r="R446" s="148" t="s">
        <v>101</v>
      </c>
      <c r="S446" s="148" t="s">
        <v>62</v>
      </c>
      <c r="T446" s="148" t="s">
        <v>62</v>
      </c>
      <c r="U446" s="148" t="s">
        <v>62</v>
      </c>
      <c r="V446" s="148" t="s">
        <v>2202</v>
      </c>
      <c r="W446" s="148" t="s">
        <v>66</v>
      </c>
      <c r="X446" s="148" t="s">
        <v>62</v>
      </c>
      <c r="Y446" s="148" t="s">
        <v>2192</v>
      </c>
      <c r="Z446" s="148" t="s">
        <v>2251</v>
      </c>
      <c r="AC446" s="148" t="s">
        <v>62</v>
      </c>
      <c r="AD446" s="148" t="s">
        <v>69</v>
      </c>
      <c r="AE446" s="148" t="s">
        <v>102</v>
      </c>
    </row>
    <row r="447" spans="1:31" ht="30">
      <c r="A447" s="148" t="s">
        <v>6736</v>
      </c>
      <c r="B447" s="148" t="s">
        <v>1419</v>
      </c>
      <c r="C447" s="148" t="s">
        <v>2344</v>
      </c>
      <c r="D447" s="148" t="s">
        <v>2345</v>
      </c>
      <c r="E447" s="148" t="s">
        <v>174</v>
      </c>
      <c r="F447" s="148" t="s">
        <v>2346</v>
      </c>
      <c r="G447" s="148" t="s">
        <v>631</v>
      </c>
      <c r="H447" s="148">
        <v>15</v>
      </c>
      <c r="I447" s="148" t="s">
        <v>176</v>
      </c>
      <c r="J447" s="148" t="s">
        <v>64</v>
      </c>
      <c r="K447" s="148" t="s">
        <v>64</v>
      </c>
      <c r="M447" s="148" t="s">
        <v>300</v>
      </c>
      <c r="N447" s="148" t="s">
        <v>301</v>
      </c>
      <c r="O447" s="148" t="s">
        <v>6747</v>
      </c>
      <c r="P447" s="148" t="s">
        <v>6765</v>
      </c>
      <c r="Q447" s="148" t="s">
        <v>6846</v>
      </c>
      <c r="R447" s="148" t="s">
        <v>101</v>
      </c>
      <c r="S447" s="148" t="s">
        <v>62</v>
      </c>
      <c r="T447" s="148" t="s">
        <v>62</v>
      </c>
      <c r="U447" s="148" t="s">
        <v>62</v>
      </c>
      <c r="V447" s="148" t="s">
        <v>2202</v>
      </c>
      <c r="W447" s="148" t="s">
        <v>179</v>
      </c>
      <c r="X447" s="148" t="s">
        <v>2347</v>
      </c>
      <c r="Y447" s="148" t="s">
        <v>2298</v>
      </c>
      <c r="Z447" s="148" t="s">
        <v>2348</v>
      </c>
      <c r="AC447" s="148" t="s">
        <v>182</v>
      </c>
      <c r="AD447" s="148" t="s">
        <v>69</v>
      </c>
      <c r="AE447" s="148" t="s">
        <v>102</v>
      </c>
    </row>
    <row r="448" spans="1:31" ht="30">
      <c r="A448" s="148" t="s">
        <v>6736</v>
      </c>
      <c r="B448" s="148" t="s">
        <v>1419</v>
      </c>
      <c r="C448" s="148" t="s">
        <v>2353</v>
      </c>
      <c r="D448" s="148" t="s">
        <v>2354</v>
      </c>
      <c r="E448" s="148" t="s">
        <v>375</v>
      </c>
      <c r="F448" s="148" t="s">
        <v>2355</v>
      </c>
      <c r="G448" s="148" t="s">
        <v>631</v>
      </c>
      <c r="H448" s="148">
        <v>15</v>
      </c>
      <c r="I448" s="148" t="s">
        <v>176</v>
      </c>
      <c r="J448" s="148" t="s">
        <v>64</v>
      </c>
      <c r="K448" s="148" t="s">
        <v>62</v>
      </c>
      <c r="M448" s="148" t="s">
        <v>377</v>
      </c>
      <c r="N448" s="148" t="s">
        <v>2247</v>
      </c>
      <c r="O448" s="148" t="s">
        <v>6747</v>
      </c>
      <c r="P448" s="148" t="s">
        <v>6767</v>
      </c>
      <c r="Q448" s="148" t="s">
        <v>6854</v>
      </c>
      <c r="R448" s="148" t="s">
        <v>101</v>
      </c>
      <c r="S448" s="148" t="s">
        <v>62</v>
      </c>
      <c r="T448" s="148" t="s">
        <v>62</v>
      </c>
      <c r="U448" s="148" t="s">
        <v>62</v>
      </c>
      <c r="V448" s="148" t="s">
        <v>2202</v>
      </c>
      <c r="W448" s="148" t="s">
        <v>66</v>
      </c>
      <c r="X448" s="148" t="s">
        <v>62</v>
      </c>
      <c r="Y448" s="148" t="s">
        <v>2298</v>
      </c>
      <c r="Z448" s="148" t="s">
        <v>2356</v>
      </c>
      <c r="AC448" s="148" t="s">
        <v>62</v>
      </c>
      <c r="AD448" s="148" t="s">
        <v>69</v>
      </c>
      <c r="AE448" s="148" t="s">
        <v>102</v>
      </c>
    </row>
    <row r="449" spans="1:31" ht="30">
      <c r="A449" s="148" t="s">
        <v>6736</v>
      </c>
      <c r="B449" s="148" t="s">
        <v>1419</v>
      </c>
      <c r="C449" s="148" t="s">
        <v>2357</v>
      </c>
      <c r="D449" s="148" t="s">
        <v>2354</v>
      </c>
      <c r="E449" s="148" t="s">
        <v>375</v>
      </c>
      <c r="F449" s="148" t="s">
        <v>2358</v>
      </c>
      <c r="G449" s="148" t="s">
        <v>631</v>
      </c>
      <c r="H449" s="148">
        <v>15</v>
      </c>
      <c r="I449" s="148" t="s">
        <v>176</v>
      </c>
      <c r="J449" s="148" t="s">
        <v>64</v>
      </c>
      <c r="K449" s="148" t="s">
        <v>62</v>
      </c>
      <c r="M449" s="148" t="s">
        <v>377</v>
      </c>
      <c r="N449" s="148" t="s">
        <v>2247</v>
      </c>
      <c r="O449" s="148" t="s">
        <v>6873</v>
      </c>
      <c r="P449" s="148" t="s">
        <v>6767</v>
      </c>
      <c r="Q449" s="148" t="s">
        <v>6854</v>
      </c>
      <c r="R449" s="148" t="s">
        <v>101</v>
      </c>
      <c r="S449" s="148" t="s">
        <v>62</v>
      </c>
      <c r="T449" s="148" t="s">
        <v>62</v>
      </c>
      <c r="U449" s="148" t="s">
        <v>62</v>
      </c>
      <c r="V449" s="148" t="s">
        <v>2202</v>
      </c>
      <c r="W449" s="148" t="s">
        <v>66</v>
      </c>
      <c r="X449" s="148" t="s">
        <v>62</v>
      </c>
      <c r="Y449" s="148" t="s">
        <v>2298</v>
      </c>
      <c r="Z449" s="148" t="s">
        <v>2359</v>
      </c>
      <c r="AC449" s="148" t="s">
        <v>62</v>
      </c>
      <c r="AD449" s="148" t="s">
        <v>69</v>
      </c>
      <c r="AE449" s="148" t="s">
        <v>102</v>
      </c>
    </row>
    <row r="450" spans="1:31" ht="30">
      <c r="A450" s="148" t="s">
        <v>6736</v>
      </c>
      <c r="B450" s="148" t="s">
        <v>1419</v>
      </c>
      <c r="C450" s="148" t="s">
        <v>2371</v>
      </c>
      <c r="D450" s="148" t="s">
        <v>2372</v>
      </c>
      <c r="E450" s="148" t="s">
        <v>174</v>
      </c>
      <c r="F450" s="148" t="s">
        <v>2373</v>
      </c>
      <c r="G450" s="148" t="s">
        <v>631</v>
      </c>
      <c r="H450" s="148">
        <v>25</v>
      </c>
      <c r="I450" s="148" t="s">
        <v>176</v>
      </c>
      <c r="J450" s="148" t="s">
        <v>64</v>
      </c>
      <c r="K450" s="148" t="s">
        <v>64</v>
      </c>
      <c r="M450" s="148" t="s">
        <v>300</v>
      </c>
      <c r="N450" s="148" t="s">
        <v>689</v>
      </c>
      <c r="O450" s="148" t="s">
        <v>6747</v>
      </c>
      <c r="P450" s="148" t="s">
        <v>6765</v>
      </c>
      <c r="Q450" s="148" t="s">
        <v>6847</v>
      </c>
      <c r="R450" s="148" t="s">
        <v>101</v>
      </c>
      <c r="S450" s="148" t="s">
        <v>62</v>
      </c>
      <c r="T450" s="148" t="s">
        <v>62</v>
      </c>
      <c r="U450" s="148" t="s">
        <v>62</v>
      </c>
      <c r="V450" s="148" t="s">
        <v>2202</v>
      </c>
      <c r="W450" s="148" t="s">
        <v>179</v>
      </c>
      <c r="X450" s="148" t="s">
        <v>2347</v>
      </c>
      <c r="Y450" s="148" t="s">
        <v>2363</v>
      </c>
      <c r="Z450" s="148" t="s">
        <v>2374</v>
      </c>
      <c r="AC450" s="148" t="s">
        <v>182</v>
      </c>
      <c r="AD450" s="148" t="s">
        <v>69</v>
      </c>
      <c r="AE450" s="148" t="s">
        <v>102</v>
      </c>
    </row>
    <row r="451" spans="1:31" ht="30">
      <c r="A451" s="148" t="s">
        <v>6736</v>
      </c>
      <c r="B451" s="148" t="s">
        <v>1419</v>
      </c>
      <c r="C451" s="148" t="s">
        <v>2393</v>
      </c>
      <c r="D451" s="148" t="s">
        <v>2394</v>
      </c>
      <c r="E451" s="148" t="s">
        <v>174</v>
      </c>
      <c r="F451" s="148" t="s">
        <v>2395</v>
      </c>
      <c r="G451" s="148" t="s">
        <v>631</v>
      </c>
      <c r="H451" s="148">
        <v>25</v>
      </c>
      <c r="I451" s="148" t="s">
        <v>176</v>
      </c>
      <c r="J451" s="148" t="s">
        <v>64</v>
      </c>
      <c r="K451" s="148" t="s">
        <v>64</v>
      </c>
      <c r="M451" s="148" t="s">
        <v>300</v>
      </c>
      <c r="N451" s="148" t="s">
        <v>689</v>
      </c>
      <c r="O451" s="148" t="s">
        <v>6747</v>
      </c>
      <c r="P451" s="148" t="s">
        <v>6765</v>
      </c>
      <c r="Q451" s="148" t="s">
        <v>6847</v>
      </c>
      <c r="R451" s="148" t="s">
        <v>101</v>
      </c>
      <c r="S451" s="148" t="s">
        <v>62</v>
      </c>
      <c r="T451" s="148" t="s">
        <v>62</v>
      </c>
      <c r="U451" s="148" t="s">
        <v>62</v>
      </c>
      <c r="V451" s="148" t="s">
        <v>2202</v>
      </c>
      <c r="W451" s="148" t="s">
        <v>179</v>
      </c>
      <c r="X451" s="148" t="s">
        <v>2347</v>
      </c>
      <c r="Y451" s="148" t="s">
        <v>2363</v>
      </c>
      <c r="Z451" s="148" t="s">
        <v>2396</v>
      </c>
      <c r="AC451" s="148" t="s">
        <v>182</v>
      </c>
      <c r="AD451" s="148" t="s">
        <v>69</v>
      </c>
      <c r="AE451" s="148" t="s">
        <v>102</v>
      </c>
    </row>
    <row r="452" spans="1:31" ht="30">
      <c r="A452" s="148" t="s">
        <v>6736</v>
      </c>
      <c r="B452" s="148" t="s">
        <v>1419</v>
      </c>
      <c r="C452" s="148" t="s">
        <v>2412</v>
      </c>
      <c r="D452" s="148" t="s">
        <v>2413</v>
      </c>
      <c r="E452" s="148" t="s">
        <v>174</v>
      </c>
      <c r="F452" s="148" t="s">
        <v>2414</v>
      </c>
      <c r="G452" s="148" t="s">
        <v>631</v>
      </c>
      <c r="H452" s="148">
        <v>25</v>
      </c>
      <c r="I452" s="148" t="s">
        <v>176</v>
      </c>
      <c r="J452" s="148" t="s">
        <v>64</v>
      </c>
      <c r="K452" s="148" t="s">
        <v>64</v>
      </c>
      <c r="M452" s="148" t="s">
        <v>300</v>
      </c>
      <c r="N452" s="148" t="s">
        <v>689</v>
      </c>
      <c r="O452" s="148" t="s">
        <v>6747</v>
      </c>
      <c r="P452" s="148" t="s">
        <v>6765</v>
      </c>
      <c r="Q452" s="148" t="s">
        <v>6847</v>
      </c>
      <c r="R452" s="148" t="s">
        <v>101</v>
      </c>
      <c r="S452" s="148" t="s">
        <v>62</v>
      </c>
      <c r="T452" s="148" t="s">
        <v>62</v>
      </c>
      <c r="U452" s="148" t="s">
        <v>62</v>
      </c>
      <c r="V452" s="148" t="s">
        <v>2202</v>
      </c>
      <c r="W452" s="148" t="s">
        <v>179</v>
      </c>
      <c r="X452" s="148" t="s">
        <v>2347</v>
      </c>
      <c r="Y452" s="148" t="s">
        <v>2363</v>
      </c>
      <c r="Z452" s="148" t="s">
        <v>2415</v>
      </c>
      <c r="AC452" s="148" t="s">
        <v>182</v>
      </c>
      <c r="AD452" s="148" t="s">
        <v>69</v>
      </c>
      <c r="AE452" s="148" t="s">
        <v>102</v>
      </c>
    </row>
    <row r="453" spans="1:31" ht="45">
      <c r="A453" s="148" t="s">
        <v>6736</v>
      </c>
      <c r="B453" s="148" t="s">
        <v>1419</v>
      </c>
      <c r="C453" s="148" t="s">
        <v>2589</v>
      </c>
      <c r="D453" s="148" t="s">
        <v>2590</v>
      </c>
      <c r="E453" s="148" t="s">
        <v>174</v>
      </c>
      <c r="F453" s="148" t="s">
        <v>2591</v>
      </c>
      <c r="G453" s="148" t="s">
        <v>334</v>
      </c>
      <c r="H453" s="148">
        <v>25</v>
      </c>
      <c r="I453" s="148" t="s">
        <v>176</v>
      </c>
      <c r="J453" s="148" t="s">
        <v>64</v>
      </c>
      <c r="K453" s="148" t="s">
        <v>64</v>
      </c>
      <c r="M453" s="148" t="s">
        <v>300</v>
      </c>
      <c r="N453" s="148" t="s">
        <v>301</v>
      </c>
      <c r="O453" s="148" t="s">
        <v>6747</v>
      </c>
      <c r="P453" s="148" t="s">
        <v>6765</v>
      </c>
      <c r="Q453" s="148" t="s">
        <v>6846</v>
      </c>
      <c r="R453" s="148" t="s">
        <v>101</v>
      </c>
      <c r="S453" s="148" t="s">
        <v>62</v>
      </c>
      <c r="T453" s="148" t="s">
        <v>62</v>
      </c>
      <c r="U453" s="148" t="s">
        <v>62</v>
      </c>
      <c r="V453" s="148" t="s">
        <v>775</v>
      </c>
      <c r="W453" s="148" t="s">
        <v>179</v>
      </c>
      <c r="X453" s="148" t="s">
        <v>2454</v>
      </c>
      <c r="Y453" s="148" t="s">
        <v>2592</v>
      </c>
      <c r="Z453" s="148" t="s">
        <v>2593</v>
      </c>
      <c r="AC453" s="148" t="s">
        <v>182</v>
      </c>
      <c r="AD453" s="148" t="s">
        <v>69</v>
      </c>
      <c r="AE453" s="148" t="s">
        <v>102</v>
      </c>
    </row>
    <row r="454" spans="1:31" ht="60">
      <c r="A454" s="148" t="s">
        <v>6736</v>
      </c>
      <c r="B454" s="148" t="s">
        <v>1419</v>
      </c>
      <c r="C454" s="148" t="s">
        <v>2637</v>
      </c>
      <c r="D454" s="148" t="s">
        <v>2638</v>
      </c>
      <c r="E454" s="148" t="s">
        <v>174</v>
      </c>
      <c r="F454" s="148" t="s">
        <v>2639</v>
      </c>
      <c r="G454" s="148" t="s">
        <v>2199</v>
      </c>
      <c r="H454" s="148">
        <v>25</v>
      </c>
      <c r="I454" s="148" t="s">
        <v>176</v>
      </c>
      <c r="J454" s="148" t="s">
        <v>64</v>
      </c>
      <c r="K454" s="148" t="s">
        <v>64</v>
      </c>
      <c r="M454" s="148" t="s">
        <v>436</v>
      </c>
      <c r="N454" s="148" t="s">
        <v>437</v>
      </c>
      <c r="O454" s="148" t="s">
        <v>6747</v>
      </c>
      <c r="P454" s="148" t="s">
        <v>6766</v>
      </c>
      <c r="Q454" s="148" t="s">
        <v>6848</v>
      </c>
      <c r="R454" s="148" t="s">
        <v>101</v>
      </c>
      <c r="S454" s="148" t="s">
        <v>62</v>
      </c>
      <c r="T454" s="148" t="s">
        <v>62</v>
      </c>
      <c r="U454" s="148" t="s">
        <v>62</v>
      </c>
      <c r="V454" s="148" t="s">
        <v>2202</v>
      </c>
      <c r="W454" s="148" t="s">
        <v>179</v>
      </c>
      <c r="X454" s="148" t="s">
        <v>2454</v>
      </c>
      <c r="Y454" s="148" t="s">
        <v>2592</v>
      </c>
      <c r="Z454" s="148" t="s">
        <v>2640</v>
      </c>
      <c r="AC454" s="148" t="s">
        <v>182</v>
      </c>
      <c r="AD454" s="148" t="s">
        <v>69</v>
      </c>
      <c r="AE454" s="148" t="s">
        <v>102</v>
      </c>
    </row>
    <row r="455" spans="1:31" ht="30">
      <c r="A455" s="148" t="s">
        <v>6736</v>
      </c>
      <c r="B455" s="148" t="s">
        <v>1419</v>
      </c>
      <c r="C455" s="148" t="s">
        <v>2452</v>
      </c>
      <c r="D455" s="148" t="s">
        <v>2453</v>
      </c>
      <c r="E455" s="148" t="s">
        <v>174</v>
      </c>
      <c r="F455" s="148" t="s">
        <v>1449</v>
      </c>
      <c r="G455" s="148" t="s">
        <v>334</v>
      </c>
      <c r="H455" s="148">
        <v>50</v>
      </c>
      <c r="I455" s="148" t="s">
        <v>176</v>
      </c>
      <c r="J455" s="148" t="s">
        <v>64</v>
      </c>
      <c r="K455" s="148" t="s">
        <v>64</v>
      </c>
      <c r="M455" s="148" t="s">
        <v>300</v>
      </c>
      <c r="N455" s="148" t="s">
        <v>301</v>
      </c>
      <c r="O455" s="148" t="s">
        <v>6747</v>
      </c>
      <c r="P455" s="148" t="s">
        <v>6765</v>
      </c>
      <c r="Q455" s="148" t="s">
        <v>6846</v>
      </c>
      <c r="R455" s="148" t="s">
        <v>101</v>
      </c>
      <c r="S455" s="148" t="s">
        <v>62</v>
      </c>
      <c r="T455" s="148" t="s">
        <v>62</v>
      </c>
      <c r="U455" s="148" t="s">
        <v>62</v>
      </c>
      <c r="V455" s="148" t="s">
        <v>2202</v>
      </c>
      <c r="W455" s="148" t="s">
        <v>179</v>
      </c>
      <c r="X455" s="148" t="s">
        <v>2454</v>
      </c>
      <c r="Y455" s="148" t="s">
        <v>1423</v>
      </c>
      <c r="Z455" s="148" t="s">
        <v>2455</v>
      </c>
      <c r="AC455" s="148" t="s">
        <v>182</v>
      </c>
      <c r="AD455" s="148" t="s">
        <v>69</v>
      </c>
      <c r="AE455" s="148" t="s">
        <v>102</v>
      </c>
    </row>
    <row r="456" spans="1:31" ht="45">
      <c r="A456" s="148" t="s">
        <v>6736</v>
      </c>
      <c r="B456" s="148" t="s">
        <v>1419</v>
      </c>
      <c r="C456" s="148" t="s">
        <v>2482</v>
      </c>
      <c r="D456" s="148" t="s">
        <v>2478</v>
      </c>
      <c r="E456" s="148" t="s">
        <v>2483</v>
      </c>
      <c r="F456" s="148" t="s">
        <v>2448</v>
      </c>
      <c r="G456" s="148" t="s">
        <v>2449</v>
      </c>
      <c r="H456" s="148">
        <v>50</v>
      </c>
      <c r="I456" s="148" t="s">
        <v>176</v>
      </c>
      <c r="J456" s="148" t="s">
        <v>64</v>
      </c>
      <c r="K456" s="148" t="s">
        <v>62</v>
      </c>
      <c r="M456" s="148" t="s">
        <v>300</v>
      </c>
      <c r="N456" s="148" t="s">
        <v>2484</v>
      </c>
      <c r="O456" s="148" t="s">
        <v>6747</v>
      </c>
      <c r="P456" s="148" t="s">
        <v>6762</v>
      </c>
      <c r="Q456" s="148" t="s">
        <v>6850</v>
      </c>
      <c r="R456" s="148" t="s">
        <v>62</v>
      </c>
      <c r="S456" s="148" t="s">
        <v>62</v>
      </c>
      <c r="T456" s="148" t="s">
        <v>62</v>
      </c>
      <c r="U456" s="148" t="s">
        <v>62</v>
      </c>
      <c r="V456" s="148" t="s">
        <v>673</v>
      </c>
      <c r="W456" s="148" t="s">
        <v>66</v>
      </c>
      <c r="X456" s="148" t="s">
        <v>62</v>
      </c>
      <c r="Y456" s="148" t="s">
        <v>1423</v>
      </c>
      <c r="Z456" s="148" t="s">
        <v>2485</v>
      </c>
      <c r="AC456" s="148" t="s">
        <v>62</v>
      </c>
      <c r="AD456" s="148" t="s">
        <v>77</v>
      </c>
      <c r="AE456" s="148" t="s">
        <v>102</v>
      </c>
    </row>
    <row r="457" spans="1:31" ht="60">
      <c r="A457" s="148" t="s">
        <v>6736</v>
      </c>
      <c r="B457" s="148" t="s">
        <v>2817</v>
      </c>
      <c r="C457" s="148" t="s">
        <v>2850</v>
      </c>
      <c r="D457" s="148" t="s">
        <v>2851</v>
      </c>
      <c r="E457" s="148" t="s">
        <v>174</v>
      </c>
      <c r="F457" s="148" t="s">
        <v>2852</v>
      </c>
      <c r="G457" s="148" t="s">
        <v>62</v>
      </c>
      <c r="H457" s="148">
        <v>25</v>
      </c>
      <c r="I457" s="148" t="s">
        <v>176</v>
      </c>
      <c r="J457" s="148" t="s">
        <v>64</v>
      </c>
      <c r="K457" s="148" t="s">
        <v>64</v>
      </c>
      <c r="M457" s="148" t="s">
        <v>300</v>
      </c>
      <c r="N457" s="148" t="s">
        <v>301</v>
      </c>
      <c r="O457" s="148" t="s">
        <v>6747</v>
      </c>
      <c r="P457" s="148" t="s">
        <v>6765</v>
      </c>
      <c r="Q457" s="148" t="s">
        <v>6846</v>
      </c>
      <c r="R457" s="148" t="s">
        <v>101</v>
      </c>
      <c r="S457" s="148" t="s">
        <v>62</v>
      </c>
      <c r="T457" s="148" t="s">
        <v>62</v>
      </c>
      <c r="U457" s="148" t="s">
        <v>62</v>
      </c>
      <c r="V457" s="148" t="s">
        <v>673</v>
      </c>
      <c r="W457" s="148" t="s">
        <v>179</v>
      </c>
      <c r="X457" s="148" t="s">
        <v>2853</v>
      </c>
      <c r="Y457" s="148" t="s">
        <v>2647</v>
      </c>
      <c r="Z457" s="148" t="s">
        <v>2854</v>
      </c>
      <c r="AC457" s="148" t="s">
        <v>182</v>
      </c>
      <c r="AD457" s="148" t="s">
        <v>69</v>
      </c>
      <c r="AE457" s="148" t="s">
        <v>102</v>
      </c>
    </row>
    <row r="458" spans="1:31" ht="60">
      <c r="A458" s="148" t="s">
        <v>6736</v>
      </c>
      <c r="B458" s="148" t="s">
        <v>2817</v>
      </c>
      <c r="C458" s="148" t="s">
        <v>2856</v>
      </c>
      <c r="D458" s="148" t="s">
        <v>2857</v>
      </c>
      <c r="E458" s="148" t="s">
        <v>174</v>
      </c>
      <c r="F458" s="148" t="s">
        <v>2858</v>
      </c>
      <c r="G458" s="148" t="s">
        <v>631</v>
      </c>
      <c r="H458" s="148">
        <v>15</v>
      </c>
      <c r="I458" s="148" t="s">
        <v>176</v>
      </c>
      <c r="J458" s="148" t="s">
        <v>64</v>
      </c>
      <c r="K458" s="148" t="s">
        <v>64</v>
      </c>
      <c r="M458" s="148" t="s">
        <v>300</v>
      </c>
      <c r="N458" s="148" t="s">
        <v>301</v>
      </c>
      <c r="O458" s="148" t="s">
        <v>6747</v>
      </c>
      <c r="P458" s="148" t="s">
        <v>6765</v>
      </c>
      <c r="Q458" s="148" t="s">
        <v>6846</v>
      </c>
      <c r="R458" s="148" t="s">
        <v>101</v>
      </c>
      <c r="S458" s="148" t="s">
        <v>62</v>
      </c>
      <c r="T458" s="148" t="s">
        <v>62</v>
      </c>
      <c r="U458" s="148" t="s">
        <v>62</v>
      </c>
      <c r="V458" s="148" t="s">
        <v>673</v>
      </c>
      <c r="W458" s="148" t="s">
        <v>179</v>
      </c>
      <c r="X458" s="148" t="s">
        <v>2454</v>
      </c>
      <c r="Y458" s="148" t="s">
        <v>2647</v>
      </c>
      <c r="Z458" s="148" t="s">
        <v>2859</v>
      </c>
      <c r="AC458" s="148" t="s">
        <v>182</v>
      </c>
      <c r="AD458" s="148" t="s">
        <v>69</v>
      </c>
      <c r="AE458" s="148" t="s">
        <v>102</v>
      </c>
    </row>
    <row r="459" spans="1:31" ht="60">
      <c r="A459" s="148" t="s">
        <v>6736</v>
      </c>
      <c r="B459" s="148" t="s">
        <v>2817</v>
      </c>
      <c r="C459" s="148" t="s">
        <v>2868</v>
      </c>
      <c r="D459" s="148" t="s">
        <v>2869</v>
      </c>
      <c r="E459" s="148" t="s">
        <v>174</v>
      </c>
      <c r="F459" s="148" t="s">
        <v>2870</v>
      </c>
      <c r="G459" s="148" t="s">
        <v>631</v>
      </c>
      <c r="H459" s="148">
        <v>15</v>
      </c>
      <c r="I459" s="148" t="s">
        <v>176</v>
      </c>
      <c r="J459" s="148" t="s">
        <v>64</v>
      </c>
      <c r="K459" s="148" t="s">
        <v>64</v>
      </c>
      <c r="M459" s="148" t="s">
        <v>300</v>
      </c>
      <c r="N459" s="148" t="s">
        <v>301</v>
      </c>
      <c r="O459" s="148" t="s">
        <v>6747</v>
      </c>
      <c r="P459" s="148" t="s">
        <v>6765</v>
      </c>
      <c r="Q459" s="148" t="s">
        <v>6846</v>
      </c>
      <c r="R459" s="148" t="s">
        <v>101</v>
      </c>
      <c r="S459" s="148" t="s">
        <v>62</v>
      </c>
      <c r="T459" s="148" t="s">
        <v>62</v>
      </c>
      <c r="U459" s="148" t="s">
        <v>62</v>
      </c>
      <c r="V459" s="148" t="s">
        <v>673</v>
      </c>
      <c r="W459" s="148" t="s">
        <v>179</v>
      </c>
      <c r="X459" s="148" t="s">
        <v>2853</v>
      </c>
      <c r="Y459" s="148" t="s">
        <v>2647</v>
      </c>
      <c r="Z459" s="148" t="s">
        <v>2871</v>
      </c>
      <c r="AC459" s="148" t="s">
        <v>182</v>
      </c>
      <c r="AD459" s="148" t="s">
        <v>69</v>
      </c>
      <c r="AE459" s="148" t="s">
        <v>102</v>
      </c>
    </row>
    <row r="460" spans="1:31" ht="60">
      <c r="A460" s="148" t="s">
        <v>6736</v>
      </c>
      <c r="B460" s="148" t="s">
        <v>2817</v>
      </c>
      <c r="C460" s="148" t="s">
        <v>2884</v>
      </c>
      <c r="D460" s="148" t="s">
        <v>2885</v>
      </c>
      <c r="E460" s="148" t="s">
        <v>174</v>
      </c>
      <c r="F460" s="148" t="s">
        <v>2886</v>
      </c>
      <c r="G460" s="148" t="s">
        <v>334</v>
      </c>
      <c r="H460" s="148">
        <v>25</v>
      </c>
      <c r="I460" s="148" t="s">
        <v>176</v>
      </c>
      <c r="J460" s="148" t="s">
        <v>64</v>
      </c>
      <c r="K460" s="148" t="s">
        <v>64</v>
      </c>
      <c r="M460" s="148" t="s">
        <v>300</v>
      </c>
      <c r="N460" s="148" t="s">
        <v>301</v>
      </c>
      <c r="O460" s="148" t="s">
        <v>6747</v>
      </c>
      <c r="P460" s="148" t="s">
        <v>6765</v>
      </c>
      <c r="Q460" s="148" t="s">
        <v>6846</v>
      </c>
      <c r="R460" s="148" t="s">
        <v>101</v>
      </c>
      <c r="S460" s="148" t="s">
        <v>62</v>
      </c>
      <c r="T460" s="148" t="s">
        <v>62</v>
      </c>
      <c r="U460" s="148" t="s">
        <v>62</v>
      </c>
      <c r="V460" s="148" t="s">
        <v>673</v>
      </c>
      <c r="W460" s="148" t="s">
        <v>179</v>
      </c>
      <c r="X460" s="148" t="s">
        <v>2853</v>
      </c>
      <c r="Y460" s="148" t="s">
        <v>2647</v>
      </c>
      <c r="Z460" s="148" t="s">
        <v>2887</v>
      </c>
      <c r="AC460" s="148" t="s">
        <v>182</v>
      </c>
      <c r="AD460" s="148" t="s">
        <v>69</v>
      </c>
      <c r="AE460" s="148" t="s">
        <v>102</v>
      </c>
    </row>
    <row r="461" spans="1:31" ht="75">
      <c r="A461" s="148" t="s">
        <v>6736</v>
      </c>
      <c r="B461" s="148" t="s">
        <v>2817</v>
      </c>
      <c r="C461" s="148" t="s">
        <v>2921</v>
      </c>
      <c r="D461" s="148" t="s">
        <v>2922</v>
      </c>
      <c r="E461" s="148" t="s">
        <v>375</v>
      </c>
      <c r="F461" s="148" t="s">
        <v>2923</v>
      </c>
      <c r="G461" s="148" t="s">
        <v>631</v>
      </c>
      <c r="H461" s="148">
        <v>15</v>
      </c>
      <c r="I461" s="148" t="s">
        <v>176</v>
      </c>
      <c r="J461" s="148" t="s">
        <v>64</v>
      </c>
      <c r="K461" s="148" t="s">
        <v>62</v>
      </c>
      <c r="M461" s="148" t="s">
        <v>377</v>
      </c>
      <c r="N461" s="148" t="s">
        <v>1824</v>
      </c>
      <c r="O461" s="148" t="s">
        <v>6893</v>
      </c>
      <c r="P461" s="148" t="s">
        <v>6767</v>
      </c>
      <c r="Q461" s="148" t="s">
        <v>6854</v>
      </c>
      <c r="R461" s="148" t="s">
        <v>101</v>
      </c>
      <c r="S461" s="148" t="s">
        <v>62</v>
      </c>
      <c r="T461" s="148" t="s">
        <v>62</v>
      </c>
      <c r="U461" s="148" t="s">
        <v>62</v>
      </c>
      <c r="V461" s="148" t="s">
        <v>673</v>
      </c>
      <c r="W461" s="148" t="s">
        <v>66</v>
      </c>
      <c r="X461" s="148" t="s">
        <v>62</v>
      </c>
      <c r="Y461" s="148" t="s">
        <v>2647</v>
      </c>
      <c r="Z461" s="148" t="s">
        <v>2924</v>
      </c>
      <c r="AC461" s="148" t="s">
        <v>62</v>
      </c>
      <c r="AD461" s="148" t="s">
        <v>69</v>
      </c>
      <c r="AE461" s="148" t="s">
        <v>102</v>
      </c>
    </row>
    <row r="462" spans="1:31" ht="60">
      <c r="A462" s="148" t="s">
        <v>6736</v>
      </c>
      <c r="B462" s="148" t="s">
        <v>2817</v>
      </c>
      <c r="C462" s="148" t="s">
        <v>2925</v>
      </c>
      <c r="D462" s="148" t="s">
        <v>2861</v>
      </c>
      <c r="E462" s="148" t="s">
        <v>375</v>
      </c>
      <c r="F462" s="148" t="s">
        <v>2926</v>
      </c>
      <c r="G462" s="148" t="s">
        <v>631</v>
      </c>
      <c r="H462" s="148">
        <v>15</v>
      </c>
      <c r="I462" s="148" t="s">
        <v>176</v>
      </c>
      <c r="J462" s="148" t="s">
        <v>64</v>
      </c>
      <c r="K462" s="148" t="s">
        <v>62</v>
      </c>
      <c r="M462" s="148" t="s">
        <v>377</v>
      </c>
      <c r="N462" s="148" t="s">
        <v>2247</v>
      </c>
      <c r="O462" s="148" t="s">
        <v>6894</v>
      </c>
      <c r="P462" s="148" t="s">
        <v>6767</v>
      </c>
      <c r="Q462" s="148" t="s">
        <v>6854</v>
      </c>
      <c r="R462" s="148" t="s">
        <v>101</v>
      </c>
      <c r="S462" s="148" t="s">
        <v>62</v>
      </c>
      <c r="T462" s="148" t="s">
        <v>62</v>
      </c>
      <c r="U462" s="148" t="s">
        <v>62</v>
      </c>
      <c r="V462" s="148" t="s">
        <v>673</v>
      </c>
      <c r="W462" s="148" t="s">
        <v>66</v>
      </c>
      <c r="X462" s="148" t="s">
        <v>62</v>
      </c>
      <c r="Y462" s="148" t="s">
        <v>2647</v>
      </c>
      <c r="Z462" s="148" t="s">
        <v>2927</v>
      </c>
      <c r="AC462" s="148" t="s">
        <v>62</v>
      </c>
      <c r="AD462" s="148" t="s">
        <v>69</v>
      </c>
      <c r="AE462" s="148" t="s">
        <v>102</v>
      </c>
    </row>
    <row r="463" spans="1:31" ht="60">
      <c r="A463" s="148" t="s">
        <v>6736</v>
      </c>
      <c r="B463" s="148" t="s">
        <v>2817</v>
      </c>
      <c r="C463" s="148" t="s">
        <v>2928</v>
      </c>
      <c r="D463" s="148" t="s">
        <v>2861</v>
      </c>
      <c r="E463" s="148" t="s">
        <v>375</v>
      </c>
      <c r="F463" s="148" t="s">
        <v>2929</v>
      </c>
      <c r="G463" s="148" t="s">
        <v>631</v>
      </c>
      <c r="H463" s="148">
        <v>15</v>
      </c>
      <c r="I463" s="148" t="s">
        <v>176</v>
      </c>
      <c r="J463" s="148" t="s">
        <v>64</v>
      </c>
      <c r="K463" s="148" t="s">
        <v>62</v>
      </c>
      <c r="M463" s="148" t="s">
        <v>377</v>
      </c>
      <c r="N463" s="148" t="s">
        <v>2247</v>
      </c>
      <c r="O463" s="148" t="s">
        <v>6747</v>
      </c>
      <c r="P463" s="148" t="s">
        <v>6767</v>
      </c>
      <c r="Q463" s="148" t="s">
        <v>6854</v>
      </c>
      <c r="R463" s="148" t="s">
        <v>101</v>
      </c>
      <c r="S463" s="148" t="s">
        <v>62</v>
      </c>
      <c r="T463" s="148" t="s">
        <v>62</v>
      </c>
      <c r="U463" s="148" t="s">
        <v>62</v>
      </c>
      <c r="V463" s="148" t="s">
        <v>673</v>
      </c>
      <c r="W463" s="148" t="s">
        <v>66</v>
      </c>
      <c r="X463" s="148" t="s">
        <v>62</v>
      </c>
      <c r="Y463" s="148" t="s">
        <v>2647</v>
      </c>
      <c r="Z463" s="148" t="s">
        <v>2930</v>
      </c>
      <c r="AC463" s="148" t="s">
        <v>62</v>
      </c>
      <c r="AD463" s="148" t="s">
        <v>69</v>
      </c>
      <c r="AE463" s="148" t="s">
        <v>102</v>
      </c>
    </row>
    <row r="464" spans="1:31" ht="60">
      <c r="A464" s="148" t="s">
        <v>6736</v>
      </c>
      <c r="B464" s="148" t="s">
        <v>2817</v>
      </c>
      <c r="C464" s="148" t="s">
        <v>2931</v>
      </c>
      <c r="D464" s="148" t="s">
        <v>2861</v>
      </c>
      <c r="E464" s="148" t="s">
        <v>375</v>
      </c>
      <c r="F464" s="148" t="s">
        <v>2932</v>
      </c>
      <c r="G464" s="148" t="s">
        <v>631</v>
      </c>
      <c r="H464" s="148">
        <v>15</v>
      </c>
      <c r="I464" s="148" t="s">
        <v>176</v>
      </c>
      <c r="J464" s="148" t="s">
        <v>64</v>
      </c>
      <c r="K464" s="148" t="s">
        <v>62</v>
      </c>
      <c r="M464" s="148" t="s">
        <v>377</v>
      </c>
      <c r="N464" s="148" t="s">
        <v>2247</v>
      </c>
      <c r="O464" s="148" t="s">
        <v>6888</v>
      </c>
      <c r="P464" s="148" t="s">
        <v>6767</v>
      </c>
      <c r="Q464" s="148" t="s">
        <v>6854</v>
      </c>
      <c r="R464" s="148" t="s">
        <v>101</v>
      </c>
      <c r="S464" s="148" t="s">
        <v>62</v>
      </c>
      <c r="T464" s="148" t="s">
        <v>62</v>
      </c>
      <c r="U464" s="148" t="s">
        <v>62</v>
      </c>
      <c r="V464" s="148" t="s">
        <v>673</v>
      </c>
      <c r="W464" s="148" t="s">
        <v>66</v>
      </c>
      <c r="X464" s="148" t="s">
        <v>62</v>
      </c>
      <c r="Y464" s="148" t="s">
        <v>2647</v>
      </c>
      <c r="Z464" s="148" t="s">
        <v>2933</v>
      </c>
      <c r="AC464" s="148" t="s">
        <v>62</v>
      </c>
      <c r="AD464" s="148" t="s">
        <v>69</v>
      </c>
      <c r="AE464" s="148" t="s">
        <v>102</v>
      </c>
    </row>
    <row r="465" spans="1:32" ht="45">
      <c r="A465" s="148" t="s">
        <v>6736</v>
      </c>
      <c r="B465" s="148" t="s">
        <v>2817</v>
      </c>
      <c r="C465" s="148" t="s">
        <v>2909</v>
      </c>
      <c r="D465" s="148" t="s">
        <v>2910</v>
      </c>
      <c r="E465" s="148" t="s">
        <v>174</v>
      </c>
      <c r="F465" s="148" t="s">
        <v>2899</v>
      </c>
      <c r="G465" s="148" t="s">
        <v>2199</v>
      </c>
      <c r="H465" s="148">
        <v>50</v>
      </c>
      <c r="I465" s="148" t="s">
        <v>176</v>
      </c>
      <c r="J465" s="148" t="s">
        <v>64</v>
      </c>
      <c r="K465" s="148" t="s">
        <v>64</v>
      </c>
      <c r="M465" s="148" t="s">
        <v>722</v>
      </c>
      <c r="N465" s="148" t="s">
        <v>2911</v>
      </c>
      <c r="O465" s="148" t="s">
        <v>6747</v>
      </c>
      <c r="P465" s="148" t="s">
        <v>62</v>
      </c>
      <c r="Q465" s="148" t="s">
        <v>6856</v>
      </c>
      <c r="R465" s="148" t="s">
        <v>62</v>
      </c>
      <c r="S465" s="148" t="s">
        <v>62</v>
      </c>
      <c r="T465" s="148" t="s">
        <v>62</v>
      </c>
      <c r="U465" s="148" t="s">
        <v>62</v>
      </c>
      <c r="V465" s="148" t="s">
        <v>673</v>
      </c>
      <c r="W465" s="148" t="s">
        <v>179</v>
      </c>
      <c r="X465" s="148" t="s">
        <v>674</v>
      </c>
      <c r="Y465" s="148" t="s">
        <v>2647</v>
      </c>
      <c r="Z465" s="148" t="s">
        <v>2912</v>
      </c>
      <c r="AC465" s="148" t="s">
        <v>182</v>
      </c>
      <c r="AD465" s="148" t="s">
        <v>77</v>
      </c>
      <c r="AE465" s="148" t="s">
        <v>102</v>
      </c>
    </row>
    <row r="466" spans="1:32" ht="45">
      <c r="A466" s="148" t="s">
        <v>6736</v>
      </c>
      <c r="B466" s="148" t="s">
        <v>2817</v>
      </c>
      <c r="C466" s="148" t="s">
        <v>2962</v>
      </c>
      <c r="D466" s="148" t="s">
        <v>2902</v>
      </c>
      <c r="E466" s="148" t="s">
        <v>750</v>
      </c>
      <c r="F466" s="148" t="s">
        <v>2959</v>
      </c>
      <c r="G466" s="148" t="s">
        <v>2199</v>
      </c>
      <c r="H466" s="148">
        <v>80</v>
      </c>
      <c r="I466" s="148" t="s">
        <v>176</v>
      </c>
      <c r="J466" s="148" t="s">
        <v>64</v>
      </c>
      <c r="K466" s="148" t="s">
        <v>64</v>
      </c>
      <c r="M466" s="148" t="s">
        <v>751</v>
      </c>
      <c r="N466" s="148" t="s">
        <v>752</v>
      </c>
      <c r="O466" s="148" t="s">
        <v>6747</v>
      </c>
      <c r="P466" s="148" t="s">
        <v>6868</v>
      </c>
      <c r="Q466" s="148" t="s">
        <v>6857</v>
      </c>
      <c r="R466" s="148" t="s">
        <v>101</v>
      </c>
      <c r="S466" s="148" t="s">
        <v>62</v>
      </c>
      <c r="T466" s="148" t="s">
        <v>62</v>
      </c>
      <c r="U466" s="148" t="s">
        <v>62</v>
      </c>
      <c r="V466" s="148" t="s">
        <v>67</v>
      </c>
      <c r="W466" s="148" t="s">
        <v>66</v>
      </c>
      <c r="X466" s="148" t="s">
        <v>62</v>
      </c>
      <c r="Y466" s="148" t="s">
        <v>2647</v>
      </c>
      <c r="Z466" s="148" t="s">
        <v>2963</v>
      </c>
      <c r="AC466" s="148" t="s">
        <v>62</v>
      </c>
      <c r="AD466" s="148" t="s">
        <v>69</v>
      </c>
      <c r="AE466" s="148" t="s">
        <v>102</v>
      </c>
      <c r="AF466" s="148" t="s">
        <v>432</v>
      </c>
    </row>
    <row r="467" spans="1:32" ht="45">
      <c r="A467" s="148" t="s">
        <v>6736</v>
      </c>
      <c r="B467" s="148" t="s">
        <v>2817</v>
      </c>
      <c r="C467" s="148" t="s">
        <v>2964</v>
      </c>
      <c r="D467" s="148" t="s">
        <v>2902</v>
      </c>
      <c r="E467" s="148" t="s">
        <v>755</v>
      </c>
      <c r="F467" s="148" t="s">
        <v>2959</v>
      </c>
      <c r="G467" s="148" t="s">
        <v>62</v>
      </c>
      <c r="H467" s="148" t="s">
        <v>62</v>
      </c>
      <c r="I467" s="148" t="s">
        <v>176</v>
      </c>
      <c r="J467" s="148" t="s">
        <v>64</v>
      </c>
      <c r="K467" s="148" t="s">
        <v>64</v>
      </c>
      <c r="M467" s="148" t="s">
        <v>66</v>
      </c>
      <c r="N467" s="148" t="s">
        <v>66</v>
      </c>
      <c r="O467" s="148" t="s">
        <v>6747</v>
      </c>
      <c r="P467" s="148" t="s">
        <v>6868</v>
      </c>
      <c r="Q467" s="148" t="s">
        <v>6747</v>
      </c>
      <c r="R467" s="148" t="s">
        <v>101</v>
      </c>
      <c r="S467" s="148" t="s">
        <v>62</v>
      </c>
      <c r="T467" s="148" t="s">
        <v>62</v>
      </c>
      <c r="U467" s="148" t="s">
        <v>62</v>
      </c>
      <c r="V467" s="148" t="s">
        <v>67</v>
      </c>
      <c r="W467" s="148" t="s">
        <v>66</v>
      </c>
      <c r="X467" s="148" t="s">
        <v>2965</v>
      </c>
      <c r="Y467" s="148" t="s">
        <v>2647</v>
      </c>
      <c r="Z467" s="148" t="s">
        <v>2963</v>
      </c>
      <c r="AC467" s="148" t="s">
        <v>206</v>
      </c>
      <c r="AD467" s="148" t="s">
        <v>69</v>
      </c>
      <c r="AE467" s="148" t="s">
        <v>102</v>
      </c>
      <c r="AF467" s="148" t="s">
        <v>432</v>
      </c>
    </row>
    <row r="468" spans="1:32" ht="45">
      <c r="A468" s="148" t="s">
        <v>6736</v>
      </c>
      <c r="B468" s="148" t="s">
        <v>2817</v>
      </c>
      <c r="C468" s="148" t="s">
        <v>2958</v>
      </c>
      <c r="D468" s="148" t="s">
        <v>2902</v>
      </c>
      <c r="E468" s="148" t="s">
        <v>375</v>
      </c>
      <c r="F468" s="148" t="s">
        <v>2959</v>
      </c>
      <c r="G468" s="148" t="s">
        <v>2199</v>
      </c>
      <c r="H468" s="148">
        <v>80</v>
      </c>
      <c r="I468" s="148" t="s">
        <v>176</v>
      </c>
      <c r="J468" s="148" t="s">
        <v>64</v>
      </c>
      <c r="K468" s="148" t="s">
        <v>62</v>
      </c>
      <c r="M468" s="148" t="s">
        <v>377</v>
      </c>
      <c r="N468" s="148" t="s">
        <v>2960</v>
      </c>
      <c r="O468" s="148" t="s">
        <v>6876</v>
      </c>
      <c r="P468" s="148" t="s">
        <v>6767</v>
      </c>
      <c r="Q468" s="148" t="s">
        <v>6858</v>
      </c>
      <c r="R468" s="148" t="s">
        <v>101</v>
      </c>
      <c r="S468" s="148" t="s">
        <v>62</v>
      </c>
      <c r="T468" s="148" t="s">
        <v>62</v>
      </c>
      <c r="U468" s="148" t="s">
        <v>62</v>
      </c>
      <c r="V468" s="148" t="s">
        <v>673</v>
      </c>
      <c r="W468" s="148" t="s">
        <v>66</v>
      </c>
      <c r="X468" s="148" t="s">
        <v>62</v>
      </c>
      <c r="Y468" s="148" t="s">
        <v>2647</v>
      </c>
      <c r="Z468" s="148" t="s">
        <v>2961</v>
      </c>
      <c r="AC468" s="148" t="s">
        <v>62</v>
      </c>
      <c r="AD468" s="148" t="s">
        <v>69</v>
      </c>
      <c r="AE468" s="148" t="s">
        <v>102</v>
      </c>
    </row>
    <row r="469" spans="1:32" ht="90">
      <c r="A469" s="148" t="s">
        <v>6736</v>
      </c>
      <c r="B469" s="148" t="s">
        <v>2817</v>
      </c>
      <c r="C469" s="148" t="s">
        <v>3024</v>
      </c>
      <c r="D469" s="148" t="s">
        <v>3025</v>
      </c>
      <c r="E469" s="148" t="s">
        <v>375</v>
      </c>
      <c r="F469" s="148" t="s">
        <v>3026</v>
      </c>
      <c r="G469" s="148" t="s">
        <v>631</v>
      </c>
      <c r="H469" s="148">
        <v>25</v>
      </c>
      <c r="I469" s="148" t="s">
        <v>176</v>
      </c>
      <c r="J469" s="148" t="s">
        <v>64</v>
      </c>
      <c r="K469" s="148" t="s">
        <v>62</v>
      </c>
      <c r="M469" s="148" t="s">
        <v>377</v>
      </c>
      <c r="N469" s="148" t="s">
        <v>788</v>
      </c>
      <c r="O469" s="148" t="s">
        <v>6875</v>
      </c>
      <c r="P469" s="148" t="s">
        <v>62</v>
      </c>
      <c r="Q469" s="148" t="s">
        <v>6854</v>
      </c>
      <c r="R469" s="148" t="s">
        <v>62</v>
      </c>
      <c r="S469" s="148" t="s">
        <v>62</v>
      </c>
      <c r="T469" s="148" t="s">
        <v>62</v>
      </c>
      <c r="U469" s="148" t="s">
        <v>62</v>
      </c>
      <c r="V469" s="148" t="s">
        <v>775</v>
      </c>
      <c r="W469" s="148" t="s">
        <v>66</v>
      </c>
      <c r="X469" s="148" t="s">
        <v>62</v>
      </c>
      <c r="Y469" s="148" t="s">
        <v>2974</v>
      </c>
      <c r="Z469" s="148" t="s">
        <v>3027</v>
      </c>
      <c r="AC469" s="148" t="s">
        <v>62</v>
      </c>
      <c r="AD469" s="148" t="s">
        <v>77</v>
      </c>
      <c r="AE469" s="148" t="s">
        <v>102</v>
      </c>
    </row>
    <row r="470" spans="1:32" ht="60">
      <c r="A470" s="148" t="s">
        <v>6736</v>
      </c>
      <c r="B470" s="148" t="s">
        <v>2817</v>
      </c>
      <c r="C470" s="148" t="s">
        <v>3005</v>
      </c>
      <c r="D470" s="148" t="s">
        <v>2885</v>
      </c>
      <c r="E470" s="148" t="s">
        <v>174</v>
      </c>
      <c r="F470" s="148" t="s">
        <v>2986</v>
      </c>
      <c r="G470" s="148" t="s">
        <v>94</v>
      </c>
      <c r="H470" s="148">
        <v>25</v>
      </c>
      <c r="I470" s="148" t="s">
        <v>176</v>
      </c>
      <c r="J470" s="148" t="s">
        <v>64</v>
      </c>
      <c r="K470" s="148" t="s">
        <v>64</v>
      </c>
      <c r="M470" s="148" t="s">
        <v>671</v>
      </c>
      <c r="N470" s="148" t="s">
        <v>672</v>
      </c>
      <c r="O470" s="148" t="s">
        <v>6747</v>
      </c>
      <c r="P470" s="148" t="s">
        <v>62</v>
      </c>
      <c r="Q470" s="148" t="s">
        <v>6855</v>
      </c>
      <c r="R470" s="148" t="s">
        <v>62</v>
      </c>
      <c r="S470" s="148" t="s">
        <v>62</v>
      </c>
      <c r="T470" s="148" t="s">
        <v>62</v>
      </c>
      <c r="U470" s="148" t="s">
        <v>62</v>
      </c>
      <c r="V470" s="148" t="s">
        <v>673</v>
      </c>
      <c r="W470" s="148" t="s">
        <v>395</v>
      </c>
      <c r="X470" s="148" t="s">
        <v>674</v>
      </c>
      <c r="Y470" s="148" t="s">
        <v>2974</v>
      </c>
      <c r="Z470" s="148" t="s">
        <v>3006</v>
      </c>
      <c r="AC470" s="148" t="s">
        <v>182</v>
      </c>
      <c r="AD470" s="148" t="s">
        <v>77</v>
      </c>
      <c r="AE470" s="148" t="s">
        <v>102</v>
      </c>
    </row>
    <row r="471" spans="1:32" ht="45">
      <c r="A471" s="148" t="s">
        <v>6736</v>
      </c>
      <c r="B471" s="148" t="s">
        <v>2817</v>
      </c>
      <c r="C471" s="148" t="s">
        <v>3039</v>
      </c>
      <c r="D471" s="148" t="s">
        <v>2985</v>
      </c>
      <c r="E471" s="148" t="s">
        <v>750</v>
      </c>
      <c r="F471" s="148" t="s">
        <v>3033</v>
      </c>
      <c r="G471" s="148" t="s">
        <v>94</v>
      </c>
      <c r="H471" s="148">
        <v>25</v>
      </c>
      <c r="I471" s="148" t="s">
        <v>176</v>
      </c>
      <c r="J471" s="148" t="s">
        <v>64</v>
      </c>
      <c r="K471" s="148" t="s">
        <v>62</v>
      </c>
      <c r="M471" s="148" t="s">
        <v>751</v>
      </c>
      <c r="N471" s="148" t="s">
        <v>1256</v>
      </c>
      <c r="O471" s="148" t="s">
        <v>6747</v>
      </c>
      <c r="P471" s="148" t="s">
        <v>6868</v>
      </c>
      <c r="Q471" s="148" t="s">
        <v>62</v>
      </c>
      <c r="R471" s="148" t="s">
        <v>62</v>
      </c>
      <c r="S471" s="148" t="s">
        <v>62</v>
      </c>
      <c r="T471" s="148" t="s">
        <v>62</v>
      </c>
      <c r="U471" s="148" t="s">
        <v>62</v>
      </c>
      <c r="V471" s="148" t="s">
        <v>67</v>
      </c>
      <c r="W471" s="148" t="s">
        <v>66</v>
      </c>
      <c r="X471" s="148" t="s">
        <v>62</v>
      </c>
      <c r="Y471" s="148" t="s">
        <v>2974</v>
      </c>
      <c r="Z471" s="148" t="s">
        <v>3040</v>
      </c>
      <c r="AC471" s="148" t="s">
        <v>62</v>
      </c>
      <c r="AD471" s="148" t="s">
        <v>77</v>
      </c>
      <c r="AE471" s="148" t="s">
        <v>102</v>
      </c>
      <c r="AF471" s="148" t="s">
        <v>432</v>
      </c>
    </row>
    <row r="472" spans="1:32" ht="26.25" customHeight="1">
      <c r="A472" s="148" t="s">
        <v>6736</v>
      </c>
      <c r="B472" s="148" t="s">
        <v>2817</v>
      </c>
      <c r="C472" s="148" t="s">
        <v>3041</v>
      </c>
      <c r="D472" s="148" t="s">
        <v>2985</v>
      </c>
      <c r="E472" s="148" t="s">
        <v>755</v>
      </c>
      <c r="F472" s="148" t="s">
        <v>3033</v>
      </c>
      <c r="G472" s="148" t="s">
        <v>62</v>
      </c>
      <c r="H472" s="148" t="s">
        <v>62</v>
      </c>
      <c r="I472" s="148" t="s">
        <v>176</v>
      </c>
      <c r="J472" s="148" t="s">
        <v>64</v>
      </c>
      <c r="K472" s="148" t="s">
        <v>64</v>
      </c>
      <c r="M472" s="148" t="s">
        <v>66</v>
      </c>
      <c r="N472" s="148" t="s">
        <v>66</v>
      </c>
      <c r="O472" s="148" t="s">
        <v>6747</v>
      </c>
      <c r="P472" s="148" t="s">
        <v>62</v>
      </c>
      <c r="Q472" s="148" t="s">
        <v>6747</v>
      </c>
      <c r="R472" s="148" t="s">
        <v>62</v>
      </c>
      <c r="S472" s="148" t="s">
        <v>62</v>
      </c>
      <c r="T472" s="148" t="s">
        <v>62</v>
      </c>
      <c r="U472" s="148" t="s">
        <v>62</v>
      </c>
      <c r="V472" s="148" t="s">
        <v>67</v>
      </c>
      <c r="W472" s="148" t="s">
        <v>66</v>
      </c>
      <c r="X472" s="148" t="s">
        <v>3042</v>
      </c>
      <c r="Y472" s="148" t="s">
        <v>2974</v>
      </c>
      <c r="Z472" s="148" t="s">
        <v>3040</v>
      </c>
      <c r="AC472" s="148" t="s">
        <v>206</v>
      </c>
      <c r="AD472" s="148" t="s">
        <v>77</v>
      </c>
      <c r="AE472" s="148" t="s">
        <v>102</v>
      </c>
      <c r="AF472" s="148" t="s">
        <v>432</v>
      </c>
    </row>
    <row r="473" spans="1:32" ht="60">
      <c r="A473" s="148" t="s">
        <v>6736</v>
      </c>
      <c r="B473" s="148" t="s">
        <v>2817</v>
      </c>
      <c r="C473" s="148" t="s">
        <v>3032</v>
      </c>
      <c r="D473" s="148" t="s">
        <v>2885</v>
      </c>
      <c r="E473" s="148" t="s">
        <v>375</v>
      </c>
      <c r="F473" s="148" t="s">
        <v>3033</v>
      </c>
      <c r="G473" s="148" t="s">
        <v>94</v>
      </c>
      <c r="H473" s="148">
        <v>25</v>
      </c>
      <c r="I473" s="148" t="s">
        <v>176</v>
      </c>
      <c r="J473" s="148" t="s">
        <v>64</v>
      </c>
      <c r="K473" s="148" t="s">
        <v>62</v>
      </c>
      <c r="M473" s="148" t="s">
        <v>377</v>
      </c>
      <c r="N473" s="148" t="s">
        <v>3034</v>
      </c>
      <c r="O473" s="148" t="s">
        <v>6871</v>
      </c>
      <c r="P473" s="148" t="s">
        <v>62</v>
      </c>
      <c r="Q473" s="148" t="s">
        <v>6854</v>
      </c>
      <c r="R473" s="148" t="s">
        <v>62</v>
      </c>
      <c r="S473" s="148" t="s">
        <v>62</v>
      </c>
      <c r="T473" s="148" t="s">
        <v>62</v>
      </c>
      <c r="U473" s="148" t="s">
        <v>62</v>
      </c>
      <c r="V473" s="148" t="s">
        <v>673</v>
      </c>
      <c r="W473" s="148" t="s">
        <v>66</v>
      </c>
      <c r="X473" s="148" t="s">
        <v>62</v>
      </c>
      <c r="Y473" s="148" t="s">
        <v>2974</v>
      </c>
      <c r="Z473" s="148" t="s">
        <v>3035</v>
      </c>
      <c r="AC473" s="148" t="s">
        <v>62</v>
      </c>
      <c r="AD473" s="148" t="s">
        <v>77</v>
      </c>
      <c r="AE473" s="148" t="s">
        <v>102</v>
      </c>
    </row>
    <row r="474" spans="1:32" ht="30">
      <c r="A474" s="148" t="s">
        <v>6736</v>
      </c>
      <c r="B474" s="148" t="s">
        <v>3050</v>
      </c>
      <c r="C474" s="148" t="s">
        <v>3252</v>
      </c>
      <c r="D474" s="148" t="s">
        <v>3248</v>
      </c>
      <c r="E474" s="148" t="s">
        <v>174</v>
      </c>
      <c r="F474" s="148" t="s">
        <v>3249</v>
      </c>
      <c r="G474" s="148" t="s">
        <v>2449</v>
      </c>
      <c r="H474" s="148">
        <v>40</v>
      </c>
      <c r="I474" s="148" t="s">
        <v>176</v>
      </c>
      <c r="J474" s="148" t="s">
        <v>64</v>
      </c>
      <c r="K474" s="148" t="s">
        <v>64</v>
      </c>
      <c r="M474" s="148" t="s">
        <v>300</v>
      </c>
      <c r="N474" s="148" t="s">
        <v>301</v>
      </c>
      <c r="O474" s="148" t="s">
        <v>6747</v>
      </c>
      <c r="P474" s="148" t="s">
        <v>6765</v>
      </c>
      <c r="Q474" s="148" t="s">
        <v>6846</v>
      </c>
      <c r="R474" s="148" t="s">
        <v>101</v>
      </c>
      <c r="S474" s="148" t="s">
        <v>62</v>
      </c>
      <c r="T474" s="148" t="s">
        <v>62</v>
      </c>
      <c r="U474" s="148" t="s">
        <v>62</v>
      </c>
      <c r="V474" s="148" t="s">
        <v>281</v>
      </c>
      <c r="X474" s="148" t="s">
        <v>837</v>
      </c>
      <c r="Y474" s="148" t="s">
        <v>3182</v>
      </c>
      <c r="Z474" s="148" t="s">
        <v>3253</v>
      </c>
      <c r="AC474" s="148" t="s">
        <v>182</v>
      </c>
      <c r="AD474" s="148" t="s">
        <v>69</v>
      </c>
      <c r="AE474" s="148" t="s">
        <v>102</v>
      </c>
    </row>
    <row r="475" spans="1:32" ht="45">
      <c r="A475" s="148" t="s">
        <v>6736</v>
      </c>
      <c r="B475" s="148" t="s">
        <v>3050</v>
      </c>
      <c r="C475" s="148" t="s">
        <v>3124</v>
      </c>
      <c r="D475" s="148" t="s">
        <v>3099</v>
      </c>
      <c r="E475" s="148" t="s">
        <v>174</v>
      </c>
      <c r="F475" s="148" t="s">
        <v>3100</v>
      </c>
      <c r="G475" s="148" t="s">
        <v>631</v>
      </c>
      <c r="H475" s="148">
        <v>25</v>
      </c>
      <c r="I475" s="148" t="s">
        <v>176</v>
      </c>
      <c r="J475" s="148" t="s">
        <v>64</v>
      </c>
      <c r="K475" s="148" t="s">
        <v>64</v>
      </c>
      <c r="M475" s="148" t="s">
        <v>300</v>
      </c>
      <c r="N475" s="148" t="s">
        <v>301</v>
      </c>
      <c r="O475" s="148" t="s">
        <v>6747</v>
      </c>
      <c r="P475" s="148" t="s">
        <v>6765</v>
      </c>
      <c r="Q475" s="148" t="s">
        <v>6846</v>
      </c>
      <c r="R475" s="148" t="s">
        <v>101</v>
      </c>
      <c r="S475" s="148" t="s">
        <v>62</v>
      </c>
      <c r="T475" s="148" t="s">
        <v>62</v>
      </c>
      <c r="U475" s="148" t="s">
        <v>62</v>
      </c>
      <c r="V475" s="148" t="s">
        <v>67</v>
      </c>
      <c r="W475" s="148" t="s">
        <v>179</v>
      </c>
      <c r="X475" s="148" t="s">
        <v>636</v>
      </c>
      <c r="Y475" s="148" t="s">
        <v>3102</v>
      </c>
      <c r="Z475" s="148" t="s">
        <v>3125</v>
      </c>
      <c r="AC475" s="148" t="s">
        <v>182</v>
      </c>
      <c r="AD475" s="148" t="s">
        <v>69</v>
      </c>
      <c r="AE475" s="148" t="s">
        <v>102</v>
      </c>
    </row>
    <row r="476" spans="1:32" ht="30">
      <c r="A476" s="148" t="s">
        <v>6736</v>
      </c>
      <c r="B476" s="148" t="s">
        <v>3050</v>
      </c>
      <c r="C476" s="148" t="s">
        <v>3139</v>
      </c>
      <c r="D476" s="148" t="s">
        <v>3132</v>
      </c>
      <c r="E476" s="148" t="s">
        <v>174</v>
      </c>
      <c r="F476" s="148" t="s">
        <v>3133</v>
      </c>
      <c r="G476" s="148" t="s">
        <v>631</v>
      </c>
      <c r="H476" s="148">
        <v>40</v>
      </c>
      <c r="I476" s="148" t="s">
        <v>176</v>
      </c>
      <c r="J476" s="148" t="s">
        <v>64</v>
      </c>
      <c r="K476" s="148" t="s">
        <v>64</v>
      </c>
      <c r="M476" s="148" t="s">
        <v>300</v>
      </c>
      <c r="N476" s="148" t="s">
        <v>301</v>
      </c>
      <c r="O476" s="148" t="s">
        <v>6747</v>
      </c>
      <c r="P476" s="148" t="s">
        <v>6765</v>
      </c>
      <c r="Q476" s="148" t="s">
        <v>6846</v>
      </c>
      <c r="R476" s="148" t="s">
        <v>62</v>
      </c>
      <c r="S476" s="148" t="s">
        <v>62</v>
      </c>
      <c r="T476" s="148" t="s">
        <v>62</v>
      </c>
      <c r="U476" s="148" t="s">
        <v>62</v>
      </c>
      <c r="V476" s="148" t="s">
        <v>1883</v>
      </c>
      <c r="W476" s="148" t="s">
        <v>179</v>
      </c>
      <c r="X476" s="148" t="s">
        <v>1089</v>
      </c>
      <c r="Y476" s="148" t="s">
        <v>3134</v>
      </c>
      <c r="Z476" s="148" t="s">
        <v>3140</v>
      </c>
      <c r="AC476" s="148" t="s">
        <v>182</v>
      </c>
      <c r="AD476" s="148" t="s">
        <v>77</v>
      </c>
      <c r="AE476" s="148" t="s">
        <v>102</v>
      </c>
    </row>
    <row r="477" spans="1:32" ht="45">
      <c r="A477" s="148" t="s">
        <v>6736</v>
      </c>
      <c r="B477" s="148" t="s">
        <v>3050</v>
      </c>
      <c r="C477" s="148" t="s">
        <v>3108</v>
      </c>
      <c r="D477" s="148" t="s">
        <v>3109</v>
      </c>
      <c r="E477" s="148" t="s">
        <v>375</v>
      </c>
      <c r="F477" s="148" t="s">
        <v>3110</v>
      </c>
      <c r="G477" s="148" t="s">
        <v>631</v>
      </c>
      <c r="H477" s="148">
        <v>15</v>
      </c>
      <c r="I477" s="148" t="s">
        <v>176</v>
      </c>
      <c r="J477" s="148" t="s">
        <v>64</v>
      </c>
      <c r="K477" s="148" t="s">
        <v>62</v>
      </c>
      <c r="M477" s="148" t="s">
        <v>377</v>
      </c>
      <c r="N477" s="148" t="s">
        <v>2247</v>
      </c>
      <c r="O477" s="148" t="s">
        <v>6747</v>
      </c>
      <c r="P477" s="148" t="s">
        <v>62</v>
      </c>
      <c r="Q477" s="148" t="s">
        <v>6854</v>
      </c>
      <c r="R477" s="148" t="s">
        <v>62</v>
      </c>
      <c r="S477" s="148" t="s">
        <v>62</v>
      </c>
      <c r="T477" s="148" t="s">
        <v>62</v>
      </c>
      <c r="U477" s="148" t="s">
        <v>62</v>
      </c>
      <c r="V477" s="148" t="s">
        <v>1883</v>
      </c>
      <c r="W477" s="148" t="s">
        <v>66</v>
      </c>
      <c r="X477" s="148" t="s">
        <v>62</v>
      </c>
      <c r="Y477" s="148" t="s">
        <v>3102</v>
      </c>
      <c r="Z477" s="148" t="s">
        <v>3111</v>
      </c>
      <c r="AC477" s="148" t="s">
        <v>62</v>
      </c>
      <c r="AD477" s="148" t="s">
        <v>77</v>
      </c>
      <c r="AE477" s="148" t="s">
        <v>102</v>
      </c>
    </row>
    <row r="478" spans="1:32" ht="45">
      <c r="A478" s="148" t="s">
        <v>6736</v>
      </c>
      <c r="B478" s="148" t="s">
        <v>3050</v>
      </c>
      <c r="C478" s="148" t="s">
        <v>3112</v>
      </c>
      <c r="D478" s="148" t="s">
        <v>3109</v>
      </c>
      <c r="E478" s="148" t="s">
        <v>375</v>
      </c>
      <c r="F478" s="148" t="s">
        <v>3113</v>
      </c>
      <c r="G478" s="148" t="s">
        <v>631</v>
      </c>
      <c r="H478" s="148">
        <v>15</v>
      </c>
      <c r="I478" s="148" t="s">
        <v>176</v>
      </c>
      <c r="J478" s="148" t="s">
        <v>64</v>
      </c>
      <c r="K478" s="148" t="s">
        <v>62</v>
      </c>
      <c r="M478" s="148" t="s">
        <v>377</v>
      </c>
      <c r="N478" s="148" t="s">
        <v>2247</v>
      </c>
      <c r="O478" s="148" t="s">
        <v>6892</v>
      </c>
      <c r="P478" s="148" t="s">
        <v>62</v>
      </c>
      <c r="Q478" s="148" t="s">
        <v>6854</v>
      </c>
      <c r="R478" s="148" t="s">
        <v>62</v>
      </c>
      <c r="S478" s="148" t="s">
        <v>62</v>
      </c>
      <c r="T478" s="148" t="s">
        <v>62</v>
      </c>
      <c r="U478" s="148" t="s">
        <v>62</v>
      </c>
      <c r="V478" s="148" t="s">
        <v>602</v>
      </c>
      <c r="W478" s="148" t="s">
        <v>66</v>
      </c>
      <c r="X478" s="148" t="s">
        <v>62</v>
      </c>
      <c r="Y478" s="148" t="s">
        <v>3102</v>
      </c>
      <c r="Z478" s="148" t="s">
        <v>3114</v>
      </c>
      <c r="AC478" s="148" t="s">
        <v>62</v>
      </c>
      <c r="AD478" s="148" t="s">
        <v>77</v>
      </c>
      <c r="AE478" s="148" t="s">
        <v>102</v>
      </c>
    </row>
    <row r="479" spans="1:32" ht="45">
      <c r="A479" s="148" t="s">
        <v>6736</v>
      </c>
      <c r="B479" s="148" t="s">
        <v>3050</v>
      </c>
      <c r="C479" s="148" t="s">
        <v>3115</v>
      </c>
      <c r="D479" s="148" t="s">
        <v>3109</v>
      </c>
      <c r="E479" s="148" t="s">
        <v>375</v>
      </c>
      <c r="F479" s="148" t="s">
        <v>3116</v>
      </c>
      <c r="G479" s="148" t="s">
        <v>631</v>
      </c>
      <c r="H479" s="148">
        <v>15</v>
      </c>
      <c r="I479" s="148" t="s">
        <v>176</v>
      </c>
      <c r="J479" s="148" t="s">
        <v>64</v>
      </c>
      <c r="K479" s="148" t="s">
        <v>62</v>
      </c>
      <c r="M479" s="148" t="s">
        <v>377</v>
      </c>
      <c r="N479" s="148" t="s">
        <v>2247</v>
      </c>
      <c r="O479" s="148" t="s">
        <v>6747</v>
      </c>
      <c r="P479" s="148" t="s">
        <v>62</v>
      </c>
      <c r="Q479" s="148" t="s">
        <v>6854</v>
      </c>
      <c r="R479" s="148" t="s">
        <v>62</v>
      </c>
      <c r="S479" s="148" t="s">
        <v>62</v>
      </c>
      <c r="T479" s="148" t="s">
        <v>62</v>
      </c>
      <c r="U479" s="148" t="s">
        <v>62</v>
      </c>
      <c r="V479" s="148" t="s">
        <v>602</v>
      </c>
      <c r="W479" s="148" t="s">
        <v>66</v>
      </c>
      <c r="X479" s="148" t="s">
        <v>62</v>
      </c>
      <c r="Y479" s="148" t="s">
        <v>3102</v>
      </c>
      <c r="Z479" s="148" t="s">
        <v>3117</v>
      </c>
      <c r="AC479" s="148" t="s">
        <v>62</v>
      </c>
      <c r="AD479" s="148" t="s">
        <v>77</v>
      </c>
      <c r="AE479" s="148" t="s">
        <v>102</v>
      </c>
    </row>
    <row r="480" spans="1:32" ht="45">
      <c r="A480" s="148" t="s">
        <v>6736</v>
      </c>
      <c r="B480" s="148" t="s">
        <v>3050</v>
      </c>
      <c r="C480" s="148" t="s">
        <v>3118</v>
      </c>
      <c r="D480" s="148" t="s">
        <v>3109</v>
      </c>
      <c r="E480" s="148" t="s">
        <v>375</v>
      </c>
      <c r="F480" s="148" t="s">
        <v>3119</v>
      </c>
      <c r="G480" s="148" t="s">
        <v>631</v>
      </c>
      <c r="H480" s="148">
        <v>15</v>
      </c>
      <c r="I480" s="148" t="s">
        <v>176</v>
      </c>
      <c r="J480" s="148" t="s">
        <v>64</v>
      </c>
      <c r="K480" s="148" t="s">
        <v>62</v>
      </c>
      <c r="M480" s="148" t="s">
        <v>377</v>
      </c>
      <c r="N480" s="148" t="s">
        <v>1824</v>
      </c>
      <c r="O480" s="148" t="s">
        <v>6891</v>
      </c>
      <c r="P480" s="148" t="s">
        <v>62</v>
      </c>
      <c r="Q480" s="148" t="s">
        <v>6854</v>
      </c>
      <c r="R480" s="148" t="s">
        <v>62</v>
      </c>
      <c r="S480" s="148" t="s">
        <v>62</v>
      </c>
      <c r="T480" s="148" t="s">
        <v>62</v>
      </c>
      <c r="U480" s="148" t="s">
        <v>62</v>
      </c>
      <c r="V480" s="148" t="s">
        <v>602</v>
      </c>
      <c r="W480" s="148" t="s">
        <v>66</v>
      </c>
      <c r="X480" s="148" t="s">
        <v>62</v>
      </c>
      <c r="Y480" s="148" t="s">
        <v>3102</v>
      </c>
      <c r="Z480" s="148" t="s">
        <v>3120</v>
      </c>
      <c r="AC480" s="148" t="s">
        <v>62</v>
      </c>
      <c r="AD480" s="148" t="s">
        <v>77</v>
      </c>
      <c r="AE480" s="148" t="s">
        <v>102</v>
      </c>
    </row>
    <row r="481" spans="1:31" ht="45">
      <c r="A481" s="148" t="s">
        <v>6736</v>
      </c>
      <c r="B481" s="148" t="s">
        <v>3050</v>
      </c>
      <c r="C481" s="148" t="s">
        <v>3121</v>
      </c>
      <c r="D481" s="148" t="s">
        <v>3109</v>
      </c>
      <c r="E481" s="148" t="s">
        <v>375</v>
      </c>
      <c r="F481" s="148" t="s">
        <v>3122</v>
      </c>
      <c r="G481" s="148" t="s">
        <v>631</v>
      </c>
      <c r="H481" s="148">
        <v>15</v>
      </c>
      <c r="I481" s="148" t="s">
        <v>176</v>
      </c>
      <c r="J481" s="148" t="s">
        <v>64</v>
      </c>
      <c r="K481" s="148" t="s">
        <v>62</v>
      </c>
      <c r="M481" s="148" t="s">
        <v>377</v>
      </c>
      <c r="N481" s="148" t="s">
        <v>2247</v>
      </c>
      <c r="O481" s="148" t="s">
        <v>6890</v>
      </c>
      <c r="P481" s="148" t="s">
        <v>62</v>
      </c>
      <c r="Q481" s="148" t="s">
        <v>6854</v>
      </c>
      <c r="R481" s="148" t="s">
        <v>62</v>
      </c>
      <c r="S481" s="148" t="s">
        <v>62</v>
      </c>
      <c r="T481" s="148" t="s">
        <v>62</v>
      </c>
      <c r="U481" s="148" t="s">
        <v>62</v>
      </c>
      <c r="V481" s="148" t="s">
        <v>602</v>
      </c>
      <c r="W481" s="148" t="s">
        <v>66</v>
      </c>
      <c r="X481" s="148" t="s">
        <v>62</v>
      </c>
      <c r="Y481" s="148" t="s">
        <v>3102</v>
      </c>
      <c r="Z481" s="148" t="s">
        <v>3123</v>
      </c>
      <c r="AC481" s="148" t="s">
        <v>62</v>
      </c>
      <c r="AD481" s="148" t="s">
        <v>77</v>
      </c>
      <c r="AE481" s="148" t="s">
        <v>102</v>
      </c>
    </row>
    <row r="482" spans="1:31" ht="45">
      <c r="A482" s="148" t="s">
        <v>6736</v>
      </c>
      <c r="B482" s="148" t="s">
        <v>3050</v>
      </c>
      <c r="C482" s="148" t="s">
        <v>3128</v>
      </c>
      <c r="D482" s="148" t="s">
        <v>3109</v>
      </c>
      <c r="E482" s="148" t="s">
        <v>375</v>
      </c>
      <c r="F482" s="148" t="s">
        <v>3129</v>
      </c>
      <c r="G482" s="148" t="s">
        <v>631</v>
      </c>
      <c r="H482" s="148">
        <v>15</v>
      </c>
      <c r="I482" s="148" t="s">
        <v>176</v>
      </c>
      <c r="J482" s="148" t="s">
        <v>64</v>
      </c>
      <c r="K482" s="148" t="s">
        <v>62</v>
      </c>
      <c r="M482" s="148" t="s">
        <v>377</v>
      </c>
      <c r="N482" s="148" t="s">
        <v>2247</v>
      </c>
      <c r="O482" s="148" t="s">
        <v>6889</v>
      </c>
      <c r="P482" s="148" t="s">
        <v>62</v>
      </c>
      <c r="Q482" s="148" t="s">
        <v>6854</v>
      </c>
      <c r="R482" s="148" t="s">
        <v>62</v>
      </c>
      <c r="S482" s="148" t="s">
        <v>62</v>
      </c>
      <c r="T482" s="148" t="s">
        <v>62</v>
      </c>
      <c r="U482" s="148" t="s">
        <v>62</v>
      </c>
      <c r="V482" s="148" t="s">
        <v>602</v>
      </c>
      <c r="W482" s="148" t="s">
        <v>66</v>
      </c>
      <c r="X482" s="148" t="s">
        <v>62</v>
      </c>
      <c r="Y482" s="148" t="s">
        <v>3102</v>
      </c>
      <c r="Z482" s="148" t="s">
        <v>3130</v>
      </c>
      <c r="AC482" s="148" t="s">
        <v>62</v>
      </c>
      <c r="AD482" s="148" t="s">
        <v>77</v>
      </c>
      <c r="AE482" s="148" t="s">
        <v>102</v>
      </c>
    </row>
    <row r="483" spans="1:31" ht="45">
      <c r="A483" s="148" t="s">
        <v>6736</v>
      </c>
      <c r="B483" s="148" t="s">
        <v>3050</v>
      </c>
      <c r="C483" s="148" t="s">
        <v>3095</v>
      </c>
      <c r="D483" s="148" t="s">
        <v>3069</v>
      </c>
      <c r="E483" s="148" t="s">
        <v>2483</v>
      </c>
      <c r="F483" s="148" t="s">
        <v>3080</v>
      </c>
      <c r="G483" s="148" t="s">
        <v>299</v>
      </c>
      <c r="H483" s="148">
        <v>100</v>
      </c>
      <c r="I483" s="148" t="s">
        <v>176</v>
      </c>
      <c r="J483" s="148" t="s">
        <v>64</v>
      </c>
      <c r="K483" s="148" t="s">
        <v>62</v>
      </c>
      <c r="M483" s="148" t="s">
        <v>300</v>
      </c>
      <c r="N483" s="148" t="s">
        <v>3096</v>
      </c>
      <c r="O483" s="148" t="s">
        <v>6747</v>
      </c>
      <c r="P483" s="148" t="s">
        <v>6762</v>
      </c>
      <c r="Q483" s="148" t="s">
        <v>6859</v>
      </c>
      <c r="R483" s="148" t="s">
        <v>101</v>
      </c>
      <c r="S483" s="148" t="s">
        <v>62</v>
      </c>
      <c r="T483" s="148" t="s">
        <v>62</v>
      </c>
      <c r="U483" s="148" t="s">
        <v>62</v>
      </c>
      <c r="V483" s="148" t="s">
        <v>281</v>
      </c>
      <c r="W483" s="148" t="s">
        <v>179</v>
      </c>
      <c r="X483" s="148" t="s">
        <v>62</v>
      </c>
      <c r="Y483" s="148" t="s">
        <v>3081</v>
      </c>
      <c r="Z483" s="148" t="s">
        <v>3097</v>
      </c>
      <c r="AC483" s="148" t="s">
        <v>62</v>
      </c>
      <c r="AD483" s="148" t="s">
        <v>69</v>
      </c>
      <c r="AE483" s="148" t="s">
        <v>102</v>
      </c>
    </row>
    <row r="484" spans="1:31" ht="45">
      <c r="A484" s="148" t="s">
        <v>6736</v>
      </c>
      <c r="B484" s="148" t="s">
        <v>3050</v>
      </c>
      <c r="C484" s="148" t="s">
        <v>3149</v>
      </c>
      <c r="D484" s="148" t="s">
        <v>3150</v>
      </c>
      <c r="E484" s="148" t="s">
        <v>2483</v>
      </c>
      <c r="F484" s="148" t="s">
        <v>3145</v>
      </c>
      <c r="G484" s="148" t="s">
        <v>2449</v>
      </c>
      <c r="H484" s="148">
        <v>80</v>
      </c>
      <c r="I484" s="148" t="s">
        <v>176</v>
      </c>
      <c r="J484" s="148" t="s">
        <v>64</v>
      </c>
      <c r="K484" s="148" t="s">
        <v>62</v>
      </c>
      <c r="M484" s="148" t="s">
        <v>300</v>
      </c>
      <c r="N484" s="148" t="s">
        <v>3096</v>
      </c>
      <c r="O484" s="148" t="s">
        <v>6747</v>
      </c>
      <c r="P484" s="148" t="s">
        <v>6762</v>
      </c>
      <c r="Q484" s="148" t="s">
        <v>6859</v>
      </c>
      <c r="R484" s="148" t="s">
        <v>62</v>
      </c>
      <c r="S484" s="148" t="s">
        <v>62</v>
      </c>
      <c r="T484" s="148" t="s">
        <v>62</v>
      </c>
      <c r="U484" s="148" t="s">
        <v>62</v>
      </c>
      <c r="V484" s="148" t="s">
        <v>1883</v>
      </c>
      <c r="X484" s="148" t="s">
        <v>62</v>
      </c>
      <c r="Y484" s="148" t="s">
        <v>3146</v>
      </c>
      <c r="Z484" s="148" t="s">
        <v>3151</v>
      </c>
      <c r="AC484" s="148" t="s">
        <v>62</v>
      </c>
      <c r="AD484" s="148" t="s">
        <v>62</v>
      </c>
      <c r="AE484" s="148" t="s">
        <v>102</v>
      </c>
    </row>
    <row r="485" spans="1:31" ht="45">
      <c r="A485" s="148" t="s">
        <v>6736</v>
      </c>
      <c r="B485" s="148" t="s">
        <v>3050</v>
      </c>
      <c r="C485" s="148" t="s">
        <v>3166</v>
      </c>
      <c r="D485" s="148" t="s">
        <v>3167</v>
      </c>
      <c r="E485" s="148" t="s">
        <v>2483</v>
      </c>
      <c r="F485" s="148" t="s">
        <v>3168</v>
      </c>
      <c r="G485" s="148" t="s">
        <v>2449</v>
      </c>
      <c r="H485" s="148">
        <v>25</v>
      </c>
      <c r="I485" s="148" t="s">
        <v>176</v>
      </c>
      <c r="J485" s="148" t="s">
        <v>64</v>
      </c>
      <c r="K485" s="148" t="s">
        <v>62</v>
      </c>
      <c r="M485" s="148" t="s">
        <v>300</v>
      </c>
      <c r="N485" s="148" t="s">
        <v>3169</v>
      </c>
      <c r="O485" s="148" t="s">
        <v>6747</v>
      </c>
      <c r="P485" s="148" t="s">
        <v>62</v>
      </c>
      <c r="Q485" s="148" t="s">
        <v>6851</v>
      </c>
      <c r="R485" s="148" t="s">
        <v>62</v>
      </c>
      <c r="S485" s="148" t="s">
        <v>62</v>
      </c>
      <c r="T485" s="148" t="s">
        <v>62</v>
      </c>
      <c r="U485" s="148" t="s">
        <v>62</v>
      </c>
      <c r="V485" s="148" t="s">
        <v>1883</v>
      </c>
      <c r="X485" s="148" t="s">
        <v>62</v>
      </c>
      <c r="Y485" s="148" t="s">
        <v>3155</v>
      </c>
      <c r="Z485" s="148" t="s">
        <v>3170</v>
      </c>
      <c r="AC485" s="148" t="s">
        <v>62</v>
      </c>
      <c r="AD485" s="148" t="s">
        <v>77</v>
      </c>
      <c r="AE485" s="148" t="s">
        <v>102</v>
      </c>
    </row>
    <row r="486" spans="1:31" ht="45">
      <c r="A486" s="148" t="s">
        <v>6736</v>
      </c>
      <c r="B486" s="148" t="s">
        <v>3050</v>
      </c>
      <c r="C486" s="148" t="s">
        <v>3174</v>
      </c>
      <c r="D486" s="148" t="s">
        <v>3167</v>
      </c>
      <c r="E486" s="148" t="s">
        <v>2483</v>
      </c>
      <c r="F486" s="148" t="s">
        <v>3175</v>
      </c>
      <c r="G486" s="148" t="s">
        <v>2449</v>
      </c>
      <c r="H486" s="148">
        <v>20</v>
      </c>
      <c r="I486" s="148" t="s">
        <v>176</v>
      </c>
      <c r="J486" s="148" t="s">
        <v>64</v>
      </c>
      <c r="K486" s="148" t="s">
        <v>62</v>
      </c>
      <c r="M486" s="148" t="s">
        <v>300</v>
      </c>
      <c r="N486" s="148" t="s">
        <v>3176</v>
      </c>
      <c r="O486" s="148" t="s">
        <v>6747</v>
      </c>
      <c r="P486" s="148" t="s">
        <v>6762</v>
      </c>
      <c r="Q486" s="148" t="s">
        <v>6852</v>
      </c>
      <c r="R486" s="148" t="s">
        <v>62</v>
      </c>
      <c r="S486" s="148" t="s">
        <v>62</v>
      </c>
      <c r="T486" s="148" t="s">
        <v>62</v>
      </c>
      <c r="U486" s="148" t="s">
        <v>62</v>
      </c>
      <c r="V486" s="148" t="s">
        <v>673</v>
      </c>
      <c r="W486" s="148" t="s">
        <v>66</v>
      </c>
      <c r="X486" s="148" t="s">
        <v>62</v>
      </c>
      <c r="Y486" s="148" t="s">
        <v>3155</v>
      </c>
      <c r="Z486" s="148" t="s">
        <v>3177</v>
      </c>
      <c r="AC486" s="148" t="s">
        <v>62</v>
      </c>
      <c r="AD486" s="148" t="s">
        <v>77</v>
      </c>
      <c r="AE486" s="148" t="s">
        <v>102</v>
      </c>
    </row>
    <row r="487" spans="1:31" ht="45">
      <c r="A487" s="148" t="s">
        <v>6736</v>
      </c>
      <c r="B487" s="148" t="s">
        <v>89</v>
      </c>
      <c r="C487" s="148" t="s">
        <v>193</v>
      </c>
      <c r="D487" s="148" t="s">
        <v>194</v>
      </c>
      <c r="E487" s="148" t="s">
        <v>195</v>
      </c>
      <c r="F487" s="148" t="s">
        <v>165</v>
      </c>
      <c r="G487" s="148" t="s">
        <v>169</v>
      </c>
      <c r="H487" s="148">
        <v>500</v>
      </c>
      <c r="I487" s="148" t="s">
        <v>196</v>
      </c>
      <c r="J487" s="148" t="s">
        <v>64</v>
      </c>
      <c r="K487" s="148" t="s">
        <v>62</v>
      </c>
      <c r="M487" s="148" t="s">
        <v>197</v>
      </c>
      <c r="N487" s="148" t="s">
        <v>198</v>
      </c>
      <c r="O487" s="148" t="s">
        <v>6747</v>
      </c>
      <c r="P487" s="148" t="s">
        <v>6770</v>
      </c>
      <c r="Q487" s="148" t="s">
        <v>6860</v>
      </c>
      <c r="R487" s="148" t="s">
        <v>101</v>
      </c>
      <c r="S487" s="148" t="s">
        <v>62</v>
      </c>
      <c r="T487" s="148" t="s">
        <v>62</v>
      </c>
      <c r="U487" s="148" t="s">
        <v>62</v>
      </c>
      <c r="V487" s="148" t="s">
        <v>110</v>
      </c>
      <c r="X487" s="148" t="s">
        <v>62</v>
      </c>
      <c r="Y487" s="148" t="s">
        <v>99</v>
      </c>
      <c r="Z487" s="148" t="s">
        <v>199</v>
      </c>
      <c r="AC487" s="148" t="s">
        <v>62</v>
      </c>
      <c r="AD487" s="148" t="s">
        <v>69</v>
      </c>
      <c r="AE487" s="148" t="s">
        <v>102</v>
      </c>
    </row>
    <row r="488" spans="1:31" ht="45">
      <c r="A488" s="148" t="s">
        <v>6736</v>
      </c>
      <c r="B488" s="148" t="s">
        <v>89</v>
      </c>
      <c r="C488" s="148" t="s">
        <v>209</v>
      </c>
      <c r="D488" s="148" t="s">
        <v>210</v>
      </c>
      <c r="E488" s="148" t="s">
        <v>195</v>
      </c>
      <c r="F488" s="148" t="s">
        <v>211</v>
      </c>
      <c r="G488" s="148" t="s">
        <v>212</v>
      </c>
      <c r="H488" s="148">
        <v>200</v>
      </c>
      <c r="I488" s="148" t="s">
        <v>196</v>
      </c>
      <c r="J488" s="148" t="s">
        <v>64</v>
      </c>
      <c r="K488" s="148" t="s">
        <v>62</v>
      </c>
      <c r="M488" s="148" t="s">
        <v>213</v>
      </c>
      <c r="N488" s="148" t="s">
        <v>214</v>
      </c>
      <c r="O488" s="148" t="s">
        <v>6747</v>
      </c>
      <c r="P488" s="148" t="s">
        <v>6772</v>
      </c>
      <c r="Q488" s="148" t="s">
        <v>6747</v>
      </c>
      <c r="R488" s="148" t="s">
        <v>101</v>
      </c>
      <c r="S488" s="148" t="s">
        <v>62</v>
      </c>
      <c r="T488" s="148" t="s">
        <v>62</v>
      </c>
      <c r="U488" s="148" t="s">
        <v>62</v>
      </c>
      <c r="V488" s="148" t="s">
        <v>215</v>
      </c>
      <c r="W488" s="148" t="s">
        <v>66</v>
      </c>
      <c r="X488" s="148" t="s">
        <v>62</v>
      </c>
      <c r="Y488" s="148" t="s">
        <v>99</v>
      </c>
      <c r="Z488" s="148" t="s">
        <v>216</v>
      </c>
      <c r="AC488" s="148" t="s">
        <v>62</v>
      </c>
      <c r="AD488" s="148" t="s">
        <v>69</v>
      </c>
      <c r="AE488" s="148" t="s">
        <v>102</v>
      </c>
    </row>
    <row r="489" spans="1:31" ht="45">
      <c r="A489" s="148" t="s">
        <v>6736</v>
      </c>
      <c r="B489" s="148" t="s">
        <v>89</v>
      </c>
      <c r="C489" s="148" t="s">
        <v>200</v>
      </c>
      <c r="D489" s="148" t="s">
        <v>194</v>
      </c>
      <c r="E489" s="148" t="s">
        <v>201</v>
      </c>
      <c r="F489" s="148" t="s">
        <v>165</v>
      </c>
      <c r="G489" s="148" t="s">
        <v>62</v>
      </c>
      <c r="H489" s="148" t="s">
        <v>62</v>
      </c>
      <c r="I489" s="148" t="s">
        <v>196</v>
      </c>
      <c r="J489" s="148" t="s">
        <v>196</v>
      </c>
      <c r="K489" s="148" t="s">
        <v>64</v>
      </c>
      <c r="M489" s="148" t="s">
        <v>202</v>
      </c>
      <c r="N489" s="148" t="s">
        <v>203</v>
      </c>
      <c r="O489" s="148" t="s">
        <v>6747</v>
      </c>
      <c r="P489" s="148" t="s">
        <v>6771</v>
      </c>
      <c r="Q489" s="148" t="s">
        <v>6862</v>
      </c>
      <c r="R489" s="148" t="s">
        <v>101</v>
      </c>
      <c r="S489" s="148" t="s">
        <v>62</v>
      </c>
      <c r="T489" s="148" t="s">
        <v>62</v>
      </c>
      <c r="U489" s="148" t="s">
        <v>62</v>
      </c>
      <c r="V489" s="148" t="s">
        <v>67</v>
      </c>
      <c r="W489" s="148" t="s">
        <v>204</v>
      </c>
      <c r="X489" s="148" t="s">
        <v>205</v>
      </c>
      <c r="Y489" s="148" t="s">
        <v>99</v>
      </c>
      <c r="Z489" s="148" t="s">
        <v>199</v>
      </c>
      <c r="AC489" s="148" t="s">
        <v>206</v>
      </c>
      <c r="AD489" s="148" t="s">
        <v>69</v>
      </c>
      <c r="AE489" s="148" t="s">
        <v>102</v>
      </c>
    </row>
    <row r="490" spans="1:31" ht="45">
      <c r="A490" s="148" t="s">
        <v>6736</v>
      </c>
      <c r="B490" s="148" t="s">
        <v>89</v>
      </c>
      <c r="C490" s="148" t="s">
        <v>207</v>
      </c>
      <c r="D490" s="148" t="s">
        <v>194</v>
      </c>
      <c r="E490" s="148" t="s">
        <v>208</v>
      </c>
      <c r="F490" s="148" t="s">
        <v>165</v>
      </c>
      <c r="G490" s="148" t="s">
        <v>62</v>
      </c>
      <c r="H490" s="148" t="s">
        <v>62</v>
      </c>
      <c r="I490" s="148" t="s">
        <v>196</v>
      </c>
      <c r="J490" s="148" t="s">
        <v>196</v>
      </c>
      <c r="K490" s="148" t="s">
        <v>64</v>
      </c>
      <c r="M490" s="148" t="s">
        <v>202</v>
      </c>
      <c r="N490" s="148" t="s">
        <v>203</v>
      </c>
      <c r="O490" s="148" t="s">
        <v>6747</v>
      </c>
      <c r="P490" s="148" t="s">
        <v>6771</v>
      </c>
      <c r="Q490" s="148" t="s">
        <v>6862</v>
      </c>
      <c r="R490" s="148" t="s">
        <v>101</v>
      </c>
      <c r="S490" s="148" t="s">
        <v>62</v>
      </c>
      <c r="T490" s="148" t="s">
        <v>62</v>
      </c>
      <c r="U490" s="148" t="s">
        <v>62</v>
      </c>
      <c r="V490" s="148" t="s">
        <v>67</v>
      </c>
      <c r="W490" s="148" t="s">
        <v>204</v>
      </c>
      <c r="X490" s="148" t="s">
        <v>205</v>
      </c>
      <c r="Y490" s="148" t="s">
        <v>99</v>
      </c>
      <c r="Z490" s="148" t="s">
        <v>199</v>
      </c>
      <c r="AC490" s="148" t="s">
        <v>206</v>
      </c>
      <c r="AD490" s="148" t="s">
        <v>69</v>
      </c>
      <c r="AE490" s="148" t="s">
        <v>102</v>
      </c>
    </row>
    <row r="491" spans="1:31" ht="60">
      <c r="A491" s="148" t="s">
        <v>6736</v>
      </c>
      <c r="B491" s="148" t="s">
        <v>89</v>
      </c>
      <c r="C491" s="148" t="s">
        <v>217</v>
      </c>
      <c r="D491" s="148" t="s">
        <v>218</v>
      </c>
      <c r="E491" s="148" t="s">
        <v>219</v>
      </c>
      <c r="F491" s="148" t="s">
        <v>211</v>
      </c>
      <c r="G491" s="148" t="s">
        <v>62</v>
      </c>
      <c r="H491" s="148" t="s">
        <v>62</v>
      </c>
      <c r="I491" s="148" t="s">
        <v>196</v>
      </c>
      <c r="J491" s="148" t="s">
        <v>196</v>
      </c>
      <c r="K491" s="148" t="s">
        <v>64</v>
      </c>
      <c r="M491" s="148" t="s">
        <v>220</v>
      </c>
      <c r="N491" s="148" t="s">
        <v>221</v>
      </c>
      <c r="O491" s="148" t="s">
        <v>6747</v>
      </c>
      <c r="P491" s="148" t="s">
        <v>6773</v>
      </c>
      <c r="Q491" s="148" t="s">
        <v>7067</v>
      </c>
      <c r="R491" s="148" t="s">
        <v>101</v>
      </c>
      <c r="S491" s="148" t="s">
        <v>62</v>
      </c>
      <c r="T491" s="148" t="s">
        <v>62</v>
      </c>
      <c r="U491" s="148" t="s">
        <v>62</v>
      </c>
      <c r="V491" s="148" t="s">
        <v>67</v>
      </c>
      <c r="W491" s="148" t="s">
        <v>204</v>
      </c>
      <c r="X491" s="148" t="s">
        <v>222</v>
      </c>
      <c r="Y491" s="148" t="s">
        <v>99</v>
      </c>
      <c r="Z491" s="148" t="s">
        <v>216</v>
      </c>
      <c r="AC491" s="148" t="s">
        <v>112</v>
      </c>
      <c r="AD491" s="148" t="s">
        <v>69</v>
      </c>
      <c r="AE491" s="148" t="s">
        <v>102</v>
      </c>
    </row>
    <row r="492" spans="1:31" ht="45">
      <c r="A492" s="148" t="s">
        <v>6736</v>
      </c>
      <c r="B492" s="148" t="s">
        <v>89</v>
      </c>
      <c r="C492" s="148" t="s">
        <v>412</v>
      </c>
      <c r="D492" s="148" t="s">
        <v>413</v>
      </c>
      <c r="E492" s="148" t="s">
        <v>391</v>
      </c>
      <c r="F492" s="148" t="s">
        <v>414</v>
      </c>
      <c r="G492" s="148" t="s">
        <v>169</v>
      </c>
      <c r="H492" s="148">
        <v>25</v>
      </c>
      <c r="I492" s="148" t="s">
        <v>196</v>
      </c>
      <c r="J492" s="148" t="s">
        <v>64</v>
      </c>
      <c r="K492" s="148" t="s">
        <v>64</v>
      </c>
      <c r="M492" s="148" t="s">
        <v>406</v>
      </c>
      <c r="N492" s="148" t="s">
        <v>407</v>
      </c>
      <c r="O492" s="148" t="s">
        <v>6747</v>
      </c>
      <c r="P492" s="148" t="s">
        <v>6769</v>
      </c>
      <c r="Q492" s="148" t="s">
        <v>6747</v>
      </c>
      <c r="R492" s="148" t="s">
        <v>101</v>
      </c>
      <c r="S492" s="148" t="s">
        <v>62</v>
      </c>
      <c r="T492" s="148" t="s">
        <v>62</v>
      </c>
      <c r="U492" s="148" t="s">
        <v>62</v>
      </c>
      <c r="V492" s="148" t="s">
        <v>110</v>
      </c>
      <c r="W492" s="148" t="s">
        <v>395</v>
      </c>
      <c r="X492" s="148" t="s">
        <v>396</v>
      </c>
      <c r="Y492" s="148" t="s">
        <v>291</v>
      </c>
      <c r="Z492" s="148" t="s">
        <v>415</v>
      </c>
      <c r="AC492" s="148" t="s">
        <v>272</v>
      </c>
      <c r="AD492" s="148" t="s">
        <v>69</v>
      </c>
      <c r="AE492" s="148" t="s">
        <v>102</v>
      </c>
    </row>
    <row r="493" spans="1:31" ht="45">
      <c r="A493" s="148" t="s">
        <v>6736</v>
      </c>
      <c r="B493" s="148" t="s">
        <v>89</v>
      </c>
      <c r="C493" s="148" t="s">
        <v>416</v>
      </c>
      <c r="D493" s="148" t="s">
        <v>413</v>
      </c>
      <c r="E493" s="148" t="s">
        <v>399</v>
      </c>
      <c r="F493" s="148" t="s">
        <v>414</v>
      </c>
      <c r="G493" s="148" t="s">
        <v>62</v>
      </c>
      <c r="H493" s="148" t="s">
        <v>62</v>
      </c>
      <c r="I493" s="148" t="s">
        <v>196</v>
      </c>
      <c r="J493" s="148" t="s">
        <v>196</v>
      </c>
      <c r="K493" s="148" t="s">
        <v>64</v>
      </c>
      <c r="M493" s="148" t="s">
        <v>400</v>
      </c>
      <c r="N493" s="148" t="s">
        <v>401</v>
      </c>
      <c r="O493" s="148" t="s">
        <v>6747</v>
      </c>
      <c r="P493" s="148" t="s">
        <v>6774</v>
      </c>
      <c r="Q493" s="148" t="s">
        <v>7067</v>
      </c>
      <c r="R493" s="148" t="s">
        <v>101</v>
      </c>
      <c r="S493" s="148" t="s">
        <v>62</v>
      </c>
      <c r="T493" s="148" t="s">
        <v>62</v>
      </c>
      <c r="U493" s="148" t="s">
        <v>62</v>
      </c>
      <c r="V493" s="148" t="s">
        <v>67</v>
      </c>
      <c r="W493" s="148" t="s">
        <v>204</v>
      </c>
      <c r="Y493" s="148" t="s">
        <v>291</v>
      </c>
      <c r="Z493" s="148" t="s">
        <v>415</v>
      </c>
      <c r="AC493" s="148" t="s">
        <v>62</v>
      </c>
      <c r="AD493" s="148" t="s">
        <v>69</v>
      </c>
      <c r="AE493" s="148" t="s">
        <v>102</v>
      </c>
    </row>
    <row r="494" spans="1:31" ht="45">
      <c r="A494" s="148" t="s">
        <v>6736</v>
      </c>
      <c r="B494" s="148" t="s">
        <v>89</v>
      </c>
      <c r="C494" s="148" t="s">
        <v>417</v>
      </c>
      <c r="D494" s="148" t="s">
        <v>413</v>
      </c>
      <c r="E494" s="148" t="s">
        <v>201</v>
      </c>
      <c r="F494" s="148" t="s">
        <v>414</v>
      </c>
      <c r="G494" s="148" t="s">
        <v>62</v>
      </c>
      <c r="H494" s="148" t="s">
        <v>62</v>
      </c>
      <c r="I494" s="148" t="s">
        <v>196</v>
      </c>
      <c r="J494" s="148" t="s">
        <v>196</v>
      </c>
      <c r="K494" s="148" t="s">
        <v>64</v>
      </c>
      <c r="M494" s="148" t="s">
        <v>202</v>
      </c>
      <c r="N494" s="148" t="s">
        <v>203</v>
      </c>
      <c r="O494" s="148" t="s">
        <v>6747</v>
      </c>
      <c r="P494" s="148" t="s">
        <v>6771</v>
      </c>
      <c r="Q494" s="148" t="s">
        <v>6862</v>
      </c>
      <c r="R494" s="148" t="s">
        <v>101</v>
      </c>
      <c r="S494" s="148" t="s">
        <v>62</v>
      </c>
      <c r="T494" s="148" t="s">
        <v>62</v>
      </c>
      <c r="U494" s="148" t="s">
        <v>62</v>
      </c>
      <c r="V494" s="148" t="s">
        <v>67</v>
      </c>
      <c r="W494" s="148" t="s">
        <v>204</v>
      </c>
      <c r="X494" s="148" t="s">
        <v>418</v>
      </c>
      <c r="Y494" s="148" t="s">
        <v>291</v>
      </c>
      <c r="Z494" s="148" t="s">
        <v>415</v>
      </c>
      <c r="AC494" s="148" t="s">
        <v>206</v>
      </c>
      <c r="AD494" s="148" t="s">
        <v>69</v>
      </c>
      <c r="AE494" s="148" t="s">
        <v>102</v>
      </c>
    </row>
    <row r="495" spans="1:31" ht="45">
      <c r="A495" s="148" t="s">
        <v>6736</v>
      </c>
      <c r="B495" s="148" t="s">
        <v>89</v>
      </c>
      <c r="C495" s="148" t="s">
        <v>419</v>
      </c>
      <c r="D495" s="148" t="s">
        <v>413</v>
      </c>
      <c r="E495" s="148" t="s">
        <v>208</v>
      </c>
      <c r="F495" s="148" t="s">
        <v>414</v>
      </c>
      <c r="G495" s="148" t="s">
        <v>62</v>
      </c>
      <c r="H495" s="148" t="s">
        <v>62</v>
      </c>
      <c r="I495" s="148" t="s">
        <v>196</v>
      </c>
      <c r="J495" s="148" t="s">
        <v>196</v>
      </c>
      <c r="K495" s="148" t="s">
        <v>64</v>
      </c>
      <c r="M495" s="148" t="s">
        <v>202</v>
      </c>
      <c r="N495" s="148" t="s">
        <v>203</v>
      </c>
      <c r="O495" s="148" t="s">
        <v>6747</v>
      </c>
      <c r="P495" s="148" t="s">
        <v>6771</v>
      </c>
      <c r="Q495" s="148" t="s">
        <v>6862</v>
      </c>
      <c r="R495" s="148" t="s">
        <v>101</v>
      </c>
      <c r="S495" s="148" t="s">
        <v>62</v>
      </c>
      <c r="T495" s="148" t="s">
        <v>62</v>
      </c>
      <c r="U495" s="148" t="s">
        <v>62</v>
      </c>
      <c r="V495" s="148" t="s">
        <v>67</v>
      </c>
      <c r="W495" s="148" t="s">
        <v>204</v>
      </c>
      <c r="X495" s="148" t="s">
        <v>418</v>
      </c>
      <c r="Y495" s="148" t="s">
        <v>291</v>
      </c>
      <c r="Z495" s="148" t="s">
        <v>415</v>
      </c>
      <c r="AC495" s="148" t="s">
        <v>206</v>
      </c>
      <c r="AD495" s="148" t="s">
        <v>69</v>
      </c>
      <c r="AE495" s="148" t="s">
        <v>102</v>
      </c>
    </row>
    <row r="496" spans="1:31" ht="60">
      <c r="A496" s="148" t="s">
        <v>6736</v>
      </c>
      <c r="B496" s="148" t="s">
        <v>89</v>
      </c>
      <c r="C496" s="148" t="s">
        <v>404</v>
      </c>
      <c r="D496" s="148" t="s">
        <v>405</v>
      </c>
      <c r="E496" s="148" t="s">
        <v>391</v>
      </c>
      <c r="F496" s="148" t="s">
        <v>319</v>
      </c>
      <c r="G496" s="148" t="s">
        <v>169</v>
      </c>
      <c r="H496" s="148">
        <v>25</v>
      </c>
      <c r="I496" s="148" t="s">
        <v>196</v>
      </c>
      <c r="J496" s="148" t="s">
        <v>64</v>
      </c>
      <c r="K496" s="148" t="s">
        <v>64</v>
      </c>
      <c r="M496" s="148" t="s">
        <v>406</v>
      </c>
      <c r="N496" s="148" t="s">
        <v>407</v>
      </c>
      <c r="O496" s="148" t="s">
        <v>6747</v>
      </c>
      <c r="P496" s="148" t="s">
        <v>6769</v>
      </c>
      <c r="Q496" s="148" t="s">
        <v>6747</v>
      </c>
      <c r="R496" s="148" t="s">
        <v>101</v>
      </c>
      <c r="S496" s="148" t="s">
        <v>62</v>
      </c>
      <c r="T496" s="148" t="s">
        <v>62</v>
      </c>
      <c r="U496" s="148" t="s">
        <v>62</v>
      </c>
      <c r="V496" s="148" t="s">
        <v>281</v>
      </c>
      <c r="W496" s="148" t="s">
        <v>395</v>
      </c>
      <c r="X496" s="148" t="s">
        <v>396</v>
      </c>
      <c r="Y496" s="148" t="s">
        <v>291</v>
      </c>
      <c r="Z496" s="148" t="s">
        <v>408</v>
      </c>
      <c r="AC496" s="148" t="s">
        <v>272</v>
      </c>
      <c r="AD496" s="148" t="s">
        <v>69</v>
      </c>
      <c r="AE496" s="148" t="s">
        <v>102</v>
      </c>
    </row>
    <row r="497" spans="1:31" ht="60">
      <c r="A497" s="148" t="s">
        <v>6736</v>
      </c>
      <c r="B497" s="148" t="s">
        <v>89</v>
      </c>
      <c r="C497" s="148" t="s">
        <v>409</v>
      </c>
      <c r="D497" s="148" t="s">
        <v>405</v>
      </c>
      <c r="E497" s="148" t="s">
        <v>399</v>
      </c>
      <c r="F497" s="148" t="s">
        <v>319</v>
      </c>
      <c r="G497" s="148" t="s">
        <v>62</v>
      </c>
      <c r="H497" s="148" t="s">
        <v>62</v>
      </c>
      <c r="I497" s="148" t="s">
        <v>196</v>
      </c>
      <c r="J497" s="148" t="s">
        <v>196</v>
      </c>
      <c r="K497" s="148" t="s">
        <v>64</v>
      </c>
      <c r="M497" s="148" t="s">
        <v>400</v>
      </c>
      <c r="N497" s="148" t="s">
        <v>401</v>
      </c>
      <c r="O497" s="148" t="s">
        <v>6747</v>
      </c>
      <c r="P497" s="148" t="s">
        <v>6774</v>
      </c>
      <c r="Q497" s="148" t="s">
        <v>7067</v>
      </c>
      <c r="R497" s="148" t="s">
        <v>101</v>
      </c>
      <c r="S497" s="148" t="s">
        <v>62</v>
      </c>
      <c r="T497" s="148" t="s">
        <v>62</v>
      </c>
      <c r="U497" s="148" t="s">
        <v>62</v>
      </c>
      <c r="V497" s="148" t="s">
        <v>67</v>
      </c>
      <c r="W497" s="148" t="s">
        <v>204</v>
      </c>
      <c r="Y497" s="148" t="s">
        <v>291</v>
      </c>
      <c r="Z497" s="148" t="s">
        <v>408</v>
      </c>
      <c r="AC497" s="148" t="s">
        <v>62</v>
      </c>
      <c r="AD497" s="148" t="s">
        <v>69</v>
      </c>
      <c r="AE497" s="148" t="s">
        <v>102</v>
      </c>
    </row>
    <row r="498" spans="1:31" ht="60">
      <c r="A498" s="148" t="s">
        <v>6736</v>
      </c>
      <c r="B498" s="148" t="s">
        <v>89</v>
      </c>
      <c r="C498" s="148" t="s">
        <v>410</v>
      </c>
      <c r="D498" s="148" t="s">
        <v>405</v>
      </c>
      <c r="E498" s="148" t="s">
        <v>201</v>
      </c>
      <c r="F498" s="148" t="s">
        <v>319</v>
      </c>
      <c r="G498" s="148" t="s">
        <v>62</v>
      </c>
      <c r="H498" s="148" t="s">
        <v>62</v>
      </c>
      <c r="I498" s="148" t="s">
        <v>196</v>
      </c>
      <c r="J498" s="148" t="s">
        <v>196</v>
      </c>
      <c r="K498" s="148" t="s">
        <v>64</v>
      </c>
      <c r="M498" s="148" t="s">
        <v>202</v>
      </c>
      <c r="N498" s="148" t="s">
        <v>203</v>
      </c>
      <c r="O498" s="148" t="s">
        <v>6747</v>
      </c>
      <c r="P498" s="148" t="s">
        <v>6771</v>
      </c>
      <c r="Q498" s="148" t="s">
        <v>6862</v>
      </c>
      <c r="R498" s="148" t="s">
        <v>101</v>
      </c>
      <c r="S498" s="148" t="s">
        <v>62</v>
      </c>
      <c r="T498" s="148" t="s">
        <v>62</v>
      </c>
      <c r="U498" s="148" t="s">
        <v>62</v>
      </c>
      <c r="V498" s="148" t="s">
        <v>67</v>
      </c>
      <c r="W498" s="148" t="s">
        <v>204</v>
      </c>
      <c r="X498" s="148" t="s">
        <v>205</v>
      </c>
      <c r="Y498" s="148" t="s">
        <v>291</v>
      </c>
      <c r="Z498" s="148" t="s">
        <v>408</v>
      </c>
      <c r="AC498" s="148" t="s">
        <v>206</v>
      </c>
      <c r="AD498" s="148" t="s">
        <v>69</v>
      </c>
      <c r="AE498" s="148" t="s">
        <v>102</v>
      </c>
    </row>
    <row r="499" spans="1:31" ht="60">
      <c r="A499" s="148" t="s">
        <v>6736</v>
      </c>
      <c r="B499" s="148" t="s">
        <v>89</v>
      </c>
      <c r="C499" s="148" t="s">
        <v>411</v>
      </c>
      <c r="D499" s="148" t="s">
        <v>405</v>
      </c>
      <c r="E499" s="148" t="s">
        <v>208</v>
      </c>
      <c r="F499" s="148" t="s">
        <v>319</v>
      </c>
      <c r="G499" s="148" t="s">
        <v>62</v>
      </c>
      <c r="H499" s="148" t="s">
        <v>62</v>
      </c>
      <c r="I499" s="148" t="s">
        <v>196</v>
      </c>
      <c r="J499" s="148" t="s">
        <v>196</v>
      </c>
      <c r="K499" s="148" t="s">
        <v>64</v>
      </c>
      <c r="M499" s="148" t="s">
        <v>202</v>
      </c>
      <c r="N499" s="148" t="s">
        <v>203</v>
      </c>
      <c r="O499" s="148" t="s">
        <v>6747</v>
      </c>
      <c r="P499" s="148" t="s">
        <v>6771</v>
      </c>
      <c r="Q499" s="148" t="s">
        <v>6862</v>
      </c>
      <c r="R499" s="148" t="s">
        <v>101</v>
      </c>
      <c r="S499" s="148" t="s">
        <v>62</v>
      </c>
      <c r="T499" s="148" t="s">
        <v>62</v>
      </c>
      <c r="U499" s="148" t="s">
        <v>62</v>
      </c>
      <c r="V499" s="148" t="s">
        <v>67</v>
      </c>
      <c r="W499" s="148" t="s">
        <v>204</v>
      </c>
      <c r="X499" s="148" t="s">
        <v>205</v>
      </c>
      <c r="Y499" s="148" t="s">
        <v>291</v>
      </c>
      <c r="Z499" s="148" t="s">
        <v>408</v>
      </c>
      <c r="AC499" s="148" t="s">
        <v>206</v>
      </c>
      <c r="AD499" s="148" t="s">
        <v>69</v>
      </c>
      <c r="AE499" s="148" t="s">
        <v>102</v>
      </c>
    </row>
    <row r="500" spans="1:31" ht="30">
      <c r="A500" s="148" t="s">
        <v>6736</v>
      </c>
      <c r="B500" s="148" t="s">
        <v>89</v>
      </c>
      <c r="C500" s="148" t="s">
        <v>389</v>
      </c>
      <c r="D500" s="148" t="s">
        <v>390</v>
      </c>
      <c r="E500" s="148" t="s">
        <v>391</v>
      </c>
      <c r="F500" s="148" t="s">
        <v>392</v>
      </c>
      <c r="G500" s="148" t="s">
        <v>169</v>
      </c>
      <c r="H500" s="148">
        <v>150</v>
      </c>
      <c r="I500" s="148" t="s">
        <v>196</v>
      </c>
      <c r="J500" s="148" t="s">
        <v>64</v>
      </c>
      <c r="K500" s="148" t="s">
        <v>64</v>
      </c>
      <c r="M500" s="148" t="s">
        <v>393</v>
      </c>
      <c r="N500" s="148" t="s">
        <v>394</v>
      </c>
      <c r="O500" s="148" t="s">
        <v>6747</v>
      </c>
      <c r="P500" s="148" t="s">
        <v>6769</v>
      </c>
      <c r="Q500" s="148" t="s">
        <v>6747</v>
      </c>
      <c r="R500" s="148" t="s">
        <v>101</v>
      </c>
      <c r="S500" s="148" t="s">
        <v>62</v>
      </c>
      <c r="T500" s="148" t="s">
        <v>62</v>
      </c>
      <c r="U500" s="148" t="s">
        <v>62</v>
      </c>
      <c r="V500" s="148" t="s">
        <v>145</v>
      </c>
      <c r="W500" s="148" t="s">
        <v>395</v>
      </c>
      <c r="X500" s="148" t="s">
        <v>396</v>
      </c>
      <c r="Y500" s="148" t="s">
        <v>291</v>
      </c>
      <c r="Z500" s="148" t="s">
        <v>397</v>
      </c>
      <c r="AC500" s="148" t="s">
        <v>272</v>
      </c>
      <c r="AD500" s="148" t="s">
        <v>69</v>
      </c>
      <c r="AE500" s="148" t="s">
        <v>102</v>
      </c>
    </row>
    <row r="501" spans="1:31" ht="45">
      <c r="A501" s="148" t="s">
        <v>6736</v>
      </c>
      <c r="B501" s="148" t="s">
        <v>89</v>
      </c>
      <c r="C501" s="148" t="s">
        <v>398</v>
      </c>
      <c r="D501" s="148" t="s">
        <v>390</v>
      </c>
      <c r="E501" s="148" t="s">
        <v>399</v>
      </c>
      <c r="F501" s="148" t="s">
        <v>392</v>
      </c>
      <c r="G501" s="148" t="s">
        <v>62</v>
      </c>
      <c r="H501" s="148" t="s">
        <v>62</v>
      </c>
      <c r="I501" s="148" t="s">
        <v>196</v>
      </c>
      <c r="J501" s="148" t="s">
        <v>196</v>
      </c>
      <c r="K501" s="148" t="s">
        <v>64</v>
      </c>
      <c r="M501" s="148" t="s">
        <v>400</v>
      </c>
      <c r="N501" s="148" t="s">
        <v>401</v>
      </c>
      <c r="O501" s="148" t="s">
        <v>6747</v>
      </c>
      <c r="P501" s="148" t="s">
        <v>6774</v>
      </c>
      <c r="Q501" s="148" t="s">
        <v>7067</v>
      </c>
      <c r="R501" s="148" t="s">
        <v>101</v>
      </c>
      <c r="S501" s="148" t="s">
        <v>62</v>
      </c>
      <c r="T501" s="148" t="s">
        <v>62</v>
      </c>
      <c r="U501" s="148" t="s">
        <v>62</v>
      </c>
      <c r="V501" s="148" t="s">
        <v>67</v>
      </c>
      <c r="W501" s="148" t="s">
        <v>204</v>
      </c>
      <c r="Y501" s="148" t="s">
        <v>291</v>
      </c>
      <c r="Z501" s="148" t="s">
        <v>397</v>
      </c>
      <c r="AC501" s="148" t="s">
        <v>62</v>
      </c>
      <c r="AD501" s="148" t="s">
        <v>69</v>
      </c>
      <c r="AE501" s="148" t="s">
        <v>102</v>
      </c>
    </row>
    <row r="502" spans="1:31" ht="45">
      <c r="A502" s="148" t="s">
        <v>6736</v>
      </c>
      <c r="B502" s="148" t="s">
        <v>89</v>
      </c>
      <c r="C502" s="148" t="s">
        <v>402</v>
      </c>
      <c r="D502" s="148" t="s">
        <v>390</v>
      </c>
      <c r="E502" s="148" t="s">
        <v>201</v>
      </c>
      <c r="F502" s="148" t="s">
        <v>392</v>
      </c>
      <c r="G502" s="148" t="s">
        <v>62</v>
      </c>
      <c r="H502" s="148" t="s">
        <v>62</v>
      </c>
      <c r="I502" s="148" t="s">
        <v>196</v>
      </c>
      <c r="J502" s="148" t="s">
        <v>196</v>
      </c>
      <c r="K502" s="148" t="s">
        <v>64</v>
      </c>
      <c r="M502" s="148" t="s">
        <v>202</v>
      </c>
      <c r="N502" s="148" t="s">
        <v>203</v>
      </c>
      <c r="O502" s="148" t="s">
        <v>6747</v>
      </c>
      <c r="P502" s="148" t="s">
        <v>6771</v>
      </c>
      <c r="Q502" s="148" t="s">
        <v>6862</v>
      </c>
      <c r="R502" s="148" t="s">
        <v>101</v>
      </c>
      <c r="S502" s="148" t="s">
        <v>62</v>
      </c>
      <c r="T502" s="148" t="s">
        <v>62</v>
      </c>
      <c r="U502" s="148" t="s">
        <v>62</v>
      </c>
      <c r="V502" s="148" t="s">
        <v>67</v>
      </c>
      <c r="W502" s="148" t="s">
        <v>204</v>
      </c>
      <c r="X502" s="148" t="s">
        <v>205</v>
      </c>
      <c r="Y502" s="148" t="s">
        <v>291</v>
      </c>
      <c r="Z502" s="148" t="s">
        <v>397</v>
      </c>
      <c r="AC502" s="148" t="s">
        <v>206</v>
      </c>
      <c r="AD502" s="148" t="s">
        <v>69</v>
      </c>
      <c r="AE502" s="148" t="s">
        <v>102</v>
      </c>
    </row>
    <row r="503" spans="1:31" ht="45">
      <c r="A503" s="148" t="s">
        <v>6736</v>
      </c>
      <c r="B503" s="148" t="s">
        <v>89</v>
      </c>
      <c r="C503" s="148" t="s">
        <v>403</v>
      </c>
      <c r="D503" s="148" t="s">
        <v>390</v>
      </c>
      <c r="E503" s="148" t="s">
        <v>208</v>
      </c>
      <c r="F503" s="148" t="s">
        <v>392</v>
      </c>
      <c r="G503" s="148" t="s">
        <v>62</v>
      </c>
      <c r="H503" s="148" t="s">
        <v>62</v>
      </c>
      <c r="I503" s="148" t="s">
        <v>196</v>
      </c>
      <c r="J503" s="148" t="s">
        <v>196</v>
      </c>
      <c r="K503" s="148" t="s">
        <v>64</v>
      </c>
      <c r="M503" s="148" t="s">
        <v>202</v>
      </c>
      <c r="N503" s="148" t="s">
        <v>203</v>
      </c>
      <c r="O503" s="148" t="s">
        <v>6747</v>
      </c>
      <c r="P503" s="148" t="s">
        <v>6771</v>
      </c>
      <c r="Q503" s="148" t="s">
        <v>6862</v>
      </c>
      <c r="R503" s="148" t="s">
        <v>101</v>
      </c>
      <c r="S503" s="148" t="s">
        <v>62</v>
      </c>
      <c r="T503" s="148" t="s">
        <v>62</v>
      </c>
      <c r="U503" s="148" t="s">
        <v>62</v>
      </c>
      <c r="V503" s="148" t="s">
        <v>67</v>
      </c>
      <c r="W503" s="148" t="s">
        <v>204</v>
      </c>
      <c r="X503" s="148" t="s">
        <v>205</v>
      </c>
      <c r="Y503" s="148" t="s">
        <v>291</v>
      </c>
      <c r="Z503" s="148" t="s">
        <v>397</v>
      </c>
      <c r="AC503" s="148" t="s">
        <v>206</v>
      </c>
      <c r="AD503" s="148" t="s">
        <v>69</v>
      </c>
      <c r="AE503" s="148" t="s">
        <v>102</v>
      </c>
    </row>
    <row r="504" spans="1:31" ht="60">
      <c r="A504" s="148" t="s">
        <v>6736</v>
      </c>
      <c r="B504" s="148" t="s">
        <v>525</v>
      </c>
      <c r="C504" s="148" t="s">
        <v>709</v>
      </c>
      <c r="D504" s="148" t="s">
        <v>710</v>
      </c>
      <c r="E504" s="148" t="s">
        <v>391</v>
      </c>
      <c r="F504" s="148" t="s">
        <v>711</v>
      </c>
      <c r="G504" s="148" t="s">
        <v>94</v>
      </c>
      <c r="H504" s="148">
        <v>50</v>
      </c>
      <c r="I504" s="148" t="s">
        <v>196</v>
      </c>
      <c r="J504" s="148" t="s">
        <v>64</v>
      </c>
      <c r="K504" s="148" t="s">
        <v>64</v>
      </c>
      <c r="M504" s="148" t="s">
        <v>393</v>
      </c>
      <c r="N504" s="148" t="s">
        <v>394</v>
      </c>
      <c r="O504" s="148" t="s">
        <v>6747</v>
      </c>
      <c r="P504" s="148" t="s">
        <v>62</v>
      </c>
      <c r="Q504" s="148" t="s">
        <v>6747</v>
      </c>
      <c r="R504" s="148" t="s">
        <v>62</v>
      </c>
      <c r="S504" s="148" t="s">
        <v>62</v>
      </c>
      <c r="T504" s="148" t="s">
        <v>62</v>
      </c>
      <c r="U504" s="148" t="s">
        <v>62</v>
      </c>
      <c r="V504" s="148" t="s">
        <v>673</v>
      </c>
      <c r="W504" s="148" t="s">
        <v>395</v>
      </c>
      <c r="X504" s="148" t="s">
        <v>712</v>
      </c>
      <c r="Y504" s="148" t="s">
        <v>641</v>
      </c>
      <c r="Z504" s="148" t="s">
        <v>713</v>
      </c>
      <c r="AC504" s="148" t="s">
        <v>272</v>
      </c>
      <c r="AD504" s="148" t="s">
        <v>77</v>
      </c>
      <c r="AE504" s="148" t="s">
        <v>102</v>
      </c>
    </row>
    <row r="505" spans="1:31" ht="60">
      <c r="A505" s="148" t="s">
        <v>6736</v>
      </c>
      <c r="B505" s="148" t="s">
        <v>525</v>
      </c>
      <c r="C505" s="148" t="s">
        <v>732</v>
      </c>
      <c r="D505" s="148" t="s">
        <v>733</v>
      </c>
      <c r="E505" s="148" t="s">
        <v>391</v>
      </c>
      <c r="F505" s="148" t="s">
        <v>734</v>
      </c>
      <c r="G505" s="148" t="s">
        <v>704</v>
      </c>
      <c r="H505" s="148">
        <v>50</v>
      </c>
      <c r="I505" s="148" t="s">
        <v>196</v>
      </c>
      <c r="J505" s="148" t="s">
        <v>64</v>
      </c>
      <c r="K505" s="148" t="s">
        <v>64</v>
      </c>
      <c r="M505" s="148" t="s">
        <v>393</v>
      </c>
      <c r="N505" s="148" t="s">
        <v>394</v>
      </c>
      <c r="O505" s="148" t="s">
        <v>6747</v>
      </c>
      <c r="P505" s="148" t="s">
        <v>62</v>
      </c>
      <c r="Q505" s="148" t="s">
        <v>6747</v>
      </c>
      <c r="R505" s="148" t="s">
        <v>62</v>
      </c>
      <c r="S505" s="148" t="s">
        <v>62</v>
      </c>
      <c r="T505" s="148" t="s">
        <v>62</v>
      </c>
      <c r="U505" s="148" t="s">
        <v>62</v>
      </c>
      <c r="V505" s="148" t="s">
        <v>67</v>
      </c>
      <c r="W505" s="148" t="s">
        <v>395</v>
      </c>
      <c r="X505" s="148" t="s">
        <v>712</v>
      </c>
      <c r="Y505" s="148" t="s">
        <v>641</v>
      </c>
      <c r="Z505" s="148" t="s">
        <v>735</v>
      </c>
      <c r="AC505" s="148" t="s">
        <v>272</v>
      </c>
      <c r="AD505" s="148" t="s">
        <v>77</v>
      </c>
      <c r="AE505" s="148" t="s">
        <v>102</v>
      </c>
    </row>
    <row r="506" spans="1:31" ht="45">
      <c r="A506" s="148" t="s">
        <v>6736</v>
      </c>
      <c r="B506" s="148" t="s">
        <v>525</v>
      </c>
      <c r="C506" s="148" t="s">
        <v>739</v>
      </c>
      <c r="D506" s="148" t="s">
        <v>740</v>
      </c>
      <c r="E506" s="148" t="s">
        <v>391</v>
      </c>
      <c r="F506" s="148" t="s">
        <v>703</v>
      </c>
      <c r="G506" s="148" t="s">
        <v>704</v>
      </c>
      <c r="H506" s="148">
        <v>50</v>
      </c>
      <c r="I506" s="148" t="s">
        <v>196</v>
      </c>
      <c r="J506" s="148" t="s">
        <v>64</v>
      </c>
      <c r="K506" s="148" t="s">
        <v>64</v>
      </c>
      <c r="M506" s="148" t="s">
        <v>393</v>
      </c>
      <c r="N506" s="148" t="s">
        <v>394</v>
      </c>
      <c r="O506" s="148" t="s">
        <v>6747</v>
      </c>
      <c r="P506" s="148" t="s">
        <v>62</v>
      </c>
      <c r="Q506" s="148" t="s">
        <v>6747</v>
      </c>
      <c r="R506" s="148" t="s">
        <v>62</v>
      </c>
      <c r="S506" s="148" t="s">
        <v>62</v>
      </c>
      <c r="T506" s="148" t="s">
        <v>62</v>
      </c>
      <c r="U506" s="148" t="s">
        <v>62</v>
      </c>
      <c r="V506" s="148" t="s">
        <v>246</v>
      </c>
      <c r="W506" s="148" t="s">
        <v>395</v>
      </c>
      <c r="X506" s="148" t="s">
        <v>712</v>
      </c>
      <c r="Y506" s="148" t="s">
        <v>641</v>
      </c>
      <c r="Z506" s="148" t="s">
        <v>741</v>
      </c>
      <c r="AC506" s="148" t="s">
        <v>272</v>
      </c>
      <c r="AD506" s="148" t="s">
        <v>77</v>
      </c>
      <c r="AE506" s="148" t="s">
        <v>102</v>
      </c>
    </row>
    <row r="507" spans="1:31" ht="60">
      <c r="A507" s="148" t="s">
        <v>6736</v>
      </c>
      <c r="B507" s="148" t="s">
        <v>525</v>
      </c>
      <c r="C507" s="148" t="s">
        <v>758</v>
      </c>
      <c r="D507" s="148" t="s">
        <v>759</v>
      </c>
      <c r="E507" s="148" t="s">
        <v>391</v>
      </c>
      <c r="F507" s="148" t="s">
        <v>760</v>
      </c>
      <c r="G507" s="148" t="s">
        <v>94</v>
      </c>
      <c r="H507" s="148">
        <v>50</v>
      </c>
      <c r="I507" s="148" t="s">
        <v>196</v>
      </c>
      <c r="J507" s="148" t="s">
        <v>64</v>
      </c>
      <c r="K507" s="148" t="s">
        <v>64</v>
      </c>
      <c r="M507" s="148" t="s">
        <v>393</v>
      </c>
      <c r="N507" s="148" t="s">
        <v>394</v>
      </c>
      <c r="O507" s="148" t="s">
        <v>6747</v>
      </c>
      <c r="P507" s="148" t="s">
        <v>62</v>
      </c>
      <c r="Q507" s="148" t="s">
        <v>6747</v>
      </c>
      <c r="R507" s="148" t="s">
        <v>62</v>
      </c>
      <c r="S507" s="148" t="s">
        <v>62</v>
      </c>
      <c r="T507" s="148" t="s">
        <v>62</v>
      </c>
      <c r="U507" s="148" t="s">
        <v>62</v>
      </c>
      <c r="V507" s="148" t="s">
        <v>673</v>
      </c>
      <c r="W507" s="148" t="s">
        <v>395</v>
      </c>
      <c r="X507" s="148" t="s">
        <v>712</v>
      </c>
      <c r="Y507" s="148" t="s">
        <v>641</v>
      </c>
      <c r="Z507" s="148" t="s">
        <v>761</v>
      </c>
      <c r="AC507" s="148" t="s">
        <v>272</v>
      </c>
      <c r="AD507" s="148" t="s">
        <v>77</v>
      </c>
      <c r="AE507" s="148" t="s">
        <v>102</v>
      </c>
    </row>
    <row r="508" spans="1:31" ht="60">
      <c r="A508" s="148" t="s">
        <v>6736</v>
      </c>
      <c r="B508" s="148" t="s">
        <v>525</v>
      </c>
      <c r="C508" s="148" t="s">
        <v>718</v>
      </c>
      <c r="D508" s="148" t="s">
        <v>710</v>
      </c>
      <c r="E508" s="148" t="s">
        <v>399</v>
      </c>
      <c r="F508" s="148" t="s">
        <v>711</v>
      </c>
      <c r="G508" s="148" t="s">
        <v>62</v>
      </c>
      <c r="H508" s="148" t="s">
        <v>62</v>
      </c>
      <c r="I508" s="148" t="s">
        <v>196</v>
      </c>
      <c r="J508" s="148" t="s">
        <v>196</v>
      </c>
      <c r="K508" s="148" t="s">
        <v>64</v>
      </c>
      <c r="M508" s="148" t="s">
        <v>400</v>
      </c>
      <c r="N508" s="148" t="s">
        <v>719</v>
      </c>
      <c r="O508" s="148" t="s">
        <v>6747</v>
      </c>
      <c r="P508" s="148" t="s">
        <v>62</v>
      </c>
      <c r="Q508" s="148" t="s">
        <v>7067</v>
      </c>
      <c r="R508" s="148" t="s">
        <v>62</v>
      </c>
      <c r="S508" s="148" t="s">
        <v>62</v>
      </c>
      <c r="T508" s="148" t="s">
        <v>62</v>
      </c>
      <c r="U508" s="148" t="s">
        <v>62</v>
      </c>
      <c r="V508" s="148" t="s">
        <v>67</v>
      </c>
      <c r="W508" s="148" t="s">
        <v>204</v>
      </c>
      <c r="Y508" s="148" t="s">
        <v>641</v>
      </c>
      <c r="Z508" s="148" t="s">
        <v>713</v>
      </c>
      <c r="AC508" s="148" t="s">
        <v>62</v>
      </c>
      <c r="AD508" s="148" t="s">
        <v>77</v>
      </c>
      <c r="AE508" s="148" t="s">
        <v>102</v>
      </c>
    </row>
    <row r="509" spans="1:31" ht="60">
      <c r="A509" s="148" t="s">
        <v>6736</v>
      </c>
      <c r="B509" s="148" t="s">
        <v>525</v>
      </c>
      <c r="C509" s="148" t="s">
        <v>738</v>
      </c>
      <c r="D509" s="148" t="s">
        <v>733</v>
      </c>
      <c r="E509" s="148" t="s">
        <v>399</v>
      </c>
      <c r="F509" s="148" t="s">
        <v>734</v>
      </c>
      <c r="G509" s="148" t="s">
        <v>62</v>
      </c>
      <c r="H509" s="148" t="s">
        <v>62</v>
      </c>
      <c r="I509" s="148" t="s">
        <v>196</v>
      </c>
      <c r="J509" s="148" t="s">
        <v>196</v>
      </c>
      <c r="K509" s="148" t="s">
        <v>64</v>
      </c>
      <c r="M509" s="148" t="s">
        <v>400</v>
      </c>
      <c r="N509" s="148" t="s">
        <v>719</v>
      </c>
      <c r="O509" s="148" t="s">
        <v>6747</v>
      </c>
      <c r="P509" s="148" t="s">
        <v>62</v>
      </c>
      <c r="Q509" s="148" t="s">
        <v>7067</v>
      </c>
      <c r="R509" s="148" t="s">
        <v>62</v>
      </c>
      <c r="S509" s="148" t="s">
        <v>62</v>
      </c>
      <c r="T509" s="148" t="s">
        <v>62</v>
      </c>
      <c r="U509" s="148" t="s">
        <v>62</v>
      </c>
      <c r="V509" s="148" t="s">
        <v>67</v>
      </c>
      <c r="W509" s="148" t="s">
        <v>204</v>
      </c>
      <c r="Y509" s="148" t="s">
        <v>641</v>
      </c>
      <c r="Z509" s="148" t="s">
        <v>735</v>
      </c>
      <c r="AC509" s="148" t="s">
        <v>62</v>
      </c>
      <c r="AD509" s="148" t="s">
        <v>77</v>
      </c>
      <c r="AE509" s="148" t="s">
        <v>102</v>
      </c>
    </row>
    <row r="510" spans="1:31" ht="45">
      <c r="A510" s="148" t="s">
        <v>6736</v>
      </c>
      <c r="B510" s="148" t="s">
        <v>525</v>
      </c>
      <c r="C510" s="148" t="s">
        <v>744</v>
      </c>
      <c r="D510" s="148" t="s">
        <v>740</v>
      </c>
      <c r="E510" s="148" t="s">
        <v>399</v>
      </c>
      <c r="F510" s="148" t="s">
        <v>703</v>
      </c>
      <c r="G510" s="148" t="s">
        <v>62</v>
      </c>
      <c r="H510" s="148" t="s">
        <v>62</v>
      </c>
      <c r="I510" s="148" t="s">
        <v>196</v>
      </c>
      <c r="J510" s="148" t="s">
        <v>196</v>
      </c>
      <c r="K510" s="148" t="s">
        <v>64</v>
      </c>
      <c r="M510" s="148" t="s">
        <v>400</v>
      </c>
      <c r="N510" s="148" t="s">
        <v>719</v>
      </c>
      <c r="O510" s="148" t="s">
        <v>6747</v>
      </c>
      <c r="P510" s="148" t="s">
        <v>62</v>
      </c>
      <c r="Q510" s="148" t="s">
        <v>7067</v>
      </c>
      <c r="R510" s="148" t="s">
        <v>62</v>
      </c>
      <c r="S510" s="148" t="s">
        <v>62</v>
      </c>
      <c r="T510" s="148" t="s">
        <v>62</v>
      </c>
      <c r="U510" s="148" t="s">
        <v>62</v>
      </c>
      <c r="V510" s="148" t="s">
        <v>67</v>
      </c>
      <c r="W510" s="148" t="s">
        <v>204</v>
      </c>
      <c r="Y510" s="148" t="s">
        <v>641</v>
      </c>
      <c r="Z510" s="148" t="s">
        <v>741</v>
      </c>
      <c r="AC510" s="148" t="s">
        <v>62</v>
      </c>
      <c r="AD510" s="148" t="s">
        <v>77</v>
      </c>
      <c r="AE510" s="148" t="s">
        <v>102</v>
      </c>
    </row>
    <row r="511" spans="1:31" ht="60">
      <c r="A511" s="148" t="s">
        <v>6736</v>
      </c>
      <c r="B511" s="148" t="s">
        <v>525</v>
      </c>
      <c r="C511" s="148" t="s">
        <v>764</v>
      </c>
      <c r="D511" s="148" t="s">
        <v>759</v>
      </c>
      <c r="E511" s="148" t="s">
        <v>399</v>
      </c>
      <c r="F511" s="148" t="s">
        <v>760</v>
      </c>
      <c r="G511" s="148" t="s">
        <v>62</v>
      </c>
      <c r="H511" s="148" t="s">
        <v>62</v>
      </c>
      <c r="I511" s="148" t="s">
        <v>196</v>
      </c>
      <c r="J511" s="148" t="s">
        <v>196</v>
      </c>
      <c r="K511" s="148" t="s">
        <v>64</v>
      </c>
      <c r="M511" s="148" t="s">
        <v>400</v>
      </c>
      <c r="N511" s="148" t="s">
        <v>719</v>
      </c>
      <c r="O511" s="148" t="s">
        <v>6747</v>
      </c>
      <c r="P511" s="148" t="s">
        <v>62</v>
      </c>
      <c r="Q511" s="148" t="s">
        <v>7067</v>
      </c>
      <c r="R511" s="148" t="s">
        <v>62</v>
      </c>
      <c r="S511" s="148" t="s">
        <v>62</v>
      </c>
      <c r="T511" s="148" t="s">
        <v>62</v>
      </c>
      <c r="U511" s="148" t="s">
        <v>62</v>
      </c>
      <c r="V511" s="148" t="s">
        <v>67</v>
      </c>
      <c r="W511" s="148" t="s">
        <v>204</v>
      </c>
      <c r="Y511" s="148" t="s">
        <v>641</v>
      </c>
      <c r="Z511" s="148" t="s">
        <v>761</v>
      </c>
      <c r="AC511" s="148" t="s">
        <v>62</v>
      </c>
      <c r="AD511" s="148" t="s">
        <v>77</v>
      </c>
      <c r="AE511" s="148" t="s">
        <v>102</v>
      </c>
    </row>
    <row r="512" spans="1:31" ht="60">
      <c r="A512" s="148" t="s">
        <v>6736</v>
      </c>
      <c r="B512" s="148" t="s">
        <v>525</v>
      </c>
      <c r="C512" s="148" t="s">
        <v>714</v>
      </c>
      <c r="D512" s="148" t="s">
        <v>710</v>
      </c>
      <c r="E512" s="148" t="s">
        <v>201</v>
      </c>
      <c r="F512" s="148" t="s">
        <v>711</v>
      </c>
      <c r="G512" s="148" t="s">
        <v>62</v>
      </c>
      <c r="H512" s="148" t="s">
        <v>62</v>
      </c>
      <c r="I512" s="148" t="s">
        <v>196</v>
      </c>
      <c r="J512" s="148" t="s">
        <v>196</v>
      </c>
      <c r="K512" s="148" t="s">
        <v>64</v>
      </c>
      <c r="M512" s="148" t="s">
        <v>202</v>
      </c>
      <c r="N512" s="148" t="s">
        <v>715</v>
      </c>
      <c r="O512" s="148" t="s">
        <v>6747</v>
      </c>
      <c r="P512" s="148" t="s">
        <v>62</v>
      </c>
      <c r="Q512" s="148" t="s">
        <v>6864</v>
      </c>
      <c r="R512" s="148" t="s">
        <v>62</v>
      </c>
      <c r="S512" s="148" t="s">
        <v>62</v>
      </c>
      <c r="T512" s="148" t="s">
        <v>62</v>
      </c>
      <c r="U512" s="148" t="s">
        <v>62</v>
      </c>
      <c r="V512" s="148" t="s">
        <v>67</v>
      </c>
      <c r="W512" s="148" t="s">
        <v>204</v>
      </c>
      <c r="X512" s="148" t="s">
        <v>716</v>
      </c>
      <c r="Y512" s="148" t="s">
        <v>641</v>
      </c>
      <c r="Z512" s="148" t="s">
        <v>713</v>
      </c>
      <c r="AC512" s="148" t="s">
        <v>206</v>
      </c>
      <c r="AD512" s="148" t="s">
        <v>77</v>
      </c>
      <c r="AE512" s="148" t="s">
        <v>102</v>
      </c>
    </row>
    <row r="513" spans="1:31" ht="60">
      <c r="A513" s="148" t="s">
        <v>6736</v>
      </c>
      <c r="B513" s="148" t="s">
        <v>525</v>
      </c>
      <c r="C513" s="148" t="s">
        <v>736</v>
      </c>
      <c r="D513" s="148" t="s">
        <v>733</v>
      </c>
      <c r="E513" s="148" t="s">
        <v>201</v>
      </c>
      <c r="F513" s="148" t="s">
        <v>734</v>
      </c>
      <c r="G513" s="148" t="s">
        <v>62</v>
      </c>
      <c r="H513" s="148" t="s">
        <v>62</v>
      </c>
      <c r="I513" s="148" t="s">
        <v>196</v>
      </c>
      <c r="J513" s="148" t="s">
        <v>196</v>
      </c>
      <c r="K513" s="148" t="s">
        <v>64</v>
      </c>
      <c r="M513" s="148" t="s">
        <v>202</v>
      </c>
      <c r="N513" s="148" t="s">
        <v>715</v>
      </c>
      <c r="O513" s="148" t="s">
        <v>6747</v>
      </c>
      <c r="P513" s="148" t="s">
        <v>62</v>
      </c>
      <c r="Q513" s="148" t="s">
        <v>6864</v>
      </c>
      <c r="R513" s="148" t="s">
        <v>62</v>
      </c>
      <c r="S513" s="148" t="s">
        <v>62</v>
      </c>
      <c r="T513" s="148" t="s">
        <v>62</v>
      </c>
      <c r="U513" s="148" t="s">
        <v>62</v>
      </c>
      <c r="V513" s="148" t="s">
        <v>67</v>
      </c>
      <c r="W513" s="148" t="s">
        <v>204</v>
      </c>
      <c r="X513" s="148" t="s">
        <v>716</v>
      </c>
      <c r="Y513" s="148" t="s">
        <v>641</v>
      </c>
      <c r="Z513" s="148" t="s">
        <v>735</v>
      </c>
      <c r="AC513" s="148" t="s">
        <v>206</v>
      </c>
      <c r="AD513" s="148" t="s">
        <v>77</v>
      </c>
      <c r="AE513" s="148" t="s">
        <v>102</v>
      </c>
    </row>
    <row r="514" spans="1:31" ht="45">
      <c r="A514" s="148" t="s">
        <v>6736</v>
      </c>
      <c r="B514" s="148" t="s">
        <v>525</v>
      </c>
      <c r="C514" s="148" t="s">
        <v>742</v>
      </c>
      <c r="D514" s="148" t="s">
        <v>740</v>
      </c>
      <c r="E514" s="148" t="s">
        <v>201</v>
      </c>
      <c r="F514" s="148" t="s">
        <v>703</v>
      </c>
      <c r="G514" s="148" t="s">
        <v>62</v>
      </c>
      <c r="H514" s="148" t="s">
        <v>62</v>
      </c>
      <c r="I514" s="148" t="s">
        <v>196</v>
      </c>
      <c r="J514" s="148" t="s">
        <v>196</v>
      </c>
      <c r="K514" s="148" t="s">
        <v>64</v>
      </c>
      <c r="M514" s="148" t="s">
        <v>202</v>
      </c>
      <c r="N514" s="148" t="s">
        <v>715</v>
      </c>
      <c r="O514" s="148" t="s">
        <v>6747</v>
      </c>
      <c r="P514" s="148" t="s">
        <v>62</v>
      </c>
      <c r="Q514" s="148" t="s">
        <v>6864</v>
      </c>
      <c r="R514" s="148" t="s">
        <v>62</v>
      </c>
      <c r="S514" s="148" t="s">
        <v>62</v>
      </c>
      <c r="T514" s="148" t="s">
        <v>62</v>
      </c>
      <c r="U514" s="148" t="s">
        <v>62</v>
      </c>
      <c r="V514" s="148" t="s">
        <v>67</v>
      </c>
      <c r="W514" s="148" t="s">
        <v>204</v>
      </c>
      <c r="X514" s="148" t="s">
        <v>716</v>
      </c>
      <c r="Y514" s="148" t="s">
        <v>641</v>
      </c>
      <c r="Z514" s="148" t="s">
        <v>741</v>
      </c>
      <c r="AC514" s="148" t="s">
        <v>206</v>
      </c>
      <c r="AD514" s="148" t="s">
        <v>77</v>
      </c>
      <c r="AE514" s="148" t="s">
        <v>102</v>
      </c>
    </row>
    <row r="515" spans="1:31" ht="60">
      <c r="A515" s="148" t="s">
        <v>6736</v>
      </c>
      <c r="B515" s="148" t="s">
        <v>525</v>
      </c>
      <c r="C515" s="148" t="s">
        <v>762</v>
      </c>
      <c r="D515" s="148" t="s">
        <v>759</v>
      </c>
      <c r="E515" s="148" t="s">
        <v>201</v>
      </c>
      <c r="F515" s="148" t="s">
        <v>760</v>
      </c>
      <c r="G515" s="148" t="s">
        <v>62</v>
      </c>
      <c r="H515" s="148" t="s">
        <v>62</v>
      </c>
      <c r="I515" s="148" t="s">
        <v>196</v>
      </c>
      <c r="J515" s="148" t="s">
        <v>196</v>
      </c>
      <c r="K515" s="148" t="s">
        <v>64</v>
      </c>
      <c r="M515" s="148" t="s">
        <v>202</v>
      </c>
      <c r="N515" s="148" t="s">
        <v>715</v>
      </c>
      <c r="O515" s="148" t="s">
        <v>6747</v>
      </c>
      <c r="P515" s="148" t="s">
        <v>62</v>
      </c>
      <c r="Q515" s="148" t="s">
        <v>6864</v>
      </c>
      <c r="R515" s="148" t="s">
        <v>62</v>
      </c>
      <c r="S515" s="148" t="s">
        <v>62</v>
      </c>
      <c r="T515" s="148" t="s">
        <v>62</v>
      </c>
      <c r="U515" s="148" t="s">
        <v>62</v>
      </c>
      <c r="V515" s="148" t="s">
        <v>67</v>
      </c>
      <c r="W515" s="148" t="s">
        <v>204</v>
      </c>
      <c r="X515" s="148" t="s">
        <v>716</v>
      </c>
      <c r="Y515" s="148" t="s">
        <v>641</v>
      </c>
      <c r="Z515" s="148" t="s">
        <v>761</v>
      </c>
      <c r="AC515" s="148" t="s">
        <v>206</v>
      </c>
      <c r="AD515" s="148" t="s">
        <v>77</v>
      </c>
      <c r="AE515" s="148" t="s">
        <v>102</v>
      </c>
    </row>
    <row r="516" spans="1:31" ht="60">
      <c r="A516" s="148" t="s">
        <v>6736</v>
      </c>
      <c r="B516" s="148" t="s">
        <v>525</v>
      </c>
      <c r="C516" s="148" t="s">
        <v>717</v>
      </c>
      <c r="D516" s="148" t="s">
        <v>710</v>
      </c>
      <c r="E516" s="148" t="s">
        <v>208</v>
      </c>
      <c r="F516" s="148" t="s">
        <v>711</v>
      </c>
      <c r="G516" s="148" t="s">
        <v>62</v>
      </c>
      <c r="H516" s="148" t="s">
        <v>62</v>
      </c>
      <c r="I516" s="148" t="s">
        <v>196</v>
      </c>
      <c r="J516" s="148" t="s">
        <v>196</v>
      </c>
      <c r="K516" s="148" t="s">
        <v>64</v>
      </c>
      <c r="M516" s="148" t="s">
        <v>202</v>
      </c>
      <c r="N516" s="148" t="s">
        <v>715</v>
      </c>
      <c r="O516" s="148" t="s">
        <v>6747</v>
      </c>
      <c r="P516" s="148" t="s">
        <v>62</v>
      </c>
      <c r="Q516" s="148" t="s">
        <v>6864</v>
      </c>
      <c r="R516" s="148" t="s">
        <v>62</v>
      </c>
      <c r="S516" s="148" t="s">
        <v>62</v>
      </c>
      <c r="T516" s="148" t="s">
        <v>62</v>
      </c>
      <c r="U516" s="148" t="s">
        <v>62</v>
      </c>
      <c r="V516" s="148" t="s">
        <v>67</v>
      </c>
      <c r="W516" s="148" t="s">
        <v>204</v>
      </c>
      <c r="X516" s="148" t="s">
        <v>716</v>
      </c>
      <c r="Y516" s="148" t="s">
        <v>641</v>
      </c>
      <c r="Z516" s="148" t="s">
        <v>713</v>
      </c>
      <c r="AC516" s="148" t="s">
        <v>206</v>
      </c>
      <c r="AD516" s="148" t="s">
        <v>77</v>
      </c>
      <c r="AE516" s="148" t="s">
        <v>102</v>
      </c>
    </row>
    <row r="517" spans="1:31" ht="60">
      <c r="A517" s="148" t="s">
        <v>6736</v>
      </c>
      <c r="B517" s="148" t="s">
        <v>525</v>
      </c>
      <c r="C517" s="148" t="s">
        <v>737</v>
      </c>
      <c r="D517" s="148" t="s">
        <v>733</v>
      </c>
      <c r="E517" s="148" t="s">
        <v>208</v>
      </c>
      <c r="F517" s="148" t="s">
        <v>734</v>
      </c>
      <c r="G517" s="148" t="s">
        <v>62</v>
      </c>
      <c r="H517" s="148" t="s">
        <v>62</v>
      </c>
      <c r="I517" s="148" t="s">
        <v>196</v>
      </c>
      <c r="J517" s="148" t="s">
        <v>196</v>
      </c>
      <c r="K517" s="148" t="s">
        <v>64</v>
      </c>
      <c r="M517" s="148" t="s">
        <v>202</v>
      </c>
      <c r="N517" s="148" t="s">
        <v>715</v>
      </c>
      <c r="O517" s="148" t="s">
        <v>6747</v>
      </c>
      <c r="P517" s="148" t="s">
        <v>62</v>
      </c>
      <c r="Q517" s="148" t="s">
        <v>6864</v>
      </c>
      <c r="R517" s="148" t="s">
        <v>62</v>
      </c>
      <c r="S517" s="148" t="s">
        <v>62</v>
      </c>
      <c r="T517" s="148" t="s">
        <v>62</v>
      </c>
      <c r="U517" s="148" t="s">
        <v>62</v>
      </c>
      <c r="V517" s="148" t="s">
        <v>67</v>
      </c>
      <c r="W517" s="148" t="s">
        <v>204</v>
      </c>
      <c r="X517" s="148" t="s">
        <v>716</v>
      </c>
      <c r="Y517" s="148" t="s">
        <v>641</v>
      </c>
      <c r="Z517" s="148" t="s">
        <v>735</v>
      </c>
      <c r="AC517" s="148" t="s">
        <v>206</v>
      </c>
      <c r="AD517" s="148" t="s">
        <v>77</v>
      </c>
      <c r="AE517" s="148" t="s">
        <v>102</v>
      </c>
    </row>
    <row r="518" spans="1:31" ht="45">
      <c r="A518" s="148" t="s">
        <v>6736</v>
      </c>
      <c r="B518" s="148" t="s">
        <v>525</v>
      </c>
      <c r="C518" s="148" t="s">
        <v>743</v>
      </c>
      <c r="D518" s="148" t="s">
        <v>740</v>
      </c>
      <c r="E518" s="148" t="s">
        <v>208</v>
      </c>
      <c r="F518" s="148" t="s">
        <v>703</v>
      </c>
      <c r="G518" s="148" t="s">
        <v>62</v>
      </c>
      <c r="H518" s="148" t="s">
        <v>62</v>
      </c>
      <c r="I518" s="148" t="s">
        <v>196</v>
      </c>
      <c r="J518" s="148" t="s">
        <v>196</v>
      </c>
      <c r="K518" s="148" t="s">
        <v>64</v>
      </c>
      <c r="M518" s="148" t="s">
        <v>202</v>
      </c>
      <c r="N518" s="148" t="s">
        <v>715</v>
      </c>
      <c r="O518" s="148" t="s">
        <v>6747</v>
      </c>
      <c r="P518" s="148" t="s">
        <v>62</v>
      </c>
      <c r="Q518" s="148" t="s">
        <v>6864</v>
      </c>
      <c r="R518" s="148" t="s">
        <v>62</v>
      </c>
      <c r="S518" s="148" t="s">
        <v>62</v>
      </c>
      <c r="T518" s="148" t="s">
        <v>62</v>
      </c>
      <c r="U518" s="148" t="s">
        <v>62</v>
      </c>
      <c r="V518" s="148" t="s">
        <v>67</v>
      </c>
      <c r="W518" s="148" t="s">
        <v>204</v>
      </c>
      <c r="X518" s="148" t="s">
        <v>716</v>
      </c>
      <c r="Y518" s="148" t="s">
        <v>641</v>
      </c>
      <c r="Z518" s="148" t="s">
        <v>741</v>
      </c>
      <c r="AC518" s="148" t="s">
        <v>206</v>
      </c>
      <c r="AD518" s="148" t="s">
        <v>77</v>
      </c>
      <c r="AE518" s="148" t="s">
        <v>102</v>
      </c>
    </row>
    <row r="519" spans="1:31" ht="60">
      <c r="A519" s="148" t="s">
        <v>6736</v>
      </c>
      <c r="B519" s="148" t="s">
        <v>525</v>
      </c>
      <c r="C519" s="148" t="s">
        <v>763</v>
      </c>
      <c r="D519" s="148" t="s">
        <v>759</v>
      </c>
      <c r="E519" s="148" t="s">
        <v>208</v>
      </c>
      <c r="F519" s="148" t="s">
        <v>760</v>
      </c>
      <c r="G519" s="148" t="s">
        <v>62</v>
      </c>
      <c r="H519" s="148" t="s">
        <v>62</v>
      </c>
      <c r="I519" s="148" t="s">
        <v>196</v>
      </c>
      <c r="J519" s="148" t="s">
        <v>196</v>
      </c>
      <c r="K519" s="148" t="s">
        <v>64</v>
      </c>
      <c r="M519" s="148" t="s">
        <v>202</v>
      </c>
      <c r="N519" s="148" t="s">
        <v>715</v>
      </c>
      <c r="O519" s="148" t="s">
        <v>6747</v>
      </c>
      <c r="P519" s="148" t="s">
        <v>62</v>
      </c>
      <c r="Q519" s="148" t="s">
        <v>6864</v>
      </c>
      <c r="R519" s="148" t="s">
        <v>62</v>
      </c>
      <c r="S519" s="148" t="s">
        <v>62</v>
      </c>
      <c r="T519" s="148" t="s">
        <v>62</v>
      </c>
      <c r="U519" s="148" t="s">
        <v>62</v>
      </c>
      <c r="V519" s="148" t="s">
        <v>67</v>
      </c>
      <c r="W519" s="148" t="s">
        <v>204</v>
      </c>
      <c r="X519" s="148" t="s">
        <v>716</v>
      </c>
      <c r="Y519" s="148" t="s">
        <v>641</v>
      </c>
      <c r="Z519" s="148" t="s">
        <v>761</v>
      </c>
      <c r="AC519" s="148" t="s">
        <v>206</v>
      </c>
      <c r="AD519" s="148" t="s">
        <v>77</v>
      </c>
      <c r="AE519" s="148" t="s">
        <v>102</v>
      </c>
    </row>
    <row r="520" spans="1:31" ht="60">
      <c r="A520" s="148" t="s">
        <v>6736</v>
      </c>
      <c r="B520" s="148" t="s">
        <v>804</v>
      </c>
      <c r="C520" s="148" t="s">
        <v>897</v>
      </c>
      <c r="D520" s="148" t="s">
        <v>898</v>
      </c>
      <c r="E520" s="148" t="s">
        <v>391</v>
      </c>
      <c r="F520" s="148" t="s">
        <v>899</v>
      </c>
      <c r="G520" s="148" t="s">
        <v>704</v>
      </c>
      <c r="H520" s="148">
        <v>80</v>
      </c>
      <c r="I520" s="148" t="s">
        <v>196</v>
      </c>
      <c r="J520" s="148" t="s">
        <v>64</v>
      </c>
      <c r="K520" s="148" t="s">
        <v>64</v>
      </c>
      <c r="M520" s="148" t="s">
        <v>393</v>
      </c>
      <c r="N520" s="148" t="s">
        <v>394</v>
      </c>
      <c r="O520" s="148" t="s">
        <v>6747</v>
      </c>
      <c r="P520" s="148" t="s">
        <v>6769</v>
      </c>
      <c r="Q520" s="148" t="s">
        <v>6747</v>
      </c>
      <c r="R520" s="148" t="s">
        <v>101</v>
      </c>
      <c r="S520" s="148" t="s">
        <v>62</v>
      </c>
      <c r="T520" s="148" t="s">
        <v>62</v>
      </c>
      <c r="U520" s="148" t="s">
        <v>62</v>
      </c>
      <c r="V520" s="148" t="s">
        <v>281</v>
      </c>
      <c r="W520" s="148" t="s">
        <v>395</v>
      </c>
      <c r="X520" s="148" t="s">
        <v>864</v>
      </c>
      <c r="Y520" s="148" t="s">
        <v>808</v>
      </c>
      <c r="Z520" s="148" t="s">
        <v>900</v>
      </c>
      <c r="AC520" s="148" t="s">
        <v>272</v>
      </c>
      <c r="AD520" s="148" t="s">
        <v>69</v>
      </c>
      <c r="AE520" s="148" t="s">
        <v>102</v>
      </c>
    </row>
    <row r="521" spans="1:31" ht="60">
      <c r="A521" s="148" t="s">
        <v>6736</v>
      </c>
      <c r="B521" s="148" t="s">
        <v>804</v>
      </c>
      <c r="C521" s="148" t="s">
        <v>903</v>
      </c>
      <c r="D521" s="148" t="s">
        <v>898</v>
      </c>
      <c r="E521" s="148" t="s">
        <v>399</v>
      </c>
      <c r="F521" s="148" t="s">
        <v>899</v>
      </c>
      <c r="G521" s="148" t="s">
        <v>62</v>
      </c>
      <c r="H521" s="148" t="s">
        <v>62</v>
      </c>
      <c r="I521" s="148" t="s">
        <v>196</v>
      </c>
      <c r="J521" s="148" t="s">
        <v>196</v>
      </c>
      <c r="K521" s="148" t="s">
        <v>64</v>
      </c>
      <c r="M521" s="148" t="s">
        <v>400</v>
      </c>
      <c r="N521" s="148" t="s">
        <v>401</v>
      </c>
      <c r="O521" s="148" t="s">
        <v>6747</v>
      </c>
      <c r="P521" s="148" t="s">
        <v>6774</v>
      </c>
      <c r="Q521" s="148" t="s">
        <v>7067</v>
      </c>
      <c r="R521" s="148" t="s">
        <v>101</v>
      </c>
      <c r="S521" s="148" t="s">
        <v>62</v>
      </c>
      <c r="T521" s="148" t="s">
        <v>62</v>
      </c>
      <c r="U521" s="148" t="s">
        <v>62</v>
      </c>
      <c r="V521" s="148" t="s">
        <v>67</v>
      </c>
      <c r="W521" s="148" t="s">
        <v>204</v>
      </c>
      <c r="Y521" s="148" t="s">
        <v>808</v>
      </c>
      <c r="Z521" s="148" t="s">
        <v>900</v>
      </c>
      <c r="AC521" s="148" t="s">
        <v>62</v>
      </c>
      <c r="AD521" s="148" t="s">
        <v>69</v>
      </c>
      <c r="AE521" s="148" t="s">
        <v>102</v>
      </c>
    </row>
    <row r="522" spans="1:31" ht="60">
      <c r="A522" s="148" t="s">
        <v>6736</v>
      </c>
      <c r="B522" s="148" t="s">
        <v>804</v>
      </c>
      <c r="C522" s="148" t="s">
        <v>901</v>
      </c>
      <c r="D522" s="148" t="s">
        <v>898</v>
      </c>
      <c r="E522" s="148" t="s">
        <v>201</v>
      </c>
      <c r="F522" s="148" t="s">
        <v>899</v>
      </c>
      <c r="G522" s="148" t="s">
        <v>62</v>
      </c>
      <c r="H522" s="148" t="s">
        <v>62</v>
      </c>
      <c r="I522" s="148" t="s">
        <v>196</v>
      </c>
      <c r="J522" s="148" t="s">
        <v>196</v>
      </c>
      <c r="K522" s="148" t="s">
        <v>64</v>
      </c>
      <c r="M522" s="148" t="s">
        <v>202</v>
      </c>
      <c r="N522" s="148" t="s">
        <v>203</v>
      </c>
      <c r="O522" s="148" t="s">
        <v>6747</v>
      </c>
      <c r="P522" s="148" t="s">
        <v>6771</v>
      </c>
      <c r="Q522" s="148" t="s">
        <v>6862</v>
      </c>
      <c r="R522" s="148" t="s">
        <v>101</v>
      </c>
      <c r="S522" s="148" t="s">
        <v>62</v>
      </c>
      <c r="T522" s="148" t="s">
        <v>62</v>
      </c>
      <c r="U522" s="148" t="s">
        <v>62</v>
      </c>
      <c r="V522" s="148" t="s">
        <v>67</v>
      </c>
      <c r="W522" s="148" t="s">
        <v>204</v>
      </c>
      <c r="X522" s="148" t="s">
        <v>757</v>
      </c>
      <c r="Y522" s="148" t="s">
        <v>808</v>
      </c>
      <c r="Z522" s="148" t="s">
        <v>900</v>
      </c>
      <c r="AC522" s="148" t="s">
        <v>206</v>
      </c>
      <c r="AD522" s="148" t="s">
        <v>69</v>
      </c>
      <c r="AE522" s="148" t="s">
        <v>102</v>
      </c>
    </row>
    <row r="523" spans="1:31" ht="60">
      <c r="A523" s="148" t="s">
        <v>6736</v>
      </c>
      <c r="B523" s="148" t="s">
        <v>804</v>
      </c>
      <c r="C523" s="148" t="s">
        <v>902</v>
      </c>
      <c r="D523" s="148" t="s">
        <v>898</v>
      </c>
      <c r="E523" s="148" t="s">
        <v>208</v>
      </c>
      <c r="F523" s="148" t="s">
        <v>899</v>
      </c>
      <c r="G523" s="148" t="s">
        <v>62</v>
      </c>
      <c r="H523" s="148" t="s">
        <v>62</v>
      </c>
      <c r="I523" s="148" t="s">
        <v>196</v>
      </c>
      <c r="J523" s="148" t="s">
        <v>196</v>
      </c>
      <c r="K523" s="148" t="s">
        <v>64</v>
      </c>
      <c r="M523" s="148" t="s">
        <v>202</v>
      </c>
      <c r="N523" s="148" t="s">
        <v>203</v>
      </c>
      <c r="O523" s="148" t="s">
        <v>6747</v>
      </c>
      <c r="P523" s="148" t="s">
        <v>6771</v>
      </c>
      <c r="Q523" s="148" t="s">
        <v>6862</v>
      </c>
      <c r="R523" s="148" t="s">
        <v>101</v>
      </c>
      <c r="S523" s="148" t="s">
        <v>62</v>
      </c>
      <c r="T523" s="148" t="s">
        <v>62</v>
      </c>
      <c r="U523" s="148" t="s">
        <v>62</v>
      </c>
      <c r="V523" s="148" t="s">
        <v>67</v>
      </c>
      <c r="W523" s="148" t="s">
        <v>204</v>
      </c>
      <c r="X523" s="148" t="s">
        <v>757</v>
      </c>
      <c r="Y523" s="148" t="s">
        <v>808</v>
      </c>
      <c r="Z523" s="148" t="s">
        <v>900</v>
      </c>
      <c r="AC523" s="148" t="s">
        <v>206</v>
      </c>
      <c r="AD523" s="148" t="s">
        <v>69</v>
      </c>
      <c r="AE523" s="148" t="s">
        <v>102</v>
      </c>
    </row>
    <row r="524" spans="1:31" ht="60">
      <c r="A524" s="148" t="s">
        <v>6736</v>
      </c>
      <c r="B524" s="148" t="s">
        <v>804</v>
      </c>
      <c r="C524" s="148" t="s">
        <v>861</v>
      </c>
      <c r="D524" s="148" t="s">
        <v>862</v>
      </c>
      <c r="E524" s="148" t="s">
        <v>391</v>
      </c>
      <c r="F524" s="148" t="s">
        <v>863</v>
      </c>
      <c r="G524" s="148" t="s">
        <v>704</v>
      </c>
      <c r="H524" s="148">
        <v>80</v>
      </c>
      <c r="I524" s="148" t="s">
        <v>196</v>
      </c>
      <c r="J524" s="148" t="s">
        <v>64</v>
      </c>
      <c r="K524" s="148" t="s">
        <v>64</v>
      </c>
      <c r="M524" s="148" t="s">
        <v>393</v>
      </c>
      <c r="N524" s="148" t="s">
        <v>394</v>
      </c>
      <c r="O524" s="148" t="s">
        <v>6747</v>
      </c>
      <c r="P524" s="148" t="s">
        <v>6769</v>
      </c>
      <c r="Q524" s="148" t="s">
        <v>6747</v>
      </c>
      <c r="R524" s="148" t="s">
        <v>101</v>
      </c>
      <c r="S524" s="148" t="s">
        <v>62</v>
      </c>
      <c r="T524" s="148" t="s">
        <v>62</v>
      </c>
      <c r="U524" s="148" t="s">
        <v>62</v>
      </c>
      <c r="V524" s="148" t="s">
        <v>281</v>
      </c>
      <c r="W524" s="148" t="s">
        <v>395</v>
      </c>
      <c r="X524" s="148" t="s">
        <v>864</v>
      </c>
      <c r="Y524" s="148" t="s">
        <v>808</v>
      </c>
      <c r="Z524" s="148" t="s">
        <v>865</v>
      </c>
      <c r="AC524" s="148" t="s">
        <v>272</v>
      </c>
      <c r="AD524" s="148" t="s">
        <v>69</v>
      </c>
      <c r="AE524" s="148" t="s">
        <v>102</v>
      </c>
    </row>
    <row r="525" spans="1:31" ht="60">
      <c r="A525" s="148" t="s">
        <v>6736</v>
      </c>
      <c r="B525" s="148" t="s">
        <v>804</v>
      </c>
      <c r="C525" s="148" t="s">
        <v>868</v>
      </c>
      <c r="D525" s="148" t="s">
        <v>862</v>
      </c>
      <c r="E525" s="148" t="s">
        <v>399</v>
      </c>
      <c r="F525" s="148" t="s">
        <v>863</v>
      </c>
      <c r="G525" s="148" t="s">
        <v>62</v>
      </c>
      <c r="H525" s="148" t="s">
        <v>62</v>
      </c>
      <c r="I525" s="148" t="s">
        <v>196</v>
      </c>
      <c r="J525" s="148" t="s">
        <v>196</v>
      </c>
      <c r="K525" s="148" t="s">
        <v>64</v>
      </c>
      <c r="M525" s="148" t="s">
        <v>400</v>
      </c>
      <c r="N525" s="148" t="s">
        <v>401</v>
      </c>
      <c r="O525" s="148" t="s">
        <v>6747</v>
      </c>
      <c r="P525" s="148" t="s">
        <v>6774</v>
      </c>
      <c r="Q525" s="148" t="s">
        <v>7067</v>
      </c>
      <c r="R525" s="148" t="s">
        <v>101</v>
      </c>
      <c r="S525" s="148" t="s">
        <v>62</v>
      </c>
      <c r="T525" s="148" t="s">
        <v>62</v>
      </c>
      <c r="U525" s="148" t="s">
        <v>62</v>
      </c>
      <c r="V525" s="148" t="s">
        <v>67</v>
      </c>
      <c r="W525" s="148" t="s">
        <v>204</v>
      </c>
      <c r="Y525" s="148" t="s">
        <v>808</v>
      </c>
      <c r="Z525" s="148" t="s">
        <v>865</v>
      </c>
      <c r="AC525" s="148" t="s">
        <v>62</v>
      </c>
      <c r="AD525" s="148" t="s">
        <v>69</v>
      </c>
      <c r="AE525" s="148" t="s">
        <v>102</v>
      </c>
    </row>
    <row r="526" spans="1:31" ht="60">
      <c r="A526" s="148" t="s">
        <v>6736</v>
      </c>
      <c r="B526" s="148" t="s">
        <v>804</v>
      </c>
      <c r="C526" s="148" t="s">
        <v>866</v>
      </c>
      <c r="D526" s="148" t="s">
        <v>862</v>
      </c>
      <c r="E526" s="148" t="s">
        <v>201</v>
      </c>
      <c r="F526" s="148" t="s">
        <v>863</v>
      </c>
      <c r="G526" s="148" t="s">
        <v>62</v>
      </c>
      <c r="H526" s="148" t="s">
        <v>62</v>
      </c>
      <c r="I526" s="148" t="s">
        <v>196</v>
      </c>
      <c r="J526" s="148" t="s">
        <v>196</v>
      </c>
      <c r="K526" s="148" t="s">
        <v>64</v>
      </c>
      <c r="M526" s="148" t="s">
        <v>202</v>
      </c>
      <c r="N526" s="148" t="s">
        <v>203</v>
      </c>
      <c r="O526" s="148" t="s">
        <v>6747</v>
      </c>
      <c r="P526" s="148" t="s">
        <v>6771</v>
      </c>
      <c r="Q526" s="148" t="s">
        <v>6862</v>
      </c>
      <c r="R526" s="148" t="s">
        <v>101</v>
      </c>
      <c r="S526" s="148" t="s">
        <v>62</v>
      </c>
      <c r="T526" s="148" t="s">
        <v>62</v>
      </c>
      <c r="U526" s="148" t="s">
        <v>62</v>
      </c>
      <c r="V526" s="148" t="s">
        <v>67</v>
      </c>
      <c r="W526" s="148" t="s">
        <v>204</v>
      </c>
      <c r="X526" s="148" t="s">
        <v>757</v>
      </c>
      <c r="Y526" s="148" t="s">
        <v>808</v>
      </c>
      <c r="Z526" s="148" t="s">
        <v>865</v>
      </c>
      <c r="AC526" s="148" t="s">
        <v>206</v>
      </c>
      <c r="AD526" s="148" t="s">
        <v>69</v>
      </c>
      <c r="AE526" s="148" t="s">
        <v>102</v>
      </c>
    </row>
    <row r="527" spans="1:31" ht="60">
      <c r="A527" s="148" t="s">
        <v>6736</v>
      </c>
      <c r="B527" s="148" t="s">
        <v>804</v>
      </c>
      <c r="C527" s="148" t="s">
        <v>867</v>
      </c>
      <c r="D527" s="148" t="s">
        <v>862</v>
      </c>
      <c r="E527" s="148" t="s">
        <v>208</v>
      </c>
      <c r="F527" s="148" t="s">
        <v>863</v>
      </c>
      <c r="G527" s="148" t="s">
        <v>62</v>
      </c>
      <c r="H527" s="148" t="s">
        <v>62</v>
      </c>
      <c r="I527" s="148" t="s">
        <v>196</v>
      </c>
      <c r="J527" s="148" t="s">
        <v>196</v>
      </c>
      <c r="K527" s="148" t="s">
        <v>64</v>
      </c>
      <c r="M527" s="148" t="s">
        <v>202</v>
      </c>
      <c r="N527" s="148" t="s">
        <v>203</v>
      </c>
      <c r="O527" s="148" t="s">
        <v>6747</v>
      </c>
      <c r="P527" s="148" t="s">
        <v>6771</v>
      </c>
      <c r="Q527" s="148" t="s">
        <v>6862</v>
      </c>
      <c r="R527" s="148" t="s">
        <v>101</v>
      </c>
      <c r="S527" s="148" t="s">
        <v>62</v>
      </c>
      <c r="T527" s="148" t="s">
        <v>62</v>
      </c>
      <c r="U527" s="148" t="s">
        <v>62</v>
      </c>
      <c r="V527" s="148" t="s">
        <v>67</v>
      </c>
      <c r="W527" s="148" t="s">
        <v>204</v>
      </c>
      <c r="X527" s="148" t="s">
        <v>757</v>
      </c>
      <c r="Y527" s="148" t="s">
        <v>808</v>
      </c>
      <c r="Z527" s="148" t="s">
        <v>865</v>
      </c>
      <c r="AC527" s="148" t="s">
        <v>206</v>
      </c>
      <c r="AD527" s="148" t="s">
        <v>69</v>
      </c>
      <c r="AE527" s="148" t="s">
        <v>102</v>
      </c>
    </row>
    <row r="528" spans="1:31" ht="60">
      <c r="A528" s="148" t="s">
        <v>6736</v>
      </c>
      <c r="B528" s="148" t="s">
        <v>804</v>
      </c>
      <c r="C528" s="148" t="s">
        <v>883</v>
      </c>
      <c r="D528" s="148" t="s">
        <v>884</v>
      </c>
      <c r="E528" s="148" t="s">
        <v>391</v>
      </c>
      <c r="F528" s="148" t="s">
        <v>885</v>
      </c>
      <c r="G528" s="148" t="s">
        <v>631</v>
      </c>
      <c r="H528" s="148">
        <v>80</v>
      </c>
      <c r="I528" s="148" t="s">
        <v>196</v>
      </c>
      <c r="J528" s="148" t="s">
        <v>64</v>
      </c>
      <c r="K528" s="148" t="s">
        <v>64</v>
      </c>
      <c r="M528" s="148" t="s">
        <v>393</v>
      </c>
      <c r="N528" s="148" t="s">
        <v>394</v>
      </c>
      <c r="O528" s="148" t="s">
        <v>6747</v>
      </c>
      <c r="P528" s="148" t="s">
        <v>6769</v>
      </c>
      <c r="Q528" s="148" t="s">
        <v>6747</v>
      </c>
      <c r="R528" s="148" t="s">
        <v>101</v>
      </c>
      <c r="S528" s="148" t="s">
        <v>62</v>
      </c>
      <c r="T528" s="148" t="s">
        <v>62</v>
      </c>
      <c r="U528" s="148" t="s">
        <v>62</v>
      </c>
      <c r="V528" s="148" t="s">
        <v>281</v>
      </c>
      <c r="W528" s="148" t="s">
        <v>395</v>
      </c>
      <c r="X528" s="148" t="s">
        <v>886</v>
      </c>
      <c r="Y528" s="148" t="s">
        <v>808</v>
      </c>
      <c r="Z528" s="148" t="s">
        <v>887</v>
      </c>
      <c r="AC528" s="148" t="s">
        <v>272</v>
      </c>
      <c r="AD528" s="148" t="s">
        <v>69</v>
      </c>
      <c r="AE528" s="148" t="s">
        <v>102</v>
      </c>
    </row>
    <row r="529" spans="1:31" ht="60">
      <c r="A529" s="148" t="s">
        <v>6736</v>
      </c>
      <c r="B529" s="148" t="s">
        <v>804</v>
      </c>
      <c r="C529" s="148" t="s">
        <v>891</v>
      </c>
      <c r="D529" s="148" t="s">
        <v>892</v>
      </c>
      <c r="E529" s="148" t="s">
        <v>391</v>
      </c>
      <c r="F529" s="148" t="s">
        <v>814</v>
      </c>
      <c r="G529" s="148" t="s">
        <v>631</v>
      </c>
      <c r="H529" s="148">
        <v>80</v>
      </c>
      <c r="I529" s="148" t="s">
        <v>196</v>
      </c>
      <c r="J529" s="148" t="s">
        <v>64</v>
      </c>
      <c r="K529" s="148" t="s">
        <v>64</v>
      </c>
      <c r="M529" s="148" t="s">
        <v>393</v>
      </c>
      <c r="N529" s="148" t="s">
        <v>394</v>
      </c>
      <c r="O529" s="148" t="s">
        <v>6747</v>
      </c>
      <c r="P529" s="148" t="s">
        <v>6769</v>
      </c>
      <c r="Q529" s="148" t="s">
        <v>6747</v>
      </c>
      <c r="R529" s="148" t="s">
        <v>101</v>
      </c>
      <c r="S529" s="148" t="s">
        <v>62</v>
      </c>
      <c r="T529" s="148" t="s">
        <v>62</v>
      </c>
      <c r="U529" s="148" t="s">
        <v>62</v>
      </c>
      <c r="V529" s="148" t="s">
        <v>281</v>
      </c>
      <c r="W529" s="148" t="s">
        <v>395</v>
      </c>
      <c r="X529" s="148" t="s">
        <v>886</v>
      </c>
      <c r="Y529" s="148" t="s">
        <v>808</v>
      </c>
      <c r="Z529" s="148" t="s">
        <v>893</v>
      </c>
      <c r="AC529" s="148" t="s">
        <v>272</v>
      </c>
      <c r="AD529" s="148" t="s">
        <v>69</v>
      </c>
      <c r="AE529" s="148" t="s">
        <v>102</v>
      </c>
    </row>
    <row r="530" spans="1:31" ht="60">
      <c r="A530" s="148" t="s">
        <v>6736</v>
      </c>
      <c r="B530" s="148" t="s">
        <v>804</v>
      </c>
      <c r="C530" s="148" t="s">
        <v>888</v>
      </c>
      <c r="D530" s="148" t="s">
        <v>884</v>
      </c>
      <c r="E530" s="148" t="s">
        <v>399</v>
      </c>
      <c r="F530" s="148" t="s">
        <v>885</v>
      </c>
      <c r="G530" s="148" t="s">
        <v>62</v>
      </c>
      <c r="H530" s="148" t="s">
        <v>62</v>
      </c>
      <c r="I530" s="148" t="s">
        <v>196</v>
      </c>
      <c r="J530" s="148" t="s">
        <v>196</v>
      </c>
      <c r="K530" s="148" t="s">
        <v>64</v>
      </c>
      <c r="M530" s="148" t="s">
        <v>400</v>
      </c>
      <c r="N530" s="148" t="s">
        <v>401</v>
      </c>
      <c r="O530" s="148" t="s">
        <v>6747</v>
      </c>
      <c r="P530" s="148" t="s">
        <v>6774</v>
      </c>
      <c r="Q530" s="148" t="s">
        <v>7067</v>
      </c>
      <c r="R530" s="148" t="s">
        <v>101</v>
      </c>
      <c r="S530" s="148" t="s">
        <v>62</v>
      </c>
      <c r="T530" s="148" t="s">
        <v>62</v>
      </c>
      <c r="U530" s="148" t="s">
        <v>62</v>
      </c>
      <c r="V530" s="148" t="s">
        <v>67</v>
      </c>
      <c r="W530" s="148" t="s">
        <v>204</v>
      </c>
      <c r="Y530" s="148" t="s">
        <v>808</v>
      </c>
      <c r="Z530" s="148" t="s">
        <v>887</v>
      </c>
      <c r="AC530" s="148" t="s">
        <v>62</v>
      </c>
      <c r="AD530" s="148" t="s">
        <v>69</v>
      </c>
      <c r="AE530" s="148" t="s">
        <v>102</v>
      </c>
    </row>
    <row r="531" spans="1:31" ht="60">
      <c r="A531" s="148" t="s">
        <v>6736</v>
      </c>
      <c r="B531" s="148" t="s">
        <v>804</v>
      </c>
      <c r="C531" s="148" t="s">
        <v>894</v>
      </c>
      <c r="D531" s="148" t="s">
        <v>892</v>
      </c>
      <c r="E531" s="148" t="s">
        <v>399</v>
      </c>
      <c r="F531" s="148" t="s">
        <v>814</v>
      </c>
      <c r="G531" s="148" t="s">
        <v>62</v>
      </c>
      <c r="H531" s="148" t="s">
        <v>62</v>
      </c>
      <c r="I531" s="148" t="s">
        <v>196</v>
      </c>
      <c r="J531" s="148" t="s">
        <v>196</v>
      </c>
      <c r="K531" s="148" t="s">
        <v>64</v>
      </c>
      <c r="M531" s="148" t="s">
        <v>400</v>
      </c>
      <c r="N531" s="148" t="s">
        <v>401</v>
      </c>
      <c r="O531" s="148" t="s">
        <v>6747</v>
      </c>
      <c r="P531" s="148" t="s">
        <v>6774</v>
      </c>
      <c r="Q531" s="148" t="s">
        <v>7067</v>
      </c>
      <c r="R531" s="148" t="s">
        <v>101</v>
      </c>
      <c r="S531" s="148" t="s">
        <v>62</v>
      </c>
      <c r="T531" s="148" t="s">
        <v>62</v>
      </c>
      <c r="U531" s="148" t="s">
        <v>62</v>
      </c>
      <c r="V531" s="148" t="s">
        <v>67</v>
      </c>
      <c r="W531" s="148" t="s">
        <v>204</v>
      </c>
      <c r="Y531" s="148" t="s">
        <v>808</v>
      </c>
      <c r="Z531" s="148" t="s">
        <v>893</v>
      </c>
      <c r="AC531" s="148" t="s">
        <v>62</v>
      </c>
      <c r="AD531" s="148" t="s">
        <v>69</v>
      </c>
      <c r="AE531" s="148" t="s">
        <v>102</v>
      </c>
    </row>
    <row r="532" spans="1:31" ht="60">
      <c r="A532" s="148" t="s">
        <v>6736</v>
      </c>
      <c r="B532" s="148" t="s">
        <v>804</v>
      </c>
      <c r="C532" s="148" t="s">
        <v>889</v>
      </c>
      <c r="D532" s="148" t="s">
        <v>884</v>
      </c>
      <c r="E532" s="148" t="s">
        <v>201</v>
      </c>
      <c r="F532" s="148" t="s">
        <v>885</v>
      </c>
      <c r="G532" s="148" t="s">
        <v>62</v>
      </c>
      <c r="H532" s="148" t="s">
        <v>62</v>
      </c>
      <c r="I532" s="148" t="s">
        <v>196</v>
      </c>
      <c r="J532" s="148" t="s">
        <v>196</v>
      </c>
      <c r="K532" s="148" t="s">
        <v>64</v>
      </c>
      <c r="M532" s="148" t="s">
        <v>202</v>
      </c>
      <c r="N532" s="148" t="s">
        <v>203</v>
      </c>
      <c r="O532" s="148" t="s">
        <v>6747</v>
      </c>
      <c r="P532" s="148" t="s">
        <v>6771</v>
      </c>
      <c r="Q532" s="148" t="s">
        <v>6862</v>
      </c>
      <c r="R532" s="148" t="s">
        <v>101</v>
      </c>
      <c r="S532" s="148" t="s">
        <v>62</v>
      </c>
      <c r="T532" s="148" t="s">
        <v>62</v>
      </c>
      <c r="U532" s="148" t="s">
        <v>62</v>
      </c>
      <c r="V532" s="148" t="s">
        <v>67</v>
      </c>
      <c r="W532" s="148" t="s">
        <v>204</v>
      </c>
      <c r="X532" s="148" t="s">
        <v>875</v>
      </c>
      <c r="Y532" s="148" t="s">
        <v>808</v>
      </c>
      <c r="Z532" s="148" t="s">
        <v>887</v>
      </c>
      <c r="AC532" s="148" t="s">
        <v>206</v>
      </c>
      <c r="AD532" s="148" t="s">
        <v>69</v>
      </c>
      <c r="AE532" s="148" t="s">
        <v>102</v>
      </c>
    </row>
    <row r="533" spans="1:31" ht="60">
      <c r="A533" s="148" t="s">
        <v>6736</v>
      </c>
      <c r="B533" s="148" t="s">
        <v>804</v>
      </c>
      <c r="C533" s="148" t="s">
        <v>895</v>
      </c>
      <c r="D533" s="148" t="s">
        <v>892</v>
      </c>
      <c r="E533" s="148" t="s">
        <v>201</v>
      </c>
      <c r="F533" s="148" t="s">
        <v>814</v>
      </c>
      <c r="G533" s="148" t="s">
        <v>62</v>
      </c>
      <c r="H533" s="148" t="s">
        <v>62</v>
      </c>
      <c r="I533" s="148" t="s">
        <v>196</v>
      </c>
      <c r="J533" s="148" t="s">
        <v>196</v>
      </c>
      <c r="K533" s="148" t="s">
        <v>64</v>
      </c>
      <c r="M533" s="148" t="s">
        <v>202</v>
      </c>
      <c r="N533" s="148" t="s">
        <v>203</v>
      </c>
      <c r="O533" s="148" t="s">
        <v>6747</v>
      </c>
      <c r="P533" s="148" t="s">
        <v>6771</v>
      </c>
      <c r="Q533" s="148" t="s">
        <v>6862</v>
      </c>
      <c r="R533" s="148" t="s">
        <v>101</v>
      </c>
      <c r="S533" s="148" t="s">
        <v>62</v>
      </c>
      <c r="T533" s="148" t="s">
        <v>62</v>
      </c>
      <c r="U533" s="148" t="s">
        <v>62</v>
      </c>
      <c r="V533" s="148" t="s">
        <v>67</v>
      </c>
      <c r="W533" s="148" t="s">
        <v>204</v>
      </c>
      <c r="X533" s="148" t="s">
        <v>875</v>
      </c>
      <c r="Y533" s="148" t="s">
        <v>808</v>
      </c>
      <c r="Z533" s="148" t="s">
        <v>893</v>
      </c>
      <c r="AC533" s="148" t="s">
        <v>206</v>
      </c>
      <c r="AD533" s="148" t="s">
        <v>69</v>
      </c>
      <c r="AE533" s="148" t="s">
        <v>102</v>
      </c>
    </row>
    <row r="534" spans="1:31" ht="60">
      <c r="A534" s="148" t="s">
        <v>6736</v>
      </c>
      <c r="B534" s="148" t="s">
        <v>804</v>
      </c>
      <c r="C534" s="148" t="s">
        <v>890</v>
      </c>
      <c r="D534" s="148" t="s">
        <v>884</v>
      </c>
      <c r="E534" s="148" t="s">
        <v>208</v>
      </c>
      <c r="F534" s="148" t="s">
        <v>885</v>
      </c>
      <c r="G534" s="148" t="s">
        <v>62</v>
      </c>
      <c r="H534" s="148" t="s">
        <v>62</v>
      </c>
      <c r="I534" s="148" t="s">
        <v>196</v>
      </c>
      <c r="J534" s="148" t="s">
        <v>196</v>
      </c>
      <c r="K534" s="148" t="s">
        <v>64</v>
      </c>
      <c r="M534" s="148" t="s">
        <v>202</v>
      </c>
      <c r="N534" s="148" t="s">
        <v>203</v>
      </c>
      <c r="O534" s="148" t="s">
        <v>6747</v>
      </c>
      <c r="P534" s="148" t="s">
        <v>6771</v>
      </c>
      <c r="Q534" s="148" t="s">
        <v>6862</v>
      </c>
      <c r="R534" s="148" t="s">
        <v>101</v>
      </c>
      <c r="S534" s="148" t="s">
        <v>62</v>
      </c>
      <c r="T534" s="148" t="s">
        <v>62</v>
      </c>
      <c r="U534" s="148" t="s">
        <v>62</v>
      </c>
      <c r="V534" s="148" t="s">
        <v>67</v>
      </c>
      <c r="W534" s="148" t="s">
        <v>204</v>
      </c>
      <c r="X534" s="148" t="s">
        <v>875</v>
      </c>
      <c r="Y534" s="148" t="s">
        <v>808</v>
      </c>
      <c r="Z534" s="148" t="s">
        <v>887</v>
      </c>
      <c r="AC534" s="148" t="s">
        <v>206</v>
      </c>
      <c r="AD534" s="148" t="s">
        <v>69</v>
      </c>
      <c r="AE534" s="148" t="s">
        <v>102</v>
      </c>
    </row>
    <row r="535" spans="1:31" ht="60">
      <c r="A535" s="148" t="s">
        <v>6736</v>
      </c>
      <c r="B535" s="148" t="s">
        <v>804</v>
      </c>
      <c r="C535" s="148" t="s">
        <v>896</v>
      </c>
      <c r="D535" s="148" t="s">
        <v>892</v>
      </c>
      <c r="E535" s="148" t="s">
        <v>208</v>
      </c>
      <c r="F535" s="148" t="s">
        <v>814</v>
      </c>
      <c r="G535" s="148" t="s">
        <v>62</v>
      </c>
      <c r="H535" s="148" t="s">
        <v>62</v>
      </c>
      <c r="I535" s="148" t="s">
        <v>196</v>
      </c>
      <c r="J535" s="148" t="s">
        <v>196</v>
      </c>
      <c r="K535" s="148" t="s">
        <v>64</v>
      </c>
      <c r="M535" s="148" t="s">
        <v>202</v>
      </c>
      <c r="N535" s="148" t="s">
        <v>203</v>
      </c>
      <c r="O535" s="148" t="s">
        <v>6747</v>
      </c>
      <c r="P535" s="148" t="s">
        <v>6771</v>
      </c>
      <c r="Q535" s="148" t="s">
        <v>6862</v>
      </c>
      <c r="R535" s="148" t="s">
        <v>101</v>
      </c>
      <c r="S535" s="148" t="s">
        <v>62</v>
      </c>
      <c r="T535" s="148" t="s">
        <v>62</v>
      </c>
      <c r="U535" s="148" t="s">
        <v>62</v>
      </c>
      <c r="V535" s="148" t="s">
        <v>67</v>
      </c>
      <c r="W535" s="148" t="s">
        <v>204</v>
      </c>
      <c r="X535" s="148" t="s">
        <v>875</v>
      </c>
      <c r="Y535" s="148" t="s">
        <v>808</v>
      </c>
      <c r="Z535" s="148" t="s">
        <v>893</v>
      </c>
      <c r="AC535" s="148" t="s">
        <v>206</v>
      </c>
      <c r="AD535" s="148" t="s">
        <v>69</v>
      </c>
      <c r="AE535" s="148" t="s">
        <v>102</v>
      </c>
    </row>
    <row r="536" spans="1:31" ht="60">
      <c r="A536" s="148" t="s">
        <v>6736</v>
      </c>
      <c r="B536" s="148" t="s">
        <v>804</v>
      </c>
      <c r="C536" s="148" t="s">
        <v>869</v>
      </c>
      <c r="D536" s="148" t="s">
        <v>870</v>
      </c>
      <c r="E536" s="148" t="s">
        <v>391</v>
      </c>
      <c r="F536" s="148" t="s">
        <v>871</v>
      </c>
      <c r="G536" s="148" t="s">
        <v>631</v>
      </c>
      <c r="H536" s="148">
        <v>80</v>
      </c>
      <c r="I536" s="148" t="s">
        <v>196</v>
      </c>
      <c r="J536" s="148" t="s">
        <v>64</v>
      </c>
      <c r="K536" s="148" t="s">
        <v>64</v>
      </c>
      <c r="M536" s="148" t="s">
        <v>393</v>
      </c>
      <c r="N536" s="148" t="s">
        <v>394</v>
      </c>
      <c r="O536" s="148" t="s">
        <v>6747</v>
      </c>
      <c r="P536" s="148" t="s">
        <v>6769</v>
      </c>
      <c r="Q536" s="148" t="s">
        <v>6747</v>
      </c>
      <c r="R536" s="148" t="s">
        <v>101</v>
      </c>
      <c r="S536" s="148" t="s">
        <v>62</v>
      </c>
      <c r="T536" s="148" t="s">
        <v>62</v>
      </c>
      <c r="U536" s="148" t="s">
        <v>62</v>
      </c>
      <c r="V536" s="148" t="s">
        <v>281</v>
      </c>
      <c r="W536" s="148" t="s">
        <v>395</v>
      </c>
      <c r="X536" s="148" t="s">
        <v>864</v>
      </c>
      <c r="Y536" s="148" t="s">
        <v>808</v>
      </c>
      <c r="Z536" s="148" t="s">
        <v>872</v>
      </c>
      <c r="AC536" s="148" t="s">
        <v>272</v>
      </c>
      <c r="AD536" s="148" t="s">
        <v>69</v>
      </c>
      <c r="AE536" s="148" t="s">
        <v>102</v>
      </c>
    </row>
    <row r="537" spans="1:31" ht="60">
      <c r="A537" s="148" t="s">
        <v>6736</v>
      </c>
      <c r="B537" s="148" t="s">
        <v>804</v>
      </c>
      <c r="C537" s="148" t="s">
        <v>877</v>
      </c>
      <c r="D537" s="148" t="s">
        <v>878</v>
      </c>
      <c r="E537" s="148" t="s">
        <v>391</v>
      </c>
      <c r="F537" s="148" t="s">
        <v>824</v>
      </c>
      <c r="G537" s="148" t="s">
        <v>631</v>
      </c>
      <c r="H537" s="148">
        <v>80</v>
      </c>
      <c r="I537" s="148" t="s">
        <v>196</v>
      </c>
      <c r="J537" s="148" t="s">
        <v>64</v>
      </c>
      <c r="K537" s="148" t="s">
        <v>64</v>
      </c>
      <c r="M537" s="148" t="s">
        <v>393</v>
      </c>
      <c r="N537" s="148" t="s">
        <v>394</v>
      </c>
      <c r="O537" s="148" t="s">
        <v>6747</v>
      </c>
      <c r="P537" s="148" t="s">
        <v>6769</v>
      </c>
      <c r="Q537" s="148" t="s">
        <v>6747</v>
      </c>
      <c r="R537" s="148" t="s">
        <v>101</v>
      </c>
      <c r="S537" s="148" t="s">
        <v>62</v>
      </c>
      <c r="T537" s="148" t="s">
        <v>62</v>
      </c>
      <c r="U537" s="148" t="s">
        <v>62</v>
      </c>
      <c r="V537" s="148" t="s">
        <v>281</v>
      </c>
      <c r="W537" s="148" t="s">
        <v>395</v>
      </c>
      <c r="X537" s="148" t="s">
        <v>864</v>
      </c>
      <c r="Y537" s="148" t="s">
        <v>808</v>
      </c>
      <c r="Z537" s="148" t="s">
        <v>879</v>
      </c>
      <c r="AC537" s="148" t="s">
        <v>272</v>
      </c>
      <c r="AD537" s="148" t="s">
        <v>69</v>
      </c>
      <c r="AE537" s="148" t="s">
        <v>102</v>
      </c>
    </row>
    <row r="538" spans="1:31" ht="60">
      <c r="A538" s="148" t="s">
        <v>6736</v>
      </c>
      <c r="B538" s="148" t="s">
        <v>804</v>
      </c>
      <c r="C538" s="148" t="s">
        <v>904</v>
      </c>
      <c r="D538" s="148" t="s">
        <v>884</v>
      </c>
      <c r="E538" s="148" t="s">
        <v>391</v>
      </c>
      <c r="F538" s="148" t="s">
        <v>905</v>
      </c>
      <c r="G538" s="148" t="s">
        <v>631</v>
      </c>
      <c r="H538" s="148">
        <v>80</v>
      </c>
      <c r="I538" s="148" t="s">
        <v>196</v>
      </c>
      <c r="J538" s="148" t="s">
        <v>64</v>
      </c>
      <c r="K538" s="148" t="s">
        <v>64</v>
      </c>
      <c r="M538" s="148" t="s">
        <v>393</v>
      </c>
      <c r="N538" s="148" t="s">
        <v>394</v>
      </c>
      <c r="O538" s="148" t="s">
        <v>6747</v>
      </c>
      <c r="P538" s="148" t="s">
        <v>6769</v>
      </c>
      <c r="Q538" s="148" t="s">
        <v>6747</v>
      </c>
      <c r="R538" s="148" t="s">
        <v>101</v>
      </c>
      <c r="S538" s="148" t="s">
        <v>62</v>
      </c>
      <c r="T538" s="148" t="s">
        <v>62</v>
      </c>
      <c r="U538" s="148" t="s">
        <v>62</v>
      </c>
      <c r="V538" s="148" t="s">
        <v>281</v>
      </c>
      <c r="W538" s="148" t="s">
        <v>395</v>
      </c>
      <c r="X538" s="148" t="s">
        <v>886</v>
      </c>
      <c r="Y538" s="148" t="s">
        <v>808</v>
      </c>
      <c r="Z538" s="148" t="s">
        <v>906</v>
      </c>
      <c r="AC538" s="148" t="s">
        <v>272</v>
      </c>
      <c r="AD538" s="148" t="s">
        <v>69</v>
      </c>
      <c r="AE538" s="148" t="s">
        <v>102</v>
      </c>
    </row>
    <row r="539" spans="1:31" ht="60">
      <c r="A539" s="148" t="s">
        <v>6736</v>
      </c>
      <c r="B539" s="148" t="s">
        <v>804</v>
      </c>
      <c r="C539" s="148" t="s">
        <v>911</v>
      </c>
      <c r="D539" s="148" t="s">
        <v>912</v>
      </c>
      <c r="E539" s="148" t="s">
        <v>391</v>
      </c>
      <c r="F539" s="148" t="s">
        <v>913</v>
      </c>
      <c r="G539" s="148" t="s">
        <v>631</v>
      </c>
      <c r="H539" s="148">
        <v>80</v>
      </c>
      <c r="I539" s="148" t="s">
        <v>196</v>
      </c>
      <c r="J539" s="148" t="s">
        <v>64</v>
      </c>
      <c r="K539" s="148" t="s">
        <v>64</v>
      </c>
      <c r="M539" s="148" t="s">
        <v>393</v>
      </c>
      <c r="N539" s="148" t="s">
        <v>394</v>
      </c>
      <c r="O539" s="148" t="s">
        <v>6747</v>
      </c>
      <c r="P539" s="148" t="s">
        <v>6769</v>
      </c>
      <c r="Q539" s="148" t="s">
        <v>6747</v>
      </c>
      <c r="R539" s="148" t="s">
        <v>101</v>
      </c>
      <c r="S539" s="148" t="s">
        <v>62</v>
      </c>
      <c r="T539" s="148" t="s">
        <v>62</v>
      </c>
      <c r="U539" s="148" t="s">
        <v>62</v>
      </c>
      <c r="V539" s="148" t="s">
        <v>281</v>
      </c>
      <c r="W539" s="148" t="s">
        <v>395</v>
      </c>
      <c r="X539" s="148" t="s">
        <v>886</v>
      </c>
      <c r="Y539" s="148" t="s">
        <v>808</v>
      </c>
      <c r="Z539" s="148" t="s">
        <v>914</v>
      </c>
      <c r="AC539" s="148" t="s">
        <v>272</v>
      </c>
      <c r="AD539" s="148" t="s">
        <v>69</v>
      </c>
      <c r="AE539" s="148" t="s">
        <v>102</v>
      </c>
    </row>
    <row r="540" spans="1:31" ht="60">
      <c r="A540" s="148" t="s">
        <v>6736</v>
      </c>
      <c r="B540" s="148" t="s">
        <v>804</v>
      </c>
      <c r="C540" s="148" t="s">
        <v>873</v>
      </c>
      <c r="D540" s="148" t="s">
        <v>870</v>
      </c>
      <c r="E540" s="148" t="s">
        <v>399</v>
      </c>
      <c r="F540" s="148" t="s">
        <v>824</v>
      </c>
      <c r="G540" s="148" t="s">
        <v>62</v>
      </c>
      <c r="H540" s="148" t="s">
        <v>62</v>
      </c>
      <c r="I540" s="148" t="s">
        <v>196</v>
      </c>
      <c r="J540" s="148" t="s">
        <v>196</v>
      </c>
      <c r="K540" s="148" t="s">
        <v>64</v>
      </c>
      <c r="M540" s="148" t="s">
        <v>400</v>
      </c>
      <c r="N540" s="148" t="s">
        <v>401</v>
      </c>
      <c r="O540" s="148" t="s">
        <v>6747</v>
      </c>
      <c r="P540" s="148" t="s">
        <v>6774</v>
      </c>
      <c r="Q540" s="148" t="s">
        <v>7067</v>
      </c>
      <c r="R540" s="148" t="s">
        <v>101</v>
      </c>
      <c r="S540" s="148" t="s">
        <v>62</v>
      </c>
      <c r="T540" s="148" t="s">
        <v>62</v>
      </c>
      <c r="U540" s="148" t="s">
        <v>62</v>
      </c>
      <c r="V540" s="148" t="s">
        <v>67</v>
      </c>
      <c r="W540" s="148" t="s">
        <v>204</v>
      </c>
      <c r="Y540" s="148" t="s">
        <v>808</v>
      </c>
      <c r="Z540" s="148" t="s">
        <v>872</v>
      </c>
      <c r="AC540" s="148" t="s">
        <v>62</v>
      </c>
      <c r="AD540" s="148" t="s">
        <v>69</v>
      </c>
      <c r="AE540" s="148" t="s">
        <v>102</v>
      </c>
    </row>
    <row r="541" spans="1:31" ht="60">
      <c r="A541" s="148" t="s">
        <v>6736</v>
      </c>
      <c r="B541" s="148" t="s">
        <v>804</v>
      </c>
      <c r="C541" s="148" t="s">
        <v>880</v>
      </c>
      <c r="D541" s="148" t="s">
        <v>878</v>
      </c>
      <c r="E541" s="148" t="s">
        <v>399</v>
      </c>
      <c r="F541" s="148" t="s">
        <v>824</v>
      </c>
      <c r="G541" s="148" t="s">
        <v>62</v>
      </c>
      <c r="H541" s="148" t="s">
        <v>62</v>
      </c>
      <c r="I541" s="148" t="s">
        <v>196</v>
      </c>
      <c r="J541" s="148" t="s">
        <v>196</v>
      </c>
      <c r="K541" s="148" t="s">
        <v>64</v>
      </c>
      <c r="M541" s="148" t="s">
        <v>400</v>
      </c>
      <c r="N541" s="148" t="s">
        <v>401</v>
      </c>
      <c r="O541" s="148" t="s">
        <v>6747</v>
      </c>
      <c r="P541" s="148" t="s">
        <v>6774</v>
      </c>
      <c r="Q541" s="148" t="s">
        <v>7067</v>
      </c>
      <c r="R541" s="148" t="s">
        <v>101</v>
      </c>
      <c r="S541" s="148" t="s">
        <v>62</v>
      </c>
      <c r="T541" s="148" t="s">
        <v>62</v>
      </c>
      <c r="U541" s="148" t="s">
        <v>62</v>
      </c>
      <c r="V541" s="148" t="s">
        <v>67</v>
      </c>
      <c r="W541" s="148" t="s">
        <v>204</v>
      </c>
      <c r="Y541" s="148" t="s">
        <v>808</v>
      </c>
      <c r="Z541" s="148" t="s">
        <v>879</v>
      </c>
      <c r="AC541" s="148" t="s">
        <v>62</v>
      </c>
      <c r="AD541" s="148" t="s">
        <v>69</v>
      </c>
      <c r="AE541" s="148" t="s">
        <v>102</v>
      </c>
    </row>
    <row r="542" spans="1:31" ht="60">
      <c r="A542" s="148" t="s">
        <v>6736</v>
      </c>
      <c r="B542" s="148" t="s">
        <v>804</v>
      </c>
      <c r="C542" s="148" t="s">
        <v>907</v>
      </c>
      <c r="D542" s="148" t="s">
        <v>884</v>
      </c>
      <c r="E542" s="148" t="s">
        <v>399</v>
      </c>
      <c r="F542" s="148" t="s">
        <v>905</v>
      </c>
      <c r="G542" s="148" t="s">
        <v>62</v>
      </c>
      <c r="H542" s="148" t="s">
        <v>62</v>
      </c>
      <c r="I542" s="148" t="s">
        <v>196</v>
      </c>
      <c r="J542" s="148" t="s">
        <v>196</v>
      </c>
      <c r="K542" s="148" t="s">
        <v>64</v>
      </c>
      <c r="M542" s="148" t="s">
        <v>400</v>
      </c>
      <c r="N542" s="148" t="s">
        <v>401</v>
      </c>
      <c r="O542" s="148" t="s">
        <v>6747</v>
      </c>
      <c r="P542" s="148" t="s">
        <v>6774</v>
      </c>
      <c r="Q542" s="148" t="s">
        <v>7067</v>
      </c>
      <c r="R542" s="148" t="s">
        <v>101</v>
      </c>
      <c r="S542" s="148" t="s">
        <v>62</v>
      </c>
      <c r="T542" s="148" t="s">
        <v>62</v>
      </c>
      <c r="U542" s="148" t="s">
        <v>62</v>
      </c>
      <c r="V542" s="148" t="s">
        <v>67</v>
      </c>
      <c r="W542" s="148" t="s">
        <v>204</v>
      </c>
      <c r="Y542" s="148" t="s">
        <v>808</v>
      </c>
      <c r="Z542" s="148" t="s">
        <v>906</v>
      </c>
      <c r="AC542" s="148" t="s">
        <v>62</v>
      </c>
      <c r="AD542" s="148" t="s">
        <v>69</v>
      </c>
      <c r="AE542" s="148" t="s">
        <v>102</v>
      </c>
    </row>
    <row r="543" spans="1:31" ht="60">
      <c r="A543" s="148" t="s">
        <v>6736</v>
      </c>
      <c r="B543" s="148" t="s">
        <v>804</v>
      </c>
      <c r="C543" s="148" t="s">
        <v>915</v>
      </c>
      <c r="D543" s="148" t="s">
        <v>912</v>
      </c>
      <c r="E543" s="148" t="s">
        <v>399</v>
      </c>
      <c r="F543" s="148" t="s">
        <v>913</v>
      </c>
      <c r="G543" s="148" t="s">
        <v>62</v>
      </c>
      <c r="H543" s="148" t="s">
        <v>62</v>
      </c>
      <c r="I543" s="148" t="s">
        <v>196</v>
      </c>
      <c r="J543" s="148" t="s">
        <v>196</v>
      </c>
      <c r="K543" s="148" t="s">
        <v>64</v>
      </c>
      <c r="M543" s="148" t="s">
        <v>400</v>
      </c>
      <c r="N543" s="148" t="s">
        <v>401</v>
      </c>
      <c r="O543" s="148" t="s">
        <v>6747</v>
      </c>
      <c r="P543" s="148" t="s">
        <v>6774</v>
      </c>
      <c r="Q543" s="148" t="s">
        <v>7067</v>
      </c>
      <c r="R543" s="148" t="s">
        <v>101</v>
      </c>
      <c r="S543" s="148" t="s">
        <v>62</v>
      </c>
      <c r="T543" s="148" t="s">
        <v>62</v>
      </c>
      <c r="U543" s="148" t="s">
        <v>62</v>
      </c>
      <c r="V543" s="148" t="s">
        <v>67</v>
      </c>
      <c r="W543" s="148" t="s">
        <v>204</v>
      </c>
      <c r="Y543" s="148" t="s">
        <v>808</v>
      </c>
      <c r="Z543" s="148" t="s">
        <v>914</v>
      </c>
      <c r="AC543" s="148" t="s">
        <v>62</v>
      </c>
      <c r="AD543" s="148" t="s">
        <v>69</v>
      </c>
      <c r="AE543" s="148" t="s">
        <v>102</v>
      </c>
    </row>
    <row r="544" spans="1:31" ht="60">
      <c r="A544" s="148" t="s">
        <v>6736</v>
      </c>
      <c r="B544" s="148" t="s">
        <v>804</v>
      </c>
      <c r="C544" s="148" t="s">
        <v>874</v>
      </c>
      <c r="D544" s="148" t="s">
        <v>870</v>
      </c>
      <c r="E544" s="148" t="s">
        <v>201</v>
      </c>
      <c r="F544" s="148" t="s">
        <v>824</v>
      </c>
      <c r="G544" s="148" t="s">
        <v>62</v>
      </c>
      <c r="H544" s="148" t="s">
        <v>62</v>
      </c>
      <c r="I544" s="148" t="s">
        <v>196</v>
      </c>
      <c r="J544" s="148" t="s">
        <v>196</v>
      </c>
      <c r="K544" s="148" t="s">
        <v>64</v>
      </c>
      <c r="M544" s="148" t="s">
        <v>202</v>
      </c>
      <c r="N544" s="148" t="s">
        <v>203</v>
      </c>
      <c r="O544" s="148" t="s">
        <v>6747</v>
      </c>
      <c r="P544" s="148" t="s">
        <v>6771</v>
      </c>
      <c r="Q544" s="148" t="s">
        <v>6862</v>
      </c>
      <c r="R544" s="148" t="s">
        <v>101</v>
      </c>
      <c r="S544" s="148" t="s">
        <v>62</v>
      </c>
      <c r="T544" s="148" t="s">
        <v>62</v>
      </c>
      <c r="U544" s="148" t="s">
        <v>62</v>
      </c>
      <c r="V544" s="148" t="s">
        <v>67</v>
      </c>
      <c r="W544" s="148" t="s">
        <v>204</v>
      </c>
      <c r="X544" s="148" t="s">
        <v>875</v>
      </c>
      <c r="Y544" s="148" t="s">
        <v>808</v>
      </c>
      <c r="Z544" s="148" t="s">
        <v>872</v>
      </c>
      <c r="AC544" s="148" t="s">
        <v>206</v>
      </c>
      <c r="AD544" s="148" t="s">
        <v>69</v>
      </c>
      <c r="AE544" s="148" t="s">
        <v>102</v>
      </c>
    </row>
    <row r="545" spans="1:31" ht="60">
      <c r="A545" s="148" t="s">
        <v>6736</v>
      </c>
      <c r="B545" s="148" t="s">
        <v>804</v>
      </c>
      <c r="C545" s="148" t="s">
        <v>881</v>
      </c>
      <c r="D545" s="148" t="s">
        <v>878</v>
      </c>
      <c r="E545" s="148" t="s">
        <v>201</v>
      </c>
      <c r="F545" s="148" t="s">
        <v>824</v>
      </c>
      <c r="G545" s="148" t="s">
        <v>62</v>
      </c>
      <c r="H545" s="148" t="s">
        <v>62</v>
      </c>
      <c r="I545" s="148" t="s">
        <v>196</v>
      </c>
      <c r="J545" s="148" t="s">
        <v>196</v>
      </c>
      <c r="K545" s="148" t="s">
        <v>64</v>
      </c>
      <c r="M545" s="148" t="s">
        <v>202</v>
      </c>
      <c r="N545" s="148" t="s">
        <v>203</v>
      </c>
      <c r="O545" s="148" t="s">
        <v>6747</v>
      </c>
      <c r="P545" s="148" t="s">
        <v>6771</v>
      </c>
      <c r="Q545" s="148" t="s">
        <v>6862</v>
      </c>
      <c r="R545" s="148" t="s">
        <v>101</v>
      </c>
      <c r="S545" s="148" t="s">
        <v>62</v>
      </c>
      <c r="T545" s="148" t="s">
        <v>62</v>
      </c>
      <c r="U545" s="148" t="s">
        <v>62</v>
      </c>
      <c r="V545" s="148" t="s">
        <v>67</v>
      </c>
      <c r="W545" s="148" t="s">
        <v>204</v>
      </c>
      <c r="X545" s="148" t="s">
        <v>875</v>
      </c>
      <c r="Y545" s="148" t="s">
        <v>808</v>
      </c>
      <c r="Z545" s="148" t="s">
        <v>879</v>
      </c>
      <c r="AC545" s="148" t="s">
        <v>206</v>
      </c>
      <c r="AD545" s="148" t="s">
        <v>69</v>
      </c>
      <c r="AE545" s="148" t="s">
        <v>102</v>
      </c>
    </row>
    <row r="546" spans="1:31" ht="60">
      <c r="A546" s="148" t="s">
        <v>6736</v>
      </c>
      <c r="B546" s="148" t="s">
        <v>804</v>
      </c>
      <c r="C546" s="148" t="s">
        <v>908</v>
      </c>
      <c r="D546" s="148" t="s">
        <v>884</v>
      </c>
      <c r="E546" s="148" t="s">
        <v>201</v>
      </c>
      <c r="F546" s="148" t="s">
        <v>905</v>
      </c>
      <c r="G546" s="148" t="s">
        <v>62</v>
      </c>
      <c r="H546" s="148" t="s">
        <v>62</v>
      </c>
      <c r="I546" s="148" t="s">
        <v>196</v>
      </c>
      <c r="J546" s="148" t="s">
        <v>196</v>
      </c>
      <c r="K546" s="148" t="s">
        <v>64</v>
      </c>
      <c r="M546" s="148" t="s">
        <v>202</v>
      </c>
      <c r="N546" s="148" t="s">
        <v>203</v>
      </c>
      <c r="O546" s="148" t="s">
        <v>6747</v>
      </c>
      <c r="P546" s="148" t="s">
        <v>6771</v>
      </c>
      <c r="Q546" s="148" t="s">
        <v>6862</v>
      </c>
      <c r="R546" s="148" t="s">
        <v>101</v>
      </c>
      <c r="S546" s="148" t="s">
        <v>62</v>
      </c>
      <c r="T546" s="148" t="s">
        <v>62</v>
      </c>
      <c r="U546" s="148" t="s">
        <v>62</v>
      </c>
      <c r="V546" s="148" t="s">
        <v>67</v>
      </c>
      <c r="W546" s="148" t="s">
        <v>204</v>
      </c>
      <c r="X546" s="148" t="s">
        <v>909</v>
      </c>
      <c r="Y546" s="148" t="s">
        <v>808</v>
      </c>
      <c r="Z546" s="148" t="s">
        <v>906</v>
      </c>
      <c r="AC546" s="148" t="s">
        <v>206</v>
      </c>
      <c r="AD546" s="148" t="s">
        <v>69</v>
      </c>
      <c r="AE546" s="148" t="s">
        <v>102</v>
      </c>
    </row>
    <row r="547" spans="1:31" ht="60">
      <c r="A547" s="148" t="s">
        <v>6736</v>
      </c>
      <c r="B547" s="148" t="s">
        <v>804</v>
      </c>
      <c r="C547" s="148" t="s">
        <v>916</v>
      </c>
      <c r="D547" s="148" t="s">
        <v>912</v>
      </c>
      <c r="E547" s="148" t="s">
        <v>201</v>
      </c>
      <c r="F547" s="148" t="s">
        <v>913</v>
      </c>
      <c r="G547" s="148" t="s">
        <v>62</v>
      </c>
      <c r="H547" s="148" t="s">
        <v>62</v>
      </c>
      <c r="I547" s="148" t="s">
        <v>196</v>
      </c>
      <c r="J547" s="148" t="s">
        <v>196</v>
      </c>
      <c r="K547" s="148" t="s">
        <v>64</v>
      </c>
      <c r="M547" s="148" t="s">
        <v>202</v>
      </c>
      <c r="N547" s="148" t="s">
        <v>203</v>
      </c>
      <c r="O547" s="148" t="s">
        <v>6747</v>
      </c>
      <c r="P547" s="148" t="s">
        <v>6771</v>
      </c>
      <c r="Q547" s="148" t="s">
        <v>6862</v>
      </c>
      <c r="R547" s="148" t="s">
        <v>101</v>
      </c>
      <c r="S547" s="148" t="s">
        <v>62</v>
      </c>
      <c r="T547" s="148" t="s">
        <v>62</v>
      </c>
      <c r="U547" s="148" t="s">
        <v>62</v>
      </c>
      <c r="V547" s="148" t="s">
        <v>67</v>
      </c>
      <c r="W547" s="148" t="s">
        <v>204</v>
      </c>
      <c r="X547" s="148" t="s">
        <v>909</v>
      </c>
      <c r="Y547" s="148" t="s">
        <v>808</v>
      </c>
      <c r="Z547" s="148" t="s">
        <v>914</v>
      </c>
      <c r="AC547" s="148" t="s">
        <v>206</v>
      </c>
      <c r="AD547" s="148" t="s">
        <v>69</v>
      </c>
      <c r="AE547" s="148" t="s">
        <v>102</v>
      </c>
    </row>
    <row r="548" spans="1:31" ht="60">
      <c r="A548" s="148" t="s">
        <v>6736</v>
      </c>
      <c r="B548" s="148" t="s">
        <v>804</v>
      </c>
      <c r="C548" s="148" t="s">
        <v>876</v>
      </c>
      <c r="D548" s="148" t="s">
        <v>870</v>
      </c>
      <c r="E548" s="148" t="s">
        <v>208</v>
      </c>
      <c r="F548" s="148" t="s">
        <v>824</v>
      </c>
      <c r="G548" s="148" t="s">
        <v>62</v>
      </c>
      <c r="H548" s="148" t="s">
        <v>62</v>
      </c>
      <c r="I548" s="148" t="s">
        <v>196</v>
      </c>
      <c r="J548" s="148" t="s">
        <v>196</v>
      </c>
      <c r="K548" s="148" t="s">
        <v>64</v>
      </c>
      <c r="M548" s="148" t="s">
        <v>202</v>
      </c>
      <c r="N548" s="148" t="s">
        <v>203</v>
      </c>
      <c r="O548" s="148" t="s">
        <v>6747</v>
      </c>
      <c r="P548" s="148" t="s">
        <v>6771</v>
      </c>
      <c r="Q548" s="148" t="s">
        <v>6862</v>
      </c>
      <c r="R548" s="148" t="s">
        <v>101</v>
      </c>
      <c r="S548" s="148" t="s">
        <v>62</v>
      </c>
      <c r="T548" s="148" t="s">
        <v>62</v>
      </c>
      <c r="U548" s="148" t="s">
        <v>62</v>
      </c>
      <c r="V548" s="148" t="s">
        <v>67</v>
      </c>
      <c r="W548" s="148" t="s">
        <v>204</v>
      </c>
      <c r="X548" s="148" t="s">
        <v>875</v>
      </c>
      <c r="Y548" s="148" t="s">
        <v>808</v>
      </c>
      <c r="Z548" s="148" t="s">
        <v>872</v>
      </c>
      <c r="AC548" s="148" t="s">
        <v>206</v>
      </c>
      <c r="AD548" s="148" t="s">
        <v>69</v>
      </c>
      <c r="AE548" s="148" t="s">
        <v>102</v>
      </c>
    </row>
    <row r="549" spans="1:31" ht="60">
      <c r="A549" s="148" t="s">
        <v>6736</v>
      </c>
      <c r="B549" s="148" t="s">
        <v>804</v>
      </c>
      <c r="C549" s="148" t="s">
        <v>882</v>
      </c>
      <c r="D549" s="148" t="s">
        <v>878</v>
      </c>
      <c r="E549" s="148" t="s">
        <v>208</v>
      </c>
      <c r="F549" s="148" t="s">
        <v>824</v>
      </c>
      <c r="G549" s="148" t="s">
        <v>62</v>
      </c>
      <c r="H549" s="148" t="s">
        <v>62</v>
      </c>
      <c r="I549" s="148" t="s">
        <v>196</v>
      </c>
      <c r="J549" s="148" t="s">
        <v>196</v>
      </c>
      <c r="K549" s="148" t="s">
        <v>64</v>
      </c>
      <c r="M549" s="148" t="s">
        <v>202</v>
      </c>
      <c r="N549" s="148" t="s">
        <v>203</v>
      </c>
      <c r="O549" s="148" t="s">
        <v>6747</v>
      </c>
      <c r="P549" s="148" t="s">
        <v>6771</v>
      </c>
      <c r="Q549" s="148" t="s">
        <v>6862</v>
      </c>
      <c r="R549" s="148" t="s">
        <v>101</v>
      </c>
      <c r="S549" s="148" t="s">
        <v>62</v>
      </c>
      <c r="T549" s="148" t="s">
        <v>62</v>
      </c>
      <c r="U549" s="148" t="s">
        <v>62</v>
      </c>
      <c r="V549" s="148" t="s">
        <v>67</v>
      </c>
      <c r="W549" s="148" t="s">
        <v>204</v>
      </c>
      <c r="X549" s="148" t="s">
        <v>875</v>
      </c>
      <c r="Y549" s="148" t="s">
        <v>808</v>
      </c>
      <c r="Z549" s="148" t="s">
        <v>879</v>
      </c>
      <c r="AC549" s="148" t="s">
        <v>206</v>
      </c>
      <c r="AD549" s="148" t="s">
        <v>69</v>
      </c>
      <c r="AE549" s="148" t="s">
        <v>102</v>
      </c>
    </row>
    <row r="550" spans="1:31" ht="60">
      <c r="A550" s="148" t="s">
        <v>6736</v>
      </c>
      <c r="B550" s="148" t="s">
        <v>804</v>
      </c>
      <c r="C550" s="148" t="s">
        <v>910</v>
      </c>
      <c r="D550" s="148" t="s">
        <v>884</v>
      </c>
      <c r="E550" s="148" t="s">
        <v>208</v>
      </c>
      <c r="F550" s="148" t="s">
        <v>905</v>
      </c>
      <c r="G550" s="148" t="s">
        <v>62</v>
      </c>
      <c r="H550" s="148" t="s">
        <v>62</v>
      </c>
      <c r="I550" s="148" t="s">
        <v>196</v>
      </c>
      <c r="J550" s="148" t="s">
        <v>196</v>
      </c>
      <c r="K550" s="148" t="s">
        <v>64</v>
      </c>
      <c r="M550" s="148" t="s">
        <v>202</v>
      </c>
      <c r="N550" s="148" t="s">
        <v>203</v>
      </c>
      <c r="O550" s="148" t="s">
        <v>6747</v>
      </c>
      <c r="P550" s="148" t="s">
        <v>6771</v>
      </c>
      <c r="Q550" s="148" t="s">
        <v>6862</v>
      </c>
      <c r="R550" s="148" t="s">
        <v>101</v>
      </c>
      <c r="S550" s="148" t="s">
        <v>62</v>
      </c>
      <c r="T550" s="148" t="s">
        <v>62</v>
      </c>
      <c r="U550" s="148" t="s">
        <v>62</v>
      </c>
      <c r="V550" s="148" t="s">
        <v>67</v>
      </c>
      <c r="W550" s="148" t="s">
        <v>204</v>
      </c>
      <c r="X550" s="148" t="s">
        <v>909</v>
      </c>
      <c r="Y550" s="148" t="s">
        <v>808</v>
      </c>
      <c r="Z550" s="148" t="s">
        <v>906</v>
      </c>
      <c r="AC550" s="148" t="s">
        <v>206</v>
      </c>
      <c r="AD550" s="148" t="s">
        <v>69</v>
      </c>
      <c r="AE550" s="148" t="s">
        <v>102</v>
      </c>
    </row>
    <row r="551" spans="1:31" ht="60">
      <c r="A551" s="148" t="s">
        <v>6736</v>
      </c>
      <c r="B551" s="148" t="s">
        <v>804</v>
      </c>
      <c r="C551" s="148" t="s">
        <v>917</v>
      </c>
      <c r="D551" s="148" t="s">
        <v>912</v>
      </c>
      <c r="E551" s="148" t="s">
        <v>208</v>
      </c>
      <c r="F551" s="148" t="s">
        <v>913</v>
      </c>
      <c r="G551" s="148" t="s">
        <v>62</v>
      </c>
      <c r="H551" s="148" t="s">
        <v>62</v>
      </c>
      <c r="I551" s="148" t="s">
        <v>196</v>
      </c>
      <c r="J551" s="148" t="s">
        <v>196</v>
      </c>
      <c r="K551" s="148" t="s">
        <v>64</v>
      </c>
      <c r="M551" s="148" t="s">
        <v>202</v>
      </c>
      <c r="N551" s="148" t="s">
        <v>203</v>
      </c>
      <c r="O551" s="148" t="s">
        <v>6747</v>
      </c>
      <c r="P551" s="148" t="s">
        <v>6771</v>
      </c>
      <c r="Q551" s="148" t="s">
        <v>6862</v>
      </c>
      <c r="R551" s="148" t="s">
        <v>101</v>
      </c>
      <c r="S551" s="148" t="s">
        <v>62</v>
      </c>
      <c r="T551" s="148" t="s">
        <v>62</v>
      </c>
      <c r="U551" s="148" t="s">
        <v>62</v>
      </c>
      <c r="V551" s="148" t="s">
        <v>67</v>
      </c>
      <c r="W551" s="148" t="s">
        <v>204</v>
      </c>
      <c r="X551" s="148" t="s">
        <v>909</v>
      </c>
      <c r="Y551" s="148" t="s">
        <v>808</v>
      </c>
      <c r="Z551" s="148" t="s">
        <v>914</v>
      </c>
      <c r="AC551" s="148" t="s">
        <v>206</v>
      </c>
      <c r="AD551" s="148" t="s">
        <v>69</v>
      </c>
      <c r="AE551" s="148" t="s">
        <v>102</v>
      </c>
    </row>
    <row r="552" spans="1:31" ht="30">
      <c r="A552" s="148" t="s">
        <v>6736</v>
      </c>
      <c r="B552" s="148" t="s">
        <v>929</v>
      </c>
      <c r="C552" s="148" t="s">
        <v>1388</v>
      </c>
      <c r="D552" s="148" t="s">
        <v>1389</v>
      </c>
      <c r="E552" s="148" t="s">
        <v>391</v>
      </c>
      <c r="F552" s="148" t="s">
        <v>1390</v>
      </c>
      <c r="G552" s="148" t="s">
        <v>704</v>
      </c>
      <c r="H552" s="148">
        <v>80</v>
      </c>
      <c r="I552" s="148" t="s">
        <v>196</v>
      </c>
      <c r="J552" s="148" t="s">
        <v>64</v>
      </c>
      <c r="K552" s="148" t="s">
        <v>64</v>
      </c>
      <c r="M552" s="148" t="s">
        <v>1391</v>
      </c>
      <c r="N552" s="148" t="s">
        <v>1392</v>
      </c>
      <c r="O552" s="148" t="s">
        <v>6747</v>
      </c>
      <c r="P552" s="148" t="s">
        <v>62</v>
      </c>
      <c r="Q552" s="148" t="s">
        <v>6747</v>
      </c>
      <c r="R552" s="148" t="s">
        <v>62</v>
      </c>
      <c r="S552" s="148" t="s">
        <v>62</v>
      </c>
      <c r="T552" s="148" t="s">
        <v>62</v>
      </c>
      <c r="U552" s="148" t="s">
        <v>62</v>
      </c>
      <c r="V552" s="148" t="s">
        <v>246</v>
      </c>
      <c r="W552" s="148" t="s">
        <v>395</v>
      </c>
      <c r="X552" s="148" t="s">
        <v>1393</v>
      </c>
      <c r="Y552" s="148" t="s">
        <v>1360</v>
      </c>
      <c r="Z552" s="148" t="s">
        <v>1394</v>
      </c>
      <c r="AC552" s="148" t="s">
        <v>272</v>
      </c>
      <c r="AD552" s="148" t="s">
        <v>77</v>
      </c>
      <c r="AE552" s="148" t="s">
        <v>102</v>
      </c>
    </row>
    <row r="553" spans="1:31" ht="45">
      <c r="A553" s="148" t="s">
        <v>6736</v>
      </c>
      <c r="B553" s="148" t="s">
        <v>929</v>
      </c>
      <c r="C553" s="148" t="s">
        <v>1395</v>
      </c>
      <c r="D553" s="148" t="s">
        <v>1389</v>
      </c>
      <c r="E553" s="148" t="s">
        <v>399</v>
      </c>
      <c r="F553" s="148" t="s">
        <v>1390</v>
      </c>
      <c r="G553" s="148" t="s">
        <v>62</v>
      </c>
      <c r="H553" s="148" t="s">
        <v>62</v>
      </c>
      <c r="I553" s="148" t="s">
        <v>196</v>
      </c>
      <c r="J553" s="148" t="s">
        <v>196</v>
      </c>
      <c r="K553" s="148" t="s">
        <v>64</v>
      </c>
      <c r="M553" s="148" t="s">
        <v>1396</v>
      </c>
      <c r="N553" s="148" t="s">
        <v>1397</v>
      </c>
      <c r="O553" s="148" t="s">
        <v>6747</v>
      </c>
      <c r="P553" s="148" t="s">
        <v>62</v>
      </c>
      <c r="Q553" s="148" t="s">
        <v>7067</v>
      </c>
      <c r="R553" s="148" t="s">
        <v>62</v>
      </c>
      <c r="S553" s="148" t="s">
        <v>62</v>
      </c>
      <c r="T553" s="148" t="s">
        <v>62</v>
      </c>
      <c r="U553" s="148" t="s">
        <v>62</v>
      </c>
      <c r="V553" s="148" t="s">
        <v>67</v>
      </c>
      <c r="W553" s="148" t="s">
        <v>204</v>
      </c>
      <c r="Y553" s="148" t="s">
        <v>1360</v>
      </c>
      <c r="Z553" s="148" t="s">
        <v>1394</v>
      </c>
      <c r="AC553" s="148" t="s">
        <v>62</v>
      </c>
      <c r="AD553" s="148" t="s">
        <v>77</v>
      </c>
      <c r="AE553" s="148" t="s">
        <v>102</v>
      </c>
    </row>
    <row r="554" spans="1:31" ht="45">
      <c r="A554" s="148" t="s">
        <v>6736</v>
      </c>
      <c r="B554" s="148" t="s">
        <v>929</v>
      </c>
      <c r="C554" s="148" t="s">
        <v>1398</v>
      </c>
      <c r="D554" s="148" t="s">
        <v>1389</v>
      </c>
      <c r="E554" s="148" t="s">
        <v>201</v>
      </c>
      <c r="F554" s="148" t="s">
        <v>1390</v>
      </c>
      <c r="G554" s="148" t="s">
        <v>62</v>
      </c>
      <c r="H554" s="148" t="s">
        <v>62</v>
      </c>
      <c r="I554" s="148" t="s">
        <v>196</v>
      </c>
      <c r="J554" s="148" t="s">
        <v>196</v>
      </c>
      <c r="K554" s="148" t="s">
        <v>64</v>
      </c>
      <c r="M554" s="148" t="s">
        <v>202</v>
      </c>
      <c r="N554" s="148" t="s">
        <v>1399</v>
      </c>
      <c r="O554" s="148" t="s">
        <v>6747</v>
      </c>
      <c r="P554" s="148" t="s">
        <v>62</v>
      </c>
      <c r="Q554" s="148" t="s">
        <v>6863</v>
      </c>
      <c r="R554" s="148" t="s">
        <v>62</v>
      </c>
      <c r="S554" s="148" t="s">
        <v>62</v>
      </c>
      <c r="T554" s="148" t="s">
        <v>62</v>
      </c>
      <c r="U554" s="148" t="s">
        <v>62</v>
      </c>
      <c r="V554" s="148" t="s">
        <v>67</v>
      </c>
      <c r="W554" s="148" t="s">
        <v>204</v>
      </c>
      <c r="X554" s="148" t="s">
        <v>1259</v>
      </c>
      <c r="Y554" s="148" t="s">
        <v>1360</v>
      </c>
      <c r="Z554" s="148" t="s">
        <v>1394</v>
      </c>
      <c r="AC554" s="148" t="s">
        <v>206</v>
      </c>
      <c r="AD554" s="148" t="s">
        <v>77</v>
      </c>
      <c r="AE554" s="148" t="s">
        <v>102</v>
      </c>
    </row>
    <row r="555" spans="1:31" ht="45">
      <c r="A555" s="148" t="s">
        <v>6736</v>
      </c>
      <c r="B555" s="148" t="s">
        <v>929</v>
      </c>
      <c r="C555" s="148" t="s">
        <v>1400</v>
      </c>
      <c r="D555" s="148" t="s">
        <v>1389</v>
      </c>
      <c r="E555" s="148" t="s">
        <v>208</v>
      </c>
      <c r="F555" s="148" t="s">
        <v>1390</v>
      </c>
      <c r="G555" s="148" t="s">
        <v>62</v>
      </c>
      <c r="H555" s="148" t="s">
        <v>62</v>
      </c>
      <c r="I555" s="148" t="s">
        <v>196</v>
      </c>
      <c r="J555" s="148" t="s">
        <v>196</v>
      </c>
      <c r="K555" s="148" t="s">
        <v>64</v>
      </c>
      <c r="M555" s="148" t="s">
        <v>202</v>
      </c>
      <c r="N555" s="148" t="s">
        <v>1399</v>
      </c>
      <c r="O555" s="148" t="s">
        <v>6747</v>
      </c>
      <c r="P555" s="148" t="s">
        <v>62</v>
      </c>
      <c r="Q555" s="148" t="s">
        <v>6863</v>
      </c>
      <c r="R555" s="148" t="s">
        <v>62</v>
      </c>
      <c r="S555" s="148" t="s">
        <v>62</v>
      </c>
      <c r="T555" s="148" t="s">
        <v>62</v>
      </c>
      <c r="U555" s="148" t="s">
        <v>62</v>
      </c>
      <c r="V555" s="148" t="s">
        <v>67</v>
      </c>
      <c r="W555" s="148" t="s">
        <v>204</v>
      </c>
      <c r="X555" s="148" t="s">
        <v>1259</v>
      </c>
      <c r="Y555" s="148" t="s">
        <v>1360</v>
      </c>
      <c r="Z555" s="148" t="s">
        <v>1394</v>
      </c>
      <c r="AC555" s="148" t="s">
        <v>206</v>
      </c>
      <c r="AD555" s="148" t="s">
        <v>77</v>
      </c>
      <c r="AE555" s="148" t="s">
        <v>102</v>
      </c>
    </row>
    <row r="556" spans="1:31" ht="45">
      <c r="A556" s="148" t="s">
        <v>6736</v>
      </c>
      <c r="B556" s="148" t="s">
        <v>929</v>
      </c>
      <c r="C556" s="148" t="s">
        <v>1077</v>
      </c>
      <c r="D556" s="148" t="s">
        <v>1078</v>
      </c>
      <c r="E556" s="148" t="s">
        <v>195</v>
      </c>
      <c r="F556" s="148" t="s">
        <v>1079</v>
      </c>
      <c r="G556" s="148" t="s">
        <v>704</v>
      </c>
      <c r="H556" s="148">
        <v>80</v>
      </c>
      <c r="I556" s="148" t="s">
        <v>196</v>
      </c>
      <c r="J556" s="148" t="s">
        <v>64</v>
      </c>
      <c r="K556" s="148" t="s">
        <v>62</v>
      </c>
      <c r="M556" s="148" t="s">
        <v>393</v>
      </c>
      <c r="N556" s="148" t="s">
        <v>1080</v>
      </c>
      <c r="O556" s="148" t="s">
        <v>6747</v>
      </c>
      <c r="P556" s="148" t="s">
        <v>62</v>
      </c>
      <c r="Q556" s="148" t="s">
        <v>6747</v>
      </c>
      <c r="R556" s="148" t="s">
        <v>62</v>
      </c>
      <c r="S556" s="148" t="s">
        <v>62</v>
      </c>
      <c r="T556" s="148" t="s">
        <v>62</v>
      </c>
      <c r="U556" s="148" t="s">
        <v>62</v>
      </c>
      <c r="V556" s="148" t="s">
        <v>775</v>
      </c>
      <c r="X556" s="148" t="s">
        <v>62</v>
      </c>
      <c r="Y556" s="148" t="s">
        <v>1081</v>
      </c>
      <c r="Z556" s="148" t="s">
        <v>1082</v>
      </c>
      <c r="AC556" s="148" t="s">
        <v>62</v>
      </c>
      <c r="AD556" s="148" t="s">
        <v>77</v>
      </c>
      <c r="AE556" s="148" t="s">
        <v>102</v>
      </c>
    </row>
    <row r="557" spans="1:31" ht="30">
      <c r="A557" s="148" t="s">
        <v>6736</v>
      </c>
      <c r="B557" s="148" t="s">
        <v>929</v>
      </c>
      <c r="C557" s="148" t="s">
        <v>1083</v>
      </c>
      <c r="D557" s="148" t="s">
        <v>1084</v>
      </c>
      <c r="E557" s="148" t="s">
        <v>195</v>
      </c>
      <c r="F557" s="148" t="s">
        <v>899</v>
      </c>
      <c r="G557" s="148" t="s">
        <v>704</v>
      </c>
      <c r="H557" s="148">
        <v>80</v>
      </c>
      <c r="I557" s="148" t="s">
        <v>196</v>
      </c>
      <c r="J557" s="148" t="s">
        <v>64</v>
      </c>
      <c r="K557" s="148" t="s">
        <v>62</v>
      </c>
      <c r="M557" s="148" t="s">
        <v>393</v>
      </c>
      <c r="N557" s="148" t="s">
        <v>1080</v>
      </c>
      <c r="O557" s="148" t="s">
        <v>6747</v>
      </c>
      <c r="P557" s="148" t="s">
        <v>62</v>
      </c>
      <c r="Q557" s="148" t="s">
        <v>6747</v>
      </c>
      <c r="R557" s="148" t="s">
        <v>62</v>
      </c>
      <c r="S557" s="148" t="s">
        <v>62</v>
      </c>
      <c r="T557" s="148" t="s">
        <v>62</v>
      </c>
      <c r="U557" s="148" t="s">
        <v>62</v>
      </c>
      <c r="V557" s="148" t="s">
        <v>775</v>
      </c>
      <c r="X557" s="148" t="s">
        <v>62</v>
      </c>
      <c r="Y557" s="148" t="s">
        <v>1081</v>
      </c>
      <c r="Z557" s="148" t="s">
        <v>1085</v>
      </c>
      <c r="AC557" s="148" t="s">
        <v>62</v>
      </c>
      <c r="AD557" s="148" t="s">
        <v>77</v>
      </c>
      <c r="AE557" s="148" t="s">
        <v>102</v>
      </c>
    </row>
    <row r="558" spans="1:31" ht="45">
      <c r="A558" s="148" t="s">
        <v>6736</v>
      </c>
      <c r="B558" s="148" t="s">
        <v>929</v>
      </c>
      <c r="C558" s="148" t="s">
        <v>1100</v>
      </c>
      <c r="D558" s="148" t="s">
        <v>1078</v>
      </c>
      <c r="E558" s="148" t="s">
        <v>201</v>
      </c>
      <c r="F558" s="148" t="s">
        <v>1079</v>
      </c>
      <c r="G558" s="148" t="s">
        <v>62</v>
      </c>
      <c r="H558" s="148" t="s">
        <v>62</v>
      </c>
      <c r="I558" s="148" t="s">
        <v>196</v>
      </c>
      <c r="J558" s="148" t="s">
        <v>196</v>
      </c>
      <c r="K558" s="148" t="s">
        <v>64</v>
      </c>
      <c r="M558" s="148" t="s">
        <v>202</v>
      </c>
      <c r="N558" s="148" t="s">
        <v>715</v>
      </c>
      <c r="O558" s="148" t="s">
        <v>6747</v>
      </c>
      <c r="P558" s="148" t="s">
        <v>62</v>
      </c>
      <c r="Q558" s="148" t="s">
        <v>6864</v>
      </c>
      <c r="R558" s="148" t="s">
        <v>62</v>
      </c>
      <c r="S558" s="148" t="s">
        <v>62</v>
      </c>
      <c r="T558" s="148" t="s">
        <v>62</v>
      </c>
      <c r="U558" s="148" t="s">
        <v>62</v>
      </c>
      <c r="V558" s="148" t="s">
        <v>67</v>
      </c>
      <c r="W558" s="148" t="s">
        <v>204</v>
      </c>
      <c r="X558" s="148" t="s">
        <v>1101</v>
      </c>
      <c r="Y558" s="148" t="s">
        <v>1081</v>
      </c>
      <c r="Z558" s="148" t="s">
        <v>1082</v>
      </c>
      <c r="AC558" s="148" t="s">
        <v>206</v>
      </c>
      <c r="AD558" s="148" t="s">
        <v>77</v>
      </c>
      <c r="AE558" s="148" t="s">
        <v>102</v>
      </c>
    </row>
    <row r="559" spans="1:31" ht="45">
      <c r="A559" s="148" t="s">
        <v>6736</v>
      </c>
      <c r="B559" s="148" t="s">
        <v>929</v>
      </c>
      <c r="C559" s="148" t="s">
        <v>1102</v>
      </c>
      <c r="D559" s="148" t="s">
        <v>1084</v>
      </c>
      <c r="E559" s="148" t="s">
        <v>201</v>
      </c>
      <c r="F559" s="148" t="s">
        <v>899</v>
      </c>
      <c r="G559" s="148" t="s">
        <v>62</v>
      </c>
      <c r="H559" s="148" t="s">
        <v>62</v>
      </c>
      <c r="I559" s="148" t="s">
        <v>196</v>
      </c>
      <c r="J559" s="148" t="s">
        <v>196</v>
      </c>
      <c r="K559" s="148" t="s">
        <v>64</v>
      </c>
      <c r="M559" s="148" t="s">
        <v>202</v>
      </c>
      <c r="N559" s="148" t="s">
        <v>715</v>
      </c>
      <c r="O559" s="148" t="s">
        <v>6747</v>
      </c>
      <c r="P559" s="148" t="s">
        <v>62</v>
      </c>
      <c r="Q559" s="148" t="s">
        <v>6864</v>
      </c>
      <c r="R559" s="148" t="s">
        <v>62</v>
      </c>
      <c r="S559" s="148" t="s">
        <v>62</v>
      </c>
      <c r="T559" s="148" t="s">
        <v>62</v>
      </c>
      <c r="U559" s="148" t="s">
        <v>62</v>
      </c>
      <c r="V559" s="148" t="s">
        <v>67</v>
      </c>
      <c r="W559" s="148" t="s">
        <v>204</v>
      </c>
      <c r="X559" s="148" t="s">
        <v>1101</v>
      </c>
      <c r="Y559" s="148" t="s">
        <v>1081</v>
      </c>
      <c r="Z559" s="148" t="s">
        <v>1085</v>
      </c>
      <c r="AC559" s="148" t="s">
        <v>206</v>
      </c>
      <c r="AD559" s="148" t="s">
        <v>77</v>
      </c>
      <c r="AE559" s="148" t="s">
        <v>102</v>
      </c>
    </row>
    <row r="560" spans="1:31" ht="45">
      <c r="A560" s="148" t="s">
        <v>6736</v>
      </c>
      <c r="B560" s="148" t="s">
        <v>929</v>
      </c>
      <c r="C560" s="148" t="s">
        <v>1103</v>
      </c>
      <c r="D560" s="148" t="s">
        <v>1078</v>
      </c>
      <c r="E560" s="148" t="s">
        <v>208</v>
      </c>
      <c r="F560" s="148" t="s">
        <v>1079</v>
      </c>
      <c r="G560" s="148" t="s">
        <v>62</v>
      </c>
      <c r="H560" s="148" t="s">
        <v>62</v>
      </c>
      <c r="I560" s="148" t="s">
        <v>196</v>
      </c>
      <c r="J560" s="148" t="s">
        <v>196</v>
      </c>
      <c r="K560" s="148" t="s">
        <v>64</v>
      </c>
      <c r="M560" s="148" t="s">
        <v>202</v>
      </c>
      <c r="N560" s="148" t="s">
        <v>715</v>
      </c>
      <c r="O560" s="148" t="s">
        <v>6747</v>
      </c>
      <c r="P560" s="148" t="s">
        <v>62</v>
      </c>
      <c r="Q560" s="148" t="s">
        <v>6864</v>
      </c>
      <c r="R560" s="148" t="s">
        <v>62</v>
      </c>
      <c r="S560" s="148" t="s">
        <v>62</v>
      </c>
      <c r="T560" s="148" t="s">
        <v>62</v>
      </c>
      <c r="U560" s="148" t="s">
        <v>62</v>
      </c>
      <c r="V560" s="148" t="s">
        <v>67</v>
      </c>
      <c r="W560" s="148" t="s">
        <v>204</v>
      </c>
      <c r="X560" s="148" t="s">
        <v>1101</v>
      </c>
      <c r="Y560" s="148" t="s">
        <v>1081</v>
      </c>
      <c r="Z560" s="148" t="s">
        <v>1082</v>
      </c>
      <c r="AC560" s="148" t="s">
        <v>206</v>
      </c>
      <c r="AD560" s="148" t="s">
        <v>77</v>
      </c>
      <c r="AE560" s="148" t="s">
        <v>102</v>
      </c>
    </row>
    <row r="561" spans="1:31" ht="45">
      <c r="A561" s="148" t="s">
        <v>6736</v>
      </c>
      <c r="B561" s="148" t="s">
        <v>929</v>
      </c>
      <c r="C561" s="148" t="s">
        <v>1104</v>
      </c>
      <c r="D561" s="148" t="s">
        <v>1084</v>
      </c>
      <c r="E561" s="148" t="s">
        <v>208</v>
      </c>
      <c r="F561" s="148" t="s">
        <v>899</v>
      </c>
      <c r="G561" s="148" t="s">
        <v>62</v>
      </c>
      <c r="H561" s="148" t="s">
        <v>62</v>
      </c>
      <c r="I561" s="148" t="s">
        <v>196</v>
      </c>
      <c r="J561" s="148" t="s">
        <v>196</v>
      </c>
      <c r="K561" s="148" t="s">
        <v>64</v>
      </c>
      <c r="M561" s="148" t="s">
        <v>202</v>
      </c>
      <c r="N561" s="148" t="s">
        <v>715</v>
      </c>
      <c r="O561" s="148" t="s">
        <v>6747</v>
      </c>
      <c r="P561" s="148" t="s">
        <v>62</v>
      </c>
      <c r="Q561" s="148" t="s">
        <v>6864</v>
      </c>
      <c r="R561" s="148" t="s">
        <v>62</v>
      </c>
      <c r="S561" s="148" t="s">
        <v>62</v>
      </c>
      <c r="T561" s="148" t="s">
        <v>62</v>
      </c>
      <c r="U561" s="148" t="s">
        <v>62</v>
      </c>
      <c r="V561" s="148" t="s">
        <v>67</v>
      </c>
      <c r="W561" s="148" t="s">
        <v>204</v>
      </c>
      <c r="X561" s="148" t="s">
        <v>1101</v>
      </c>
      <c r="Y561" s="148" t="s">
        <v>1081</v>
      </c>
      <c r="Z561" s="148" t="s">
        <v>1085</v>
      </c>
      <c r="AC561" s="148" t="s">
        <v>206</v>
      </c>
      <c r="AD561" s="148" t="s">
        <v>77</v>
      </c>
      <c r="AE561" s="148" t="s">
        <v>102</v>
      </c>
    </row>
    <row r="562" spans="1:31" ht="30">
      <c r="A562" s="148" t="s">
        <v>6736</v>
      </c>
      <c r="B562" s="148" t="s">
        <v>929</v>
      </c>
      <c r="C562" s="148" t="s">
        <v>1196</v>
      </c>
      <c r="D562" s="148" t="s">
        <v>1197</v>
      </c>
      <c r="E562" s="148" t="s">
        <v>391</v>
      </c>
      <c r="F562" s="148" t="s">
        <v>1188</v>
      </c>
      <c r="G562" s="148" t="s">
        <v>94</v>
      </c>
      <c r="H562" s="148">
        <v>80</v>
      </c>
      <c r="I562" s="148" t="s">
        <v>196</v>
      </c>
      <c r="J562" s="148" t="s">
        <v>64</v>
      </c>
      <c r="K562" s="148" t="s">
        <v>64</v>
      </c>
      <c r="M562" s="148" t="s">
        <v>393</v>
      </c>
      <c r="N562" s="148" t="s">
        <v>394</v>
      </c>
      <c r="O562" s="148" t="s">
        <v>6747</v>
      </c>
      <c r="P562" s="148" t="s">
        <v>62</v>
      </c>
      <c r="Q562" s="148" t="s">
        <v>6747</v>
      </c>
      <c r="R562" s="148" t="s">
        <v>62</v>
      </c>
      <c r="S562" s="148" t="s">
        <v>62</v>
      </c>
      <c r="T562" s="148" t="s">
        <v>62</v>
      </c>
      <c r="U562" s="148" t="s">
        <v>62</v>
      </c>
      <c r="V562" s="148" t="s">
        <v>775</v>
      </c>
      <c r="W562" s="148" t="s">
        <v>395</v>
      </c>
      <c r="X562" s="148" t="s">
        <v>712</v>
      </c>
      <c r="Y562" s="148" t="s">
        <v>1154</v>
      </c>
      <c r="Z562" s="148" t="s">
        <v>1198</v>
      </c>
      <c r="AC562" s="148" t="s">
        <v>272</v>
      </c>
      <c r="AD562" s="148" t="s">
        <v>77</v>
      </c>
      <c r="AE562" s="148" t="s">
        <v>102</v>
      </c>
    </row>
    <row r="563" spans="1:31" ht="45">
      <c r="A563" s="148" t="s">
        <v>6736</v>
      </c>
      <c r="B563" s="148" t="s">
        <v>929</v>
      </c>
      <c r="C563" s="148" t="s">
        <v>1199</v>
      </c>
      <c r="D563" s="148" t="s">
        <v>1200</v>
      </c>
      <c r="E563" s="148" t="s">
        <v>391</v>
      </c>
      <c r="F563" s="148" t="s">
        <v>1181</v>
      </c>
      <c r="G563" s="148" t="s">
        <v>94</v>
      </c>
      <c r="H563" s="148">
        <v>50</v>
      </c>
      <c r="I563" s="148" t="s">
        <v>196</v>
      </c>
      <c r="J563" s="148" t="s">
        <v>64</v>
      </c>
      <c r="K563" s="148" t="s">
        <v>64</v>
      </c>
      <c r="M563" s="148" t="s">
        <v>393</v>
      </c>
      <c r="N563" s="148" t="s">
        <v>394</v>
      </c>
      <c r="O563" s="148" t="s">
        <v>6747</v>
      </c>
      <c r="P563" s="148" t="s">
        <v>62</v>
      </c>
      <c r="Q563" s="148" t="s">
        <v>6747</v>
      </c>
      <c r="R563" s="148" t="s">
        <v>62</v>
      </c>
      <c r="S563" s="148" t="s">
        <v>62</v>
      </c>
      <c r="T563" s="148" t="s">
        <v>62</v>
      </c>
      <c r="U563" s="148" t="s">
        <v>62</v>
      </c>
      <c r="V563" s="148" t="s">
        <v>775</v>
      </c>
      <c r="W563" s="148" t="s">
        <v>395</v>
      </c>
      <c r="X563" s="148" t="s">
        <v>712</v>
      </c>
      <c r="Y563" s="148" t="s">
        <v>1154</v>
      </c>
      <c r="Z563" s="148" t="s">
        <v>1201</v>
      </c>
      <c r="AC563" s="148" t="s">
        <v>272</v>
      </c>
      <c r="AD563" s="148" t="s">
        <v>77</v>
      </c>
      <c r="AE563" s="148" t="s">
        <v>102</v>
      </c>
    </row>
    <row r="564" spans="1:31" ht="45">
      <c r="A564" s="148" t="s">
        <v>6736</v>
      </c>
      <c r="B564" s="148" t="s">
        <v>929</v>
      </c>
      <c r="C564" s="148" t="s">
        <v>1202</v>
      </c>
      <c r="D564" s="148" t="s">
        <v>1197</v>
      </c>
      <c r="E564" s="148" t="s">
        <v>399</v>
      </c>
      <c r="F564" s="148" t="s">
        <v>1188</v>
      </c>
      <c r="G564" s="148" t="s">
        <v>62</v>
      </c>
      <c r="H564" s="148" t="s">
        <v>62</v>
      </c>
      <c r="I564" s="148" t="s">
        <v>196</v>
      </c>
      <c r="J564" s="148" t="s">
        <v>196</v>
      </c>
      <c r="K564" s="148" t="s">
        <v>64</v>
      </c>
      <c r="M564" s="148" t="s">
        <v>400</v>
      </c>
      <c r="N564" s="148" t="s">
        <v>719</v>
      </c>
      <c r="O564" s="148" t="s">
        <v>6747</v>
      </c>
      <c r="P564" s="148" t="s">
        <v>62</v>
      </c>
      <c r="Q564" s="148" t="s">
        <v>7067</v>
      </c>
      <c r="R564" s="148" t="s">
        <v>62</v>
      </c>
      <c r="S564" s="148" t="s">
        <v>62</v>
      </c>
      <c r="T564" s="148" t="s">
        <v>62</v>
      </c>
      <c r="U564" s="148" t="s">
        <v>62</v>
      </c>
      <c r="V564" s="148" t="s">
        <v>67</v>
      </c>
      <c r="W564" s="148" t="s">
        <v>204</v>
      </c>
      <c r="Y564" s="148" t="s">
        <v>1154</v>
      </c>
      <c r="Z564" s="148" t="s">
        <v>1198</v>
      </c>
      <c r="AC564" s="148" t="s">
        <v>62</v>
      </c>
      <c r="AD564" s="148" t="s">
        <v>77</v>
      </c>
      <c r="AE564" s="148" t="s">
        <v>102</v>
      </c>
    </row>
    <row r="565" spans="1:31" ht="45">
      <c r="A565" s="148" t="s">
        <v>6736</v>
      </c>
      <c r="B565" s="148" t="s">
        <v>929</v>
      </c>
      <c r="C565" s="148" t="s">
        <v>1203</v>
      </c>
      <c r="D565" s="148" t="s">
        <v>1200</v>
      </c>
      <c r="E565" s="148" t="s">
        <v>399</v>
      </c>
      <c r="F565" s="148" t="s">
        <v>1181</v>
      </c>
      <c r="G565" s="148" t="s">
        <v>62</v>
      </c>
      <c r="H565" s="148" t="s">
        <v>62</v>
      </c>
      <c r="I565" s="148" t="s">
        <v>196</v>
      </c>
      <c r="J565" s="148" t="s">
        <v>196</v>
      </c>
      <c r="K565" s="148" t="s">
        <v>64</v>
      </c>
      <c r="M565" s="148" t="s">
        <v>400</v>
      </c>
      <c r="N565" s="148" t="s">
        <v>719</v>
      </c>
      <c r="O565" s="148" t="s">
        <v>6747</v>
      </c>
      <c r="P565" s="148" t="s">
        <v>62</v>
      </c>
      <c r="Q565" s="148" t="s">
        <v>7067</v>
      </c>
      <c r="R565" s="148" t="s">
        <v>62</v>
      </c>
      <c r="S565" s="148" t="s">
        <v>62</v>
      </c>
      <c r="T565" s="148" t="s">
        <v>62</v>
      </c>
      <c r="U565" s="148" t="s">
        <v>62</v>
      </c>
      <c r="V565" s="148" t="s">
        <v>67</v>
      </c>
      <c r="W565" s="148" t="s">
        <v>204</v>
      </c>
      <c r="Y565" s="148" t="s">
        <v>1154</v>
      </c>
      <c r="Z565" s="148" t="s">
        <v>1201</v>
      </c>
      <c r="AC565" s="148" t="s">
        <v>62</v>
      </c>
      <c r="AD565" s="148" t="s">
        <v>77</v>
      </c>
      <c r="AE565" s="148" t="s">
        <v>102</v>
      </c>
    </row>
    <row r="566" spans="1:31" ht="45">
      <c r="A566" s="148" t="s">
        <v>6736</v>
      </c>
      <c r="B566" s="148" t="s">
        <v>929</v>
      </c>
      <c r="C566" s="148" t="s">
        <v>1204</v>
      </c>
      <c r="D566" s="148" t="s">
        <v>1197</v>
      </c>
      <c r="E566" s="148" t="s">
        <v>201</v>
      </c>
      <c r="F566" s="148" t="s">
        <v>1188</v>
      </c>
      <c r="G566" s="148" t="s">
        <v>62</v>
      </c>
      <c r="H566" s="148" t="s">
        <v>62</v>
      </c>
      <c r="I566" s="148" t="s">
        <v>196</v>
      </c>
      <c r="J566" s="148" t="s">
        <v>196</v>
      </c>
      <c r="K566" s="148" t="s">
        <v>64</v>
      </c>
      <c r="M566" s="148" t="s">
        <v>202</v>
      </c>
      <c r="N566" s="148" t="s">
        <v>715</v>
      </c>
      <c r="O566" s="148" t="s">
        <v>6747</v>
      </c>
      <c r="P566" s="148" t="s">
        <v>62</v>
      </c>
      <c r="Q566" s="148" t="s">
        <v>6864</v>
      </c>
      <c r="R566" s="148" t="s">
        <v>62</v>
      </c>
      <c r="S566" s="148" t="s">
        <v>62</v>
      </c>
      <c r="T566" s="148" t="s">
        <v>62</v>
      </c>
      <c r="U566" s="148" t="s">
        <v>62</v>
      </c>
      <c r="V566" s="148" t="s">
        <v>67</v>
      </c>
      <c r="W566" s="148" t="s">
        <v>204</v>
      </c>
      <c r="X566" s="148" t="s">
        <v>1205</v>
      </c>
      <c r="Y566" s="148" t="s">
        <v>1154</v>
      </c>
      <c r="Z566" s="148" t="s">
        <v>1198</v>
      </c>
      <c r="AC566" s="148" t="s">
        <v>206</v>
      </c>
      <c r="AD566" s="148" t="s">
        <v>77</v>
      </c>
      <c r="AE566" s="148" t="s">
        <v>102</v>
      </c>
    </row>
    <row r="567" spans="1:31" ht="45">
      <c r="A567" s="148" t="s">
        <v>6736</v>
      </c>
      <c r="B567" s="148" t="s">
        <v>929</v>
      </c>
      <c r="C567" s="148" t="s">
        <v>1206</v>
      </c>
      <c r="D567" s="148" t="s">
        <v>1200</v>
      </c>
      <c r="E567" s="148" t="s">
        <v>201</v>
      </c>
      <c r="F567" s="148" t="s">
        <v>1181</v>
      </c>
      <c r="G567" s="148" t="s">
        <v>62</v>
      </c>
      <c r="H567" s="148" t="s">
        <v>62</v>
      </c>
      <c r="I567" s="148" t="s">
        <v>196</v>
      </c>
      <c r="J567" s="148" t="s">
        <v>196</v>
      </c>
      <c r="K567" s="148" t="s">
        <v>64</v>
      </c>
      <c r="M567" s="148" t="s">
        <v>202</v>
      </c>
      <c r="N567" s="148" t="s">
        <v>715</v>
      </c>
      <c r="O567" s="148" t="s">
        <v>6747</v>
      </c>
      <c r="P567" s="148" t="s">
        <v>62</v>
      </c>
      <c r="Q567" s="148" t="s">
        <v>6864</v>
      </c>
      <c r="R567" s="148" t="s">
        <v>62</v>
      </c>
      <c r="S567" s="148" t="s">
        <v>62</v>
      </c>
      <c r="T567" s="148" t="s">
        <v>62</v>
      </c>
      <c r="U567" s="148" t="s">
        <v>62</v>
      </c>
      <c r="V567" s="148" t="s">
        <v>67</v>
      </c>
      <c r="W567" s="148" t="s">
        <v>204</v>
      </c>
      <c r="X567" s="148" t="s">
        <v>1205</v>
      </c>
      <c r="Y567" s="148" t="s">
        <v>1154</v>
      </c>
      <c r="Z567" s="148" t="s">
        <v>1201</v>
      </c>
      <c r="AC567" s="148" t="s">
        <v>206</v>
      </c>
      <c r="AD567" s="148" t="s">
        <v>77</v>
      </c>
      <c r="AE567" s="148" t="s">
        <v>102</v>
      </c>
    </row>
    <row r="568" spans="1:31" ht="45">
      <c r="A568" s="148" t="s">
        <v>6736</v>
      </c>
      <c r="B568" s="148" t="s">
        <v>929</v>
      </c>
      <c r="C568" s="148" t="s">
        <v>1207</v>
      </c>
      <c r="D568" s="148" t="s">
        <v>1197</v>
      </c>
      <c r="E568" s="148" t="s">
        <v>208</v>
      </c>
      <c r="F568" s="148" t="s">
        <v>1188</v>
      </c>
      <c r="G568" s="148" t="s">
        <v>62</v>
      </c>
      <c r="H568" s="148" t="s">
        <v>62</v>
      </c>
      <c r="I568" s="148" t="s">
        <v>196</v>
      </c>
      <c r="J568" s="148" t="s">
        <v>196</v>
      </c>
      <c r="K568" s="148" t="s">
        <v>64</v>
      </c>
      <c r="M568" s="148" t="s">
        <v>202</v>
      </c>
      <c r="N568" s="148" t="s">
        <v>715</v>
      </c>
      <c r="O568" s="148" t="s">
        <v>6747</v>
      </c>
      <c r="P568" s="148" t="s">
        <v>62</v>
      </c>
      <c r="Q568" s="148" t="s">
        <v>6864</v>
      </c>
      <c r="R568" s="148" t="s">
        <v>62</v>
      </c>
      <c r="S568" s="148" t="s">
        <v>62</v>
      </c>
      <c r="T568" s="148" t="s">
        <v>62</v>
      </c>
      <c r="U568" s="148" t="s">
        <v>62</v>
      </c>
      <c r="V568" s="148" t="s">
        <v>67</v>
      </c>
      <c r="W568" s="148" t="s">
        <v>204</v>
      </c>
      <c r="X568" s="148" t="s">
        <v>1205</v>
      </c>
      <c r="Y568" s="148" t="s">
        <v>1154</v>
      </c>
      <c r="Z568" s="148" t="s">
        <v>1198</v>
      </c>
      <c r="AC568" s="148" t="s">
        <v>206</v>
      </c>
      <c r="AD568" s="148" t="s">
        <v>77</v>
      </c>
      <c r="AE568" s="148" t="s">
        <v>102</v>
      </c>
    </row>
    <row r="569" spans="1:31" ht="45">
      <c r="A569" s="148" t="s">
        <v>6736</v>
      </c>
      <c r="B569" s="148" t="s">
        <v>929</v>
      </c>
      <c r="C569" s="148" t="s">
        <v>1208</v>
      </c>
      <c r="D569" s="148" t="s">
        <v>1200</v>
      </c>
      <c r="E569" s="148" t="s">
        <v>208</v>
      </c>
      <c r="F569" s="148" t="s">
        <v>1181</v>
      </c>
      <c r="G569" s="148" t="s">
        <v>62</v>
      </c>
      <c r="H569" s="148" t="s">
        <v>62</v>
      </c>
      <c r="I569" s="148" t="s">
        <v>196</v>
      </c>
      <c r="J569" s="148" t="s">
        <v>196</v>
      </c>
      <c r="K569" s="148" t="s">
        <v>64</v>
      </c>
      <c r="M569" s="148" t="s">
        <v>202</v>
      </c>
      <c r="N569" s="148" t="s">
        <v>715</v>
      </c>
      <c r="O569" s="148" t="s">
        <v>6747</v>
      </c>
      <c r="P569" s="148" t="s">
        <v>62</v>
      </c>
      <c r="Q569" s="148" t="s">
        <v>6864</v>
      </c>
      <c r="R569" s="148" t="s">
        <v>62</v>
      </c>
      <c r="S569" s="148" t="s">
        <v>62</v>
      </c>
      <c r="T569" s="148" t="s">
        <v>62</v>
      </c>
      <c r="U569" s="148" t="s">
        <v>62</v>
      </c>
      <c r="V569" s="148" t="s">
        <v>67</v>
      </c>
      <c r="W569" s="148" t="s">
        <v>204</v>
      </c>
      <c r="X569" s="148" t="s">
        <v>1205</v>
      </c>
      <c r="Y569" s="148" t="s">
        <v>1154</v>
      </c>
      <c r="Z569" s="148" t="s">
        <v>1201</v>
      </c>
      <c r="AC569" s="148" t="s">
        <v>206</v>
      </c>
      <c r="AD569" s="148" t="s">
        <v>77</v>
      </c>
      <c r="AE569" s="148" t="s">
        <v>102</v>
      </c>
    </row>
    <row r="570" spans="1:31" ht="45">
      <c r="A570" s="148" t="s">
        <v>6736</v>
      </c>
      <c r="B570" s="148" t="s">
        <v>929</v>
      </c>
      <c r="C570" s="148" t="s">
        <v>1412</v>
      </c>
      <c r="D570" s="148" t="s">
        <v>1413</v>
      </c>
      <c r="E570" s="148" t="s">
        <v>391</v>
      </c>
      <c r="F570" s="148" t="s">
        <v>1403</v>
      </c>
      <c r="G570" s="148" t="s">
        <v>704</v>
      </c>
      <c r="H570" s="148">
        <v>100</v>
      </c>
      <c r="I570" s="148" t="s">
        <v>196</v>
      </c>
      <c r="J570" s="148" t="s">
        <v>64</v>
      </c>
      <c r="K570" s="148" t="s">
        <v>64</v>
      </c>
      <c r="M570" s="148" t="s">
        <v>1391</v>
      </c>
      <c r="N570" s="148" t="s">
        <v>1414</v>
      </c>
      <c r="O570" s="148" t="s">
        <v>6747</v>
      </c>
      <c r="P570" s="148" t="s">
        <v>62</v>
      </c>
      <c r="Q570" s="148" t="s">
        <v>6747</v>
      </c>
      <c r="R570" s="148" t="s">
        <v>62</v>
      </c>
      <c r="S570" s="148" t="s">
        <v>62</v>
      </c>
      <c r="T570" s="148" t="s">
        <v>62</v>
      </c>
      <c r="U570" s="148" t="s">
        <v>62</v>
      </c>
      <c r="V570" s="148" t="s">
        <v>246</v>
      </c>
      <c r="W570" s="148" t="s">
        <v>395</v>
      </c>
      <c r="X570" s="148" t="s">
        <v>1393</v>
      </c>
      <c r="Y570" s="148" t="s">
        <v>1360</v>
      </c>
      <c r="Z570" s="148" t="s">
        <v>1415</v>
      </c>
      <c r="AC570" s="148" t="s">
        <v>272</v>
      </c>
      <c r="AD570" s="148" t="s">
        <v>77</v>
      </c>
      <c r="AE570" s="148" t="s">
        <v>102</v>
      </c>
    </row>
    <row r="571" spans="1:31" ht="45">
      <c r="A571" s="148" t="s">
        <v>6736</v>
      </c>
      <c r="B571" s="148" t="s">
        <v>929</v>
      </c>
      <c r="C571" s="148" t="s">
        <v>1416</v>
      </c>
      <c r="D571" s="148" t="s">
        <v>1413</v>
      </c>
      <c r="E571" s="148" t="s">
        <v>399</v>
      </c>
      <c r="F571" s="148" t="s">
        <v>1403</v>
      </c>
      <c r="G571" s="148" t="s">
        <v>62</v>
      </c>
      <c r="H571" s="148" t="s">
        <v>62</v>
      </c>
      <c r="I571" s="148" t="s">
        <v>196</v>
      </c>
      <c r="J571" s="148" t="s">
        <v>196</v>
      </c>
      <c r="K571" s="148" t="s">
        <v>64</v>
      </c>
      <c r="M571" s="148" t="s">
        <v>1396</v>
      </c>
      <c r="N571" s="148" t="s">
        <v>1397</v>
      </c>
      <c r="O571" s="148" t="s">
        <v>6747</v>
      </c>
      <c r="P571" s="148" t="s">
        <v>62</v>
      </c>
      <c r="Q571" s="148" t="s">
        <v>7067</v>
      </c>
      <c r="R571" s="148" t="s">
        <v>62</v>
      </c>
      <c r="S571" s="148" t="s">
        <v>62</v>
      </c>
      <c r="T571" s="148" t="s">
        <v>62</v>
      </c>
      <c r="U571" s="148" t="s">
        <v>62</v>
      </c>
      <c r="V571" s="148" t="s">
        <v>67</v>
      </c>
      <c r="W571" s="148" t="s">
        <v>204</v>
      </c>
      <c r="Y571" s="148" t="s">
        <v>1360</v>
      </c>
      <c r="Z571" s="148" t="s">
        <v>1415</v>
      </c>
      <c r="AC571" s="148" t="s">
        <v>62</v>
      </c>
      <c r="AD571" s="148" t="s">
        <v>77</v>
      </c>
      <c r="AE571" s="148" t="s">
        <v>102</v>
      </c>
    </row>
    <row r="572" spans="1:31" ht="45">
      <c r="A572" s="148" t="s">
        <v>6736</v>
      </c>
      <c r="B572" s="148" t="s">
        <v>929</v>
      </c>
      <c r="C572" s="148" t="s">
        <v>1417</v>
      </c>
      <c r="D572" s="148" t="s">
        <v>1413</v>
      </c>
      <c r="E572" s="148" t="s">
        <v>201</v>
      </c>
      <c r="F572" s="148" t="s">
        <v>1403</v>
      </c>
      <c r="G572" s="148" t="s">
        <v>62</v>
      </c>
      <c r="H572" s="148" t="s">
        <v>62</v>
      </c>
      <c r="I572" s="148" t="s">
        <v>196</v>
      </c>
      <c r="J572" s="148" t="s">
        <v>196</v>
      </c>
      <c r="K572" s="148" t="s">
        <v>64</v>
      </c>
      <c r="M572" s="148" t="s">
        <v>202</v>
      </c>
      <c r="N572" s="148" t="s">
        <v>1399</v>
      </c>
      <c r="O572" s="148" t="s">
        <v>6747</v>
      </c>
      <c r="P572" s="148" t="s">
        <v>62</v>
      </c>
      <c r="Q572" s="148" t="s">
        <v>6863</v>
      </c>
      <c r="R572" s="148" t="s">
        <v>62</v>
      </c>
      <c r="S572" s="148" t="s">
        <v>62</v>
      </c>
      <c r="T572" s="148" t="s">
        <v>62</v>
      </c>
      <c r="U572" s="148" t="s">
        <v>62</v>
      </c>
      <c r="V572" s="148" t="s">
        <v>67</v>
      </c>
      <c r="W572" s="148" t="s">
        <v>204</v>
      </c>
      <c r="X572" s="148" t="s">
        <v>1259</v>
      </c>
      <c r="Y572" s="148" t="s">
        <v>1360</v>
      </c>
      <c r="Z572" s="148" t="s">
        <v>1415</v>
      </c>
      <c r="AC572" s="148" t="s">
        <v>206</v>
      </c>
      <c r="AD572" s="148" t="s">
        <v>77</v>
      </c>
      <c r="AE572" s="148" t="s">
        <v>102</v>
      </c>
    </row>
    <row r="573" spans="1:31" ht="45">
      <c r="A573" s="148" t="s">
        <v>6736</v>
      </c>
      <c r="B573" s="148" t="s">
        <v>929</v>
      </c>
      <c r="C573" s="148" t="s">
        <v>1418</v>
      </c>
      <c r="D573" s="148" t="s">
        <v>1413</v>
      </c>
      <c r="E573" s="148" t="s">
        <v>208</v>
      </c>
      <c r="F573" s="148" t="s">
        <v>1403</v>
      </c>
      <c r="G573" s="148" t="s">
        <v>62</v>
      </c>
      <c r="H573" s="148" t="s">
        <v>62</v>
      </c>
      <c r="I573" s="148" t="s">
        <v>196</v>
      </c>
      <c r="J573" s="148" t="s">
        <v>196</v>
      </c>
      <c r="K573" s="148" t="s">
        <v>64</v>
      </c>
      <c r="M573" s="148" t="s">
        <v>202</v>
      </c>
      <c r="N573" s="148" t="s">
        <v>1399</v>
      </c>
      <c r="O573" s="148" t="s">
        <v>6747</v>
      </c>
      <c r="P573" s="148" t="s">
        <v>62</v>
      </c>
      <c r="Q573" s="148" t="s">
        <v>6863</v>
      </c>
      <c r="R573" s="148" t="s">
        <v>62</v>
      </c>
      <c r="S573" s="148" t="s">
        <v>62</v>
      </c>
      <c r="T573" s="148" t="s">
        <v>62</v>
      </c>
      <c r="U573" s="148" t="s">
        <v>62</v>
      </c>
      <c r="V573" s="148" t="s">
        <v>67</v>
      </c>
      <c r="W573" s="148" t="s">
        <v>204</v>
      </c>
      <c r="X573" s="148" t="s">
        <v>1259</v>
      </c>
      <c r="Y573" s="148" t="s">
        <v>1360</v>
      </c>
      <c r="Z573" s="148" t="s">
        <v>1415</v>
      </c>
      <c r="AC573" s="148" t="s">
        <v>206</v>
      </c>
      <c r="AD573" s="148" t="s">
        <v>77</v>
      </c>
      <c r="AE573" s="148" t="s">
        <v>102</v>
      </c>
    </row>
    <row r="574" spans="1:31" ht="30">
      <c r="A574" s="148" t="s">
        <v>6736</v>
      </c>
      <c r="B574" s="148" t="s">
        <v>929</v>
      </c>
      <c r="C574" s="148" t="s">
        <v>1209</v>
      </c>
      <c r="D574" s="148" t="s">
        <v>1210</v>
      </c>
      <c r="E574" s="148" t="s">
        <v>195</v>
      </c>
      <c r="F574" s="148" t="s">
        <v>1211</v>
      </c>
      <c r="G574" s="148" t="s">
        <v>94</v>
      </c>
      <c r="H574" s="148">
        <v>80</v>
      </c>
      <c r="I574" s="148" t="s">
        <v>196</v>
      </c>
      <c r="J574" s="148" t="s">
        <v>64</v>
      </c>
      <c r="K574" s="148" t="s">
        <v>62</v>
      </c>
      <c r="M574" s="148" t="s">
        <v>393</v>
      </c>
      <c r="N574" s="148" t="s">
        <v>1080</v>
      </c>
      <c r="O574" s="148" t="s">
        <v>6747</v>
      </c>
      <c r="P574" s="148" t="s">
        <v>62</v>
      </c>
      <c r="Q574" s="148" t="s">
        <v>6747</v>
      </c>
      <c r="R574" s="148" t="s">
        <v>62</v>
      </c>
      <c r="S574" s="148" t="s">
        <v>62</v>
      </c>
      <c r="T574" s="148" t="s">
        <v>62</v>
      </c>
      <c r="U574" s="148" t="s">
        <v>62</v>
      </c>
      <c r="V574" s="148" t="s">
        <v>775</v>
      </c>
      <c r="X574" s="148" t="s">
        <v>62</v>
      </c>
      <c r="Y574" s="148" t="s">
        <v>1154</v>
      </c>
      <c r="Z574" s="148" t="s">
        <v>1212</v>
      </c>
      <c r="AC574" s="148" t="s">
        <v>62</v>
      </c>
      <c r="AD574" s="148" t="s">
        <v>77</v>
      </c>
      <c r="AE574" s="148" t="s">
        <v>102</v>
      </c>
    </row>
    <row r="575" spans="1:31" ht="26.25" customHeight="1">
      <c r="A575" s="148" t="s">
        <v>6736</v>
      </c>
      <c r="B575" s="148" t="s">
        <v>929</v>
      </c>
      <c r="C575" s="148" t="s">
        <v>1213</v>
      </c>
      <c r="D575" s="148" t="s">
        <v>1210</v>
      </c>
      <c r="E575" s="148" t="s">
        <v>195</v>
      </c>
      <c r="F575" s="148" t="s">
        <v>1214</v>
      </c>
      <c r="G575" s="148" t="s">
        <v>94</v>
      </c>
      <c r="H575" s="148">
        <v>80</v>
      </c>
      <c r="I575" s="148" t="s">
        <v>196</v>
      </c>
      <c r="J575" s="148" t="s">
        <v>64</v>
      </c>
      <c r="K575" s="148" t="s">
        <v>62</v>
      </c>
      <c r="M575" s="148" t="s">
        <v>393</v>
      </c>
      <c r="N575" s="148" t="s">
        <v>1080</v>
      </c>
      <c r="O575" s="148" t="s">
        <v>6747</v>
      </c>
      <c r="P575" s="148" t="s">
        <v>62</v>
      </c>
      <c r="Q575" s="148" t="s">
        <v>6747</v>
      </c>
      <c r="R575" s="148" t="s">
        <v>62</v>
      </c>
      <c r="S575" s="148" t="s">
        <v>62</v>
      </c>
      <c r="T575" s="148" t="s">
        <v>62</v>
      </c>
      <c r="U575" s="148" t="s">
        <v>62</v>
      </c>
      <c r="V575" s="148" t="s">
        <v>775</v>
      </c>
      <c r="X575" s="148" t="s">
        <v>62</v>
      </c>
      <c r="Y575" s="148" t="s">
        <v>1154</v>
      </c>
      <c r="Z575" s="148" t="s">
        <v>1215</v>
      </c>
      <c r="AC575" s="148" t="s">
        <v>62</v>
      </c>
      <c r="AD575" s="148" t="s">
        <v>77</v>
      </c>
      <c r="AE575" s="148" t="s">
        <v>102</v>
      </c>
    </row>
    <row r="576" spans="1:31" ht="45">
      <c r="A576" s="148" t="s">
        <v>6736</v>
      </c>
      <c r="B576" s="148" t="s">
        <v>929</v>
      </c>
      <c r="C576" s="148" t="s">
        <v>1227</v>
      </c>
      <c r="D576" s="148" t="s">
        <v>1210</v>
      </c>
      <c r="E576" s="148" t="s">
        <v>201</v>
      </c>
      <c r="F576" s="148" t="s">
        <v>1211</v>
      </c>
      <c r="G576" s="148" t="s">
        <v>62</v>
      </c>
      <c r="H576" s="148" t="s">
        <v>62</v>
      </c>
      <c r="I576" s="148" t="s">
        <v>196</v>
      </c>
      <c r="J576" s="148" t="s">
        <v>196</v>
      </c>
      <c r="K576" s="148" t="s">
        <v>64</v>
      </c>
      <c r="M576" s="148" t="s">
        <v>202</v>
      </c>
      <c r="N576" s="148" t="s">
        <v>715</v>
      </c>
      <c r="O576" s="148" t="s">
        <v>6747</v>
      </c>
      <c r="P576" s="148" t="s">
        <v>62</v>
      </c>
      <c r="Q576" s="148" t="s">
        <v>6864</v>
      </c>
      <c r="R576" s="148" t="s">
        <v>62</v>
      </c>
      <c r="S576" s="148" t="s">
        <v>62</v>
      </c>
      <c r="T576" s="148" t="s">
        <v>62</v>
      </c>
      <c r="U576" s="148" t="s">
        <v>62</v>
      </c>
      <c r="V576" s="148" t="s">
        <v>67</v>
      </c>
      <c r="W576" s="148" t="s">
        <v>204</v>
      </c>
      <c r="X576" s="148" t="s">
        <v>1205</v>
      </c>
      <c r="Y576" s="148" t="s">
        <v>1154</v>
      </c>
      <c r="Z576" s="148" t="s">
        <v>1212</v>
      </c>
      <c r="AC576" s="148" t="s">
        <v>206</v>
      </c>
      <c r="AD576" s="148" t="s">
        <v>77</v>
      </c>
      <c r="AE576" s="148" t="s">
        <v>102</v>
      </c>
    </row>
    <row r="577" spans="1:31" ht="45">
      <c r="A577" s="148" t="s">
        <v>6736</v>
      </c>
      <c r="B577" s="148" t="s">
        <v>929</v>
      </c>
      <c r="C577" s="148" t="s">
        <v>1228</v>
      </c>
      <c r="D577" s="148" t="s">
        <v>1210</v>
      </c>
      <c r="E577" s="148" t="s">
        <v>201</v>
      </c>
      <c r="F577" s="148" t="s">
        <v>1214</v>
      </c>
      <c r="G577" s="148" t="s">
        <v>62</v>
      </c>
      <c r="H577" s="148" t="s">
        <v>62</v>
      </c>
      <c r="I577" s="148" t="s">
        <v>196</v>
      </c>
      <c r="J577" s="148" t="s">
        <v>196</v>
      </c>
      <c r="K577" s="148" t="s">
        <v>64</v>
      </c>
      <c r="M577" s="148" t="s">
        <v>202</v>
      </c>
      <c r="N577" s="148" t="s">
        <v>715</v>
      </c>
      <c r="O577" s="148" t="s">
        <v>6747</v>
      </c>
      <c r="P577" s="148" t="s">
        <v>62</v>
      </c>
      <c r="Q577" s="148" t="s">
        <v>6864</v>
      </c>
      <c r="R577" s="148" t="s">
        <v>62</v>
      </c>
      <c r="S577" s="148" t="s">
        <v>62</v>
      </c>
      <c r="T577" s="148" t="s">
        <v>62</v>
      </c>
      <c r="U577" s="148" t="s">
        <v>62</v>
      </c>
      <c r="V577" s="148" t="s">
        <v>67</v>
      </c>
      <c r="W577" s="148" t="s">
        <v>204</v>
      </c>
      <c r="X577" s="148" t="s">
        <v>1205</v>
      </c>
      <c r="Y577" s="148" t="s">
        <v>1154</v>
      </c>
      <c r="Z577" s="148" t="s">
        <v>1215</v>
      </c>
      <c r="AC577" s="148" t="s">
        <v>206</v>
      </c>
      <c r="AD577" s="148" t="s">
        <v>77</v>
      </c>
      <c r="AE577" s="148" t="s">
        <v>102</v>
      </c>
    </row>
    <row r="578" spans="1:31" ht="45">
      <c r="A578" s="148" t="s">
        <v>6736</v>
      </c>
      <c r="B578" s="148" t="s">
        <v>929</v>
      </c>
      <c r="C578" s="148" t="s">
        <v>1229</v>
      </c>
      <c r="D578" s="148" t="s">
        <v>1210</v>
      </c>
      <c r="E578" s="148" t="s">
        <v>208</v>
      </c>
      <c r="F578" s="148" t="s">
        <v>1211</v>
      </c>
      <c r="G578" s="148" t="s">
        <v>62</v>
      </c>
      <c r="H578" s="148" t="s">
        <v>62</v>
      </c>
      <c r="I578" s="148" t="s">
        <v>196</v>
      </c>
      <c r="J578" s="148" t="s">
        <v>196</v>
      </c>
      <c r="K578" s="148" t="s">
        <v>64</v>
      </c>
      <c r="M578" s="148" t="s">
        <v>202</v>
      </c>
      <c r="N578" s="148" t="s">
        <v>715</v>
      </c>
      <c r="O578" s="148" t="s">
        <v>6747</v>
      </c>
      <c r="P578" s="148" t="s">
        <v>62</v>
      </c>
      <c r="Q578" s="148" t="s">
        <v>6864</v>
      </c>
      <c r="R578" s="148" t="s">
        <v>62</v>
      </c>
      <c r="S578" s="148" t="s">
        <v>62</v>
      </c>
      <c r="T578" s="148" t="s">
        <v>62</v>
      </c>
      <c r="U578" s="148" t="s">
        <v>62</v>
      </c>
      <c r="V578" s="148" t="s">
        <v>67</v>
      </c>
      <c r="W578" s="148" t="s">
        <v>204</v>
      </c>
      <c r="X578" s="148" t="s">
        <v>1205</v>
      </c>
      <c r="Y578" s="148" t="s">
        <v>1154</v>
      </c>
      <c r="Z578" s="148" t="s">
        <v>1212</v>
      </c>
      <c r="AC578" s="148" t="s">
        <v>206</v>
      </c>
      <c r="AD578" s="148" t="s">
        <v>77</v>
      </c>
      <c r="AE578" s="148" t="s">
        <v>102</v>
      </c>
    </row>
    <row r="579" spans="1:31" ht="45">
      <c r="A579" s="148" t="s">
        <v>6736</v>
      </c>
      <c r="B579" s="148" t="s">
        <v>929</v>
      </c>
      <c r="C579" s="148" t="s">
        <v>1230</v>
      </c>
      <c r="D579" s="148" t="s">
        <v>1210</v>
      </c>
      <c r="E579" s="148" t="s">
        <v>208</v>
      </c>
      <c r="F579" s="148" t="s">
        <v>1214</v>
      </c>
      <c r="G579" s="148" t="s">
        <v>62</v>
      </c>
      <c r="H579" s="148" t="s">
        <v>62</v>
      </c>
      <c r="I579" s="148" t="s">
        <v>196</v>
      </c>
      <c r="J579" s="148" t="s">
        <v>196</v>
      </c>
      <c r="K579" s="148" t="s">
        <v>64</v>
      </c>
      <c r="M579" s="148" t="s">
        <v>202</v>
      </c>
      <c r="N579" s="148" t="s">
        <v>715</v>
      </c>
      <c r="O579" s="148" t="s">
        <v>6747</v>
      </c>
      <c r="P579" s="148" t="s">
        <v>62</v>
      </c>
      <c r="Q579" s="148" t="s">
        <v>6864</v>
      </c>
      <c r="R579" s="148" t="s">
        <v>62</v>
      </c>
      <c r="S579" s="148" t="s">
        <v>62</v>
      </c>
      <c r="T579" s="148" t="s">
        <v>62</v>
      </c>
      <c r="U579" s="148" t="s">
        <v>62</v>
      </c>
      <c r="V579" s="148" t="s">
        <v>67</v>
      </c>
      <c r="W579" s="148" t="s">
        <v>204</v>
      </c>
      <c r="X579" s="148" t="s">
        <v>1205</v>
      </c>
      <c r="Y579" s="148" t="s">
        <v>1154</v>
      </c>
      <c r="Z579" s="148" t="s">
        <v>1215</v>
      </c>
      <c r="AC579" s="148" t="s">
        <v>206</v>
      </c>
      <c r="AD579" s="148" t="s">
        <v>77</v>
      </c>
      <c r="AE579" s="148" t="s">
        <v>102</v>
      </c>
    </row>
    <row r="580" spans="1:31" ht="30">
      <c r="A580" s="148" t="s">
        <v>6736</v>
      </c>
      <c r="B580" s="148" t="s">
        <v>929</v>
      </c>
      <c r="C580" s="148" t="s">
        <v>1281</v>
      </c>
      <c r="D580" s="148" t="s">
        <v>1282</v>
      </c>
      <c r="E580" s="148" t="s">
        <v>391</v>
      </c>
      <c r="F580" s="148" t="s">
        <v>1283</v>
      </c>
      <c r="G580" s="148" t="s">
        <v>94</v>
      </c>
      <c r="H580" s="148">
        <v>80</v>
      </c>
      <c r="I580" s="148" t="s">
        <v>196</v>
      </c>
      <c r="J580" s="148" t="s">
        <v>64</v>
      </c>
      <c r="K580" s="148" t="s">
        <v>64</v>
      </c>
      <c r="M580" s="148" t="s">
        <v>393</v>
      </c>
      <c r="N580" s="148" t="s">
        <v>394</v>
      </c>
      <c r="O580" s="148" t="s">
        <v>6747</v>
      </c>
      <c r="P580" s="148" t="s">
        <v>62</v>
      </c>
      <c r="Q580" s="148" t="s">
        <v>6747</v>
      </c>
      <c r="R580" s="148" t="s">
        <v>62</v>
      </c>
      <c r="S580" s="148" t="s">
        <v>62</v>
      </c>
      <c r="T580" s="148" t="s">
        <v>62</v>
      </c>
      <c r="U580" s="148" t="s">
        <v>62</v>
      </c>
      <c r="V580" s="148" t="s">
        <v>673</v>
      </c>
      <c r="W580" s="148" t="s">
        <v>395</v>
      </c>
      <c r="X580" s="148" t="s">
        <v>712</v>
      </c>
      <c r="Y580" s="148" t="s">
        <v>1234</v>
      </c>
      <c r="Z580" s="148" t="s">
        <v>1284</v>
      </c>
      <c r="AC580" s="148" t="s">
        <v>272</v>
      </c>
      <c r="AD580" s="148" t="s">
        <v>77</v>
      </c>
      <c r="AE580" s="148" t="s">
        <v>102</v>
      </c>
    </row>
    <row r="581" spans="1:31" ht="30">
      <c r="A581" s="148" t="s">
        <v>6736</v>
      </c>
      <c r="B581" s="148" t="s">
        <v>929</v>
      </c>
      <c r="C581" s="148" t="s">
        <v>1285</v>
      </c>
      <c r="D581" s="148" t="s">
        <v>1282</v>
      </c>
      <c r="E581" s="148" t="s">
        <v>391</v>
      </c>
      <c r="F581" s="148" t="s">
        <v>1283</v>
      </c>
      <c r="G581" s="148" t="s">
        <v>94</v>
      </c>
      <c r="H581" s="148">
        <v>80</v>
      </c>
      <c r="I581" s="148" t="s">
        <v>196</v>
      </c>
      <c r="J581" s="148" t="s">
        <v>64</v>
      </c>
      <c r="K581" s="148" t="s">
        <v>64</v>
      </c>
      <c r="M581" s="148" t="s">
        <v>393</v>
      </c>
      <c r="N581" s="148" t="s">
        <v>394</v>
      </c>
      <c r="O581" s="148" t="s">
        <v>6747</v>
      </c>
      <c r="P581" s="148" t="s">
        <v>62</v>
      </c>
      <c r="Q581" s="148" t="s">
        <v>6747</v>
      </c>
      <c r="R581" s="148" t="s">
        <v>62</v>
      </c>
      <c r="S581" s="148" t="s">
        <v>62</v>
      </c>
      <c r="T581" s="148" t="s">
        <v>62</v>
      </c>
      <c r="U581" s="148" t="s">
        <v>62</v>
      </c>
      <c r="V581" s="148" t="s">
        <v>673</v>
      </c>
      <c r="W581" s="148" t="s">
        <v>395</v>
      </c>
      <c r="X581" s="148" t="s">
        <v>712</v>
      </c>
      <c r="Y581" s="148" t="s">
        <v>1234</v>
      </c>
      <c r="Z581" s="148" t="s">
        <v>1286</v>
      </c>
      <c r="AC581" s="148" t="s">
        <v>272</v>
      </c>
      <c r="AD581" s="148" t="s">
        <v>77</v>
      </c>
      <c r="AE581" s="148" t="s">
        <v>102</v>
      </c>
    </row>
    <row r="582" spans="1:31" ht="45">
      <c r="A582" s="148" t="s">
        <v>6736</v>
      </c>
      <c r="B582" s="148" t="s">
        <v>929</v>
      </c>
      <c r="C582" s="148" t="s">
        <v>1287</v>
      </c>
      <c r="D582" s="148" t="s">
        <v>1282</v>
      </c>
      <c r="E582" s="148" t="s">
        <v>399</v>
      </c>
      <c r="F582" s="148" t="s">
        <v>1283</v>
      </c>
      <c r="G582" s="148" t="s">
        <v>62</v>
      </c>
      <c r="H582" s="148" t="s">
        <v>62</v>
      </c>
      <c r="I582" s="148" t="s">
        <v>196</v>
      </c>
      <c r="J582" s="148" t="s">
        <v>196</v>
      </c>
      <c r="K582" s="148" t="s">
        <v>64</v>
      </c>
      <c r="M582" s="148" t="s">
        <v>400</v>
      </c>
      <c r="N582" s="148" t="s">
        <v>719</v>
      </c>
      <c r="O582" s="148" t="s">
        <v>6747</v>
      </c>
      <c r="P582" s="148" t="s">
        <v>62</v>
      </c>
      <c r="Q582" s="148" t="s">
        <v>7067</v>
      </c>
      <c r="R582" s="148" t="s">
        <v>62</v>
      </c>
      <c r="S582" s="148" t="s">
        <v>62</v>
      </c>
      <c r="T582" s="148" t="s">
        <v>62</v>
      </c>
      <c r="U582" s="148" t="s">
        <v>62</v>
      </c>
      <c r="V582" s="148" t="s">
        <v>67</v>
      </c>
      <c r="W582" s="148" t="s">
        <v>204</v>
      </c>
      <c r="Y582" s="148" t="s">
        <v>1234</v>
      </c>
      <c r="Z582" s="148" t="s">
        <v>1284</v>
      </c>
      <c r="AC582" s="148" t="s">
        <v>62</v>
      </c>
      <c r="AD582" s="148" t="s">
        <v>77</v>
      </c>
      <c r="AE582" s="148" t="s">
        <v>102</v>
      </c>
    </row>
    <row r="583" spans="1:31" ht="45">
      <c r="A583" s="148" t="s">
        <v>6736</v>
      </c>
      <c r="B583" s="148" t="s">
        <v>929</v>
      </c>
      <c r="C583" s="148" t="s">
        <v>1288</v>
      </c>
      <c r="D583" s="148" t="s">
        <v>1282</v>
      </c>
      <c r="E583" s="148" t="s">
        <v>399</v>
      </c>
      <c r="F583" s="148" t="s">
        <v>1283</v>
      </c>
      <c r="G583" s="148" t="s">
        <v>62</v>
      </c>
      <c r="H583" s="148" t="s">
        <v>62</v>
      </c>
      <c r="I583" s="148" t="s">
        <v>196</v>
      </c>
      <c r="J583" s="148" t="s">
        <v>196</v>
      </c>
      <c r="K583" s="148" t="s">
        <v>64</v>
      </c>
      <c r="M583" s="148" t="s">
        <v>400</v>
      </c>
      <c r="N583" s="148" t="s">
        <v>719</v>
      </c>
      <c r="O583" s="148" t="s">
        <v>6747</v>
      </c>
      <c r="P583" s="148" t="s">
        <v>62</v>
      </c>
      <c r="Q583" s="148" t="s">
        <v>7067</v>
      </c>
      <c r="R583" s="148" t="s">
        <v>62</v>
      </c>
      <c r="S583" s="148" t="s">
        <v>62</v>
      </c>
      <c r="T583" s="148" t="s">
        <v>62</v>
      </c>
      <c r="U583" s="148" t="s">
        <v>62</v>
      </c>
      <c r="V583" s="148" t="s">
        <v>67</v>
      </c>
      <c r="W583" s="148" t="s">
        <v>204</v>
      </c>
      <c r="Y583" s="148" t="s">
        <v>1234</v>
      </c>
      <c r="Z583" s="148" t="s">
        <v>1286</v>
      </c>
      <c r="AC583" s="148" t="s">
        <v>62</v>
      </c>
      <c r="AD583" s="148" t="s">
        <v>77</v>
      </c>
      <c r="AE583" s="148" t="s">
        <v>102</v>
      </c>
    </row>
    <row r="584" spans="1:31" ht="45">
      <c r="A584" s="148" t="s">
        <v>6736</v>
      </c>
      <c r="B584" s="148" t="s">
        <v>929</v>
      </c>
      <c r="C584" s="148" t="s">
        <v>1289</v>
      </c>
      <c r="D584" s="148" t="s">
        <v>1282</v>
      </c>
      <c r="E584" s="148" t="s">
        <v>201</v>
      </c>
      <c r="F584" s="148" t="s">
        <v>1283</v>
      </c>
      <c r="G584" s="148" t="s">
        <v>62</v>
      </c>
      <c r="H584" s="148" t="s">
        <v>62</v>
      </c>
      <c r="I584" s="148" t="s">
        <v>196</v>
      </c>
      <c r="J584" s="148" t="s">
        <v>196</v>
      </c>
      <c r="K584" s="148" t="s">
        <v>64</v>
      </c>
      <c r="M584" s="148" t="s">
        <v>202</v>
      </c>
      <c r="N584" s="148" t="s">
        <v>715</v>
      </c>
      <c r="O584" s="148" t="s">
        <v>6747</v>
      </c>
      <c r="P584" s="148" t="s">
        <v>62</v>
      </c>
      <c r="Q584" s="148" t="s">
        <v>6864</v>
      </c>
      <c r="R584" s="148" t="s">
        <v>62</v>
      </c>
      <c r="S584" s="148" t="s">
        <v>62</v>
      </c>
      <c r="T584" s="148" t="s">
        <v>62</v>
      </c>
      <c r="U584" s="148" t="s">
        <v>62</v>
      </c>
      <c r="V584" s="148" t="s">
        <v>67</v>
      </c>
      <c r="W584" s="148" t="s">
        <v>204</v>
      </c>
      <c r="X584" s="148" t="s">
        <v>1259</v>
      </c>
      <c r="Y584" s="148" t="s">
        <v>1234</v>
      </c>
      <c r="Z584" s="148" t="s">
        <v>1284</v>
      </c>
      <c r="AC584" s="148" t="s">
        <v>206</v>
      </c>
      <c r="AD584" s="148" t="s">
        <v>77</v>
      </c>
      <c r="AE584" s="148" t="s">
        <v>102</v>
      </c>
    </row>
    <row r="585" spans="1:31" ht="45">
      <c r="A585" s="148" t="s">
        <v>6736</v>
      </c>
      <c r="B585" s="148" t="s">
        <v>929</v>
      </c>
      <c r="C585" s="148" t="s">
        <v>1290</v>
      </c>
      <c r="D585" s="148" t="s">
        <v>1282</v>
      </c>
      <c r="E585" s="148" t="s">
        <v>201</v>
      </c>
      <c r="F585" s="148" t="s">
        <v>1283</v>
      </c>
      <c r="G585" s="148" t="s">
        <v>62</v>
      </c>
      <c r="H585" s="148" t="s">
        <v>62</v>
      </c>
      <c r="I585" s="148" t="s">
        <v>196</v>
      </c>
      <c r="J585" s="148" t="s">
        <v>196</v>
      </c>
      <c r="K585" s="148" t="s">
        <v>64</v>
      </c>
      <c r="M585" s="148" t="s">
        <v>202</v>
      </c>
      <c r="N585" s="148" t="s">
        <v>715</v>
      </c>
      <c r="O585" s="148" t="s">
        <v>6747</v>
      </c>
      <c r="P585" s="148" t="s">
        <v>62</v>
      </c>
      <c r="Q585" s="148" t="s">
        <v>6864</v>
      </c>
      <c r="R585" s="148" t="s">
        <v>62</v>
      </c>
      <c r="S585" s="148" t="s">
        <v>62</v>
      </c>
      <c r="T585" s="148" t="s">
        <v>62</v>
      </c>
      <c r="U585" s="148" t="s">
        <v>62</v>
      </c>
      <c r="V585" s="148" t="s">
        <v>67</v>
      </c>
      <c r="W585" s="148" t="s">
        <v>204</v>
      </c>
      <c r="X585" s="148" t="s">
        <v>1259</v>
      </c>
      <c r="Y585" s="148" t="s">
        <v>1234</v>
      </c>
      <c r="Z585" s="148" t="s">
        <v>1286</v>
      </c>
      <c r="AC585" s="148" t="s">
        <v>206</v>
      </c>
      <c r="AD585" s="148" t="s">
        <v>77</v>
      </c>
      <c r="AE585" s="148" t="s">
        <v>102</v>
      </c>
    </row>
    <row r="586" spans="1:31" ht="45">
      <c r="A586" s="148" t="s">
        <v>6736</v>
      </c>
      <c r="B586" s="148" t="s">
        <v>929</v>
      </c>
      <c r="C586" s="148" t="s">
        <v>1291</v>
      </c>
      <c r="D586" s="148" t="s">
        <v>1282</v>
      </c>
      <c r="E586" s="148" t="s">
        <v>208</v>
      </c>
      <c r="F586" s="148" t="s">
        <v>1283</v>
      </c>
      <c r="G586" s="148" t="s">
        <v>62</v>
      </c>
      <c r="H586" s="148" t="s">
        <v>62</v>
      </c>
      <c r="I586" s="148" t="s">
        <v>196</v>
      </c>
      <c r="J586" s="148" t="s">
        <v>196</v>
      </c>
      <c r="K586" s="148" t="s">
        <v>64</v>
      </c>
      <c r="M586" s="148" t="s">
        <v>202</v>
      </c>
      <c r="N586" s="148" t="s">
        <v>715</v>
      </c>
      <c r="O586" s="148" t="s">
        <v>6747</v>
      </c>
      <c r="P586" s="148" t="s">
        <v>62</v>
      </c>
      <c r="Q586" s="148" t="s">
        <v>6864</v>
      </c>
      <c r="R586" s="148" t="s">
        <v>62</v>
      </c>
      <c r="S586" s="148" t="s">
        <v>62</v>
      </c>
      <c r="T586" s="148" t="s">
        <v>62</v>
      </c>
      <c r="U586" s="148" t="s">
        <v>62</v>
      </c>
      <c r="V586" s="148" t="s">
        <v>67</v>
      </c>
      <c r="W586" s="148" t="s">
        <v>204</v>
      </c>
      <c r="X586" s="148" t="s">
        <v>1259</v>
      </c>
      <c r="Y586" s="148" t="s">
        <v>1234</v>
      </c>
      <c r="Z586" s="148" t="s">
        <v>1284</v>
      </c>
      <c r="AC586" s="148" t="s">
        <v>206</v>
      </c>
      <c r="AD586" s="148" t="s">
        <v>77</v>
      </c>
      <c r="AE586" s="148" t="s">
        <v>102</v>
      </c>
    </row>
    <row r="587" spans="1:31" ht="45">
      <c r="A587" s="148" t="s">
        <v>6736</v>
      </c>
      <c r="B587" s="148" t="s">
        <v>929</v>
      </c>
      <c r="C587" s="148" t="s">
        <v>1292</v>
      </c>
      <c r="D587" s="148" t="s">
        <v>1282</v>
      </c>
      <c r="E587" s="148" t="s">
        <v>208</v>
      </c>
      <c r="F587" s="148" t="s">
        <v>1283</v>
      </c>
      <c r="G587" s="148" t="s">
        <v>62</v>
      </c>
      <c r="H587" s="148" t="s">
        <v>62</v>
      </c>
      <c r="I587" s="148" t="s">
        <v>196</v>
      </c>
      <c r="J587" s="148" t="s">
        <v>196</v>
      </c>
      <c r="K587" s="148" t="s">
        <v>64</v>
      </c>
      <c r="M587" s="148" t="s">
        <v>202</v>
      </c>
      <c r="N587" s="148" t="s">
        <v>715</v>
      </c>
      <c r="O587" s="148" t="s">
        <v>6747</v>
      </c>
      <c r="P587" s="148" t="s">
        <v>62</v>
      </c>
      <c r="Q587" s="148" t="s">
        <v>6864</v>
      </c>
      <c r="R587" s="148" t="s">
        <v>62</v>
      </c>
      <c r="S587" s="148" t="s">
        <v>62</v>
      </c>
      <c r="T587" s="148" t="s">
        <v>62</v>
      </c>
      <c r="U587" s="148" t="s">
        <v>62</v>
      </c>
      <c r="V587" s="148" t="s">
        <v>67</v>
      </c>
      <c r="W587" s="148" t="s">
        <v>204</v>
      </c>
      <c r="X587" s="148" t="s">
        <v>1101</v>
      </c>
      <c r="Y587" s="148" t="s">
        <v>1234</v>
      </c>
      <c r="Z587" s="148" t="s">
        <v>1286</v>
      </c>
      <c r="AC587" s="148" t="s">
        <v>206</v>
      </c>
      <c r="AD587" s="148" t="s">
        <v>77</v>
      </c>
      <c r="AE587" s="148" t="s">
        <v>102</v>
      </c>
    </row>
    <row r="588" spans="1:31" ht="45">
      <c r="A588" s="148" t="s">
        <v>6736</v>
      </c>
      <c r="B588" s="148" t="s">
        <v>1465</v>
      </c>
      <c r="C588" s="148" t="s">
        <v>1514</v>
      </c>
      <c r="D588" s="148" t="s">
        <v>1515</v>
      </c>
      <c r="E588" s="148" t="s">
        <v>195</v>
      </c>
      <c r="F588" s="148" t="s">
        <v>1516</v>
      </c>
      <c r="G588" s="148" t="s">
        <v>169</v>
      </c>
      <c r="H588" s="148">
        <v>700</v>
      </c>
      <c r="I588" s="148" t="s">
        <v>196</v>
      </c>
      <c r="J588" s="148" t="s">
        <v>64</v>
      </c>
      <c r="K588" s="148" t="s">
        <v>62</v>
      </c>
      <c r="M588" s="148" t="s">
        <v>197</v>
      </c>
      <c r="N588" s="148" t="s">
        <v>198</v>
      </c>
      <c r="O588" s="148" t="s">
        <v>6747</v>
      </c>
      <c r="P588" s="148" t="s">
        <v>6770</v>
      </c>
      <c r="Q588" s="148" t="s">
        <v>6860</v>
      </c>
      <c r="R588" s="148" t="s">
        <v>101</v>
      </c>
      <c r="S588" s="148" t="s">
        <v>62</v>
      </c>
      <c r="T588" s="148" t="s">
        <v>62</v>
      </c>
      <c r="U588" s="148" t="s">
        <v>62</v>
      </c>
      <c r="V588" s="148" t="s">
        <v>67</v>
      </c>
      <c r="X588" s="148" t="s">
        <v>62</v>
      </c>
      <c r="Y588" s="148" t="s">
        <v>1475</v>
      </c>
      <c r="Z588" s="148" t="s">
        <v>1517</v>
      </c>
      <c r="AC588" s="148" t="s">
        <v>62</v>
      </c>
      <c r="AD588" s="148" t="s">
        <v>69</v>
      </c>
      <c r="AE588" s="148" t="s">
        <v>102</v>
      </c>
    </row>
    <row r="589" spans="1:31" ht="45">
      <c r="A589" s="148" t="s">
        <v>6736</v>
      </c>
      <c r="B589" s="148" t="s">
        <v>1465</v>
      </c>
      <c r="C589" s="148" t="s">
        <v>1521</v>
      </c>
      <c r="D589" s="148" t="s">
        <v>1522</v>
      </c>
      <c r="E589" s="148" t="s">
        <v>195</v>
      </c>
      <c r="F589" s="148" t="s">
        <v>1523</v>
      </c>
      <c r="G589" s="148" t="s">
        <v>212</v>
      </c>
      <c r="H589" s="148">
        <v>350</v>
      </c>
      <c r="I589" s="148" t="s">
        <v>196</v>
      </c>
      <c r="J589" s="148" t="s">
        <v>64</v>
      </c>
      <c r="K589" s="148" t="s">
        <v>62</v>
      </c>
      <c r="M589" s="148" t="s">
        <v>197</v>
      </c>
      <c r="N589" s="148" t="s">
        <v>1524</v>
      </c>
      <c r="O589" s="148" t="s">
        <v>6747</v>
      </c>
      <c r="P589" s="148" t="s">
        <v>6770</v>
      </c>
      <c r="Q589" s="148" t="s">
        <v>6861</v>
      </c>
      <c r="R589" s="148" t="s">
        <v>101</v>
      </c>
      <c r="S589" s="148" t="s">
        <v>62</v>
      </c>
      <c r="T589" s="148" t="s">
        <v>62</v>
      </c>
      <c r="U589" s="148" t="s">
        <v>62</v>
      </c>
      <c r="V589" s="148" t="s">
        <v>215</v>
      </c>
      <c r="X589" s="148" t="s">
        <v>62</v>
      </c>
      <c r="Y589" s="148" t="s">
        <v>1475</v>
      </c>
      <c r="Z589" s="148" t="s">
        <v>1525</v>
      </c>
      <c r="AC589" s="148" t="s">
        <v>62</v>
      </c>
      <c r="AD589" s="148" t="s">
        <v>69</v>
      </c>
      <c r="AE589" s="148" t="s">
        <v>102</v>
      </c>
    </row>
    <row r="590" spans="1:31" ht="45">
      <c r="A590" s="148" t="s">
        <v>6736</v>
      </c>
      <c r="B590" s="148" t="s">
        <v>1465</v>
      </c>
      <c r="C590" s="148" t="s">
        <v>1518</v>
      </c>
      <c r="D590" s="148" t="s">
        <v>1515</v>
      </c>
      <c r="E590" s="148" t="s">
        <v>201</v>
      </c>
      <c r="F590" s="148" t="s">
        <v>1516</v>
      </c>
      <c r="G590" s="148" t="s">
        <v>62</v>
      </c>
      <c r="H590" s="148" t="s">
        <v>62</v>
      </c>
      <c r="I590" s="148" t="s">
        <v>196</v>
      </c>
      <c r="J590" s="148" t="s">
        <v>196</v>
      </c>
      <c r="K590" s="148" t="s">
        <v>64</v>
      </c>
      <c r="M590" s="148" t="s">
        <v>202</v>
      </c>
      <c r="N590" s="148" t="s">
        <v>203</v>
      </c>
      <c r="O590" s="148" t="s">
        <v>6747</v>
      </c>
      <c r="P590" s="148" t="s">
        <v>6771</v>
      </c>
      <c r="Q590" s="148" t="s">
        <v>6862</v>
      </c>
      <c r="R590" s="148" t="s">
        <v>101</v>
      </c>
      <c r="S590" s="148" t="s">
        <v>62</v>
      </c>
      <c r="T590" s="148" t="s">
        <v>62</v>
      </c>
      <c r="U590" s="148" t="s">
        <v>62</v>
      </c>
      <c r="V590" s="148" t="s">
        <v>67</v>
      </c>
      <c r="W590" s="148" t="s">
        <v>204</v>
      </c>
      <c r="X590" s="148" t="s">
        <v>1519</v>
      </c>
      <c r="Y590" s="148" t="s">
        <v>1475</v>
      </c>
      <c r="Z590" s="148" t="s">
        <v>1517</v>
      </c>
      <c r="AC590" s="148" t="s">
        <v>206</v>
      </c>
      <c r="AD590" s="148" t="s">
        <v>69</v>
      </c>
      <c r="AE590" s="148" t="s">
        <v>102</v>
      </c>
    </row>
    <row r="591" spans="1:31" ht="12.75" customHeight="1">
      <c r="A591" s="148" t="s">
        <v>6736</v>
      </c>
      <c r="B591" s="148" t="s">
        <v>1465</v>
      </c>
      <c r="C591" s="148" t="s">
        <v>1520</v>
      </c>
      <c r="D591" s="148" t="s">
        <v>1515</v>
      </c>
      <c r="E591" s="148" t="s">
        <v>208</v>
      </c>
      <c r="F591" s="148" t="s">
        <v>1516</v>
      </c>
      <c r="G591" s="148" t="s">
        <v>62</v>
      </c>
      <c r="H591" s="148" t="s">
        <v>62</v>
      </c>
      <c r="I591" s="148" t="s">
        <v>196</v>
      </c>
      <c r="J591" s="148" t="s">
        <v>196</v>
      </c>
      <c r="K591" s="148" t="s">
        <v>64</v>
      </c>
      <c r="M591" s="148" t="s">
        <v>202</v>
      </c>
      <c r="N591" s="148" t="s">
        <v>203</v>
      </c>
      <c r="O591" s="148" t="s">
        <v>6747</v>
      </c>
      <c r="P591" s="148" t="s">
        <v>6771</v>
      </c>
      <c r="Q591" s="148" t="s">
        <v>6862</v>
      </c>
      <c r="R591" s="148" t="s">
        <v>101</v>
      </c>
      <c r="S591" s="148" t="s">
        <v>62</v>
      </c>
      <c r="T591" s="148" t="s">
        <v>62</v>
      </c>
      <c r="U591" s="148" t="s">
        <v>62</v>
      </c>
      <c r="V591" s="148" t="s">
        <v>67</v>
      </c>
      <c r="W591" s="148" t="s">
        <v>204</v>
      </c>
      <c r="X591" s="148" t="s">
        <v>1519</v>
      </c>
      <c r="Y591" s="148" t="s">
        <v>1475</v>
      </c>
      <c r="Z591" s="148" t="s">
        <v>1517</v>
      </c>
      <c r="AC591" s="148" t="s">
        <v>206</v>
      </c>
      <c r="AD591" s="148" t="s">
        <v>69</v>
      </c>
      <c r="AE591" s="148" t="s">
        <v>102</v>
      </c>
    </row>
    <row r="592" spans="1:31" ht="45">
      <c r="A592" s="148" t="s">
        <v>6736</v>
      </c>
      <c r="B592" s="148" t="s">
        <v>1465</v>
      </c>
      <c r="C592" s="148" t="s">
        <v>1526</v>
      </c>
      <c r="D592" s="148" t="s">
        <v>1527</v>
      </c>
      <c r="E592" s="148" t="s">
        <v>219</v>
      </c>
      <c r="F592" s="148" t="s">
        <v>1523</v>
      </c>
      <c r="G592" s="148" t="s">
        <v>62</v>
      </c>
      <c r="H592" s="148" t="s">
        <v>62</v>
      </c>
      <c r="I592" s="148" t="s">
        <v>196</v>
      </c>
      <c r="J592" s="148" t="s">
        <v>196</v>
      </c>
      <c r="K592" s="148" t="s">
        <v>64</v>
      </c>
      <c r="M592" s="148" t="s">
        <v>220</v>
      </c>
      <c r="N592" s="148" t="s">
        <v>221</v>
      </c>
      <c r="O592" s="148" t="s">
        <v>6747</v>
      </c>
      <c r="P592" s="148" t="s">
        <v>6773</v>
      </c>
      <c r="Q592" s="148" t="s">
        <v>7067</v>
      </c>
      <c r="R592" s="148" t="s">
        <v>101</v>
      </c>
      <c r="U592" s="148" t="s">
        <v>66</v>
      </c>
      <c r="V592" s="148" t="s">
        <v>67</v>
      </c>
      <c r="W592" s="148" t="s">
        <v>66</v>
      </c>
      <c r="X592" s="148" t="s">
        <v>1507</v>
      </c>
      <c r="Y592" s="148" t="s">
        <v>1475</v>
      </c>
      <c r="Z592" s="148" t="s">
        <v>1525</v>
      </c>
      <c r="AC592" s="148" t="s">
        <v>112</v>
      </c>
      <c r="AD592" s="148" t="s">
        <v>69</v>
      </c>
      <c r="AE592" s="148" t="s">
        <v>102</v>
      </c>
    </row>
    <row r="593" spans="1:31" ht="45">
      <c r="A593" s="148" t="s">
        <v>6736</v>
      </c>
      <c r="B593" s="148" t="s">
        <v>1465</v>
      </c>
      <c r="C593" s="148" t="s">
        <v>1592</v>
      </c>
      <c r="D593" s="148" t="s">
        <v>1593</v>
      </c>
      <c r="E593" s="148" t="s">
        <v>195</v>
      </c>
      <c r="F593" s="148" t="s">
        <v>1594</v>
      </c>
      <c r="G593" s="148" t="s">
        <v>212</v>
      </c>
      <c r="H593" s="148">
        <v>350</v>
      </c>
      <c r="I593" s="148" t="s">
        <v>196</v>
      </c>
      <c r="J593" s="148" t="s">
        <v>64</v>
      </c>
      <c r="K593" s="148" t="s">
        <v>62</v>
      </c>
      <c r="M593" s="148" t="s">
        <v>197</v>
      </c>
      <c r="N593" s="148" t="s">
        <v>1524</v>
      </c>
      <c r="O593" s="148" t="s">
        <v>6747</v>
      </c>
      <c r="P593" s="148" t="s">
        <v>6770</v>
      </c>
      <c r="Q593" s="148" t="s">
        <v>6861</v>
      </c>
      <c r="R593" s="148" t="s">
        <v>101</v>
      </c>
      <c r="S593" s="148" t="s">
        <v>62</v>
      </c>
      <c r="T593" s="148" t="s">
        <v>62</v>
      </c>
      <c r="U593" s="148" t="s">
        <v>62</v>
      </c>
      <c r="V593" s="148" t="s">
        <v>215</v>
      </c>
      <c r="X593" s="148" t="s">
        <v>62</v>
      </c>
      <c r="Y593" s="148" t="s">
        <v>1587</v>
      </c>
      <c r="Z593" s="148" t="s">
        <v>1595</v>
      </c>
      <c r="AC593" s="148" t="s">
        <v>62</v>
      </c>
      <c r="AD593" s="148" t="s">
        <v>69</v>
      </c>
      <c r="AE593" s="148" t="s">
        <v>102</v>
      </c>
    </row>
    <row r="594" spans="1:31" ht="45">
      <c r="A594" s="148" t="s">
        <v>6736</v>
      </c>
      <c r="B594" s="148" t="s">
        <v>1465</v>
      </c>
      <c r="C594" s="148" t="s">
        <v>1617</v>
      </c>
      <c r="D594" s="148" t="s">
        <v>1618</v>
      </c>
      <c r="E594" s="148" t="s">
        <v>195</v>
      </c>
      <c r="F594" s="148" t="s">
        <v>1468</v>
      </c>
      <c r="G594" s="148" t="s">
        <v>169</v>
      </c>
      <c r="H594" s="148">
        <v>700</v>
      </c>
      <c r="I594" s="148" t="s">
        <v>196</v>
      </c>
      <c r="J594" s="148" t="s">
        <v>64</v>
      </c>
      <c r="K594" s="148" t="s">
        <v>62</v>
      </c>
      <c r="M594" s="148" t="s">
        <v>197</v>
      </c>
      <c r="N594" s="148" t="s">
        <v>198</v>
      </c>
      <c r="O594" s="148" t="s">
        <v>6747</v>
      </c>
      <c r="P594" s="148" t="s">
        <v>6770</v>
      </c>
      <c r="Q594" s="148" t="s">
        <v>6860</v>
      </c>
      <c r="R594" s="148" t="s">
        <v>101</v>
      </c>
      <c r="S594" s="148" t="s">
        <v>62</v>
      </c>
      <c r="T594" s="148" t="s">
        <v>62</v>
      </c>
      <c r="U594" s="148" t="s">
        <v>62</v>
      </c>
      <c r="V594" s="148" t="s">
        <v>110</v>
      </c>
      <c r="X594" s="148" t="s">
        <v>62</v>
      </c>
      <c r="Y594" s="148" t="s">
        <v>1587</v>
      </c>
      <c r="Z594" s="148" t="s">
        <v>1619</v>
      </c>
      <c r="AC594" s="148" t="s">
        <v>62</v>
      </c>
      <c r="AD594" s="148" t="s">
        <v>69</v>
      </c>
      <c r="AE594" s="148" t="s">
        <v>102</v>
      </c>
    </row>
    <row r="595" spans="1:31" ht="45">
      <c r="A595" s="148" t="s">
        <v>6736</v>
      </c>
      <c r="B595" s="148" t="s">
        <v>1465</v>
      </c>
      <c r="C595" s="148" t="s">
        <v>1620</v>
      </c>
      <c r="D595" s="148" t="s">
        <v>1618</v>
      </c>
      <c r="E595" s="148" t="s">
        <v>201</v>
      </c>
      <c r="F595" s="148" t="s">
        <v>1468</v>
      </c>
      <c r="G595" s="148" t="s">
        <v>62</v>
      </c>
      <c r="H595" s="148" t="s">
        <v>62</v>
      </c>
      <c r="I595" s="148" t="s">
        <v>196</v>
      </c>
      <c r="J595" s="148" t="s">
        <v>196</v>
      </c>
      <c r="K595" s="148" t="s">
        <v>64</v>
      </c>
      <c r="M595" s="148" t="s">
        <v>202</v>
      </c>
      <c r="N595" s="148" t="s">
        <v>203</v>
      </c>
      <c r="O595" s="148" t="s">
        <v>6747</v>
      </c>
      <c r="P595" s="148" t="s">
        <v>6771</v>
      </c>
      <c r="Q595" s="148" t="s">
        <v>6862</v>
      </c>
      <c r="R595" s="148" t="s">
        <v>101</v>
      </c>
      <c r="S595" s="148" t="s">
        <v>62</v>
      </c>
      <c r="T595" s="148" t="s">
        <v>62</v>
      </c>
      <c r="U595" s="148" t="s">
        <v>62</v>
      </c>
      <c r="V595" s="148" t="s">
        <v>67</v>
      </c>
      <c r="W595" s="148" t="s">
        <v>204</v>
      </c>
      <c r="X595" s="148" t="s">
        <v>1519</v>
      </c>
      <c r="Y595" s="148" t="s">
        <v>1587</v>
      </c>
      <c r="Z595" s="148" t="s">
        <v>1619</v>
      </c>
      <c r="AC595" s="148" t="s">
        <v>206</v>
      </c>
      <c r="AD595" s="148" t="s">
        <v>69</v>
      </c>
      <c r="AE595" s="148" t="s">
        <v>102</v>
      </c>
    </row>
    <row r="596" spans="1:31" ht="45">
      <c r="A596" s="148" t="s">
        <v>6736</v>
      </c>
      <c r="B596" s="148" t="s">
        <v>1465</v>
      </c>
      <c r="C596" s="148" t="s">
        <v>1621</v>
      </c>
      <c r="D596" s="148" t="s">
        <v>1618</v>
      </c>
      <c r="E596" s="148" t="s">
        <v>208</v>
      </c>
      <c r="F596" s="148" t="s">
        <v>1468</v>
      </c>
      <c r="G596" s="148" t="s">
        <v>62</v>
      </c>
      <c r="H596" s="148" t="s">
        <v>62</v>
      </c>
      <c r="I596" s="148" t="s">
        <v>196</v>
      </c>
      <c r="J596" s="148" t="s">
        <v>196</v>
      </c>
      <c r="K596" s="148" t="s">
        <v>64</v>
      </c>
      <c r="M596" s="148" t="s">
        <v>202</v>
      </c>
      <c r="N596" s="148" t="s">
        <v>203</v>
      </c>
      <c r="O596" s="148" t="s">
        <v>6747</v>
      </c>
      <c r="P596" s="148" t="s">
        <v>6771</v>
      </c>
      <c r="Q596" s="148" t="s">
        <v>6862</v>
      </c>
      <c r="R596" s="148" t="s">
        <v>101</v>
      </c>
      <c r="S596" s="148" t="s">
        <v>62</v>
      </c>
      <c r="T596" s="148" t="s">
        <v>62</v>
      </c>
      <c r="U596" s="148" t="s">
        <v>62</v>
      </c>
      <c r="V596" s="148" t="s">
        <v>67</v>
      </c>
      <c r="W596" s="148" t="s">
        <v>204</v>
      </c>
      <c r="X596" s="148" t="s">
        <v>1519</v>
      </c>
      <c r="Y596" s="148" t="s">
        <v>1587</v>
      </c>
      <c r="Z596" s="148" t="s">
        <v>1619</v>
      </c>
      <c r="AC596" s="148" t="s">
        <v>206</v>
      </c>
      <c r="AD596" s="148" t="s">
        <v>69</v>
      </c>
      <c r="AE596" s="148" t="s">
        <v>102</v>
      </c>
    </row>
    <row r="597" spans="1:31" ht="45">
      <c r="A597" s="148" t="s">
        <v>6736</v>
      </c>
      <c r="B597" s="148" t="s">
        <v>1465</v>
      </c>
      <c r="C597" s="148" t="s">
        <v>1596</v>
      </c>
      <c r="D597" s="148" t="s">
        <v>1597</v>
      </c>
      <c r="E597" s="148" t="s">
        <v>219</v>
      </c>
      <c r="F597" s="148" t="s">
        <v>1594</v>
      </c>
      <c r="G597" s="148" t="s">
        <v>62</v>
      </c>
      <c r="H597" s="148" t="s">
        <v>62</v>
      </c>
      <c r="I597" s="148" t="s">
        <v>196</v>
      </c>
      <c r="J597" s="148" t="s">
        <v>196</v>
      </c>
      <c r="K597" s="148" t="s">
        <v>64</v>
      </c>
      <c r="M597" s="148" t="s">
        <v>220</v>
      </c>
      <c r="N597" s="148" t="s">
        <v>221</v>
      </c>
      <c r="O597" s="148" t="s">
        <v>6747</v>
      </c>
      <c r="P597" s="148" t="s">
        <v>6773</v>
      </c>
      <c r="Q597" s="148" t="s">
        <v>7067</v>
      </c>
      <c r="R597" s="148" t="s">
        <v>101</v>
      </c>
      <c r="U597" s="148" t="s">
        <v>66</v>
      </c>
      <c r="V597" s="148" t="s">
        <v>67</v>
      </c>
      <c r="W597" s="148" t="s">
        <v>66</v>
      </c>
      <c r="X597" s="148" t="s">
        <v>1507</v>
      </c>
      <c r="Y597" s="148" t="s">
        <v>1587</v>
      </c>
      <c r="Z597" s="148" t="s">
        <v>1595</v>
      </c>
      <c r="AC597" s="148" t="s">
        <v>112</v>
      </c>
      <c r="AD597" s="148" t="s">
        <v>69</v>
      </c>
      <c r="AE597" s="148" t="s">
        <v>102</v>
      </c>
    </row>
    <row r="598" spans="1:31" ht="60">
      <c r="A598" s="148" t="s">
        <v>6736</v>
      </c>
      <c r="B598" s="148" t="s">
        <v>1465</v>
      </c>
      <c r="C598" s="148" t="s">
        <v>1720</v>
      </c>
      <c r="D598" s="148" t="s">
        <v>1715</v>
      </c>
      <c r="E598" s="148" t="s">
        <v>391</v>
      </c>
      <c r="F598" s="148" t="s">
        <v>1716</v>
      </c>
      <c r="G598" s="148" t="s">
        <v>169</v>
      </c>
      <c r="H598" s="148">
        <v>40</v>
      </c>
      <c r="I598" s="148" t="s">
        <v>196</v>
      </c>
      <c r="J598" s="148" t="s">
        <v>64</v>
      </c>
      <c r="K598" s="148" t="s">
        <v>64</v>
      </c>
      <c r="M598" s="148" t="s">
        <v>406</v>
      </c>
      <c r="N598" s="148" t="s">
        <v>407</v>
      </c>
      <c r="O598" s="148" t="s">
        <v>6747</v>
      </c>
      <c r="P598" s="148" t="s">
        <v>6769</v>
      </c>
      <c r="Q598" s="148" t="s">
        <v>6747</v>
      </c>
      <c r="R598" s="148" t="s">
        <v>101</v>
      </c>
      <c r="S598" s="148" t="s">
        <v>62</v>
      </c>
      <c r="T598" s="148" t="s">
        <v>62</v>
      </c>
      <c r="U598" s="148" t="s">
        <v>62</v>
      </c>
      <c r="V598" s="148" t="s">
        <v>281</v>
      </c>
      <c r="W598" s="148" t="s">
        <v>395</v>
      </c>
      <c r="X598" s="148" t="s">
        <v>1709</v>
      </c>
      <c r="Y598" s="148" t="s">
        <v>1658</v>
      </c>
      <c r="Z598" s="148" t="s">
        <v>1717</v>
      </c>
      <c r="AC598" s="148" t="s">
        <v>272</v>
      </c>
      <c r="AD598" s="148" t="s">
        <v>69</v>
      </c>
      <c r="AE598" s="148" t="s">
        <v>102</v>
      </c>
    </row>
    <row r="599" spans="1:31" ht="60">
      <c r="A599" s="148" t="s">
        <v>6736</v>
      </c>
      <c r="B599" s="148" t="s">
        <v>1465</v>
      </c>
      <c r="C599" s="148" t="s">
        <v>1714</v>
      </c>
      <c r="D599" s="148" t="s">
        <v>1715</v>
      </c>
      <c r="E599" s="148" t="s">
        <v>399</v>
      </c>
      <c r="F599" s="148" t="s">
        <v>1716</v>
      </c>
      <c r="G599" s="148" t="s">
        <v>62</v>
      </c>
      <c r="H599" s="148" t="s">
        <v>62</v>
      </c>
      <c r="I599" s="148" t="s">
        <v>196</v>
      </c>
      <c r="J599" s="148" t="s">
        <v>196</v>
      </c>
      <c r="K599" s="148" t="s">
        <v>64</v>
      </c>
      <c r="M599" s="148" t="s">
        <v>400</v>
      </c>
      <c r="N599" s="148" t="s">
        <v>401</v>
      </c>
      <c r="O599" s="148" t="s">
        <v>6747</v>
      </c>
      <c r="P599" s="148" t="s">
        <v>6774</v>
      </c>
      <c r="Q599" s="148" t="s">
        <v>7067</v>
      </c>
      <c r="R599" s="148" t="s">
        <v>101</v>
      </c>
      <c r="S599" s="148" t="s">
        <v>62</v>
      </c>
      <c r="T599" s="148" t="s">
        <v>62</v>
      </c>
      <c r="U599" s="148" t="s">
        <v>62</v>
      </c>
      <c r="V599" s="148" t="s">
        <v>67</v>
      </c>
      <c r="W599" s="148" t="s">
        <v>204</v>
      </c>
      <c r="Y599" s="148" t="s">
        <v>1658</v>
      </c>
      <c r="Z599" s="148" t="s">
        <v>1717</v>
      </c>
      <c r="AC599" s="148" t="s">
        <v>62</v>
      </c>
      <c r="AD599" s="148" t="s">
        <v>69</v>
      </c>
      <c r="AE599" s="148" t="s">
        <v>102</v>
      </c>
    </row>
    <row r="600" spans="1:31" ht="60">
      <c r="A600" s="148" t="s">
        <v>6736</v>
      </c>
      <c r="B600" s="148" t="s">
        <v>1465</v>
      </c>
      <c r="C600" s="148" t="s">
        <v>1718</v>
      </c>
      <c r="D600" s="148" t="s">
        <v>1715</v>
      </c>
      <c r="E600" s="148" t="s">
        <v>201</v>
      </c>
      <c r="F600" s="148" t="s">
        <v>1716</v>
      </c>
      <c r="G600" s="148" t="s">
        <v>62</v>
      </c>
      <c r="H600" s="148" t="s">
        <v>62</v>
      </c>
      <c r="I600" s="148" t="s">
        <v>196</v>
      </c>
      <c r="J600" s="148" t="s">
        <v>196</v>
      </c>
      <c r="K600" s="148" t="s">
        <v>64</v>
      </c>
      <c r="M600" s="148" t="s">
        <v>202</v>
      </c>
      <c r="N600" s="148" t="s">
        <v>203</v>
      </c>
      <c r="O600" s="148" t="s">
        <v>6747</v>
      </c>
      <c r="P600" s="148" t="s">
        <v>6771</v>
      </c>
      <c r="Q600" s="148" t="s">
        <v>6862</v>
      </c>
      <c r="R600" s="148" t="s">
        <v>101</v>
      </c>
      <c r="S600" s="148" t="s">
        <v>62</v>
      </c>
      <c r="T600" s="148" t="s">
        <v>62</v>
      </c>
      <c r="U600" s="148" t="s">
        <v>62</v>
      </c>
      <c r="V600" s="148" t="s">
        <v>67</v>
      </c>
      <c r="W600" s="148" t="s">
        <v>204</v>
      </c>
      <c r="X600" s="148" t="s">
        <v>1702</v>
      </c>
      <c r="Y600" s="148" t="s">
        <v>1658</v>
      </c>
      <c r="Z600" s="148" t="s">
        <v>1717</v>
      </c>
      <c r="AC600" s="148" t="s">
        <v>206</v>
      </c>
      <c r="AD600" s="148" t="s">
        <v>69</v>
      </c>
      <c r="AE600" s="148" t="s">
        <v>102</v>
      </c>
    </row>
    <row r="601" spans="1:31" ht="60">
      <c r="A601" s="148" t="s">
        <v>6736</v>
      </c>
      <c r="B601" s="148" t="s">
        <v>1465</v>
      </c>
      <c r="C601" s="148" t="s">
        <v>1719</v>
      </c>
      <c r="D601" s="148" t="s">
        <v>1715</v>
      </c>
      <c r="E601" s="148" t="s">
        <v>208</v>
      </c>
      <c r="F601" s="148" t="s">
        <v>1716</v>
      </c>
      <c r="G601" s="148" t="s">
        <v>62</v>
      </c>
      <c r="H601" s="148" t="s">
        <v>62</v>
      </c>
      <c r="I601" s="148" t="s">
        <v>196</v>
      </c>
      <c r="J601" s="148" t="s">
        <v>196</v>
      </c>
      <c r="K601" s="148" t="s">
        <v>64</v>
      </c>
      <c r="M601" s="148" t="s">
        <v>202</v>
      </c>
      <c r="N601" s="148" t="s">
        <v>203</v>
      </c>
      <c r="O601" s="148" t="s">
        <v>6747</v>
      </c>
      <c r="P601" s="148" t="s">
        <v>6771</v>
      </c>
      <c r="Q601" s="148" t="s">
        <v>6862</v>
      </c>
      <c r="R601" s="148" t="s">
        <v>101</v>
      </c>
      <c r="S601" s="148" t="s">
        <v>62</v>
      </c>
      <c r="T601" s="148" t="s">
        <v>62</v>
      </c>
      <c r="U601" s="148" t="s">
        <v>62</v>
      </c>
      <c r="V601" s="148" t="s">
        <v>67</v>
      </c>
      <c r="W601" s="148" t="s">
        <v>204</v>
      </c>
      <c r="X601" s="148" t="s">
        <v>1702</v>
      </c>
      <c r="Y601" s="148" t="s">
        <v>1658</v>
      </c>
      <c r="Z601" s="148" t="s">
        <v>1717</v>
      </c>
      <c r="AC601" s="148" t="s">
        <v>206</v>
      </c>
      <c r="AD601" s="148" t="s">
        <v>69</v>
      </c>
      <c r="AE601" s="148" t="s">
        <v>102</v>
      </c>
    </row>
    <row r="602" spans="1:31" ht="45">
      <c r="A602" s="148" t="s">
        <v>6736</v>
      </c>
      <c r="B602" s="148" t="s">
        <v>1465</v>
      </c>
      <c r="C602" s="148" t="s">
        <v>1707</v>
      </c>
      <c r="D602" s="148" t="s">
        <v>1708</v>
      </c>
      <c r="E602" s="148" t="s">
        <v>391</v>
      </c>
      <c r="F602" s="148" t="s">
        <v>1664</v>
      </c>
      <c r="G602" s="148" t="s">
        <v>169</v>
      </c>
      <c r="H602" s="148">
        <v>80</v>
      </c>
      <c r="I602" s="148" t="s">
        <v>196</v>
      </c>
      <c r="J602" s="148" t="s">
        <v>64</v>
      </c>
      <c r="K602" s="148" t="s">
        <v>64</v>
      </c>
      <c r="M602" s="148" t="s">
        <v>393</v>
      </c>
      <c r="N602" s="148" t="s">
        <v>394</v>
      </c>
      <c r="O602" s="148" t="s">
        <v>6747</v>
      </c>
      <c r="P602" s="148" t="s">
        <v>6769</v>
      </c>
      <c r="Q602" s="148" t="s">
        <v>6747</v>
      </c>
      <c r="R602" s="148" t="s">
        <v>101</v>
      </c>
      <c r="S602" s="148" t="s">
        <v>62</v>
      </c>
      <c r="T602" s="148" t="s">
        <v>62</v>
      </c>
      <c r="U602" s="148" t="s">
        <v>62</v>
      </c>
      <c r="V602" s="148" t="s">
        <v>281</v>
      </c>
      <c r="W602" s="148" t="s">
        <v>395</v>
      </c>
      <c r="X602" s="148" t="s">
        <v>1709</v>
      </c>
      <c r="Y602" s="148" t="s">
        <v>1658</v>
      </c>
      <c r="Z602" s="148" t="s">
        <v>1710</v>
      </c>
      <c r="AC602" s="148" t="s">
        <v>272</v>
      </c>
      <c r="AD602" s="148" t="s">
        <v>69</v>
      </c>
      <c r="AE602" s="148" t="s">
        <v>102</v>
      </c>
    </row>
    <row r="603" spans="1:31" ht="45">
      <c r="A603" s="148" t="s">
        <v>6736</v>
      </c>
      <c r="B603" s="148" t="s">
        <v>1465</v>
      </c>
      <c r="C603" s="148" t="s">
        <v>1711</v>
      </c>
      <c r="D603" s="148" t="s">
        <v>1708</v>
      </c>
      <c r="E603" s="148" t="s">
        <v>399</v>
      </c>
      <c r="F603" s="148" t="s">
        <v>1664</v>
      </c>
      <c r="G603" s="148" t="s">
        <v>62</v>
      </c>
      <c r="H603" s="148" t="s">
        <v>62</v>
      </c>
      <c r="I603" s="148" t="s">
        <v>196</v>
      </c>
      <c r="J603" s="148" t="s">
        <v>196</v>
      </c>
      <c r="K603" s="148" t="s">
        <v>64</v>
      </c>
      <c r="M603" s="148" t="s">
        <v>400</v>
      </c>
      <c r="N603" s="148" t="s">
        <v>401</v>
      </c>
      <c r="O603" s="148" t="s">
        <v>6747</v>
      </c>
      <c r="P603" s="148" t="s">
        <v>6774</v>
      </c>
      <c r="Q603" s="148" t="s">
        <v>7067</v>
      </c>
      <c r="R603" s="148" t="s">
        <v>101</v>
      </c>
      <c r="S603" s="148" t="s">
        <v>62</v>
      </c>
      <c r="T603" s="148" t="s">
        <v>62</v>
      </c>
      <c r="U603" s="148" t="s">
        <v>62</v>
      </c>
      <c r="V603" s="148" t="s">
        <v>67</v>
      </c>
      <c r="W603" s="148" t="s">
        <v>204</v>
      </c>
      <c r="Y603" s="148" t="s">
        <v>1658</v>
      </c>
      <c r="Z603" s="148" t="s">
        <v>1710</v>
      </c>
      <c r="AC603" s="148" t="s">
        <v>62</v>
      </c>
      <c r="AD603" s="148" t="s">
        <v>69</v>
      </c>
      <c r="AE603" s="148" t="s">
        <v>102</v>
      </c>
    </row>
    <row r="604" spans="1:31" ht="45">
      <c r="A604" s="148" t="s">
        <v>6736</v>
      </c>
      <c r="B604" s="148" t="s">
        <v>1465</v>
      </c>
      <c r="C604" s="148" t="s">
        <v>1712</v>
      </c>
      <c r="D604" s="148" t="s">
        <v>1708</v>
      </c>
      <c r="E604" s="148" t="s">
        <v>201</v>
      </c>
      <c r="F604" s="148" t="s">
        <v>1664</v>
      </c>
      <c r="G604" s="148" t="s">
        <v>62</v>
      </c>
      <c r="H604" s="148" t="s">
        <v>62</v>
      </c>
      <c r="I604" s="148" t="s">
        <v>196</v>
      </c>
      <c r="J604" s="148" t="s">
        <v>196</v>
      </c>
      <c r="K604" s="148" t="s">
        <v>64</v>
      </c>
      <c r="M604" s="148" t="s">
        <v>202</v>
      </c>
      <c r="N604" s="148" t="s">
        <v>203</v>
      </c>
      <c r="O604" s="148" t="s">
        <v>6747</v>
      </c>
      <c r="P604" s="148" t="s">
        <v>6771</v>
      </c>
      <c r="Q604" s="148" t="s">
        <v>6862</v>
      </c>
      <c r="R604" s="148" t="s">
        <v>101</v>
      </c>
      <c r="S604" s="148" t="s">
        <v>62</v>
      </c>
      <c r="T604" s="148" t="s">
        <v>62</v>
      </c>
      <c r="U604" s="148" t="s">
        <v>62</v>
      </c>
      <c r="V604" s="148" t="s">
        <v>67</v>
      </c>
      <c r="W604" s="148" t="s">
        <v>204</v>
      </c>
      <c r="X604" s="148" t="s">
        <v>1702</v>
      </c>
      <c r="Y604" s="148" t="s">
        <v>1658</v>
      </c>
      <c r="Z604" s="148" t="s">
        <v>1710</v>
      </c>
      <c r="AC604" s="148" t="s">
        <v>206</v>
      </c>
      <c r="AD604" s="148" t="s">
        <v>69</v>
      </c>
      <c r="AE604" s="148" t="s">
        <v>102</v>
      </c>
    </row>
    <row r="605" spans="1:31" ht="45">
      <c r="A605" s="148" t="s">
        <v>6736</v>
      </c>
      <c r="B605" s="148" t="s">
        <v>1465</v>
      </c>
      <c r="C605" s="148" t="s">
        <v>1713</v>
      </c>
      <c r="D605" s="148" t="s">
        <v>1708</v>
      </c>
      <c r="E605" s="148" t="s">
        <v>208</v>
      </c>
      <c r="F605" s="148" t="s">
        <v>1664</v>
      </c>
      <c r="G605" s="148" t="s">
        <v>62</v>
      </c>
      <c r="H605" s="148" t="s">
        <v>62</v>
      </c>
      <c r="I605" s="148" t="s">
        <v>196</v>
      </c>
      <c r="J605" s="148" t="s">
        <v>196</v>
      </c>
      <c r="K605" s="148" t="s">
        <v>64</v>
      </c>
      <c r="M605" s="148" t="s">
        <v>202</v>
      </c>
      <c r="N605" s="148" t="s">
        <v>203</v>
      </c>
      <c r="O605" s="148" t="s">
        <v>6747</v>
      </c>
      <c r="P605" s="148" t="s">
        <v>6771</v>
      </c>
      <c r="Q605" s="148" t="s">
        <v>6862</v>
      </c>
      <c r="R605" s="148" t="s">
        <v>101</v>
      </c>
      <c r="S605" s="148" t="s">
        <v>62</v>
      </c>
      <c r="T605" s="148" t="s">
        <v>62</v>
      </c>
      <c r="U605" s="148" t="s">
        <v>62</v>
      </c>
      <c r="V605" s="148" t="s">
        <v>67</v>
      </c>
      <c r="W605" s="148" t="s">
        <v>204</v>
      </c>
      <c r="X605" s="148" t="s">
        <v>1702</v>
      </c>
      <c r="Y605" s="148" t="s">
        <v>1658</v>
      </c>
      <c r="Z605" s="148" t="s">
        <v>1710</v>
      </c>
      <c r="AC605" s="148" t="s">
        <v>206</v>
      </c>
      <c r="AD605" s="148" t="s">
        <v>69</v>
      </c>
      <c r="AE605" s="148" t="s">
        <v>102</v>
      </c>
    </row>
    <row r="606" spans="1:31" ht="60">
      <c r="A606" s="148" t="s">
        <v>6736</v>
      </c>
      <c r="B606" s="148" t="s">
        <v>1465</v>
      </c>
      <c r="C606" s="148" t="s">
        <v>1806</v>
      </c>
      <c r="D606" s="148" t="s">
        <v>1803</v>
      </c>
      <c r="E606" s="148" t="s">
        <v>391</v>
      </c>
      <c r="F606" s="148" t="s">
        <v>1804</v>
      </c>
      <c r="G606" s="148" t="s">
        <v>169</v>
      </c>
      <c r="H606" s="148">
        <v>200</v>
      </c>
      <c r="I606" s="148" t="s">
        <v>196</v>
      </c>
      <c r="J606" s="148" t="s">
        <v>64</v>
      </c>
      <c r="K606" s="148" t="s">
        <v>64</v>
      </c>
      <c r="M606" s="148" t="s">
        <v>393</v>
      </c>
      <c r="N606" s="148" t="s">
        <v>1807</v>
      </c>
      <c r="O606" s="148" t="s">
        <v>6747</v>
      </c>
      <c r="P606" s="148" t="s">
        <v>6769</v>
      </c>
      <c r="Q606" s="148" t="s">
        <v>6747</v>
      </c>
      <c r="R606" s="148" t="s">
        <v>101</v>
      </c>
      <c r="S606" s="148" t="s">
        <v>62</v>
      </c>
      <c r="T606" s="148" t="s">
        <v>62</v>
      </c>
      <c r="U606" s="148" t="s">
        <v>62</v>
      </c>
      <c r="V606" s="148" t="s">
        <v>145</v>
      </c>
      <c r="W606" s="148" t="s">
        <v>395</v>
      </c>
      <c r="X606" s="148" t="s">
        <v>1709</v>
      </c>
      <c r="Y606" s="148" t="s">
        <v>1727</v>
      </c>
      <c r="Z606" s="148" t="s">
        <v>1805</v>
      </c>
      <c r="AC606" s="148" t="s">
        <v>272</v>
      </c>
      <c r="AD606" s="148" t="s">
        <v>69</v>
      </c>
      <c r="AE606" s="148" t="s">
        <v>102</v>
      </c>
    </row>
    <row r="607" spans="1:31" ht="60">
      <c r="A607" s="148" t="s">
        <v>6736</v>
      </c>
      <c r="B607" s="148" t="s">
        <v>1465</v>
      </c>
      <c r="C607" s="148" t="s">
        <v>1802</v>
      </c>
      <c r="D607" s="148" t="s">
        <v>1803</v>
      </c>
      <c r="E607" s="148" t="s">
        <v>399</v>
      </c>
      <c r="F607" s="148" t="s">
        <v>1804</v>
      </c>
      <c r="G607" s="148" t="s">
        <v>62</v>
      </c>
      <c r="H607" s="148" t="s">
        <v>62</v>
      </c>
      <c r="I607" s="148" t="s">
        <v>196</v>
      </c>
      <c r="J607" s="148" t="s">
        <v>196</v>
      </c>
      <c r="K607" s="148" t="s">
        <v>64</v>
      </c>
      <c r="M607" s="148" t="s">
        <v>400</v>
      </c>
      <c r="N607" s="148" t="s">
        <v>401</v>
      </c>
      <c r="O607" s="148" t="s">
        <v>6747</v>
      </c>
      <c r="P607" s="148" t="s">
        <v>6774</v>
      </c>
      <c r="Q607" s="148" t="s">
        <v>7067</v>
      </c>
      <c r="R607" s="148" t="s">
        <v>101</v>
      </c>
      <c r="S607" s="148" t="s">
        <v>62</v>
      </c>
      <c r="T607" s="148" t="s">
        <v>62</v>
      </c>
      <c r="U607" s="148" t="s">
        <v>62</v>
      </c>
      <c r="V607" s="148" t="s">
        <v>67</v>
      </c>
      <c r="W607" s="148" t="s">
        <v>204</v>
      </c>
      <c r="Y607" s="148" t="s">
        <v>1727</v>
      </c>
      <c r="Z607" s="148" t="s">
        <v>1805</v>
      </c>
      <c r="AC607" s="148" t="s">
        <v>62</v>
      </c>
      <c r="AD607" s="148" t="s">
        <v>69</v>
      </c>
      <c r="AE607" s="148" t="s">
        <v>102</v>
      </c>
    </row>
    <row r="608" spans="1:31" ht="60">
      <c r="A608" s="148" t="s">
        <v>6736</v>
      </c>
      <c r="B608" s="148" t="s">
        <v>1465</v>
      </c>
      <c r="C608" s="148" t="s">
        <v>1808</v>
      </c>
      <c r="D608" s="148" t="s">
        <v>1803</v>
      </c>
      <c r="E608" s="148" t="s">
        <v>201</v>
      </c>
      <c r="F608" s="148" t="s">
        <v>1804</v>
      </c>
      <c r="G608" s="148" t="s">
        <v>62</v>
      </c>
      <c r="H608" s="148" t="s">
        <v>62</v>
      </c>
      <c r="I608" s="148" t="s">
        <v>196</v>
      </c>
      <c r="J608" s="148" t="s">
        <v>196</v>
      </c>
      <c r="K608" s="148" t="s">
        <v>64</v>
      </c>
      <c r="M608" s="148" t="s">
        <v>202</v>
      </c>
      <c r="N608" s="148" t="s">
        <v>203</v>
      </c>
      <c r="O608" s="148" t="s">
        <v>6747</v>
      </c>
      <c r="P608" s="148" t="s">
        <v>6771</v>
      </c>
      <c r="Q608" s="148" t="s">
        <v>6862</v>
      </c>
      <c r="R608" s="148" t="s">
        <v>101</v>
      </c>
      <c r="S608" s="148" t="s">
        <v>62</v>
      </c>
      <c r="T608" s="148" t="s">
        <v>62</v>
      </c>
      <c r="U608" s="148" t="s">
        <v>62</v>
      </c>
      <c r="V608" s="148" t="s">
        <v>67</v>
      </c>
      <c r="W608" s="148" t="s">
        <v>204</v>
      </c>
      <c r="X608" s="148" t="s">
        <v>1702</v>
      </c>
      <c r="Y608" s="148" t="s">
        <v>1727</v>
      </c>
      <c r="Z608" s="148" t="s">
        <v>1805</v>
      </c>
      <c r="AC608" s="148" t="s">
        <v>206</v>
      </c>
      <c r="AD608" s="148" t="s">
        <v>69</v>
      </c>
      <c r="AE608" s="148" t="s">
        <v>102</v>
      </c>
    </row>
    <row r="609" spans="1:31" ht="60">
      <c r="A609" s="148" t="s">
        <v>6736</v>
      </c>
      <c r="B609" s="148" t="s">
        <v>1465</v>
      </c>
      <c r="C609" s="148" t="s">
        <v>1809</v>
      </c>
      <c r="D609" s="148" t="s">
        <v>1803</v>
      </c>
      <c r="E609" s="148" t="s">
        <v>208</v>
      </c>
      <c r="F609" s="148" t="s">
        <v>1804</v>
      </c>
      <c r="G609" s="148" t="s">
        <v>62</v>
      </c>
      <c r="H609" s="148" t="s">
        <v>62</v>
      </c>
      <c r="I609" s="148" t="s">
        <v>196</v>
      </c>
      <c r="J609" s="148" t="s">
        <v>196</v>
      </c>
      <c r="K609" s="148" t="s">
        <v>64</v>
      </c>
      <c r="M609" s="148" t="s">
        <v>202</v>
      </c>
      <c r="N609" s="148" t="s">
        <v>203</v>
      </c>
      <c r="O609" s="148" t="s">
        <v>6747</v>
      </c>
      <c r="P609" s="148" t="s">
        <v>6771</v>
      </c>
      <c r="Q609" s="148" t="s">
        <v>6862</v>
      </c>
      <c r="R609" s="148" t="s">
        <v>101</v>
      </c>
      <c r="S609" s="148" t="s">
        <v>62</v>
      </c>
      <c r="T609" s="148" t="s">
        <v>62</v>
      </c>
      <c r="U609" s="148" t="s">
        <v>62</v>
      </c>
      <c r="V609" s="148" t="s">
        <v>67</v>
      </c>
      <c r="W609" s="148" t="s">
        <v>204</v>
      </c>
      <c r="X609" s="148" t="s">
        <v>1702</v>
      </c>
      <c r="Y609" s="148" t="s">
        <v>1727</v>
      </c>
      <c r="Z609" s="148" t="s">
        <v>1805</v>
      </c>
      <c r="AC609" s="148" t="s">
        <v>206</v>
      </c>
      <c r="AD609" s="148" t="s">
        <v>69</v>
      </c>
      <c r="AE609" s="148" t="s">
        <v>102</v>
      </c>
    </row>
    <row r="610" spans="1:31" ht="45">
      <c r="A610" s="148" t="s">
        <v>6736</v>
      </c>
      <c r="B610" s="148" t="s">
        <v>1465</v>
      </c>
      <c r="C610" s="148" t="s">
        <v>1574</v>
      </c>
      <c r="D610" s="148" t="s">
        <v>1570</v>
      </c>
      <c r="E610" s="148" t="s">
        <v>195</v>
      </c>
      <c r="F610" s="148" t="s">
        <v>1571</v>
      </c>
      <c r="G610" s="148" t="s">
        <v>704</v>
      </c>
      <c r="H610" s="148">
        <v>50</v>
      </c>
      <c r="I610" s="148" t="s">
        <v>196</v>
      </c>
      <c r="J610" s="148" t="s">
        <v>64</v>
      </c>
      <c r="K610" s="148" t="s">
        <v>62</v>
      </c>
      <c r="M610" s="148" t="s">
        <v>393</v>
      </c>
      <c r="N610" s="148" t="s">
        <v>1080</v>
      </c>
      <c r="O610" s="148" t="s">
        <v>6747</v>
      </c>
      <c r="P610" s="148" t="s">
        <v>6774</v>
      </c>
      <c r="Q610" s="148" t="s">
        <v>6747</v>
      </c>
      <c r="R610" s="148" t="s">
        <v>101</v>
      </c>
      <c r="S610" s="148" t="s">
        <v>62</v>
      </c>
      <c r="T610" s="148" t="s">
        <v>62</v>
      </c>
      <c r="U610" s="148" t="s">
        <v>62</v>
      </c>
      <c r="V610" s="148" t="s">
        <v>281</v>
      </c>
      <c r="X610" s="148" t="s">
        <v>62</v>
      </c>
      <c r="Y610" s="148" t="s">
        <v>1475</v>
      </c>
      <c r="Z610" s="148" t="s">
        <v>1572</v>
      </c>
      <c r="AC610" s="148" t="s">
        <v>62</v>
      </c>
      <c r="AD610" s="148" t="s">
        <v>69</v>
      </c>
      <c r="AE610" s="148" t="s">
        <v>102</v>
      </c>
    </row>
    <row r="611" spans="1:31" ht="45">
      <c r="A611" s="148" t="s">
        <v>6736</v>
      </c>
      <c r="B611" s="148" t="s">
        <v>1465</v>
      </c>
      <c r="C611" s="148" t="s">
        <v>1575</v>
      </c>
      <c r="D611" s="148" t="s">
        <v>1576</v>
      </c>
      <c r="E611" s="148" t="s">
        <v>195</v>
      </c>
      <c r="F611" s="148" t="s">
        <v>1577</v>
      </c>
      <c r="G611" s="148" t="s">
        <v>704</v>
      </c>
      <c r="H611" s="148">
        <v>50</v>
      </c>
      <c r="I611" s="148" t="s">
        <v>196</v>
      </c>
      <c r="J611" s="148" t="s">
        <v>64</v>
      </c>
      <c r="K611" s="148" t="s">
        <v>62</v>
      </c>
      <c r="M611" s="148" t="s">
        <v>393</v>
      </c>
      <c r="N611" s="148" t="s">
        <v>1080</v>
      </c>
      <c r="O611" s="148" t="s">
        <v>6747</v>
      </c>
      <c r="P611" s="148" t="s">
        <v>6774</v>
      </c>
      <c r="Q611" s="148" t="s">
        <v>6747</v>
      </c>
      <c r="R611" s="148" t="s">
        <v>101</v>
      </c>
      <c r="S611" s="148" t="s">
        <v>62</v>
      </c>
      <c r="T611" s="148" t="s">
        <v>62</v>
      </c>
      <c r="U611" s="148" t="s">
        <v>62</v>
      </c>
      <c r="V611" s="148" t="s">
        <v>145</v>
      </c>
      <c r="X611" s="148" t="s">
        <v>62</v>
      </c>
      <c r="Y611" s="148" t="s">
        <v>1475</v>
      </c>
      <c r="Z611" s="148" t="s">
        <v>1578</v>
      </c>
      <c r="AC611" s="148" t="s">
        <v>62</v>
      </c>
      <c r="AD611" s="148" t="s">
        <v>69</v>
      </c>
      <c r="AE611" s="148" t="s">
        <v>102</v>
      </c>
    </row>
    <row r="612" spans="1:31" ht="45">
      <c r="A612" s="148" t="s">
        <v>6736</v>
      </c>
      <c r="B612" s="148" t="s">
        <v>1465</v>
      </c>
      <c r="C612" s="148" t="s">
        <v>1569</v>
      </c>
      <c r="D612" s="148" t="s">
        <v>1570</v>
      </c>
      <c r="E612" s="148" t="s">
        <v>201</v>
      </c>
      <c r="F612" s="148" t="s">
        <v>1571</v>
      </c>
      <c r="G612" s="148" t="s">
        <v>62</v>
      </c>
      <c r="H612" s="148" t="s">
        <v>62</v>
      </c>
      <c r="I612" s="148" t="s">
        <v>196</v>
      </c>
      <c r="J612" s="148" t="s">
        <v>196</v>
      </c>
      <c r="K612" s="148" t="s">
        <v>64</v>
      </c>
      <c r="M612" s="148" t="s">
        <v>202</v>
      </c>
      <c r="N612" s="148" t="s">
        <v>203</v>
      </c>
      <c r="O612" s="148" t="s">
        <v>6747</v>
      </c>
      <c r="P612" s="148" t="s">
        <v>6771</v>
      </c>
      <c r="Q612" s="148" t="s">
        <v>6862</v>
      </c>
      <c r="R612" s="148" t="s">
        <v>101</v>
      </c>
      <c r="S612" s="148" t="s">
        <v>62</v>
      </c>
      <c r="T612" s="148" t="s">
        <v>62</v>
      </c>
      <c r="U612" s="148" t="s">
        <v>62</v>
      </c>
      <c r="V612" s="148" t="s">
        <v>67</v>
      </c>
      <c r="W612" s="148" t="s">
        <v>204</v>
      </c>
      <c r="X612" s="148" t="s">
        <v>1519</v>
      </c>
      <c r="Y612" s="148" t="s">
        <v>1475</v>
      </c>
      <c r="Z612" s="148" t="s">
        <v>1572</v>
      </c>
      <c r="AC612" s="148" t="s">
        <v>206</v>
      </c>
      <c r="AD612" s="148" t="s">
        <v>69</v>
      </c>
      <c r="AE612" s="148" t="s">
        <v>102</v>
      </c>
    </row>
    <row r="613" spans="1:31" ht="45">
      <c r="A613" s="148" t="s">
        <v>6736</v>
      </c>
      <c r="B613" s="148" t="s">
        <v>1465</v>
      </c>
      <c r="C613" s="148" t="s">
        <v>1579</v>
      </c>
      <c r="D613" s="148" t="s">
        <v>1576</v>
      </c>
      <c r="E613" s="148" t="s">
        <v>201</v>
      </c>
      <c r="F613" s="148" t="s">
        <v>1577</v>
      </c>
      <c r="G613" s="148" t="s">
        <v>62</v>
      </c>
      <c r="H613" s="148" t="s">
        <v>62</v>
      </c>
      <c r="I613" s="148" t="s">
        <v>196</v>
      </c>
      <c r="J613" s="148" t="s">
        <v>196</v>
      </c>
      <c r="K613" s="148" t="s">
        <v>64</v>
      </c>
      <c r="M613" s="148" t="s">
        <v>202</v>
      </c>
      <c r="N613" s="148" t="s">
        <v>203</v>
      </c>
      <c r="O613" s="148" t="s">
        <v>6747</v>
      </c>
      <c r="P613" s="148" t="s">
        <v>6771</v>
      </c>
      <c r="Q613" s="148" t="s">
        <v>6862</v>
      </c>
      <c r="R613" s="148" t="s">
        <v>101</v>
      </c>
      <c r="S613" s="148" t="s">
        <v>62</v>
      </c>
      <c r="T613" s="148" t="s">
        <v>62</v>
      </c>
      <c r="U613" s="148" t="s">
        <v>62</v>
      </c>
      <c r="V613" s="148" t="s">
        <v>67</v>
      </c>
      <c r="W613" s="148" t="s">
        <v>204</v>
      </c>
      <c r="X613" s="148" t="s">
        <v>1519</v>
      </c>
      <c r="Y613" s="148" t="s">
        <v>1475</v>
      </c>
      <c r="Z613" s="148" t="s">
        <v>1578</v>
      </c>
      <c r="AC613" s="148" t="s">
        <v>206</v>
      </c>
      <c r="AD613" s="148" t="s">
        <v>69</v>
      </c>
      <c r="AE613" s="148" t="s">
        <v>102</v>
      </c>
    </row>
    <row r="614" spans="1:31" ht="45">
      <c r="A614" s="148" t="s">
        <v>6736</v>
      </c>
      <c r="B614" s="148" t="s">
        <v>1465</v>
      </c>
      <c r="C614" s="148" t="s">
        <v>1573</v>
      </c>
      <c r="D614" s="148" t="s">
        <v>1570</v>
      </c>
      <c r="E614" s="148" t="s">
        <v>208</v>
      </c>
      <c r="F614" s="148" t="s">
        <v>1571</v>
      </c>
      <c r="G614" s="148" t="s">
        <v>62</v>
      </c>
      <c r="H614" s="148" t="s">
        <v>62</v>
      </c>
      <c r="I614" s="148" t="s">
        <v>196</v>
      </c>
      <c r="J614" s="148" t="s">
        <v>196</v>
      </c>
      <c r="K614" s="148" t="s">
        <v>64</v>
      </c>
      <c r="M614" s="148" t="s">
        <v>202</v>
      </c>
      <c r="N614" s="148" t="s">
        <v>203</v>
      </c>
      <c r="O614" s="148" t="s">
        <v>6747</v>
      </c>
      <c r="P614" s="148" t="s">
        <v>6771</v>
      </c>
      <c r="Q614" s="148" t="s">
        <v>6862</v>
      </c>
      <c r="R614" s="148" t="s">
        <v>101</v>
      </c>
      <c r="S614" s="148" t="s">
        <v>62</v>
      </c>
      <c r="T614" s="148" t="s">
        <v>62</v>
      </c>
      <c r="U614" s="148" t="s">
        <v>62</v>
      </c>
      <c r="V614" s="148" t="s">
        <v>67</v>
      </c>
      <c r="W614" s="148" t="s">
        <v>204</v>
      </c>
      <c r="X614" s="148" t="s">
        <v>1519</v>
      </c>
      <c r="Y614" s="148" t="s">
        <v>1475</v>
      </c>
      <c r="Z614" s="148" t="s">
        <v>1572</v>
      </c>
      <c r="AC614" s="148" t="s">
        <v>206</v>
      </c>
      <c r="AD614" s="148" t="s">
        <v>69</v>
      </c>
      <c r="AE614" s="148" t="s">
        <v>102</v>
      </c>
    </row>
    <row r="615" spans="1:31" ht="45">
      <c r="A615" s="148" t="s">
        <v>6736</v>
      </c>
      <c r="B615" s="148" t="s">
        <v>1465</v>
      </c>
      <c r="C615" s="148" t="s">
        <v>1580</v>
      </c>
      <c r="D615" s="148" t="s">
        <v>1576</v>
      </c>
      <c r="E615" s="148" t="s">
        <v>208</v>
      </c>
      <c r="F615" s="148" t="s">
        <v>1577</v>
      </c>
      <c r="G615" s="148" t="s">
        <v>62</v>
      </c>
      <c r="H615" s="148" t="s">
        <v>62</v>
      </c>
      <c r="I615" s="148" t="s">
        <v>196</v>
      </c>
      <c r="J615" s="148" t="s">
        <v>196</v>
      </c>
      <c r="K615" s="148" t="s">
        <v>64</v>
      </c>
      <c r="M615" s="148" t="s">
        <v>202</v>
      </c>
      <c r="N615" s="148" t="s">
        <v>203</v>
      </c>
      <c r="O615" s="148" t="s">
        <v>6747</v>
      </c>
      <c r="P615" s="148" t="s">
        <v>6771</v>
      </c>
      <c r="Q615" s="148" t="s">
        <v>6862</v>
      </c>
      <c r="R615" s="148" t="s">
        <v>101</v>
      </c>
      <c r="S615" s="148" t="s">
        <v>62</v>
      </c>
      <c r="T615" s="148" t="s">
        <v>62</v>
      </c>
      <c r="U615" s="148" t="s">
        <v>62</v>
      </c>
      <c r="V615" s="148" t="s">
        <v>67</v>
      </c>
      <c r="W615" s="148" t="s">
        <v>204</v>
      </c>
      <c r="X615" s="148" t="s">
        <v>1519</v>
      </c>
      <c r="Y615" s="148" t="s">
        <v>1475</v>
      </c>
      <c r="Z615" s="148" t="s">
        <v>1578</v>
      </c>
      <c r="AC615" s="148" t="s">
        <v>206</v>
      </c>
      <c r="AD615" s="148" t="s">
        <v>69</v>
      </c>
      <c r="AE615" s="148" t="s">
        <v>102</v>
      </c>
    </row>
    <row r="616" spans="1:31" ht="30">
      <c r="A616" s="148" t="s">
        <v>6736</v>
      </c>
      <c r="B616" s="148" t="s">
        <v>1908</v>
      </c>
      <c r="C616" s="148" t="s">
        <v>2028</v>
      </c>
      <c r="D616" s="148" t="s">
        <v>2029</v>
      </c>
      <c r="E616" s="148" t="s">
        <v>391</v>
      </c>
      <c r="F616" s="148" t="s">
        <v>1992</v>
      </c>
      <c r="G616" s="148" t="s">
        <v>334</v>
      </c>
      <c r="H616" s="148">
        <v>40</v>
      </c>
      <c r="I616" s="148" t="s">
        <v>196</v>
      </c>
      <c r="J616" s="148" t="s">
        <v>64</v>
      </c>
      <c r="K616" s="148" t="s">
        <v>64</v>
      </c>
      <c r="M616" s="148" t="s">
        <v>393</v>
      </c>
      <c r="N616" s="148" t="s">
        <v>2030</v>
      </c>
      <c r="O616" s="148" t="s">
        <v>6747</v>
      </c>
      <c r="P616" s="148" t="s">
        <v>6769</v>
      </c>
      <c r="Q616" s="148" t="s">
        <v>6747</v>
      </c>
      <c r="R616" s="148" t="s">
        <v>101</v>
      </c>
      <c r="S616" s="148" t="s">
        <v>62</v>
      </c>
      <c r="T616" s="148" t="s">
        <v>62</v>
      </c>
      <c r="U616" s="148" t="s">
        <v>62</v>
      </c>
      <c r="V616" s="148" t="s">
        <v>463</v>
      </c>
      <c r="W616" s="148" t="s">
        <v>395</v>
      </c>
      <c r="X616" s="148" t="s">
        <v>2031</v>
      </c>
      <c r="Y616" s="148" t="s">
        <v>1930</v>
      </c>
      <c r="Z616" s="148" t="s">
        <v>2032</v>
      </c>
      <c r="AC616" s="148" t="s">
        <v>272</v>
      </c>
      <c r="AD616" s="148" t="s">
        <v>69</v>
      </c>
      <c r="AE616" s="148" t="s">
        <v>102</v>
      </c>
    </row>
    <row r="617" spans="1:31" ht="45">
      <c r="A617" s="148" t="s">
        <v>6736</v>
      </c>
      <c r="B617" s="148" t="s">
        <v>1908</v>
      </c>
      <c r="C617" s="148" t="s">
        <v>2035</v>
      </c>
      <c r="D617" s="148" t="s">
        <v>2029</v>
      </c>
      <c r="E617" s="148" t="s">
        <v>399</v>
      </c>
      <c r="F617" s="148" t="s">
        <v>1992</v>
      </c>
      <c r="G617" s="148" t="s">
        <v>62</v>
      </c>
      <c r="H617" s="148" t="s">
        <v>62</v>
      </c>
      <c r="I617" s="148" t="s">
        <v>196</v>
      </c>
      <c r="J617" s="148" t="s">
        <v>196</v>
      </c>
      <c r="K617" s="148" t="s">
        <v>64</v>
      </c>
      <c r="M617" s="148" t="s">
        <v>400</v>
      </c>
      <c r="N617" s="148" t="s">
        <v>401</v>
      </c>
      <c r="O617" s="148" t="s">
        <v>6747</v>
      </c>
      <c r="P617" s="148" t="s">
        <v>6774</v>
      </c>
      <c r="Q617" s="148" t="s">
        <v>6747</v>
      </c>
      <c r="R617" s="148" t="s">
        <v>101</v>
      </c>
      <c r="S617" s="148" t="s">
        <v>62</v>
      </c>
      <c r="T617" s="148" t="s">
        <v>62</v>
      </c>
      <c r="U617" s="148" t="s">
        <v>62</v>
      </c>
      <c r="V617" s="148" t="s">
        <v>67</v>
      </c>
      <c r="W617" s="148" t="s">
        <v>395</v>
      </c>
      <c r="X617" s="148" t="s">
        <v>2031</v>
      </c>
      <c r="Y617" s="148" t="s">
        <v>1930</v>
      </c>
      <c r="Z617" s="148" t="s">
        <v>2032</v>
      </c>
      <c r="AC617" s="148" t="s">
        <v>272</v>
      </c>
      <c r="AD617" s="148" t="s">
        <v>69</v>
      </c>
      <c r="AE617" s="148" t="s">
        <v>102</v>
      </c>
    </row>
    <row r="618" spans="1:31" ht="45">
      <c r="A618" s="148" t="s">
        <v>6736</v>
      </c>
      <c r="B618" s="148" t="s">
        <v>1908</v>
      </c>
      <c r="C618" s="148" t="s">
        <v>2034</v>
      </c>
      <c r="D618" s="148" t="s">
        <v>2029</v>
      </c>
      <c r="E618" s="148" t="s">
        <v>201</v>
      </c>
      <c r="F618" s="148" t="s">
        <v>1992</v>
      </c>
      <c r="G618" s="148" t="s">
        <v>62</v>
      </c>
      <c r="H618" s="148" t="s">
        <v>62</v>
      </c>
      <c r="I618" s="148" t="s">
        <v>196</v>
      </c>
      <c r="J618" s="148" t="s">
        <v>196</v>
      </c>
      <c r="K618" s="148" t="s">
        <v>64</v>
      </c>
      <c r="M618" s="148" t="s">
        <v>202</v>
      </c>
      <c r="N618" s="148" t="s">
        <v>203</v>
      </c>
      <c r="O618" s="148" t="s">
        <v>6747</v>
      </c>
      <c r="P618" s="148" t="s">
        <v>6771</v>
      </c>
      <c r="Q618" s="148" t="s">
        <v>6862</v>
      </c>
      <c r="R618" s="148" t="s">
        <v>101</v>
      </c>
      <c r="S618" s="148" t="s">
        <v>62</v>
      </c>
      <c r="T618" s="148" t="s">
        <v>62</v>
      </c>
      <c r="U618" s="148" t="s">
        <v>62</v>
      </c>
      <c r="V618" s="148" t="s">
        <v>67</v>
      </c>
      <c r="W618" s="148" t="s">
        <v>395</v>
      </c>
      <c r="X618" s="148" t="s">
        <v>2031</v>
      </c>
      <c r="Y618" s="148" t="s">
        <v>1930</v>
      </c>
      <c r="Z618" s="148" t="s">
        <v>2032</v>
      </c>
      <c r="AC618" s="148" t="s">
        <v>272</v>
      </c>
      <c r="AD618" s="148" t="s">
        <v>69</v>
      </c>
      <c r="AE618" s="148" t="s">
        <v>102</v>
      </c>
    </row>
    <row r="619" spans="1:31" ht="45">
      <c r="A619" s="148" t="s">
        <v>6736</v>
      </c>
      <c r="B619" s="148" t="s">
        <v>1908</v>
      </c>
      <c r="C619" s="148" t="s">
        <v>2033</v>
      </c>
      <c r="D619" s="148" t="s">
        <v>2029</v>
      </c>
      <c r="E619" s="148" t="s">
        <v>208</v>
      </c>
      <c r="F619" s="148" t="s">
        <v>1992</v>
      </c>
      <c r="G619" s="148" t="s">
        <v>62</v>
      </c>
      <c r="H619" s="148" t="s">
        <v>62</v>
      </c>
      <c r="I619" s="148" t="s">
        <v>196</v>
      </c>
      <c r="J619" s="148" t="s">
        <v>196</v>
      </c>
      <c r="K619" s="148" t="s">
        <v>64</v>
      </c>
      <c r="M619" s="148" t="s">
        <v>202</v>
      </c>
      <c r="N619" s="148" t="s">
        <v>203</v>
      </c>
      <c r="O619" s="148" t="s">
        <v>6747</v>
      </c>
      <c r="P619" s="148" t="s">
        <v>6771</v>
      </c>
      <c r="Q619" s="148" t="s">
        <v>6862</v>
      </c>
      <c r="R619" s="148" t="s">
        <v>101</v>
      </c>
      <c r="S619" s="148" t="s">
        <v>62</v>
      </c>
      <c r="T619" s="148" t="s">
        <v>62</v>
      </c>
      <c r="U619" s="148" t="s">
        <v>62</v>
      </c>
      <c r="V619" s="148" t="s">
        <v>67</v>
      </c>
      <c r="W619" s="148" t="s">
        <v>395</v>
      </c>
      <c r="X619" s="148" t="s">
        <v>2031</v>
      </c>
      <c r="Y619" s="148" t="s">
        <v>1930</v>
      </c>
      <c r="Z619" s="148" t="s">
        <v>2032</v>
      </c>
      <c r="AC619" s="148" t="s">
        <v>272</v>
      </c>
      <c r="AD619" s="148" t="s">
        <v>69</v>
      </c>
      <c r="AE619" s="148" t="s">
        <v>102</v>
      </c>
    </row>
    <row r="620" spans="1:31" ht="30">
      <c r="A620" s="148" t="s">
        <v>6736</v>
      </c>
      <c r="B620" s="148" t="s">
        <v>1419</v>
      </c>
      <c r="C620" s="148" t="s">
        <v>2281</v>
      </c>
      <c r="D620" s="148" t="s">
        <v>2282</v>
      </c>
      <c r="E620" s="148" t="s">
        <v>195</v>
      </c>
      <c r="F620" s="148" t="s">
        <v>2216</v>
      </c>
      <c r="G620" s="148" t="s">
        <v>212</v>
      </c>
      <c r="H620" s="148">
        <v>300</v>
      </c>
      <c r="I620" s="148" t="s">
        <v>196</v>
      </c>
      <c r="J620" s="148" t="s">
        <v>64</v>
      </c>
      <c r="K620" s="148" t="s">
        <v>62</v>
      </c>
      <c r="M620" s="148" t="s">
        <v>213</v>
      </c>
      <c r="N620" s="148" t="s">
        <v>214</v>
      </c>
      <c r="O620" s="148" t="s">
        <v>6747</v>
      </c>
      <c r="P620" s="148" t="s">
        <v>6772</v>
      </c>
      <c r="Q620" s="148" t="s">
        <v>6747</v>
      </c>
      <c r="R620" s="148" t="s">
        <v>101</v>
      </c>
      <c r="S620" s="148" t="s">
        <v>62</v>
      </c>
      <c r="T620" s="148" t="s">
        <v>62</v>
      </c>
      <c r="U620" s="148" t="s">
        <v>62</v>
      </c>
      <c r="V620" s="148" t="s">
        <v>2202</v>
      </c>
      <c r="X620" s="148" t="s">
        <v>62</v>
      </c>
      <c r="Y620" s="148" t="s">
        <v>2192</v>
      </c>
      <c r="Z620" s="148" t="s">
        <v>2283</v>
      </c>
      <c r="AC620" s="148" t="s">
        <v>62</v>
      </c>
      <c r="AD620" s="148" t="s">
        <v>69</v>
      </c>
      <c r="AE620" s="148" t="s">
        <v>102</v>
      </c>
    </row>
    <row r="621" spans="1:31" ht="45">
      <c r="A621" s="148" t="s">
        <v>6736</v>
      </c>
      <c r="B621" s="148" t="s">
        <v>1419</v>
      </c>
      <c r="C621" s="148" t="s">
        <v>2284</v>
      </c>
      <c r="D621" s="148" t="s">
        <v>2285</v>
      </c>
      <c r="E621" s="148" t="s">
        <v>219</v>
      </c>
      <c r="F621" s="148" t="s">
        <v>2216</v>
      </c>
      <c r="G621" s="148" t="s">
        <v>62</v>
      </c>
      <c r="H621" s="148" t="s">
        <v>62</v>
      </c>
      <c r="I621" s="148" t="s">
        <v>196</v>
      </c>
      <c r="J621" s="148" t="s">
        <v>196</v>
      </c>
      <c r="K621" s="148" t="s">
        <v>64</v>
      </c>
      <c r="M621" s="148" t="s">
        <v>220</v>
      </c>
      <c r="N621" s="148" t="s">
        <v>221</v>
      </c>
      <c r="O621" s="148" t="s">
        <v>6747</v>
      </c>
      <c r="P621" s="148" t="s">
        <v>6773</v>
      </c>
      <c r="Q621" s="148" t="s">
        <v>7067</v>
      </c>
      <c r="R621" s="148" t="s">
        <v>101</v>
      </c>
      <c r="U621" s="148" t="s">
        <v>66</v>
      </c>
      <c r="V621" s="148" t="s">
        <v>67</v>
      </c>
      <c r="W621" s="148" t="s">
        <v>66</v>
      </c>
      <c r="X621" s="148" t="s">
        <v>2240</v>
      </c>
      <c r="Y621" s="148" t="s">
        <v>2192</v>
      </c>
      <c r="Z621" s="148" t="s">
        <v>2283</v>
      </c>
      <c r="AC621" s="148" t="s">
        <v>112</v>
      </c>
      <c r="AD621" s="148" t="s">
        <v>69</v>
      </c>
      <c r="AE621" s="148" t="s">
        <v>102</v>
      </c>
    </row>
    <row r="622" spans="1:31" ht="30">
      <c r="A622" s="148" t="s">
        <v>6736</v>
      </c>
      <c r="B622" s="148" t="s">
        <v>1419</v>
      </c>
      <c r="C622" s="148" t="s">
        <v>2286</v>
      </c>
      <c r="D622" s="148" t="s">
        <v>2287</v>
      </c>
      <c r="E622" s="148" t="s">
        <v>195</v>
      </c>
      <c r="F622" s="148" t="s">
        <v>2288</v>
      </c>
      <c r="G622" s="148" t="s">
        <v>2199</v>
      </c>
      <c r="H622" s="148">
        <v>50</v>
      </c>
      <c r="I622" s="148" t="s">
        <v>196</v>
      </c>
      <c r="J622" s="148" t="s">
        <v>64</v>
      </c>
      <c r="K622" s="148" t="s">
        <v>62</v>
      </c>
      <c r="M622" s="148" t="s">
        <v>2289</v>
      </c>
      <c r="N622" s="148" t="s">
        <v>2290</v>
      </c>
      <c r="O622" s="148" t="s">
        <v>6747</v>
      </c>
      <c r="P622" s="148" t="s">
        <v>6774</v>
      </c>
      <c r="Q622" s="148" t="s">
        <v>6747</v>
      </c>
      <c r="R622" s="148" t="s">
        <v>101</v>
      </c>
      <c r="S622" s="148" t="s">
        <v>62</v>
      </c>
      <c r="T622" s="148" t="s">
        <v>62</v>
      </c>
      <c r="U622" s="148" t="s">
        <v>62</v>
      </c>
      <c r="V622" s="148" t="s">
        <v>602</v>
      </c>
      <c r="X622" s="148" t="s">
        <v>62</v>
      </c>
      <c r="Y622" s="148" t="s">
        <v>2192</v>
      </c>
      <c r="Z622" s="148" t="s">
        <v>2291</v>
      </c>
      <c r="AC622" s="148" t="s">
        <v>62</v>
      </c>
      <c r="AD622" s="148" t="s">
        <v>69</v>
      </c>
      <c r="AE622" s="148" t="s">
        <v>102</v>
      </c>
    </row>
    <row r="623" spans="1:31" ht="45">
      <c r="A623" s="148" t="s">
        <v>6736</v>
      </c>
      <c r="B623" s="148" t="s">
        <v>1419</v>
      </c>
      <c r="C623" s="148" t="s">
        <v>2292</v>
      </c>
      <c r="D623" s="148" t="s">
        <v>2287</v>
      </c>
      <c r="E623" s="148" t="s">
        <v>201</v>
      </c>
      <c r="F623" s="148" t="s">
        <v>2288</v>
      </c>
      <c r="G623" s="148" t="s">
        <v>62</v>
      </c>
      <c r="H623" s="148" t="s">
        <v>62</v>
      </c>
      <c r="I623" s="148" t="s">
        <v>196</v>
      </c>
      <c r="J623" s="148" t="s">
        <v>196</v>
      </c>
      <c r="K623" s="148" t="s">
        <v>64</v>
      </c>
      <c r="M623" s="148" t="s">
        <v>202</v>
      </c>
      <c r="N623" s="148" t="s">
        <v>2293</v>
      </c>
      <c r="O623" s="148" t="s">
        <v>6747</v>
      </c>
      <c r="P623" s="148" t="s">
        <v>6774</v>
      </c>
      <c r="Q623" s="148" t="s">
        <v>6865</v>
      </c>
      <c r="R623" s="148" t="s">
        <v>101</v>
      </c>
      <c r="S623" s="148" t="s">
        <v>62</v>
      </c>
      <c r="T623" s="148" t="s">
        <v>62</v>
      </c>
      <c r="U623" s="148" t="s">
        <v>62</v>
      </c>
      <c r="V623" s="148" t="s">
        <v>67</v>
      </c>
      <c r="W623" s="148" t="s">
        <v>204</v>
      </c>
      <c r="X623" s="148" t="s">
        <v>2268</v>
      </c>
      <c r="Y623" s="148" t="s">
        <v>2192</v>
      </c>
      <c r="Z623" s="148" t="s">
        <v>2291</v>
      </c>
      <c r="AC623" s="148" t="s">
        <v>206</v>
      </c>
      <c r="AD623" s="148" t="s">
        <v>69</v>
      </c>
      <c r="AE623" s="148" t="s">
        <v>102</v>
      </c>
    </row>
    <row r="624" spans="1:31" ht="45">
      <c r="A624" s="148" t="s">
        <v>6736</v>
      </c>
      <c r="B624" s="148" t="s">
        <v>1419</v>
      </c>
      <c r="C624" s="148" t="s">
        <v>2294</v>
      </c>
      <c r="D624" s="148" t="s">
        <v>2287</v>
      </c>
      <c r="E624" s="148" t="s">
        <v>208</v>
      </c>
      <c r="F624" s="148" t="s">
        <v>2288</v>
      </c>
      <c r="G624" s="148" t="s">
        <v>62</v>
      </c>
      <c r="H624" s="148" t="s">
        <v>62</v>
      </c>
      <c r="I624" s="148" t="s">
        <v>196</v>
      </c>
      <c r="J624" s="148" t="s">
        <v>196</v>
      </c>
      <c r="K624" s="148" t="s">
        <v>64</v>
      </c>
      <c r="M624" s="148" t="s">
        <v>202</v>
      </c>
      <c r="N624" s="148" t="s">
        <v>2293</v>
      </c>
      <c r="O624" s="148" t="s">
        <v>6747</v>
      </c>
      <c r="P624" s="148" t="s">
        <v>6774</v>
      </c>
      <c r="Q624" s="148" t="s">
        <v>6865</v>
      </c>
      <c r="R624" s="148" t="s">
        <v>101</v>
      </c>
      <c r="S624" s="148" t="s">
        <v>62</v>
      </c>
      <c r="T624" s="148" t="s">
        <v>62</v>
      </c>
      <c r="U624" s="148" t="s">
        <v>62</v>
      </c>
      <c r="V624" s="148" t="s">
        <v>67</v>
      </c>
      <c r="W624" s="148" t="s">
        <v>204</v>
      </c>
      <c r="X624" s="148" t="s">
        <v>2268</v>
      </c>
      <c r="Y624" s="148" t="s">
        <v>2192</v>
      </c>
      <c r="Z624" s="148" t="s">
        <v>2291</v>
      </c>
      <c r="AC624" s="148" t="s">
        <v>206</v>
      </c>
      <c r="AD624" s="148" t="s">
        <v>69</v>
      </c>
      <c r="AE624" s="148" t="s">
        <v>102</v>
      </c>
    </row>
    <row r="625" spans="1:31" ht="60">
      <c r="A625" s="148" t="s">
        <v>6736</v>
      </c>
      <c r="B625" s="148" t="s">
        <v>1419</v>
      </c>
      <c r="C625" s="148" t="s">
        <v>2619</v>
      </c>
      <c r="D625" s="148" t="s">
        <v>2620</v>
      </c>
      <c r="E625" s="148" t="s">
        <v>391</v>
      </c>
      <c r="F625" s="148" t="s">
        <v>2621</v>
      </c>
      <c r="G625" s="148" t="s">
        <v>2199</v>
      </c>
      <c r="H625" s="148">
        <v>50</v>
      </c>
      <c r="I625" s="148" t="s">
        <v>196</v>
      </c>
      <c r="J625" s="148" t="s">
        <v>64</v>
      </c>
      <c r="K625" s="148" t="s">
        <v>64</v>
      </c>
      <c r="M625" s="148" t="s">
        <v>393</v>
      </c>
      <c r="N625" s="148" t="s">
        <v>2622</v>
      </c>
      <c r="O625" s="148" t="s">
        <v>6747</v>
      </c>
      <c r="P625" s="148" t="s">
        <v>62</v>
      </c>
      <c r="Q625" s="148" t="s">
        <v>6747</v>
      </c>
      <c r="R625" s="148" t="s">
        <v>62</v>
      </c>
      <c r="S625" s="148" t="s">
        <v>62</v>
      </c>
      <c r="T625" s="148" t="s">
        <v>62</v>
      </c>
      <c r="U625" s="148" t="s">
        <v>62</v>
      </c>
      <c r="V625" s="148" t="s">
        <v>775</v>
      </c>
      <c r="W625" s="148" t="s">
        <v>395</v>
      </c>
      <c r="X625" s="148" t="s">
        <v>1393</v>
      </c>
      <c r="Y625" s="148" t="s">
        <v>2592</v>
      </c>
      <c r="Z625" s="148" t="s">
        <v>2623</v>
      </c>
      <c r="AC625" s="148" t="s">
        <v>272</v>
      </c>
      <c r="AD625" s="148" t="s">
        <v>77</v>
      </c>
      <c r="AE625" s="148" t="s">
        <v>102</v>
      </c>
    </row>
    <row r="626" spans="1:31" ht="60">
      <c r="A626" s="148" t="s">
        <v>6736</v>
      </c>
      <c r="B626" s="148" t="s">
        <v>1419</v>
      </c>
      <c r="C626" s="148" t="s">
        <v>2629</v>
      </c>
      <c r="D626" s="148" t="s">
        <v>2630</v>
      </c>
      <c r="E626" s="148" t="s">
        <v>391</v>
      </c>
      <c r="F626" s="148" t="s">
        <v>2602</v>
      </c>
      <c r="G626" s="148" t="s">
        <v>2199</v>
      </c>
      <c r="H626" s="148">
        <v>50</v>
      </c>
      <c r="I626" s="148" t="s">
        <v>196</v>
      </c>
      <c r="J626" s="148" t="s">
        <v>64</v>
      </c>
      <c r="K626" s="148" t="s">
        <v>64</v>
      </c>
      <c r="M626" s="148" t="s">
        <v>393</v>
      </c>
      <c r="N626" s="148" t="s">
        <v>2622</v>
      </c>
      <c r="O626" s="148" t="s">
        <v>6747</v>
      </c>
      <c r="P626" s="148" t="s">
        <v>62</v>
      </c>
      <c r="Q626" s="148" t="s">
        <v>6747</v>
      </c>
      <c r="R626" s="148" t="s">
        <v>62</v>
      </c>
      <c r="S626" s="148" t="s">
        <v>62</v>
      </c>
      <c r="T626" s="148" t="s">
        <v>62</v>
      </c>
      <c r="U626" s="148" t="s">
        <v>62</v>
      </c>
      <c r="V626" s="148" t="s">
        <v>775</v>
      </c>
      <c r="W626" s="148" t="s">
        <v>395</v>
      </c>
      <c r="X626" s="148" t="s">
        <v>1393</v>
      </c>
      <c r="Y626" s="148" t="s">
        <v>2592</v>
      </c>
      <c r="Z626" s="148" t="s">
        <v>2631</v>
      </c>
      <c r="AC626" s="148" t="s">
        <v>272</v>
      </c>
      <c r="AD626" s="148" t="s">
        <v>77</v>
      </c>
      <c r="AE626" s="148" t="s">
        <v>102</v>
      </c>
    </row>
    <row r="627" spans="1:31" ht="45">
      <c r="A627" s="148" t="s">
        <v>6736</v>
      </c>
      <c r="B627" s="148" t="s">
        <v>1419</v>
      </c>
      <c r="C627" s="148" t="s">
        <v>2624</v>
      </c>
      <c r="D627" s="148" t="s">
        <v>2625</v>
      </c>
      <c r="E627" s="148" t="s">
        <v>399</v>
      </c>
      <c r="F627" s="148" t="s">
        <v>2621</v>
      </c>
      <c r="G627" s="148" t="s">
        <v>62</v>
      </c>
      <c r="H627" s="148" t="s">
        <v>62</v>
      </c>
      <c r="I627" s="148" t="s">
        <v>196</v>
      </c>
      <c r="J627" s="148" t="s">
        <v>196</v>
      </c>
      <c r="K627" s="148" t="s">
        <v>64</v>
      </c>
      <c r="M627" s="148" t="s">
        <v>400</v>
      </c>
      <c r="N627" s="148" t="s">
        <v>719</v>
      </c>
      <c r="O627" s="148" t="s">
        <v>6747</v>
      </c>
      <c r="P627" s="148" t="s">
        <v>62</v>
      </c>
      <c r="Q627" s="148" t="s">
        <v>7067</v>
      </c>
      <c r="R627" s="148" t="s">
        <v>62</v>
      </c>
      <c r="S627" s="148" t="s">
        <v>62</v>
      </c>
      <c r="T627" s="148" t="s">
        <v>62</v>
      </c>
      <c r="U627" s="148" t="s">
        <v>62</v>
      </c>
      <c r="V627" s="148" t="s">
        <v>67</v>
      </c>
      <c r="W627" s="148" t="s">
        <v>204</v>
      </c>
      <c r="Y627" s="148" t="s">
        <v>2592</v>
      </c>
      <c r="Z627" s="148" t="s">
        <v>2623</v>
      </c>
      <c r="AC627" s="148" t="s">
        <v>62</v>
      </c>
      <c r="AD627" s="148" t="s">
        <v>77</v>
      </c>
      <c r="AE627" s="148" t="s">
        <v>102</v>
      </c>
    </row>
    <row r="628" spans="1:31" ht="45">
      <c r="A628" s="148" t="s">
        <v>6736</v>
      </c>
      <c r="B628" s="148" t="s">
        <v>1419</v>
      </c>
      <c r="C628" s="148" t="s">
        <v>2632</v>
      </c>
      <c r="D628" s="148" t="s">
        <v>2633</v>
      </c>
      <c r="E628" s="148" t="s">
        <v>399</v>
      </c>
      <c r="F628" s="148" t="s">
        <v>2602</v>
      </c>
      <c r="G628" s="148" t="s">
        <v>62</v>
      </c>
      <c r="H628" s="148" t="s">
        <v>62</v>
      </c>
      <c r="I628" s="148" t="s">
        <v>196</v>
      </c>
      <c r="J628" s="148" t="s">
        <v>196</v>
      </c>
      <c r="K628" s="148" t="s">
        <v>64</v>
      </c>
      <c r="M628" s="148" t="s">
        <v>400</v>
      </c>
      <c r="N628" s="148" t="s">
        <v>719</v>
      </c>
      <c r="O628" s="148" t="s">
        <v>6747</v>
      </c>
      <c r="P628" s="148" t="s">
        <v>62</v>
      </c>
      <c r="Q628" s="148" t="s">
        <v>7067</v>
      </c>
      <c r="R628" s="148" t="s">
        <v>62</v>
      </c>
      <c r="S628" s="148" t="s">
        <v>62</v>
      </c>
      <c r="T628" s="148" t="s">
        <v>62</v>
      </c>
      <c r="U628" s="148" t="s">
        <v>62</v>
      </c>
      <c r="V628" s="148" t="s">
        <v>67</v>
      </c>
      <c r="W628" s="148" t="s">
        <v>204</v>
      </c>
      <c r="Y628" s="148" t="s">
        <v>2592</v>
      </c>
      <c r="Z628" s="148" t="s">
        <v>2631</v>
      </c>
      <c r="AC628" s="148" t="s">
        <v>62</v>
      </c>
      <c r="AD628" s="148" t="s">
        <v>77</v>
      </c>
      <c r="AE628" s="148" t="s">
        <v>102</v>
      </c>
    </row>
    <row r="629" spans="1:31" ht="45">
      <c r="A629" s="148" t="s">
        <v>6736</v>
      </c>
      <c r="B629" s="148" t="s">
        <v>1419</v>
      </c>
      <c r="C629" s="148" t="s">
        <v>2626</v>
      </c>
      <c r="D629" s="148" t="s">
        <v>2625</v>
      </c>
      <c r="E629" s="148" t="s">
        <v>201</v>
      </c>
      <c r="F629" s="148" t="s">
        <v>2621</v>
      </c>
      <c r="G629" s="148" t="s">
        <v>62</v>
      </c>
      <c r="H629" s="148" t="s">
        <v>62</v>
      </c>
      <c r="I629" s="148" t="s">
        <v>196</v>
      </c>
      <c r="J629" s="148" t="s">
        <v>196</v>
      </c>
      <c r="K629" s="148" t="s">
        <v>64</v>
      </c>
      <c r="M629" s="148" t="s">
        <v>202</v>
      </c>
      <c r="N629" s="148" t="s">
        <v>715</v>
      </c>
      <c r="O629" s="148" t="s">
        <v>6747</v>
      </c>
      <c r="P629" s="148" t="s">
        <v>62</v>
      </c>
      <c r="Q629" s="148" t="s">
        <v>6864</v>
      </c>
      <c r="R629" s="148" t="s">
        <v>62</v>
      </c>
      <c r="S629" s="148" t="s">
        <v>62</v>
      </c>
      <c r="T629" s="148" t="s">
        <v>62</v>
      </c>
      <c r="U629" s="148" t="s">
        <v>62</v>
      </c>
      <c r="V629" s="148" t="s">
        <v>67</v>
      </c>
      <c r="W629" s="148" t="s">
        <v>204</v>
      </c>
      <c r="X629" s="148" t="s">
        <v>2627</v>
      </c>
      <c r="Y629" s="148" t="s">
        <v>2592</v>
      </c>
      <c r="Z629" s="148" t="s">
        <v>2623</v>
      </c>
      <c r="AC629" s="148" t="s">
        <v>206</v>
      </c>
      <c r="AD629" s="148" t="s">
        <v>77</v>
      </c>
      <c r="AE629" s="148" t="s">
        <v>102</v>
      </c>
    </row>
    <row r="630" spans="1:31" ht="45">
      <c r="A630" s="148" t="s">
        <v>6736</v>
      </c>
      <c r="B630" s="148" t="s">
        <v>1419</v>
      </c>
      <c r="C630" s="148" t="s">
        <v>2634</v>
      </c>
      <c r="D630" s="148" t="s">
        <v>2633</v>
      </c>
      <c r="E630" s="148" t="s">
        <v>201</v>
      </c>
      <c r="F630" s="148" t="s">
        <v>2602</v>
      </c>
      <c r="G630" s="148" t="s">
        <v>62</v>
      </c>
      <c r="H630" s="148" t="s">
        <v>62</v>
      </c>
      <c r="I630" s="148" t="s">
        <v>196</v>
      </c>
      <c r="J630" s="148" t="s">
        <v>196</v>
      </c>
      <c r="K630" s="148" t="s">
        <v>64</v>
      </c>
      <c r="M630" s="148" t="s">
        <v>202</v>
      </c>
      <c r="N630" s="148" t="s">
        <v>715</v>
      </c>
      <c r="O630" s="148" t="s">
        <v>6747</v>
      </c>
      <c r="P630" s="148" t="s">
        <v>62</v>
      </c>
      <c r="Q630" s="148" t="s">
        <v>6864</v>
      </c>
      <c r="R630" s="148" t="s">
        <v>62</v>
      </c>
      <c r="S630" s="148" t="s">
        <v>62</v>
      </c>
      <c r="T630" s="148" t="s">
        <v>62</v>
      </c>
      <c r="U630" s="148" t="s">
        <v>62</v>
      </c>
      <c r="V630" s="148" t="s">
        <v>67</v>
      </c>
      <c r="W630" s="148" t="s">
        <v>204</v>
      </c>
      <c r="X630" s="148" t="s">
        <v>2627</v>
      </c>
      <c r="Y630" s="148" t="s">
        <v>2592</v>
      </c>
      <c r="Z630" s="148" t="s">
        <v>2631</v>
      </c>
      <c r="AC630" s="148" t="s">
        <v>206</v>
      </c>
      <c r="AD630" s="148" t="s">
        <v>77</v>
      </c>
      <c r="AE630" s="148" t="s">
        <v>102</v>
      </c>
    </row>
    <row r="631" spans="1:31" ht="45">
      <c r="A631" s="148" t="s">
        <v>6736</v>
      </c>
      <c r="B631" s="148" t="s">
        <v>1419</v>
      </c>
      <c r="C631" s="148" t="s">
        <v>2628</v>
      </c>
      <c r="D631" s="148" t="s">
        <v>2625</v>
      </c>
      <c r="E631" s="148" t="s">
        <v>208</v>
      </c>
      <c r="F631" s="148" t="s">
        <v>2621</v>
      </c>
      <c r="G631" s="148" t="s">
        <v>62</v>
      </c>
      <c r="H631" s="148" t="s">
        <v>62</v>
      </c>
      <c r="I631" s="148" t="s">
        <v>196</v>
      </c>
      <c r="J631" s="148" t="s">
        <v>196</v>
      </c>
      <c r="K631" s="148" t="s">
        <v>64</v>
      </c>
      <c r="M631" s="148" t="s">
        <v>202</v>
      </c>
      <c r="N631" s="148" t="s">
        <v>715</v>
      </c>
      <c r="O631" s="148" t="s">
        <v>6747</v>
      </c>
      <c r="P631" s="148" t="s">
        <v>62</v>
      </c>
      <c r="Q631" s="148" t="s">
        <v>6864</v>
      </c>
      <c r="R631" s="148" t="s">
        <v>62</v>
      </c>
      <c r="S631" s="148" t="s">
        <v>62</v>
      </c>
      <c r="T631" s="148" t="s">
        <v>62</v>
      </c>
      <c r="U631" s="148" t="s">
        <v>62</v>
      </c>
      <c r="V631" s="148" t="s">
        <v>67</v>
      </c>
      <c r="W631" s="148" t="s">
        <v>204</v>
      </c>
      <c r="X631" s="148" t="s">
        <v>2627</v>
      </c>
      <c r="Y631" s="148" t="s">
        <v>2592</v>
      </c>
      <c r="Z631" s="148" t="s">
        <v>2623</v>
      </c>
      <c r="AC631" s="148" t="s">
        <v>206</v>
      </c>
      <c r="AD631" s="148" t="s">
        <v>77</v>
      </c>
      <c r="AE631" s="148" t="s">
        <v>102</v>
      </c>
    </row>
    <row r="632" spans="1:31" ht="45">
      <c r="A632" s="148" t="s">
        <v>6736</v>
      </c>
      <c r="B632" s="148" t="s">
        <v>1419</v>
      </c>
      <c r="C632" s="148" t="s">
        <v>2635</v>
      </c>
      <c r="D632" s="148" t="s">
        <v>2633</v>
      </c>
      <c r="E632" s="148" t="s">
        <v>208</v>
      </c>
      <c r="F632" s="148" t="s">
        <v>2602</v>
      </c>
      <c r="G632" s="148" t="s">
        <v>62</v>
      </c>
      <c r="H632" s="148" t="s">
        <v>62</v>
      </c>
      <c r="I632" s="148" t="s">
        <v>196</v>
      </c>
      <c r="J632" s="148" t="s">
        <v>196</v>
      </c>
      <c r="K632" s="148" t="s">
        <v>64</v>
      </c>
      <c r="M632" s="148" t="s">
        <v>202</v>
      </c>
      <c r="N632" s="148" t="s">
        <v>715</v>
      </c>
      <c r="O632" s="148" t="s">
        <v>6747</v>
      </c>
      <c r="P632" s="148" t="s">
        <v>62</v>
      </c>
      <c r="Q632" s="148" t="s">
        <v>6864</v>
      </c>
      <c r="R632" s="148" t="s">
        <v>62</v>
      </c>
      <c r="S632" s="148" t="s">
        <v>62</v>
      </c>
      <c r="T632" s="148" t="s">
        <v>62</v>
      </c>
      <c r="U632" s="148" t="s">
        <v>62</v>
      </c>
      <c r="V632" s="148" t="s">
        <v>67</v>
      </c>
      <c r="W632" s="148" t="s">
        <v>204</v>
      </c>
      <c r="X632" s="148" t="s">
        <v>2636</v>
      </c>
      <c r="Y632" s="148" t="s">
        <v>2592</v>
      </c>
      <c r="Z632" s="148" t="s">
        <v>2631</v>
      </c>
      <c r="AC632" s="148" t="s">
        <v>206</v>
      </c>
      <c r="AD632" s="148" t="s">
        <v>77</v>
      </c>
      <c r="AE632" s="148" t="s">
        <v>102</v>
      </c>
    </row>
    <row r="633" spans="1:31" ht="30">
      <c r="A633" s="148" t="s">
        <v>6736</v>
      </c>
      <c r="B633" s="148" t="s">
        <v>1419</v>
      </c>
      <c r="C633" s="148" t="s">
        <v>2262</v>
      </c>
      <c r="D633" s="148" t="s">
        <v>2263</v>
      </c>
      <c r="E633" s="148" t="s">
        <v>195</v>
      </c>
      <c r="F633" s="148" t="s">
        <v>2264</v>
      </c>
      <c r="G633" s="148" t="s">
        <v>2199</v>
      </c>
      <c r="H633" s="148">
        <v>50</v>
      </c>
      <c r="I633" s="148" t="s">
        <v>196</v>
      </c>
      <c r="J633" s="148" t="s">
        <v>64</v>
      </c>
      <c r="K633" s="148" t="s">
        <v>62</v>
      </c>
      <c r="M633" s="148" t="s">
        <v>393</v>
      </c>
      <c r="N633" s="148" t="s">
        <v>2265</v>
      </c>
      <c r="O633" s="148" t="s">
        <v>6747</v>
      </c>
      <c r="P633" s="148" t="s">
        <v>6774</v>
      </c>
      <c r="Q633" s="148" t="s">
        <v>6747</v>
      </c>
      <c r="R633" s="148" t="s">
        <v>101</v>
      </c>
      <c r="S633" s="148" t="s">
        <v>62</v>
      </c>
      <c r="T633" s="148" t="s">
        <v>62</v>
      </c>
      <c r="U633" s="148" t="s">
        <v>62</v>
      </c>
      <c r="V633" s="148" t="s">
        <v>602</v>
      </c>
      <c r="X633" s="148" t="s">
        <v>62</v>
      </c>
      <c r="Y633" s="148" t="s">
        <v>2192</v>
      </c>
      <c r="Z633" s="148" t="s">
        <v>2266</v>
      </c>
      <c r="AC633" s="148" t="s">
        <v>62</v>
      </c>
      <c r="AD633" s="148" t="s">
        <v>69</v>
      </c>
      <c r="AE633" s="148" t="s">
        <v>102</v>
      </c>
    </row>
    <row r="634" spans="1:31" ht="45">
      <c r="A634" s="148" t="s">
        <v>6736</v>
      </c>
      <c r="B634" s="148" t="s">
        <v>1419</v>
      </c>
      <c r="C634" s="148" t="s">
        <v>2270</v>
      </c>
      <c r="D634" s="148" t="s">
        <v>2271</v>
      </c>
      <c r="E634" s="148" t="s">
        <v>195</v>
      </c>
      <c r="F634" s="148" t="s">
        <v>2272</v>
      </c>
      <c r="G634" s="148" t="s">
        <v>2199</v>
      </c>
      <c r="H634" s="148">
        <v>50</v>
      </c>
      <c r="I634" s="148" t="s">
        <v>196</v>
      </c>
      <c r="J634" s="148" t="s">
        <v>64</v>
      </c>
      <c r="K634" s="148" t="s">
        <v>62</v>
      </c>
      <c r="M634" s="148" t="s">
        <v>393</v>
      </c>
      <c r="N634" s="148" t="s">
        <v>2265</v>
      </c>
      <c r="O634" s="148" t="s">
        <v>6747</v>
      </c>
      <c r="P634" s="148" t="s">
        <v>6774</v>
      </c>
      <c r="Q634" s="148" t="s">
        <v>6747</v>
      </c>
      <c r="R634" s="148" t="s">
        <v>101</v>
      </c>
      <c r="S634" s="148" t="s">
        <v>62</v>
      </c>
      <c r="T634" s="148" t="s">
        <v>62</v>
      </c>
      <c r="U634" s="148" t="s">
        <v>62</v>
      </c>
      <c r="V634" s="148" t="s">
        <v>602</v>
      </c>
      <c r="X634" s="148" t="s">
        <v>62</v>
      </c>
      <c r="Y634" s="148" t="s">
        <v>2192</v>
      </c>
      <c r="Z634" s="148" t="s">
        <v>2273</v>
      </c>
      <c r="AC634" s="148" t="s">
        <v>62</v>
      </c>
      <c r="AD634" s="148" t="s">
        <v>69</v>
      </c>
      <c r="AE634" s="148" t="s">
        <v>102</v>
      </c>
    </row>
    <row r="635" spans="1:31" ht="45">
      <c r="A635" s="148" t="s">
        <v>6736</v>
      </c>
      <c r="B635" s="148" t="s">
        <v>1419</v>
      </c>
      <c r="C635" s="148" t="s">
        <v>2267</v>
      </c>
      <c r="D635" s="148" t="s">
        <v>2263</v>
      </c>
      <c r="E635" s="148" t="s">
        <v>201</v>
      </c>
      <c r="F635" s="148" t="s">
        <v>2264</v>
      </c>
      <c r="G635" s="148" t="s">
        <v>62</v>
      </c>
      <c r="H635" s="148" t="s">
        <v>62</v>
      </c>
      <c r="I635" s="148" t="s">
        <v>196</v>
      </c>
      <c r="J635" s="148" t="s">
        <v>196</v>
      </c>
      <c r="K635" s="148" t="s">
        <v>64</v>
      </c>
      <c r="M635" s="148" t="s">
        <v>202</v>
      </c>
      <c r="N635" s="148" t="s">
        <v>203</v>
      </c>
      <c r="O635" s="148" t="s">
        <v>6747</v>
      </c>
      <c r="P635" s="148" t="s">
        <v>6771</v>
      </c>
      <c r="Q635" s="148" t="s">
        <v>6862</v>
      </c>
      <c r="R635" s="148" t="s">
        <v>101</v>
      </c>
      <c r="S635" s="148" t="s">
        <v>62</v>
      </c>
      <c r="T635" s="148" t="s">
        <v>62</v>
      </c>
      <c r="U635" s="148" t="s">
        <v>62</v>
      </c>
      <c r="V635" s="148" t="s">
        <v>67</v>
      </c>
      <c r="W635" s="148" t="s">
        <v>204</v>
      </c>
      <c r="X635" s="148" t="s">
        <v>2268</v>
      </c>
      <c r="Y635" s="148" t="s">
        <v>2192</v>
      </c>
      <c r="Z635" s="148" t="s">
        <v>2266</v>
      </c>
      <c r="AC635" s="148" t="s">
        <v>206</v>
      </c>
      <c r="AD635" s="148" t="s">
        <v>69</v>
      </c>
      <c r="AE635" s="148" t="s">
        <v>102</v>
      </c>
    </row>
    <row r="636" spans="1:31" ht="45">
      <c r="A636" s="148" t="s">
        <v>6736</v>
      </c>
      <c r="B636" s="148" t="s">
        <v>1419</v>
      </c>
      <c r="C636" s="148" t="s">
        <v>2274</v>
      </c>
      <c r="D636" s="148" t="s">
        <v>2271</v>
      </c>
      <c r="E636" s="148" t="s">
        <v>201</v>
      </c>
      <c r="F636" s="148" t="s">
        <v>2272</v>
      </c>
      <c r="G636" s="148" t="s">
        <v>62</v>
      </c>
      <c r="H636" s="148" t="s">
        <v>62</v>
      </c>
      <c r="I636" s="148" t="s">
        <v>196</v>
      </c>
      <c r="J636" s="148" t="s">
        <v>196</v>
      </c>
      <c r="K636" s="148" t="s">
        <v>64</v>
      </c>
      <c r="M636" s="148" t="s">
        <v>202</v>
      </c>
      <c r="N636" s="148" t="s">
        <v>203</v>
      </c>
      <c r="O636" s="148" t="s">
        <v>6747</v>
      </c>
      <c r="P636" s="148" t="s">
        <v>6771</v>
      </c>
      <c r="Q636" s="148" t="s">
        <v>6862</v>
      </c>
      <c r="R636" s="148" t="s">
        <v>101</v>
      </c>
      <c r="S636" s="148" t="s">
        <v>62</v>
      </c>
      <c r="T636" s="148" t="s">
        <v>62</v>
      </c>
      <c r="U636" s="148" t="s">
        <v>62</v>
      </c>
      <c r="V636" s="148" t="s">
        <v>67</v>
      </c>
      <c r="W636" s="148" t="s">
        <v>204</v>
      </c>
      <c r="X636" s="148" t="s">
        <v>757</v>
      </c>
      <c r="Y636" s="148" t="s">
        <v>2192</v>
      </c>
      <c r="Z636" s="148" t="s">
        <v>2273</v>
      </c>
      <c r="AC636" s="148" t="s">
        <v>206</v>
      </c>
      <c r="AD636" s="148" t="s">
        <v>69</v>
      </c>
      <c r="AE636" s="148" t="s">
        <v>102</v>
      </c>
    </row>
    <row r="637" spans="1:31" ht="45">
      <c r="A637" s="148" t="s">
        <v>6736</v>
      </c>
      <c r="B637" s="148" t="s">
        <v>1419</v>
      </c>
      <c r="C637" s="148" t="s">
        <v>2269</v>
      </c>
      <c r="D637" s="148" t="s">
        <v>2263</v>
      </c>
      <c r="E637" s="148" t="s">
        <v>208</v>
      </c>
      <c r="F637" s="148" t="s">
        <v>2264</v>
      </c>
      <c r="G637" s="148" t="s">
        <v>62</v>
      </c>
      <c r="H637" s="148" t="s">
        <v>62</v>
      </c>
      <c r="I637" s="148" t="s">
        <v>196</v>
      </c>
      <c r="J637" s="148" t="s">
        <v>196</v>
      </c>
      <c r="K637" s="148" t="s">
        <v>64</v>
      </c>
      <c r="M637" s="148" t="s">
        <v>202</v>
      </c>
      <c r="N637" s="148" t="s">
        <v>203</v>
      </c>
      <c r="O637" s="148" t="s">
        <v>6747</v>
      </c>
      <c r="P637" s="148" t="s">
        <v>6771</v>
      </c>
      <c r="Q637" s="148" t="s">
        <v>6862</v>
      </c>
      <c r="R637" s="148" t="s">
        <v>101</v>
      </c>
      <c r="S637" s="148" t="s">
        <v>62</v>
      </c>
      <c r="T637" s="148" t="s">
        <v>62</v>
      </c>
      <c r="U637" s="148" t="s">
        <v>62</v>
      </c>
      <c r="V637" s="148" t="s">
        <v>67</v>
      </c>
      <c r="W637" s="148" t="s">
        <v>204</v>
      </c>
      <c r="X637" s="148" t="s">
        <v>2268</v>
      </c>
      <c r="Y637" s="148" t="s">
        <v>2192</v>
      </c>
      <c r="Z637" s="148" t="s">
        <v>2266</v>
      </c>
      <c r="AC637" s="148" t="s">
        <v>206</v>
      </c>
      <c r="AD637" s="148" t="s">
        <v>69</v>
      </c>
      <c r="AE637" s="148" t="s">
        <v>102</v>
      </c>
    </row>
    <row r="638" spans="1:31" ht="45">
      <c r="A638" s="148" t="s">
        <v>6736</v>
      </c>
      <c r="B638" s="148" t="s">
        <v>1419</v>
      </c>
      <c r="C638" s="148" t="s">
        <v>2275</v>
      </c>
      <c r="D638" s="148" t="s">
        <v>2271</v>
      </c>
      <c r="E638" s="148" t="s">
        <v>208</v>
      </c>
      <c r="F638" s="148" t="s">
        <v>2272</v>
      </c>
      <c r="G638" s="148" t="s">
        <v>62</v>
      </c>
      <c r="H638" s="148" t="s">
        <v>62</v>
      </c>
      <c r="I638" s="148" t="s">
        <v>196</v>
      </c>
      <c r="J638" s="148" t="s">
        <v>196</v>
      </c>
      <c r="K638" s="148" t="s">
        <v>64</v>
      </c>
      <c r="M638" s="148" t="s">
        <v>202</v>
      </c>
      <c r="N638" s="148" t="s">
        <v>203</v>
      </c>
      <c r="O638" s="148" t="s">
        <v>6747</v>
      </c>
      <c r="P638" s="148" t="s">
        <v>6771</v>
      </c>
      <c r="Q638" s="148" t="s">
        <v>6862</v>
      </c>
      <c r="R638" s="148" t="s">
        <v>101</v>
      </c>
      <c r="S638" s="148" t="s">
        <v>62</v>
      </c>
      <c r="T638" s="148" t="s">
        <v>62</v>
      </c>
      <c r="U638" s="148" t="s">
        <v>62</v>
      </c>
      <c r="V638" s="148" t="s">
        <v>67</v>
      </c>
      <c r="W638" s="148" t="s">
        <v>204</v>
      </c>
      <c r="X638" s="148" t="s">
        <v>757</v>
      </c>
      <c r="Y638" s="148" t="s">
        <v>2192</v>
      </c>
      <c r="Z638" s="148" t="s">
        <v>2273</v>
      </c>
      <c r="AC638" s="148" t="s">
        <v>206</v>
      </c>
      <c r="AD638" s="148" t="s">
        <v>69</v>
      </c>
      <c r="AE638" s="148" t="s">
        <v>102</v>
      </c>
    </row>
    <row r="639" spans="1:31" ht="45">
      <c r="A639" s="148" t="s">
        <v>6736</v>
      </c>
      <c r="B639" s="148" t="s">
        <v>2817</v>
      </c>
      <c r="C639" s="148" t="s">
        <v>2949</v>
      </c>
      <c r="D639" s="148" t="s">
        <v>2915</v>
      </c>
      <c r="E639" s="148" t="s">
        <v>195</v>
      </c>
      <c r="F639" s="148" t="s">
        <v>2866</v>
      </c>
      <c r="G639" s="148" t="s">
        <v>2199</v>
      </c>
      <c r="H639" s="148">
        <v>80</v>
      </c>
      <c r="I639" s="148" t="s">
        <v>196</v>
      </c>
      <c r="J639" s="148" t="s">
        <v>64</v>
      </c>
      <c r="K639" s="148" t="s">
        <v>62</v>
      </c>
      <c r="M639" s="148" t="s">
        <v>393</v>
      </c>
      <c r="N639" s="148" t="s">
        <v>2950</v>
      </c>
      <c r="O639" s="148" t="s">
        <v>6747</v>
      </c>
      <c r="P639" s="148" t="s">
        <v>6774</v>
      </c>
      <c r="Q639" s="148" t="s">
        <v>6747</v>
      </c>
      <c r="R639" s="148" t="s">
        <v>101</v>
      </c>
      <c r="S639" s="148" t="s">
        <v>62</v>
      </c>
      <c r="T639" s="148" t="s">
        <v>62</v>
      </c>
      <c r="U639" s="148" t="s">
        <v>62</v>
      </c>
      <c r="V639" s="148" t="s">
        <v>673</v>
      </c>
      <c r="X639" s="148" t="s">
        <v>62</v>
      </c>
      <c r="Y639" s="148" t="s">
        <v>2647</v>
      </c>
      <c r="Z639" s="148" t="s">
        <v>2951</v>
      </c>
      <c r="AC639" s="148" t="s">
        <v>62</v>
      </c>
      <c r="AD639" s="148" t="s">
        <v>69</v>
      </c>
      <c r="AE639" s="148" t="s">
        <v>102</v>
      </c>
    </row>
    <row r="640" spans="1:31" ht="60">
      <c r="A640" s="148" t="s">
        <v>6736</v>
      </c>
      <c r="B640" s="148" t="s">
        <v>1419</v>
      </c>
      <c r="C640" s="148" t="s">
        <v>2645</v>
      </c>
      <c r="D640" s="148" t="s">
        <v>2646</v>
      </c>
      <c r="E640" s="148" t="s">
        <v>195</v>
      </c>
      <c r="F640" s="148" t="s">
        <v>2288</v>
      </c>
      <c r="G640" s="148" t="s">
        <v>2199</v>
      </c>
      <c r="H640" s="148">
        <v>50</v>
      </c>
      <c r="I640" s="148" t="s">
        <v>196</v>
      </c>
      <c r="J640" s="148" t="s">
        <v>64</v>
      </c>
      <c r="K640" s="148" t="s">
        <v>62</v>
      </c>
      <c r="M640" s="148" t="s">
        <v>393</v>
      </c>
      <c r="N640" s="148" t="s">
        <v>1080</v>
      </c>
      <c r="O640" s="148" t="s">
        <v>6747</v>
      </c>
      <c r="P640" s="148" t="s">
        <v>6774</v>
      </c>
      <c r="Q640" s="148" t="s">
        <v>6747</v>
      </c>
      <c r="R640" s="148" t="s">
        <v>101</v>
      </c>
      <c r="S640" s="148" t="s">
        <v>62</v>
      </c>
      <c r="T640" s="148" t="s">
        <v>62</v>
      </c>
      <c r="U640" s="148" t="s">
        <v>62</v>
      </c>
      <c r="V640" s="148" t="s">
        <v>67</v>
      </c>
      <c r="X640" s="148" t="s">
        <v>62</v>
      </c>
      <c r="Y640" s="148" t="s">
        <v>2647</v>
      </c>
      <c r="Z640" s="148" t="s">
        <v>2648</v>
      </c>
      <c r="AC640" s="148" t="s">
        <v>62</v>
      </c>
      <c r="AD640" s="148" t="s">
        <v>69</v>
      </c>
      <c r="AE640" s="148" t="s">
        <v>102</v>
      </c>
    </row>
    <row r="641" spans="1:31" ht="45">
      <c r="A641" s="148" t="s">
        <v>6736</v>
      </c>
      <c r="B641" s="148" t="s">
        <v>2817</v>
      </c>
      <c r="C641" s="148" t="s">
        <v>2645</v>
      </c>
      <c r="D641" s="148" t="s">
        <v>2915</v>
      </c>
      <c r="E641" s="148" t="s">
        <v>195</v>
      </c>
      <c r="F641" s="148" t="s">
        <v>2866</v>
      </c>
      <c r="G641" s="148" t="s">
        <v>2199</v>
      </c>
      <c r="H641" s="148">
        <v>80</v>
      </c>
      <c r="I641" s="148" t="s">
        <v>196</v>
      </c>
      <c r="J641" s="148" t="s">
        <v>64</v>
      </c>
      <c r="K641" s="148" t="s">
        <v>62</v>
      </c>
      <c r="M641" s="148" t="s">
        <v>393</v>
      </c>
      <c r="N641" s="148" t="s">
        <v>2950</v>
      </c>
      <c r="O641" s="148" t="s">
        <v>6747</v>
      </c>
      <c r="P641" s="148" t="s">
        <v>6774</v>
      </c>
      <c r="Q641" s="148" t="s">
        <v>6747</v>
      </c>
      <c r="R641" s="148" t="s">
        <v>101</v>
      </c>
      <c r="S641" s="148" t="s">
        <v>62</v>
      </c>
      <c r="T641" s="148" t="s">
        <v>62</v>
      </c>
      <c r="U641" s="148" t="s">
        <v>62</v>
      </c>
      <c r="V641" s="148" t="s">
        <v>673</v>
      </c>
      <c r="X641" s="148" t="s">
        <v>62</v>
      </c>
      <c r="Y641" s="148" t="s">
        <v>2647</v>
      </c>
      <c r="Z641" s="148" t="s">
        <v>2951</v>
      </c>
      <c r="AC641" s="148" t="s">
        <v>62</v>
      </c>
      <c r="AD641" s="148" t="s">
        <v>69</v>
      </c>
      <c r="AE641" s="148" t="s">
        <v>102</v>
      </c>
    </row>
    <row r="642" spans="1:31" ht="45">
      <c r="A642" s="148" t="s">
        <v>6736</v>
      </c>
      <c r="B642" s="148" t="s">
        <v>2817</v>
      </c>
      <c r="C642" s="148" t="s">
        <v>2952</v>
      </c>
      <c r="D642" s="148" t="s">
        <v>2953</v>
      </c>
      <c r="E642" s="148" t="s">
        <v>201</v>
      </c>
      <c r="F642" s="148" t="s">
        <v>2866</v>
      </c>
      <c r="G642" s="148" t="s">
        <v>62</v>
      </c>
      <c r="H642" s="148" t="s">
        <v>62</v>
      </c>
      <c r="I642" s="148" t="s">
        <v>196</v>
      </c>
      <c r="J642" s="148" t="s">
        <v>196</v>
      </c>
      <c r="K642" s="148" t="s">
        <v>64</v>
      </c>
      <c r="M642" s="148" t="s">
        <v>202</v>
      </c>
      <c r="N642" s="148" t="s">
        <v>203</v>
      </c>
      <c r="O642" s="148" t="s">
        <v>6747</v>
      </c>
      <c r="P642" s="148" t="s">
        <v>6771</v>
      </c>
      <c r="Q642" s="148" t="s">
        <v>6862</v>
      </c>
      <c r="R642" s="148" t="s">
        <v>101</v>
      </c>
      <c r="S642" s="148" t="s">
        <v>62</v>
      </c>
      <c r="T642" s="148" t="s">
        <v>62</v>
      </c>
      <c r="U642" s="148" t="s">
        <v>62</v>
      </c>
      <c r="V642" s="148" t="s">
        <v>67</v>
      </c>
      <c r="W642" s="148" t="s">
        <v>204</v>
      </c>
      <c r="X642" s="148" t="s">
        <v>2268</v>
      </c>
      <c r="Y642" s="148" t="s">
        <v>2647</v>
      </c>
      <c r="Z642" s="148" t="s">
        <v>2951</v>
      </c>
      <c r="AC642" s="148" t="s">
        <v>206</v>
      </c>
      <c r="AD642" s="148" t="s">
        <v>69</v>
      </c>
      <c r="AE642" s="148" t="s">
        <v>102</v>
      </c>
    </row>
    <row r="643" spans="1:31" ht="45">
      <c r="A643" s="148" t="s">
        <v>6736</v>
      </c>
      <c r="B643" s="148" t="s">
        <v>2817</v>
      </c>
      <c r="C643" s="148" t="s">
        <v>2956</v>
      </c>
      <c r="D643" s="148" t="s">
        <v>2953</v>
      </c>
      <c r="E643" s="148" t="s">
        <v>201</v>
      </c>
      <c r="F643" s="148" t="s">
        <v>2288</v>
      </c>
      <c r="G643" s="148" t="s">
        <v>62</v>
      </c>
      <c r="H643" s="148" t="s">
        <v>62</v>
      </c>
      <c r="I643" s="148" t="s">
        <v>196</v>
      </c>
      <c r="J643" s="148" t="s">
        <v>196</v>
      </c>
      <c r="K643" s="148" t="s">
        <v>64</v>
      </c>
      <c r="M643" s="148" t="s">
        <v>202</v>
      </c>
      <c r="N643" s="148" t="s">
        <v>203</v>
      </c>
      <c r="O643" s="148" t="s">
        <v>6747</v>
      </c>
      <c r="P643" s="148" t="s">
        <v>6771</v>
      </c>
      <c r="Q643" s="148" t="s">
        <v>6862</v>
      </c>
      <c r="R643" s="148" t="s">
        <v>101</v>
      </c>
      <c r="S643" s="148" t="s">
        <v>62</v>
      </c>
      <c r="T643" s="148" t="s">
        <v>62</v>
      </c>
      <c r="U643" s="148" t="s">
        <v>62</v>
      </c>
      <c r="V643" s="148" t="s">
        <v>67</v>
      </c>
      <c r="W643" s="148" t="s">
        <v>204</v>
      </c>
      <c r="X643" s="148" t="s">
        <v>2268</v>
      </c>
      <c r="Y643" s="148" t="s">
        <v>2647</v>
      </c>
      <c r="Z643" s="148" t="s">
        <v>2648</v>
      </c>
      <c r="AC643" s="148" t="s">
        <v>206</v>
      </c>
      <c r="AD643" s="148" t="s">
        <v>69</v>
      </c>
      <c r="AE643" s="148" t="s">
        <v>102</v>
      </c>
    </row>
    <row r="644" spans="1:31" ht="45">
      <c r="A644" s="148" t="s">
        <v>6736</v>
      </c>
      <c r="B644" s="148" t="s">
        <v>2817</v>
      </c>
      <c r="C644" s="148" t="s">
        <v>2954</v>
      </c>
      <c r="D644" s="148" t="s">
        <v>2955</v>
      </c>
      <c r="E644" s="148" t="s">
        <v>208</v>
      </c>
      <c r="F644" s="148" t="s">
        <v>2866</v>
      </c>
      <c r="G644" s="148" t="s">
        <v>62</v>
      </c>
      <c r="H644" s="148" t="s">
        <v>62</v>
      </c>
      <c r="I644" s="148" t="s">
        <v>196</v>
      </c>
      <c r="J644" s="148" t="s">
        <v>196</v>
      </c>
      <c r="K644" s="148" t="s">
        <v>64</v>
      </c>
      <c r="M644" s="148" t="s">
        <v>202</v>
      </c>
      <c r="N644" s="148" t="s">
        <v>203</v>
      </c>
      <c r="O644" s="148" t="s">
        <v>6747</v>
      </c>
      <c r="P644" s="148" t="s">
        <v>6771</v>
      </c>
      <c r="Q644" s="148" t="s">
        <v>6862</v>
      </c>
      <c r="R644" s="148" t="s">
        <v>101</v>
      </c>
      <c r="S644" s="148" t="s">
        <v>62</v>
      </c>
      <c r="T644" s="148" t="s">
        <v>62</v>
      </c>
      <c r="U644" s="148" t="s">
        <v>62</v>
      </c>
      <c r="V644" s="148" t="s">
        <v>67</v>
      </c>
      <c r="W644" s="148" t="s">
        <v>204</v>
      </c>
      <c r="X644" s="148" t="s">
        <v>2268</v>
      </c>
      <c r="Y644" s="148" t="s">
        <v>2647</v>
      </c>
      <c r="Z644" s="148" t="s">
        <v>2951</v>
      </c>
      <c r="AC644" s="148" t="s">
        <v>206</v>
      </c>
      <c r="AD644" s="148" t="s">
        <v>69</v>
      </c>
      <c r="AE644" s="148" t="s">
        <v>102</v>
      </c>
    </row>
    <row r="645" spans="1:31" ht="45">
      <c r="A645" s="148" t="s">
        <v>6736</v>
      </c>
      <c r="B645" s="148" t="s">
        <v>2817</v>
      </c>
      <c r="C645" s="148" t="s">
        <v>2957</v>
      </c>
      <c r="D645" s="148" t="s">
        <v>2955</v>
      </c>
      <c r="E645" s="148" t="s">
        <v>208</v>
      </c>
      <c r="F645" s="148" t="s">
        <v>2288</v>
      </c>
      <c r="G645" s="148" t="s">
        <v>62</v>
      </c>
      <c r="H645" s="148" t="s">
        <v>62</v>
      </c>
      <c r="I645" s="148" t="s">
        <v>196</v>
      </c>
      <c r="J645" s="148" t="s">
        <v>196</v>
      </c>
      <c r="K645" s="148" t="s">
        <v>64</v>
      </c>
      <c r="M645" s="148" t="s">
        <v>202</v>
      </c>
      <c r="N645" s="148" t="s">
        <v>203</v>
      </c>
      <c r="O645" s="148" t="s">
        <v>6747</v>
      </c>
      <c r="P645" s="148" t="s">
        <v>6771</v>
      </c>
      <c r="Q645" s="148" t="s">
        <v>6862</v>
      </c>
      <c r="R645" s="148" t="s">
        <v>101</v>
      </c>
      <c r="S645" s="148" t="s">
        <v>62</v>
      </c>
      <c r="T645" s="148" t="s">
        <v>62</v>
      </c>
      <c r="U645" s="148" t="s">
        <v>62</v>
      </c>
      <c r="V645" s="148" t="s">
        <v>67</v>
      </c>
      <c r="W645" s="148" t="s">
        <v>204</v>
      </c>
      <c r="X645" s="148" t="s">
        <v>2268</v>
      </c>
      <c r="Y645" s="148" t="s">
        <v>2647</v>
      </c>
      <c r="Z645" s="148" t="s">
        <v>2648</v>
      </c>
      <c r="AC645" s="148" t="s">
        <v>206</v>
      </c>
      <c r="AD645" s="148" t="s">
        <v>69</v>
      </c>
      <c r="AE645" s="148" t="s">
        <v>102</v>
      </c>
    </row>
    <row r="646" spans="1:31" ht="60">
      <c r="A646" s="148" t="s">
        <v>6736</v>
      </c>
      <c r="B646" s="148" t="s">
        <v>2817</v>
      </c>
      <c r="C646" s="148" t="s">
        <v>3002</v>
      </c>
      <c r="D646" s="148" t="s">
        <v>2998</v>
      </c>
      <c r="E646" s="148" t="s">
        <v>391</v>
      </c>
      <c r="F646" s="148" t="s">
        <v>2907</v>
      </c>
      <c r="G646" s="148" t="s">
        <v>94</v>
      </c>
      <c r="H646" s="148">
        <v>50</v>
      </c>
      <c r="I646" s="148" t="s">
        <v>196</v>
      </c>
      <c r="J646" s="148" t="s">
        <v>64</v>
      </c>
      <c r="K646" s="148" t="s">
        <v>64</v>
      </c>
      <c r="M646" s="148" t="s">
        <v>3003</v>
      </c>
      <c r="N646" s="148" t="s">
        <v>3004</v>
      </c>
      <c r="O646" s="148" t="s">
        <v>6747</v>
      </c>
      <c r="P646" s="148" t="s">
        <v>62</v>
      </c>
      <c r="Q646" s="148" t="s">
        <v>6747</v>
      </c>
      <c r="R646" s="148" t="s">
        <v>62</v>
      </c>
      <c r="S646" s="148" t="s">
        <v>62</v>
      </c>
      <c r="T646" s="148" t="s">
        <v>62</v>
      </c>
      <c r="U646" s="148" t="s">
        <v>62</v>
      </c>
      <c r="V646" s="148" t="s">
        <v>673</v>
      </c>
      <c r="W646" s="148" t="s">
        <v>395</v>
      </c>
      <c r="X646" s="148" t="s">
        <v>1393</v>
      </c>
      <c r="Y646" s="148" t="s">
        <v>2974</v>
      </c>
      <c r="Z646" s="148" t="s">
        <v>2999</v>
      </c>
      <c r="AC646" s="148" t="s">
        <v>272</v>
      </c>
      <c r="AD646" s="148" t="s">
        <v>77</v>
      </c>
      <c r="AE646" s="148" t="s">
        <v>102</v>
      </c>
    </row>
    <row r="647" spans="1:31" ht="30">
      <c r="A647" s="148" t="s">
        <v>6736</v>
      </c>
      <c r="B647" s="148" t="s">
        <v>2817</v>
      </c>
      <c r="C647" s="148" t="s">
        <v>3007</v>
      </c>
      <c r="D647" s="148" t="s">
        <v>3008</v>
      </c>
      <c r="E647" s="148" t="s">
        <v>391</v>
      </c>
      <c r="F647" s="148" t="s">
        <v>3009</v>
      </c>
      <c r="G647" s="148" t="s">
        <v>631</v>
      </c>
      <c r="H647" s="148">
        <v>50</v>
      </c>
      <c r="I647" s="148" t="s">
        <v>196</v>
      </c>
      <c r="J647" s="148" t="s">
        <v>64</v>
      </c>
      <c r="K647" s="148" t="s">
        <v>64</v>
      </c>
      <c r="M647" s="148" t="s">
        <v>393</v>
      </c>
      <c r="N647" s="148" t="s">
        <v>394</v>
      </c>
      <c r="O647" s="148" t="s">
        <v>6747</v>
      </c>
      <c r="P647" s="148" t="s">
        <v>62</v>
      </c>
      <c r="Q647" s="148" t="s">
        <v>6747</v>
      </c>
      <c r="R647" s="148" t="s">
        <v>62</v>
      </c>
      <c r="S647" s="148" t="s">
        <v>62</v>
      </c>
      <c r="T647" s="148" t="s">
        <v>62</v>
      </c>
      <c r="U647" s="148" t="s">
        <v>62</v>
      </c>
      <c r="V647" s="148" t="s">
        <v>673</v>
      </c>
      <c r="W647" s="148" t="s">
        <v>395</v>
      </c>
      <c r="X647" s="148" t="s">
        <v>1393</v>
      </c>
      <c r="Y647" s="148" t="s">
        <v>2974</v>
      </c>
      <c r="Z647" s="148" t="s">
        <v>3010</v>
      </c>
      <c r="AC647" s="148" t="s">
        <v>272</v>
      </c>
      <c r="AD647" s="148" t="s">
        <v>77</v>
      </c>
      <c r="AE647" s="148" t="s">
        <v>102</v>
      </c>
    </row>
    <row r="648" spans="1:31" ht="60">
      <c r="A648" s="148" t="s">
        <v>6736</v>
      </c>
      <c r="B648" s="148" t="s">
        <v>2817</v>
      </c>
      <c r="C648" s="148" t="s">
        <v>3016</v>
      </c>
      <c r="D648" s="148" t="s">
        <v>3017</v>
      </c>
      <c r="E648" s="148" t="s">
        <v>391</v>
      </c>
      <c r="F648" s="148" t="s">
        <v>2995</v>
      </c>
      <c r="G648" s="148" t="s">
        <v>631</v>
      </c>
      <c r="H648" s="148">
        <v>50</v>
      </c>
      <c r="I648" s="148" t="s">
        <v>196</v>
      </c>
      <c r="J648" s="148" t="s">
        <v>64</v>
      </c>
      <c r="K648" s="148" t="s">
        <v>64</v>
      </c>
      <c r="M648" s="148" t="s">
        <v>393</v>
      </c>
      <c r="N648" s="148" t="s">
        <v>394</v>
      </c>
      <c r="O648" s="148" t="s">
        <v>6747</v>
      </c>
      <c r="P648" s="148" t="s">
        <v>62</v>
      </c>
      <c r="Q648" s="148" t="s">
        <v>6747</v>
      </c>
      <c r="R648" s="148" t="s">
        <v>62</v>
      </c>
      <c r="S648" s="148" t="s">
        <v>62</v>
      </c>
      <c r="T648" s="148" t="s">
        <v>62</v>
      </c>
      <c r="U648" s="148" t="s">
        <v>62</v>
      </c>
      <c r="V648" s="148" t="s">
        <v>673</v>
      </c>
      <c r="W648" s="148" t="s">
        <v>395</v>
      </c>
      <c r="X648" s="148" t="s">
        <v>1393</v>
      </c>
      <c r="Y648" s="148" t="s">
        <v>2974</v>
      </c>
      <c r="Z648" s="148" t="s">
        <v>3018</v>
      </c>
      <c r="AC648" s="148" t="s">
        <v>272</v>
      </c>
      <c r="AD648" s="148" t="s">
        <v>77</v>
      </c>
      <c r="AE648" s="148" t="s">
        <v>102</v>
      </c>
    </row>
    <row r="649" spans="1:31" ht="45">
      <c r="A649" s="148" t="s">
        <v>6736</v>
      </c>
      <c r="B649" s="148" t="s">
        <v>2817</v>
      </c>
      <c r="C649" s="148" t="s">
        <v>3028</v>
      </c>
      <c r="D649" s="148" t="s">
        <v>3029</v>
      </c>
      <c r="E649" s="148" t="s">
        <v>391</v>
      </c>
      <c r="F649" s="148" t="s">
        <v>3030</v>
      </c>
      <c r="G649" s="148" t="s">
        <v>94</v>
      </c>
      <c r="H649" s="148">
        <v>50</v>
      </c>
      <c r="I649" s="148" t="s">
        <v>196</v>
      </c>
      <c r="J649" s="148" t="s">
        <v>64</v>
      </c>
      <c r="K649" s="148" t="s">
        <v>64</v>
      </c>
      <c r="M649" s="148" t="s">
        <v>393</v>
      </c>
      <c r="N649" s="148" t="s">
        <v>394</v>
      </c>
      <c r="O649" s="148" t="s">
        <v>6747</v>
      </c>
      <c r="P649" s="148" t="s">
        <v>62</v>
      </c>
      <c r="Q649" s="148" t="s">
        <v>6747</v>
      </c>
      <c r="R649" s="148" t="s">
        <v>62</v>
      </c>
      <c r="S649" s="148" t="s">
        <v>62</v>
      </c>
      <c r="T649" s="148" t="s">
        <v>62</v>
      </c>
      <c r="U649" s="148" t="s">
        <v>62</v>
      </c>
      <c r="V649" s="148" t="s">
        <v>673</v>
      </c>
      <c r="W649" s="148" t="s">
        <v>395</v>
      </c>
      <c r="X649" s="148" t="s">
        <v>1393</v>
      </c>
      <c r="Y649" s="148" t="s">
        <v>2974</v>
      </c>
      <c r="Z649" s="148" t="s">
        <v>3031</v>
      </c>
      <c r="AC649" s="148" t="s">
        <v>272</v>
      </c>
      <c r="AD649" s="148" t="s">
        <v>77</v>
      </c>
      <c r="AE649" s="148" t="s">
        <v>102</v>
      </c>
    </row>
    <row r="650" spans="1:31" ht="60">
      <c r="A650" s="148" t="s">
        <v>6736</v>
      </c>
      <c r="B650" s="148" t="s">
        <v>2817</v>
      </c>
      <c r="C650" s="148" t="s">
        <v>2997</v>
      </c>
      <c r="D650" s="148" t="s">
        <v>2998</v>
      </c>
      <c r="E650" s="148" t="s">
        <v>399</v>
      </c>
      <c r="F650" s="148" t="s">
        <v>2907</v>
      </c>
      <c r="G650" s="148" t="s">
        <v>62</v>
      </c>
      <c r="H650" s="148" t="s">
        <v>62</v>
      </c>
      <c r="I650" s="148" t="s">
        <v>196</v>
      </c>
      <c r="J650" s="148" t="s">
        <v>196</v>
      </c>
      <c r="K650" s="148" t="s">
        <v>64</v>
      </c>
      <c r="M650" s="148" t="s">
        <v>1396</v>
      </c>
      <c r="N650" s="148" t="s">
        <v>1397</v>
      </c>
      <c r="O650" s="148" t="s">
        <v>6747</v>
      </c>
      <c r="P650" s="148" t="s">
        <v>62</v>
      </c>
      <c r="Q650" s="148" t="s">
        <v>7067</v>
      </c>
      <c r="R650" s="148" t="s">
        <v>62</v>
      </c>
      <c r="S650" s="148" t="s">
        <v>62</v>
      </c>
      <c r="T650" s="148" t="s">
        <v>62</v>
      </c>
      <c r="U650" s="148" t="s">
        <v>62</v>
      </c>
      <c r="V650" s="148" t="s">
        <v>67</v>
      </c>
      <c r="W650" s="148" t="s">
        <v>204</v>
      </c>
      <c r="Y650" s="148" t="s">
        <v>2974</v>
      </c>
      <c r="Z650" s="148" t="s">
        <v>2999</v>
      </c>
      <c r="AC650" s="148" t="s">
        <v>62</v>
      </c>
      <c r="AD650" s="148" t="s">
        <v>77</v>
      </c>
      <c r="AE650" s="148" t="s">
        <v>102</v>
      </c>
    </row>
    <row r="651" spans="1:31" ht="45">
      <c r="A651" s="148" t="s">
        <v>6736</v>
      </c>
      <c r="B651" s="148" t="s">
        <v>2817</v>
      </c>
      <c r="C651" s="148" t="s">
        <v>3011</v>
      </c>
      <c r="D651" s="148" t="s">
        <v>3008</v>
      </c>
      <c r="E651" s="148" t="s">
        <v>399</v>
      </c>
      <c r="F651" s="148" t="s">
        <v>3009</v>
      </c>
      <c r="G651" s="148" t="s">
        <v>62</v>
      </c>
      <c r="H651" s="148" t="s">
        <v>62</v>
      </c>
      <c r="I651" s="148" t="s">
        <v>196</v>
      </c>
      <c r="J651" s="148" t="s">
        <v>196</v>
      </c>
      <c r="K651" s="148" t="s">
        <v>64</v>
      </c>
      <c r="M651" s="148" t="s">
        <v>400</v>
      </c>
      <c r="N651" s="148" t="s">
        <v>719</v>
      </c>
      <c r="O651" s="148" t="s">
        <v>6747</v>
      </c>
      <c r="P651" s="148" t="s">
        <v>62</v>
      </c>
      <c r="Q651" s="148" t="s">
        <v>7067</v>
      </c>
      <c r="R651" s="148" t="s">
        <v>62</v>
      </c>
      <c r="S651" s="148" t="s">
        <v>62</v>
      </c>
      <c r="T651" s="148" t="s">
        <v>62</v>
      </c>
      <c r="U651" s="148" t="s">
        <v>62</v>
      </c>
      <c r="V651" s="148" t="s">
        <v>67</v>
      </c>
      <c r="W651" s="148" t="s">
        <v>204</v>
      </c>
      <c r="Y651" s="148" t="s">
        <v>2974</v>
      </c>
      <c r="Z651" s="148" t="s">
        <v>3010</v>
      </c>
      <c r="AC651" s="148" t="s">
        <v>62</v>
      </c>
      <c r="AD651" s="148" t="s">
        <v>77</v>
      </c>
      <c r="AE651" s="148" t="s">
        <v>102</v>
      </c>
    </row>
    <row r="652" spans="1:31" ht="60">
      <c r="A652" s="148" t="s">
        <v>6736</v>
      </c>
      <c r="B652" s="148" t="s">
        <v>2817</v>
      </c>
      <c r="C652" s="148" t="s">
        <v>3019</v>
      </c>
      <c r="D652" s="148" t="s">
        <v>3017</v>
      </c>
      <c r="E652" s="148" t="s">
        <v>399</v>
      </c>
      <c r="F652" s="148" t="s">
        <v>2995</v>
      </c>
      <c r="G652" s="148" t="s">
        <v>62</v>
      </c>
      <c r="H652" s="148" t="s">
        <v>62</v>
      </c>
      <c r="I652" s="148" t="s">
        <v>196</v>
      </c>
      <c r="J652" s="148" t="s">
        <v>196</v>
      </c>
      <c r="K652" s="148" t="s">
        <v>64</v>
      </c>
      <c r="M652" s="148" t="s">
        <v>400</v>
      </c>
      <c r="N652" s="148" t="s">
        <v>719</v>
      </c>
      <c r="O652" s="148" t="s">
        <v>6747</v>
      </c>
      <c r="P652" s="148" t="s">
        <v>62</v>
      </c>
      <c r="Q652" s="148" t="s">
        <v>7067</v>
      </c>
      <c r="R652" s="148" t="s">
        <v>62</v>
      </c>
      <c r="S652" s="148" t="s">
        <v>62</v>
      </c>
      <c r="T652" s="148" t="s">
        <v>62</v>
      </c>
      <c r="U652" s="148" t="s">
        <v>62</v>
      </c>
      <c r="V652" s="148" t="s">
        <v>67</v>
      </c>
      <c r="W652" s="148" t="s">
        <v>204</v>
      </c>
      <c r="Y652" s="148" t="s">
        <v>2974</v>
      </c>
      <c r="Z652" s="148" t="s">
        <v>3018</v>
      </c>
      <c r="AC652" s="148" t="s">
        <v>62</v>
      </c>
      <c r="AD652" s="148" t="s">
        <v>77</v>
      </c>
      <c r="AE652" s="148" t="s">
        <v>102</v>
      </c>
    </row>
    <row r="653" spans="1:31" ht="45">
      <c r="A653" s="148" t="s">
        <v>6736</v>
      </c>
      <c r="B653" s="148" t="s">
        <v>2817</v>
      </c>
      <c r="C653" s="148" t="s">
        <v>3038</v>
      </c>
      <c r="D653" s="148" t="s">
        <v>3029</v>
      </c>
      <c r="E653" s="148" t="s">
        <v>399</v>
      </c>
      <c r="F653" s="148" t="s">
        <v>3030</v>
      </c>
      <c r="G653" s="148" t="s">
        <v>62</v>
      </c>
      <c r="H653" s="148" t="s">
        <v>62</v>
      </c>
      <c r="I653" s="148" t="s">
        <v>196</v>
      </c>
      <c r="J653" s="148" t="s">
        <v>196</v>
      </c>
      <c r="K653" s="148" t="s">
        <v>64</v>
      </c>
      <c r="M653" s="148" t="s">
        <v>400</v>
      </c>
      <c r="N653" s="148" t="s">
        <v>719</v>
      </c>
      <c r="O653" s="148" t="s">
        <v>6747</v>
      </c>
      <c r="P653" s="148" t="s">
        <v>62</v>
      </c>
      <c r="Q653" s="148" t="s">
        <v>7067</v>
      </c>
      <c r="R653" s="148" t="s">
        <v>62</v>
      </c>
      <c r="S653" s="148" t="s">
        <v>62</v>
      </c>
      <c r="T653" s="148" t="s">
        <v>62</v>
      </c>
      <c r="U653" s="148" t="s">
        <v>62</v>
      </c>
      <c r="V653" s="148" t="s">
        <v>67</v>
      </c>
      <c r="W653" s="148" t="s">
        <v>204</v>
      </c>
      <c r="Y653" s="148" t="s">
        <v>2974</v>
      </c>
      <c r="Z653" s="148" t="s">
        <v>3031</v>
      </c>
      <c r="AC653" s="148" t="s">
        <v>62</v>
      </c>
      <c r="AD653" s="148" t="s">
        <v>77</v>
      </c>
      <c r="AE653" s="148" t="s">
        <v>102</v>
      </c>
    </row>
    <row r="654" spans="1:31" ht="60">
      <c r="A654" s="148" t="s">
        <v>6736</v>
      </c>
      <c r="B654" s="148" t="s">
        <v>2817</v>
      </c>
      <c r="C654" s="148" t="s">
        <v>3000</v>
      </c>
      <c r="D654" s="148" t="s">
        <v>2998</v>
      </c>
      <c r="E654" s="148" t="s">
        <v>201</v>
      </c>
      <c r="F654" s="148" t="s">
        <v>2907</v>
      </c>
      <c r="G654" s="148" t="s">
        <v>62</v>
      </c>
      <c r="H654" s="148" t="s">
        <v>62</v>
      </c>
      <c r="I654" s="148" t="s">
        <v>196</v>
      </c>
      <c r="J654" s="148" t="s">
        <v>196</v>
      </c>
      <c r="K654" s="148" t="s">
        <v>64</v>
      </c>
      <c r="M654" s="148" t="s">
        <v>202</v>
      </c>
      <c r="N654" s="148" t="s">
        <v>1399</v>
      </c>
      <c r="O654" s="148" t="s">
        <v>6747</v>
      </c>
      <c r="P654" s="148" t="s">
        <v>62</v>
      </c>
      <c r="Q654" s="148" t="s">
        <v>6863</v>
      </c>
      <c r="R654" s="148" t="s">
        <v>62</v>
      </c>
      <c r="S654" s="148" t="s">
        <v>62</v>
      </c>
      <c r="T654" s="148" t="s">
        <v>62</v>
      </c>
      <c r="U654" s="148" t="s">
        <v>62</v>
      </c>
      <c r="V654" s="148" t="s">
        <v>67</v>
      </c>
      <c r="W654" s="148" t="s">
        <v>204</v>
      </c>
      <c r="X654" s="148" t="s">
        <v>1101</v>
      </c>
      <c r="Y654" s="148" t="s">
        <v>2974</v>
      </c>
      <c r="Z654" s="148" t="s">
        <v>2999</v>
      </c>
      <c r="AC654" s="148" t="s">
        <v>206</v>
      </c>
      <c r="AD654" s="148" t="s">
        <v>77</v>
      </c>
      <c r="AE654" s="148" t="s">
        <v>102</v>
      </c>
    </row>
    <row r="655" spans="1:31" ht="45">
      <c r="A655" s="148" t="s">
        <v>6736</v>
      </c>
      <c r="B655" s="148" t="s">
        <v>2817</v>
      </c>
      <c r="C655" s="148" t="s">
        <v>3012</v>
      </c>
      <c r="D655" s="148" t="s">
        <v>3013</v>
      </c>
      <c r="E655" s="148" t="s">
        <v>201</v>
      </c>
      <c r="F655" s="148" t="s">
        <v>3009</v>
      </c>
      <c r="G655" s="148" t="s">
        <v>62</v>
      </c>
      <c r="H655" s="148" t="s">
        <v>62</v>
      </c>
      <c r="I655" s="148" t="s">
        <v>196</v>
      </c>
      <c r="J655" s="148" t="s">
        <v>196</v>
      </c>
      <c r="K655" s="148" t="s">
        <v>64</v>
      </c>
      <c r="M655" s="148" t="s">
        <v>202</v>
      </c>
      <c r="N655" s="148" t="s">
        <v>715</v>
      </c>
      <c r="O655" s="148" t="s">
        <v>6747</v>
      </c>
      <c r="P655" s="148" t="s">
        <v>62</v>
      </c>
      <c r="Q655" s="148" t="s">
        <v>6864</v>
      </c>
      <c r="R655" s="148" t="s">
        <v>62</v>
      </c>
      <c r="S655" s="148" t="s">
        <v>62</v>
      </c>
      <c r="T655" s="148" t="s">
        <v>62</v>
      </c>
      <c r="U655" s="148" t="s">
        <v>62</v>
      </c>
      <c r="V655" s="148" t="s">
        <v>67</v>
      </c>
      <c r="W655" s="148" t="s">
        <v>204</v>
      </c>
      <c r="X655" s="148" t="s">
        <v>1101</v>
      </c>
      <c r="Y655" s="148" t="s">
        <v>2974</v>
      </c>
      <c r="Z655" s="148" t="s">
        <v>3010</v>
      </c>
      <c r="AC655" s="148" t="s">
        <v>206</v>
      </c>
      <c r="AD655" s="148" t="s">
        <v>77</v>
      </c>
      <c r="AE655" s="148" t="s">
        <v>102</v>
      </c>
    </row>
    <row r="656" spans="1:31" ht="60">
      <c r="A656" s="148" t="s">
        <v>6736</v>
      </c>
      <c r="B656" s="148" t="s">
        <v>2817</v>
      </c>
      <c r="C656" s="148" t="s">
        <v>3020</v>
      </c>
      <c r="D656" s="148" t="s">
        <v>3021</v>
      </c>
      <c r="E656" s="148" t="s">
        <v>201</v>
      </c>
      <c r="F656" s="148" t="s">
        <v>2995</v>
      </c>
      <c r="G656" s="148" t="s">
        <v>62</v>
      </c>
      <c r="H656" s="148" t="s">
        <v>62</v>
      </c>
      <c r="I656" s="148" t="s">
        <v>196</v>
      </c>
      <c r="J656" s="148" t="s">
        <v>196</v>
      </c>
      <c r="K656" s="148" t="s">
        <v>64</v>
      </c>
      <c r="M656" s="148" t="s">
        <v>202</v>
      </c>
      <c r="N656" s="148" t="s">
        <v>715</v>
      </c>
      <c r="O656" s="148" t="s">
        <v>6747</v>
      </c>
      <c r="P656" s="148" t="s">
        <v>62</v>
      </c>
      <c r="Q656" s="148" t="s">
        <v>6864</v>
      </c>
      <c r="R656" s="148" t="s">
        <v>62</v>
      </c>
      <c r="S656" s="148" t="s">
        <v>62</v>
      </c>
      <c r="T656" s="148" t="s">
        <v>62</v>
      </c>
      <c r="U656" s="148" t="s">
        <v>62</v>
      </c>
      <c r="V656" s="148" t="s">
        <v>67</v>
      </c>
      <c r="W656" s="148" t="s">
        <v>204</v>
      </c>
      <c r="X656" s="148" t="s">
        <v>2627</v>
      </c>
      <c r="Y656" s="148" t="s">
        <v>2974</v>
      </c>
      <c r="Z656" s="148" t="s">
        <v>3018</v>
      </c>
      <c r="AC656" s="148" t="s">
        <v>206</v>
      </c>
      <c r="AD656" s="148" t="s">
        <v>77</v>
      </c>
      <c r="AE656" s="148" t="s">
        <v>102</v>
      </c>
    </row>
    <row r="657" spans="1:31" ht="45">
      <c r="A657" s="148" t="s">
        <v>6736</v>
      </c>
      <c r="B657" s="148" t="s">
        <v>2817</v>
      </c>
      <c r="C657" s="148" t="s">
        <v>3036</v>
      </c>
      <c r="D657" s="148" t="s">
        <v>3029</v>
      </c>
      <c r="E657" s="148" t="s">
        <v>201</v>
      </c>
      <c r="F657" s="148" t="s">
        <v>3030</v>
      </c>
      <c r="G657" s="148" t="s">
        <v>62</v>
      </c>
      <c r="H657" s="148" t="s">
        <v>62</v>
      </c>
      <c r="I657" s="148" t="s">
        <v>196</v>
      </c>
      <c r="J657" s="148" t="s">
        <v>196</v>
      </c>
      <c r="K657" s="148" t="s">
        <v>64</v>
      </c>
      <c r="M657" s="148" t="s">
        <v>202</v>
      </c>
      <c r="N657" s="148" t="s">
        <v>715</v>
      </c>
      <c r="O657" s="148" t="s">
        <v>6747</v>
      </c>
      <c r="P657" s="148" t="s">
        <v>62</v>
      </c>
      <c r="Q657" s="148" t="s">
        <v>6864</v>
      </c>
      <c r="R657" s="148" t="s">
        <v>62</v>
      </c>
      <c r="S657" s="148" t="s">
        <v>62</v>
      </c>
      <c r="T657" s="148" t="s">
        <v>62</v>
      </c>
      <c r="U657" s="148" t="s">
        <v>62</v>
      </c>
      <c r="V657" s="148" t="s">
        <v>67</v>
      </c>
      <c r="W657" s="148" t="s">
        <v>204</v>
      </c>
      <c r="X657" s="148" t="s">
        <v>2627</v>
      </c>
      <c r="Y657" s="148" t="s">
        <v>2974</v>
      </c>
      <c r="Z657" s="148" t="s">
        <v>3031</v>
      </c>
      <c r="AC657" s="148" t="s">
        <v>206</v>
      </c>
      <c r="AD657" s="148" t="s">
        <v>77</v>
      </c>
      <c r="AE657" s="148" t="s">
        <v>102</v>
      </c>
    </row>
    <row r="658" spans="1:31" ht="60">
      <c r="A658" s="148" t="s">
        <v>6736</v>
      </c>
      <c r="B658" s="148" t="s">
        <v>2817</v>
      </c>
      <c r="C658" s="148" t="s">
        <v>3001</v>
      </c>
      <c r="D658" s="148" t="s">
        <v>2998</v>
      </c>
      <c r="E658" s="148" t="s">
        <v>208</v>
      </c>
      <c r="F658" s="148" t="s">
        <v>2907</v>
      </c>
      <c r="G658" s="148" t="s">
        <v>62</v>
      </c>
      <c r="H658" s="148" t="s">
        <v>62</v>
      </c>
      <c r="I658" s="148" t="s">
        <v>196</v>
      </c>
      <c r="J658" s="148" t="s">
        <v>196</v>
      </c>
      <c r="K658" s="148" t="s">
        <v>64</v>
      </c>
      <c r="M658" s="148" t="s">
        <v>202</v>
      </c>
      <c r="N658" s="148" t="s">
        <v>1399</v>
      </c>
      <c r="O658" s="148" t="s">
        <v>6747</v>
      </c>
      <c r="P658" s="148" t="s">
        <v>62</v>
      </c>
      <c r="Q658" s="148" t="s">
        <v>6863</v>
      </c>
      <c r="R658" s="148" t="s">
        <v>62</v>
      </c>
      <c r="S658" s="148" t="s">
        <v>62</v>
      </c>
      <c r="T658" s="148" t="s">
        <v>62</v>
      </c>
      <c r="U658" s="148" t="s">
        <v>62</v>
      </c>
      <c r="V658" s="148" t="s">
        <v>67</v>
      </c>
      <c r="W658" s="148" t="s">
        <v>204</v>
      </c>
      <c r="X658" s="148" t="s">
        <v>1101</v>
      </c>
      <c r="Y658" s="148" t="s">
        <v>2974</v>
      </c>
      <c r="Z658" s="148" t="s">
        <v>2999</v>
      </c>
      <c r="AC658" s="148" t="s">
        <v>206</v>
      </c>
      <c r="AD658" s="148" t="s">
        <v>77</v>
      </c>
      <c r="AE658" s="148" t="s">
        <v>102</v>
      </c>
    </row>
    <row r="659" spans="1:31" ht="45">
      <c r="A659" s="148" t="s">
        <v>6736</v>
      </c>
      <c r="B659" s="148" t="s">
        <v>2817</v>
      </c>
      <c r="C659" s="148" t="s">
        <v>3014</v>
      </c>
      <c r="D659" s="148" t="s">
        <v>3015</v>
      </c>
      <c r="E659" s="148" t="s">
        <v>208</v>
      </c>
      <c r="F659" s="148" t="s">
        <v>3009</v>
      </c>
      <c r="G659" s="148" t="s">
        <v>62</v>
      </c>
      <c r="H659" s="148" t="s">
        <v>62</v>
      </c>
      <c r="I659" s="148" t="s">
        <v>196</v>
      </c>
      <c r="J659" s="148" t="s">
        <v>196</v>
      </c>
      <c r="K659" s="148" t="s">
        <v>64</v>
      </c>
      <c r="M659" s="148" t="s">
        <v>202</v>
      </c>
      <c r="N659" s="148" t="s">
        <v>715</v>
      </c>
      <c r="O659" s="148" t="s">
        <v>6747</v>
      </c>
      <c r="P659" s="148" t="s">
        <v>62</v>
      </c>
      <c r="Q659" s="148" t="s">
        <v>6864</v>
      </c>
      <c r="R659" s="148" t="s">
        <v>62</v>
      </c>
      <c r="S659" s="148" t="s">
        <v>62</v>
      </c>
      <c r="T659" s="148" t="s">
        <v>62</v>
      </c>
      <c r="U659" s="148" t="s">
        <v>62</v>
      </c>
      <c r="V659" s="148" t="s">
        <v>67</v>
      </c>
      <c r="W659" s="148" t="s">
        <v>204</v>
      </c>
      <c r="X659" s="148" t="s">
        <v>2627</v>
      </c>
      <c r="Y659" s="148" t="s">
        <v>2974</v>
      </c>
      <c r="Z659" s="148" t="s">
        <v>3010</v>
      </c>
      <c r="AC659" s="148" t="s">
        <v>206</v>
      </c>
      <c r="AD659" s="148" t="s">
        <v>77</v>
      </c>
      <c r="AE659" s="148" t="s">
        <v>102</v>
      </c>
    </row>
    <row r="660" spans="1:31" ht="60">
      <c r="A660" s="148" t="s">
        <v>6736</v>
      </c>
      <c r="B660" s="148" t="s">
        <v>2817</v>
      </c>
      <c r="C660" s="148" t="s">
        <v>3022</v>
      </c>
      <c r="D660" s="148" t="s">
        <v>3023</v>
      </c>
      <c r="E660" s="148" t="s">
        <v>208</v>
      </c>
      <c r="F660" s="148" t="s">
        <v>2995</v>
      </c>
      <c r="G660" s="148" t="s">
        <v>62</v>
      </c>
      <c r="H660" s="148" t="s">
        <v>62</v>
      </c>
      <c r="I660" s="148" t="s">
        <v>196</v>
      </c>
      <c r="J660" s="148" t="s">
        <v>196</v>
      </c>
      <c r="K660" s="148" t="s">
        <v>64</v>
      </c>
      <c r="M660" s="148" t="s">
        <v>202</v>
      </c>
      <c r="N660" s="148" t="s">
        <v>715</v>
      </c>
      <c r="O660" s="148" t="s">
        <v>6747</v>
      </c>
      <c r="P660" s="148" t="s">
        <v>62</v>
      </c>
      <c r="Q660" s="148" t="s">
        <v>6864</v>
      </c>
      <c r="R660" s="148" t="s">
        <v>62</v>
      </c>
      <c r="S660" s="148" t="s">
        <v>62</v>
      </c>
      <c r="T660" s="148" t="s">
        <v>62</v>
      </c>
      <c r="U660" s="148" t="s">
        <v>62</v>
      </c>
      <c r="V660" s="148" t="s">
        <v>67</v>
      </c>
      <c r="W660" s="148" t="s">
        <v>204</v>
      </c>
      <c r="X660" s="148" t="s">
        <v>2627</v>
      </c>
      <c r="Y660" s="148" t="s">
        <v>2974</v>
      </c>
      <c r="Z660" s="148" t="s">
        <v>3018</v>
      </c>
      <c r="AC660" s="148" t="s">
        <v>206</v>
      </c>
      <c r="AD660" s="148" t="s">
        <v>77</v>
      </c>
      <c r="AE660" s="148" t="s">
        <v>102</v>
      </c>
    </row>
    <row r="661" spans="1:31" ht="45">
      <c r="A661" s="148" t="s">
        <v>6736</v>
      </c>
      <c r="B661" s="148" t="s">
        <v>2817</v>
      </c>
      <c r="C661" s="148" t="s">
        <v>3037</v>
      </c>
      <c r="D661" s="148" t="s">
        <v>3029</v>
      </c>
      <c r="E661" s="148" t="s">
        <v>208</v>
      </c>
      <c r="F661" s="148" t="s">
        <v>3030</v>
      </c>
      <c r="G661" s="148" t="s">
        <v>62</v>
      </c>
      <c r="H661" s="148" t="s">
        <v>62</v>
      </c>
      <c r="I661" s="148" t="s">
        <v>196</v>
      </c>
      <c r="J661" s="148" t="s">
        <v>196</v>
      </c>
      <c r="K661" s="148" t="s">
        <v>64</v>
      </c>
      <c r="M661" s="148" t="s">
        <v>202</v>
      </c>
      <c r="N661" s="148" t="s">
        <v>715</v>
      </c>
      <c r="O661" s="148" t="s">
        <v>6747</v>
      </c>
      <c r="P661" s="148" t="s">
        <v>62</v>
      </c>
      <c r="Q661" s="148" t="s">
        <v>6864</v>
      </c>
      <c r="R661" s="148" t="s">
        <v>62</v>
      </c>
      <c r="S661" s="148" t="s">
        <v>62</v>
      </c>
      <c r="T661" s="148" t="s">
        <v>62</v>
      </c>
      <c r="U661" s="148" t="s">
        <v>62</v>
      </c>
      <c r="V661" s="148" t="s">
        <v>67</v>
      </c>
      <c r="W661" s="148" t="s">
        <v>204</v>
      </c>
      <c r="X661" s="148" t="s">
        <v>2627</v>
      </c>
      <c r="Y661" s="148" t="s">
        <v>2974</v>
      </c>
      <c r="Z661" s="148" t="s">
        <v>3031</v>
      </c>
      <c r="AC661" s="148" t="s">
        <v>206</v>
      </c>
      <c r="AD661" s="148" t="s">
        <v>77</v>
      </c>
      <c r="AE661" s="148" t="s">
        <v>102</v>
      </c>
    </row>
    <row r="662" spans="1:31" ht="45">
      <c r="A662" s="148" t="s">
        <v>6736</v>
      </c>
      <c r="B662" s="148" t="s">
        <v>89</v>
      </c>
      <c r="C662" s="148" t="s">
        <v>159</v>
      </c>
      <c r="D662" s="148" t="s">
        <v>151</v>
      </c>
      <c r="E662" s="148" t="s">
        <v>160</v>
      </c>
      <c r="F662" s="148" t="s">
        <v>153</v>
      </c>
      <c r="G662" s="148" t="s">
        <v>94</v>
      </c>
      <c r="H662" s="148">
        <v>50</v>
      </c>
      <c r="I662" s="148" t="s">
        <v>154</v>
      </c>
      <c r="J662" s="148" t="s">
        <v>64</v>
      </c>
      <c r="K662" s="148" t="s">
        <v>64</v>
      </c>
      <c r="M662" s="148" t="s">
        <v>65</v>
      </c>
      <c r="N662" s="148" t="s">
        <v>161</v>
      </c>
      <c r="O662" s="148" t="s">
        <v>6747</v>
      </c>
      <c r="P662" s="148" t="s">
        <v>6750</v>
      </c>
      <c r="Q662" s="148" t="s">
        <v>6747</v>
      </c>
      <c r="R662" s="148" t="s">
        <v>101</v>
      </c>
      <c r="S662" s="148" t="s">
        <v>62</v>
      </c>
      <c r="T662" s="148" t="s">
        <v>62</v>
      </c>
      <c r="U662" s="148" t="s">
        <v>62</v>
      </c>
      <c r="V662" s="148" t="s">
        <v>67</v>
      </c>
      <c r="W662" s="148" t="s">
        <v>157</v>
      </c>
      <c r="X662" s="148" t="s">
        <v>126</v>
      </c>
      <c r="Y662" s="148" t="s">
        <v>99</v>
      </c>
      <c r="Z662" s="148" t="s">
        <v>158</v>
      </c>
      <c r="AC662" s="148" t="s">
        <v>62</v>
      </c>
      <c r="AD662" s="148" t="s">
        <v>69</v>
      </c>
      <c r="AE662" s="148" t="s">
        <v>102</v>
      </c>
    </row>
    <row r="663" spans="1:31" ht="45">
      <c r="A663" s="148" t="s">
        <v>6736</v>
      </c>
      <c r="B663" s="148" t="s">
        <v>89</v>
      </c>
      <c r="C663" s="148" t="s">
        <v>162</v>
      </c>
      <c r="D663" s="148" t="s">
        <v>163</v>
      </c>
      <c r="E663" s="148" t="s">
        <v>164</v>
      </c>
      <c r="F663" s="148" t="s">
        <v>165</v>
      </c>
      <c r="G663" s="148" t="s">
        <v>94</v>
      </c>
      <c r="H663" s="148">
        <v>50</v>
      </c>
      <c r="I663" s="148" t="s">
        <v>154</v>
      </c>
      <c r="J663" s="148" t="s">
        <v>64</v>
      </c>
      <c r="K663" s="148" t="s">
        <v>64</v>
      </c>
      <c r="M663" s="148" t="s">
        <v>65</v>
      </c>
      <c r="N663" s="148" t="s">
        <v>166</v>
      </c>
      <c r="O663" s="148" t="s">
        <v>6747</v>
      </c>
      <c r="P663" s="148" t="s">
        <v>6750</v>
      </c>
      <c r="Q663" s="148" t="s">
        <v>6747</v>
      </c>
      <c r="R663" s="148" t="s">
        <v>101</v>
      </c>
      <c r="S663" s="148" t="s">
        <v>62</v>
      </c>
      <c r="T663" s="148" t="s">
        <v>62</v>
      </c>
      <c r="U663" s="148" t="s">
        <v>62</v>
      </c>
      <c r="V663" s="148" t="s">
        <v>67</v>
      </c>
      <c r="W663" s="148" t="s">
        <v>157</v>
      </c>
      <c r="X663" s="148" t="s">
        <v>126</v>
      </c>
      <c r="Y663" s="148" t="s">
        <v>99</v>
      </c>
      <c r="AC663" s="148" t="s">
        <v>62</v>
      </c>
      <c r="AD663" s="148" t="s">
        <v>69</v>
      </c>
      <c r="AE663" s="148" t="s">
        <v>102</v>
      </c>
    </row>
    <row r="664" spans="1:31" ht="45">
      <c r="A664" s="148" t="s">
        <v>6736</v>
      </c>
      <c r="B664" s="148" t="s">
        <v>89</v>
      </c>
      <c r="C664" s="148" t="s">
        <v>227</v>
      </c>
      <c r="D664" s="148" t="s">
        <v>224</v>
      </c>
      <c r="E664" s="148" t="s">
        <v>160</v>
      </c>
      <c r="F664" s="148" t="s">
        <v>175</v>
      </c>
      <c r="G664" s="148" t="s">
        <v>169</v>
      </c>
      <c r="H664" s="148">
        <v>50</v>
      </c>
      <c r="I664" s="148" t="s">
        <v>154</v>
      </c>
      <c r="J664" s="148" t="s">
        <v>64</v>
      </c>
      <c r="K664" s="148" t="s">
        <v>64</v>
      </c>
      <c r="M664" s="148" t="s">
        <v>65</v>
      </c>
      <c r="N664" s="148" t="s">
        <v>228</v>
      </c>
      <c r="O664" s="148" t="s">
        <v>6747</v>
      </c>
      <c r="P664" s="148" t="s">
        <v>6750</v>
      </c>
      <c r="Q664" s="148" t="s">
        <v>6747</v>
      </c>
      <c r="R664" s="148" t="s">
        <v>101</v>
      </c>
      <c r="S664" s="148" t="s">
        <v>62</v>
      </c>
      <c r="T664" s="148" t="s">
        <v>62</v>
      </c>
      <c r="U664" s="148" t="s">
        <v>62</v>
      </c>
      <c r="V664" s="148" t="s">
        <v>67</v>
      </c>
      <c r="W664" s="148" t="s">
        <v>157</v>
      </c>
      <c r="X664" s="148" t="s">
        <v>126</v>
      </c>
      <c r="Y664" s="148" t="s">
        <v>99</v>
      </c>
      <c r="Z664" s="148" t="s">
        <v>226</v>
      </c>
      <c r="AC664" s="148" t="s">
        <v>62</v>
      </c>
      <c r="AD664" s="148" t="s">
        <v>69</v>
      </c>
      <c r="AE664" s="148" t="s">
        <v>102</v>
      </c>
    </row>
    <row r="665" spans="1:31" ht="45">
      <c r="A665" s="148" t="s">
        <v>6736</v>
      </c>
      <c r="B665" s="148" t="s">
        <v>89</v>
      </c>
      <c r="C665" s="148" t="s">
        <v>229</v>
      </c>
      <c r="D665" s="148" t="s">
        <v>230</v>
      </c>
      <c r="E665" s="148" t="s">
        <v>164</v>
      </c>
      <c r="F665" s="148" t="s">
        <v>175</v>
      </c>
      <c r="G665" s="148" t="s">
        <v>169</v>
      </c>
      <c r="H665" s="148">
        <v>50</v>
      </c>
      <c r="I665" s="148" t="s">
        <v>154</v>
      </c>
      <c r="J665" s="148" t="s">
        <v>64</v>
      </c>
      <c r="K665" s="148" t="s">
        <v>64</v>
      </c>
      <c r="M665" s="148" t="s">
        <v>65</v>
      </c>
      <c r="N665" s="148" t="s">
        <v>166</v>
      </c>
      <c r="O665" s="148" t="s">
        <v>6747</v>
      </c>
      <c r="P665" s="148" t="s">
        <v>6750</v>
      </c>
      <c r="Q665" s="148" t="s">
        <v>6747</v>
      </c>
      <c r="R665" s="148" t="s">
        <v>101</v>
      </c>
      <c r="S665" s="148" t="s">
        <v>62</v>
      </c>
      <c r="T665" s="148" t="s">
        <v>62</v>
      </c>
      <c r="U665" s="148" t="s">
        <v>62</v>
      </c>
      <c r="V665" s="148" t="s">
        <v>67</v>
      </c>
      <c r="W665" s="148" t="s">
        <v>157</v>
      </c>
      <c r="X665" s="148" t="s">
        <v>126</v>
      </c>
      <c r="Y665" s="148" t="s">
        <v>99</v>
      </c>
      <c r="AC665" s="148" t="s">
        <v>62</v>
      </c>
      <c r="AD665" s="148" t="s">
        <v>69</v>
      </c>
      <c r="AE665" s="148" t="s">
        <v>102</v>
      </c>
    </row>
    <row r="666" spans="1:31" ht="30">
      <c r="A666" s="148" t="s">
        <v>6736</v>
      </c>
      <c r="B666" s="148" t="s">
        <v>89</v>
      </c>
      <c r="C666" s="148" t="s">
        <v>150</v>
      </c>
      <c r="D666" s="148" t="s">
        <v>151</v>
      </c>
      <c r="E666" s="148" t="s">
        <v>152</v>
      </c>
      <c r="F666" s="148" t="s">
        <v>153</v>
      </c>
      <c r="G666" s="148" t="s">
        <v>62</v>
      </c>
      <c r="H666" s="148">
        <v>50</v>
      </c>
      <c r="I666" s="148" t="s">
        <v>154</v>
      </c>
      <c r="J666" s="148" t="s">
        <v>64</v>
      </c>
      <c r="K666" s="148" t="s">
        <v>64</v>
      </c>
      <c r="M666" s="148" t="s">
        <v>65</v>
      </c>
      <c r="N666" s="148" t="s">
        <v>155</v>
      </c>
      <c r="O666" s="148" t="s">
        <v>6747</v>
      </c>
      <c r="P666" s="148" t="s">
        <v>6775</v>
      </c>
      <c r="R666" s="148" t="s">
        <v>101</v>
      </c>
      <c r="S666" s="148">
        <v>0</v>
      </c>
      <c r="T666" s="148">
        <v>14</v>
      </c>
      <c r="U666" s="148" t="s">
        <v>156</v>
      </c>
      <c r="V666" s="148" t="s">
        <v>110</v>
      </c>
      <c r="W666" s="148" t="s">
        <v>157</v>
      </c>
      <c r="X666" s="148" t="s">
        <v>120</v>
      </c>
      <c r="Y666" s="148" t="s">
        <v>99</v>
      </c>
      <c r="Z666" s="148" t="s">
        <v>158</v>
      </c>
      <c r="AC666" s="148" t="s">
        <v>112</v>
      </c>
      <c r="AD666" s="148" t="s">
        <v>69</v>
      </c>
      <c r="AE666" s="148" t="s">
        <v>102</v>
      </c>
    </row>
    <row r="667" spans="1:31" ht="30">
      <c r="A667" s="148" t="s">
        <v>6736</v>
      </c>
      <c r="B667" s="148" t="s">
        <v>89</v>
      </c>
      <c r="C667" s="148" t="s">
        <v>167</v>
      </c>
      <c r="D667" s="148" t="s">
        <v>163</v>
      </c>
      <c r="E667" s="148" t="s">
        <v>168</v>
      </c>
      <c r="F667" s="148" t="s">
        <v>165</v>
      </c>
      <c r="G667" s="148" t="s">
        <v>169</v>
      </c>
      <c r="H667" s="148">
        <v>50</v>
      </c>
      <c r="I667" s="148" t="s">
        <v>154</v>
      </c>
      <c r="J667" s="148" t="s">
        <v>64</v>
      </c>
      <c r="K667" s="148" t="s">
        <v>64</v>
      </c>
      <c r="M667" s="148" t="s">
        <v>65</v>
      </c>
      <c r="N667" s="148" t="s">
        <v>155</v>
      </c>
      <c r="O667" s="148" t="s">
        <v>6747</v>
      </c>
      <c r="P667" s="148" t="s">
        <v>6775</v>
      </c>
      <c r="R667" s="148" t="s">
        <v>101</v>
      </c>
      <c r="S667" s="148">
        <v>0</v>
      </c>
      <c r="T667" s="148">
        <v>2000</v>
      </c>
      <c r="U667" s="148" t="s">
        <v>170</v>
      </c>
      <c r="V667" s="148" t="s">
        <v>110</v>
      </c>
      <c r="W667" s="148" t="s">
        <v>157</v>
      </c>
      <c r="X667" s="148" t="s">
        <v>171</v>
      </c>
      <c r="Y667" s="148" t="s">
        <v>99</v>
      </c>
      <c r="AC667" s="148" t="s">
        <v>112</v>
      </c>
      <c r="AD667" s="148" t="s">
        <v>69</v>
      </c>
      <c r="AE667" s="148" t="s">
        <v>102</v>
      </c>
    </row>
    <row r="668" spans="1:31" ht="45">
      <c r="A668" s="148" t="s">
        <v>6736</v>
      </c>
      <c r="B668" s="148" t="s">
        <v>89</v>
      </c>
      <c r="C668" s="148" t="s">
        <v>223</v>
      </c>
      <c r="D668" s="148" t="s">
        <v>224</v>
      </c>
      <c r="E668" s="148" t="s">
        <v>152</v>
      </c>
      <c r="F668" s="148" t="s">
        <v>175</v>
      </c>
      <c r="G668" s="148" t="s">
        <v>62</v>
      </c>
      <c r="H668" s="148">
        <v>50</v>
      </c>
      <c r="I668" s="148" t="s">
        <v>154</v>
      </c>
      <c r="J668" s="148" t="s">
        <v>64</v>
      </c>
      <c r="K668" s="148" t="s">
        <v>64</v>
      </c>
      <c r="M668" s="148" t="s">
        <v>65</v>
      </c>
      <c r="N668" s="148" t="s">
        <v>155</v>
      </c>
      <c r="O668" s="148" t="s">
        <v>6747</v>
      </c>
      <c r="P668" s="148" t="s">
        <v>6775</v>
      </c>
      <c r="R668" s="148" t="s">
        <v>101</v>
      </c>
      <c r="S668" s="148">
        <v>0</v>
      </c>
      <c r="T668" s="148">
        <v>14</v>
      </c>
      <c r="U668" s="148" t="s">
        <v>156</v>
      </c>
      <c r="V668" s="148" t="s">
        <v>145</v>
      </c>
      <c r="W668" s="148" t="s">
        <v>225</v>
      </c>
      <c r="X668" s="148" t="s">
        <v>222</v>
      </c>
      <c r="Y668" s="148" t="s">
        <v>99</v>
      </c>
      <c r="Z668" s="148" t="s">
        <v>226</v>
      </c>
      <c r="AC668" s="148" t="s">
        <v>112</v>
      </c>
      <c r="AD668" s="148" t="s">
        <v>69</v>
      </c>
      <c r="AE668" s="148" t="s">
        <v>102</v>
      </c>
    </row>
    <row r="669" spans="1:31" ht="45">
      <c r="A669" s="148" t="s">
        <v>6736</v>
      </c>
      <c r="B669" s="148" t="s">
        <v>89</v>
      </c>
      <c r="C669" s="148" t="s">
        <v>231</v>
      </c>
      <c r="D669" s="148" t="s">
        <v>230</v>
      </c>
      <c r="E669" s="148" t="s">
        <v>168</v>
      </c>
      <c r="F669" s="148" t="s">
        <v>175</v>
      </c>
      <c r="G669" s="148" t="s">
        <v>169</v>
      </c>
      <c r="H669" s="148">
        <v>50</v>
      </c>
      <c r="I669" s="148" t="s">
        <v>154</v>
      </c>
      <c r="J669" s="148" t="s">
        <v>64</v>
      </c>
      <c r="K669" s="148" t="s">
        <v>64</v>
      </c>
      <c r="M669" s="148" t="s">
        <v>65</v>
      </c>
      <c r="N669" s="148" t="s">
        <v>155</v>
      </c>
      <c r="O669" s="148" t="s">
        <v>6747</v>
      </c>
      <c r="P669" s="148" t="s">
        <v>6775</v>
      </c>
      <c r="R669" s="148" t="s">
        <v>101</v>
      </c>
      <c r="S669" s="148">
        <v>0</v>
      </c>
      <c r="T669" s="148">
        <v>2000</v>
      </c>
      <c r="U669" s="148" t="s">
        <v>170</v>
      </c>
      <c r="V669" s="148" t="s">
        <v>145</v>
      </c>
      <c r="W669" s="148" t="s">
        <v>157</v>
      </c>
      <c r="X669" s="148" t="s">
        <v>171</v>
      </c>
      <c r="Y669" s="148" t="s">
        <v>99</v>
      </c>
      <c r="AC669" s="148" t="s">
        <v>112</v>
      </c>
      <c r="AD669" s="148" t="s">
        <v>69</v>
      </c>
      <c r="AE669" s="148" t="s">
        <v>102</v>
      </c>
    </row>
    <row r="670" spans="1:31" ht="60">
      <c r="A670" s="148" t="s">
        <v>6736</v>
      </c>
      <c r="B670" s="148" t="s">
        <v>89</v>
      </c>
      <c r="C670" s="148" t="s">
        <v>495</v>
      </c>
      <c r="D670" s="148" t="s">
        <v>496</v>
      </c>
      <c r="E670" s="148" t="s">
        <v>160</v>
      </c>
      <c r="F670" s="148" t="s">
        <v>461</v>
      </c>
      <c r="G670" s="148" t="s">
        <v>462</v>
      </c>
      <c r="H670" s="148">
        <v>50</v>
      </c>
      <c r="I670" s="148" t="s">
        <v>154</v>
      </c>
      <c r="J670" s="148" t="s">
        <v>64</v>
      </c>
      <c r="K670" s="148" t="s">
        <v>64</v>
      </c>
      <c r="M670" s="148" t="s">
        <v>65</v>
      </c>
      <c r="N670" s="148" t="s">
        <v>497</v>
      </c>
      <c r="O670" s="148" t="s">
        <v>6747</v>
      </c>
      <c r="P670" s="148" t="s">
        <v>6750</v>
      </c>
      <c r="Q670" s="148" t="s">
        <v>6747</v>
      </c>
      <c r="R670" s="148" t="s">
        <v>101</v>
      </c>
      <c r="S670" s="148" t="s">
        <v>62</v>
      </c>
      <c r="T670" s="148" t="s">
        <v>62</v>
      </c>
      <c r="U670" s="148" t="s">
        <v>62</v>
      </c>
      <c r="V670" s="148" t="s">
        <v>67</v>
      </c>
      <c r="W670" s="148" t="s">
        <v>157</v>
      </c>
      <c r="Y670" s="148" t="s">
        <v>438</v>
      </c>
      <c r="Z670" s="148" t="s">
        <v>494</v>
      </c>
      <c r="AC670" s="148" t="s">
        <v>62</v>
      </c>
      <c r="AD670" s="148" t="s">
        <v>69</v>
      </c>
      <c r="AE670" s="148" t="s">
        <v>102</v>
      </c>
    </row>
    <row r="671" spans="1:31" ht="60">
      <c r="A671" s="148" t="s">
        <v>6736</v>
      </c>
      <c r="B671" s="148" t="s">
        <v>89</v>
      </c>
      <c r="C671" s="148" t="s">
        <v>492</v>
      </c>
      <c r="D671" s="148" t="s">
        <v>493</v>
      </c>
      <c r="E671" s="148" t="s">
        <v>152</v>
      </c>
      <c r="F671" s="148" t="s">
        <v>461</v>
      </c>
      <c r="G671" s="148" t="s">
        <v>62</v>
      </c>
      <c r="H671" s="148">
        <v>50</v>
      </c>
      <c r="I671" s="148" t="s">
        <v>154</v>
      </c>
      <c r="J671" s="148" t="s">
        <v>64</v>
      </c>
      <c r="K671" s="148" t="s">
        <v>64</v>
      </c>
      <c r="M671" s="148" t="s">
        <v>65</v>
      </c>
      <c r="N671" s="148" t="s">
        <v>155</v>
      </c>
      <c r="O671" s="148" t="s">
        <v>6747</v>
      </c>
      <c r="P671" s="148" t="s">
        <v>6775</v>
      </c>
      <c r="R671" s="148" t="s">
        <v>101</v>
      </c>
      <c r="S671" s="148">
        <v>0</v>
      </c>
      <c r="T671" s="148">
        <v>14</v>
      </c>
      <c r="U671" s="148" t="s">
        <v>156</v>
      </c>
      <c r="V671" s="148" t="s">
        <v>463</v>
      </c>
      <c r="W671" s="148" t="s">
        <v>157</v>
      </c>
      <c r="X671" s="148" t="s">
        <v>483</v>
      </c>
      <c r="Y671" s="148" t="s">
        <v>438</v>
      </c>
      <c r="Z671" s="148" t="s">
        <v>494</v>
      </c>
      <c r="AC671" s="148" t="s">
        <v>112</v>
      </c>
      <c r="AD671" s="148" t="s">
        <v>69</v>
      </c>
      <c r="AE671" s="148" t="s">
        <v>102</v>
      </c>
    </row>
    <row r="672" spans="1:31" ht="45">
      <c r="A672" s="148" t="s">
        <v>6736</v>
      </c>
      <c r="B672" s="148" t="s">
        <v>525</v>
      </c>
      <c r="C672" s="148" t="s">
        <v>617</v>
      </c>
      <c r="D672" s="148" t="s">
        <v>613</v>
      </c>
      <c r="E672" s="148" t="s">
        <v>160</v>
      </c>
      <c r="F672" s="148" t="s">
        <v>614</v>
      </c>
      <c r="G672" s="148" t="s">
        <v>94</v>
      </c>
      <c r="H672" s="148">
        <v>40</v>
      </c>
      <c r="I672" s="148" t="s">
        <v>154</v>
      </c>
      <c r="J672" s="148" t="s">
        <v>64</v>
      </c>
      <c r="K672" s="148" t="s">
        <v>64</v>
      </c>
      <c r="M672" s="148" t="s">
        <v>65</v>
      </c>
      <c r="N672" s="148" t="s">
        <v>497</v>
      </c>
      <c r="O672" s="148" t="s">
        <v>6747</v>
      </c>
      <c r="P672" s="148" t="s">
        <v>6750</v>
      </c>
      <c r="Q672" s="148" t="s">
        <v>6747</v>
      </c>
      <c r="R672" s="148" t="s">
        <v>616</v>
      </c>
      <c r="S672" s="148" t="s">
        <v>62</v>
      </c>
      <c r="T672" s="148" t="s">
        <v>62</v>
      </c>
      <c r="U672" s="148" t="s">
        <v>62</v>
      </c>
      <c r="V672" s="148" t="s">
        <v>67</v>
      </c>
      <c r="W672" s="148" t="s">
        <v>157</v>
      </c>
      <c r="Y672" s="148" t="s">
        <v>599</v>
      </c>
      <c r="Z672" s="148" t="s">
        <v>615</v>
      </c>
      <c r="AC672" s="148" t="s">
        <v>62</v>
      </c>
      <c r="AD672" s="148" t="s">
        <v>69</v>
      </c>
      <c r="AE672" s="148" t="s">
        <v>102</v>
      </c>
    </row>
    <row r="673" spans="1:31" ht="30">
      <c r="A673" s="148" t="s">
        <v>6736</v>
      </c>
      <c r="B673" s="148" t="s">
        <v>525</v>
      </c>
      <c r="C673" s="148" t="s">
        <v>612</v>
      </c>
      <c r="D673" s="148" t="s">
        <v>613</v>
      </c>
      <c r="E673" s="148" t="s">
        <v>152</v>
      </c>
      <c r="F673" s="148" t="s">
        <v>614</v>
      </c>
      <c r="G673" s="148" t="s">
        <v>62</v>
      </c>
      <c r="H673" s="148">
        <v>40</v>
      </c>
      <c r="I673" s="148" t="s">
        <v>154</v>
      </c>
      <c r="J673" s="148" t="s">
        <v>64</v>
      </c>
      <c r="K673" s="148" t="s">
        <v>64</v>
      </c>
      <c r="M673" s="148" t="s">
        <v>65</v>
      </c>
      <c r="N673" s="148" t="s">
        <v>155</v>
      </c>
      <c r="O673" s="148" t="s">
        <v>6747</v>
      </c>
      <c r="P673" s="148" t="s">
        <v>6775</v>
      </c>
      <c r="R673" s="148" t="s">
        <v>616</v>
      </c>
      <c r="S673" s="148">
        <v>0</v>
      </c>
      <c r="T673" s="148">
        <v>14</v>
      </c>
      <c r="U673" s="148" t="s">
        <v>156</v>
      </c>
      <c r="V673" s="148" t="s">
        <v>602</v>
      </c>
      <c r="W673" s="148" t="s">
        <v>157</v>
      </c>
      <c r="X673" s="148" t="s">
        <v>604</v>
      </c>
      <c r="Y673" s="148" t="s">
        <v>599</v>
      </c>
      <c r="Z673" s="148" t="s">
        <v>615</v>
      </c>
      <c r="AC673" s="148" t="s">
        <v>112</v>
      </c>
      <c r="AD673" s="148" t="s">
        <v>69</v>
      </c>
      <c r="AE673" s="148" t="s">
        <v>102</v>
      </c>
    </row>
    <row r="674" spans="1:31" ht="45">
      <c r="A674" s="148" t="s">
        <v>6736</v>
      </c>
      <c r="B674" s="148" t="s">
        <v>525</v>
      </c>
      <c r="C674" s="148" t="s">
        <v>691</v>
      </c>
      <c r="D674" s="148" t="s">
        <v>685</v>
      </c>
      <c r="E674" s="148" t="s">
        <v>160</v>
      </c>
      <c r="F674" s="148" t="s">
        <v>686</v>
      </c>
      <c r="G674" s="148" t="s">
        <v>94</v>
      </c>
      <c r="H674" s="148">
        <v>40</v>
      </c>
      <c r="I674" s="148" t="s">
        <v>154</v>
      </c>
      <c r="J674" s="148" t="s">
        <v>64</v>
      </c>
      <c r="K674" s="148" t="s">
        <v>64</v>
      </c>
      <c r="M674" s="148" t="s">
        <v>65</v>
      </c>
      <c r="N674" s="148" t="s">
        <v>497</v>
      </c>
      <c r="O674" s="148" t="s">
        <v>6747</v>
      </c>
      <c r="P674" s="148" t="s">
        <v>6750</v>
      </c>
      <c r="Q674" s="148" t="s">
        <v>6747</v>
      </c>
      <c r="R674" s="148" t="s">
        <v>101</v>
      </c>
      <c r="S674" s="148" t="s">
        <v>62</v>
      </c>
      <c r="T674" s="148" t="s">
        <v>62</v>
      </c>
      <c r="U674" s="148" t="s">
        <v>62</v>
      </c>
      <c r="V674" s="148" t="s">
        <v>67</v>
      </c>
      <c r="W674" s="148" t="s">
        <v>157</v>
      </c>
      <c r="Y674" s="148" t="s">
        <v>641</v>
      </c>
      <c r="Z674" s="148" t="s">
        <v>687</v>
      </c>
      <c r="AC674" s="148" t="s">
        <v>62</v>
      </c>
      <c r="AD674" s="148" t="s">
        <v>69</v>
      </c>
      <c r="AE674" s="148" t="s">
        <v>102</v>
      </c>
    </row>
    <row r="675" spans="1:31" ht="30">
      <c r="A675" s="148" t="s">
        <v>6736</v>
      </c>
      <c r="B675" s="148" t="s">
        <v>525</v>
      </c>
      <c r="C675" s="148" t="s">
        <v>684</v>
      </c>
      <c r="D675" s="148" t="s">
        <v>685</v>
      </c>
      <c r="E675" s="148" t="s">
        <v>152</v>
      </c>
      <c r="F675" s="148" t="s">
        <v>686</v>
      </c>
      <c r="G675" s="148" t="s">
        <v>62</v>
      </c>
      <c r="H675" s="148">
        <v>40</v>
      </c>
      <c r="I675" s="148" t="s">
        <v>154</v>
      </c>
      <c r="J675" s="148" t="s">
        <v>64</v>
      </c>
      <c r="K675" s="148" t="s">
        <v>64</v>
      </c>
      <c r="M675" s="148" t="s">
        <v>65</v>
      </c>
      <c r="N675" s="148" t="s">
        <v>155</v>
      </c>
      <c r="O675" s="148" t="s">
        <v>6747</v>
      </c>
      <c r="P675" s="148" t="s">
        <v>6775</v>
      </c>
      <c r="R675" s="148" t="s">
        <v>101</v>
      </c>
      <c r="S675" s="148">
        <v>0</v>
      </c>
      <c r="T675" s="148">
        <v>14</v>
      </c>
      <c r="U675" s="148" t="s">
        <v>156</v>
      </c>
      <c r="V675" s="148" t="s">
        <v>602</v>
      </c>
      <c r="W675" s="148" t="s">
        <v>157</v>
      </c>
      <c r="X675" s="148" t="s">
        <v>645</v>
      </c>
      <c r="Y675" s="148" t="s">
        <v>641</v>
      </c>
      <c r="Z675" s="148" t="s">
        <v>687</v>
      </c>
      <c r="AC675" s="148" t="s">
        <v>112</v>
      </c>
      <c r="AD675" s="148" t="s">
        <v>69</v>
      </c>
      <c r="AE675" s="148" t="s">
        <v>102</v>
      </c>
    </row>
    <row r="676" spans="1:31" ht="45">
      <c r="A676" s="148" t="s">
        <v>6736</v>
      </c>
      <c r="B676" s="148" t="s">
        <v>929</v>
      </c>
      <c r="C676" s="148" t="s">
        <v>1115</v>
      </c>
      <c r="D676" s="148" t="s">
        <v>1116</v>
      </c>
      <c r="E676" s="148" t="s">
        <v>160</v>
      </c>
      <c r="F676" s="148" t="s">
        <v>1117</v>
      </c>
      <c r="G676" s="148" t="s">
        <v>631</v>
      </c>
      <c r="H676" s="148">
        <v>40</v>
      </c>
      <c r="I676" s="148" t="s">
        <v>154</v>
      </c>
      <c r="J676" s="148" t="s">
        <v>64</v>
      </c>
      <c r="K676" s="148" t="s">
        <v>64</v>
      </c>
      <c r="M676" s="148" t="s">
        <v>65</v>
      </c>
      <c r="N676" s="148" t="s">
        <v>1118</v>
      </c>
      <c r="O676" s="148" t="s">
        <v>6747</v>
      </c>
      <c r="P676" s="148" t="s">
        <v>6750</v>
      </c>
      <c r="Q676" s="148" t="s">
        <v>6747</v>
      </c>
      <c r="R676" s="148" t="s">
        <v>101</v>
      </c>
      <c r="S676" s="148" t="s">
        <v>62</v>
      </c>
      <c r="T676" s="148" t="s">
        <v>62</v>
      </c>
      <c r="U676" s="148" t="s">
        <v>62</v>
      </c>
      <c r="V676" s="148" t="s">
        <v>67</v>
      </c>
      <c r="W676" s="148" t="s">
        <v>157</v>
      </c>
      <c r="Y676" s="148" t="s">
        <v>1109</v>
      </c>
      <c r="Z676" s="148" t="s">
        <v>1119</v>
      </c>
      <c r="AC676" s="148" t="s">
        <v>62</v>
      </c>
      <c r="AD676" s="148" t="s">
        <v>69</v>
      </c>
      <c r="AE676" s="148" t="s">
        <v>102</v>
      </c>
    </row>
    <row r="677" spans="1:31" ht="30">
      <c r="A677" s="148" t="s">
        <v>6736</v>
      </c>
      <c r="B677" s="148" t="s">
        <v>929</v>
      </c>
      <c r="C677" s="148" t="s">
        <v>1120</v>
      </c>
      <c r="D677" s="148" t="s">
        <v>1116</v>
      </c>
      <c r="E677" s="148" t="s">
        <v>152</v>
      </c>
      <c r="F677" s="148" t="s">
        <v>1117</v>
      </c>
      <c r="G677" s="148" t="s">
        <v>62</v>
      </c>
      <c r="H677" s="148">
        <v>40</v>
      </c>
      <c r="I677" s="148" t="s">
        <v>154</v>
      </c>
      <c r="J677" s="148" t="s">
        <v>64</v>
      </c>
      <c r="K677" s="148" t="s">
        <v>64</v>
      </c>
      <c r="M677" s="148" t="s">
        <v>65</v>
      </c>
      <c r="N677" s="148" t="s">
        <v>155</v>
      </c>
      <c r="O677" s="148" t="s">
        <v>6747</v>
      </c>
      <c r="P677" s="148" t="s">
        <v>6775</v>
      </c>
      <c r="R677" s="148" t="s">
        <v>101</v>
      </c>
      <c r="S677" s="148">
        <v>0</v>
      </c>
      <c r="T677" s="148">
        <v>14</v>
      </c>
      <c r="U677" s="148" t="s">
        <v>156</v>
      </c>
      <c r="V677" s="148" t="s">
        <v>775</v>
      </c>
      <c r="W677" s="148" t="s">
        <v>157</v>
      </c>
      <c r="X677" s="148" t="s">
        <v>1121</v>
      </c>
      <c r="Y677" s="148" t="s">
        <v>1109</v>
      </c>
      <c r="Z677" s="148" t="s">
        <v>1119</v>
      </c>
      <c r="AC677" s="148" t="s">
        <v>112</v>
      </c>
      <c r="AD677" s="148" t="s">
        <v>69</v>
      </c>
      <c r="AE677" s="148" t="s">
        <v>102</v>
      </c>
    </row>
    <row r="678" spans="1:31" ht="45">
      <c r="A678" s="148" t="s">
        <v>6736</v>
      </c>
      <c r="B678" s="148" t="s">
        <v>929</v>
      </c>
      <c r="C678" s="148" t="s">
        <v>1231</v>
      </c>
      <c r="D678" s="148" t="s">
        <v>1232</v>
      </c>
      <c r="E678" s="148" t="s">
        <v>160</v>
      </c>
      <c r="F678" s="148" t="s">
        <v>1233</v>
      </c>
      <c r="G678" s="148" t="s">
        <v>631</v>
      </c>
      <c r="H678" s="148">
        <v>40</v>
      </c>
      <c r="I678" s="148" t="s">
        <v>154</v>
      </c>
      <c r="J678" s="148" t="s">
        <v>64</v>
      </c>
      <c r="K678" s="148" t="s">
        <v>64</v>
      </c>
      <c r="M678" s="148" t="s">
        <v>65</v>
      </c>
      <c r="N678" s="148" t="s">
        <v>497</v>
      </c>
      <c r="O678" s="148" t="s">
        <v>6747</v>
      </c>
      <c r="P678" s="148" t="s">
        <v>62</v>
      </c>
      <c r="Q678" s="148" t="s">
        <v>6747</v>
      </c>
      <c r="R678" s="148" t="s">
        <v>62</v>
      </c>
      <c r="S678" s="148" t="s">
        <v>62</v>
      </c>
      <c r="T678" s="148" t="s">
        <v>62</v>
      </c>
      <c r="U678" s="148" t="s">
        <v>62</v>
      </c>
      <c r="V678" s="148" t="s">
        <v>67</v>
      </c>
      <c r="W678" s="148" t="s">
        <v>157</v>
      </c>
      <c r="Y678" s="148" t="s">
        <v>1234</v>
      </c>
      <c r="Z678" s="148" t="s">
        <v>1235</v>
      </c>
      <c r="AC678" s="148" t="s">
        <v>62</v>
      </c>
      <c r="AD678" s="148" t="s">
        <v>77</v>
      </c>
      <c r="AE678" s="148" t="s">
        <v>102</v>
      </c>
    </row>
    <row r="679" spans="1:31" ht="30">
      <c r="A679" s="148" t="s">
        <v>6736</v>
      </c>
      <c r="B679" s="148" t="s">
        <v>929</v>
      </c>
      <c r="C679" s="148" t="s">
        <v>1236</v>
      </c>
      <c r="D679" s="148" t="s">
        <v>1232</v>
      </c>
      <c r="E679" s="148" t="s">
        <v>152</v>
      </c>
      <c r="F679" s="148" t="s">
        <v>1233</v>
      </c>
      <c r="G679" s="148" t="s">
        <v>62</v>
      </c>
      <c r="H679" s="148">
        <v>40</v>
      </c>
      <c r="I679" s="148" t="s">
        <v>154</v>
      </c>
      <c r="J679" s="148" t="s">
        <v>64</v>
      </c>
      <c r="K679" s="148" t="s">
        <v>64</v>
      </c>
      <c r="M679" s="148" t="s">
        <v>65</v>
      </c>
      <c r="N679" s="148" t="s">
        <v>155</v>
      </c>
      <c r="O679" s="148" t="s">
        <v>6747</v>
      </c>
      <c r="P679" s="148" t="s">
        <v>62</v>
      </c>
      <c r="R679" s="148" t="s">
        <v>62</v>
      </c>
      <c r="S679" s="148">
        <v>0</v>
      </c>
      <c r="T679" s="148">
        <v>14</v>
      </c>
      <c r="U679" s="148" t="s">
        <v>156</v>
      </c>
      <c r="V679" s="148" t="s">
        <v>775</v>
      </c>
      <c r="W679" s="148" t="s">
        <v>157</v>
      </c>
      <c r="X679" s="148" t="s">
        <v>1237</v>
      </c>
      <c r="Y679" s="148" t="s">
        <v>1234</v>
      </c>
      <c r="Z679" s="148" t="s">
        <v>1235</v>
      </c>
      <c r="AC679" s="148" t="s">
        <v>112</v>
      </c>
      <c r="AD679" s="148" t="s">
        <v>77</v>
      </c>
      <c r="AE679" s="148" t="s">
        <v>102</v>
      </c>
    </row>
    <row r="680" spans="1:31" ht="45">
      <c r="A680" s="148" t="s">
        <v>6736</v>
      </c>
      <c r="B680" s="148" t="s">
        <v>929</v>
      </c>
      <c r="C680" s="148" t="s">
        <v>1362</v>
      </c>
      <c r="D680" s="148" t="s">
        <v>1363</v>
      </c>
      <c r="E680" s="148" t="s">
        <v>160</v>
      </c>
      <c r="F680" s="148" t="s">
        <v>1364</v>
      </c>
      <c r="G680" s="148" t="s">
        <v>704</v>
      </c>
      <c r="H680" s="148">
        <v>50</v>
      </c>
      <c r="I680" s="148" t="s">
        <v>154</v>
      </c>
      <c r="J680" s="148" t="s">
        <v>64</v>
      </c>
      <c r="K680" s="148" t="s">
        <v>64</v>
      </c>
      <c r="M680" s="148" t="s">
        <v>65</v>
      </c>
      <c r="N680" s="148" t="s">
        <v>497</v>
      </c>
      <c r="O680" s="148" t="s">
        <v>6747</v>
      </c>
      <c r="P680" s="148" t="s">
        <v>62</v>
      </c>
      <c r="Q680" s="148" t="s">
        <v>6747</v>
      </c>
      <c r="R680" s="148" t="s">
        <v>62</v>
      </c>
      <c r="S680" s="148" t="s">
        <v>62</v>
      </c>
      <c r="T680" s="148" t="s">
        <v>62</v>
      </c>
      <c r="U680" s="148" t="s">
        <v>62</v>
      </c>
      <c r="V680" s="148" t="s">
        <v>67</v>
      </c>
      <c r="W680" s="148" t="s">
        <v>157</v>
      </c>
      <c r="Y680" s="148" t="s">
        <v>1360</v>
      </c>
      <c r="Z680" s="148" t="s">
        <v>1365</v>
      </c>
      <c r="AC680" s="148" t="s">
        <v>62</v>
      </c>
      <c r="AD680" s="148" t="s">
        <v>77</v>
      </c>
      <c r="AE680" s="148" t="s">
        <v>102</v>
      </c>
    </row>
    <row r="681" spans="1:31" ht="30">
      <c r="A681" s="148" t="s">
        <v>6736</v>
      </c>
      <c r="B681" s="148" t="s">
        <v>929</v>
      </c>
      <c r="C681" s="148" t="s">
        <v>1366</v>
      </c>
      <c r="D681" s="148" t="s">
        <v>1363</v>
      </c>
      <c r="E681" s="148" t="s">
        <v>152</v>
      </c>
      <c r="F681" s="148" t="s">
        <v>1364</v>
      </c>
      <c r="G681" s="148" t="s">
        <v>62</v>
      </c>
      <c r="H681" s="148">
        <v>50</v>
      </c>
      <c r="I681" s="148" t="s">
        <v>154</v>
      </c>
      <c r="J681" s="148" t="s">
        <v>64</v>
      </c>
      <c r="K681" s="148" t="s">
        <v>64</v>
      </c>
      <c r="M681" s="148" t="s">
        <v>65</v>
      </c>
      <c r="N681" s="148" t="s">
        <v>155</v>
      </c>
      <c r="O681" s="148" t="s">
        <v>6747</v>
      </c>
      <c r="P681" s="148" t="s">
        <v>62</v>
      </c>
      <c r="R681" s="148" t="s">
        <v>62</v>
      </c>
      <c r="S681" s="148">
        <v>0</v>
      </c>
      <c r="T681" s="148">
        <v>15</v>
      </c>
      <c r="U681" s="148" t="s">
        <v>156</v>
      </c>
      <c r="V681" s="148" t="s">
        <v>246</v>
      </c>
      <c r="W681" s="148" t="s">
        <v>157</v>
      </c>
      <c r="X681" s="148" t="s">
        <v>1268</v>
      </c>
      <c r="Y681" s="148" t="s">
        <v>1360</v>
      </c>
      <c r="Z681" s="148" t="s">
        <v>1365</v>
      </c>
      <c r="AC681" s="148" t="s">
        <v>112</v>
      </c>
      <c r="AD681" s="148" t="s">
        <v>77</v>
      </c>
      <c r="AE681" s="148" t="s">
        <v>102</v>
      </c>
    </row>
    <row r="682" spans="1:31" ht="45">
      <c r="A682" s="148" t="s">
        <v>6736</v>
      </c>
      <c r="B682" s="148" t="s">
        <v>929</v>
      </c>
      <c r="C682" s="148" t="s">
        <v>1179</v>
      </c>
      <c r="D682" s="148" t="s">
        <v>1180</v>
      </c>
      <c r="E682" s="148" t="s">
        <v>160</v>
      </c>
      <c r="F682" s="148" t="s">
        <v>1181</v>
      </c>
      <c r="G682" s="148" t="s">
        <v>94</v>
      </c>
      <c r="H682" s="148">
        <v>40</v>
      </c>
      <c r="I682" s="148" t="s">
        <v>154</v>
      </c>
      <c r="J682" s="148" t="s">
        <v>64</v>
      </c>
      <c r="K682" s="148" t="s">
        <v>64</v>
      </c>
      <c r="M682" s="148" t="s">
        <v>65</v>
      </c>
      <c r="N682" s="148" t="s">
        <v>1182</v>
      </c>
      <c r="O682" s="148" t="s">
        <v>6747</v>
      </c>
      <c r="P682" s="148" t="s">
        <v>62</v>
      </c>
      <c r="Q682" s="148" t="s">
        <v>6747</v>
      </c>
      <c r="R682" s="148" t="s">
        <v>62</v>
      </c>
      <c r="S682" s="148" t="s">
        <v>62</v>
      </c>
      <c r="T682" s="148" t="s">
        <v>62</v>
      </c>
      <c r="U682" s="148" t="s">
        <v>62</v>
      </c>
      <c r="V682" s="148" t="s">
        <v>67</v>
      </c>
      <c r="W682" s="148" t="s">
        <v>157</v>
      </c>
      <c r="Y682" s="148" t="s">
        <v>1154</v>
      </c>
      <c r="Z682" s="148" t="s">
        <v>1183</v>
      </c>
      <c r="AC682" s="148" t="s">
        <v>62</v>
      </c>
      <c r="AD682" s="148" t="s">
        <v>77</v>
      </c>
      <c r="AE682" s="148" t="s">
        <v>102</v>
      </c>
    </row>
    <row r="683" spans="1:31" ht="45">
      <c r="A683" s="148" t="s">
        <v>6736</v>
      </c>
      <c r="B683" s="148" t="s">
        <v>929</v>
      </c>
      <c r="C683" s="148" t="s">
        <v>1184</v>
      </c>
      <c r="D683" s="148" t="s">
        <v>1180</v>
      </c>
      <c r="E683" s="148" t="s">
        <v>152</v>
      </c>
      <c r="F683" s="148" t="s">
        <v>1181</v>
      </c>
      <c r="G683" s="148" t="s">
        <v>62</v>
      </c>
      <c r="H683" s="148">
        <v>40</v>
      </c>
      <c r="I683" s="148" t="s">
        <v>154</v>
      </c>
      <c r="J683" s="148" t="s">
        <v>64</v>
      </c>
      <c r="K683" s="148" t="s">
        <v>64</v>
      </c>
      <c r="M683" s="148" t="s">
        <v>65</v>
      </c>
      <c r="N683" s="148" t="s">
        <v>155</v>
      </c>
      <c r="O683" s="148" t="s">
        <v>6747</v>
      </c>
      <c r="P683" s="148" t="s">
        <v>62</v>
      </c>
      <c r="R683" s="148" t="s">
        <v>62</v>
      </c>
      <c r="S683" s="148">
        <v>0</v>
      </c>
      <c r="T683" s="148">
        <v>14</v>
      </c>
      <c r="U683" s="148" t="s">
        <v>156</v>
      </c>
      <c r="V683" s="148" t="s">
        <v>67</v>
      </c>
      <c r="W683" s="148" t="s">
        <v>157</v>
      </c>
      <c r="X683" s="148" t="s">
        <v>1185</v>
      </c>
      <c r="Y683" s="148" t="s">
        <v>1154</v>
      </c>
      <c r="Z683" s="148" t="s">
        <v>1183</v>
      </c>
      <c r="AC683" s="148" t="s">
        <v>112</v>
      </c>
      <c r="AD683" s="148" t="s">
        <v>77</v>
      </c>
      <c r="AE683" s="148" t="s">
        <v>102</v>
      </c>
    </row>
    <row r="684" spans="1:31" ht="45">
      <c r="A684" s="148" t="s">
        <v>6736</v>
      </c>
      <c r="B684" s="148" t="s">
        <v>929</v>
      </c>
      <c r="C684" s="148" t="s">
        <v>1262</v>
      </c>
      <c r="D684" s="148" t="s">
        <v>1263</v>
      </c>
      <c r="E684" s="148" t="s">
        <v>160</v>
      </c>
      <c r="F684" s="148" t="s">
        <v>1264</v>
      </c>
      <c r="G684" s="148" t="s">
        <v>704</v>
      </c>
      <c r="H684" s="148">
        <v>50</v>
      </c>
      <c r="I684" s="148" t="s">
        <v>154</v>
      </c>
      <c r="J684" s="148" t="s">
        <v>64</v>
      </c>
      <c r="K684" s="148" t="s">
        <v>64</v>
      </c>
      <c r="M684" s="148" t="s">
        <v>65</v>
      </c>
      <c r="N684" s="148" t="s">
        <v>1265</v>
      </c>
      <c r="O684" s="148" t="s">
        <v>6747</v>
      </c>
      <c r="P684" s="148" t="s">
        <v>62</v>
      </c>
      <c r="Q684" s="148" t="s">
        <v>6747</v>
      </c>
      <c r="R684" s="148" t="s">
        <v>62</v>
      </c>
      <c r="S684" s="148" t="s">
        <v>62</v>
      </c>
      <c r="T684" s="148" t="s">
        <v>62</v>
      </c>
      <c r="U684" s="148" t="s">
        <v>62</v>
      </c>
      <c r="V684" s="148" t="s">
        <v>67</v>
      </c>
      <c r="W684" s="148" t="s">
        <v>157</v>
      </c>
      <c r="Y684" s="148" t="s">
        <v>1234</v>
      </c>
      <c r="Z684" s="148" t="s">
        <v>1266</v>
      </c>
      <c r="AC684" s="148" t="s">
        <v>62</v>
      </c>
      <c r="AD684" s="148" t="s">
        <v>77</v>
      </c>
      <c r="AE684" s="148" t="s">
        <v>102</v>
      </c>
    </row>
    <row r="685" spans="1:31" ht="30">
      <c r="A685" s="148" t="s">
        <v>6736</v>
      </c>
      <c r="B685" s="148" t="s">
        <v>929</v>
      </c>
      <c r="C685" s="148" t="s">
        <v>1267</v>
      </c>
      <c r="D685" s="148" t="s">
        <v>1263</v>
      </c>
      <c r="E685" s="148" t="s">
        <v>152</v>
      </c>
      <c r="F685" s="148" t="s">
        <v>1264</v>
      </c>
      <c r="G685" s="148" t="s">
        <v>62</v>
      </c>
      <c r="H685" s="148">
        <v>50</v>
      </c>
      <c r="I685" s="148" t="s">
        <v>154</v>
      </c>
      <c r="J685" s="148" t="s">
        <v>64</v>
      </c>
      <c r="K685" s="148" t="s">
        <v>64</v>
      </c>
      <c r="M685" s="148" t="s">
        <v>65</v>
      </c>
      <c r="N685" s="148" t="s">
        <v>155</v>
      </c>
      <c r="O685" s="148" t="s">
        <v>6747</v>
      </c>
      <c r="P685" s="148" t="s">
        <v>62</v>
      </c>
      <c r="R685" s="148" t="s">
        <v>62</v>
      </c>
      <c r="S685" s="148">
        <v>0</v>
      </c>
      <c r="T685" s="148">
        <v>14</v>
      </c>
      <c r="U685" s="148" t="s">
        <v>156</v>
      </c>
      <c r="V685" s="148" t="s">
        <v>673</v>
      </c>
      <c r="W685" s="148" t="s">
        <v>157</v>
      </c>
      <c r="X685" s="148" t="s">
        <v>1268</v>
      </c>
      <c r="Y685" s="148" t="s">
        <v>1234</v>
      </c>
      <c r="Z685" s="148" t="s">
        <v>1266</v>
      </c>
      <c r="AC685" s="148" t="s">
        <v>112</v>
      </c>
      <c r="AD685" s="148" t="s">
        <v>77</v>
      </c>
      <c r="AE685" s="148" t="s">
        <v>102</v>
      </c>
    </row>
    <row r="686" spans="1:31" ht="45">
      <c r="A686" s="148" t="s">
        <v>6736</v>
      </c>
      <c r="B686" s="148" t="s">
        <v>1465</v>
      </c>
      <c r="C686" s="148" t="s">
        <v>1528</v>
      </c>
      <c r="D686" s="148" t="s">
        <v>1529</v>
      </c>
      <c r="E686" s="148" t="s">
        <v>160</v>
      </c>
      <c r="F686" s="148" t="s">
        <v>1530</v>
      </c>
      <c r="G686" s="148" t="s">
        <v>94</v>
      </c>
      <c r="H686" s="148">
        <v>50</v>
      </c>
      <c r="I686" s="148" t="s">
        <v>154</v>
      </c>
      <c r="J686" s="148" t="s">
        <v>64</v>
      </c>
      <c r="K686" s="148" t="s">
        <v>64</v>
      </c>
      <c r="M686" s="148" t="s">
        <v>65</v>
      </c>
      <c r="N686" s="148" t="s">
        <v>161</v>
      </c>
      <c r="O686" s="148" t="s">
        <v>6747</v>
      </c>
      <c r="P686" s="148" t="s">
        <v>6750</v>
      </c>
      <c r="Q686" s="148" t="s">
        <v>6747</v>
      </c>
      <c r="R686" s="148" t="s">
        <v>101</v>
      </c>
      <c r="S686" s="148" t="s">
        <v>62</v>
      </c>
      <c r="T686" s="148" t="s">
        <v>62</v>
      </c>
      <c r="U686" s="148" t="s">
        <v>62</v>
      </c>
      <c r="V686" s="148" t="s">
        <v>67</v>
      </c>
      <c r="W686" s="148" t="s">
        <v>157</v>
      </c>
      <c r="X686" s="148" t="s">
        <v>126</v>
      </c>
      <c r="Y686" s="148" t="s">
        <v>1475</v>
      </c>
      <c r="Z686" s="148" t="s">
        <v>1531</v>
      </c>
      <c r="AC686" s="148" t="s">
        <v>62</v>
      </c>
      <c r="AD686" s="148" t="s">
        <v>69</v>
      </c>
      <c r="AE686" s="148" t="s">
        <v>102</v>
      </c>
    </row>
    <row r="687" spans="1:31" ht="45">
      <c r="A687" s="148" t="s">
        <v>6736</v>
      </c>
      <c r="B687" s="148" t="s">
        <v>1465</v>
      </c>
      <c r="C687" s="148" t="s">
        <v>1534</v>
      </c>
      <c r="D687" s="148" t="s">
        <v>1535</v>
      </c>
      <c r="E687" s="148" t="s">
        <v>164</v>
      </c>
      <c r="F687" s="148" t="s">
        <v>1516</v>
      </c>
      <c r="G687" s="148" t="s">
        <v>169</v>
      </c>
      <c r="H687" s="148">
        <v>50</v>
      </c>
      <c r="I687" s="148" t="s">
        <v>154</v>
      </c>
      <c r="J687" s="148" t="s">
        <v>64</v>
      </c>
      <c r="K687" s="148" t="s">
        <v>64</v>
      </c>
      <c r="M687" s="148" t="s">
        <v>65</v>
      </c>
      <c r="N687" s="148" t="s">
        <v>166</v>
      </c>
      <c r="O687" s="148" t="s">
        <v>6747</v>
      </c>
      <c r="P687" s="148" t="s">
        <v>6750</v>
      </c>
      <c r="Q687" s="148" t="s">
        <v>6747</v>
      </c>
      <c r="R687" s="148" t="s">
        <v>101</v>
      </c>
      <c r="S687" s="148" t="s">
        <v>62</v>
      </c>
      <c r="T687" s="148" t="s">
        <v>62</v>
      </c>
      <c r="U687" s="148" t="s">
        <v>62</v>
      </c>
      <c r="V687" s="148" t="s">
        <v>67</v>
      </c>
      <c r="W687" s="148" t="s">
        <v>157</v>
      </c>
      <c r="X687" s="148" t="s">
        <v>126</v>
      </c>
      <c r="Y687" s="148" t="s">
        <v>1475</v>
      </c>
      <c r="AC687" s="148" t="s">
        <v>62</v>
      </c>
      <c r="AD687" s="148" t="s">
        <v>69</v>
      </c>
      <c r="AE687" s="148" t="s">
        <v>102</v>
      </c>
    </row>
    <row r="688" spans="1:31" ht="45">
      <c r="A688" s="148" t="s">
        <v>6736</v>
      </c>
      <c r="B688" s="148" t="s">
        <v>1465</v>
      </c>
      <c r="C688" s="148" t="s">
        <v>1563</v>
      </c>
      <c r="D688" s="148" t="s">
        <v>1561</v>
      </c>
      <c r="E688" s="148" t="s">
        <v>160</v>
      </c>
      <c r="F688" s="148" t="s">
        <v>1473</v>
      </c>
      <c r="G688" s="148" t="s">
        <v>169</v>
      </c>
      <c r="H688" s="148">
        <v>50</v>
      </c>
      <c r="I688" s="148" t="s">
        <v>154</v>
      </c>
      <c r="J688" s="148" t="s">
        <v>64</v>
      </c>
      <c r="K688" s="148" t="s">
        <v>64</v>
      </c>
      <c r="M688" s="148" t="s">
        <v>65</v>
      </c>
      <c r="N688" s="148" t="s">
        <v>228</v>
      </c>
      <c r="O688" s="148" t="s">
        <v>6747</v>
      </c>
      <c r="P688" s="148" t="s">
        <v>6750</v>
      </c>
      <c r="Q688" s="148" t="s">
        <v>6747</v>
      </c>
      <c r="R688" s="148" t="s">
        <v>101</v>
      </c>
      <c r="S688" s="148" t="s">
        <v>62</v>
      </c>
      <c r="T688" s="148" t="s">
        <v>62</v>
      </c>
      <c r="U688" s="148" t="s">
        <v>62</v>
      </c>
      <c r="V688" s="148" t="s">
        <v>67</v>
      </c>
      <c r="W688" s="148" t="s">
        <v>157</v>
      </c>
      <c r="Y688" s="148" t="s">
        <v>1475</v>
      </c>
      <c r="Z688" s="148" t="s">
        <v>1562</v>
      </c>
      <c r="AC688" s="148" t="s">
        <v>62</v>
      </c>
      <c r="AD688" s="148" t="s">
        <v>69</v>
      </c>
      <c r="AE688" s="148" t="s">
        <v>102</v>
      </c>
    </row>
    <row r="689" spans="1:31" ht="45">
      <c r="A689" s="148" t="s">
        <v>6736</v>
      </c>
      <c r="B689" s="148" t="s">
        <v>1465</v>
      </c>
      <c r="C689" s="148" t="s">
        <v>1564</v>
      </c>
      <c r="D689" s="148" t="s">
        <v>1565</v>
      </c>
      <c r="E689" s="148" t="s">
        <v>164</v>
      </c>
      <c r="F689" s="148" t="s">
        <v>1473</v>
      </c>
      <c r="G689" s="148" t="s">
        <v>169</v>
      </c>
      <c r="H689" s="148">
        <v>50</v>
      </c>
      <c r="I689" s="148" t="s">
        <v>154</v>
      </c>
      <c r="J689" s="148" t="s">
        <v>64</v>
      </c>
      <c r="K689" s="148" t="s">
        <v>64</v>
      </c>
      <c r="M689" s="148" t="s">
        <v>65</v>
      </c>
      <c r="N689" s="148" t="s">
        <v>166</v>
      </c>
      <c r="O689" s="148" t="s">
        <v>6747</v>
      </c>
      <c r="P689" s="148" t="s">
        <v>6750</v>
      </c>
      <c r="Q689" s="148" t="s">
        <v>6747</v>
      </c>
      <c r="R689" s="148" t="s">
        <v>101</v>
      </c>
      <c r="S689" s="148" t="s">
        <v>62</v>
      </c>
      <c r="T689" s="148" t="s">
        <v>62</v>
      </c>
      <c r="U689" s="148" t="s">
        <v>62</v>
      </c>
      <c r="V689" s="148" t="s">
        <v>67</v>
      </c>
      <c r="W689" s="148" t="s">
        <v>157</v>
      </c>
      <c r="X689" s="148" t="s">
        <v>126</v>
      </c>
      <c r="Y689" s="148" t="s">
        <v>1475</v>
      </c>
      <c r="AC689" s="148" t="s">
        <v>62</v>
      </c>
      <c r="AD689" s="148" t="s">
        <v>69</v>
      </c>
      <c r="AE689" s="148" t="s">
        <v>102</v>
      </c>
    </row>
    <row r="690" spans="1:31" ht="45">
      <c r="A690" s="148" t="s">
        <v>6736</v>
      </c>
      <c r="B690" s="148" t="s">
        <v>1465</v>
      </c>
      <c r="C690" s="148" t="s">
        <v>1532</v>
      </c>
      <c r="D690" s="148" t="s">
        <v>1529</v>
      </c>
      <c r="E690" s="148" t="s">
        <v>152</v>
      </c>
      <c r="F690" s="148" t="s">
        <v>1530</v>
      </c>
      <c r="G690" s="148" t="s">
        <v>62</v>
      </c>
      <c r="H690" s="148">
        <v>50</v>
      </c>
      <c r="I690" s="148" t="s">
        <v>154</v>
      </c>
      <c r="J690" s="148" t="s">
        <v>64</v>
      </c>
      <c r="K690" s="148" t="s">
        <v>64</v>
      </c>
      <c r="M690" s="148" t="s">
        <v>65</v>
      </c>
      <c r="N690" s="148" t="s">
        <v>155</v>
      </c>
      <c r="O690" s="148" t="s">
        <v>6747</v>
      </c>
      <c r="P690" s="148" t="s">
        <v>6775</v>
      </c>
      <c r="R690" s="148" t="s">
        <v>101</v>
      </c>
      <c r="S690" s="148">
        <v>0</v>
      </c>
      <c r="T690" s="148">
        <v>14</v>
      </c>
      <c r="U690" s="148" t="s">
        <v>156</v>
      </c>
      <c r="V690" s="148" t="s">
        <v>67</v>
      </c>
      <c r="W690" s="148" t="s">
        <v>157</v>
      </c>
      <c r="X690" s="148" t="s">
        <v>1533</v>
      </c>
      <c r="Y690" s="148" t="s">
        <v>1475</v>
      </c>
      <c r="Z690" s="148" t="s">
        <v>1531</v>
      </c>
      <c r="AC690" s="148" t="s">
        <v>112</v>
      </c>
      <c r="AD690" s="148" t="s">
        <v>69</v>
      </c>
      <c r="AE690" s="148" t="s">
        <v>102</v>
      </c>
    </row>
    <row r="691" spans="1:31" ht="45">
      <c r="A691" s="148" t="s">
        <v>6736</v>
      </c>
      <c r="B691" s="148" t="s">
        <v>1465</v>
      </c>
      <c r="C691" s="148" t="s">
        <v>1536</v>
      </c>
      <c r="D691" s="148" t="s">
        <v>1535</v>
      </c>
      <c r="E691" s="148" t="s">
        <v>168</v>
      </c>
      <c r="F691" s="148" t="s">
        <v>1516</v>
      </c>
      <c r="G691" s="148" t="s">
        <v>169</v>
      </c>
      <c r="H691" s="148">
        <v>50</v>
      </c>
      <c r="I691" s="148" t="s">
        <v>154</v>
      </c>
      <c r="J691" s="148" t="s">
        <v>64</v>
      </c>
      <c r="K691" s="148" t="s">
        <v>64</v>
      </c>
      <c r="M691" s="148" t="s">
        <v>65</v>
      </c>
      <c r="N691" s="148" t="s">
        <v>155</v>
      </c>
      <c r="O691" s="148" t="s">
        <v>6747</v>
      </c>
      <c r="P691" s="148" t="s">
        <v>6775</v>
      </c>
      <c r="R691" s="148" t="s">
        <v>101</v>
      </c>
      <c r="S691" s="148">
        <v>0</v>
      </c>
      <c r="T691" s="148">
        <v>2000</v>
      </c>
      <c r="U691" s="148" t="s">
        <v>170</v>
      </c>
      <c r="V691" s="148" t="s">
        <v>110</v>
      </c>
      <c r="W691" s="148" t="s">
        <v>157</v>
      </c>
      <c r="X691" s="148" t="s">
        <v>1537</v>
      </c>
      <c r="Y691" s="148" t="s">
        <v>1475</v>
      </c>
      <c r="AC691" s="148" t="s">
        <v>112</v>
      </c>
      <c r="AD691" s="148" t="s">
        <v>69</v>
      </c>
      <c r="AE691" s="148" t="s">
        <v>102</v>
      </c>
    </row>
    <row r="692" spans="1:31" ht="30">
      <c r="A692" s="148" t="s">
        <v>6736</v>
      </c>
      <c r="B692" s="148" t="s">
        <v>1465</v>
      </c>
      <c r="C692" s="148" t="s">
        <v>1560</v>
      </c>
      <c r="D692" s="148" t="s">
        <v>1561</v>
      </c>
      <c r="E692" s="148" t="s">
        <v>152</v>
      </c>
      <c r="F692" s="148" t="s">
        <v>1473</v>
      </c>
      <c r="G692" s="148" t="s">
        <v>62</v>
      </c>
      <c r="H692" s="148">
        <v>50</v>
      </c>
      <c r="I692" s="148" t="s">
        <v>154</v>
      </c>
      <c r="J692" s="148" t="s">
        <v>64</v>
      </c>
      <c r="K692" s="148" t="s">
        <v>64</v>
      </c>
      <c r="M692" s="148" t="s">
        <v>65</v>
      </c>
      <c r="N692" s="148" t="s">
        <v>155</v>
      </c>
      <c r="O692" s="148" t="s">
        <v>6747</v>
      </c>
      <c r="P692" s="148" t="s">
        <v>6775</v>
      </c>
      <c r="R692" s="148" t="s">
        <v>101</v>
      </c>
      <c r="S692" s="148">
        <v>0</v>
      </c>
      <c r="T692" s="148">
        <v>14</v>
      </c>
      <c r="U692" s="148" t="s">
        <v>156</v>
      </c>
      <c r="V692" s="148" t="s">
        <v>145</v>
      </c>
      <c r="W692" s="148" t="s">
        <v>157</v>
      </c>
      <c r="X692" s="148" t="s">
        <v>1533</v>
      </c>
      <c r="Y692" s="148" t="s">
        <v>1475</v>
      </c>
      <c r="Z692" s="148" t="s">
        <v>1562</v>
      </c>
      <c r="AC692" s="148" t="s">
        <v>112</v>
      </c>
      <c r="AD692" s="148" t="s">
        <v>69</v>
      </c>
      <c r="AE692" s="148" t="s">
        <v>102</v>
      </c>
    </row>
    <row r="693" spans="1:31" ht="30">
      <c r="A693" s="148" t="s">
        <v>6736</v>
      </c>
      <c r="B693" s="148" t="s">
        <v>1465</v>
      </c>
      <c r="C693" s="148" t="s">
        <v>1566</v>
      </c>
      <c r="D693" s="148" t="s">
        <v>1565</v>
      </c>
      <c r="E693" s="148" t="s">
        <v>168</v>
      </c>
      <c r="F693" s="148" t="s">
        <v>1473</v>
      </c>
      <c r="G693" s="148" t="s">
        <v>169</v>
      </c>
      <c r="H693" s="148">
        <v>50</v>
      </c>
      <c r="I693" s="148" t="s">
        <v>154</v>
      </c>
      <c r="J693" s="148" t="s">
        <v>64</v>
      </c>
      <c r="K693" s="148" t="s">
        <v>64</v>
      </c>
      <c r="M693" s="148" t="s">
        <v>65</v>
      </c>
      <c r="N693" s="148" t="s">
        <v>155</v>
      </c>
      <c r="O693" s="148" t="s">
        <v>6747</v>
      </c>
      <c r="P693" s="148" t="s">
        <v>6775</v>
      </c>
      <c r="R693" s="148" t="s">
        <v>101</v>
      </c>
      <c r="S693" s="148">
        <v>0</v>
      </c>
      <c r="T693" s="148">
        <v>2000</v>
      </c>
      <c r="U693" s="148" t="s">
        <v>170</v>
      </c>
      <c r="V693" s="148" t="s">
        <v>145</v>
      </c>
      <c r="W693" s="148" t="s">
        <v>157</v>
      </c>
      <c r="X693" s="148" t="s">
        <v>1537</v>
      </c>
      <c r="Y693" s="148" t="s">
        <v>1475</v>
      </c>
      <c r="AC693" s="148" t="s">
        <v>112</v>
      </c>
      <c r="AD693" s="148" t="s">
        <v>69</v>
      </c>
      <c r="AE693" s="148" t="s">
        <v>102</v>
      </c>
    </row>
    <row r="694" spans="1:31" ht="45">
      <c r="A694" s="148" t="s">
        <v>6736</v>
      </c>
      <c r="B694" s="148" t="s">
        <v>1465</v>
      </c>
      <c r="C694" s="148" t="s">
        <v>1616</v>
      </c>
      <c r="D694" s="148" t="s">
        <v>1613</v>
      </c>
      <c r="E694" s="148" t="s">
        <v>160</v>
      </c>
      <c r="F694" s="148" t="s">
        <v>1614</v>
      </c>
      <c r="G694" s="148" t="s">
        <v>94</v>
      </c>
      <c r="H694" s="148">
        <v>50</v>
      </c>
      <c r="I694" s="148" t="s">
        <v>154</v>
      </c>
      <c r="J694" s="148" t="s">
        <v>64</v>
      </c>
      <c r="K694" s="148" t="s">
        <v>64</v>
      </c>
      <c r="M694" s="148" t="s">
        <v>65</v>
      </c>
      <c r="N694" s="148" t="s">
        <v>161</v>
      </c>
      <c r="O694" s="148" t="s">
        <v>6747</v>
      </c>
      <c r="P694" s="148" t="s">
        <v>6750</v>
      </c>
      <c r="Q694" s="148" t="s">
        <v>6747</v>
      </c>
      <c r="R694" s="148" t="s">
        <v>101</v>
      </c>
      <c r="S694" s="148" t="s">
        <v>62</v>
      </c>
      <c r="T694" s="148" t="s">
        <v>62</v>
      </c>
      <c r="U694" s="148" t="s">
        <v>62</v>
      </c>
      <c r="V694" s="148" t="s">
        <v>67</v>
      </c>
      <c r="W694" s="148" t="s">
        <v>157</v>
      </c>
      <c r="X694" s="148" t="s">
        <v>126</v>
      </c>
      <c r="Y694" s="148" t="s">
        <v>1587</v>
      </c>
      <c r="Z694" s="148" t="s">
        <v>1615</v>
      </c>
      <c r="AC694" s="148" t="s">
        <v>62</v>
      </c>
      <c r="AD694" s="148" t="s">
        <v>69</v>
      </c>
      <c r="AE694" s="148" t="s">
        <v>102</v>
      </c>
    </row>
    <row r="695" spans="1:31" ht="45">
      <c r="A695" s="148" t="s">
        <v>6736</v>
      </c>
      <c r="B695" s="148" t="s">
        <v>1465</v>
      </c>
      <c r="C695" s="148" t="s">
        <v>1466</v>
      </c>
      <c r="D695" s="148" t="s">
        <v>1467</v>
      </c>
      <c r="E695" s="148" t="s">
        <v>164</v>
      </c>
      <c r="F695" s="148" t="s">
        <v>1468</v>
      </c>
      <c r="G695" s="148" t="s">
        <v>169</v>
      </c>
      <c r="H695" s="148">
        <v>50</v>
      </c>
      <c r="I695" s="148" t="s">
        <v>154</v>
      </c>
      <c r="J695" s="148" t="s">
        <v>64</v>
      </c>
      <c r="K695" s="148" t="s">
        <v>64</v>
      </c>
      <c r="M695" s="148" t="s">
        <v>65</v>
      </c>
      <c r="N695" s="148" t="s">
        <v>166</v>
      </c>
      <c r="O695" s="148" t="s">
        <v>6747</v>
      </c>
      <c r="P695" s="148" t="s">
        <v>6750</v>
      </c>
      <c r="Q695" s="148" t="s">
        <v>6747</v>
      </c>
      <c r="R695" s="148" t="s">
        <v>101</v>
      </c>
      <c r="S695" s="148" t="s">
        <v>62</v>
      </c>
      <c r="T695" s="148" t="s">
        <v>62</v>
      </c>
      <c r="U695" s="148" t="s">
        <v>62</v>
      </c>
      <c r="V695" s="148" t="s">
        <v>67</v>
      </c>
      <c r="W695" s="148" t="s">
        <v>157</v>
      </c>
      <c r="X695" s="148" t="s">
        <v>126</v>
      </c>
      <c r="Y695" s="148" t="s">
        <v>99</v>
      </c>
      <c r="AC695" s="148" t="s">
        <v>62</v>
      </c>
      <c r="AD695" s="148" t="s">
        <v>69</v>
      </c>
      <c r="AE695" s="148" t="s">
        <v>102</v>
      </c>
    </row>
    <row r="696" spans="1:31" ht="30">
      <c r="A696" s="148" t="s">
        <v>6736</v>
      </c>
      <c r="B696" s="148" t="s">
        <v>1465</v>
      </c>
      <c r="C696" s="148" t="s">
        <v>1612</v>
      </c>
      <c r="D696" s="148" t="s">
        <v>1613</v>
      </c>
      <c r="E696" s="148" t="s">
        <v>152</v>
      </c>
      <c r="F696" s="148" t="s">
        <v>1614</v>
      </c>
      <c r="G696" s="148" t="s">
        <v>62</v>
      </c>
      <c r="H696" s="148">
        <v>50</v>
      </c>
      <c r="I696" s="148" t="s">
        <v>154</v>
      </c>
      <c r="J696" s="148" t="s">
        <v>64</v>
      </c>
      <c r="K696" s="148" t="s">
        <v>64</v>
      </c>
      <c r="M696" s="148" t="s">
        <v>65</v>
      </c>
      <c r="N696" s="148" t="s">
        <v>155</v>
      </c>
      <c r="O696" s="148" t="s">
        <v>6747</v>
      </c>
      <c r="P696" s="148" t="s">
        <v>6775</v>
      </c>
      <c r="R696" s="148" t="s">
        <v>101</v>
      </c>
      <c r="S696" s="148">
        <v>0</v>
      </c>
      <c r="T696" s="148">
        <v>14</v>
      </c>
      <c r="U696" s="148" t="s">
        <v>156</v>
      </c>
      <c r="V696" s="148" t="s">
        <v>110</v>
      </c>
      <c r="W696" s="148" t="s">
        <v>157</v>
      </c>
      <c r="X696" s="148" t="s">
        <v>1533</v>
      </c>
      <c r="Y696" s="148" t="s">
        <v>1587</v>
      </c>
      <c r="Z696" s="148" t="s">
        <v>1615</v>
      </c>
      <c r="AC696" s="148" t="s">
        <v>112</v>
      </c>
      <c r="AD696" s="148" t="s">
        <v>69</v>
      </c>
      <c r="AE696" s="148" t="s">
        <v>102</v>
      </c>
    </row>
    <row r="697" spans="1:31" ht="45">
      <c r="A697" s="148" t="s">
        <v>6736</v>
      </c>
      <c r="B697" s="148" t="s">
        <v>1465</v>
      </c>
      <c r="C697" s="148" t="s">
        <v>1469</v>
      </c>
      <c r="D697" s="148" t="s">
        <v>1467</v>
      </c>
      <c r="E697" s="148" t="s">
        <v>168</v>
      </c>
      <c r="F697" s="148" t="s">
        <v>1468</v>
      </c>
      <c r="G697" s="148" t="s">
        <v>169</v>
      </c>
      <c r="H697" s="148">
        <v>50</v>
      </c>
      <c r="I697" s="148" t="s">
        <v>154</v>
      </c>
      <c r="J697" s="148" t="s">
        <v>64</v>
      </c>
      <c r="K697" s="148" t="s">
        <v>64</v>
      </c>
      <c r="M697" s="148" t="s">
        <v>65</v>
      </c>
      <c r="N697" s="148" t="s">
        <v>155</v>
      </c>
      <c r="O697" s="148" t="s">
        <v>6747</v>
      </c>
      <c r="P697" s="148" t="s">
        <v>6775</v>
      </c>
      <c r="R697" s="148" t="s">
        <v>101</v>
      </c>
      <c r="S697" s="148">
        <v>0</v>
      </c>
      <c r="T697" s="148">
        <v>2000</v>
      </c>
      <c r="U697" s="148" t="s">
        <v>170</v>
      </c>
      <c r="V697" s="148" t="s">
        <v>110</v>
      </c>
      <c r="W697" s="148" t="s">
        <v>157</v>
      </c>
      <c r="X697" s="148" t="s">
        <v>1470</v>
      </c>
      <c r="Y697" s="148" t="s">
        <v>99</v>
      </c>
      <c r="AC697" s="148" t="s">
        <v>112</v>
      </c>
      <c r="AD697" s="148" t="s">
        <v>69</v>
      </c>
      <c r="AE697" s="148" t="s">
        <v>102</v>
      </c>
    </row>
    <row r="698" spans="1:31" ht="45">
      <c r="A698" s="148" t="s">
        <v>6736</v>
      </c>
      <c r="B698" s="148" t="s">
        <v>1465</v>
      </c>
      <c r="C698" s="148" t="s">
        <v>1855</v>
      </c>
      <c r="D698" s="148" t="s">
        <v>1856</v>
      </c>
      <c r="E698" s="148" t="s">
        <v>160</v>
      </c>
      <c r="F698" s="148" t="s">
        <v>1853</v>
      </c>
      <c r="G698" s="148" t="s">
        <v>462</v>
      </c>
      <c r="H698" s="148">
        <v>50</v>
      </c>
      <c r="I698" s="148" t="s">
        <v>154</v>
      </c>
      <c r="J698" s="148" t="s">
        <v>64</v>
      </c>
      <c r="K698" s="148" t="s">
        <v>64</v>
      </c>
      <c r="M698" s="148" t="s">
        <v>65</v>
      </c>
      <c r="N698" s="148" t="s">
        <v>497</v>
      </c>
      <c r="O698" s="148" t="s">
        <v>6747</v>
      </c>
      <c r="P698" s="148" t="s">
        <v>6750</v>
      </c>
      <c r="Q698" s="148" t="s">
        <v>6747</v>
      </c>
      <c r="R698" s="148" t="s">
        <v>101</v>
      </c>
      <c r="S698" s="148" t="s">
        <v>62</v>
      </c>
      <c r="T698" s="148" t="s">
        <v>62</v>
      </c>
      <c r="U698" s="148" t="s">
        <v>62</v>
      </c>
      <c r="V698" s="148" t="s">
        <v>67</v>
      </c>
      <c r="W698" s="148" t="s">
        <v>157</v>
      </c>
      <c r="Y698" s="148" t="s">
        <v>1814</v>
      </c>
      <c r="Z698" s="148" t="s">
        <v>1854</v>
      </c>
      <c r="AC698" s="148" t="s">
        <v>62</v>
      </c>
      <c r="AD698" s="148" t="s">
        <v>69</v>
      </c>
      <c r="AE698" s="148" t="s">
        <v>102</v>
      </c>
    </row>
    <row r="699" spans="1:31" ht="45">
      <c r="A699" s="148" t="s">
        <v>6736</v>
      </c>
      <c r="B699" s="148" t="s">
        <v>1465</v>
      </c>
      <c r="C699" s="148" t="s">
        <v>1851</v>
      </c>
      <c r="D699" s="148" t="s">
        <v>1852</v>
      </c>
      <c r="E699" s="148" t="s">
        <v>152</v>
      </c>
      <c r="F699" s="148" t="s">
        <v>1853</v>
      </c>
      <c r="G699" s="148" t="s">
        <v>62</v>
      </c>
      <c r="H699" s="148">
        <v>50</v>
      </c>
      <c r="I699" s="148" t="s">
        <v>154</v>
      </c>
      <c r="J699" s="148" t="s">
        <v>64</v>
      </c>
      <c r="K699" s="148" t="s">
        <v>64</v>
      </c>
      <c r="M699" s="148" t="s">
        <v>65</v>
      </c>
      <c r="N699" s="148" t="s">
        <v>155</v>
      </c>
      <c r="O699" s="148" t="s">
        <v>6747</v>
      </c>
      <c r="P699" s="148" t="s">
        <v>6775</v>
      </c>
      <c r="R699" s="148" t="s">
        <v>101</v>
      </c>
      <c r="S699" s="148">
        <v>0</v>
      </c>
      <c r="T699" s="148">
        <v>14</v>
      </c>
      <c r="U699" s="148" t="s">
        <v>156</v>
      </c>
      <c r="V699" s="148" t="s">
        <v>281</v>
      </c>
      <c r="W699" s="148" t="s">
        <v>157</v>
      </c>
      <c r="X699" s="148" t="s">
        <v>1734</v>
      </c>
      <c r="Y699" s="148" t="s">
        <v>1814</v>
      </c>
      <c r="Z699" s="148" t="s">
        <v>1854</v>
      </c>
      <c r="AC699" s="148" t="s">
        <v>112</v>
      </c>
      <c r="AD699" s="148" t="s">
        <v>69</v>
      </c>
      <c r="AE699" s="148" t="s">
        <v>102</v>
      </c>
    </row>
    <row r="700" spans="1:31" ht="45">
      <c r="A700" s="148" t="s">
        <v>6736</v>
      </c>
      <c r="B700" s="148" t="s">
        <v>1419</v>
      </c>
      <c r="C700" s="148" t="s">
        <v>2208</v>
      </c>
      <c r="D700" s="148" t="s">
        <v>2206</v>
      </c>
      <c r="E700" s="148" t="s">
        <v>160</v>
      </c>
      <c r="F700" s="148" t="s">
        <v>2209</v>
      </c>
      <c r="G700" s="148" t="s">
        <v>2199</v>
      </c>
      <c r="H700" s="148">
        <v>50</v>
      </c>
      <c r="I700" s="148" t="s">
        <v>154</v>
      </c>
      <c r="J700" s="148" t="s">
        <v>64</v>
      </c>
      <c r="K700" s="148" t="s">
        <v>64</v>
      </c>
      <c r="M700" s="148" t="s">
        <v>65</v>
      </c>
      <c r="N700" s="148" t="s">
        <v>228</v>
      </c>
      <c r="O700" s="148" t="s">
        <v>6747</v>
      </c>
      <c r="P700" s="148" t="s">
        <v>6750</v>
      </c>
      <c r="Q700" s="148" t="s">
        <v>6747</v>
      </c>
      <c r="R700" s="148" t="s">
        <v>616</v>
      </c>
      <c r="S700" s="148" t="s">
        <v>62</v>
      </c>
      <c r="T700" s="148" t="s">
        <v>62</v>
      </c>
      <c r="U700" s="148" t="s">
        <v>62</v>
      </c>
      <c r="V700" s="148" t="s">
        <v>67</v>
      </c>
      <c r="W700" s="148" t="s">
        <v>157</v>
      </c>
      <c r="Y700" s="148" t="s">
        <v>2192</v>
      </c>
      <c r="Z700" s="148" t="s">
        <v>2207</v>
      </c>
      <c r="AC700" s="148" t="s">
        <v>62</v>
      </c>
      <c r="AD700" s="148" t="s">
        <v>69</v>
      </c>
      <c r="AE700" s="148" t="s">
        <v>102</v>
      </c>
    </row>
    <row r="701" spans="1:31" ht="45">
      <c r="A701" s="148" t="s">
        <v>6736</v>
      </c>
      <c r="B701" s="148" t="s">
        <v>1419</v>
      </c>
      <c r="C701" s="148" t="s">
        <v>2210</v>
      </c>
      <c r="D701" s="148" t="s">
        <v>2211</v>
      </c>
      <c r="E701" s="148" t="s">
        <v>164</v>
      </c>
      <c r="F701" s="148" t="s">
        <v>2209</v>
      </c>
      <c r="G701" s="148" t="s">
        <v>2199</v>
      </c>
      <c r="H701" s="148">
        <v>50</v>
      </c>
      <c r="I701" s="148" t="s">
        <v>154</v>
      </c>
      <c r="J701" s="148" t="s">
        <v>64</v>
      </c>
      <c r="K701" s="148" t="s">
        <v>64</v>
      </c>
      <c r="M701" s="148" t="s">
        <v>65</v>
      </c>
      <c r="N701" s="148" t="s">
        <v>166</v>
      </c>
      <c r="O701" s="148" t="s">
        <v>6747</v>
      </c>
      <c r="P701" s="148" t="s">
        <v>6750</v>
      </c>
      <c r="Q701" s="148" t="s">
        <v>6747</v>
      </c>
      <c r="R701" s="148" t="s">
        <v>616</v>
      </c>
      <c r="S701" s="148" t="s">
        <v>62</v>
      </c>
      <c r="T701" s="148" t="s">
        <v>62</v>
      </c>
      <c r="U701" s="148" t="s">
        <v>62</v>
      </c>
      <c r="V701" s="148" t="s">
        <v>67</v>
      </c>
      <c r="W701" s="148" t="s">
        <v>157</v>
      </c>
      <c r="X701" s="148" t="s">
        <v>126</v>
      </c>
      <c r="Y701" s="148" t="s">
        <v>2192</v>
      </c>
      <c r="AC701" s="148" t="s">
        <v>62</v>
      </c>
      <c r="AD701" s="148" t="s">
        <v>69</v>
      </c>
      <c r="AE701" s="148" t="s">
        <v>102</v>
      </c>
    </row>
    <row r="702" spans="1:31" ht="30">
      <c r="A702" s="148" t="s">
        <v>6736</v>
      </c>
      <c r="B702" s="148" t="s">
        <v>1419</v>
      </c>
      <c r="C702" s="148" t="s">
        <v>2205</v>
      </c>
      <c r="D702" s="148" t="s">
        <v>2206</v>
      </c>
      <c r="E702" s="148" t="s">
        <v>152</v>
      </c>
      <c r="F702" s="148" t="s">
        <v>2198</v>
      </c>
      <c r="G702" s="148" t="s">
        <v>62</v>
      </c>
      <c r="H702" s="148">
        <v>50</v>
      </c>
      <c r="I702" s="148" t="s">
        <v>154</v>
      </c>
      <c r="J702" s="148" t="s">
        <v>64</v>
      </c>
      <c r="K702" s="148" t="s">
        <v>64</v>
      </c>
      <c r="M702" s="148" t="s">
        <v>65</v>
      </c>
      <c r="N702" s="148" t="s">
        <v>155</v>
      </c>
      <c r="O702" s="148" t="s">
        <v>6747</v>
      </c>
      <c r="P702" s="148" t="s">
        <v>6775</v>
      </c>
      <c r="R702" s="148" t="s">
        <v>616</v>
      </c>
      <c r="S702" s="148">
        <v>0</v>
      </c>
      <c r="T702" s="148">
        <v>14</v>
      </c>
      <c r="U702" s="148" t="s">
        <v>156</v>
      </c>
      <c r="V702" s="148" t="s">
        <v>602</v>
      </c>
      <c r="W702" s="148" t="s">
        <v>157</v>
      </c>
      <c r="X702" s="148" t="s">
        <v>2204</v>
      </c>
      <c r="Y702" s="148" t="s">
        <v>2192</v>
      </c>
      <c r="Z702" s="148" t="s">
        <v>2207</v>
      </c>
      <c r="AC702" s="148" t="s">
        <v>112</v>
      </c>
      <c r="AD702" s="148" t="s">
        <v>69</v>
      </c>
      <c r="AE702" s="148" t="s">
        <v>102</v>
      </c>
    </row>
    <row r="703" spans="1:31" ht="30">
      <c r="A703" s="148" t="s">
        <v>6736</v>
      </c>
      <c r="B703" s="148" t="s">
        <v>1419</v>
      </c>
      <c r="C703" s="148" t="s">
        <v>2212</v>
      </c>
      <c r="D703" s="148" t="s">
        <v>2211</v>
      </c>
      <c r="E703" s="148" t="s">
        <v>168</v>
      </c>
      <c r="F703" s="148" t="s">
        <v>2209</v>
      </c>
      <c r="G703" s="148" t="s">
        <v>2199</v>
      </c>
      <c r="H703" s="148">
        <v>50</v>
      </c>
      <c r="I703" s="148" t="s">
        <v>154</v>
      </c>
      <c r="J703" s="148" t="s">
        <v>64</v>
      </c>
      <c r="K703" s="148" t="s">
        <v>64</v>
      </c>
      <c r="M703" s="148" t="s">
        <v>65</v>
      </c>
      <c r="N703" s="148" t="s">
        <v>155</v>
      </c>
      <c r="O703" s="148" t="s">
        <v>6747</v>
      </c>
      <c r="P703" s="148" t="s">
        <v>6775</v>
      </c>
      <c r="R703" s="148" t="s">
        <v>616</v>
      </c>
      <c r="S703" s="148">
        <v>0</v>
      </c>
      <c r="T703" s="148">
        <v>2000</v>
      </c>
      <c r="U703" s="148" t="s">
        <v>170</v>
      </c>
      <c r="V703" s="148" t="s">
        <v>602</v>
      </c>
      <c r="W703" s="148" t="s">
        <v>157</v>
      </c>
      <c r="X703" s="148" t="s">
        <v>2213</v>
      </c>
      <c r="Y703" s="148" t="s">
        <v>2192</v>
      </c>
      <c r="AC703" s="148" t="s">
        <v>112</v>
      </c>
      <c r="AD703" s="148" t="s">
        <v>69</v>
      </c>
      <c r="AE703" s="148" t="s">
        <v>102</v>
      </c>
    </row>
    <row r="704" spans="1:31" ht="45">
      <c r="A704" s="148" t="s">
        <v>6736</v>
      </c>
      <c r="B704" s="148" t="s">
        <v>1419</v>
      </c>
      <c r="C704" s="148" t="s">
        <v>2318</v>
      </c>
      <c r="D704" s="148" t="s">
        <v>2316</v>
      </c>
      <c r="E704" s="148" t="s">
        <v>160</v>
      </c>
      <c r="F704" s="148" t="s">
        <v>2319</v>
      </c>
      <c r="G704" s="148" t="s">
        <v>2199</v>
      </c>
      <c r="H704" s="148">
        <v>50</v>
      </c>
      <c r="I704" s="148" t="s">
        <v>154</v>
      </c>
      <c r="J704" s="148" t="s">
        <v>64</v>
      </c>
      <c r="K704" s="148" t="s">
        <v>64</v>
      </c>
      <c r="M704" s="148" t="s">
        <v>65</v>
      </c>
      <c r="N704" s="148" t="s">
        <v>228</v>
      </c>
      <c r="O704" s="148" t="s">
        <v>6747</v>
      </c>
      <c r="P704" s="148" t="s">
        <v>6750</v>
      </c>
      <c r="Q704" s="148" t="s">
        <v>6747</v>
      </c>
      <c r="R704" s="148" t="s">
        <v>616</v>
      </c>
      <c r="S704" s="148" t="s">
        <v>62</v>
      </c>
      <c r="T704" s="148" t="s">
        <v>62</v>
      </c>
      <c r="U704" s="148" t="s">
        <v>62</v>
      </c>
      <c r="V704" s="148" t="s">
        <v>67</v>
      </c>
      <c r="W704" s="148" t="s">
        <v>157</v>
      </c>
      <c r="Y704" s="148" t="s">
        <v>2298</v>
      </c>
      <c r="Z704" s="148" t="s">
        <v>2317</v>
      </c>
      <c r="AC704" s="148" t="s">
        <v>62</v>
      </c>
      <c r="AD704" s="148" t="s">
        <v>69</v>
      </c>
      <c r="AE704" s="148" t="s">
        <v>102</v>
      </c>
    </row>
    <row r="705" spans="1:31" ht="45">
      <c r="A705" s="148" t="s">
        <v>6736</v>
      </c>
      <c r="B705" s="148" t="s">
        <v>1419</v>
      </c>
      <c r="C705" s="148" t="s">
        <v>2320</v>
      </c>
      <c r="D705" s="148" t="s">
        <v>2321</v>
      </c>
      <c r="E705" s="148" t="s">
        <v>164</v>
      </c>
      <c r="F705" s="148" t="s">
        <v>2319</v>
      </c>
      <c r="G705" s="148" t="s">
        <v>2199</v>
      </c>
      <c r="H705" s="148">
        <v>50</v>
      </c>
      <c r="I705" s="148" t="s">
        <v>154</v>
      </c>
      <c r="J705" s="148" t="s">
        <v>64</v>
      </c>
      <c r="K705" s="148" t="s">
        <v>64</v>
      </c>
      <c r="M705" s="148" t="s">
        <v>65</v>
      </c>
      <c r="N705" s="148" t="s">
        <v>166</v>
      </c>
      <c r="O705" s="148" t="s">
        <v>6747</v>
      </c>
      <c r="P705" s="148" t="s">
        <v>6750</v>
      </c>
      <c r="Q705" s="148" t="s">
        <v>6747</v>
      </c>
      <c r="R705" s="148" t="s">
        <v>616</v>
      </c>
      <c r="S705" s="148" t="s">
        <v>62</v>
      </c>
      <c r="T705" s="148" t="s">
        <v>62</v>
      </c>
      <c r="U705" s="148" t="s">
        <v>62</v>
      </c>
      <c r="V705" s="148" t="s">
        <v>67</v>
      </c>
      <c r="W705" s="148" t="s">
        <v>157</v>
      </c>
      <c r="X705" s="148" t="s">
        <v>126</v>
      </c>
      <c r="Y705" s="148" t="s">
        <v>2298</v>
      </c>
      <c r="AC705" s="148" t="s">
        <v>62</v>
      </c>
      <c r="AD705" s="148" t="s">
        <v>69</v>
      </c>
      <c r="AE705" s="148" t="s">
        <v>102</v>
      </c>
    </row>
    <row r="706" spans="1:31" ht="30">
      <c r="A706" s="148" t="s">
        <v>6736</v>
      </c>
      <c r="B706" s="148" t="s">
        <v>1419</v>
      </c>
      <c r="C706" s="148" t="s">
        <v>2315</v>
      </c>
      <c r="D706" s="148" t="s">
        <v>2316</v>
      </c>
      <c r="E706" s="148" t="s">
        <v>152</v>
      </c>
      <c r="F706" s="148" t="s">
        <v>2304</v>
      </c>
      <c r="G706" s="148" t="s">
        <v>62</v>
      </c>
      <c r="H706" s="148">
        <v>50</v>
      </c>
      <c r="I706" s="148" t="s">
        <v>154</v>
      </c>
      <c r="J706" s="148" t="s">
        <v>64</v>
      </c>
      <c r="K706" s="148" t="s">
        <v>64</v>
      </c>
      <c r="M706" s="148" t="s">
        <v>65</v>
      </c>
      <c r="N706" s="148" t="s">
        <v>155</v>
      </c>
      <c r="O706" s="148" t="s">
        <v>6747</v>
      </c>
      <c r="P706" s="148" t="s">
        <v>6775</v>
      </c>
      <c r="R706" s="148" t="s">
        <v>616</v>
      </c>
      <c r="S706" s="148">
        <v>0</v>
      </c>
      <c r="T706" s="148">
        <v>14</v>
      </c>
      <c r="U706" s="148" t="s">
        <v>156</v>
      </c>
      <c r="V706" s="148" t="s">
        <v>2202</v>
      </c>
      <c r="W706" s="148" t="s">
        <v>157</v>
      </c>
      <c r="X706" s="148" t="s">
        <v>2308</v>
      </c>
      <c r="Y706" s="148" t="s">
        <v>2298</v>
      </c>
      <c r="Z706" s="148" t="s">
        <v>2317</v>
      </c>
      <c r="AC706" s="148" t="s">
        <v>112</v>
      </c>
      <c r="AD706" s="148" t="s">
        <v>69</v>
      </c>
      <c r="AE706" s="148" t="s">
        <v>102</v>
      </c>
    </row>
    <row r="707" spans="1:31" ht="30">
      <c r="A707" s="148" t="s">
        <v>6736</v>
      </c>
      <c r="B707" s="148" t="s">
        <v>1419</v>
      </c>
      <c r="C707" s="148" t="s">
        <v>2322</v>
      </c>
      <c r="D707" s="148" t="s">
        <v>2321</v>
      </c>
      <c r="E707" s="148" t="s">
        <v>168</v>
      </c>
      <c r="F707" s="148" t="s">
        <v>2319</v>
      </c>
      <c r="G707" s="148" t="s">
        <v>2199</v>
      </c>
      <c r="H707" s="148">
        <v>50</v>
      </c>
      <c r="I707" s="148" t="s">
        <v>154</v>
      </c>
      <c r="J707" s="148" t="s">
        <v>64</v>
      </c>
      <c r="K707" s="148" t="s">
        <v>64</v>
      </c>
      <c r="M707" s="148" t="s">
        <v>65</v>
      </c>
      <c r="N707" s="148" t="s">
        <v>155</v>
      </c>
      <c r="O707" s="148" t="s">
        <v>6747</v>
      </c>
      <c r="P707" s="148" t="s">
        <v>6775</v>
      </c>
      <c r="R707" s="148" t="s">
        <v>616</v>
      </c>
      <c r="S707" s="148">
        <v>0</v>
      </c>
      <c r="T707" s="148">
        <v>2000</v>
      </c>
      <c r="U707" s="148" t="s">
        <v>170</v>
      </c>
      <c r="V707" s="148" t="s">
        <v>2202</v>
      </c>
      <c r="W707" s="148" t="s">
        <v>157</v>
      </c>
      <c r="X707" s="148" t="s">
        <v>2213</v>
      </c>
      <c r="Y707" s="148" t="s">
        <v>2298</v>
      </c>
      <c r="AC707" s="148" t="s">
        <v>112</v>
      </c>
      <c r="AD707" s="148" t="s">
        <v>69</v>
      </c>
      <c r="AE707" s="148" t="s">
        <v>102</v>
      </c>
    </row>
    <row r="708" spans="1:31" ht="45">
      <c r="A708" s="148" t="s">
        <v>6736</v>
      </c>
      <c r="B708" s="148" t="s">
        <v>1419</v>
      </c>
      <c r="C708" s="148" t="s">
        <v>2340</v>
      </c>
      <c r="D708" s="148" t="s">
        <v>2338</v>
      </c>
      <c r="E708" s="148" t="s">
        <v>160</v>
      </c>
      <c r="F708" s="148" t="s">
        <v>2335</v>
      </c>
      <c r="G708" s="148" t="s">
        <v>2199</v>
      </c>
      <c r="H708" s="148">
        <v>50</v>
      </c>
      <c r="I708" s="148" t="s">
        <v>154</v>
      </c>
      <c r="J708" s="148" t="s">
        <v>64</v>
      </c>
      <c r="K708" s="148" t="s">
        <v>64</v>
      </c>
      <c r="M708" s="148" t="s">
        <v>65</v>
      </c>
      <c r="N708" s="148" t="s">
        <v>228</v>
      </c>
      <c r="O708" s="148" t="s">
        <v>6747</v>
      </c>
      <c r="P708" s="148" t="s">
        <v>6750</v>
      </c>
      <c r="Q708" s="148" t="s">
        <v>6747</v>
      </c>
      <c r="R708" s="148" t="s">
        <v>616</v>
      </c>
      <c r="S708" s="148" t="s">
        <v>62</v>
      </c>
      <c r="T708" s="148" t="s">
        <v>62</v>
      </c>
      <c r="U708" s="148" t="s">
        <v>62</v>
      </c>
      <c r="V708" s="148" t="s">
        <v>67</v>
      </c>
      <c r="W708" s="148" t="s">
        <v>157</v>
      </c>
      <c r="Y708" s="148" t="s">
        <v>2298</v>
      </c>
      <c r="Z708" s="148" t="s">
        <v>2339</v>
      </c>
      <c r="AC708" s="148" t="s">
        <v>62</v>
      </c>
      <c r="AD708" s="148" t="s">
        <v>69</v>
      </c>
      <c r="AE708" s="148" t="s">
        <v>102</v>
      </c>
    </row>
    <row r="709" spans="1:31" ht="45">
      <c r="A709" s="148" t="s">
        <v>6736</v>
      </c>
      <c r="B709" s="148" t="s">
        <v>1419</v>
      </c>
      <c r="C709" s="148" t="s">
        <v>2341</v>
      </c>
      <c r="D709" s="148" t="s">
        <v>2342</v>
      </c>
      <c r="E709" s="148" t="s">
        <v>164</v>
      </c>
      <c r="F709" s="148" t="s">
        <v>2335</v>
      </c>
      <c r="G709" s="148" t="s">
        <v>2199</v>
      </c>
      <c r="H709" s="148">
        <v>50</v>
      </c>
      <c r="I709" s="148" t="s">
        <v>154</v>
      </c>
      <c r="J709" s="148" t="s">
        <v>64</v>
      </c>
      <c r="K709" s="148" t="s">
        <v>64</v>
      </c>
      <c r="M709" s="148" t="s">
        <v>65</v>
      </c>
      <c r="N709" s="148" t="s">
        <v>166</v>
      </c>
      <c r="O709" s="148" t="s">
        <v>6747</v>
      </c>
      <c r="P709" s="148" t="s">
        <v>6750</v>
      </c>
      <c r="Q709" s="148" t="s">
        <v>6747</v>
      </c>
      <c r="R709" s="148" t="s">
        <v>616</v>
      </c>
      <c r="S709" s="148" t="s">
        <v>62</v>
      </c>
      <c r="T709" s="148" t="s">
        <v>62</v>
      </c>
      <c r="U709" s="148" t="s">
        <v>62</v>
      </c>
      <c r="V709" s="148" t="s">
        <v>67</v>
      </c>
      <c r="W709" s="148" t="s">
        <v>157</v>
      </c>
      <c r="X709" s="148" t="s">
        <v>126</v>
      </c>
      <c r="Y709" s="148" t="s">
        <v>2298</v>
      </c>
      <c r="AC709" s="148" t="s">
        <v>62</v>
      </c>
      <c r="AD709" s="148" t="s">
        <v>69</v>
      </c>
      <c r="AE709" s="148" t="s">
        <v>102</v>
      </c>
    </row>
    <row r="710" spans="1:31" ht="30">
      <c r="A710" s="148" t="s">
        <v>6736</v>
      </c>
      <c r="B710" s="148" t="s">
        <v>1419</v>
      </c>
      <c r="C710" s="148" t="s">
        <v>2337</v>
      </c>
      <c r="D710" s="148" t="s">
        <v>2338</v>
      </c>
      <c r="E710" s="148" t="s">
        <v>152</v>
      </c>
      <c r="F710" s="148" t="s">
        <v>2328</v>
      </c>
      <c r="G710" s="148" t="s">
        <v>62</v>
      </c>
      <c r="H710" s="148">
        <v>50</v>
      </c>
      <c r="I710" s="148" t="s">
        <v>154</v>
      </c>
      <c r="J710" s="148" t="s">
        <v>64</v>
      </c>
      <c r="K710" s="148" t="s">
        <v>64</v>
      </c>
      <c r="M710" s="148" t="s">
        <v>65</v>
      </c>
      <c r="N710" s="148" t="s">
        <v>155</v>
      </c>
      <c r="O710" s="148" t="s">
        <v>6747</v>
      </c>
      <c r="P710" s="148" t="s">
        <v>6775</v>
      </c>
      <c r="R710" s="148" t="s">
        <v>616</v>
      </c>
      <c r="S710" s="148">
        <v>0</v>
      </c>
      <c r="T710" s="148">
        <v>14</v>
      </c>
      <c r="U710" s="148" t="s">
        <v>156</v>
      </c>
      <c r="V710" s="148" t="s">
        <v>2202</v>
      </c>
      <c r="W710" s="148" t="s">
        <v>157</v>
      </c>
      <c r="X710" s="148" t="s">
        <v>2332</v>
      </c>
      <c r="Y710" s="148" t="s">
        <v>2298</v>
      </c>
      <c r="Z710" s="148" t="s">
        <v>2339</v>
      </c>
      <c r="AC710" s="148" t="s">
        <v>112</v>
      </c>
      <c r="AD710" s="148" t="s">
        <v>69</v>
      </c>
      <c r="AE710" s="148" t="s">
        <v>102</v>
      </c>
    </row>
    <row r="711" spans="1:31" ht="30">
      <c r="A711" s="148" t="s">
        <v>6736</v>
      </c>
      <c r="B711" s="148" t="s">
        <v>1419</v>
      </c>
      <c r="C711" s="148" t="s">
        <v>2343</v>
      </c>
      <c r="D711" s="148" t="s">
        <v>2342</v>
      </c>
      <c r="E711" s="148" t="s">
        <v>168</v>
      </c>
      <c r="F711" s="148" t="s">
        <v>2335</v>
      </c>
      <c r="G711" s="148" t="s">
        <v>2199</v>
      </c>
      <c r="H711" s="148">
        <v>50</v>
      </c>
      <c r="I711" s="148" t="s">
        <v>154</v>
      </c>
      <c r="J711" s="148" t="s">
        <v>64</v>
      </c>
      <c r="K711" s="148" t="s">
        <v>64</v>
      </c>
      <c r="M711" s="148" t="s">
        <v>65</v>
      </c>
      <c r="N711" s="148" t="s">
        <v>155</v>
      </c>
      <c r="O711" s="148" t="s">
        <v>6747</v>
      </c>
      <c r="P711" s="148" t="s">
        <v>6775</v>
      </c>
      <c r="R711" s="148" t="s">
        <v>616</v>
      </c>
      <c r="S711" s="148">
        <v>0</v>
      </c>
      <c r="T711" s="148">
        <v>2000</v>
      </c>
      <c r="U711" s="148" t="s">
        <v>170</v>
      </c>
      <c r="V711" s="148" t="s">
        <v>2202</v>
      </c>
      <c r="W711" s="148" t="s">
        <v>157</v>
      </c>
      <c r="X711" s="148" t="s">
        <v>2213</v>
      </c>
      <c r="Y711" s="148" t="s">
        <v>2298</v>
      </c>
      <c r="AC711" s="148" t="s">
        <v>112</v>
      </c>
      <c r="AD711" s="148" t="s">
        <v>69</v>
      </c>
      <c r="AE711" s="148" t="s">
        <v>102</v>
      </c>
    </row>
    <row r="712" spans="1:31" ht="45">
      <c r="A712" s="148" t="s">
        <v>6736</v>
      </c>
      <c r="B712" s="148" t="s">
        <v>1419</v>
      </c>
      <c r="C712" s="148" t="s">
        <v>2375</v>
      </c>
      <c r="D712" s="148" t="s">
        <v>2368</v>
      </c>
      <c r="E712" s="148" t="s">
        <v>160</v>
      </c>
      <c r="F712" s="148" t="s">
        <v>2369</v>
      </c>
      <c r="G712" s="148" t="s">
        <v>2199</v>
      </c>
      <c r="H712" s="148">
        <v>40</v>
      </c>
      <c r="I712" s="148" t="s">
        <v>154</v>
      </c>
      <c r="J712" s="148" t="s">
        <v>64</v>
      </c>
      <c r="K712" s="148" t="s">
        <v>64</v>
      </c>
      <c r="M712" s="148" t="s">
        <v>65</v>
      </c>
      <c r="N712" s="148" t="s">
        <v>2376</v>
      </c>
      <c r="O712" s="148" t="s">
        <v>6747</v>
      </c>
      <c r="P712" s="148" t="s">
        <v>6750</v>
      </c>
      <c r="Q712" s="148" t="s">
        <v>6747</v>
      </c>
      <c r="R712" s="148" t="s">
        <v>101</v>
      </c>
      <c r="S712" s="148" t="s">
        <v>62</v>
      </c>
      <c r="T712" s="148" t="s">
        <v>62</v>
      </c>
      <c r="U712" s="148" t="s">
        <v>62</v>
      </c>
      <c r="V712" s="148" t="s">
        <v>67</v>
      </c>
      <c r="W712" s="148" t="s">
        <v>157</v>
      </c>
      <c r="Y712" s="148" t="s">
        <v>2363</v>
      </c>
      <c r="Z712" s="148" t="s">
        <v>2370</v>
      </c>
      <c r="AC712" s="148" t="s">
        <v>62</v>
      </c>
      <c r="AD712" s="148" t="s">
        <v>69</v>
      </c>
      <c r="AE712" s="148" t="s">
        <v>102</v>
      </c>
    </row>
    <row r="713" spans="1:31" ht="30">
      <c r="A713" s="148" t="s">
        <v>6736</v>
      </c>
      <c r="B713" s="148" t="s">
        <v>1419</v>
      </c>
      <c r="C713" s="148" t="s">
        <v>2367</v>
      </c>
      <c r="D713" s="148" t="s">
        <v>2368</v>
      </c>
      <c r="E713" s="148" t="s">
        <v>152</v>
      </c>
      <c r="F713" s="148" t="s">
        <v>2369</v>
      </c>
      <c r="G713" s="148" t="s">
        <v>62</v>
      </c>
      <c r="H713" s="148">
        <v>40</v>
      </c>
      <c r="I713" s="148" t="s">
        <v>154</v>
      </c>
      <c r="J713" s="148" t="s">
        <v>64</v>
      </c>
      <c r="K713" s="148" t="s">
        <v>64</v>
      </c>
      <c r="M713" s="148" t="s">
        <v>65</v>
      </c>
      <c r="N713" s="148" t="s">
        <v>155</v>
      </c>
      <c r="O713" s="148" t="s">
        <v>6747</v>
      </c>
      <c r="P713" s="148" t="s">
        <v>6775</v>
      </c>
      <c r="R713" s="148" t="s">
        <v>101</v>
      </c>
      <c r="S713" s="148">
        <v>0</v>
      </c>
      <c r="T713" s="148">
        <v>14</v>
      </c>
      <c r="U713" s="148" t="s">
        <v>156</v>
      </c>
      <c r="V713" s="148" t="s">
        <v>775</v>
      </c>
      <c r="W713" s="148" t="s">
        <v>157</v>
      </c>
      <c r="X713" s="148" t="s">
        <v>2352</v>
      </c>
      <c r="Y713" s="148" t="s">
        <v>2363</v>
      </c>
      <c r="Z713" s="148" t="s">
        <v>2370</v>
      </c>
      <c r="AC713" s="148" t="s">
        <v>112</v>
      </c>
      <c r="AD713" s="148" t="s">
        <v>69</v>
      </c>
      <c r="AE713" s="148" t="s">
        <v>102</v>
      </c>
    </row>
    <row r="714" spans="1:31" ht="45">
      <c r="A714" s="148" t="s">
        <v>6736</v>
      </c>
      <c r="B714" s="148" t="s">
        <v>1419</v>
      </c>
      <c r="C714" s="148" t="s">
        <v>2397</v>
      </c>
      <c r="D714" s="148" t="s">
        <v>2391</v>
      </c>
      <c r="E714" s="148" t="s">
        <v>160</v>
      </c>
      <c r="F714" s="148" t="s">
        <v>2382</v>
      </c>
      <c r="G714" s="148" t="s">
        <v>2199</v>
      </c>
      <c r="H714" s="148">
        <v>40</v>
      </c>
      <c r="I714" s="148" t="s">
        <v>154</v>
      </c>
      <c r="J714" s="148" t="s">
        <v>64</v>
      </c>
      <c r="K714" s="148" t="s">
        <v>64</v>
      </c>
      <c r="M714" s="148" t="s">
        <v>65</v>
      </c>
      <c r="N714" s="148" t="s">
        <v>2376</v>
      </c>
      <c r="O714" s="148" t="s">
        <v>6747</v>
      </c>
      <c r="P714" s="148" t="s">
        <v>6750</v>
      </c>
      <c r="Q714" s="148" t="s">
        <v>6747</v>
      </c>
      <c r="R714" s="148" t="s">
        <v>101</v>
      </c>
      <c r="S714" s="148" t="s">
        <v>62</v>
      </c>
      <c r="T714" s="148" t="s">
        <v>62</v>
      </c>
      <c r="U714" s="148" t="s">
        <v>62</v>
      </c>
      <c r="V714" s="148" t="s">
        <v>67</v>
      </c>
      <c r="W714" s="148" t="s">
        <v>157</v>
      </c>
      <c r="Y714" s="148" t="s">
        <v>2363</v>
      </c>
      <c r="Z714" s="148" t="s">
        <v>2392</v>
      </c>
      <c r="AC714" s="148" t="s">
        <v>62</v>
      </c>
      <c r="AD714" s="148" t="s">
        <v>69</v>
      </c>
      <c r="AE714" s="148" t="s">
        <v>102</v>
      </c>
    </row>
    <row r="715" spans="1:31" ht="30">
      <c r="A715" s="148" t="s">
        <v>6736</v>
      </c>
      <c r="B715" s="148" t="s">
        <v>1419</v>
      </c>
      <c r="C715" s="148" t="s">
        <v>2390</v>
      </c>
      <c r="D715" s="148" t="s">
        <v>2391</v>
      </c>
      <c r="E715" s="148" t="s">
        <v>152</v>
      </c>
      <c r="F715" s="148" t="s">
        <v>2382</v>
      </c>
      <c r="G715" s="148" t="s">
        <v>62</v>
      </c>
      <c r="H715" s="148">
        <v>40</v>
      </c>
      <c r="I715" s="148" t="s">
        <v>154</v>
      </c>
      <c r="J715" s="148" t="s">
        <v>64</v>
      </c>
      <c r="K715" s="148" t="s">
        <v>64</v>
      </c>
      <c r="M715" s="148" t="s">
        <v>65</v>
      </c>
      <c r="N715" s="148" t="s">
        <v>155</v>
      </c>
      <c r="O715" s="148" t="s">
        <v>6747</v>
      </c>
      <c r="P715" s="148" t="s">
        <v>6775</v>
      </c>
      <c r="R715" s="148" t="s">
        <v>101</v>
      </c>
      <c r="S715" s="148">
        <v>0</v>
      </c>
      <c r="T715" s="148">
        <v>14</v>
      </c>
      <c r="U715" s="148" t="s">
        <v>156</v>
      </c>
      <c r="V715" s="148" t="s">
        <v>775</v>
      </c>
      <c r="W715" s="148" t="s">
        <v>157</v>
      </c>
      <c r="X715" s="148" t="s">
        <v>2332</v>
      </c>
      <c r="Y715" s="148" t="s">
        <v>2363</v>
      </c>
      <c r="Z715" s="148" t="s">
        <v>2392</v>
      </c>
      <c r="AC715" s="148" t="s">
        <v>112</v>
      </c>
      <c r="AD715" s="148" t="s">
        <v>69</v>
      </c>
      <c r="AE715" s="148" t="s">
        <v>102</v>
      </c>
    </row>
    <row r="716" spans="1:31" ht="45">
      <c r="A716" s="148" t="s">
        <v>6736</v>
      </c>
      <c r="B716" s="148" t="s">
        <v>1419</v>
      </c>
      <c r="C716" s="148" t="s">
        <v>2141</v>
      </c>
      <c r="D716" s="148" t="s">
        <v>2142</v>
      </c>
      <c r="E716" s="148" t="s">
        <v>160</v>
      </c>
      <c r="F716" s="148" t="s">
        <v>2137</v>
      </c>
      <c r="G716" s="148" t="s">
        <v>704</v>
      </c>
      <c r="H716" s="148">
        <v>50</v>
      </c>
      <c r="I716" s="148" t="s">
        <v>154</v>
      </c>
      <c r="J716" s="148" t="s">
        <v>64</v>
      </c>
      <c r="K716" s="148" t="s">
        <v>64</v>
      </c>
      <c r="M716" s="148" t="s">
        <v>65</v>
      </c>
      <c r="N716" s="148" t="s">
        <v>228</v>
      </c>
      <c r="O716" s="148" t="s">
        <v>6747</v>
      </c>
      <c r="P716" s="148" t="s">
        <v>6750</v>
      </c>
      <c r="Q716" s="148" t="s">
        <v>6747</v>
      </c>
      <c r="R716" s="148" t="s">
        <v>101</v>
      </c>
      <c r="S716" s="148" t="s">
        <v>62</v>
      </c>
      <c r="T716" s="148" t="s">
        <v>62</v>
      </c>
      <c r="U716" s="148" t="s">
        <v>62</v>
      </c>
      <c r="V716" s="148" t="s">
        <v>67</v>
      </c>
      <c r="W716" s="148" t="s">
        <v>157</v>
      </c>
      <c r="Y716" s="148" t="s">
        <v>2139</v>
      </c>
      <c r="Z716" s="148" t="s">
        <v>2140</v>
      </c>
      <c r="AC716" s="148" t="s">
        <v>62</v>
      </c>
      <c r="AD716" s="148" t="s">
        <v>69</v>
      </c>
      <c r="AE716" s="148" t="s">
        <v>102</v>
      </c>
    </row>
    <row r="717" spans="1:31" ht="45">
      <c r="A717" s="148" t="s">
        <v>6736</v>
      </c>
      <c r="B717" s="148" t="s">
        <v>1419</v>
      </c>
      <c r="C717" s="148" t="s">
        <v>2135</v>
      </c>
      <c r="D717" s="148" t="s">
        <v>2136</v>
      </c>
      <c r="E717" s="148" t="s">
        <v>152</v>
      </c>
      <c r="F717" s="148" t="s">
        <v>2137</v>
      </c>
      <c r="G717" s="148" t="s">
        <v>62</v>
      </c>
      <c r="H717" s="148">
        <v>50</v>
      </c>
      <c r="I717" s="148" t="s">
        <v>154</v>
      </c>
      <c r="J717" s="148" t="s">
        <v>64</v>
      </c>
      <c r="K717" s="148" t="s">
        <v>64</v>
      </c>
      <c r="M717" s="148" t="s">
        <v>65</v>
      </c>
      <c r="N717" s="148" t="s">
        <v>155</v>
      </c>
      <c r="O717" s="148" t="s">
        <v>6747</v>
      </c>
      <c r="P717" s="148" t="s">
        <v>6775</v>
      </c>
      <c r="R717" s="148" t="s">
        <v>101</v>
      </c>
      <c r="S717" s="148">
        <v>0</v>
      </c>
      <c r="T717" s="148">
        <v>14</v>
      </c>
      <c r="U717" s="148" t="s">
        <v>156</v>
      </c>
      <c r="V717" s="148" t="s">
        <v>281</v>
      </c>
      <c r="W717" s="148" t="s">
        <v>157</v>
      </c>
      <c r="X717" s="148" t="s">
        <v>2138</v>
      </c>
      <c r="Y717" s="148" t="s">
        <v>2139</v>
      </c>
      <c r="Z717" s="148" t="s">
        <v>2140</v>
      </c>
      <c r="AC717" s="148" t="s">
        <v>112</v>
      </c>
      <c r="AD717" s="148" t="s">
        <v>69</v>
      </c>
      <c r="AE717" s="148" t="s">
        <v>102</v>
      </c>
    </row>
    <row r="718" spans="1:31" ht="45">
      <c r="A718" s="148" t="s">
        <v>6736</v>
      </c>
      <c r="B718" s="148" t="s">
        <v>1419</v>
      </c>
      <c r="C718" s="148" t="s">
        <v>2416</v>
      </c>
      <c r="D718" s="148" t="s">
        <v>2417</v>
      </c>
      <c r="E718" s="148" t="s">
        <v>160</v>
      </c>
      <c r="F718" s="148" t="s">
        <v>2406</v>
      </c>
      <c r="G718" s="148" t="s">
        <v>2199</v>
      </c>
      <c r="H718" s="148">
        <v>50</v>
      </c>
      <c r="I718" s="148" t="s">
        <v>154</v>
      </c>
      <c r="J718" s="148" t="s">
        <v>64</v>
      </c>
      <c r="K718" s="148" t="s">
        <v>64</v>
      </c>
      <c r="M718" s="148" t="s">
        <v>65</v>
      </c>
      <c r="N718" s="148" t="s">
        <v>228</v>
      </c>
      <c r="O718" s="148" t="s">
        <v>6747</v>
      </c>
      <c r="P718" s="148" t="s">
        <v>6750</v>
      </c>
      <c r="Q718" s="148" t="s">
        <v>6747</v>
      </c>
      <c r="R718" s="148" t="s">
        <v>101</v>
      </c>
      <c r="S718" s="148" t="s">
        <v>62</v>
      </c>
      <c r="T718" s="148" t="s">
        <v>62</v>
      </c>
      <c r="U718" s="148" t="s">
        <v>62</v>
      </c>
      <c r="V718" s="148" t="s">
        <v>67</v>
      </c>
      <c r="W718" s="148" t="s">
        <v>157</v>
      </c>
      <c r="Y718" s="148" t="s">
        <v>2363</v>
      </c>
      <c r="Z718" s="148" t="s">
        <v>2411</v>
      </c>
      <c r="AC718" s="148" t="s">
        <v>62</v>
      </c>
      <c r="AD718" s="148" t="s">
        <v>69</v>
      </c>
      <c r="AE718" s="148" t="s">
        <v>102</v>
      </c>
    </row>
    <row r="719" spans="1:31" ht="45">
      <c r="A719" s="148" t="s">
        <v>6736</v>
      </c>
      <c r="B719" s="148" t="s">
        <v>1419</v>
      </c>
      <c r="C719" s="148" t="s">
        <v>2408</v>
      </c>
      <c r="D719" s="148" t="s">
        <v>2409</v>
      </c>
      <c r="E719" s="148" t="s">
        <v>152</v>
      </c>
      <c r="F719" s="148" t="s">
        <v>2406</v>
      </c>
      <c r="G719" s="148" t="s">
        <v>62</v>
      </c>
      <c r="H719" s="148">
        <v>50</v>
      </c>
      <c r="I719" s="148" t="s">
        <v>154</v>
      </c>
      <c r="J719" s="148" t="s">
        <v>64</v>
      </c>
      <c r="K719" s="148" t="s">
        <v>64</v>
      </c>
      <c r="M719" s="148" t="s">
        <v>65</v>
      </c>
      <c r="N719" s="148" t="s">
        <v>155</v>
      </c>
      <c r="O719" s="148" t="s">
        <v>6747</v>
      </c>
      <c r="P719" s="148" t="s">
        <v>6775</v>
      </c>
      <c r="R719" s="148" t="s">
        <v>101</v>
      </c>
      <c r="S719" s="148">
        <v>0</v>
      </c>
      <c r="T719" s="148">
        <v>14</v>
      </c>
      <c r="U719" s="148" t="s">
        <v>156</v>
      </c>
      <c r="V719" s="148" t="s">
        <v>775</v>
      </c>
      <c r="W719" s="148" t="s">
        <v>157</v>
      </c>
      <c r="X719" s="148" t="s">
        <v>2410</v>
      </c>
      <c r="Y719" s="148" t="s">
        <v>2363</v>
      </c>
      <c r="Z719" s="148" t="s">
        <v>2411</v>
      </c>
      <c r="AC719" s="148" t="s">
        <v>112</v>
      </c>
      <c r="AD719" s="148" t="s">
        <v>69</v>
      </c>
      <c r="AE719" s="148" t="s">
        <v>102</v>
      </c>
    </row>
    <row r="720" spans="1:31" ht="45">
      <c r="A720" s="148" t="s">
        <v>6736</v>
      </c>
      <c r="B720" s="148" t="s">
        <v>2817</v>
      </c>
      <c r="C720" s="148" t="s">
        <v>2855</v>
      </c>
      <c r="D720" s="148" t="s">
        <v>2846</v>
      </c>
      <c r="E720" s="148" t="s">
        <v>160</v>
      </c>
      <c r="F720" s="148" t="s">
        <v>2847</v>
      </c>
      <c r="G720" s="148" t="s">
        <v>2199</v>
      </c>
      <c r="H720" s="148">
        <v>40</v>
      </c>
      <c r="I720" s="148" t="s">
        <v>154</v>
      </c>
      <c r="J720" s="148" t="s">
        <v>64</v>
      </c>
      <c r="K720" s="148" t="s">
        <v>64</v>
      </c>
      <c r="M720" s="148" t="s">
        <v>65</v>
      </c>
      <c r="N720" s="148" t="s">
        <v>161</v>
      </c>
      <c r="O720" s="148" t="s">
        <v>6747</v>
      </c>
      <c r="P720" s="148" t="s">
        <v>6750</v>
      </c>
      <c r="Q720" s="148" t="s">
        <v>6747</v>
      </c>
      <c r="R720" s="148" t="s">
        <v>101</v>
      </c>
      <c r="S720" s="148" t="s">
        <v>62</v>
      </c>
      <c r="T720" s="148" t="s">
        <v>62</v>
      </c>
      <c r="U720" s="148" t="s">
        <v>62</v>
      </c>
      <c r="V720" s="148" t="s">
        <v>67</v>
      </c>
      <c r="W720" s="148" t="s">
        <v>157</v>
      </c>
      <c r="Y720" s="148" t="s">
        <v>2647</v>
      </c>
      <c r="Z720" s="148" t="s">
        <v>2849</v>
      </c>
      <c r="AC720" s="148" t="s">
        <v>62</v>
      </c>
      <c r="AD720" s="148" t="s">
        <v>69</v>
      </c>
      <c r="AE720" s="148" t="s">
        <v>102</v>
      </c>
    </row>
    <row r="721" spans="1:32" ht="45">
      <c r="A721" s="148" t="s">
        <v>6736</v>
      </c>
      <c r="B721" s="148" t="s">
        <v>2817</v>
      </c>
      <c r="C721" s="148" t="s">
        <v>2864</v>
      </c>
      <c r="D721" s="148" t="s">
        <v>2865</v>
      </c>
      <c r="E721" s="148" t="s">
        <v>164</v>
      </c>
      <c r="F721" s="148" t="s">
        <v>2866</v>
      </c>
      <c r="G721" s="148" t="s">
        <v>2199</v>
      </c>
      <c r="H721" s="148">
        <v>50</v>
      </c>
      <c r="I721" s="148" t="s">
        <v>154</v>
      </c>
      <c r="J721" s="148" t="s">
        <v>64</v>
      </c>
      <c r="K721" s="148" t="s">
        <v>64</v>
      </c>
      <c r="M721" s="148" t="s">
        <v>65</v>
      </c>
      <c r="N721" s="148" t="s">
        <v>166</v>
      </c>
      <c r="O721" s="148" t="s">
        <v>6747</v>
      </c>
      <c r="P721" s="148" t="s">
        <v>6750</v>
      </c>
      <c r="Q721" s="148" t="s">
        <v>6747</v>
      </c>
      <c r="R721" s="148" t="s">
        <v>101</v>
      </c>
      <c r="S721" s="148" t="s">
        <v>62</v>
      </c>
      <c r="T721" s="148" t="s">
        <v>62</v>
      </c>
      <c r="U721" s="148" t="s">
        <v>62</v>
      </c>
      <c r="V721" s="148" t="s">
        <v>67</v>
      </c>
      <c r="W721" s="148" t="s">
        <v>157</v>
      </c>
      <c r="X721" s="148" t="s">
        <v>126</v>
      </c>
      <c r="Y721" s="148" t="s">
        <v>2647</v>
      </c>
      <c r="AC721" s="148" t="s">
        <v>62</v>
      </c>
      <c r="AD721" s="148" t="s">
        <v>69</v>
      </c>
      <c r="AE721" s="148" t="s">
        <v>102</v>
      </c>
    </row>
    <row r="722" spans="1:32" ht="45">
      <c r="A722" s="148" t="s">
        <v>6736</v>
      </c>
      <c r="B722" s="148" t="s">
        <v>2817</v>
      </c>
      <c r="C722" s="148" t="s">
        <v>2845</v>
      </c>
      <c r="D722" s="148" t="s">
        <v>2846</v>
      </c>
      <c r="E722" s="148" t="s">
        <v>152</v>
      </c>
      <c r="F722" s="148" t="s">
        <v>2847</v>
      </c>
      <c r="G722" s="148" t="s">
        <v>62</v>
      </c>
      <c r="H722" s="148">
        <v>40</v>
      </c>
      <c r="I722" s="148" t="s">
        <v>154</v>
      </c>
      <c r="J722" s="148" t="s">
        <v>64</v>
      </c>
      <c r="K722" s="148" t="s">
        <v>64</v>
      </c>
      <c r="M722" s="148" t="s">
        <v>65</v>
      </c>
      <c r="N722" s="148" t="s">
        <v>155</v>
      </c>
      <c r="O722" s="148" t="s">
        <v>6747</v>
      </c>
      <c r="P722" s="148" t="s">
        <v>6775</v>
      </c>
      <c r="R722" s="148" t="s">
        <v>101</v>
      </c>
      <c r="S722" s="148">
        <v>0</v>
      </c>
      <c r="T722" s="148">
        <v>14</v>
      </c>
      <c r="U722" s="148" t="s">
        <v>156</v>
      </c>
      <c r="V722" s="148" t="s">
        <v>673</v>
      </c>
      <c r="W722" s="148" t="s">
        <v>157</v>
      </c>
      <c r="X722" s="148" t="s">
        <v>2848</v>
      </c>
      <c r="Y722" s="148" t="s">
        <v>2647</v>
      </c>
      <c r="Z722" s="148" t="s">
        <v>2849</v>
      </c>
      <c r="AC722" s="148" t="s">
        <v>112</v>
      </c>
      <c r="AD722" s="148" t="s">
        <v>69</v>
      </c>
      <c r="AE722" s="148" t="s">
        <v>102</v>
      </c>
    </row>
    <row r="723" spans="1:32" ht="45">
      <c r="A723" s="148" t="s">
        <v>6736</v>
      </c>
      <c r="B723" s="148" t="s">
        <v>2817</v>
      </c>
      <c r="C723" s="148" t="s">
        <v>2867</v>
      </c>
      <c r="D723" s="148" t="s">
        <v>2865</v>
      </c>
      <c r="E723" s="148" t="s">
        <v>168</v>
      </c>
      <c r="F723" s="148" t="s">
        <v>2866</v>
      </c>
      <c r="G723" s="148" t="s">
        <v>2199</v>
      </c>
      <c r="H723" s="148">
        <v>50</v>
      </c>
      <c r="I723" s="148" t="s">
        <v>154</v>
      </c>
      <c r="J723" s="148" t="s">
        <v>64</v>
      </c>
      <c r="K723" s="148" t="s">
        <v>64</v>
      </c>
      <c r="M723" s="148" t="s">
        <v>65</v>
      </c>
      <c r="N723" s="148" t="s">
        <v>155</v>
      </c>
      <c r="O723" s="148" t="s">
        <v>6747</v>
      </c>
      <c r="P723" s="148" t="s">
        <v>6775</v>
      </c>
      <c r="R723" s="148" t="s">
        <v>101</v>
      </c>
      <c r="S723" s="148">
        <v>0</v>
      </c>
      <c r="T723" s="148">
        <v>2000</v>
      </c>
      <c r="U723" s="148" t="s">
        <v>170</v>
      </c>
      <c r="V723" s="148" t="s">
        <v>673</v>
      </c>
      <c r="W723" s="148" t="s">
        <v>157</v>
      </c>
      <c r="X723" s="148" t="s">
        <v>2213</v>
      </c>
      <c r="Y723" s="148" t="s">
        <v>2647</v>
      </c>
      <c r="AC723" s="148" t="s">
        <v>112</v>
      </c>
      <c r="AD723" s="148" t="s">
        <v>69</v>
      </c>
      <c r="AE723" s="148" t="s">
        <v>102</v>
      </c>
    </row>
    <row r="724" spans="1:32" ht="45">
      <c r="A724" s="148" t="s">
        <v>6736</v>
      </c>
      <c r="B724" s="148" t="s">
        <v>89</v>
      </c>
      <c r="C724" s="148" t="s">
        <v>240</v>
      </c>
      <c r="D724" s="148" t="s">
        <v>241</v>
      </c>
      <c r="E724" s="148" t="s">
        <v>242</v>
      </c>
      <c r="F724" s="148" t="s">
        <v>211</v>
      </c>
      <c r="G724" s="148" t="s">
        <v>62</v>
      </c>
      <c r="H724" s="148" t="s">
        <v>62</v>
      </c>
      <c r="I724" s="148" t="s">
        <v>83</v>
      </c>
      <c r="J724" s="148" t="s">
        <v>64</v>
      </c>
      <c r="K724" s="148" t="s">
        <v>64</v>
      </c>
      <c r="M724" s="148" t="s">
        <v>243</v>
      </c>
      <c r="N724" s="148" t="s">
        <v>244</v>
      </c>
      <c r="O724" s="148" t="s">
        <v>6747</v>
      </c>
      <c r="P724" s="148" t="s">
        <v>6778</v>
      </c>
      <c r="R724" s="148" t="s">
        <v>248</v>
      </c>
      <c r="S724" s="148">
        <v>0</v>
      </c>
      <c r="T724" s="148">
        <v>4</v>
      </c>
      <c r="U724" s="148" t="s">
        <v>245</v>
      </c>
      <c r="V724" s="148" t="s">
        <v>246</v>
      </c>
      <c r="W724" s="148" t="s">
        <v>225</v>
      </c>
      <c r="X724" s="148" t="s">
        <v>111</v>
      </c>
      <c r="Y724" s="148" t="s">
        <v>99</v>
      </c>
      <c r="Z724" s="148" t="s">
        <v>247</v>
      </c>
      <c r="AC724" s="148" t="s">
        <v>112</v>
      </c>
      <c r="AD724" s="148" t="s">
        <v>77</v>
      </c>
      <c r="AE724" s="148" t="s">
        <v>70</v>
      </c>
    </row>
    <row r="725" spans="1:32" ht="75">
      <c r="A725" s="148" t="s">
        <v>6736</v>
      </c>
      <c r="B725" s="148" t="s">
        <v>89</v>
      </c>
      <c r="C725" s="148" t="s">
        <v>249</v>
      </c>
      <c r="D725" s="148" t="s">
        <v>241</v>
      </c>
      <c r="E725" s="148" t="s">
        <v>250</v>
      </c>
      <c r="G725" s="148" t="s">
        <v>62</v>
      </c>
      <c r="H725" s="148" t="s">
        <v>62</v>
      </c>
      <c r="I725" s="148" t="s">
        <v>83</v>
      </c>
      <c r="J725" s="148" t="s">
        <v>64</v>
      </c>
      <c r="K725" s="148" t="s">
        <v>64</v>
      </c>
      <c r="M725" s="148" t="s">
        <v>251</v>
      </c>
      <c r="N725" s="148" t="s">
        <v>252</v>
      </c>
      <c r="O725" s="148" t="s">
        <v>6747</v>
      </c>
      <c r="P725" s="148" t="s">
        <v>62</v>
      </c>
      <c r="R725" s="148" t="s">
        <v>62</v>
      </c>
      <c r="V725" s="148" t="s">
        <v>246</v>
      </c>
      <c r="W725" s="148" t="s">
        <v>253</v>
      </c>
      <c r="X725" s="148" t="s">
        <v>254</v>
      </c>
      <c r="Y725" s="148" t="s">
        <v>62</v>
      </c>
      <c r="Z725" s="148" t="s">
        <v>62</v>
      </c>
      <c r="AC725" s="148" t="s">
        <v>62</v>
      </c>
      <c r="AD725" s="148" t="s">
        <v>77</v>
      </c>
      <c r="AE725" s="148" t="s">
        <v>70</v>
      </c>
      <c r="AF725" s="148" t="s">
        <v>255</v>
      </c>
    </row>
    <row r="726" spans="1:32" ht="45">
      <c r="A726" s="148" t="s">
        <v>6736</v>
      </c>
      <c r="B726" s="148" t="s">
        <v>89</v>
      </c>
      <c r="C726" s="148" t="s">
        <v>259</v>
      </c>
      <c r="D726" s="148" t="s">
        <v>241</v>
      </c>
      <c r="E726" s="148" t="s">
        <v>242</v>
      </c>
      <c r="F726" s="148" t="s">
        <v>211</v>
      </c>
      <c r="G726" s="148" t="s">
        <v>62</v>
      </c>
      <c r="H726" s="148" t="s">
        <v>62</v>
      </c>
      <c r="I726" s="148" t="s">
        <v>83</v>
      </c>
      <c r="J726" s="148" t="s">
        <v>64</v>
      </c>
      <c r="K726" s="148" t="s">
        <v>64</v>
      </c>
      <c r="M726" s="148" t="s">
        <v>243</v>
      </c>
      <c r="N726" s="148" t="s">
        <v>244</v>
      </c>
      <c r="O726" s="148" t="s">
        <v>6747</v>
      </c>
      <c r="P726" s="148" t="s">
        <v>6778</v>
      </c>
      <c r="R726" s="148" t="s">
        <v>248</v>
      </c>
      <c r="S726" s="148">
        <v>0</v>
      </c>
      <c r="T726" s="148">
        <v>4</v>
      </c>
      <c r="U726" s="148" t="s">
        <v>245</v>
      </c>
      <c r="V726" s="148" t="s">
        <v>246</v>
      </c>
      <c r="W726" s="148" t="s">
        <v>225</v>
      </c>
      <c r="X726" s="148" t="s">
        <v>111</v>
      </c>
      <c r="Y726" s="148" t="s">
        <v>99</v>
      </c>
      <c r="Z726" s="148" t="s">
        <v>247</v>
      </c>
      <c r="AC726" s="148" t="s">
        <v>112</v>
      </c>
      <c r="AD726" s="148" t="s">
        <v>77</v>
      </c>
      <c r="AE726" s="148" t="s">
        <v>70</v>
      </c>
    </row>
    <row r="727" spans="1:32" ht="75">
      <c r="A727" s="148" t="s">
        <v>6736</v>
      </c>
      <c r="B727" s="148" t="s">
        <v>89</v>
      </c>
      <c r="C727" s="148" t="s">
        <v>260</v>
      </c>
      <c r="D727" s="148" t="s">
        <v>241</v>
      </c>
      <c r="E727" s="148" t="s">
        <v>250</v>
      </c>
      <c r="G727" s="148" t="s">
        <v>62</v>
      </c>
      <c r="H727" s="148" t="s">
        <v>62</v>
      </c>
      <c r="I727" s="148" t="s">
        <v>83</v>
      </c>
      <c r="J727" s="148" t="s">
        <v>64</v>
      </c>
      <c r="K727" s="148" t="s">
        <v>64</v>
      </c>
      <c r="M727" s="148" t="s">
        <v>251</v>
      </c>
      <c r="N727" s="148" t="s">
        <v>252</v>
      </c>
      <c r="O727" s="148" t="s">
        <v>6747</v>
      </c>
      <c r="P727" s="148" t="s">
        <v>62</v>
      </c>
      <c r="R727" s="148" t="s">
        <v>62</v>
      </c>
      <c r="V727" s="148" t="s">
        <v>246</v>
      </c>
      <c r="W727" s="148" t="s">
        <v>253</v>
      </c>
      <c r="X727" s="148" t="s">
        <v>254</v>
      </c>
      <c r="Y727" s="148" t="s">
        <v>62</v>
      </c>
      <c r="Z727" s="148" t="s">
        <v>62</v>
      </c>
      <c r="AC727" s="148" t="s">
        <v>62</v>
      </c>
      <c r="AD727" s="148" t="s">
        <v>77</v>
      </c>
      <c r="AE727" s="148" t="s">
        <v>70</v>
      </c>
      <c r="AF727" s="148" t="s">
        <v>255</v>
      </c>
    </row>
    <row r="728" spans="1:32" ht="30">
      <c r="A728" s="148" t="s">
        <v>6736</v>
      </c>
      <c r="B728" s="148" t="s">
        <v>89</v>
      </c>
      <c r="C728" s="148" t="s">
        <v>283</v>
      </c>
      <c r="D728" s="148" t="s">
        <v>284</v>
      </c>
      <c r="E728" s="148" t="s">
        <v>242</v>
      </c>
      <c r="G728" s="148" t="s">
        <v>62</v>
      </c>
      <c r="H728" s="148" t="s">
        <v>62</v>
      </c>
      <c r="I728" s="148" t="s">
        <v>83</v>
      </c>
      <c r="J728" s="148" t="s">
        <v>64</v>
      </c>
      <c r="K728" s="148" t="s">
        <v>64</v>
      </c>
      <c r="M728" s="148" t="s">
        <v>243</v>
      </c>
      <c r="N728" s="148" t="s">
        <v>244</v>
      </c>
      <c r="O728" s="148" t="s">
        <v>6747</v>
      </c>
      <c r="P728" s="148" t="s">
        <v>6778</v>
      </c>
      <c r="R728" s="148" t="s">
        <v>248</v>
      </c>
      <c r="U728" s="148" t="s">
        <v>66</v>
      </c>
      <c r="V728" s="148" t="s">
        <v>215</v>
      </c>
      <c r="W728" s="148" t="s">
        <v>285</v>
      </c>
      <c r="X728" s="148" t="s">
        <v>286</v>
      </c>
      <c r="Y728" s="148" t="s">
        <v>99</v>
      </c>
      <c r="Z728" s="148" t="s">
        <v>287</v>
      </c>
      <c r="AC728" s="148" t="s">
        <v>112</v>
      </c>
      <c r="AD728" s="148" t="s">
        <v>77</v>
      </c>
      <c r="AE728" s="148" t="s">
        <v>102</v>
      </c>
    </row>
    <row r="729" spans="1:32" ht="45">
      <c r="A729" s="148" t="s">
        <v>6736</v>
      </c>
      <c r="B729" s="148" t="s">
        <v>89</v>
      </c>
      <c r="C729" s="148" t="s">
        <v>262</v>
      </c>
      <c r="D729" s="148" t="s">
        <v>241</v>
      </c>
      <c r="E729" s="148" t="s">
        <v>263</v>
      </c>
      <c r="F729" s="148" t="s">
        <v>211</v>
      </c>
      <c r="G729" s="148" t="s">
        <v>212</v>
      </c>
      <c r="H729" s="148">
        <v>80</v>
      </c>
      <c r="I729" s="148" t="s">
        <v>83</v>
      </c>
      <c r="J729" s="148" t="s">
        <v>64</v>
      </c>
      <c r="K729" s="148" t="s">
        <v>64</v>
      </c>
      <c r="M729" s="148" t="s">
        <v>62</v>
      </c>
      <c r="N729" s="148" t="s">
        <v>62</v>
      </c>
      <c r="O729" s="148" t="s">
        <v>6747</v>
      </c>
      <c r="P729" s="148" t="s">
        <v>62</v>
      </c>
      <c r="Q729" s="148" t="s">
        <v>6747</v>
      </c>
      <c r="S729" s="148" t="s">
        <v>62</v>
      </c>
      <c r="T729" s="148" t="s">
        <v>62</v>
      </c>
      <c r="U729" s="148" t="s">
        <v>62</v>
      </c>
      <c r="V729" s="148" t="s">
        <v>67</v>
      </c>
      <c r="W729" s="148" t="s">
        <v>225</v>
      </c>
      <c r="Y729" s="148" t="s">
        <v>99</v>
      </c>
      <c r="Z729" s="148" t="s">
        <v>247</v>
      </c>
      <c r="AC729" s="148" t="s">
        <v>62</v>
      </c>
      <c r="AD729" s="148" t="s">
        <v>62</v>
      </c>
      <c r="AE729" s="148" t="s">
        <v>102</v>
      </c>
    </row>
    <row r="730" spans="1:32" ht="45">
      <c r="A730" s="148" t="s">
        <v>6736</v>
      </c>
      <c r="B730" s="148" t="s">
        <v>89</v>
      </c>
      <c r="C730" s="148" t="s">
        <v>264</v>
      </c>
      <c r="D730" s="148" t="s">
        <v>241</v>
      </c>
      <c r="E730" s="148" t="s">
        <v>263</v>
      </c>
      <c r="F730" s="148" t="s">
        <v>211</v>
      </c>
      <c r="G730" s="148" t="s">
        <v>212</v>
      </c>
      <c r="H730" s="148">
        <v>80</v>
      </c>
      <c r="I730" s="148" t="s">
        <v>83</v>
      </c>
      <c r="J730" s="148" t="s">
        <v>64</v>
      </c>
      <c r="K730" s="148" t="s">
        <v>64</v>
      </c>
      <c r="M730" s="148" t="s">
        <v>62</v>
      </c>
      <c r="N730" s="148" t="s">
        <v>62</v>
      </c>
      <c r="O730" s="148" t="s">
        <v>6747</v>
      </c>
      <c r="P730" s="148" t="s">
        <v>62</v>
      </c>
      <c r="Q730" s="148" t="s">
        <v>6747</v>
      </c>
      <c r="S730" s="148" t="s">
        <v>62</v>
      </c>
      <c r="T730" s="148" t="s">
        <v>62</v>
      </c>
      <c r="U730" s="148" t="s">
        <v>62</v>
      </c>
      <c r="V730" s="148" t="s">
        <v>67</v>
      </c>
      <c r="W730" s="148" t="s">
        <v>225</v>
      </c>
      <c r="Y730" s="148" t="s">
        <v>99</v>
      </c>
      <c r="Z730" s="148" t="s">
        <v>247</v>
      </c>
      <c r="AC730" s="148" t="s">
        <v>62</v>
      </c>
      <c r="AD730" s="148" t="s">
        <v>62</v>
      </c>
      <c r="AE730" s="148" t="s">
        <v>102</v>
      </c>
    </row>
    <row r="731" spans="1:32" ht="45">
      <c r="A731" s="148" t="s">
        <v>6736</v>
      </c>
      <c r="B731" s="148" t="s">
        <v>89</v>
      </c>
      <c r="C731" s="148" t="s">
        <v>256</v>
      </c>
      <c r="D731" s="148" t="s">
        <v>241</v>
      </c>
      <c r="E731" s="148" t="s">
        <v>257</v>
      </c>
      <c r="G731" s="148" t="s">
        <v>62</v>
      </c>
      <c r="H731" s="148" t="s">
        <v>62</v>
      </c>
      <c r="I731" s="148" t="s">
        <v>83</v>
      </c>
      <c r="J731" s="148" t="s">
        <v>83</v>
      </c>
      <c r="K731" s="148" t="s">
        <v>64</v>
      </c>
      <c r="M731" s="148" t="s">
        <v>251</v>
      </c>
      <c r="N731" s="148">
        <v>940217</v>
      </c>
      <c r="O731" s="148" t="s">
        <v>6747</v>
      </c>
      <c r="P731" s="148" t="s">
        <v>62</v>
      </c>
      <c r="R731" s="148" t="s">
        <v>62</v>
      </c>
      <c r="S731" s="148" t="s">
        <v>66</v>
      </c>
      <c r="T731" s="148" t="s">
        <v>66</v>
      </c>
      <c r="U731" s="148" t="s">
        <v>66</v>
      </c>
      <c r="V731" s="148" t="s">
        <v>246</v>
      </c>
      <c r="W731" s="148" t="s">
        <v>204</v>
      </c>
      <c r="X731" s="148" t="s">
        <v>62</v>
      </c>
      <c r="Y731" s="148" t="s">
        <v>62</v>
      </c>
      <c r="Z731" s="148" t="s">
        <v>62</v>
      </c>
      <c r="AC731" s="148" t="s">
        <v>258</v>
      </c>
      <c r="AD731" s="148" t="s">
        <v>77</v>
      </c>
      <c r="AE731" s="148" t="s">
        <v>102</v>
      </c>
    </row>
    <row r="732" spans="1:32" ht="45">
      <c r="A732" s="148" t="s">
        <v>6736</v>
      </c>
      <c r="B732" s="148" t="s">
        <v>89</v>
      </c>
      <c r="C732" s="148" t="s">
        <v>261</v>
      </c>
      <c r="D732" s="148" t="s">
        <v>241</v>
      </c>
      <c r="E732" s="148" t="s">
        <v>257</v>
      </c>
      <c r="G732" s="148" t="s">
        <v>62</v>
      </c>
      <c r="H732" s="148" t="s">
        <v>62</v>
      </c>
      <c r="I732" s="148" t="s">
        <v>83</v>
      </c>
      <c r="J732" s="148" t="s">
        <v>83</v>
      </c>
      <c r="K732" s="148" t="s">
        <v>64</v>
      </c>
      <c r="M732" s="148" t="s">
        <v>251</v>
      </c>
      <c r="N732" s="148">
        <v>940217</v>
      </c>
      <c r="O732" s="148" t="s">
        <v>6747</v>
      </c>
      <c r="P732" s="148" t="s">
        <v>62</v>
      </c>
      <c r="R732" s="148" t="s">
        <v>62</v>
      </c>
      <c r="S732" s="148" t="s">
        <v>66</v>
      </c>
      <c r="T732" s="148" t="s">
        <v>66</v>
      </c>
      <c r="U732" s="148" t="s">
        <v>66</v>
      </c>
      <c r="V732" s="148" t="s">
        <v>246</v>
      </c>
      <c r="W732" s="148" t="s">
        <v>204</v>
      </c>
      <c r="X732" s="148" t="s">
        <v>62</v>
      </c>
      <c r="Y732" s="148" t="s">
        <v>62</v>
      </c>
      <c r="Z732" s="148" t="s">
        <v>62</v>
      </c>
      <c r="AC732" s="148" t="s">
        <v>258</v>
      </c>
      <c r="AD732" s="148" t="s">
        <v>77</v>
      </c>
      <c r="AE732" s="148" t="s">
        <v>102</v>
      </c>
    </row>
    <row r="733" spans="1:32" ht="45">
      <c r="A733" s="148" t="s">
        <v>6736</v>
      </c>
      <c r="B733" s="148" t="s">
        <v>89</v>
      </c>
      <c r="C733" s="148" t="s">
        <v>265</v>
      </c>
      <c r="D733" s="148" t="s">
        <v>266</v>
      </c>
      <c r="E733" s="148" t="s">
        <v>267</v>
      </c>
      <c r="F733" s="148" t="s">
        <v>211</v>
      </c>
      <c r="G733" s="148" t="s">
        <v>62</v>
      </c>
      <c r="H733" s="148" t="s">
        <v>62</v>
      </c>
      <c r="I733" s="148" t="s">
        <v>83</v>
      </c>
      <c r="J733" s="148" t="s">
        <v>64</v>
      </c>
      <c r="K733" s="148" t="s">
        <v>64</v>
      </c>
      <c r="M733" s="148" t="s">
        <v>268</v>
      </c>
      <c r="N733" s="148" t="s">
        <v>269</v>
      </c>
      <c r="O733" s="148" t="s">
        <v>6747</v>
      </c>
      <c r="P733" s="148" t="s">
        <v>6776</v>
      </c>
      <c r="Q733" s="148" t="s">
        <v>6747</v>
      </c>
      <c r="R733" s="148" t="s">
        <v>273</v>
      </c>
      <c r="S733" s="148" t="s">
        <v>62</v>
      </c>
      <c r="T733" s="148" t="s">
        <v>62</v>
      </c>
      <c r="U733" s="148" t="s">
        <v>62</v>
      </c>
      <c r="V733" s="148" t="s">
        <v>67</v>
      </c>
      <c r="W733" s="148" t="s">
        <v>66</v>
      </c>
      <c r="X733" s="148" t="s">
        <v>270</v>
      </c>
      <c r="Y733" s="148" t="s">
        <v>99</v>
      </c>
      <c r="Z733" s="148" t="s">
        <v>271</v>
      </c>
      <c r="AC733" s="148" t="s">
        <v>272</v>
      </c>
      <c r="AD733" s="148" t="s">
        <v>77</v>
      </c>
      <c r="AE733" s="148" t="s">
        <v>102</v>
      </c>
    </row>
    <row r="734" spans="1:32" ht="45">
      <c r="A734" s="148" t="s">
        <v>6736</v>
      </c>
      <c r="B734" s="148" t="s">
        <v>89</v>
      </c>
      <c r="C734" s="148" t="s">
        <v>274</v>
      </c>
      <c r="D734" s="148" t="s">
        <v>275</v>
      </c>
      <c r="E734" s="148" t="s">
        <v>276</v>
      </c>
      <c r="F734" s="148" t="s">
        <v>211</v>
      </c>
      <c r="G734" s="148" t="s">
        <v>62</v>
      </c>
      <c r="H734" s="148" t="s">
        <v>62</v>
      </c>
      <c r="I734" s="148" t="s">
        <v>83</v>
      </c>
      <c r="J734" s="148" t="s">
        <v>64</v>
      </c>
      <c r="K734" s="148" t="s">
        <v>64</v>
      </c>
      <c r="M734" s="148" t="s">
        <v>268</v>
      </c>
      <c r="N734" s="148" t="s">
        <v>277</v>
      </c>
      <c r="O734" s="148" t="s">
        <v>6747</v>
      </c>
      <c r="P734" s="148" t="s">
        <v>6777</v>
      </c>
      <c r="Q734" s="148" t="s">
        <v>6747</v>
      </c>
      <c r="R734" s="148" t="s">
        <v>279</v>
      </c>
      <c r="S734" s="148" t="s">
        <v>62</v>
      </c>
      <c r="T734" s="148" t="s">
        <v>62</v>
      </c>
      <c r="U734" s="148" t="s">
        <v>62</v>
      </c>
      <c r="V734" s="148" t="s">
        <v>67</v>
      </c>
      <c r="W734" s="148" t="s">
        <v>66</v>
      </c>
      <c r="X734" s="148" t="s">
        <v>270</v>
      </c>
      <c r="Y734" s="148" t="s">
        <v>99</v>
      </c>
      <c r="Z734" s="148" t="s">
        <v>278</v>
      </c>
      <c r="AC734" s="148" t="s">
        <v>272</v>
      </c>
      <c r="AD734" s="148" t="s">
        <v>77</v>
      </c>
      <c r="AE734" s="148" t="s">
        <v>102</v>
      </c>
    </row>
    <row r="735" spans="1:32" ht="45">
      <c r="A735" s="148" t="s">
        <v>6736</v>
      </c>
      <c r="B735" s="148" t="s">
        <v>1465</v>
      </c>
      <c r="C735" s="148" t="s">
        <v>1543</v>
      </c>
      <c r="D735" s="148" t="s">
        <v>1544</v>
      </c>
      <c r="E735" s="148" t="s">
        <v>242</v>
      </c>
      <c r="F735" s="148" t="s">
        <v>1523</v>
      </c>
      <c r="G735" s="148" t="s">
        <v>62</v>
      </c>
      <c r="H735" s="148">
        <v>80</v>
      </c>
      <c r="I735" s="148" t="s">
        <v>83</v>
      </c>
      <c r="J735" s="148" t="s">
        <v>64</v>
      </c>
      <c r="K735" s="148" t="s">
        <v>64</v>
      </c>
      <c r="M735" s="148" t="s">
        <v>243</v>
      </c>
      <c r="N735" s="148" t="s">
        <v>244</v>
      </c>
      <c r="O735" s="148" t="s">
        <v>6747</v>
      </c>
      <c r="P735" s="148" t="s">
        <v>6778</v>
      </c>
      <c r="R735" s="148" t="s">
        <v>248</v>
      </c>
      <c r="U735" s="148" t="s">
        <v>66</v>
      </c>
      <c r="V735" s="148" t="s">
        <v>246</v>
      </c>
      <c r="W735" s="148" t="s">
        <v>225</v>
      </c>
      <c r="X735" s="148" t="s">
        <v>1541</v>
      </c>
      <c r="Y735" s="148" t="s">
        <v>1475</v>
      </c>
      <c r="Z735" s="148" t="s">
        <v>1545</v>
      </c>
      <c r="AC735" s="148" t="s">
        <v>112</v>
      </c>
      <c r="AD735" s="148" t="s">
        <v>77</v>
      </c>
      <c r="AE735" s="148" t="s">
        <v>70</v>
      </c>
    </row>
    <row r="736" spans="1:32" ht="75">
      <c r="A736" s="148" t="s">
        <v>6736</v>
      </c>
      <c r="B736" s="148" t="s">
        <v>1465</v>
      </c>
      <c r="C736" s="148" t="s">
        <v>1546</v>
      </c>
      <c r="D736" s="148" t="s">
        <v>1544</v>
      </c>
      <c r="E736" s="148" t="s">
        <v>250</v>
      </c>
      <c r="G736" s="148" t="s">
        <v>62</v>
      </c>
      <c r="H736" s="148" t="s">
        <v>62</v>
      </c>
      <c r="I736" s="148" t="s">
        <v>83</v>
      </c>
      <c r="J736" s="148" t="s">
        <v>64</v>
      </c>
      <c r="K736" s="148" t="s">
        <v>64</v>
      </c>
      <c r="M736" s="148" t="s">
        <v>251</v>
      </c>
      <c r="N736" s="148" t="s">
        <v>252</v>
      </c>
      <c r="O736" s="148" t="s">
        <v>6747</v>
      </c>
      <c r="P736" s="148" t="s">
        <v>62</v>
      </c>
      <c r="R736" s="148" t="s">
        <v>62</v>
      </c>
      <c r="V736" s="148" t="s">
        <v>246</v>
      </c>
      <c r="W736" s="148" t="s">
        <v>253</v>
      </c>
      <c r="X736" s="148" t="s">
        <v>254</v>
      </c>
      <c r="Y736" s="148" t="s">
        <v>62</v>
      </c>
      <c r="Z736" s="148" t="s">
        <v>62</v>
      </c>
      <c r="AC736" s="148" t="s">
        <v>62</v>
      </c>
      <c r="AD736" s="148" t="s">
        <v>77</v>
      </c>
      <c r="AE736" s="148" t="s">
        <v>70</v>
      </c>
      <c r="AF736" s="148" t="s">
        <v>255</v>
      </c>
    </row>
    <row r="737" spans="1:32" ht="45">
      <c r="A737" s="148" t="s">
        <v>6736</v>
      </c>
      <c r="B737" s="148" t="s">
        <v>1465</v>
      </c>
      <c r="C737" s="148" t="s">
        <v>1549</v>
      </c>
      <c r="D737" s="148" t="s">
        <v>1544</v>
      </c>
      <c r="E737" s="148" t="s">
        <v>242</v>
      </c>
      <c r="F737" s="148" t="s">
        <v>1523</v>
      </c>
      <c r="G737" s="148" t="s">
        <v>62</v>
      </c>
      <c r="H737" s="148">
        <v>80</v>
      </c>
      <c r="I737" s="148" t="s">
        <v>83</v>
      </c>
      <c r="J737" s="148" t="s">
        <v>64</v>
      </c>
      <c r="K737" s="148" t="s">
        <v>64</v>
      </c>
      <c r="M737" s="148" t="s">
        <v>243</v>
      </c>
      <c r="N737" s="148" t="s">
        <v>244</v>
      </c>
      <c r="O737" s="148" t="s">
        <v>6747</v>
      </c>
      <c r="P737" s="148" t="s">
        <v>6778</v>
      </c>
      <c r="R737" s="148" t="s">
        <v>248</v>
      </c>
      <c r="U737" s="148" t="s">
        <v>66</v>
      </c>
      <c r="V737" s="148" t="s">
        <v>246</v>
      </c>
      <c r="W737" s="148" t="s">
        <v>225</v>
      </c>
      <c r="X737" s="148" t="s">
        <v>1541</v>
      </c>
      <c r="Y737" s="148" t="s">
        <v>1475</v>
      </c>
      <c r="Z737" s="148" t="s">
        <v>1545</v>
      </c>
      <c r="AC737" s="148" t="s">
        <v>112</v>
      </c>
      <c r="AD737" s="148" t="s">
        <v>77</v>
      </c>
      <c r="AE737" s="148" t="s">
        <v>70</v>
      </c>
    </row>
    <row r="738" spans="1:32" ht="75">
      <c r="A738" s="148" t="s">
        <v>6736</v>
      </c>
      <c r="B738" s="148" t="s">
        <v>1465</v>
      </c>
      <c r="C738" s="148" t="s">
        <v>1550</v>
      </c>
      <c r="D738" s="148" t="s">
        <v>1544</v>
      </c>
      <c r="E738" s="148" t="s">
        <v>250</v>
      </c>
      <c r="G738" s="148" t="s">
        <v>62</v>
      </c>
      <c r="H738" s="148" t="s">
        <v>62</v>
      </c>
      <c r="I738" s="148" t="s">
        <v>83</v>
      </c>
      <c r="J738" s="148" t="s">
        <v>64</v>
      </c>
      <c r="K738" s="148" t="s">
        <v>64</v>
      </c>
      <c r="M738" s="148" t="s">
        <v>251</v>
      </c>
      <c r="N738" s="148" t="s">
        <v>252</v>
      </c>
      <c r="O738" s="148" t="s">
        <v>6747</v>
      </c>
      <c r="P738" s="148" t="s">
        <v>62</v>
      </c>
      <c r="R738" s="148" t="s">
        <v>62</v>
      </c>
      <c r="V738" s="148" t="s">
        <v>246</v>
      </c>
      <c r="W738" s="148" t="s">
        <v>253</v>
      </c>
      <c r="X738" s="148" t="s">
        <v>254</v>
      </c>
      <c r="Y738" s="148" t="s">
        <v>62</v>
      </c>
      <c r="Z738" s="148" t="s">
        <v>62</v>
      </c>
      <c r="AC738" s="148" t="s">
        <v>62</v>
      </c>
      <c r="AD738" s="148" t="s">
        <v>77</v>
      </c>
      <c r="AE738" s="148" t="s">
        <v>70</v>
      </c>
      <c r="AF738" s="148" t="s">
        <v>255</v>
      </c>
    </row>
    <row r="739" spans="1:32" ht="45">
      <c r="A739" s="148" t="s">
        <v>6736</v>
      </c>
      <c r="B739" s="148" t="s">
        <v>1465</v>
      </c>
      <c r="C739" s="148" t="s">
        <v>1548</v>
      </c>
      <c r="D739" s="148" t="s">
        <v>1544</v>
      </c>
      <c r="E739" s="148" t="s">
        <v>263</v>
      </c>
      <c r="F739" s="148" t="s">
        <v>1523</v>
      </c>
      <c r="G739" s="148" t="s">
        <v>212</v>
      </c>
      <c r="H739" s="148">
        <v>80</v>
      </c>
      <c r="I739" s="148" t="s">
        <v>83</v>
      </c>
      <c r="J739" s="148" t="s">
        <v>64</v>
      </c>
      <c r="K739" s="148" t="s">
        <v>64</v>
      </c>
      <c r="M739" s="148" t="s">
        <v>62</v>
      </c>
      <c r="N739" s="148" t="s">
        <v>62</v>
      </c>
      <c r="O739" s="148" t="s">
        <v>6747</v>
      </c>
      <c r="P739" s="148" t="s">
        <v>62</v>
      </c>
      <c r="Q739" s="148" t="s">
        <v>6747</v>
      </c>
      <c r="S739" s="148" t="s">
        <v>62</v>
      </c>
      <c r="T739" s="148" t="s">
        <v>62</v>
      </c>
      <c r="U739" s="148" t="s">
        <v>62</v>
      </c>
      <c r="V739" s="148" t="s">
        <v>67</v>
      </c>
      <c r="W739" s="148" t="s">
        <v>225</v>
      </c>
      <c r="Y739" s="148" t="s">
        <v>1475</v>
      </c>
      <c r="Z739" s="148" t="s">
        <v>1545</v>
      </c>
      <c r="AC739" s="148" t="s">
        <v>62</v>
      </c>
      <c r="AD739" s="148" t="s">
        <v>62</v>
      </c>
      <c r="AE739" s="148" t="s">
        <v>102</v>
      </c>
    </row>
    <row r="740" spans="1:32" ht="45">
      <c r="A740" s="148" t="s">
        <v>6736</v>
      </c>
      <c r="B740" s="148" t="s">
        <v>1465</v>
      </c>
      <c r="C740" s="148" t="s">
        <v>1552</v>
      </c>
      <c r="D740" s="148" t="s">
        <v>1544</v>
      </c>
      <c r="E740" s="148" t="s">
        <v>263</v>
      </c>
      <c r="F740" s="148" t="s">
        <v>1523</v>
      </c>
      <c r="G740" s="148" t="s">
        <v>212</v>
      </c>
      <c r="H740" s="148">
        <v>80</v>
      </c>
      <c r="I740" s="148" t="s">
        <v>83</v>
      </c>
      <c r="J740" s="148" t="s">
        <v>64</v>
      </c>
      <c r="K740" s="148" t="s">
        <v>64</v>
      </c>
      <c r="M740" s="148" t="s">
        <v>62</v>
      </c>
      <c r="N740" s="148" t="s">
        <v>62</v>
      </c>
      <c r="O740" s="148" t="s">
        <v>6747</v>
      </c>
      <c r="P740" s="148" t="s">
        <v>62</v>
      </c>
      <c r="Q740" s="148" t="s">
        <v>6747</v>
      </c>
      <c r="S740" s="148" t="s">
        <v>62</v>
      </c>
      <c r="T740" s="148" t="s">
        <v>62</v>
      </c>
      <c r="U740" s="148" t="s">
        <v>62</v>
      </c>
      <c r="V740" s="148" t="s">
        <v>67</v>
      </c>
      <c r="W740" s="148" t="s">
        <v>225</v>
      </c>
      <c r="Y740" s="148" t="s">
        <v>1475</v>
      </c>
      <c r="Z740" s="148" t="s">
        <v>1545</v>
      </c>
      <c r="AC740" s="148" t="s">
        <v>62</v>
      </c>
      <c r="AD740" s="148" t="s">
        <v>62</v>
      </c>
      <c r="AE740" s="148" t="s">
        <v>102</v>
      </c>
    </row>
    <row r="741" spans="1:32" ht="45">
      <c r="A741" s="148" t="s">
        <v>6736</v>
      </c>
      <c r="B741" s="148" t="s">
        <v>1465</v>
      </c>
      <c r="C741" s="148" t="s">
        <v>1547</v>
      </c>
      <c r="D741" s="148" t="s">
        <v>1544</v>
      </c>
      <c r="E741" s="148" t="s">
        <v>257</v>
      </c>
      <c r="G741" s="148" t="s">
        <v>62</v>
      </c>
      <c r="H741" s="148" t="s">
        <v>62</v>
      </c>
      <c r="I741" s="148" t="s">
        <v>83</v>
      </c>
      <c r="J741" s="148" t="s">
        <v>83</v>
      </c>
      <c r="K741" s="148" t="s">
        <v>64</v>
      </c>
      <c r="M741" s="148" t="s">
        <v>251</v>
      </c>
      <c r="N741" s="148">
        <v>940217</v>
      </c>
      <c r="O741" s="148" t="s">
        <v>6747</v>
      </c>
      <c r="P741" s="148" t="s">
        <v>62</v>
      </c>
      <c r="R741" s="148" t="s">
        <v>62</v>
      </c>
      <c r="S741" s="148" t="s">
        <v>66</v>
      </c>
      <c r="T741" s="148" t="s">
        <v>66</v>
      </c>
      <c r="U741" s="148" t="s">
        <v>66</v>
      </c>
      <c r="V741" s="148" t="s">
        <v>246</v>
      </c>
      <c r="W741" s="148" t="s">
        <v>204</v>
      </c>
      <c r="X741" s="148" t="s">
        <v>62</v>
      </c>
      <c r="Y741" s="148" t="s">
        <v>62</v>
      </c>
      <c r="Z741" s="148" t="s">
        <v>62</v>
      </c>
      <c r="AC741" s="148" t="s">
        <v>258</v>
      </c>
      <c r="AD741" s="148" t="s">
        <v>77</v>
      </c>
      <c r="AE741" s="148" t="s">
        <v>102</v>
      </c>
    </row>
    <row r="742" spans="1:32" ht="45">
      <c r="A742" s="148" t="s">
        <v>6736</v>
      </c>
      <c r="B742" s="148" t="s">
        <v>1465</v>
      </c>
      <c r="C742" s="148" t="s">
        <v>1551</v>
      </c>
      <c r="D742" s="148" t="s">
        <v>1544</v>
      </c>
      <c r="E742" s="148" t="s">
        <v>257</v>
      </c>
      <c r="G742" s="148" t="s">
        <v>62</v>
      </c>
      <c r="H742" s="148" t="s">
        <v>62</v>
      </c>
      <c r="I742" s="148" t="s">
        <v>83</v>
      </c>
      <c r="J742" s="148" t="s">
        <v>83</v>
      </c>
      <c r="K742" s="148" t="s">
        <v>64</v>
      </c>
      <c r="M742" s="148" t="s">
        <v>251</v>
      </c>
      <c r="N742" s="148">
        <v>940217</v>
      </c>
      <c r="O742" s="148" t="s">
        <v>6747</v>
      </c>
      <c r="P742" s="148" t="s">
        <v>62</v>
      </c>
      <c r="R742" s="148" t="s">
        <v>62</v>
      </c>
      <c r="S742" s="148" t="s">
        <v>66</v>
      </c>
      <c r="T742" s="148" t="s">
        <v>66</v>
      </c>
      <c r="U742" s="148" t="s">
        <v>66</v>
      </c>
      <c r="V742" s="148" t="s">
        <v>246</v>
      </c>
      <c r="W742" s="148" t="s">
        <v>204</v>
      </c>
      <c r="X742" s="148" t="s">
        <v>62</v>
      </c>
      <c r="Y742" s="148" t="s">
        <v>62</v>
      </c>
      <c r="Z742" s="148" t="s">
        <v>62</v>
      </c>
      <c r="AC742" s="148" t="s">
        <v>258</v>
      </c>
      <c r="AD742" s="148" t="s">
        <v>77</v>
      </c>
      <c r="AE742" s="148" t="s">
        <v>102</v>
      </c>
    </row>
    <row r="743" spans="1:32" ht="45">
      <c r="A743" s="148" t="s">
        <v>6736</v>
      </c>
      <c r="B743" s="148" t="s">
        <v>1465</v>
      </c>
      <c r="C743" s="148" t="s">
        <v>1553</v>
      </c>
      <c r="D743" s="148" t="s">
        <v>1554</v>
      </c>
      <c r="E743" s="148" t="s">
        <v>267</v>
      </c>
      <c r="F743" s="148" t="s">
        <v>1523</v>
      </c>
      <c r="G743" s="148" t="s">
        <v>62</v>
      </c>
      <c r="H743" s="148" t="s">
        <v>62</v>
      </c>
      <c r="I743" s="148" t="s">
        <v>83</v>
      </c>
      <c r="J743" s="148" t="s">
        <v>64</v>
      </c>
      <c r="K743" s="148" t="s">
        <v>64</v>
      </c>
      <c r="M743" s="148" t="s">
        <v>268</v>
      </c>
      <c r="N743" s="148" t="s">
        <v>269</v>
      </c>
      <c r="O743" s="148" t="s">
        <v>6747</v>
      </c>
      <c r="P743" s="148" t="s">
        <v>6776</v>
      </c>
      <c r="Q743" s="148" t="s">
        <v>6747</v>
      </c>
      <c r="R743" s="148" t="s">
        <v>273</v>
      </c>
      <c r="S743" s="148" t="s">
        <v>62</v>
      </c>
      <c r="T743" s="148" t="s">
        <v>62</v>
      </c>
      <c r="U743" s="148" t="s">
        <v>62</v>
      </c>
      <c r="V743" s="148" t="s">
        <v>67</v>
      </c>
      <c r="W743" s="148" t="s">
        <v>66</v>
      </c>
      <c r="X743" s="148" t="s">
        <v>1555</v>
      </c>
      <c r="Y743" s="148" t="s">
        <v>1475</v>
      </c>
      <c r="Z743" s="148" t="s">
        <v>1556</v>
      </c>
      <c r="AC743" s="148" t="s">
        <v>272</v>
      </c>
      <c r="AD743" s="148" t="s">
        <v>77</v>
      </c>
      <c r="AE743" s="148" t="s">
        <v>102</v>
      </c>
    </row>
    <row r="744" spans="1:32" ht="45">
      <c r="A744" s="148" t="s">
        <v>6736</v>
      </c>
      <c r="B744" s="148" t="s">
        <v>1465</v>
      </c>
      <c r="C744" s="148" t="s">
        <v>1557</v>
      </c>
      <c r="D744" s="148" t="s">
        <v>1558</v>
      </c>
      <c r="E744" s="148" t="s">
        <v>276</v>
      </c>
      <c r="F744" s="148" t="s">
        <v>1523</v>
      </c>
      <c r="G744" s="148" t="s">
        <v>62</v>
      </c>
      <c r="H744" s="148" t="s">
        <v>62</v>
      </c>
      <c r="I744" s="148" t="s">
        <v>83</v>
      </c>
      <c r="J744" s="148" t="s">
        <v>64</v>
      </c>
      <c r="K744" s="148" t="s">
        <v>64</v>
      </c>
      <c r="M744" s="148" t="s">
        <v>268</v>
      </c>
      <c r="N744" s="148" t="s">
        <v>277</v>
      </c>
      <c r="O744" s="148" t="s">
        <v>6747</v>
      </c>
      <c r="P744" s="148" t="s">
        <v>6777</v>
      </c>
      <c r="Q744" s="148" t="s">
        <v>6747</v>
      </c>
      <c r="R744" s="148" t="s">
        <v>279</v>
      </c>
      <c r="S744" s="148" t="s">
        <v>62</v>
      </c>
      <c r="T744" s="148" t="s">
        <v>62</v>
      </c>
      <c r="U744" s="148" t="s">
        <v>62</v>
      </c>
      <c r="V744" s="148" t="s">
        <v>67</v>
      </c>
      <c r="W744" s="148" t="s">
        <v>66</v>
      </c>
      <c r="X744" s="148" t="s">
        <v>1555</v>
      </c>
      <c r="Y744" s="148" t="s">
        <v>1475</v>
      </c>
      <c r="Z744" s="148" t="s">
        <v>1559</v>
      </c>
      <c r="AC744" s="148" t="s">
        <v>272</v>
      </c>
      <c r="AD744" s="148" t="s">
        <v>77</v>
      </c>
      <c r="AE744" s="148" t="s">
        <v>102</v>
      </c>
    </row>
    <row r="745" spans="1:32" ht="45">
      <c r="A745" s="148" t="s">
        <v>6736</v>
      </c>
      <c r="B745" s="148" t="s">
        <v>1465</v>
      </c>
      <c r="C745" s="148" t="s">
        <v>1622</v>
      </c>
      <c r="D745" s="148" t="s">
        <v>1623</v>
      </c>
      <c r="E745" s="148" t="s">
        <v>242</v>
      </c>
      <c r="F745" s="148" t="s">
        <v>1594</v>
      </c>
      <c r="G745" s="148" t="s">
        <v>62</v>
      </c>
      <c r="H745" s="148" t="s">
        <v>62</v>
      </c>
      <c r="I745" s="148" t="s">
        <v>83</v>
      </c>
      <c r="J745" s="148" t="s">
        <v>64</v>
      </c>
      <c r="K745" s="148" t="s">
        <v>64</v>
      </c>
      <c r="M745" s="148" t="s">
        <v>243</v>
      </c>
      <c r="N745" s="148" t="s">
        <v>244</v>
      </c>
      <c r="O745" s="148" t="s">
        <v>6747</v>
      </c>
      <c r="P745" s="148" t="s">
        <v>6778</v>
      </c>
      <c r="R745" s="148" t="s">
        <v>248</v>
      </c>
      <c r="S745" s="148" t="s">
        <v>66</v>
      </c>
      <c r="T745" s="148" t="s">
        <v>66</v>
      </c>
      <c r="U745" s="148" t="s">
        <v>66</v>
      </c>
      <c r="V745" s="148" t="s">
        <v>246</v>
      </c>
      <c r="W745" s="148" t="s">
        <v>225</v>
      </c>
      <c r="X745" s="148" t="s">
        <v>1541</v>
      </c>
      <c r="Y745" s="148" t="s">
        <v>1587</v>
      </c>
      <c r="Z745" s="148" t="s">
        <v>1624</v>
      </c>
      <c r="AC745" s="148" t="s">
        <v>112</v>
      </c>
      <c r="AD745" s="148" t="s">
        <v>77</v>
      </c>
      <c r="AE745" s="148" t="s">
        <v>70</v>
      </c>
    </row>
    <row r="746" spans="1:32" ht="75">
      <c r="A746" s="148" t="s">
        <v>6736</v>
      </c>
      <c r="B746" s="148" t="s">
        <v>1465</v>
      </c>
      <c r="C746" s="148" t="s">
        <v>1625</v>
      </c>
      <c r="D746" s="148" t="s">
        <v>1623</v>
      </c>
      <c r="E746" s="148" t="s">
        <v>250</v>
      </c>
      <c r="G746" s="148" t="s">
        <v>62</v>
      </c>
      <c r="H746" s="148" t="s">
        <v>62</v>
      </c>
      <c r="I746" s="148" t="s">
        <v>83</v>
      </c>
      <c r="J746" s="148" t="s">
        <v>64</v>
      </c>
      <c r="K746" s="148" t="s">
        <v>64</v>
      </c>
      <c r="M746" s="148" t="s">
        <v>251</v>
      </c>
      <c r="N746" s="148" t="s">
        <v>252</v>
      </c>
      <c r="O746" s="148" t="s">
        <v>6747</v>
      </c>
      <c r="P746" s="148" t="s">
        <v>62</v>
      </c>
      <c r="R746" s="148" t="s">
        <v>62</v>
      </c>
      <c r="V746" s="148" t="s">
        <v>246</v>
      </c>
      <c r="W746" s="148" t="s">
        <v>253</v>
      </c>
      <c r="X746" s="148" t="s">
        <v>254</v>
      </c>
      <c r="Y746" s="148" t="s">
        <v>62</v>
      </c>
      <c r="Z746" s="148" t="s">
        <v>62</v>
      </c>
      <c r="AC746" s="148" t="s">
        <v>62</v>
      </c>
      <c r="AD746" s="148" t="s">
        <v>77</v>
      </c>
      <c r="AE746" s="148" t="s">
        <v>70</v>
      </c>
      <c r="AF746" s="148" t="s">
        <v>255</v>
      </c>
    </row>
    <row r="747" spans="1:32" ht="45">
      <c r="A747" s="148" t="s">
        <v>6736</v>
      </c>
      <c r="B747" s="148" t="s">
        <v>1465</v>
      </c>
      <c r="C747" s="148" t="s">
        <v>1627</v>
      </c>
      <c r="D747" s="148" t="s">
        <v>1623</v>
      </c>
      <c r="E747" s="148" t="s">
        <v>242</v>
      </c>
      <c r="F747" s="148" t="s">
        <v>1594</v>
      </c>
      <c r="G747" s="148" t="s">
        <v>62</v>
      </c>
      <c r="H747" s="148" t="s">
        <v>62</v>
      </c>
      <c r="I747" s="148" t="s">
        <v>83</v>
      </c>
      <c r="J747" s="148" t="s">
        <v>64</v>
      </c>
      <c r="K747" s="148" t="s">
        <v>64</v>
      </c>
      <c r="M747" s="148" t="s">
        <v>243</v>
      </c>
      <c r="N747" s="148" t="s">
        <v>244</v>
      </c>
      <c r="O747" s="148" t="s">
        <v>6747</v>
      </c>
      <c r="P747" s="148" t="s">
        <v>6778</v>
      </c>
      <c r="R747" s="148" t="s">
        <v>248</v>
      </c>
      <c r="S747" s="148" t="s">
        <v>66</v>
      </c>
      <c r="T747" s="148" t="s">
        <v>66</v>
      </c>
      <c r="U747" s="148" t="s">
        <v>66</v>
      </c>
      <c r="V747" s="148" t="s">
        <v>246</v>
      </c>
      <c r="W747" s="148" t="s">
        <v>225</v>
      </c>
      <c r="X747" s="148" t="s">
        <v>1541</v>
      </c>
      <c r="Y747" s="148" t="s">
        <v>1587</v>
      </c>
      <c r="Z747" s="148" t="s">
        <v>1624</v>
      </c>
      <c r="AC747" s="148" t="s">
        <v>112</v>
      </c>
      <c r="AD747" s="148" t="s">
        <v>77</v>
      </c>
      <c r="AE747" s="148" t="s">
        <v>70</v>
      </c>
    </row>
    <row r="748" spans="1:32" ht="75">
      <c r="A748" s="148" t="s">
        <v>6736</v>
      </c>
      <c r="B748" s="148" t="s">
        <v>1465</v>
      </c>
      <c r="C748" s="148" t="s">
        <v>1628</v>
      </c>
      <c r="D748" s="148" t="s">
        <v>1623</v>
      </c>
      <c r="E748" s="148" t="s">
        <v>250</v>
      </c>
      <c r="G748" s="148" t="s">
        <v>62</v>
      </c>
      <c r="H748" s="148" t="s">
        <v>62</v>
      </c>
      <c r="I748" s="148" t="s">
        <v>83</v>
      </c>
      <c r="J748" s="148" t="s">
        <v>64</v>
      </c>
      <c r="K748" s="148" t="s">
        <v>64</v>
      </c>
      <c r="M748" s="148" t="s">
        <v>251</v>
      </c>
      <c r="N748" s="148" t="s">
        <v>252</v>
      </c>
      <c r="O748" s="148" t="s">
        <v>6747</v>
      </c>
      <c r="P748" s="148" t="s">
        <v>62</v>
      </c>
      <c r="R748" s="148" t="s">
        <v>62</v>
      </c>
      <c r="V748" s="148" t="s">
        <v>246</v>
      </c>
      <c r="W748" s="148" t="s">
        <v>253</v>
      </c>
      <c r="X748" s="148" t="s">
        <v>254</v>
      </c>
      <c r="Y748" s="148" t="s">
        <v>62</v>
      </c>
      <c r="Z748" s="148" t="s">
        <v>62</v>
      </c>
      <c r="AC748" s="148" t="s">
        <v>62</v>
      </c>
      <c r="AD748" s="148" t="s">
        <v>77</v>
      </c>
      <c r="AE748" s="148" t="s">
        <v>70</v>
      </c>
      <c r="AF748" s="148" t="s">
        <v>255</v>
      </c>
    </row>
    <row r="749" spans="1:32" ht="30">
      <c r="A749" s="148" t="s">
        <v>6736</v>
      </c>
      <c r="B749" s="148" t="s">
        <v>1465</v>
      </c>
      <c r="C749" s="148" t="s">
        <v>1640</v>
      </c>
      <c r="D749" s="148" t="s">
        <v>1641</v>
      </c>
      <c r="E749" s="148" t="s">
        <v>242</v>
      </c>
      <c r="G749" s="148" t="s">
        <v>62</v>
      </c>
      <c r="H749" s="148" t="s">
        <v>62</v>
      </c>
      <c r="I749" s="148" t="s">
        <v>83</v>
      </c>
      <c r="J749" s="148" t="s">
        <v>64</v>
      </c>
      <c r="K749" s="148" t="s">
        <v>64</v>
      </c>
      <c r="M749" s="148" t="s">
        <v>243</v>
      </c>
      <c r="N749" s="148" t="s">
        <v>244</v>
      </c>
      <c r="O749" s="148" t="s">
        <v>6747</v>
      </c>
      <c r="P749" s="148" t="s">
        <v>6778</v>
      </c>
      <c r="R749" s="148" t="s">
        <v>248</v>
      </c>
      <c r="U749" s="148" t="s">
        <v>66</v>
      </c>
      <c r="V749" s="148" t="s">
        <v>215</v>
      </c>
      <c r="W749" s="148" t="s">
        <v>285</v>
      </c>
      <c r="X749" s="148" t="s">
        <v>286</v>
      </c>
      <c r="Y749" s="148" t="s">
        <v>1587</v>
      </c>
      <c r="Z749" s="148" t="s">
        <v>1642</v>
      </c>
      <c r="AC749" s="148" t="s">
        <v>112</v>
      </c>
      <c r="AD749" s="148" t="s">
        <v>77</v>
      </c>
      <c r="AE749" s="148" t="s">
        <v>102</v>
      </c>
    </row>
    <row r="750" spans="1:32" ht="45">
      <c r="A750" s="148" t="s">
        <v>6736</v>
      </c>
      <c r="B750" s="148" t="s">
        <v>1465</v>
      </c>
      <c r="C750" s="148" t="s">
        <v>1630</v>
      </c>
      <c r="D750" s="148" t="s">
        <v>1623</v>
      </c>
      <c r="E750" s="148" t="s">
        <v>263</v>
      </c>
      <c r="F750" s="148" t="s">
        <v>1594</v>
      </c>
      <c r="G750" s="148" t="s">
        <v>212</v>
      </c>
      <c r="H750" s="148">
        <v>80</v>
      </c>
      <c r="I750" s="148" t="s">
        <v>83</v>
      </c>
      <c r="J750" s="148" t="s">
        <v>64</v>
      </c>
      <c r="K750" s="148" t="s">
        <v>64</v>
      </c>
      <c r="M750" s="148" t="s">
        <v>62</v>
      </c>
      <c r="N750" s="148" t="s">
        <v>62</v>
      </c>
      <c r="O750" s="148" t="s">
        <v>6747</v>
      </c>
      <c r="P750" s="148" t="s">
        <v>62</v>
      </c>
      <c r="Q750" s="148" t="s">
        <v>6747</v>
      </c>
      <c r="S750" s="148" t="s">
        <v>62</v>
      </c>
      <c r="T750" s="148" t="s">
        <v>62</v>
      </c>
      <c r="U750" s="148" t="s">
        <v>62</v>
      </c>
      <c r="V750" s="148" t="s">
        <v>67</v>
      </c>
      <c r="W750" s="148" t="s">
        <v>225</v>
      </c>
      <c r="Y750" s="148" t="s">
        <v>1587</v>
      </c>
      <c r="Z750" s="148" t="s">
        <v>1624</v>
      </c>
      <c r="AC750" s="148" t="s">
        <v>62</v>
      </c>
      <c r="AD750" s="148" t="s">
        <v>62</v>
      </c>
      <c r="AE750" s="148" t="s">
        <v>102</v>
      </c>
    </row>
    <row r="751" spans="1:32" ht="45">
      <c r="A751" s="148" t="s">
        <v>6736</v>
      </c>
      <c r="B751" s="148" t="s">
        <v>1465</v>
      </c>
      <c r="C751" s="148" t="s">
        <v>1631</v>
      </c>
      <c r="D751" s="148" t="s">
        <v>1623</v>
      </c>
      <c r="E751" s="148" t="s">
        <v>263</v>
      </c>
      <c r="F751" s="148" t="s">
        <v>1594</v>
      </c>
      <c r="G751" s="148" t="s">
        <v>212</v>
      </c>
      <c r="H751" s="148">
        <v>80</v>
      </c>
      <c r="I751" s="148" t="s">
        <v>83</v>
      </c>
      <c r="J751" s="148" t="s">
        <v>64</v>
      </c>
      <c r="K751" s="148" t="s">
        <v>64</v>
      </c>
      <c r="M751" s="148" t="s">
        <v>62</v>
      </c>
      <c r="N751" s="148" t="s">
        <v>62</v>
      </c>
      <c r="O751" s="148" t="s">
        <v>6747</v>
      </c>
      <c r="P751" s="148" t="s">
        <v>62</v>
      </c>
      <c r="Q751" s="148" t="s">
        <v>6747</v>
      </c>
      <c r="S751" s="148" t="s">
        <v>62</v>
      </c>
      <c r="T751" s="148" t="s">
        <v>62</v>
      </c>
      <c r="U751" s="148" t="s">
        <v>62</v>
      </c>
      <c r="V751" s="148" t="s">
        <v>67</v>
      </c>
      <c r="W751" s="148" t="s">
        <v>225</v>
      </c>
      <c r="Y751" s="148" t="s">
        <v>1587</v>
      </c>
      <c r="Z751" s="148" t="s">
        <v>1624</v>
      </c>
      <c r="AC751" s="148" t="s">
        <v>62</v>
      </c>
      <c r="AD751" s="148" t="s">
        <v>62</v>
      </c>
      <c r="AE751" s="148" t="s">
        <v>102</v>
      </c>
    </row>
    <row r="752" spans="1:32" ht="45">
      <c r="A752" s="148" t="s">
        <v>6736</v>
      </c>
      <c r="B752" s="148" t="s">
        <v>1465</v>
      </c>
      <c r="C752" s="148" t="s">
        <v>1626</v>
      </c>
      <c r="D752" s="148" t="s">
        <v>1623</v>
      </c>
      <c r="E752" s="148" t="s">
        <v>257</v>
      </c>
      <c r="G752" s="148" t="s">
        <v>62</v>
      </c>
      <c r="H752" s="148" t="s">
        <v>62</v>
      </c>
      <c r="I752" s="148" t="s">
        <v>83</v>
      </c>
      <c r="J752" s="148" t="s">
        <v>83</v>
      </c>
      <c r="K752" s="148" t="s">
        <v>64</v>
      </c>
      <c r="M752" s="148" t="s">
        <v>251</v>
      </c>
      <c r="N752" s="148">
        <v>940217</v>
      </c>
      <c r="O752" s="148" t="s">
        <v>6747</v>
      </c>
      <c r="P752" s="148" t="s">
        <v>62</v>
      </c>
      <c r="R752" s="148" t="s">
        <v>62</v>
      </c>
      <c r="S752" s="148" t="s">
        <v>66</v>
      </c>
      <c r="T752" s="148" t="s">
        <v>66</v>
      </c>
      <c r="U752" s="148" t="s">
        <v>66</v>
      </c>
      <c r="V752" s="148" t="s">
        <v>246</v>
      </c>
      <c r="W752" s="148" t="s">
        <v>204</v>
      </c>
      <c r="X752" s="148" t="s">
        <v>62</v>
      </c>
      <c r="Y752" s="148" t="s">
        <v>62</v>
      </c>
      <c r="Z752" s="148" t="s">
        <v>62</v>
      </c>
      <c r="AC752" s="148" t="s">
        <v>258</v>
      </c>
      <c r="AD752" s="148" t="s">
        <v>77</v>
      </c>
      <c r="AE752" s="148" t="s">
        <v>102</v>
      </c>
    </row>
    <row r="753" spans="1:32" ht="45">
      <c r="A753" s="148" t="s">
        <v>6736</v>
      </c>
      <c r="B753" s="148" t="s">
        <v>1465</v>
      </c>
      <c r="C753" s="148" t="s">
        <v>1629</v>
      </c>
      <c r="D753" s="148" t="s">
        <v>1623</v>
      </c>
      <c r="E753" s="148" t="s">
        <v>257</v>
      </c>
      <c r="G753" s="148" t="s">
        <v>62</v>
      </c>
      <c r="H753" s="148" t="s">
        <v>62</v>
      </c>
      <c r="I753" s="148" t="s">
        <v>83</v>
      </c>
      <c r="J753" s="148" t="s">
        <v>83</v>
      </c>
      <c r="K753" s="148" t="s">
        <v>64</v>
      </c>
      <c r="M753" s="148" t="s">
        <v>251</v>
      </c>
      <c r="N753" s="148">
        <v>940217</v>
      </c>
      <c r="O753" s="148" t="s">
        <v>6747</v>
      </c>
      <c r="P753" s="148" t="s">
        <v>62</v>
      </c>
      <c r="R753" s="148" t="s">
        <v>62</v>
      </c>
      <c r="S753" s="148" t="s">
        <v>66</v>
      </c>
      <c r="T753" s="148" t="s">
        <v>66</v>
      </c>
      <c r="U753" s="148" t="s">
        <v>66</v>
      </c>
      <c r="V753" s="148" t="s">
        <v>246</v>
      </c>
      <c r="W753" s="148" t="s">
        <v>204</v>
      </c>
      <c r="X753" s="148" t="s">
        <v>62</v>
      </c>
      <c r="Y753" s="148" t="s">
        <v>62</v>
      </c>
      <c r="Z753" s="148" t="s">
        <v>62</v>
      </c>
      <c r="AC753" s="148" t="s">
        <v>258</v>
      </c>
      <c r="AD753" s="148" t="s">
        <v>77</v>
      </c>
      <c r="AE753" s="148" t="s">
        <v>102</v>
      </c>
    </row>
    <row r="754" spans="1:32" ht="45">
      <c r="A754" s="148" t="s">
        <v>6736</v>
      </c>
      <c r="B754" s="148" t="s">
        <v>1465</v>
      </c>
      <c r="C754" s="148" t="s">
        <v>1636</v>
      </c>
      <c r="D754" s="148" t="s">
        <v>1554</v>
      </c>
      <c r="E754" s="148" t="s">
        <v>267</v>
      </c>
      <c r="F754" s="148" t="s">
        <v>1594</v>
      </c>
      <c r="G754" s="148" t="s">
        <v>62</v>
      </c>
      <c r="H754" s="148" t="s">
        <v>62</v>
      </c>
      <c r="I754" s="148" t="s">
        <v>83</v>
      </c>
      <c r="J754" s="148" t="s">
        <v>64</v>
      </c>
      <c r="K754" s="148" t="s">
        <v>64</v>
      </c>
      <c r="M754" s="148" t="s">
        <v>268</v>
      </c>
      <c r="N754" s="148" t="s">
        <v>269</v>
      </c>
      <c r="O754" s="148" t="s">
        <v>6747</v>
      </c>
      <c r="P754" s="148" t="s">
        <v>6776</v>
      </c>
      <c r="Q754" s="148" t="s">
        <v>6747</v>
      </c>
      <c r="R754" s="148" t="s">
        <v>273</v>
      </c>
      <c r="S754" s="148" t="s">
        <v>62</v>
      </c>
      <c r="T754" s="148" t="s">
        <v>62</v>
      </c>
      <c r="U754" s="148" t="s">
        <v>62</v>
      </c>
      <c r="V754" s="148" t="s">
        <v>67</v>
      </c>
      <c r="W754" s="148" t="s">
        <v>66</v>
      </c>
      <c r="X754" s="148" t="s">
        <v>270</v>
      </c>
      <c r="Y754" s="148" t="s">
        <v>1587</v>
      </c>
      <c r="Z754" s="148" t="s">
        <v>1637</v>
      </c>
      <c r="AC754" s="148" t="s">
        <v>272</v>
      </c>
      <c r="AD754" s="148" t="s">
        <v>77</v>
      </c>
      <c r="AE754" s="148" t="s">
        <v>102</v>
      </c>
    </row>
    <row r="755" spans="1:32" ht="45">
      <c r="A755" s="148" t="s">
        <v>6736</v>
      </c>
      <c r="B755" s="148" t="s">
        <v>1465</v>
      </c>
      <c r="C755" s="148" t="s">
        <v>1638</v>
      </c>
      <c r="D755" s="148" t="s">
        <v>1558</v>
      </c>
      <c r="E755" s="148" t="s">
        <v>276</v>
      </c>
      <c r="F755" s="148" t="s">
        <v>1594</v>
      </c>
      <c r="G755" s="148" t="s">
        <v>62</v>
      </c>
      <c r="H755" s="148" t="s">
        <v>62</v>
      </c>
      <c r="I755" s="148" t="s">
        <v>83</v>
      </c>
      <c r="J755" s="148" t="s">
        <v>64</v>
      </c>
      <c r="K755" s="148" t="s">
        <v>64</v>
      </c>
      <c r="M755" s="148" t="s">
        <v>268</v>
      </c>
      <c r="N755" s="148" t="s">
        <v>277</v>
      </c>
      <c r="O755" s="148" t="s">
        <v>6747</v>
      </c>
      <c r="P755" s="148" t="s">
        <v>6777</v>
      </c>
      <c r="Q755" s="148" t="s">
        <v>6747</v>
      </c>
      <c r="R755" s="148" t="s">
        <v>279</v>
      </c>
      <c r="S755" s="148" t="s">
        <v>62</v>
      </c>
      <c r="T755" s="148" t="s">
        <v>62</v>
      </c>
      <c r="U755" s="148" t="s">
        <v>62</v>
      </c>
      <c r="V755" s="148" t="s">
        <v>67</v>
      </c>
      <c r="W755" s="148" t="s">
        <v>66</v>
      </c>
      <c r="X755" s="148" t="s">
        <v>270</v>
      </c>
      <c r="Y755" s="148" t="s">
        <v>1587</v>
      </c>
      <c r="Z755" s="148" t="s">
        <v>1639</v>
      </c>
      <c r="AC755" s="148" t="s">
        <v>272</v>
      </c>
      <c r="AD755" s="148" t="s">
        <v>77</v>
      </c>
      <c r="AE755" s="148" t="s">
        <v>102</v>
      </c>
    </row>
    <row r="756" spans="1:32" ht="45">
      <c r="A756" s="148" t="s">
        <v>6736</v>
      </c>
      <c r="B756" s="148" t="s">
        <v>1908</v>
      </c>
      <c r="C756" s="148" t="s">
        <v>2008</v>
      </c>
      <c r="D756" s="148" t="s">
        <v>2009</v>
      </c>
      <c r="E756" s="148" t="s">
        <v>242</v>
      </c>
      <c r="F756" s="148" t="s">
        <v>1956</v>
      </c>
      <c r="G756" s="148" t="s">
        <v>62</v>
      </c>
      <c r="H756" s="148" t="s">
        <v>62</v>
      </c>
      <c r="I756" s="148" t="s">
        <v>83</v>
      </c>
      <c r="J756" s="148" t="s">
        <v>64</v>
      </c>
      <c r="K756" s="148" t="s">
        <v>64</v>
      </c>
      <c r="M756" s="148" t="s">
        <v>243</v>
      </c>
      <c r="N756" s="148" t="s">
        <v>244</v>
      </c>
      <c r="O756" s="148" t="s">
        <v>6747</v>
      </c>
      <c r="P756" s="148" t="s">
        <v>6778</v>
      </c>
      <c r="R756" s="148" t="s">
        <v>248</v>
      </c>
      <c r="S756" s="148" t="s">
        <v>66</v>
      </c>
      <c r="T756" s="148" t="s">
        <v>66</v>
      </c>
      <c r="U756" s="148" t="s">
        <v>66</v>
      </c>
      <c r="V756" s="148" t="s">
        <v>1933</v>
      </c>
      <c r="W756" s="148" t="s">
        <v>225</v>
      </c>
      <c r="X756" s="148" t="s">
        <v>2010</v>
      </c>
      <c r="Y756" s="148" t="s">
        <v>1930</v>
      </c>
      <c r="Z756" s="148" t="s">
        <v>2011</v>
      </c>
      <c r="AC756" s="148" t="s">
        <v>112</v>
      </c>
      <c r="AD756" s="148" t="s">
        <v>77</v>
      </c>
      <c r="AE756" s="148" t="s">
        <v>70</v>
      </c>
    </row>
    <row r="757" spans="1:32" ht="75">
      <c r="A757" s="148" t="s">
        <v>6736</v>
      </c>
      <c r="B757" s="148" t="s">
        <v>1908</v>
      </c>
      <c r="C757" s="148" t="s">
        <v>2012</v>
      </c>
      <c r="D757" s="148" t="s">
        <v>2009</v>
      </c>
      <c r="E757" s="148" t="s">
        <v>250</v>
      </c>
      <c r="G757" s="148" t="s">
        <v>62</v>
      </c>
      <c r="H757" s="148" t="s">
        <v>62</v>
      </c>
      <c r="I757" s="148" t="s">
        <v>83</v>
      </c>
      <c r="J757" s="148" t="s">
        <v>64</v>
      </c>
      <c r="K757" s="148" t="s">
        <v>64</v>
      </c>
      <c r="M757" s="148" t="s">
        <v>251</v>
      </c>
      <c r="N757" s="148" t="s">
        <v>252</v>
      </c>
      <c r="O757" s="148" t="s">
        <v>6747</v>
      </c>
      <c r="P757" s="148" t="s">
        <v>62</v>
      </c>
      <c r="R757" s="148" t="s">
        <v>62</v>
      </c>
      <c r="V757" s="148" t="s">
        <v>1933</v>
      </c>
      <c r="W757" s="148" t="s">
        <v>253</v>
      </c>
      <c r="X757" s="148" t="s">
        <v>254</v>
      </c>
      <c r="Y757" s="148" t="s">
        <v>62</v>
      </c>
      <c r="Z757" s="148" t="s">
        <v>62</v>
      </c>
      <c r="AC757" s="148" t="s">
        <v>62</v>
      </c>
      <c r="AD757" s="148" t="s">
        <v>77</v>
      </c>
      <c r="AE757" s="148" t="s">
        <v>70</v>
      </c>
      <c r="AF757" s="148" t="s">
        <v>255</v>
      </c>
    </row>
    <row r="758" spans="1:32" ht="45">
      <c r="A758" s="148" t="s">
        <v>6736</v>
      </c>
      <c r="B758" s="148" t="s">
        <v>1908</v>
      </c>
      <c r="C758" s="148" t="s">
        <v>2014</v>
      </c>
      <c r="D758" s="148" t="s">
        <v>2009</v>
      </c>
      <c r="E758" s="148" t="s">
        <v>242</v>
      </c>
      <c r="F758" s="148" t="s">
        <v>1956</v>
      </c>
      <c r="G758" s="148" t="s">
        <v>62</v>
      </c>
      <c r="H758" s="148" t="s">
        <v>62</v>
      </c>
      <c r="I758" s="148" t="s">
        <v>83</v>
      </c>
      <c r="J758" s="148" t="s">
        <v>64</v>
      </c>
      <c r="K758" s="148" t="s">
        <v>64</v>
      </c>
      <c r="M758" s="148" t="s">
        <v>243</v>
      </c>
      <c r="N758" s="148" t="s">
        <v>244</v>
      </c>
      <c r="O758" s="148" t="s">
        <v>6747</v>
      </c>
      <c r="P758" s="148" t="s">
        <v>6778</v>
      </c>
      <c r="R758" s="148" t="s">
        <v>248</v>
      </c>
      <c r="S758" s="148" t="s">
        <v>66</v>
      </c>
      <c r="T758" s="148" t="s">
        <v>66</v>
      </c>
      <c r="U758" s="148" t="s">
        <v>66</v>
      </c>
      <c r="V758" s="148" t="s">
        <v>1933</v>
      </c>
      <c r="W758" s="148" t="s">
        <v>225</v>
      </c>
      <c r="X758" s="148" t="s">
        <v>2010</v>
      </c>
      <c r="Y758" s="148" t="s">
        <v>1930</v>
      </c>
      <c r="Z758" s="148" t="s">
        <v>2011</v>
      </c>
      <c r="AC758" s="148" t="s">
        <v>112</v>
      </c>
      <c r="AD758" s="148" t="s">
        <v>77</v>
      </c>
      <c r="AE758" s="148" t="s">
        <v>70</v>
      </c>
    </row>
    <row r="759" spans="1:32" ht="75">
      <c r="A759" s="148" t="s">
        <v>6736</v>
      </c>
      <c r="B759" s="148" t="s">
        <v>1908</v>
      </c>
      <c r="C759" s="148" t="s">
        <v>2015</v>
      </c>
      <c r="D759" s="148" t="s">
        <v>2009</v>
      </c>
      <c r="E759" s="148" t="s">
        <v>250</v>
      </c>
      <c r="G759" s="148" t="s">
        <v>62</v>
      </c>
      <c r="H759" s="148" t="s">
        <v>62</v>
      </c>
      <c r="I759" s="148" t="s">
        <v>83</v>
      </c>
      <c r="J759" s="148" t="s">
        <v>64</v>
      </c>
      <c r="K759" s="148" t="s">
        <v>64</v>
      </c>
      <c r="M759" s="148" t="s">
        <v>251</v>
      </c>
      <c r="N759" s="148" t="s">
        <v>252</v>
      </c>
      <c r="O759" s="148" t="s">
        <v>6747</v>
      </c>
      <c r="P759" s="148" t="s">
        <v>62</v>
      </c>
      <c r="R759" s="148" t="s">
        <v>62</v>
      </c>
      <c r="V759" s="148" t="s">
        <v>1933</v>
      </c>
      <c r="W759" s="148" t="s">
        <v>253</v>
      </c>
      <c r="X759" s="148" t="s">
        <v>254</v>
      </c>
      <c r="Y759" s="148" t="s">
        <v>62</v>
      </c>
      <c r="Z759" s="148" t="s">
        <v>62</v>
      </c>
      <c r="AC759" s="148" t="s">
        <v>62</v>
      </c>
      <c r="AD759" s="148" t="s">
        <v>77</v>
      </c>
      <c r="AE759" s="148" t="s">
        <v>70</v>
      </c>
      <c r="AF759" s="148" t="s">
        <v>255</v>
      </c>
    </row>
    <row r="760" spans="1:32" ht="45">
      <c r="A760" s="148" t="s">
        <v>6736</v>
      </c>
      <c r="B760" s="148" t="s">
        <v>1908</v>
      </c>
      <c r="C760" s="148" t="s">
        <v>2017</v>
      </c>
      <c r="D760" s="148" t="s">
        <v>2018</v>
      </c>
      <c r="E760" s="148" t="s">
        <v>263</v>
      </c>
      <c r="F760" s="148" t="s">
        <v>1956</v>
      </c>
      <c r="G760" s="148" t="s">
        <v>212</v>
      </c>
      <c r="H760" s="148">
        <v>80</v>
      </c>
      <c r="I760" s="148" t="s">
        <v>83</v>
      </c>
      <c r="J760" s="148" t="s">
        <v>64</v>
      </c>
      <c r="K760" s="148" t="s">
        <v>64</v>
      </c>
      <c r="M760" s="148" t="s">
        <v>62</v>
      </c>
      <c r="N760" s="148" t="s">
        <v>62</v>
      </c>
      <c r="O760" s="148" t="s">
        <v>6747</v>
      </c>
      <c r="P760" s="148" t="s">
        <v>62</v>
      </c>
      <c r="Q760" s="148" t="s">
        <v>6747</v>
      </c>
      <c r="S760" s="148" t="s">
        <v>62</v>
      </c>
      <c r="T760" s="148" t="s">
        <v>62</v>
      </c>
      <c r="U760" s="148" t="s">
        <v>62</v>
      </c>
      <c r="V760" s="148" t="s">
        <v>67</v>
      </c>
      <c r="W760" s="148" t="s">
        <v>225</v>
      </c>
      <c r="Y760" s="148" t="s">
        <v>1930</v>
      </c>
      <c r="Z760" s="148" t="s">
        <v>2011</v>
      </c>
      <c r="AC760" s="148" t="s">
        <v>62</v>
      </c>
      <c r="AD760" s="148" t="s">
        <v>62</v>
      </c>
      <c r="AE760" s="148" t="s">
        <v>102</v>
      </c>
    </row>
    <row r="761" spans="1:32" ht="12.75" customHeight="1">
      <c r="A761" s="148" t="s">
        <v>6736</v>
      </c>
      <c r="B761" s="148" t="s">
        <v>1908</v>
      </c>
      <c r="C761" s="148" t="s">
        <v>2019</v>
      </c>
      <c r="D761" s="148" t="s">
        <v>2018</v>
      </c>
      <c r="E761" s="148" t="s">
        <v>263</v>
      </c>
      <c r="F761" s="148" t="s">
        <v>1956</v>
      </c>
      <c r="G761" s="148" t="s">
        <v>212</v>
      </c>
      <c r="H761" s="148">
        <v>80</v>
      </c>
      <c r="I761" s="148" t="s">
        <v>83</v>
      </c>
      <c r="J761" s="148" t="s">
        <v>64</v>
      </c>
      <c r="K761" s="148" t="s">
        <v>64</v>
      </c>
      <c r="M761" s="148" t="s">
        <v>62</v>
      </c>
      <c r="N761" s="148" t="s">
        <v>62</v>
      </c>
      <c r="O761" s="148" t="s">
        <v>6747</v>
      </c>
      <c r="P761" s="148" t="s">
        <v>62</v>
      </c>
      <c r="Q761" s="148" t="s">
        <v>6747</v>
      </c>
      <c r="S761" s="148" t="s">
        <v>62</v>
      </c>
      <c r="T761" s="148" t="s">
        <v>62</v>
      </c>
      <c r="U761" s="148" t="s">
        <v>62</v>
      </c>
      <c r="V761" s="148" t="s">
        <v>67</v>
      </c>
      <c r="W761" s="148" t="s">
        <v>225</v>
      </c>
      <c r="Y761" s="148" t="s">
        <v>1930</v>
      </c>
      <c r="Z761" s="148" t="s">
        <v>2011</v>
      </c>
      <c r="AC761" s="148" t="s">
        <v>62</v>
      </c>
      <c r="AD761" s="148" t="s">
        <v>62</v>
      </c>
      <c r="AE761" s="148" t="s">
        <v>102</v>
      </c>
    </row>
    <row r="762" spans="1:32" ht="45">
      <c r="A762" s="148" t="s">
        <v>6736</v>
      </c>
      <c r="B762" s="148" t="s">
        <v>1908</v>
      </c>
      <c r="C762" s="148" t="s">
        <v>2013</v>
      </c>
      <c r="D762" s="148" t="s">
        <v>2009</v>
      </c>
      <c r="E762" s="148" t="s">
        <v>257</v>
      </c>
      <c r="G762" s="148" t="s">
        <v>62</v>
      </c>
      <c r="H762" s="148" t="s">
        <v>62</v>
      </c>
      <c r="I762" s="148" t="s">
        <v>83</v>
      </c>
      <c r="J762" s="148" t="s">
        <v>83</v>
      </c>
      <c r="K762" s="148" t="s">
        <v>64</v>
      </c>
      <c r="M762" s="148" t="s">
        <v>251</v>
      </c>
      <c r="N762" s="148">
        <v>940217</v>
      </c>
      <c r="O762" s="148" t="s">
        <v>6747</v>
      </c>
      <c r="P762" s="148" t="s">
        <v>62</v>
      </c>
      <c r="R762" s="148" t="s">
        <v>62</v>
      </c>
      <c r="S762" s="148" t="s">
        <v>66</v>
      </c>
      <c r="T762" s="148" t="s">
        <v>66</v>
      </c>
      <c r="U762" s="148" t="s">
        <v>66</v>
      </c>
      <c r="V762" s="148" t="s">
        <v>1933</v>
      </c>
      <c r="W762" s="148" t="s">
        <v>204</v>
      </c>
      <c r="X762" s="148" t="s">
        <v>62</v>
      </c>
      <c r="Y762" s="148" t="s">
        <v>62</v>
      </c>
      <c r="Z762" s="148" t="s">
        <v>62</v>
      </c>
      <c r="AC762" s="148" t="s">
        <v>258</v>
      </c>
      <c r="AD762" s="148" t="s">
        <v>77</v>
      </c>
      <c r="AE762" s="148" t="s">
        <v>102</v>
      </c>
    </row>
    <row r="763" spans="1:32" ht="45">
      <c r="A763" s="148" t="s">
        <v>6736</v>
      </c>
      <c r="B763" s="148" t="s">
        <v>1908</v>
      </c>
      <c r="C763" s="148" t="s">
        <v>2016</v>
      </c>
      <c r="D763" s="148" t="s">
        <v>2009</v>
      </c>
      <c r="E763" s="148" t="s">
        <v>257</v>
      </c>
      <c r="G763" s="148" t="s">
        <v>62</v>
      </c>
      <c r="H763" s="148" t="s">
        <v>62</v>
      </c>
      <c r="I763" s="148" t="s">
        <v>83</v>
      </c>
      <c r="J763" s="148" t="s">
        <v>83</v>
      </c>
      <c r="K763" s="148" t="s">
        <v>64</v>
      </c>
      <c r="M763" s="148" t="s">
        <v>251</v>
      </c>
      <c r="N763" s="148">
        <v>940217</v>
      </c>
      <c r="O763" s="148" t="s">
        <v>6747</v>
      </c>
      <c r="P763" s="148" t="s">
        <v>62</v>
      </c>
      <c r="R763" s="148" t="s">
        <v>62</v>
      </c>
      <c r="S763" s="148" t="s">
        <v>66</v>
      </c>
      <c r="T763" s="148" t="s">
        <v>66</v>
      </c>
      <c r="U763" s="148" t="s">
        <v>66</v>
      </c>
      <c r="V763" s="148" t="s">
        <v>1933</v>
      </c>
      <c r="W763" s="148" t="s">
        <v>204</v>
      </c>
      <c r="X763" s="148" t="s">
        <v>62</v>
      </c>
      <c r="Y763" s="148" t="s">
        <v>62</v>
      </c>
      <c r="Z763" s="148" t="s">
        <v>62</v>
      </c>
      <c r="AC763" s="148" t="s">
        <v>258</v>
      </c>
      <c r="AD763" s="148" t="s">
        <v>77</v>
      </c>
      <c r="AE763" s="148" t="s">
        <v>102</v>
      </c>
    </row>
    <row r="764" spans="1:32" ht="45">
      <c r="A764" s="148" t="s">
        <v>6736</v>
      </c>
      <c r="B764" s="148" t="s">
        <v>1908</v>
      </c>
      <c r="C764" s="148" t="s">
        <v>2020</v>
      </c>
      <c r="D764" s="148" t="s">
        <v>2009</v>
      </c>
      <c r="E764" s="148" t="s">
        <v>267</v>
      </c>
      <c r="F764" s="148" t="s">
        <v>1956</v>
      </c>
      <c r="G764" s="148" t="s">
        <v>62</v>
      </c>
      <c r="H764" s="148" t="s">
        <v>62</v>
      </c>
      <c r="I764" s="148" t="s">
        <v>83</v>
      </c>
      <c r="J764" s="148" t="s">
        <v>64</v>
      </c>
      <c r="K764" s="148" t="s">
        <v>64</v>
      </c>
      <c r="M764" s="148" t="s">
        <v>268</v>
      </c>
      <c r="N764" s="148" t="s">
        <v>269</v>
      </c>
      <c r="O764" s="148" t="s">
        <v>6747</v>
      </c>
      <c r="P764" s="148" t="s">
        <v>6776</v>
      </c>
      <c r="Q764" s="148" t="s">
        <v>6747</v>
      </c>
      <c r="R764" s="148" t="s">
        <v>273</v>
      </c>
      <c r="S764" s="148" t="s">
        <v>62</v>
      </c>
      <c r="T764" s="148" t="s">
        <v>62</v>
      </c>
      <c r="U764" s="148" t="s">
        <v>62</v>
      </c>
      <c r="V764" s="148" t="s">
        <v>67</v>
      </c>
      <c r="W764" s="148" t="s">
        <v>66</v>
      </c>
      <c r="X764" s="148" t="s">
        <v>2021</v>
      </c>
      <c r="Y764" s="148" t="s">
        <v>1930</v>
      </c>
      <c r="Z764" s="148" t="s">
        <v>2022</v>
      </c>
      <c r="AC764" s="148" t="s">
        <v>272</v>
      </c>
      <c r="AD764" s="148" t="s">
        <v>77</v>
      </c>
      <c r="AE764" s="148" t="s">
        <v>102</v>
      </c>
    </row>
    <row r="765" spans="1:32" ht="45">
      <c r="A765" s="148" t="s">
        <v>6736</v>
      </c>
      <c r="B765" s="148" t="s">
        <v>1908</v>
      </c>
      <c r="C765" s="148" t="s">
        <v>2023</v>
      </c>
      <c r="D765" s="148" t="s">
        <v>2009</v>
      </c>
      <c r="E765" s="148" t="s">
        <v>276</v>
      </c>
      <c r="F765" s="148" t="s">
        <v>1956</v>
      </c>
      <c r="G765" s="148" t="s">
        <v>62</v>
      </c>
      <c r="H765" s="148" t="s">
        <v>62</v>
      </c>
      <c r="I765" s="148" t="s">
        <v>83</v>
      </c>
      <c r="J765" s="148" t="s">
        <v>64</v>
      </c>
      <c r="K765" s="148" t="s">
        <v>64</v>
      </c>
      <c r="M765" s="148" t="s">
        <v>268</v>
      </c>
      <c r="N765" s="148" t="s">
        <v>277</v>
      </c>
      <c r="O765" s="148" t="s">
        <v>6747</v>
      </c>
      <c r="P765" s="148" t="s">
        <v>6777</v>
      </c>
      <c r="Q765" s="148" t="s">
        <v>6747</v>
      </c>
      <c r="R765" s="148" t="s">
        <v>279</v>
      </c>
      <c r="S765" s="148" t="s">
        <v>62</v>
      </c>
      <c r="T765" s="148" t="s">
        <v>62</v>
      </c>
      <c r="U765" s="148" t="s">
        <v>62</v>
      </c>
      <c r="V765" s="148" t="s">
        <v>67</v>
      </c>
      <c r="W765" s="148" t="s">
        <v>66</v>
      </c>
      <c r="X765" s="148" t="s">
        <v>2021</v>
      </c>
      <c r="Y765" s="148" t="s">
        <v>1930</v>
      </c>
      <c r="Z765" s="148" t="s">
        <v>2024</v>
      </c>
      <c r="AC765" s="148" t="s">
        <v>272</v>
      </c>
      <c r="AD765" s="148" t="s">
        <v>77</v>
      </c>
      <c r="AE765" s="148" t="s">
        <v>102</v>
      </c>
    </row>
    <row r="766" spans="1:32" ht="60">
      <c r="A766" s="148" t="s">
        <v>6736</v>
      </c>
      <c r="B766" s="148" t="s">
        <v>1908</v>
      </c>
      <c r="C766" s="148" t="s">
        <v>1909</v>
      </c>
      <c r="D766" s="148" t="s">
        <v>1910</v>
      </c>
      <c r="E766" s="148" t="s">
        <v>242</v>
      </c>
      <c r="F766" s="148" t="s">
        <v>1911</v>
      </c>
      <c r="G766" s="148" t="s">
        <v>62</v>
      </c>
      <c r="H766" s="148" t="s">
        <v>62</v>
      </c>
      <c r="I766" s="148" t="s">
        <v>83</v>
      </c>
      <c r="J766" s="148" t="s">
        <v>64</v>
      </c>
      <c r="K766" s="148" t="s">
        <v>64</v>
      </c>
      <c r="M766" s="148" t="s">
        <v>243</v>
      </c>
      <c r="N766" s="148" t="s">
        <v>244</v>
      </c>
      <c r="O766" s="148" t="s">
        <v>6747</v>
      </c>
      <c r="P766" s="148" t="s">
        <v>6778</v>
      </c>
      <c r="R766" s="148" t="s">
        <v>248</v>
      </c>
      <c r="S766" s="148" t="s">
        <v>66</v>
      </c>
      <c r="T766" s="148" t="s">
        <v>66</v>
      </c>
      <c r="U766" s="148" t="s">
        <v>66</v>
      </c>
      <c r="V766" s="148" t="s">
        <v>246</v>
      </c>
      <c r="W766" s="148" t="s">
        <v>225</v>
      </c>
      <c r="X766" s="148" t="s">
        <v>1501</v>
      </c>
      <c r="Y766" s="148" t="s">
        <v>1912</v>
      </c>
      <c r="Z766" s="148" t="s">
        <v>1913</v>
      </c>
      <c r="AC766" s="148" t="s">
        <v>112</v>
      </c>
      <c r="AD766" s="148" t="s">
        <v>77</v>
      </c>
      <c r="AE766" s="148" t="s">
        <v>70</v>
      </c>
    </row>
    <row r="767" spans="1:32" ht="75">
      <c r="A767" s="148" t="s">
        <v>6736</v>
      </c>
      <c r="B767" s="148" t="s">
        <v>1908</v>
      </c>
      <c r="C767" s="148" t="s">
        <v>1914</v>
      </c>
      <c r="D767" s="148" t="s">
        <v>1910</v>
      </c>
      <c r="E767" s="148" t="s">
        <v>250</v>
      </c>
      <c r="G767" s="148" t="s">
        <v>62</v>
      </c>
      <c r="H767" s="148" t="s">
        <v>62</v>
      </c>
      <c r="I767" s="148" t="s">
        <v>83</v>
      </c>
      <c r="J767" s="148" t="s">
        <v>83</v>
      </c>
      <c r="K767" s="148" t="s">
        <v>64</v>
      </c>
      <c r="M767" s="148" t="s">
        <v>251</v>
      </c>
      <c r="N767" s="148" t="s">
        <v>252</v>
      </c>
      <c r="O767" s="148" t="s">
        <v>6747</v>
      </c>
      <c r="P767" s="148" t="s">
        <v>62</v>
      </c>
      <c r="R767" s="148" t="s">
        <v>62</v>
      </c>
      <c r="S767" s="148" t="s">
        <v>66</v>
      </c>
      <c r="T767" s="148" t="s">
        <v>66</v>
      </c>
      <c r="U767" s="148" t="s">
        <v>66</v>
      </c>
      <c r="V767" s="148" t="s">
        <v>246</v>
      </c>
      <c r="W767" s="148" t="s">
        <v>253</v>
      </c>
      <c r="X767" s="148" t="s">
        <v>254</v>
      </c>
      <c r="Y767" s="148" t="s">
        <v>62</v>
      </c>
      <c r="Z767" s="148" t="s">
        <v>62</v>
      </c>
      <c r="AC767" s="148" t="s">
        <v>62</v>
      </c>
      <c r="AD767" s="148" t="s">
        <v>77</v>
      </c>
      <c r="AE767" s="148" t="s">
        <v>70</v>
      </c>
      <c r="AF767" s="148" t="s">
        <v>255</v>
      </c>
    </row>
    <row r="768" spans="1:32" ht="60">
      <c r="A768" s="148" t="s">
        <v>6736</v>
      </c>
      <c r="B768" s="148" t="s">
        <v>1908</v>
      </c>
      <c r="C768" s="148" t="s">
        <v>1916</v>
      </c>
      <c r="D768" s="148" t="s">
        <v>1910</v>
      </c>
      <c r="E768" s="148" t="s">
        <v>242</v>
      </c>
      <c r="F768" s="148" t="s">
        <v>1911</v>
      </c>
      <c r="G768" s="148" t="s">
        <v>62</v>
      </c>
      <c r="H768" s="148" t="s">
        <v>62</v>
      </c>
      <c r="I768" s="148" t="s">
        <v>83</v>
      </c>
      <c r="J768" s="148" t="s">
        <v>64</v>
      </c>
      <c r="K768" s="148" t="s">
        <v>64</v>
      </c>
      <c r="M768" s="148" t="s">
        <v>243</v>
      </c>
      <c r="N768" s="148" t="s">
        <v>244</v>
      </c>
      <c r="O768" s="148" t="s">
        <v>6747</v>
      </c>
      <c r="P768" s="148" t="s">
        <v>6778</v>
      </c>
      <c r="R768" s="148" t="s">
        <v>248</v>
      </c>
      <c r="S768" s="148" t="s">
        <v>66</v>
      </c>
      <c r="T768" s="148" t="s">
        <v>66</v>
      </c>
      <c r="U768" s="148" t="s">
        <v>66</v>
      </c>
      <c r="V768" s="148" t="s">
        <v>246</v>
      </c>
      <c r="W768" s="148" t="s">
        <v>225</v>
      </c>
      <c r="X768" s="148" t="s">
        <v>1501</v>
      </c>
      <c r="Y768" s="148" t="s">
        <v>1912</v>
      </c>
      <c r="Z768" s="148" t="s">
        <v>1913</v>
      </c>
      <c r="AC768" s="148" t="s">
        <v>112</v>
      </c>
      <c r="AD768" s="148" t="s">
        <v>77</v>
      </c>
      <c r="AE768" s="148" t="s">
        <v>70</v>
      </c>
    </row>
    <row r="769" spans="1:32" ht="75">
      <c r="A769" s="148" t="s">
        <v>6736</v>
      </c>
      <c r="B769" s="148" t="s">
        <v>1908</v>
      </c>
      <c r="C769" s="148" t="s">
        <v>1917</v>
      </c>
      <c r="D769" s="148" t="s">
        <v>1910</v>
      </c>
      <c r="E769" s="148" t="s">
        <v>250</v>
      </c>
      <c r="G769" s="148" t="s">
        <v>62</v>
      </c>
      <c r="H769" s="148" t="s">
        <v>62</v>
      </c>
      <c r="I769" s="148" t="s">
        <v>83</v>
      </c>
      <c r="J769" s="148" t="s">
        <v>64</v>
      </c>
      <c r="K769" s="148" t="s">
        <v>64</v>
      </c>
      <c r="M769" s="148" t="s">
        <v>251</v>
      </c>
      <c r="N769" s="148" t="s">
        <v>252</v>
      </c>
      <c r="O769" s="148" t="s">
        <v>6747</v>
      </c>
      <c r="P769" s="148" t="s">
        <v>62</v>
      </c>
      <c r="R769" s="148" t="s">
        <v>62</v>
      </c>
      <c r="V769" s="148" t="s">
        <v>246</v>
      </c>
      <c r="W769" s="148" t="s">
        <v>253</v>
      </c>
      <c r="X769" s="148" t="s">
        <v>254</v>
      </c>
      <c r="Y769" s="148" t="s">
        <v>62</v>
      </c>
      <c r="Z769" s="148" t="s">
        <v>62</v>
      </c>
      <c r="AC769" s="148" t="s">
        <v>62</v>
      </c>
      <c r="AD769" s="148" t="s">
        <v>77</v>
      </c>
      <c r="AE769" s="148" t="s">
        <v>1918</v>
      </c>
      <c r="AF769" s="148" t="s">
        <v>255</v>
      </c>
    </row>
    <row r="770" spans="1:32" ht="60">
      <c r="A770" s="148" t="s">
        <v>6736</v>
      </c>
      <c r="B770" s="148" t="s">
        <v>1908</v>
      </c>
      <c r="C770" s="148" t="s">
        <v>1920</v>
      </c>
      <c r="D770" s="148" t="s">
        <v>1921</v>
      </c>
      <c r="E770" s="148" t="s">
        <v>263</v>
      </c>
      <c r="F770" s="148" t="s">
        <v>1911</v>
      </c>
      <c r="G770" s="148" t="s">
        <v>212</v>
      </c>
      <c r="H770" s="148">
        <v>80</v>
      </c>
      <c r="I770" s="148" t="s">
        <v>83</v>
      </c>
      <c r="J770" s="148" t="s">
        <v>64</v>
      </c>
      <c r="K770" s="148" t="s">
        <v>64</v>
      </c>
      <c r="M770" s="148" t="s">
        <v>62</v>
      </c>
      <c r="N770" s="148" t="s">
        <v>62</v>
      </c>
      <c r="O770" s="148" t="s">
        <v>6747</v>
      </c>
      <c r="P770" s="148" t="s">
        <v>62</v>
      </c>
      <c r="Q770" s="148" t="s">
        <v>6747</v>
      </c>
      <c r="S770" s="148" t="s">
        <v>62</v>
      </c>
      <c r="T770" s="148" t="s">
        <v>62</v>
      </c>
      <c r="U770" s="148" t="s">
        <v>62</v>
      </c>
      <c r="V770" s="148" t="s">
        <v>67</v>
      </c>
      <c r="W770" s="148" t="s">
        <v>225</v>
      </c>
      <c r="Y770" s="148" t="s">
        <v>1912</v>
      </c>
      <c r="Z770" s="148" t="s">
        <v>1913</v>
      </c>
      <c r="AC770" s="148" t="s">
        <v>62</v>
      </c>
      <c r="AD770" s="148" t="s">
        <v>62</v>
      </c>
      <c r="AE770" s="148" t="s">
        <v>102</v>
      </c>
    </row>
    <row r="771" spans="1:32" ht="60">
      <c r="A771" s="148" t="s">
        <v>6736</v>
      </c>
      <c r="B771" s="148" t="s">
        <v>1908</v>
      </c>
      <c r="C771" s="148" t="s">
        <v>1922</v>
      </c>
      <c r="D771" s="148" t="s">
        <v>1921</v>
      </c>
      <c r="E771" s="148" t="s">
        <v>263</v>
      </c>
      <c r="F771" s="148" t="s">
        <v>1911</v>
      </c>
      <c r="G771" s="148" t="s">
        <v>212</v>
      </c>
      <c r="H771" s="148">
        <v>80</v>
      </c>
      <c r="I771" s="148" t="s">
        <v>83</v>
      </c>
      <c r="J771" s="148" t="s">
        <v>64</v>
      </c>
      <c r="K771" s="148" t="s">
        <v>64</v>
      </c>
      <c r="M771" s="148" t="s">
        <v>62</v>
      </c>
      <c r="N771" s="148" t="s">
        <v>62</v>
      </c>
      <c r="O771" s="148" t="s">
        <v>6747</v>
      </c>
      <c r="P771" s="148" t="s">
        <v>62</v>
      </c>
      <c r="Q771" s="148" t="s">
        <v>6747</v>
      </c>
      <c r="S771" s="148" t="s">
        <v>62</v>
      </c>
      <c r="T771" s="148" t="s">
        <v>62</v>
      </c>
      <c r="U771" s="148" t="s">
        <v>62</v>
      </c>
      <c r="V771" s="148" t="s">
        <v>67</v>
      </c>
      <c r="W771" s="148" t="s">
        <v>225</v>
      </c>
      <c r="Y771" s="148" t="s">
        <v>1912</v>
      </c>
      <c r="Z771" s="148" t="s">
        <v>1913</v>
      </c>
      <c r="AC771" s="148" t="s">
        <v>62</v>
      </c>
      <c r="AD771" s="148" t="s">
        <v>62</v>
      </c>
      <c r="AE771" s="148" t="s">
        <v>102</v>
      </c>
    </row>
    <row r="772" spans="1:32" ht="60">
      <c r="A772" s="148" t="s">
        <v>6736</v>
      </c>
      <c r="B772" s="148" t="s">
        <v>1908</v>
      </c>
      <c r="C772" s="148" t="s">
        <v>1915</v>
      </c>
      <c r="D772" s="148" t="s">
        <v>1910</v>
      </c>
      <c r="E772" s="148" t="s">
        <v>257</v>
      </c>
      <c r="G772" s="148" t="s">
        <v>62</v>
      </c>
      <c r="H772" s="148" t="s">
        <v>62</v>
      </c>
      <c r="I772" s="148" t="s">
        <v>83</v>
      </c>
      <c r="J772" s="148" t="s">
        <v>83</v>
      </c>
      <c r="K772" s="148" t="s">
        <v>64</v>
      </c>
      <c r="M772" s="148" t="s">
        <v>251</v>
      </c>
      <c r="N772" s="148">
        <v>940217</v>
      </c>
      <c r="O772" s="148" t="s">
        <v>6747</v>
      </c>
      <c r="P772" s="148" t="s">
        <v>62</v>
      </c>
      <c r="R772" s="148" t="s">
        <v>62</v>
      </c>
      <c r="S772" s="148" t="s">
        <v>66</v>
      </c>
      <c r="T772" s="148" t="s">
        <v>66</v>
      </c>
      <c r="U772" s="148" t="s">
        <v>66</v>
      </c>
      <c r="V772" s="148" t="s">
        <v>246</v>
      </c>
      <c r="W772" s="148" t="s">
        <v>204</v>
      </c>
      <c r="X772" s="148" t="s">
        <v>62</v>
      </c>
      <c r="Y772" s="148" t="s">
        <v>62</v>
      </c>
      <c r="Z772" s="148" t="s">
        <v>62</v>
      </c>
      <c r="AC772" s="148" t="s">
        <v>258</v>
      </c>
      <c r="AD772" s="148" t="s">
        <v>77</v>
      </c>
      <c r="AE772" s="148" t="s">
        <v>102</v>
      </c>
    </row>
    <row r="773" spans="1:32" ht="60">
      <c r="A773" s="148" t="s">
        <v>6736</v>
      </c>
      <c r="B773" s="148" t="s">
        <v>1908</v>
      </c>
      <c r="C773" s="148" t="s">
        <v>1919</v>
      </c>
      <c r="D773" s="148" t="s">
        <v>1910</v>
      </c>
      <c r="E773" s="148" t="s">
        <v>257</v>
      </c>
      <c r="G773" s="148" t="s">
        <v>62</v>
      </c>
      <c r="H773" s="148" t="s">
        <v>62</v>
      </c>
      <c r="I773" s="148" t="s">
        <v>83</v>
      </c>
      <c r="J773" s="148" t="s">
        <v>83</v>
      </c>
      <c r="K773" s="148" t="s">
        <v>64</v>
      </c>
      <c r="M773" s="148" t="s">
        <v>251</v>
      </c>
      <c r="N773" s="148">
        <v>940217</v>
      </c>
      <c r="O773" s="148" t="s">
        <v>6747</v>
      </c>
      <c r="P773" s="148" t="s">
        <v>62</v>
      </c>
      <c r="R773" s="148" t="s">
        <v>62</v>
      </c>
      <c r="S773" s="148" t="s">
        <v>66</v>
      </c>
      <c r="T773" s="148" t="s">
        <v>66</v>
      </c>
      <c r="U773" s="148" t="s">
        <v>66</v>
      </c>
      <c r="V773" s="148" t="s">
        <v>246</v>
      </c>
      <c r="W773" s="148" t="s">
        <v>204</v>
      </c>
      <c r="X773" s="148" t="s">
        <v>62</v>
      </c>
      <c r="Y773" s="148" t="s">
        <v>62</v>
      </c>
      <c r="Z773" s="148" t="s">
        <v>62</v>
      </c>
      <c r="AC773" s="148" t="s">
        <v>258</v>
      </c>
      <c r="AD773" s="148" t="s">
        <v>77</v>
      </c>
      <c r="AE773" s="148" t="s">
        <v>102</v>
      </c>
    </row>
    <row r="774" spans="1:32" ht="60">
      <c r="A774" s="148" t="s">
        <v>6736</v>
      </c>
      <c r="B774" s="148" t="s">
        <v>1908</v>
      </c>
      <c r="C774" s="148" t="s">
        <v>1923</v>
      </c>
      <c r="D774" s="148" t="s">
        <v>1910</v>
      </c>
      <c r="E774" s="148" t="s">
        <v>267</v>
      </c>
      <c r="F774" s="148" t="s">
        <v>1911</v>
      </c>
      <c r="G774" s="148" t="s">
        <v>62</v>
      </c>
      <c r="H774" s="148" t="s">
        <v>62</v>
      </c>
      <c r="I774" s="148" t="s">
        <v>83</v>
      </c>
      <c r="J774" s="148" t="s">
        <v>64</v>
      </c>
      <c r="K774" s="148" t="s">
        <v>64</v>
      </c>
      <c r="M774" s="148" t="s">
        <v>268</v>
      </c>
      <c r="N774" s="148" t="s">
        <v>269</v>
      </c>
      <c r="O774" s="148" t="s">
        <v>6747</v>
      </c>
      <c r="P774" s="148" t="s">
        <v>6776</v>
      </c>
      <c r="Q774" s="148" t="s">
        <v>6747</v>
      </c>
      <c r="R774" s="148" t="s">
        <v>273</v>
      </c>
      <c r="S774" s="148" t="s">
        <v>62</v>
      </c>
      <c r="T774" s="148" t="s">
        <v>62</v>
      </c>
      <c r="U774" s="148" t="s">
        <v>62</v>
      </c>
      <c r="V774" s="148" t="s">
        <v>67</v>
      </c>
      <c r="W774" s="148" t="s">
        <v>66</v>
      </c>
      <c r="X774" s="148" t="s">
        <v>1555</v>
      </c>
      <c r="Y774" s="148" t="s">
        <v>1912</v>
      </c>
      <c r="Z774" s="148" t="s">
        <v>1924</v>
      </c>
      <c r="AC774" s="148" t="s">
        <v>272</v>
      </c>
      <c r="AD774" s="148" t="s">
        <v>77</v>
      </c>
      <c r="AE774" s="148" t="s">
        <v>102</v>
      </c>
    </row>
    <row r="775" spans="1:32" ht="60">
      <c r="A775" s="148" t="s">
        <v>6736</v>
      </c>
      <c r="B775" s="148" t="s">
        <v>1908</v>
      </c>
      <c r="C775" s="148" t="s">
        <v>1925</v>
      </c>
      <c r="D775" s="148" t="s">
        <v>1910</v>
      </c>
      <c r="E775" s="148" t="s">
        <v>276</v>
      </c>
      <c r="F775" s="148" t="s">
        <v>1911</v>
      </c>
      <c r="G775" s="148" t="s">
        <v>62</v>
      </c>
      <c r="H775" s="148" t="s">
        <v>62</v>
      </c>
      <c r="I775" s="148" t="s">
        <v>83</v>
      </c>
      <c r="J775" s="148" t="s">
        <v>64</v>
      </c>
      <c r="K775" s="148" t="s">
        <v>64</v>
      </c>
      <c r="M775" s="148" t="s">
        <v>268</v>
      </c>
      <c r="N775" s="148" t="s">
        <v>277</v>
      </c>
      <c r="O775" s="148" t="s">
        <v>6747</v>
      </c>
      <c r="P775" s="148" t="s">
        <v>6777</v>
      </c>
      <c r="Q775" s="148" t="s">
        <v>6747</v>
      </c>
      <c r="R775" s="148" t="s">
        <v>279</v>
      </c>
      <c r="S775" s="148" t="s">
        <v>62</v>
      </c>
      <c r="T775" s="148" t="s">
        <v>62</v>
      </c>
      <c r="U775" s="148" t="s">
        <v>62</v>
      </c>
      <c r="V775" s="148" t="s">
        <v>67</v>
      </c>
      <c r="W775" s="148" t="s">
        <v>66</v>
      </c>
      <c r="X775" s="148" t="s">
        <v>1555</v>
      </c>
      <c r="Y775" s="148" t="s">
        <v>1912</v>
      </c>
      <c r="Z775" s="148" t="s">
        <v>1926</v>
      </c>
      <c r="AC775" s="148" t="s">
        <v>272</v>
      </c>
      <c r="AD775" s="148" t="s">
        <v>77</v>
      </c>
      <c r="AE775" s="148" t="s">
        <v>102</v>
      </c>
    </row>
    <row r="776" spans="1:32" ht="30">
      <c r="A776" s="148" t="s">
        <v>6736</v>
      </c>
      <c r="B776" s="148" t="s">
        <v>1419</v>
      </c>
      <c r="C776" s="148" t="s">
        <v>2214</v>
      </c>
      <c r="D776" s="148" t="s">
        <v>2215</v>
      </c>
      <c r="E776" s="148" t="s">
        <v>242</v>
      </c>
      <c r="F776" s="148" t="s">
        <v>2216</v>
      </c>
      <c r="G776" s="148" t="s">
        <v>62</v>
      </c>
      <c r="H776" s="148" t="s">
        <v>62</v>
      </c>
      <c r="I776" s="148" t="s">
        <v>83</v>
      </c>
      <c r="J776" s="148" t="s">
        <v>64</v>
      </c>
      <c r="K776" s="148" t="s">
        <v>64</v>
      </c>
      <c r="M776" s="148" t="s">
        <v>243</v>
      </c>
      <c r="N776" s="148" t="s">
        <v>244</v>
      </c>
      <c r="O776" s="148" t="s">
        <v>6747</v>
      </c>
      <c r="P776" s="148" t="s">
        <v>6778</v>
      </c>
      <c r="R776" s="148" t="s">
        <v>248</v>
      </c>
      <c r="S776" s="148" t="s">
        <v>66</v>
      </c>
      <c r="T776" s="148" t="s">
        <v>66</v>
      </c>
      <c r="U776" s="148" t="s">
        <v>66</v>
      </c>
      <c r="V776" s="148" t="s">
        <v>246</v>
      </c>
      <c r="W776" s="148" t="s">
        <v>225</v>
      </c>
      <c r="X776" s="148" t="s">
        <v>2204</v>
      </c>
      <c r="Y776" s="148" t="s">
        <v>2192</v>
      </c>
      <c r="Z776" s="148" t="s">
        <v>2217</v>
      </c>
      <c r="AC776" s="148" t="s">
        <v>112</v>
      </c>
      <c r="AD776" s="148" t="s">
        <v>77</v>
      </c>
      <c r="AE776" s="148" t="s">
        <v>70</v>
      </c>
    </row>
    <row r="777" spans="1:32" ht="75">
      <c r="A777" s="148" t="s">
        <v>6736</v>
      </c>
      <c r="B777" s="148" t="s">
        <v>1419</v>
      </c>
      <c r="C777" s="148" t="s">
        <v>2218</v>
      </c>
      <c r="D777" s="148" t="s">
        <v>2215</v>
      </c>
      <c r="E777" s="148" t="s">
        <v>250</v>
      </c>
      <c r="G777" s="148" t="s">
        <v>62</v>
      </c>
      <c r="H777" s="148" t="s">
        <v>62</v>
      </c>
      <c r="I777" s="148" t="s">
        <v>83</v>
      </c>
      <c r="J777" s="148" t="s">
        <v>83</v>
      </c>
      <c r="K777" s="148" t="s">
        <v>64</v>
      </c>
      <c r="M777" s="148" t="s">
        <v>251</v>
      </c>
      <c r="N777" s="148" t="s">
        <v>252</v>
      </c>
      <c r="O777" s="148" t="s">
        <v>6747</v>
      </c>
      <c r="P777" s="148" t="s">
        <v>62</v>
      </c>
      <c r="R777" s="148" t="s">
        <v>62</v>
      </c>
      <c r="S777" s="148" t="s">
        <v>66</v>
      </c>
      <c r="T777" s="148" t="s">
        <v>66</v>
      </c>
      <c r="U777" s="148" t="s">
        <v>66</v>
      </c>
      <c r="V777" s="148" t="s">
        <v>246</v>
      </c>
      <c r="W777" s="148" t="s">
        <v>253</v>
      </c>
      <c r="X777" s="148" t="s">
        <v>254</v>
      </c>
      <c r="Y777" s="148" t="s">
        <v>62</v>
      </c>
      <c r="Z777" s="148" t="s">
        <v>62</v>
      </c>
      <c r="AC777" s="148" t="s">
        <v>62</v>
      </c>
      <c r="AD777" s="148" t="s">
        <v>77</v>
      </c>
      <c r="AE777" s="148" t="s">
        <v>70</v>
      </c>
      <c r="AF777" s="148" t="s">
        <v>255</v>
      </c>
    </row>
    <row r="778" spans="1:32" ht="30">
      <c r="A778" s="148" t="s">
        <v>6736</v>
      </c>
      <c r="B778" s="148" t="s">
        <v>1419</v>
      </c>
      <c r="C778" s="148" t="s">
        <v>2220</v>
      </c>
      <c r="D778" s="148" t="s">
        <v>2215</v>
      </c>
      <c r="E778" s="148" t="s">
        <v>242</v>
      </c>
      <c r="F778" s="148" t="s">
        <v>2216</v>
      </c>
      <c r="G778" s="148" t="s">
        <v>62</v>
      </c>
      <c r="H778" s="148" t="s">
        <v>62</v>
      </c>
      <c r="I778" s="148" t="s">
        <v>83</v>
      </c>
      <c r="J778" s="148" t="s">
        <v>64</v>
      </c>
      <c r="K778" s="148" t="s">
        <v>64</v>
      </c>
      <c r="M778" s="148" t="s">
        <v>243</v>
      </c>
      <c r="N778" s="148" t="s">
        <v>244</v>
      </c>
      <c r="O778" s="148" t="s">
        <v>6747</v>
      </c>
      <c r="P778" s="148" t="s">
        <v>6778</v>
      </c>
      <c r="R778" s="148" t="s">
        <v>248</v>
      </c>
      <c r="S778" s="148" t="s">
        <v>66</v>
      </c>
      <c r="T778" s="148" t="s">
        <v>66</v>
      </c>
      <c r="U778" s="148" t="s">
        <v>66</v>
      </c>
      <c r="V778" s="148" t="s">
        <v>246</v>
      </c>
      <c r="W778" s="148" t="s">
        <v>225</v>
      </c>
      <c r="X778" s="148" t="s">
        <v>2204</v>
      </c>
      <c r="Y778" s="148" t="s">
        <v>2192</v>
      </c>
      <c r="Z778" s="148" t="s">
        <v>2217</v>
      </c>
      <c r="AC778" s="148" t="s">
        <v>112</v>
      </c>
      <c r="AD778" s="148" t="s">
        <v>77</v>
      </c>
      <c r="AE778" s="148" t="s">
        <v>70</v>
      </c>
    </row>
    <row r="779" spans="1:32" ht="75">
      <c r="A779" s="148" t="s">
        <v>6736</v>
      </c>
      <c r="B779" s="148" t="s">
        <v>1419</v>
      </c>
      <c r="C779" s="148" t="s">
        <v>2221</v>
      </c>
      <c r="D779" s="148" t="s">
        <v>2215</v>
      </c>
      <c r="E779" s="148" t="s">
        <v>250</v>
      </c>
      <c r="G779" s="148" t="s">
        <v>62</v>
      </c>
      <c r="H779" s="148" t="s">
        <v>62</v>
      </c>
      <c r="I779" s="148" t="s">
        <v>83</v>
      </c>
      <c r="J779" s="148" t="s">
        <v>83</v>
      </c>
      <c r="K779" s="148" t="s">
        <v>64</v>
      </c>
      <c r="M779" s="148" t="s">
        <v>251</v>
      </c>
      <c r="N779" s="148" t="s">
        <v>252</v>
      </c>
      <c r="O779" s="148" t="s">
        <v>6747</v>
      </c>
      <c r="P779" s="148" t="s">
        <v>62</v>
      </c>
      <c r="R779" s="148" t="s">
        <v>62</v>
      </c>
      <c r="S779" s="148" t="s">
        <v>66</v>
      </c>
      <c r="T779" s="148" t="s">
        <v>66</v>
      </c>
      <c r="U779" s="148" t="s">
        <v>66</v>
      </c>
      <c r="V779" s="148" t="s">
        <v>246</v>
      </c>
      <c r="W779" s="148" t="s">
        <v>253</v>
      </c>
      <c r="X779" s="148" t="s">
        <v>254</v>
      </c>
      <c r="Y779" s="148" t="s">
        <v>62</v>
      </c>
      <c r="Z779" s="148" t="s">
        <v>62</v>
      </c>
      <c r="AC779" s="148" t="s">
        <v>62</v>
      </c>
      <c r="AD779" s="148" t="s">
        <v>77</v>
      </c>
      <c r="AE779" s="148" t="s">
        <v>70</v>
      </c>
      <c r="AF779" s="148" t="s">
        <v>255</v>
      </c>
    </row>
    <row r="780" spans="1:32" ht="30">
      <c r="A780" s="148" t="s">
        <v>6736</v>
      </c>
      <c r="B780" s="148" t="s">
        <v>1419</v>
      </c>
      <c r="C780" s="148" t="s">
        <v>2259</v>
      </c>
      <c r="D780" s="148" t="s">
        <v>2260</v>
      </c>
      <c r="E780" s="148" t="s">
        <v>242</v>
      </c>
      <c r="F780" s="148" t="s">
        <v>2191</v>
      </c>
      <c r="G780" s="148" t="s">
        <v>62</v>
      </c>
      <c r="H780" s="148" t="s">
        <v>62</v>
      </c>
      <c r="I780" s="148" t="s">
        <v>83</v>
      </c>
      <c r="J780" s="148" t="s">
        <v>64</v>
      </c>
      <c r="K780" s="148" t="s">
        <v>64</v>
      </c>
      <c r="M780" s="148" t="s">
        <v>243</v>
      </c>
      <c r="N780" s="148" t="s">
        <v>244</v>
      </c>
      <c r="O780" s="148" t="s">
        <v>6747</v>
      </c>
      <c r="P780" s="148" t="s">
        <v>6778</v>
      </c>
      <c r="R780" s="148" t="s">
        <v>248</v>
      </c>
      <c r="U780" s="148" t="s">
        <v>66</v>
      </c>
      <c r="V780" s="148" t="s">
        <v>246</v>
      </c>
      <c r="W780" s="148" t="s">
        <v>285</v>
      </c>
      <c r="X780" s="148" t="s">
        <v>2155</v>
      </c>
      <c r="Y780" s="148" t="s">
        <v>2192</v>
      </c>
      <c r="Z780" s="148" t="s">
        <v>2261</v>
      </c>
      <c r="AC780" s="148" t="s">
        <v>112</v>
      </c>
      <c r="AD780" s="148" t="s">
        <v>77</v>
      </c>
      <c r="AE780" s="148" t="s">
        <v>102</v>
      </c>
    </row>
    <row r="781" spans="1:32" ht="45">
      <c r="A781" s="148" t="s">
        <v>6736</v>
      </c>
      <c r="B781" s="148" t="s">
        <v>1419</v>
      </c>
      <c r="C781" s="148" t="s">
        <v>2223</v>
      </c>
      <c r="D781" s="148" t="s">
        <v>2215</v>
      </c>
      <c r="E781" s="148" t="s">
        <v>263</v>
      </c>
      <c r="F781" s="148" t="s">
        <v>2216</v>
      </c>
      <c r="G781" s="148" t="s">
        <v>212</v>
      </c>
      <c r="H781" s="148">
        <v>80</v>
      </c>
      <c r="I781" s="148" t="s">
        <v>83</v>
      </c>
      <c r="J781" s="148" t="s">
        <v>64</v>
      </c>
      <c r="K781" s="148" t="s">
        <v>64</v>
      </c>
      <c r="M781" s="148" t="s">
        <v>62</v>
      </c>
      <c r="N781" s="148" t="s">
        <v>62</v>
      </c>
      <c r="O781" s="148" t="s">
        <v>6747</v>
      </c>
      <c r="P781" s="148" t="s">
        <v>62</v>
      </c>
      <c r="Q781" s="148" t="s">
        <v>6747</v>
      </c>
      <c r="S781" s="148" t="s">
        <v>62</v>
      </c>
      <c r="T781" s="148" t="s">
        <v>62</v>
      </c>
      <c r="U781" s="148" t="s">
        <v>62</v>
      </c>
      <c r="V781" s="148" t="s">
        <v>67</v>
      </c>
      <c r="W781" s="148" t="s">
        <v>225</v>
      </c>
      <c r="Y781" s="148" t="s">
        <v>2192</v>
      </c>
      <c r="Z781" s="148" t="s">
        <v>2217</v>
      </c>
      <c r="AC781" s="148" t="s">
        <v>62</v>
      </c>
      <c r="AD781" s="148" t="s">
        <v>62</v>
      </c>
      <c r="AE781" s="148" t="s">
        <v>102</v>
      </c>
    </row>
    <row r="782" spans="1:32" ht="45">
      <c r="A782" s="148" t="s">
        <v>6736</v>
      </c>
      <c r="B782" s="148" t="s">
        <v>1419</v>
      </c>
      <c r="C782" s="148" t="s">
        <v>2224</v>
      </c>
      <c r="D782" s="148" t="s">
        <v>2215</v>
      </c>
      <c r="E782" s="148" t="s">
        <v>263</v>
      </c>
      <c r="F782" s="148" t="s">
        <v>2216</v>
      </c>
      <c r="G782" s="148" t="s">
        <v>212</v>
      </c>
      <c r="H782" s="148">
        <v>80</v>
      </c>
      <c r="I782" s="148" t="s">
        <v>83</v>
      </c>
      <c r="J782" s="148" t="s">
        <v>64</v>
      </c>
      <c r="K782" s="148" t="s">
        <v>64</v>
      </c>
      <c r="M782" s="148" t="s">
        <v>62</v>
      </c>
      <c r="N782" s="148" t="s">
        <v>62</v>
      </c>
      <c r="O782" s="148" t="s">
        <v>6747</v>
      </c>
      <c r="P782" s="148" t="s">
        <v>62</v>
      </c>
      <c r="Q782" s="148" t="s">
        <v>6747</v>
      </c>
      <c r="S782" s="148" t="s">
        <v>62</v>
      </c>
      <c r="T782" s="148" t="s">
        <v>62</v>
      </c>
      <c r="U782" s="148" t="s">
        <v>62</v>
      </c>
      <c r="V782" s="148" t="s">
        <v>67</v>
      </c>
      <c r="W782" s="148" t="s">
        <v>225</v>
      </c>
      <c r="Y782" s="148" t="s">
        <v>2192</v>
      </c>
      <c r="Z782" s="148" t="s">
        <v>2217</v>
      </c>
      <c r="AC782" s="148" t="s">
        <v>62</v>
      </c>
      <c r="AD782" s="148" t="s">
        <v>62</v>
      </c>
      <c r="AE782" s="148" t="s">
        <v>102</v>
      </c>
    </row>
    <row r="783" spans="1:32" ht="30">
      <c r="A783" s="148" t="s">
        <v>6736</v>
      </c>
      <c r="B783" s="148" t="s">
        <v>1419</v>
      </c>
      <c r="C783" s="148" t="s">
        <v>2219</v>
      </c>
      <c r="D783" s="148" t="s">
        <v>2215</v>
      </c>
      <c r="E783" s="148" t="s">
        <v>257</v>
      </c>
      <c r="G783" s="148" t="s">
        <v>62</v>
      </c>
      <c r="H783" s="148" t="s">
        <v>62</v>
      </c>
      <c r="I783" s="148" t="s">
        <v>83</v>
      </c>
      <c r="J783" s="148" t="s">
        <v>83</v>
      </c>
      <c r="K783" s="148" t="s">
        <v>64</v>
      </c>
      <c r="M783" s="148" t="s">
        <v>251</v>
      </c>
      <c r="N783" s="148">
        <v>940217</v>
      </c>
      <c r="O783" s="148" t="s">
        <v>6747</v>
      </c>
      <c r="P783" s="148" t="s">
        <v>62</v>
      </c>
      <c r="R783" s="148" t="s">
        <v>62</v>
      </c>
      <c r="S783" s="148" t="s">
        <v>66</v>
      </c>
      <c r="T783" s="148" t="s">
        <v>66</v>
      </c>
      <c r="U783" s="148" t="s">
        <v>66</v>
      </c>
      <c r="V783" s="148" t="s">
        <v>246</v>
      </c>
      <c r="W783" s="148" t="s">
        <v>204</v>
      </c>
      <c r="X783" s="148" t="s">
        <v>62</v>
      </c>
      <c r="Y783" s="148" t="s">
        <v>62</v>
      </c>
      <c r="Z783" s="148" t="s">
        <v>62</v>
      </c>
      <c r="AC783" s="148" t="s">
        <v>258</v>
      </c>
      <c r="AD783" s="148" t="s">
        <v>77</v>
      </c>
      <c r="AE783" s="148" t="s">
        <v>102</v>
      </c>
    </row>
    <row r="784" spans="1:32" ht="30">
      <c r="A784" s="148" t="s">
        <v>6736</v>
      </c>
      <c r="B784" s="148" t="s">
        <v>1419</v>
      </c>
      <c r="C784" s="148" t="s">
        <v>2222</v>
      </c>
      <c r="D784" s="148" t="s">
        <v>2215</v>
      </c>
      <c r="E784" s="148" t="s">
        <v>257</v>
      </c>
      <c r="G784" s="148" t="s">
        <v>62</v>
      </c>
      <c r="H784" s="148" t="s">
        <v>62</v>
      </c>
      <c r="I784" s="148" t="s">
        <v>83</v>
      </c>
      <c r="J784" s="148" t="s">
        <v>83</v>
      </c>
      <c r="K784" s="148" t="s">
        <v>64</v>
      </c>
      <c r="M784" s="148" t="s">
        <v>251</v>
      </c>
      <c r="N784" s="148">
        <v>940217</v>
      </c>
      <c r="O784" s="148" t="s">
        <v>6747</v>
      </c>
      <c r="P784" s="148" t="s">
        <v>62</v>
      </c>
      <c r="R784" s="148" t="s">
        <v>62</v>
      </c>
      <c r="S784" s="148" t="s">
        <v>66</v>
      </c>
      <c r="T784" s="148" t="s">
        <v>66</v>
      </c>
      <c r="U784" s="148" t="s">
        <v>66</v>
      </c>
      <c r="V784" s="148" t="s">
        <v>246</v>
      </c>
      <c r="W784" s="148" t="s">
        <v>204</v>
      </c>
      <c r="X784" s="148" t="s">
        <v>62</v>
      </c>
      <c r="Y784" s="148" t="s">
        <v>62</v>
      </c>
      <c r="Z784" s="148" t="s">
        <v>62</v>
      </c>
      <c r="AC784" s="148" t="s">
        <v>258</v>
      </c>
      <c r="AD784" s="148" t="s">
        <v>77</v>
      </c>
      <c r="AE784" s="148" t="s">
        <v>102</v>
      </c>
    </row>
    <row r="785" spans="1:32" ht="45">
      <c r="A785" s="148" t="s">
        <v>6736</v>
      </c>
      <c r="B785" s="148" t="s">
        <v>1419</v>
      </c>
      <c r="C785" s="148" t="s">
        <v>2225</v>
      </c>
      <c r="D785" s="148" t="s">
        <v>2215</v>
      </c>
      <c r="E785" s="148" t="s">
        <v>267</v>
      </c>
      <c r="F785" s="148" t="s">
        <v>2216</v>
      </c>
      <c r="G785" s="148" t="s">
        <v>62</v>
      </c>
      <c r="H785" s="148" t="s">
        <v>62</v>
      </c>
      <c r="I785" s="148" t="s">
        <v>83</v>
      </c>
      <c r="J785" s="148" t="s">
        <v>64</v>
      </c>
      <c r="K785" s="148" t="s">
        <v>64</v>
      </c>
      <c r="M785" s="148" t="s">
        <v>268</v>
      </c>
      <c r="N785" s="148" t="s">
        <v>269</v>
      </c>
      <c r="O785" s="148" t="s">
        <v>6747</v>
      </c>
      <c r="P785" s="148" t="s">
        <v>6776</v>
      </c>
      <c r="Q785" s="148" t="s">
        <v>6747</v>
      </c>
      <c r="R785" s="148" t="s">
        <v>273</v>
      </c>
      <c r="S785" s="148" t="s">
        <v>62</v>
      </c>
      <c r="T785" s="148" t="s">
        <v>62</v>
      </c>
      <c r="U785" s="148" t="s">
        <v>62</v>
      </c>
      <c r="V785" s="148" t="s">
        <v>67</v>
      </c>
      <c r="W785" s="148" t="s">
        <v>66</v>
      </c>
      <c r="X785" s="148" t="s">
        <v>2226</v>
      </c>
      <c r="Y785" s="148" t="s">
        <v>2192</v>
      </c>
      <c r="Z785" s="148" t="s">
        <v>2227</v>
      </c>
      <c r="AC785" s="148" t="s">
        <v>272</v>
      </c>
      <c r="AD785" s="148" t="s">
        <v>77</v>
      </c>
      <c r="AE785" s="148" t="s">
        <v>102</v>
      </c>
    </row>
    <row r="786" spans="1:32" ht="45">
      <c r="A786" s="148" t="s">
        <v>6736</v>
      </c>
      <c r="B786" s="148" t="s">
        <v>1419</v>
      </c>
      <c r="C786" s="148" t="s">
        <v>2228</v>
      </c>
      <c r="D786" s="148" t="s">
        <v>2215</v>
      </c>
      <c r="E786" s="148" t="s">
        <v>276</v>
      </c>
      <c r="F786" s="148" t="s">
        <v>2216</v>
      </c>
      <c r="G786" s="148" t="s">
        <v>62</v>
      </c>
      <c r="H786" s="148" t="s">
        <v>62</v>
      </c>
      <c r="I786" s="148" t="s">
        <v>83</v>
      </c>
      <c r="J786" s="148" t="s">
        <v>64</v>
      </c>
      <c r="K786" s="148" t="s">
        <v>64</v>
      </c>
      <c r="M786" s="148" t="s">
        <v>268</v>
      </c>
      <c r="N786" s="148" t="s">
        <v>277</v>
      </c>
      <c r="O786" s="148" t="s">
        <v>6747</v>
      </c>
      <c r="P786" s="148" t="s">
        <v>6777</v>
      </c>
      <c r="Q786" s="148" t="s">
        <v>6747</v>
      </c>
      <c r="R786" s="148" t="s">
        <v>279</v>
      </c>
      <c r="S786" s="148" t="s">
        <v>62</v>
      </c>
      <c r="T786" s="148" t="s">
        <v>62</v>
      </c>
      <c r="U786" s="148" t="s">
        <v>62</v>
      </c>
      <c r="V786" s="148" t="s">
        <v>67</v>
      </c>
      <c r="W786" s="148" t="s">
        <v>66</v>
      </c>
      <c r="X786" s="148" t="s">
        <v>2226</v>
      </c>
      <c r="Y786" s="148" t="s">
        <v>2192</v>
      </c>
      <c r="Z786" s="148" t="s">
        <v>2229</v>
      </c>
      <c r="AC786" s="148" t="s">
        <v>272</v>
      </c>
      <c r="AD786" s="148" t="s">
        <v>77</v>
      </c>
      <c r="AE786" s="148" t="s">
        <v>102</v>
      </c>
    </row>
    <row r="787" spans="1:32" ht="45">
      <c r="A787" s="148" t="s">
        <v>6736</v>
      </c>
      <c r="B787" s="148" t="s">
        <v>2817</v>
      </c>
      <c r="C787" s="148" t="s">
        <v>2934</v>
      </c>
      <c r="D787" s="148" t="s">
        <v>2935</v>
      </c>
      <c r="E787" s="148" t="s">
        <v>242</v>
      </c>
      <c r="F787" s="148" t="s">
        <v>2936</v>
      </c>
      <c r="G787" s="148" t="s">
        <v>62</v>
      </c>
      <c r="H787" s="148" t="s">
        <v>62</v>
      </c>
      <c r="I787" s="148" t="s">
        <v>83</v>
      </c>
      <c r="J787" s="148" t="s">
        <v>64</v>
      </c>
      <c r="K787" s="148" t="s">
        <v>64</v>
      </c>
      <c r="M787" s="148" t="s">
        <v>243</v>
      </c>
      <c r="N787" s="148" t="s">
        <v>244</v>
      </c>
      <c r="O787" s="148" t="s">
        <v>6747</v>
      </c>
      <c r="P787" s="148" t="s">
        <v>6778</v>
      </c>
      <c r="R787" s="148" t="s">
        <v>248</v>
      </c>
      <c r="S787" s="148" t="s">
        <v>66</v>
      </c>
      <c r="T787" s="148" t="s">
        <v>66</v>
      </c>
      <c r="U787" s="148" t="s">
        <v>66</v>
      </c>
      <c r="V787" s="148" t="s">
        <v>673</v>
      </c>
      <c r="W787" s="148" t="s">
        <v>225</v>
      </c>
      <c r="X787" s="148" t="s">
        <v>2848</v>
      </c>
      <c r="Y787" s="148" t="s">
        <v>2647</v>
      </c>
      <c r="Z787" s="148" t="s">
        <v>2937</v>
      </c>
      <c r="AC787" s="148" t="s">
        <v>112</v>
      </c>
      <c r="AD787" s="148" t="s">
        <v>77</v>
      </c>
      <c r="AE787" s="148" t="s">
        <v>70</v>
      </c>
    </row>
    <row r="788" spans="1:32" ht="75">
      <c r="A788" s="148" t="s">
        <v>6736</v>
      </c>
      <c r="B788" s="148" t="s">
        <v>2817</v>
      </c>
      <c r="C788" s="148" t="s">
        <v>2938</v>
      </c>
      <c r="D788" s="148" t="s">
        <v>2935</v>
      </c>
      <c r="E788" s="148" t="s">
        <v>250</v>
      </c>
      <c r="G788" s="148" t="s">
        <v>62</v>
      </c>
      <c r="H788" s="148" t="s">
        <v>62</v>
      </c>
      <c r="I788" s="148" t="s">
        <v>83</v>
      </c>
      <c r="J788" s="148" t="s">
        <v>83</v>
      </c>
      <c r="K788" s="148" t="s">
        <v>64</v>
      </c>
      <c r="M788" s="148" t="s">
        <v>251</v>
      </c>
      <c r="N788" s="148" t="s">
        <v>252</v>
      </c>
      <c r="O788" s="148" t="s">
        <v>6747</v>
      </c>
      <c r="P788" s="148" t="s">
        <v>62</v>
      </c>
      <c r="R788" s="148" t="s">
        <v>62</v>
      </c>
      <c r="S788" s="148" t="s">
        <v>66</v>
      </c>
      <c r="T788" s="148" t="s">
        <v>66</v>
      </c>
      <c r="U788" s="148" t="s">
        <v>66</v>
      </c>
      <c r="V788" s="148" t="s">
        <v>673</v>
      </c>
      <c r="W788" s="148" t="s">
        <v>253</v>
      </c>
      <c r="X788" s="148" t="s">
        <v>254</v>
      </c>
      <c r="Y788" s="148" t="s">
        <v>62</v>
      </c>
      <c r="Z788" s="148" t="s">
        <v>62</v>
      </c>
      <c r="AC788" s="148" t="s">
        <v>62</v>
      </c>
      <c r="AD788" s="148" t="s">
        <v>77</v>
      </c>
      <c r="AE788" s="148" t="s">
        <v>70</v>
      </c>
      <c r="AF788" s="148" t="s">
        <v>255</v>
      </c>
    </row>
    <row r="789" spans="1:32" ht="45">
      <c r="A789" s="148" t="s">
        <v>6736</v>
      </c>
      <c r="B789" s="148" t="s">
        <v>2817</v>
      </c>
      <c r="C789" s="148" t="s">
        <v>2940</v>
      </c>
      <c r="D789" s="148" t="s">
        <v>2935</v>
      </c>
      <c r="E789" s="148" t="s">
        <v>242</v>
      </c>
      <c r="F789" s="148" t="s">
        <v>2936</v>
      </c>
      <c r="G789" s="148" t="s">
        <v>62</v>
      </c>
      <c r="H789" s="148" t="s">
        <v>62</v>
      </c>
      <c r="I789" s="148" t="s">
        <v>83</v>
      </c>
      <c r="J789" s="148" t="s">
        <v>64</v>
      </c>
      <c r="K789" s="148" t="s">
        <v>64</v>
      </c>
      <c r="M789" s="148" t="s">
        <v>243</v>
      </c>
      <c r="N789" s="148" t="s">
        <v>244</v>
      </c>
      <c r="O789" s="148" t="s">
        <v>6747</v>
      </c>
      <c r="P789" s="148" t="s">
        <v>6778</v>
      </c>
      <c r="R789" s="148" t="s">
        <v>248</v>
      </c>
      <c r="S789" s="148" t="s">
        <v>66</v>
      </c>
      <c r="T789" s="148" t="s">
        <v>66</v>
      </c>
      <c r="U789" s="148" t="s">
        <v>66</v>
      </c>
      <c r="V789" s="148" t="s">
        <v>673</v>
      </c>
      <c r="W789" s="148" t="s">
        <v>225</v>
      </c>
      <c r="X789" s="148" t="s">
        <v>2848</v>
      </c>
      <c r="Y789" s="148" t="s">
        <v>2647</v>
      </c>
      <c r="Z789" s="148" t="s">
        <v>2937</v>
      </c>
      <c r="AC789" s="148" t="s">
        <v>112</v>
      </c>
      <c r="AD789" s="148" t="s">
        <v>77</v>
      </c>
      <c r="AE789" s="148" t="s">
        <v>70</v>
      </c>
    </row>
    <row r="790" spans="1:32" ht="75">
      <c r="A790" s="148" t="s">
        <v>6736</v>
      </c>
      <c r="B790" s="148" t="s">
        <v>2817</v>
      </c>
      <c r="C790" s="148" t="s">
        <v>2941</v>
      </c>
      <c r="D790" s="148" t="s">
        <v>2935</v>
      </c>
      <c r="E790" s="148" t="s">
        <v>250</v>
      </c>
      <c r="G790" s="148" t="s">
        <v>62</v>
      </c>
      <c r="H790" s="148" t="s">
        <v>62</v>
      </c>
      <c r="I790" s="148" t="s">
        <v>83</v>
      </c>
      <c r="J790" s="148" t="s">
        <v>83</v>
      </c>
      <c r="K790" s="148" t="s">
        <v>64</v>
      </c>
      <c r="M790" s="148" t="s">
        <v>251</v>
      </c>
      <c r="N790" s="148" t="s">
        <v>252</v>
      </c>
      <c r="O790" s="148" t="s">
        <v>6747</v>
      </c>
      <c r="P790" s="148" t="s">
        <v>62</v>
      </c>
      <c r="R790" s="148" t="s">
        <v>62</v>
      </c>
      <c r="S790" s="148" t="s">
        <v>66</v>
      </c>
      <c r="T790" s="148" t="s">
        <v>66</v>
      </c>
      <c r="U790" s="148" t="s">
        <v>66</v>
      </c>
      <c r="V790" s="148" t="s">
        <v>673</v>
      </c>
      <c r="W790" s="148" t="s">
        <v>253</v>
      </c>
      <c r="X790" s="148" t="s">
        <v>254</v>
      </c>
      <c r="Y790" s="148" t="s">
        <v>62</v>
      </c>
      <c r="Z790" s="148" t="s">
        <v>62</v>
      </c>
      <c r="AC790" s="148" t="s">
        <v>62</v>
      </c>
      <c r="AD790" s="148" t="s">
        <v>77</v>
      </c>
      <c r="AE790" s="148" t="s">
        <v>70</v>
      </c>
      <c r="AF790" s="148" t="s">
        <v>255</v>
      </c>
    </row>
    <row r="791" spans="1:32" ht="30">
      <c r="A791" s="148" t="s">
        <v>6736</v>
      </c>
      <c r="B791" s="148" t="s">
        <v>2817</v>
      </c>
      <c r="C791" s="148" t="s">
        <v>2968</v>
      </c>
      <c r="D791" s="148" t="s">
        <v>2969</v>
      </c>
      <c r="E791" s="148" t="s">
        <v>242</v>
      </c>
      <c r="G791" s="148" t="s">
        <v>62</v>
      </c>
      <c r="H791" s="148" t="s">
        <v>62</v>
      </c>
      <c r="I791" s="148" t="s">
        <v>83</v>
      </c>
      <c r="J791" s="148" t="s">
        <v>64</v>
      </c>
      <c r="K791" s="148" t="s">
        <v>64</v>
      </c>
      <c r="M791" s="148" t="s">
        <v>243</v>
      </c>
      <c r="N791" s="148" t="s">
        <v>244</v>
      </c>
      <c r="O791" s="148" t="s">
        <v>6747</v>
      </c>
      <c r="P791" s="148" t="s">
        <v>6778</v>
      </c>
      <c r="R791" s="148" t="s">
        <v>248</v>
      </c>
      <c r="U791" s="148" t="s">
        <v>66</v>
      </c>
      <c r="V791" s="148" t="s">
        <v>673</v>
      </c>
      <c r="W791" s="148" t="s">
        <v>285</v>
      </c>
      <c r="X791" s="148" t="s">
        <v>2155</v>
      </c>
      <c r="Y791" s="148" t="s">
        <v>2647</v>
      </c>
      <c r="Z791" s="148" t="s">
        <v>2970</v>
      </c>
      <c r="AC791" s="148" t="s">
        <v>112</v>
      </c>
      <c r="AD791" s="148" t="s">
        <v>77</v>
      </c>
      <c r="AE791" s="148" t="s">
        <v>102</v>
      </c>
    </row>
    <row r="792" spans="1:32" ht="45">
      <c r="A792" s="148" t="s">
        <v>6736</v>
      </c>
      <c r="B792" s="148" t="s">
        <v>2817</v>
      </c>
      <c r="C792" s="148" t="s">
        <v>2943</v>
      </c>
      <c r="D792" s="148" t="s">
        <v>2935</v>
      </c>
      <c r="E792" s="148" t="s">
        <v>263</v>
      </c>
      <c r="F792" s="148" t="s">
        <v>2936</v>
      </c>
      <c r="G792" s="148" t="s">
        <v>212</v>
      </c>
      <c r="H792" s="148">
        <v>80</v>
      </c>
      <c r="I792" s="148" t="s">
        <v>83</v>
      </c>
      <c r="J792" s="148" t="s">
        <v>64</v>
      </c>
      <c r="K792" s="148" t="s">
        <v>64</v>
      </c>
      <c r="M792" s="148" t="s">
        <v>62</v>
      </c>
      <c r="N792" s="148" t="s">
        <v>62</v>
      </c>
      <c r="O792" s="148" t="s">
        <v>6747</v>
      </c>
      <c r="P792" s="148" t="s">
        <v>62</v>
      </c>
      <c r="Q792" s="148" t="s">
        <v>6747</v>
      </c>
      <c r="S792" s="148" t="s">
        <v>62</v>
      </c>
      <c r="T792" s="148" t="s">
        <v>62</v>
      </c>
      <c r="U792" s="148" t="s">
        <v>62</v>
      </c>
      <c r="V792" s="148" t="s">
        <v>673</v>
      </c>
      <c r="W792" s="148" t="s">
        <v>225</v>
      </c>
      <c r="Y792" s="148" t="s">
        <v>2647</v>
      </c>
      <c r="Z792" s="148" t="s">
        <v>2937</v>
      </c>
      <c r="AC792" s="148" t="s">
        <v>62</v>
      </c>
      <c r="AD792" s="148" t="s">
        <v>62</v>
      </c>
      <c r="AE792" s="148" t="s">
        <v>102</v>
      </c>
    </row>
    <row r="793" spans="1:32" ht="45">
      <c r="A793" s="148" t="s">
        <v>6736</v>
      </c>
      <c r="B793" s="148" t="s">
        <v>2817</v>
      </c>
      <c r="C793" s="148" t="s">
        <v>2944</v>
      </c>
      <c r="D793" s="148" t="s">
        <v>2935</v>
      </c>
      <c r="E793" s="148" t="s">
        <v>263</v>
      </c>
      <c r="F793" s="148" t="s">
        <v>2936</v>
      </c>
      <c r="G793" s="148" t="s">
        <v>212</v>
      </c>
      <c r="H793" s="148">
        <v>80</v>
      </c>
      <c r="I793" s="148" t="s">
        <v>83</v>
      </c>
      <c r="J793" s="148" t="s">
        <v>64</v>
      </c>
      <c r="K793" s="148" t="s">
        <v>64</v>
      </c>
      <c r="M793" s="148" t="s">
        <v>62</v>
      </c>
      <c r="N793" s="148" t="s">
        <v>62</v>
      </c>
      <c r="O793" s="148" t="s">
        <v>6747</v>
      </c>
      <c r="P793" s="148" t="s">
        <v>62</v>
      </c>
      <c r="Q793" s="148" t="s">
        <v>6747</v>
      </c>
      <c r="S793" s="148" t="s">
        <v>62</v>
      </c>
      <c r="T793" s="148" t="s">
        <v>62</v>
      </c>
      <c r="U793" s="148" t="s">
        <v>62</v>
      </c>
      <c r="V793" s="148" t="s">
        <v>673</v>
      </c>
      <c r="W793" s="148" t="s">
        <v>225</v>
      </c>
      <c r="Y793" s="148" t="s">
        <v>2647</v>
      </c>
      <c r="Z793" s="148" t="s">
        <v>2937</v>
      </c>
      <c r="AC793" s="148" t="s">
        <v>62</v>
      </c>
      <c r="AD793" s="148" t="s">
        <v>62</v>
      </c>
      <c r="AE793" s="148" t="s">
        <v>102</v>
      </c>
    </row>
    <row r="794" spans="1:32" ht="45">
      <c r="A794" s="148" t="s">
        <v>6736</v>
      </c>
      <c r="B794" s="148" t="s">
        <v>2817</v>
      </c>
      <c r="C794" s="148" t="s">
        <v>2939</v>
      </c>
      <c r="D794" s="148" t="s">
        <v>2935</v>
      </c>
      <c r="E794" s="148" t="s">
        <v>257</v>
      </c>
      <c r="G794" s="148" t="s">
        <v>62</v>
      </c>
      <c r="H794" s="148" t="s">
        <v>62</v>
      </c>
      <c r="I794" s="148" t="s">
        <v>83</v>
      </c>
      <c r="J794" s="148" t="s">
        <v>83</v>
      </c>
      <c r="K794" s="148" t="s">
        <v>64</v>
      </c>
      <c r="M794" s="148" t="s">
        <v>251</v>
      </c>
      <c r="N794" s="148">
        <v>940217</v>
      </c>
      <c r="O794" s="148" t="s">
        <v>6747</v>
      </c>
      <c r="P794" s="148" t="s">
        <v>62</v>
      </c>
      <c r="R794" s="148" t="s">
        <v>62</v>
      </c>
      <c r="S794" s="148" t="s">
        <v>66</v>
      </c>
      <c r="T794" s="148" t="s">
        <v>66</v>
      </c>
      <c r="U794" s="148" t="s">
        <v>66</v>
      </c>
      <c r="V794" s="148" t="s">
        <v>673</v>
      </c>
      <c r="W794" s="148" t="s">
        <v>204</v>
      </c>
      <c r="X794" s="148" t="s">
        <v>62</v>
      </c>
      <c r="Y794" s="148" t="s">
        <v>62</v>
      </c>
      <c r="Z794" s="148" t="s">
        <v>62</v>
      </c>
      <c r="AC794" s="148" t="s">
        <v>258</v>
      </c>
      <c r="AD794" s="148" t="s">
        <v>77</v>
      </c>
      <c r="AE794" s="148" t="s">
        <v>102</v>
      </c>
    </row>
    <row r="795" spans="1:32" ht="45">
      <c r="A795" s="148" t="s">
        <v>6736</v>
      </c>
      <c r="B795" s="148" t="s">
        <v>2817</v>
      </c>
      <c r="C795" s="148" t="s">
        <v>2942</v>
      </c>
      <c r="D795" s="148" t="s">
        <v>2935</v>
      </c>
      <c r="E795" s="148" t="s">
        <v>257</v>
      </c>
      <c r="G795" s="148" t="s">
        <v>62</v>
      </c>
      <c r="H795" s="148" t="s">
        <v>62</v>
      </c>
      <c r="I795" s="148" t="s">
        <v>83</v>
      </c>
      <c r="J795" s="148" t="s">
        <v>83</v>
      </c>
      <c r="K795" s="148" t="s">
        <v>64</v>
      </c>
      <c r="M795" s="148" t="s">
        <v>251</v>
      </c>
      <c r="N795" s="148">
        <v>940217</v>
      </c>
      <c r="O795" s="148" t="s">
        <v>6747</v>
      </c>
      <c r="P795" s="148" t="s">
        <v>62</v>
      </c>
      <c r="R795" s="148" t="s">
        <v>62</v>
      </c>
      <c r="S795" s="148" t="s">
        <v>66</v>
      </c>
      <c r="T795" s="148" t="s">
        <v>66</v>
      </c>
      <c r="U795" s="148" t="s">
        <v>66</v>
      </c>
      <c r="V795" s="148" t="s">
        <v>673</v>
      </c>
      <c r="W795" s="148" t="s">
        <v>204</v>
      </c>
      <c r="X795" s="148" t="s">
        <v>62</v>
      </c>
      <c r="Y795" s="148" t="s">
        <v>62</v>
      </c>
      <c r="Z795" s="148" t="s">
        <v>62</v>
      </c>
      <c r="AC795" s="148" t="s">
        <v>258</v>
      </c>
      <c r="AD795" s="148" t="s">
        <v>77</v>
      </c>
      <c r="AE795" s="148" t="s">
        <v>102</v>
      </c>
    </row>
    <row r="796" spans="1:32" ht="45">
      <c r="A796" s="148" t="s">
        <v>6736</v>
      </c>
      <c r="B796" s="148" t="s">
        <v>2817</v>
      </c>
      <c r="C796" s="148" t="s">
        <v>2945</v>
      </c>
      <c r="D796" s="148" t="s">
        <v>2915</v>
      </c>
      <c r="E796" s="148" t="s">
        <v>267</v>
      </c>
      <c r="F796" s="148" t="s">
        <v>2936</v>
      </c>
      <c r="G796" s="148" t="s">
        <v>62</v>
      </c>
      <c r="H796" s="148" t="s">
        <v>62</v>
      </c>
      <c r="I796" s="148" t="s">
        <v>83</v>
      </c>
      <c r="J796" s="148" t="s">
        <v>64</v>
      </c>
      <c r="K796" s="148" t="s">
        <v>64</v>
      </c>
      <c r="M796" s="148" t="s">
        <v>268</v>
      </c>
      <c r="N796" s="148" t="s">
        <v>269</v>
      </c>
      <c r="O796" s="148" t="s">
        <v>6747</v>
      </c>
      <c r="P796" s="148" t="s">
        <v>6776</v>
      </c>
      <c r="Q796" s="148" t="s">
        <v>6747</v>
      </c>
      <c r="R796" s="148" t="s">
        <v>273</v>
      </c>
      <c r="S796" s="148" t="s">
        <v>62</v>
      </c>
      <c r="T796" s="148" t="s">
        <v>62</v>
      </c>
      <c r="U796" s="148" t="s">
        <v>62</v>
      </c>
      <c r="V796" s="148" t="s">
        <v>67</v>
      </c>
      <c r="W796" s="148" t="s">
        <v>66</v>
      </c>
      <c r="X796" s="148" t="s">
        <v>2226</v>
      </c>
      <c r="Y796" s="148" t="s">
        <v>2647</v>
      </c>
      <c r="Z796" s="148" t="s">
        <v>2946</v>
      </c>
      <c r="AC796" s="148" t="s">
        <v>272</v>
      </c>
      <c r="AD796" s="148" t="s">
        <v>77</v>
      </c>
      <c r="AE796" s="148" t="s">
        <v>102</v>
      </c>
    </row>
    <row r="797" spans="1:32" ht="13.9" customHeight="1">
      <c r="A797" s="148" t="s">
        <v>6736</v>
      </c>
      <c r="B797" s="148" t="s">
        <v>2817</v>
      </c>
      <c r="C797" s="148" t="s">
        <v>2947</v>
      </c>
      <c r="D797" s="148" t="s">
        <v>2915</v>
      </c>
      <c r="E797" s="148" t="s">
        <v>276</v>
      </c>
      <c r="F797" s="148" t="s">
        <v>2936</v>
      </c>
      <c r="G797" s="148" t="s">
        <v>62</v>
      </c>
      <c r="H797" s="148" t="s">
        <v>62</v>
      </c>
      <c r="I797" s="148" t="s">
        <v>83</v>
      </c>
      <c r="J797" s="148" t="s">
        <v>64</v>
      </c>
      <c r="K797" s="148" t="s">
        <v>64</v>
      </c>
      <c r="M797" s="148" t="s">
        <v>268</v>
      </c>
      <c r="N797" s="148" t="s">
        <v>277</v>
      </c>
      <c r="O797" s="148" t="s">
        <v>6747</v>
      </c>
      <c r="P797" s="148" t="s">
        <v>6777</v>
      </c>
      <c r="Q797" s="148" t="s">
        <v>6747</v>
      </c>
      <c r="R797" s="148" t="s">
        <v>279</v>
      </c>
      <c r="S797" s="148" t="s">
        <v>62</v>
      </c>
      <c r="T797" s="148" t="s">
        <v>62</v>
      </c>
      <c r="U797" s="148" t="s">
        <v>62</v>
      </c>
      <c r="V797" s="148" t="s">
        <v>67</v>
      </c>
      <c r="W797" s="148" t="s">
        <v>66</v>
      </c>
      <c r="X797" s="148" t="s">
        <v>2226</v>
      </c>
      <c r="Y797" s="148" t="s">
        <v>2647</v>
      </c>
      <c r="Z797" s="148" t="s">
        <v>2948</v>
      </c>
      <c r="AC797" s="148" t="s">
        <v>272</v>
      </c>
      <c r="AD797" s="148" t="s">
        <v>77</v>
      </c>
      <c r="AE797" s="148" t="s">
        <v>102</v>
      </c>
    </row>
    <row r="798" spans="1:32" ht="45">
      <c r="A798" s="148">
        <v>1</v>
      </c>
      <c r="B798" s="148" t="s">
        <v>58</v>
      </c>
      <c r="C798" s="148" t="s">
        <v>81</v>
      </c>
      <c r="D798" s="148" t="s">
        <v>82</v>
      </c>
      <c r="E798" s="148" t="s">
        <v>82</v>
      </c>
      <c r="G798" s="148" t="s">
        <v>62</v>
      </c>
      <c r="H798" s="148" t="s">
        <v>62</v>
      </c>
      <c r="I798" s="148" t="s">
        <v>83</v>
      </c>
      <c r="J798" s="148" t="s">
        <v>64</v>
      </c>
      <c r="K798" s="148" t="s">
        <v>64</v>
      </c>
      <c r="M798" s="148" t="s">
        <v>84</v>
      </c>
      <c r="N798" s="148" t="s">
        <v>85</v>
      </c>
      <c r="O798" s="148" t="s">
        <v>6747</v>
      </c>
      <c r="P798" s="148" t="s">
        <v>62</v>
      </c>
      <c r="Q798" s="148" t="s">
        <v>6747</v>
      </c>
      <c r="S798" s="148" t="s">
        <v>62</v>
      </c>
      <c r="T798" s="148" t="s">
        <v>62</v>
      </c>
      <c r="U798" s="148" t="s">
        <v>62</v>
      </c>
      <c r="V798" s="148" t="s">
        <v>67</v>
      </c>
      <c r="Y798" s="148" t="s">
        <v>62</v>
      </c>
      <c r="Z798" s="148" t="s">
        <v>62</v>
      </c>
      <c r="AC798" s="148" t="s">
        <v>62</v>
      </c>
      <c r="AE798" s="148" t="s">
        <v>70</v>
      </c>
    </row>
    <row r="799" spans="1:32" ht="45">
      <c r="A799" s="148" t="s">
        <v>6736</v>
      </c>
      <c r="B799" s="148" t="s">
        <v>89</v>
      </c>
      <c r="C799" s="148" t="s">
        <v>127</v>
      </c>
      <c r="D799" s="148" t="s">
        <v>128</v>
      </c>
      <c r="E799" s="148" t="s">
        <v>129</v>
      </c>
      <c r="F799" s="148" t="s">
        <v>93</v>
      </c>
      <c r="G799" s="148" t="s">
        <v>62</v>
      </c>
      <c r="H799" s="148" t="s">
        <v>62</v>
      </c>
      <c r="I799" s="148" t="s">
        <v>116</v>
      </c>
      <c r="J799" s="148" t="s">
        <v>64</v>
      </c>
      <c r="K799" s="148" t="s">
        <v>64</v>
      </c>
      <c r="M799" s="148" t="s">
        <v>96</v>
      </c>
      <c r="N799" s="148" t="s">
        <v>130</v>
      </c>
      <c r="O799" s="148" t="s">
        <v>6747</v>
      </c>
      <c r="P799" s="148" t="s">
        <v>6780</v>
      </c>
      <c r="Q799" s="148" t="s">
        <v>6747</v>
      </c>
      <c r="R799" s="148" t="s">
        <v>101</v>
      </c>
      <c r="S799" s="148" t="s">
        <v>62</v>
      </c>
      <c r="T799" s="148" t="s">
        <v>62</v>
      </c>
      <c r="U799" s="148" t="s">
        <v>62</v>
      </c>
      <c r="V799" s="148" t="s">
        <v>110</v>
      </c>
      <c r="W799" s="148" t="s">
        <v>119</v>
      </c>
      <c r="X799" s="148" t="s">
        <v>126</v>
      </c>
      <c r="Y799" s="148" t="s">
        <v>99</v>
      </c>
      <c r="Z799" s="148" t="s">
        <v>121</v>
      </c>
      <c r="AC799" s="148" t="s">
        <v>62</v>
      </c>
      <c r="AD799" s="148" t="s">
        <v>69</v>
      </c>
      <c r="AE799" s="148" t="s">
        <v>102</v>
      </c>
    </row>
    <row r="800" spans="1:32" ht="45">
      <c r="A800" s="148" t="s">
        <v>6736</v>
      </c>
      <c r="B800" s="148" t="s">
        <v>89</v>
      </c>
      <c r="C800" s="148" t="s">
        <v>131</v>
      </c>
      <c r="D800" s="148" t="s">
        <v>128</v>
      </c>
      <c r="E800" s="148" t="s">
        <v>129</v>
      </c>
      <c r="F800" s="148" t="s">
        <v>93</v>
      </c>
      <c r="G800" s="148" t="s">
        <v>62</v>
      </c>
      <c r="H800" s="148" t="s">
        <v>62</v>
      </c>
      <c r="I800" s="148" t="s">
        <v>116</v>
      </c>
      <c r="J800" s="148" t="s">
        <v>64</v>
      </c>
      <c r="K800" s="148" t="s">
        <v>64</v>
      </c>
      <c r="M800" s="148" t="s">
        <v>96</v>
      </c>
      <c r="N800" s="148" t="s">
        <v>130</v>
      </c>
      <c r="O800" s="148" t="s">
        <v>6747</v>
      </c>
      <c r="P800" s="148" t="s">
        <v>6780</v>
      </c>
      <c r="Q800" s="148" t="s">
        <v>6747</v>
      </c>
      <c r="R800" s="148" t="s">
        <v>101</v>
      </c>
      <c r="S800" s="148" t="s">
        <v>62</v>
      </c>
      <c r="T800" s="148" t="s">
        <v>62</v>
      </c>
      <c r="U800" s="148" t="s">
        <v>62</v>
      </c>
      <c r="V800" s="148" t="s">
        <v>110</v>
      </c>
      <c r="W800" s="148" t="s">
        <v>119</v>
      </c>
      <c r="X800" s="148" t="s">
        <v>126</v>
      </c>
      <c r="Y800" s="148" t="s">
        <v>99</v>
      </c>
      <c r="Z800" s="148" t="s">
        <v>121</v>
      </c>
      <c r="AC800" s="148" t="s">
        <v>62</v>
      </c>
      <c r="AD800" s="148" t="s">
        <v>69</v>
      </c>
      <c r="AE800" s="148" t="s">
        <v>102</v>
      </c>
    </row>
    <row r="801" spans="1:31" ht="45">
      <c r="A801" s="148" t="s">
        <v>6736</v>
      </c>
      <c r="B801" s="148" t="s">
        <v>89</v>
      </c>
      <c r="C801" s="148" t="s">
        <v>132</v>
      </c>
      <c r="D801" s="148" t="s">
        <v>128</v>
      </c>
      <c r="E801" s="148" t="s">
        <v>129</v>
      </c>
      <c r="F801" s="148" t="s">
        <v>93</v>
      </c>
      <c r="G801" s="148" t="s">
        <v>62</v>
      </c>
      <c r="H801" s="148" t="s">
        <v>62</v>
      </c>
      <c r="I801" s="148" t="s">
        <v>116</v>
      </c>
      <c r="J801" s="148" t="s">
        <v>64</v>
      </c>
      <c r="K801" s="148" t="s">
        <v>64</v>
      </c>
      <c r="M801" s="148" t="s">
        <v>96</v>
      </c>
      <c r="N801" s="148" t="s">
        <v>130</v>
      </c>
      <c r="O801" s="148" t="s">
        <v>6747</v>
      </c>
      <c r="P801" s="148" t="s">
        <v>6780</v>
      </c>
      <c r="Q801" s="148" t="s">
        <v>6747</v>
      </c>
      <c r="R801" s="148" t="s">
        <v>101</v>
      </c>
      <c r="S801" s="148" t="s">
        <v>62</v>
      </c>
      <c r="T801" s="148" t="s">
        <v>62</v>
      </c>
      <c r="U801" s="148" t="s">
        <v>62</v>
      </c>
      <c r="V801" s="148" t="s">
        <v>110</v>
      </c>
      <c r="W801" s="148" t="s">
        <v>119</v>
      </c>
      <c r="X801" s="148" t="s">
        <v>126</v>
      </c>
      <c r="Y801" s="148" t="s">
        <v>99</v>
      </c>
      <c r="Z801" s="148" t="s">
        <v>121</v>
      </c>
      <c r="AC801" s="148" t="s">
        <v>62</v>
      </c>
      <c r="AD801" s="148" t="s">
        <v>69</v>
      </c>
      <c r="AE801" s="148" t="s">
        <v>102</v>
      </c>
    </row>
    <row r="802" spans="1:31" ht="45">
      <c r="A802" s="148" t="s">
        <v>6736</v>
      </c>
      <c r="B802" s="148" t="s">
        <v>89</v>
      </c>
      <c r="C802" s="148" t="s">
        <v>133</v>
      </c>
      <c r="D802" s="148" t="s">
        <v>128</v>
      </c>
      <c r="E802" s="148" t="s">
        <v>129</v>
      </c>
      <c r="F802" s="148" t="s">
        <v>93</v>
      </c>
      <c r="G802" s="148" t="s">
        <v>62</v>
      </c>
      <c r="H802" s="148" t="s">
        <v>62</v>
      </c>
      <c r="I802" s="148" t="s">
        <v>116</v>
      </c>
      <c r="J802" s="148" t="s">
        <v>64</v>
      </c>
      <c r="K802" s="148" t="s">
        <v>64</v>
      </c>
      <c r="M802" s="148" t="s">
        <v>96</v>
      </c>
      <c r="N802" s="148" t="s">
        <v>130</v>
      </c>
      <c r="O802" s="148" t="s">
        <v>6747</v>
      </c>
      <c r="P802" s="148" t="s">
        <v>6780</v>
      </c>
      <c r="Q802" s="148" t="s">
        <v>6747</v>
      </c>
      <c r="R802" s="148" t="s">
        <v>101</v>
      </c>
      <c r="S802" s="148" t="s">
        <v>62</v>
      </c>
      <c r="T802" s="148" t="s">
        <v>62</v>
      </c>
      <c r="U802" s="148" t="s">
        <v>62</v>
      </c>
      <c r="V802" s="148" t="s">
        <v>110</v>
      </c>
      <c r="W802" s="148" t="s">
        <v>119</v>
      </c>
      <c r="X802" s="148" t="s">
        <v>126</v>
      </c>
      <c r="Y802" s="148" t="s">
        <v>99</v>
      </c>
      <c r="Z802" s="148" t="s">
        <v>121</v>
      </c>
      <c r="AC802" s="148" t="s">
        <v>62</v>
      </c>
      <c r="AD802" s="148" t="s">
        <v>69</v>
      </c>
      <c r="AE802" s="148" t="s">
        <v>102</v>
      </c>
    </row>
    <row r="803" spans="1:31" ht="45">
      <c r="A803" s="148" t="s">
        <v>6736</v>
      </c>
      <c r="B803" s="148" t="s">
        <v>89</v>
      </c>
      <c r="C803" s="148" t="s">
        <v>113</v>
      </c>
      <c r="D803" s="148" t="s">
        <v>114</v>
      </c>
      <c r="E803" s="148" t="s">
        <v>115</v>
      </c>
      <c r="F803" s="148" t="s">
        <v>93</v>
      </c>
      <c r="G803" s="148" t="s">
        <v>62</v>
      </c>
      <c r="H803" s="148" t="s">
        <v>62</v>
      </c>
      <c r="I803" s="148" t="s">
        <v>116</v>
      </c>
      <c r="J803" s="148" t="s">
        <v>64</v>
      </c>
      <c r="K803" s="148" t="s">
        <v>64</v>
      </c>
      <c r="M803" s="148" t="s">
        <v>96</v>
      </c>
      <c r="N803" s="148" t="s">
        <v>117</v>
      </c>
      <c r="O803" s="148" t="s">
        <v>6747</v>
      </c>
      <c r="P803" s="148" t="s">
        <v>62</v>
      </c>
      <c r="R803" s="148" t="s">
        <v>62</v>
      </c>
      <c r="S803" s="148">
        <v>0</v>
      </c>
      <c r="T803" s="148">
        <v>200000</v>
      </c>
      <c r="U803" s="148" t="s">
        <v>118</v>
      </c>
      <c r="V803" s="148" t="s">
        <v>110</v>
      </c>
      <c r="W803" s="148" t="s">
        <v>119</v>
      </c>
      <c r="X803" s="148" t="s">
        <v>120</v>
      </c>
      <c r="Y803" s="148" t="s">
        <v>99</v>
      </c>
      <c r="Z803" s="148" t="s">
        <v>121</v>
      </c>
      <c r="AC803" s="148" t="s">
        <v>112</v>
      </c>
      <c r="AD803" s="148" t="s">
        <v>77</v>
      </c>
      <c r="AE803" s="148" t="s">
        <v>70</v>
      </c>
    </row>
    <row r="804" spans="1:31" ht="45">
      <c r="A804" s="148" t="s">
        <v>6736</v>
      </c>
      <c r="B804" s="148" t="s">
        <v>89</v>
      </c>
      <c r="C804" s="148" t="s">
        <v>122</v>
      </c>
      <c r="D804" s="148" t="s">
        <v>123</v>
      </c>
      <c r="E804" s="148" t="s">
        <v>124</v>
      </c>
      <c r="F804" s="148" t="s">
        <v>93</v>
      </c>
      <c r="G804" s="148" t="s">
        <v>62</v>
      </c>
      <c r="H804" s="148" t="s">
        <v>62</v>
      </c>
      <c r="I804" s="148" t="s">
        <v>116</v>
      </c>
      <c r="J804" s="148" t="s">
        <v>64</v>
      </c>
      <c r="K804" s="148" t="s">
        <v>64</v>
      </c>
      <c r="M804" s="148" t="s">
        <v>96</v>
      </c>
      <c r="N804" s="148" t="s">
        <v>125</v>
      </c>
      <c r="O804" s="148" t="s">
        <v>6747</v>
      </c>
      <c r="P804" s="148" t="s">
        <v>6779</v>
      </c>
      <c r="Q804" s="148" t="s">
        <v>6747</v>
      </c>
      <c r="R804" s="148" t="s">
        <v>101</v>
      </c>
      <c r="S804" s="148" t="s">
        <v>62</v>
      </c>
      <c r="T804" s="148" t="s">
        <v>62</v>
      </c>
      <c r="U804" s="148" t="s">
        <v>62</v>
      </c>
      <c r="V804" s="148" t="s">
        <v>67</v>
      </c>
      <c r="W804" s="148" t="s">
        <v>119</v>
      </c>
      <c r="X804" s="148" t="s">
        <v>126</v>
      </c>
      <c r="Y804" s="148" t="s">
        <v>99</v>
      </c>
      <c r="Z804" s="148" t="s">
        <v>121</v>
      </c>
      <c r="AC804" s="148" t="s">
        <v>62</v>
      </c>
      <c r="AD804" s="148" t="s">
        <v>69</v>
      </c>
      <c r="AE804" s="148" t="s">
        <v>102</v>
      </c>
    </row>
    <row r="805" spans="1:31" ht="45">
      <c r="A805" s="148" t="s">
        <v>6736</v>
      </c>
      <c r="B805" s="148" t="s">
        <v>1465</v>
      </c>
      <c r="C805" s="148" t="s">
        <v>1487</v>
      </c>
      <c r="D805" s="148" t="s">
        <v>1488</v>
      </c>
      <c r="E805" s="148" t="s">
        <v>129</v>
      </c>
      <c r="F805" s="148" t="s">
        <v>1483</v>
      </c>
      <c r="G805" s="148" t="s">
        <v>62</v>
      </c>
      <c r="H805" s="148" t="s">
        <v>62</v>
      </c>
      <c r="I805" s="148" t="s">
        <v>116</v>
      </c>
      <c r="J805" s="148" t="s">
        <v>64</v>
      </c>
      <c r="K805" s="148" t="s">
        <v>64</v>
      </c>
      <c r="M805" s="148" t="s">
        <v>96</v>
      </c>
      <c r="N805" s="148" t="s">
        <v>130</v>
      </c>
      <c r="O805" s="148" t="s">
        <v>6747</v>
      </c>
      <c r="P805" s="148" t="s">
        <v>6780</v>
      </c>
      <c r="Q805" s="148" t="s">
        <v>6747</v>
      </c>
      <c r="R805" s="148" t="s">
        <v>101</v>
      </c>
      <c r="S805" s="148" t="s">
        <v>62</v>
      </c>
      <c r="T805" s="148" t="s">
        <v>62</v>
      </c>
      <c r="U805" s="148" t="s">
        <v>62</v>
      </c>
      <c r="V805" s="148" t="s">
        <v>110</v>
      </c>
      <c r="W805" s="148" t="s">
        <v>119</v>
      </c>
      <c r="X805" s="148" t="s">
        <v>126</v>
      </c>
      <c r="Y805" s="148" t="s">
        <v>1475</v>
      </c>
      <c r="Z805" s="148" t="s">
        <v>1484</v>
      </c>
      <c r="AC805" s="148" t="s">
        <v>62</v>
      </c>
      <c r="AD805" s="148" t="s">
        <v>69</v>
      </c>
      <c r="AE805" s="148" t="s">
        <v>102</v>
      </c>
    </row>
    <row r="806" spans="1:31" ht="45">
      <c r="A806" s="148" t="s">
        <v>6736</v>
      </c>
      <c r="B806" s="148" t="s">
        <v>1465</v>
      </c>
      <c r="C806" s="148" t="s">
        <v>1489</v>
      </c>
      <c r="D806" s="148" t="s">
        <v>1488</v>
      </c>
      <c r="E806" s="148" t="s">
        <v>129</v>
      </c>
      <c r="F806" s="148" t="s">
        <v>1483</v>
      </c>
      <c r="G806" s="148" t="s">
        <v>62</v>
      </c>
      <c r="H806" s="148" t="s">
        <v>62</v>
      </c>
      <c r="I806" s="148" t="s">
        <v>116</v>
      </c>
      <c r="J806" s="148" t="s">
        <v>64</v>
      </c>
      <c r="K806" s="148" t="s">
        <v>64</v>
      </c>
      <c r="M806" s="148" t="s">
        <v>96</v>
      </c>
      <c r="N806" s="148" t="s">
        <v>130</v>
      </c>
      <c r="O806" s="148" t="s">
        <v>6747</v>
      </c>
      <c r="P806" s="148" t="s">
        <v>6780</v>
      </c>
      <c r="Q806" s="148" t="s">
        <v>6747</v>
      </c>
      <c r="R806" s="148" t="s">
        <v>101</v>
      </c>
      <c r="S806" s="148" t="s">
        <v>62</v>
      </c>
      <c r="T806" s="148" t="s">
        <v>62</v>
      </c>
      <c r="U806" s="148" t="s">
        <v>62</v>
      </c>
      <c r="V806" s="148" t="s">
        <v>110</v>
      </c>
      <c r="W806" s="148" t="s">
        <v>119</v>
      </c>
      <c r="X806" s="148" t="s">
        <v>126</v>
      </c>
      <c r="Y806" s="148" t="s">
        <v>1475</v>
      </c>
      <c r="Z806" s="148" t="s">
        <v>1484</v>
      </c>
      <c r="AC806" s="148" t="s">
        <v>62</v>
      </c>
      <c r="AD806" s="148" t="s">
        <v>69</v>
      </c>
      <c r="AE806" s="148" t="s">
        <v>102</v>
      </c>
    </row>
    <row r="807" spans="1:31" ht="45">
      <c r="A807" s="148" t="s">
        <v>6736</v>
      </c>
      <c r="B807" s="148" t="s">
        <v>1465</v>
      </c>
      <c r="C807" s="148" t="s">
        <v>1490</v>
      </c>
      <c r="D807" s="148" t="s">
        <v>1488</v>
      </c>
      <c r="E807" s="148" t="s">
        <v>129</v>
      </c>
      <c r="F807" s="148" t="s">
        <v>1483</v>
      </c>
      <c r="G807" s="148" t="s">
        <v>62</v>
      </c>
      <c r="H807" s="148" t="s">
        <v>62</v>
      </c>
      <c r="I807" s="148" t="s">
        <v>116</v>
      </c>
      <c r="J807" s="148" t="s">
        <v>64</v>
      </c>
      <c r="K807" s="148" t="s">
        <v>64</v>
      </c>
      <c r="M807" s="148" t="s">
        <v>96</v>
      </c>
      <c r="N807" s="148" t="s">
        <v>130</v>
      </c>
      <c r="O807" s="148" t="s">
        <v>6747</v>
      </c>
      <c r="P807" s="148" t="s">
        <v>6780</v>
      </c>
      <c r="Q807" s="148" t="s">
        <v>6747</v>
      </c>
      <c r="R807" s="148" t="s">
        <v>101</v>
      </c>
      <c r="S807" s="148" t="s">
        <v>62</v>
      </c>
      <c r="T807" s="148" t="s">
        <v>62</v>
      </c>
      <c r="U807" s="148" t="s">
        <v>62</v>
      </c>
      <c r="V807" s="148" t="s">
        <v>110</v>
      </c>
      <c r="W807" s="148" t="s">
        <v>119</v>
      </c>
      <c r="X807" s="148" t="s">
        <v>126</v>
      </c>
      <c r="Y807" s="148" t="s">
        <v>1475</v>
      </c>
      <c r="Z807" s="148" t="s">
        <v>1484</v>
      </c>
      <c r="AC807" s="148" t="s">
        <v>62</v>
      </c>
      <c r="AD807" s="148" t="s">
        <v>69</v>
      </c>
      <c r="AE807" s="148" t="s">
        <v>102</v>
      </c>
    </row>
    <row r="808" spans="1:31" ht="45">
      <c r="A808" s="148" t="s">
        <v>6736</v>
      </c>
      <c r="B808" s="148" t="s">
        <v>1465</v>
      </c>
      <c r="C808" s="148" t="s">
        <v>1491</v>
      </c>
      <c r="D808" s="148" t="s">
        <v>1488</v>
      </c>
      <c r="E808" s="148" t="s">
        <v>129</v>
      </c>
      <c r="F808" s="148" t="s">
        <v>1483</v>
      </c>
      <c r="G808" s="148" t="s">
        <v>62</v>
      </c>
      <c r="H808" s="148" t="s">
        <v>62</v>
      </c>
      <c r="I808" s="148" t="s">
        <v>116</v>
      </c>
      <c r="J808" s="148" t="s">
        <v>64</v>
      </c>
      <c r="K808" s="148" t="s">
        <v>64</v>
      </c>
      <c r="M808" s="148" t="s">
        <v>96</v>
      </c>
      <c r="N808" s="148" t="s">
        <v>130</v>
      </c>
      <c r="O808" s="148" t="s">
        <v>6747</v>
      </c>
      <c r="P808" s="148" t="s">
        <v>6780</v>
      </c>
      <c r="Q808" s="148" t="s">
        <v>6747</v>
      </c>
      <c r="R808" s="148" t="s">
        <v>101</v>
      </c>
      <c r="S808" s="148" t="s">
        <v>62</v>
      </c>
      <c r="T808" s="148" t="s">
        <v>62</v>
      </c>
      <c r="U808" s="148" t="s">
        <v>62</v>
      </c>
      <c r="V808" s="148" t="s">
        <v>110</v>
      </c>
      <c r="W808" s="148" t="s">
        <v>119</v>
      </c>
      <c r="X808" s="148" t="s">
        <v>126</v>
      </c>
      <c r="Y808" s="148" t="s">
        <v>1475</v>
      </c>
      <c r="Z808" s="148" t="s">
        <v>1484</v>
      </c>
      <c r="AC808" s="148" t="s">
        <v>62</v>
      </c>
      <c r="AD808" s="148" t="s">
        <v>69</v>
      </c>
      <c r="AE808" s="148" t="s">
        <v>102</v>
      </c>
    </row>
    <row r="809" spans="1:31" ht="45">
      <c r="A809" s="148" t="s">
        <v>6736</v>
      </c>
      <c r="B809" s="148" t="s">
        <v>1465</v>
      </c>
      <c r="C809" s="148" t="s">
        <v>1481</v>
      </c>
      <c r="D809" s="148" t="s">
        <v>1482</v>
      </c>
      <c r="E809" s="148" t="s">
        <v>115</v>
      </c>
      <c r="F809" s="148" t="s">
        <v>1483</v>
      </c>
      <c r="G809" s="148" t="s">
        <v>62</v>
      </c>
      <c r="H809" s="148" t="s">
        <v>62</v>
      </c>
      <c r="I809" s="148" t="s">
        <v>116</v>
      </c>
      <c r="J809" s="148" t="s">
        <v>64</v>
      </c>
      <c r="K809" s="148" t="s">
        <v>64</v>
      </c>
      <c r="M809" s="148" t="s">
        <v>96</v>
      </c>
      <c r="N809" s="148" t="s">
        <v>117</v>
      </c>
      <c r="O809" s="148" t="s">
        <v>6747</v>
      </c>
      <c r="P809" s="148" t="s">
        <v>62</v>
      </c>
      <c r="R809" s="148" t="s">
        <v>62</v>
      </c>
      <c r="S809" s="148">
        <v>0</v>
      </c>
      <c r="T809" s="148">
        <v>200000</v>
      </c>
      <c r="U809" s="148" t="s">
        <v>118</v>
      </c>
      <c r="V809" s="148" t="s">
        <v>110</v>
      </c>
      <c r="W809" s="148" t="s">
        <v>119</v>
      </c>
      <c r="X809" s="148" t="s">
        <v>1480</v>
      </c>
      <c r="Y809" s="148" t="s">
        <v>1475</v>
      </c>
      <c r="Z809" s="148" t="s">
        <v>1484</v>
      </c>
      <c r="AC809" s="148" t="s">
        <v>112</v>
      </c>
      <c r="AD809" s="148" t="s">
        <v>77</v>
      </c>
      <c r="AE809" s="148" t="s">
        <v>70</v>
      </c>
    </row>
    <row r="810" spans="1:31" ht="45">
      <c r="A810" s="148" t="s">
        <v>6736</v>
      </c>
      <c r="B810" s="148" t="s">
        <v>1465</v>
      </c>
      <c r="C810" s="148" t="s">
        <v>1485</v>
      </c>
      <c r="D810" s="148" t="s">
        <v>1486</v>
      </c>
      <c r="E810" s="148" t="s">
        <v>124</v>
      </c>
      <c r="F810" s="148" t="s">
        <v>1483</v>
      </c>
      <c r="G810" s="148" t="s">
        <v>62</v>
      </c>
      <c r="H810" s="148" t="s">
        <v>62</v>
      </c>
      <c r="I810" s="148" t="s">
        <v>116</v>
      </c>
      <c r="J810" s="148" t="s">
        <v>64</v>
      </c>
      <c r="K810" s="148" t="s">
        <v>64</v>
      </c>
      <c r="M810" s="148" t="s">
        <v>96</v>
      </c>
      <c r="N810" s="148" t="s">
        <v>125</v>
      </c>
      <c r="O810" s="148" t="s">
        <v>6747</v>
      </c>
      <c r="P810" s="148" t="s">
        <v>6779</v>
      </c>
      <c r="Q810" s="148" t="s">
        <v>6747</v>
      </c>
      <c r="R810" s="148" t="s">
        <v>101</v>
      </c>
      <c r="S810" s="148" t="s">
        <v>62</v>
      </c>
      <c r="T810" s="148" t="s">
        <v>62</v>
      </c>
      <c r="U810" s="148" t="s">
        <v>62</v>
      </c>
      <c r="V810" s="148" t="s">
        <v>67</v>
      </c>
      <c r="W810" s="148" t="s">
        <v>119</v>
      </c>
      <c r="X810" s="148" t="s">
        <v>126</v>
      </c>
      <c r="Y810" s="148" t="s">
        <v>1475</v>
      </c>
      <c r="Z810" s="148" t="s">
        <v>1484</v>
      </c>
      <c r="AC810" s="148" t="s">
        <v>62</v>
      </c>
      <c r="AD810" s="148" t="s">
        <v>69</v>
      </c>
      <c r="AE810" s="148" t="s">
        <v>102</v>
      </c>
    </row>
    <row r="811" spans="1:31" ht="45">
      <c r="A811" s="148" t="s">
        <v>6736</v>
      </c>
      <c r="B811" s="148" t="s">
        <v>1465</v>
      </c>
      <c r="C811" s="148" t="s">
        <v>1648</v>
      </c>
      <c r="D811" s="148" t="s">
        <v>1649</v>
      </c>
      <c r="E811" s="148" t="s">
        <v>129</v>
      </c>
      <c r="F811" s="148" t="s">
        <v>1600</v>
      </c>
      <c r="G811" s="148" t="s">
        <v>62</v>
      </c>
      <c r="H811" s="148" t="s">
        <v>62</v>
      </c>
      <c r="I811" s="148" t="s">
        <v>116</v>
      </c>
      <c r="J811" s="148" t="s">
        <v>64</v>
      </c>
      <c r="K811" s="148" t="s">
        <v>64</v>
      </c>
      <c r="M811" s="148" t="s">
        <v>96</v>
      </c>
      <c r="N811" s="148" t="s">
        <v>130</v>
      </c>
      <c r="O811" s="148" t="s">
        <v>6747</v>
      </c>
      <c r="P811" s="148" t="s">
        <v>6780</v>
      </c>
      <c r="Q811" s="148" t="s">
        <v>6747</v>
      </c>
      <c r="R811" s="148" t="s">
        <v>101</v>
      </c>
      <c r="S811" s="148" t="s">
        <v>62</v>
      </c>
      <c r="T811" s="148" t="s">
        <v>62</v>
      </c>
      <c r="U811" s="148" t="s">
        <v>62</v>
      </c>
      <c r="V811" s="148" t="s">
        <v>110</v>
      </c>
      <c r="W811" s="148" t="s">
        <v>119</v>
      </c>
      <c r="X811" s="148" t="s">
        <v>126</v>
      </c>
      <c r="Y811" s="148" t="s">
        <v>1587</v>
      </c>
      <c r="Z811" s="148" t="s">
        <v>1645</v>
      </c>
      <c r="AC811" s="148" t="s">
        <v>62</v>
      </c>
      <c r="AD811" s="148" t="s">
        <v>69</v>
      </c>
      <c r="AE811" s="148" t="s">
        <v>102</v>
      </c>
    </row>
    <row r="812" spans="1:31" ht="45">
      <c r="A812" s="148" t="s">
        <v>6736</v>
      </c>
      <c r="B812" s="148" t="s">
        <v>1465</v>
      </c>
      <c r="C812" s="148" t="s">
        <v>1650</v>
      </c>
      <c r="D812" s="148" t="s">
        <v>1649</v>
      </c>
      <c r="E812" s="148" t="s">
        <v>129</v>
      </c>
      <c r="F812" s="148" t="s">
        <v>1600</v>
      </c>
      <c r="G812" s="148" t="s">
        <v>62</v>
      </c>
      <c r="H812" s="148" t="s">
        <v>62</v>
      </c>
      <c r="I812" s="148" t="s">
        <v>116</v>
      </c>
      <c r="J812" s="148" t="s">
        <v>64</v>
      </c>
      <c r="K812" s="148" t="s">
        <v>64</v>
      </c>
      <c r="M812" s="148" t="s">
        <v>96</v>
      </c>
      <c r="N812" s="148" t="s">
        <v>130</v>
      </c>
      <c r="O812" s="148" t="s">
        <v>6747</v>
      </c>
      <c r="P812" s="148" t="s">
        <v>6780</v>
      </c>
      <c r="Q812" s="148" t="s">
        <v>6747</v>
      </c>
      <c r="R812" s="148" t="s">
        <v>101</v>
      </c>
      <c r="S812" s="148" t="s">
        <v>62</v>
      </c>
      <c r="T812" s="148" t="s">
        <v>62</v>
      </c>
      <c r="U812" s="148" t="s">
        <v>62</v>
      </c>
      <c r="V812" s="148" t="s">
        <v>110</v>
      </c>
      <c r="W812" s="148" t="s">
        <v>119</v>
      </c>
      <c r="X812" s="148" t="s">
        <v>126</v>
      </c>
      <c r="Y812" s="148" t="s">
        <v>1587</v>
      </c>
      <c r="Z812" s="148" t="s">
        <v>1645</v>
      </c>
      <c r="AC812" s="148" t="s">
        <v>62</v>
      </c>
      <c r="AD812" s="148" t="s">
        <v>69</v>
      </c>
      <c r="AE812" s="148" t="s">
        <v>102</v>
      </c>
    </row>
    <row r="813" spans="1:31" ht="45">
      <c r="A813" s="148" t="s">
        <v>6736</v>
      </c>
      <c r="B813" s="148" t="s">
        <v>1465</v>
      </c>
      <c r="C813" s="148" t="s">
        <v>1651</v>
      </c>
      <c r="D813" s="148" t="s">
        <v>1649</v>
      </c>
      <c r="E813" s="148" t="s">
        <v>129</v>
      </c>
      <c r="F813" s="148" t="s">
        <v>1600</v>
      </c>
      <c r="G813" s="148" t="s">
        <v>62</v>
      </c>
      <c r="H813" s="148" t="s">
        <v>62</v>
      </c>
      <c r="I813" s="148" t="s">
        <v>116</v>
      </c>
      <c r="J813" s="148" t="s">
        <v>64</v>
      </c>
      <c r="K813" s="148" t="s">
        <v>64</v>
      </c>
      <c r="M813" s="148" t="s">
        <v>96</v>
      </c>
      <c r="N813" s="148" t="s">
        <v>130</v>
      </c>
      <c r="O813" s="148" t="s">
        <v>6747</v>
      </c>
      <c r="P813" s="148" t="s">
        <v>6780</v>
      </c>
      <c r="Q813" s="148" t="s">
        <v>6747</v>
      </c>
      <c r="R813" s="148" t="s">
        <v>101</v>
      </c>
      <c r="S813" s="148" t="s">
        <v>62</v>
      </c>
      <c r="T813" s="148" t="s">
        <v>62</v>
      </c>
      <c r="U813" s="148" t="s">
        <v>62</v>
      </c>
      <c r="V813" s="148" t="s">
        <v>110</v>
      </c>
      <c r="W813" s="148" t="s">
        <v>119</v>
      </c>
      <c r="X813" s="148" t="s">
        <v>126</v>
      </c>
      <c r="Y813" s="148" t="s">
        <v>1587</v>
      </c>
      <c r="Z813" s="148" t="s">
        <v>1645</v>
      </c>
      <c r="AC813" s="148" t="s">
        <v>62</v>
      </c>
      <c r="AD813" s="148" t="s">
        <v>69</v>
      </c>
      <c r="AE813" s="148" t="s">
        <v>102</v>
      </c>
    </row>
    <row r="814" spans="1:31" ht="45">
      <c r="A814" s="148" t="s">
        <v>6736</v>
      </c>
      <c r="B814" s="148" t="s">
        <v>1465</v>
      </c>
      <c r="C814" s="148" t="s">
        <v>1652</v>
      </c>
      <c r="D814" s="148" t="s">
        <v>1649</v>
      </c>
      <c r="E814" s="148" t="s">
        <v>129</v>
      </c>
      <c r="F814" s="148" t="s">
        <v>1600</v>
      </c>
      <c r="G814" s="148" t="s">
        <v>62</v>
      </c>
      <c r="H814" s="148" t="s">
        <v>62</v>
      </c>
      <c r="I814" s="148" t="s">
        <v>116</v>
      </c>
      <c r="J814" s="148" t="s">
        <v>64</v>
      </c>
      <c r="K814" s="148" t="s">
        <v>64</v>
      </c>
      <c r="M814" s="148" t="s">
        <v>96</v>
      </c>
      <c r="N814" s="148" t="s">
        <v>130</v>
      </c>
      <c r="O814" s="148" t="s">
        <v>6747</v>
      </c>
      <c r="P814" s="148" t="s">
        <v>6780</v>
      </c>
      <c r="Q814" s="148" t="s">
        <v>6747</v>
      </c>
      <c r="R814" s="148" t="s">
        <v>101</v>
      </c>
      <c r="S814" s="148" t="s">
        <v>62</v>
      </c>
      <c r="T814" s="148" t="s">
        <v>62</v>
      </c>
      <c r="U814" s="148" t="s">
        <v>62</v>
      </c>
      <c r="V814" s="148" t="s">
        <v>110</v>
      </c>
      <c r="W814" s="148" t="s">
        <v>119</v>
      </c>
      <c r="X814" s="148" t="s">
        <v>126</v>
      </c>
      <c r="Y814" s="148" t="s">
        <v>1587</v>
      </c>
      <c r="Z814" s="148" t="s">
        <v>1645</v>
      </c>
      <c r="AC814" s="148" t="s">
        <v>62</v>
      </c>
      <c r="AD814" s="148" t="s">
        <v>69</v>
      </c>
      <c r="AE814" s="148" t="s">
        <v>102</v>
      </c>
    </row>
    <row r="815" spans="1:31" ht="45">
      <c r="A815" s="148" t="s">
        <v>6736</v>
      </c>
      <c r="B815" s="148" t="s">
        <v>1465</v>
      </c>
      <c r="C815" s="148" t="s">
        <v>1643</v>
      </c>
      <c r="D815" s="148" t="s">
        <v>1644</v>
      </c>
      <c r="E815" s="148" t="s">
        <v>115</v>
      </c>
      <c r="F815" s="148" t="s">
        <v>1600</v>
      </c>
      <c r="G815" s="148" t="s">
        <v>62</v>
      </c>
      <c r="H815" s="148" t="s">
        <v>62</v>
      </c>
      <c r="I815" s="148" t="s">
        <v>116</v>
      </c>
      <c r="J815" s="148" t="s">
        <v>64</v>
      </c>
      <c r="K815" s="148" t="s">
        <v>64</v>
      </c>
      <c r="M815" s="148" t="s">
        <v>96</v>
      </c>
      <c r="N815" s="148" t="s">
        <v>117</v>
      </c>
      <c r="O815" s="148" t="s">
        <v>6747</v>
      </c>
      <c r="P815" s="148" t="s">
        <v>62</v>
      </c>
      <c r="R815" s="148" t="s">
        <v>62</v>
      </c>
      <c r="S815" s="148">
        <v>0</v>
      </c>
      <c r="T815" s="148">
        <v>200000</v>
      </c>
      <c r="U815" s="148" t="s">
        <v>118</v>
      </c>
      <c r="V815" s="148" t="s">
        <v>110</v>
      </c>
      <c r="W815" s="148" t="s">
        <v>119</v>
      </c>
      <c r="X815" s="148" t="s">
        <v>1496</v>
      </c>
      <c r="Y815" s="148" t="s">
        <v>1587</v>
      </c>
      <c r="Z815" s="148" t="s">
        <v>1645</v>
      </c>
      <c r="AC815" s="148" t="s">
        <v>112</v>
      </c>
      <c r="AD815" s="148" t="s">
        <v>77</v>
      </c>
      <c r="AE815" s="148" t="s">
        <v>70</v>
      </c>
    </row>
    <row r="816" spans="1:31" ht="45">
      <c r="A816" s="148" t="s">
        <v>6736</v>
      </c>
      <c r="B816" s="148" t="s">
        <v>1465</v>
      </c>
      <c r="C816" s="148" t="s">
        <v>1646</v>
      </c>
      <c r="D816" s="148" t="s">
        <v>1647</v>
      </c>
      <c r="E816" s="148" t="s">
        <v>124</v>
      </c>
      <c r="F816" s="148" t="s">
        <v>1600</v>
      </c>
      <c r="G816" s="148" t="s">
        <v>62</v>
      </c>
      <c r="H816" s="148" t="s">
        <v>62</v>
      </c>
      <c r="I816" s="148" t="s">
        <v>116</v>
      </c>
      <c r="J816" s="148" t="s">
        <v>64</v>
      </c>
      <c r="K816" s="148" t="s">
        <v>64</v>
      </c>
      <c r="M816" s="148" t="s">
        <v>96</v>
      </c>
      <c r="N816" s="148" t="s">
        <v>125</v>
      </c>
      <c r="O816" s="148" t="s">
        <v>6747</v>
      </c>
      <c r="P816" s="148" t="s">
        <v>6779</v>
      </c>
      <c r="Q816" s="148" t="s">
        <v>6747</v>
      </c>
      <c r="R816" s="148" t="s">
        <v>101</v>
      </c>
      <c r="S816" s="148" t="s">
        <v>62</v>
      </c>
      <c r="T816" s="148" t="s">
        <v>62</v>
      </c>
      <c r="U816" s="148" t="s">
        <v>62</v>
      </c>
      <c r="V816" s="148" t="s">
        <v>67</v>
      </c>
      <c r="W816" s="148" t="s">
        <v>119</v>
      </c>
      <c r="X816" s="148" t="s">
        <v>126</v>
      </c>
      <c r="Y816" s="148" t="s">
        <v>1587</v>
      </c>
      <c r="Z816" s="148" t="s">
        <v>1645</v>
      </c>
      <c r="AC816" s="148" t="s">
        <v>62</v>
      </c>
      <c r="AD816" s="148" t="s">
        <v>69</v>
      </c>
      <c r="AE816" s="148" t="s">
        <v>102</v>
      </c>
    </row>
    <row r="817" spans="1:31" ht="45">
      <c r="A817" s="148" t="s">
        <v>6736</v>
      </c>
      <c r="B817" s="148" t="s">
        <v>89</v>
      </c>
      <c r="C817" s="148" t="s">
        <v>90</v>
      </c>
      <c r="D817" s="148" t="s">
        <v>91</v>
      </c>
      <c r="E817" s="148" t="s">
        <v>92</v>
      </c>
      <c r="F817" s="148" t="s">
        <v>93</v>
      </c>
      <c r="G817" s="148" t="s">
        <v>94</v>
      </c>
      <c r="H817" s="148">
        <v>100</v>
      </c>
      <c r="I817" s="148" t="s">
        <v>95</v>
      </c>
      <c r="J817" s="148" t="s">
        <v>64</v>
      </c>
      <c r="K817" s="148" t="s">
        <v>62</v>
      </c>
      <c r="M817" s="148" t="s">
        <v>96</v>
      </c>
      <c r="N817" s="148" t="s">
        <v>97</v>
      </c>
      <c r="O817" s="148" t="s">
        <v>6747</v>
      </c>
      <c r="P817" s="148" t="s">
        <v>6748</v>
      </c>
      <c r="Q817" s="148" t="s">
        <v>6747</v>
      </c>
      <c r="R817" s="148" t="s">
        <v>101</v>
      </c>
      <c r="S817" s="148" t="s">
        <v>62</v>
      </c>
      <c r="T817" s="148" t="s">
        <v>62</v>
      </c>
      <c r="U817" s="148" t="s">
        <v>62</v>
      </c>
      <c r="V817" s="148" t="s">
        <v>67</v>
      </c>
      <c r="W817" s="148" t="s">
        <v>98</v>
      </c>
      <c r="X817" s="148" t="s">
        <v>62</v>
      </c>
      <c r="Y817" s="148" t="s">
        <v>99</v>
      </c>
      <c r="Z817" s="148" t="s">
        <v>100</v>
      </c>
      <c r="AC817" s="148" t="s">
        <v>62</v>
      </c>
      <c r="AD817" s="148" t="s">
        <v>69</v>
      </c>
      <c r="AE817" s="148" t="s">
        <v>102</v>
      </c>
    </row>
    <row r="818" spans="1:31" ht="45">
      <c r="A818" s="148" t="s">
        <v>6736</v>
      </c>
      <c r="B818" s="148" t="s">
        <v>89</v>
      </c>
      <c r="C818" s="148" t="s">
        <v>103</v>
      </c>
      <c r="D818" s="148" t="s">
        <v>91</v>
      </c>
      <c r="E818" s="148" t="s">
        <v>104</v>
      </c>
      <c r="F818" s="148" t="s">
        <v>93</v>
      </c>
      <c r="G818" s="148" t="s">
        <v>62</v>
      </c>
      <c r="H818" s="148" t="s">
        <v>62</v>
      </c>
      <c r="I818" s="148" t="s">
        <v>95</v>
      </c>
      <c r="J818" s="148" t="s">
        <v>64</v>
      </c>
      <c r="K818" s="148" t="s">
        <v>64</v>
      </c>
      <c r="M818" s="148" t="s">
        <v>96</v>
      </c>
      <c r="N818" s="148" t="s">
        <v>105</v>
      </c>
      <c r="O818" s="148" t="s">
        <v>6747</v>
      </c>
      <c r="P818" s="148" t="s">
        <v>6781</v>
      </c>
      <c r="R818" s="148" t="s">
        <v>101</v>
      </c>
      <c r="S818" s="148">
        <v>-1700</v>
      </c>
      <c r="T818" s="148">
        <v>-200</v>
      </c>
      <c r="U818" s="148" t="s">
        <v>106</v>
      </c>
      <c r="V818" s="148" t="s">
        <v>67</v>
      </c>
      <c r="W818" s="148" t="s">
        <v>98</v>
      </c>
      <c r="Y818" s="148" t="s">
        <v>99</v>
      </c>
      <c r="Z818" s="148" t="s">
        <v>100</v>
      </c>
      <c r="AC818" s="148" t="s">
        <v>62</v>
      </c>
      <c r="AD818" s="148" t="s">
        <v>69</v>
      </c>
      <c r="AE818" s="148" t="s">
        <v>102</v>
      </c>
    </row>
    <row r="819" spans="1:31" ht="30">
      <c r="A819" s="148" t="s">
        <v>6736</v>
      </c>
      <c r="B819" s="148" t="s">
        <v>89</v>
      </c>
      <c r="C819" s="148" t="s">
        <v>107</v>
      </c>
      <c r="D819" s="148" t="s">
        <v>91</v>
      </c>
      <c r="E819" s="148" t="s">
        <v>108</v>
      </c>
      <c r="F819" s="148" t="s">
        <v>93</v>
      </c>
      <c r="G819" s="148" t="s">
        <v>62</v>
      </c>
      <c r="H819" s="148" t="s">
        <v>62</v>
      </c>
      <c r="I819" s="148" t="s">
        <v>95</v>
      </c>
      <c r="J819" s="148" t="s">
        <v>95</v>
      </c>
      <c r="K819" s="148" t="s">
        <v>64</v>
      </c>
      <c r="M819" s="148" t="s">
        <v>96</v>
      </c>
      <c r="N819" s="148" t="s">
        <v>109</v>
      </c>
      <c r="O819" s="148" t="s">
        <v>6747</v>
      </c>
      <c r="P819" s="148" t="s">
        <v>6782</v>
      </c>
      <c r="R819" s="148" t="s">
        <v>101</v>
      </c>
      <c r="S819" s="148">
        <v>-1700</v>
      </c>
      <c r="T819" s="148">
        <v>-200</v>
      </c>
      <c r="U819" s="148" t="s">
        <v>106</v>
      </c>
      <c r="V819" s="148" t="s">
        <v>110</v>
      </c>
      <c r="W819" s="148" t="s">
        <v>98</v>
      </c>
      <c r="X819" s="148" t="s">
        <v>111</v>
      </c>
      <c r="Y819" s="148" t="s">
        <v>99</v>
      </c>
      <c r="Z819" s="148" t="s">
        <v>100</v>
      </c>
      <c r="AC819" s="148" t="s">
        <v>112</v>
      </c>
      <c r="AD819" s="148" t="s">
        <v>69</v>
      </c>
      <c r="AE819" s="148" t="s">
        <v>102</v>
      </c>
    </row>
    <row r="820" spans="1:31" ht="45">
      <c r="A820" s="148" t="s">
        <v>6736</v>
      </c>
      <c r="B820" s="148" t="s">
        <v>89</v>
      </c>
      <c r="C820" s="148" t="s">
        <v>288</v>
      </c>
      <c r="D820" s="148" t="s">
        <v>289</v>
      </c>
      <c r="E820" s="148" t="s">
        <v>92</v>
      </c>
      <c r="F820" s="148" t="s">
        <v>290</v>
      </c>
      <c r="G820" s="148" t="s">
        <v>94</v>
      </c>
      <c r="H820" s="148">
        <v>100</v>
      </c>
      <c r="I820" s="148" t="s">
        <v>95</v>
      </c>
      <c r="J820" s="148" t="s">
        <v>64</v>
      </c>
      <c r="K820" s="148" t="s">
        <v>62</v>
      </c>
      <c r="M820" s="148" t="s">
        <v>96</v>
      </c>
      <c r="N820" s="148" t="s">
        <v>97</v>
      </c>
      <c r="O820" s="148" t="s">
        <v>6747</v>
      </c>
      <c r="P820" s="148" t="s">
        <v>6782</v>
      </c>
      <c r="Q820" s="148" t="s">
        <v>6747</v>
      </c>
      <c r="R820" s="148" t="s">
        <v>101</v>
      </c>
      <c r="S820" s="148" t="s">
        <v>62</v>
      </c>
      <c r="T820" s="148" t="s">
        <v>62</v>
      </c>
      <c r="U820" s="148" t="s">
        <v>62</v>
      </c>
      <c r="V820" s="148" t="s">
        <v>67</v>
      </c>
      <c r="W820" s="148" t="s">
        <v>98</v>
      </c>
      <c r="X820" s="148" t="s">
        <v>62</v>
      </c>
      <c r="Y820" s="148" t="s">
        <v>291</v>
      </c>
      <c r="Z820" s="148" t="s">
        <v>292</v>
      </c>
      <c r="AC820" s="148" t="s">
        <v>62</v>
      </c>
      <c r="AD820" s="148" t="s">
        <v>69</v>
      </c>
      <c r="AE820" s="148" t="s">
        <v>102</v>
      </c>
    </row>
    <row r="821" spans="1:31" ht="30">
      <c r="A821" s="148" t="s">
        <v>6736</v>
      </c>
      <c r="B821" s="148" t="s">
        <v>89</v>
      </c>
      <c r="C821" s="148" t="s">
        <v>293</v>
      </c>
      <c r="D821" s="148" t="s">
        <v>289</v>
      </c>
      <c r="E821" s="148" t="s">
        <v>104</v>
      </c>
      <c r="F821" s="148" t="s">
        <v>290</v>
      </c>
      <c r="G821" s="148" t="s">
        <v>62</v>
      </c>
      <c r="H821" s="148" t="s">
        <v>62</v>
      </c>
      <c r="I821" s="148" t="s">
        <v>95</v>
      </c>
      <c r="J821" s="148" t="s">
        <v>64</v>
      </c>
      <c r="K821" s="148" t="s">
        <v>64</v>
      </c>
      <c r="M821" s="148" t="s">
        <v>96</v>
      </c>
      <c r="N821" s="148" t="s">
        <v>105</v>
      </c>
      <c r="O821" s="148" t="s">
        <v>6747</v>
      </c>
      <c r="P821" s="148" t="s">
        <v>6781</v>
      </c>
      <c r="R821" s="148" t="s">
        <v>101</v>
      </c>
      <c r="S821" s="148">
        <v>-3500</v>
      </c>
      <c r="T821" s="148">
        <v>-200</v>
      </c>
      <c r="U821" s="148" t="s">
        <v>106</v>
      </c>
      <c r="V821" s="148" t="s">
        <v>110</v>
      </c>
      <c r="W821" s="148" t="s">
        <v>98</v>
      </c>
      <c r="Y821" s="148" t="s">
        <v>291</v>
      </c>
      <c r="Z821" s="148" t="s">
        <v>292</v>
      </c>
      <c r="AC821" s="148" t="s">
        <v>62</v>
      </c>
      <c r="AD821" s="148" t="s">
        <v>69</v>
      </c>
      <c r="AE821" s="148" t="s">
        <v>102</v>
      </c>
    </row>
    <row r="822" spans="1:31" ht="30">
      <c r="A822" s="148" t="s">
        <v>6736</v>
      </c>
      <c r="B822" s="148" t="s">
        <v>89</v>
      </c>
      <c r="C822" s="148" t="s">
        <v>294</v>
      </c>
      <c r="D822" s="148" t="s">
        <v>289</v>
      </c>
      <c r="E822" s="148" t="s">
        <v>108</v>
      </c>
      <c r="F822" s="148" t="s">
        <v>290</v>
      </c>
      <c r="G822" s="148" t="s">
        <v>62</v>
      </c>
      <c r="H822" s="148" t="s">
        <v>62</v>
      </c>
      <c r="I822" s="148" t="s">
        <v>95</v>
      </c>
      <c r="J822" s="148" t="s">
        <v>95</v>
      </c>
      <c r="K822" s="148" t="s">
        <v>64</v>
      </c>
      <c r="M822" s="148" t="s">
        <v>96</v>
      </c>
      <c r="N822" s="148" t="s">
        <v>109</v>
      </c>
      <c r="O822" s="148" t="s">
        <v>6747</v>
      </c>
      <c r="P822" s="148" t="s">
        <v>6782</v>
      </c>
      <c r="R822" s="148" t="s">
        <v>101</v>
      </c>
      <c r="S822" s="148">
        <v>-3500</v>
      </c>
      <c r="T822" s="148">
        <v>-200</v>
      </c>
      <c r="U822" s="148" t="s">
        <v>106</v>
      </c>
      <c r="V822" s="148" t="s">
        <v>281</v>
      </c>
      <c r="W822" s="148" t="s">
        <v>98</v>
      </c>
      <c r="X822" s="148" t="s">
        <v>295</v>
      </c>
      <c r="Y822" s="148" t="s">
        <v>291</v>
      </c>
      <c r="Z822" s="148" t="s">
        <v>292</v>
      </c>
      <c r="AC822" s="148" t="s">
        <v>112</v>
      </c>
      <c r="AD822" s="148" t="s">
        <v>69</v>
      </c>
      <c r="AE822" s="148" t="s">
        <v>102</v>
      </c>
    </row>
    <row r="823" spans="1:31" ht="45">
      <c r="A823" s="148" t="s">
        <v>6736</v>
      </c>
      <c r="B823" s="148" t="s">
        <v>89</v>
      </c>
      <c r="C823" s="148" t="s">
        <v>384</v>
      </c>
      <c r="D823" s="148" t="s">
        <v>385</v>
      </c>
      <c r="E823" s="148" t="s">
        <v>386</v>
      </c>
      <c r="F823" s="148" t="s">
        <v>290</v>
      </c>
      <c r="G823" s="148" t="s">
        <v>94</v>
      </c>
      <c r="H823" s="148">
        <v>50</v>
      </c>
      <c r="I823" s="148" t="s">
        <v>95</v>
      </c>
      <c r="J823" s="148" t="s">
        <v>64</v>
      </c>
      <c r="K823" s="148" t="s">
        <v>64</v>
      </c>
      <c r="M823" s="148" t="s">
        <v>96</v>
      </c>
      <c r="N823" s="148" t="s">
        <v>387</v>
      </c>
      <c r="O823" s="148" t="s">
        <v>6747</v>
      </c>
      <c r="P823" s="148" t="s">
        <v>6783</v>
      </c>
      <c r="Q823" s="148" t="s">
        <v>6747</v>
      </c>
      <c r="R823" s="148" t="s">
        <v>101</v>
      </c>
      <c r="S823" s="148" t="s">
        <v>62</v>
      </c>
      <c r="T823" s="148" t="s">
        <v>62</v>
      </c>
      <c r="U823" s="148" t="s">
        <v>62</v>
      </c>
      <c r="V823" s="148" t="s">
        <v>281</v>
      </c>
      <c r="W823" s="148" t="s">
        <v>126</v>
      </c>
      <c r="X823" s="148" t="s">
        <v>205</v>
      </c>
      <c r="Y823" s="148" t="s">
        <v>291</v>
      </c>
      <c r="Z823" s="148" t="s">
        <v>388</v>
      </c>
      <c r="AC823" s="148" t="s">
        <v>206</v>
      </c>
      <c r="AD823" s="148" t="s">
        <v>69</v>
      </c>
      <c r="AE823" s="148" t="s">
        <v>102</v>
      </c>
    </row>
    <row r="824" spans="1:31" ht="45">
      <c r="A824" s="148" t="s">
        <v>6736</v>
      </c>
      <c r="B824" s="148" t="s">
        <v>89</v>
      </c>
      <c r="C824" s="148" t="s">
        <v>380</v>
      </c>
      <c r="D824" s="148" t="s">
        <v>289</v>
      </c>
      <c r="E824" s="148" t="s">
        <v>381</v>
      </c>
      <c r="F824" s="148" t="s">
        <v>290</v>
      </c>
      <c r="G824" s="148" t="s">
        <v>94</v>
      </c>
      <c r="H824" s="148">
        <v>50</v>
      </c>
      <c r="I824" s="148" t="s">
        <v>95</v>
      </c>
      <c r="J824" s="148" t="s">
        <v>64</v>
      </c>
      <c r="K824" s="148" t="s">
        <v>64</v>
      </c>
      <c r="M824" s="148" t="s">
        <v>96</v>
      </c>
      <c r="N824" s="148" t="s">
        <v>382</v>
      </c>
      <c r="O824" s="148" t="s">
        <v>6747</v>
      </c>
      <c r="P824" s="148" t="s">
        <v>6783</v>
      </c>
      <c r="Q824" s="148" t="s">
        <v>6747</v>
      </c>
      <c r="R824" s="148" t="s">
        <v>101</v>
      </c>
      <c r="S824" s="148" t="s">
        <v>62</v>
      </c>
      <c r="T824" s="148" t="s">
        <v>62</v>
      </c>
      <c r="U824" s="148" t="s">
        <v>62</v>
      </c>
      <c r="V824" s="148" t="s">
        <v>281</v>
      </c>
      <c r="W824" s="148" t="s">
        <v>126</v>
      </c>
      <c r="X824" s="148" t="s">
        <v>205</v>
      </c>
      <c r="Y824" s="148" t="s">
        <v>291</v>
      </c>
      <c r="Z824" s="148" t="s">
        <v>383</v>
      </c>
      <c r="AC824" s="148" t="s">
        <v>206</v>
      </c>
      <c r="AD824" s="148" t="s">
        <v>69</v>
      </c>
      <c r="AE824" s="148" t="s">
        <v>102</v>
      </c>
    </row>
    <row r="825" spans="1:31" ht="45">
      <c r="A825" s="148" t="s">
        <v>6736</v>
      </c>
      <c r="B825" s="148" t="s">
        <v>525</v>
      </c>
      <c r="C825" s="148" t="s">
        <v>596</v>
      </c>
      <c r="D825" s="148" t="s">
        <v>597</v>
      </c>
      <c r="E825" s="148" t="s">
        <v>92</v>
      </c>
      <c r="F825" s="148" t="s">
        <v>598</v>
      </c>
      <c r="G825" s="148" t="s">
        <v>94</v>
      </c>
      <c r="H825" s="148">
        <v>100</v>
      </c>
      <c r="I825" s="148" t="s">
        <v>95</v>
      </c>
      <c r="J825" s="148" t="s">
        <v>64</v>
      </c>
      <c r="K825" s="148" t="s">
        <v>62</v>
      </c>
      <c r="M825" s="148" t="s">
        <v>96</v>
      </c>
      <c r="N825" s="148" t="s">
        <v>97</v>
      </c>
      <c r="O825" s="148" t="s">
        <v>6747</v>
      </c>
      <c r="P825" s="148" t="s">
        <v>6782</v>
      </c>
      <c r="Q825" s="148" t="s">
        <v>6747</v>
      </c>
      <c r="R825" s="148" t="s">
        <v>101</v>
      </c>
      <c r="S825" s="148" t="s">
        <v>62</v>
      </c>
      <c r="T825" s="148" t="s">
        <v>62</v>
      </c>
      <c r="U825" s="148" t="s">
        <v>62</v>
      </c>
      <c r="V825" s="148" t="s">
        <v>67</v>
      </c>
      <c r="W825" s="148" t="s">
        <v>98</v>
      </c>
      <c r="X825" s="148" t="s">
        <v>62</v>
      </c>
      <c r="Y825" s="148" t="s">
        <v>599</v>
      </c>
      <c r="Z825" s="148" t="s">
        <v>600</v>
      </c>
      <c r="AC825" s="148" t="s">
        <v>62</v>
      </c>
      <c r="AD825" s="148" t="s">
        <v>69</v>
      </c>
      <c r="AE825" s="148" t="s">
        <v>102</v>
      </c>
    </row>
    <row r="826" spans="1:31" ht="30">
      <c r="A826" s="148" t="s">
        <v>6736</v>
      </c>
      <c r="B826" s="148" t="s">
        <v>525</v>
      </c>
      <c r="C826" s="148" t="s">
        <v>601</v>
      </c>
      <c r="D826" s="148" t="s">
        <v>597</v>
      </c>
      <c r="E826" s="148" t="s">
        <v>104</v>
      </c>
      <c r="F826" s="148" t="s">
        <v>598</v>
      </c>
      <c r="G826" s="148" t="s">
        <v>62</v>
      </c>
      <c r="H826" s="148" t="s">
        <v>62</v>
      </c>
      <c r="I826" s="148" t="s">
        <v>95</v>
      </c>
      <c r="J826" s="148" t="s">
        <v>64</v>
      </c>
      <c r="K826" s="148" t="s">
        <v>64</v>
      </c>
      <c r="M826" s="148" t="s">
        <v>96</v>
      </c>
      <c r="N826" s="148" t="s">
        <v>105</v>
      </c>
      <c r="O826" s="148" t="s">
        <v>6747</v>
      </c>
      <c r="P826" s="148" t="s">
        <v>6781</v>
      </c>
      <c r="R826" s="148" t="s">
        <v>101</v>
      </c>
      <c r="S826" s="148">
        <v>-5500</v>
      </c>
      <c r="T826" s="148">
        <v>-200</v>
      </c>
      <c r="U826" s="148" t="s">
        <v>106</v>
      </c>
      <c r="V826" s="148" t="s">
        <v>602</v>
      </c>
      <c r="W826" s="148" t="s">
        <v>98</v>
      </c>
      <c r="Y826" s="148" t="s">
        <v>599</v>
      </c>
      <c r="Z826" s="148" t="s">
        <v>600</v>
      </c>
      <c r="AC826" s="148" t="s">
        <v>62</v>
      </c>
      <c r="AD826" s="148" t="s">
        <v>69</v>
      </c>
      <c r="AE826" s="148" t="s">
        <v>102</v>
      </c>
    </row>
    <row r="827" spans="1:31" ht="30">
      <c r="A827" s="148" t="s">
        <v>6736</v>
      </c>
      <c r="B827" s="148" t="s">
        <v>525</v>
      </c>
      <c r="C827" s="148" t="s">
        <v>603</v>
      </c>
      <c r="D827" s="148" t="s">
        <v>597</v>
      </c>
      <c r="E827" s="148" t="s">
        <v>108</v>
      </c>
      <c r="F827" s="148" t="s">
        <v>598</v>
      </c>
      <c r="G827" s="148" t="s">
        <v>62</v>
      </c>
      <c r="H827" s="148" t="s">
        <v>62</v>
      </c>
      <c r="I827" s="148" t="s">
        <v>95</v>
      </c>
      <c r="J827" s="148" t="s">
        <v>95</v>
      </c>
      <c r="K827" s="148" t="s">
        <v>64</v>
      </c>
      <c r="M827" s="148" t="s">
        <v>96</v>
      </c>
      <c r="N827" s="148" t="s">
        <v>109</v>
      </c>
      <c r="O827" s="148" t="s">
        <v>6747</v>
      </c>
      <c r="P827" s="148" t="s">
        <v>6782</v>
      </c>
      <c r="R827" s="148" t="s">
        <v>101</v>
      </c>
      <c r="S827" s="148">
        <v>-5500</v>
      </c>
      <c r="T827" s="148">
        <v>-200</v>
      </c>
      <c r="U827" s="148" t="s">
        <v>106</v>
      </c>
      <c r="V827" s="148" t="s">
        <v>602</v>
      </c>
      <c r="W827" s="148" t="s">
        <v>98</v>
      </c>
      <c r="X827" s="148" t="s">
        <v>604</v>
      </c>
      <c r="Y827" s="148" t="s">
        <v>599</v>
      </c>
      <c r="Z827" s="148" t="s">
        <v>600</v>
      </c>
      <c r="AC827" s="148" t="s">
        <v>112</v>
      </c>
      <c r="AD827" s="148" t="s">
        <v>69</v>
      </c>
      <c r="AE827" s="148" t="s">
        <v>102</v>
      </c>
    </row>
    <row r="828" spans="1:31" ht="45">
      <c r="A828" s="148" t="s">
        <v>6736</v>
      </c>
      <c r="B828" s="148" t="s">
        <v>525</v>
      </c>
      <c r="C828" s="148" t="s">
        <v>638</v>
      </c>
      <c r="D828" s="148" t="s">
        <v>639</v>
      </c>
      <c r="E828" s="148" t="s">
        <v>92</v>
      </c>
      <c r="F828" s="148" t="s">
        <v>640</v>
      </c>
      <c r="G828" s="148" t="s">
        <v>94</v>
      </c>
      <c r="H828" s="148">
        <v>100</v>
      </c>
      <c r="I828" s="148" t="s">
        <v>95</v>
      </c>
      <c r="J828" s="148" t="s">
        <v>64</v>
      </c>
      <c r="K828" s="148" t="s">
        <v>62</v>
      </c>
      <c r="M828" s="148" t="s">
        <v>96</v>
      </c>
      <c r="N828" s="148" t="s">
        <v>97</v>
      </c>
      <c r="O828" s="148" t="s">
        <v>6747</v>
      </c>
      <c r="P828" s="148" t="s">
        <v>6782</v>
      </c>
      <c r="Q828" s="148" t="s">
        <v>6747</v>
      </c>
      <c r="R828" s="148" t="s">
        <v>101</v>
      </c>
      <c r="S828" s="148" t="s">
        <v>62</v>
      </c>
      <c r="T828" s="148" t="s">
        <v>62</v>
      </c>
      <c r="U828" s="148" t="s">
        <v>62</v>
      </c>
      <c r="V828" s="148" t="s">
        <v>67</v>
      </c>
      <c r="W828" s="148" t="s">
        <v>98</v>
      </c>
      <c r="X828" s="148" t="s">
        <v>62</v>
      </c>
      <c r="Y828" s="148" t="s">
        <v>641</v>
      </c>
      <c r="Z828" s="148" t="s">
        <v>642</v>
      </c>
      <c r="AC828" s="148" t="s">
        <v>62</v>
      </c>
      <c r="AD828" s="148" t="s">
        <v>69</v>
      </c>
      <c r="AE828" s="148" t="s">
        <v>102</v>
      </c>
    </row>
    <row r="829" spans="1:31" ht="30">
      <c r="A829" s="148" t="s">
        <v>6736</v>
      </c>
      <c r="B829" s="148" t="s">
        <v>525</v>
      </c>
      <c r="C829" s="148" t="s">
        <v>643</v>
      </c>
      <c r="D829" s="148" t="s">
        <v>639</v>
      </c>
      <c r="E829" s="148" t="s">
        <v>104</v>
      </c>
      <c r="F829" s="148" t="s">
        <v>640</v>
      </c>
      <c r="G829" s="148" t="s">
        <v>62</v>
      </c>
      <c r="H829" s="148" t="s">
        <v>62</v>
      </c>
      <c r="I829" s="148" t="s">
        <v>95</v>
      </c>
      <c r="J829" s="148" t="s">
        <v>64</v>
      </c>
      <c r="K829" s="148" t="s">
        <v>64</v>
      </c>
      <c r="M829" s="148" t="s">
        <v>96</v>
      </c>
      <c r="N829" s="148" t="s">
        <v>105</v>
      </c>
      <c r="O829" s="148" t="s">
        <v>6747</v>
      </c>
      <c r="P829" s="148" t="s">
        <v>6781</v>
      </c>
      <c r="R829" s="148" t="s">
        <v>101</v>
      </c>
      <c r="S829" s="148">
        <v>-3500</v>
      </c>
      <c r="T829" s="148">
        <v>-200</v>
      </c>
      <c r="U829" s="148" t="s">
        <v>106</v>
      </c>
      <c r="V829" s="148" t="s">
        <v>602</v>
      </c>
      <c r="W829" s="148" t="s">
        <v>98</v>
      </c>
      <c r="Y829" s="148" t="s">
        <v>641</v>
      </c>
      <c r="Z829" s="148" t="s">
        <v>642</v>
      </c>
      <c r="AC829" s="148" t="s">
        <v>62</v>
      </c>
      <c r="AD829" s="148" t="s">
        <v>69</v>
      </c>
      <c r="AE829" s="148" t="s">
        <v>102</v>
      </c>
    </row>
    <row r="830" spans="1:31" ht="30">
      <c r="A830" s="148" t="s">
        <v>6736</v>
      </c>
      <c r="B830" s="148" t="s">
        <v>525</v>
      </c>
      <c r="C830" s="148" t="s">
        <v>644</v>
      </c>
      <c r="D830" s="148" t="s">
        <v>639</v>
      </c>
      <c r="E830" s="148" t="s">
        <v>108</v>
      </c>
      <c r="F830" s="148" t="s">
        <v>640</v>
      </c>
      <c r="G830" s="148" t="s">
        <v>62</v>
      </c>
      <c r="H830" s="148" t="s">
        <v>62</v>
      </c>
      <c r="I830" s="148" t="s">
        <v>95</v>
      </c>
      <c r="J830" s="148" t="s">
        <v>95</v>
      </c>
      <c r="K830" s="148" t="s">
        <v>64</v>
      </c>
      <c r="M830" s="148" t="s">
        <v>96</v>
      </c>
      <c r="N830" s="148" t="s">
        <v>109</v>
      </c>
      <c r="O830" s="148" t="s">
        <v>6747</v>
      </c>
      <c r="P830" s="148" t="s">
        <v>6782</v>
      </c>
      <c r="R830" s="148" t="s">
        <v>101</v>
      </c>
      <c r="S830" s="148">
        <v>-3500</v>
      </c>
      <c r="T830" s="148">
        <v>-200</v>
      </c>
      <c r="U830" s="148" t="s">
        <v>106</v>
      </c>
      <c r="V830" s="148" t="s">
        <v>602</v>
      </c>
      <c r="W830" s="148" t="s">
        <v>98</v>
      </c>
      <c r="X830" s="148" t="s">
        <v>645</v>
      </c>
      <c r="Y830" s="148" t="s">
        <v>641</v>
      </c>
      <c r="Z830" s="148" t="s">
        <v>642</v>
      </c>
      <c r="AC830" s="148" t="s">
        <v>112</v>
      </c>
      <c r="AD830" s="148" t="s">
        <v>69</v>
      </c>
      <c r="AE830" s="148" t="s">
        <v>102</v>
      </c>
    </row>
    <row r="831" spans="1:31" ht="45">
      <c r="A831" s="148" t="s">
        <v>6736</v>
      </c>
      <c r="B831" s="148" t="s">
        <v>525</v>
      </c>
      <c r="C831" s="148" t="s">
        <v>769</v>
      </c>
      <c r="D831" s="148" t="s">
        <v>770</v>
      </c>
      <c r="E831" s="148" t="s">
        <v>92</v>
      </c>
      <c r="F831" s="148" t="s">
        <v>771</v>
      </c>
      <c r="G831" s="148" t="s">
        <v>631</v>
      </c>
      <c r="H831" s="148">
        <v>100</v>
      </c>
      <c r="I831" s="148" t="s">
        <v>95</v>
      </c>
      <c r="J831" s="148" t="s">
        <v>64</v>
      </c>
      <c r="K831" s="148" t="s">
        <v>62</v>
      </c>
      <c r="M831" s="148" t="s">
        <v>96</v>
      </c>
      <c r="N831" s="148" t="s">
        <v>97</v>
      </c>
      <c r="O831" s="148" t="s">
        <v>6747</v>
      </c>
      <c r="P831" s="148" t="s">
        <v>6782</v>
      </c>
      <c r="Q831" s="148" t="s">
        <v>6747</v>
      </c>
      <c r="R831" s="148" t="s">
        <v>101</v>
      </c>
      <c r="S831" s="148" t="s">
        <v>62</v>
      </c>
      <c r="T831" s="148" t="s">
        <v>62</v>
      </c>
      <c r="U831" s="148" t="s">
        <v>62</v>
      </c>
      <c r="V831" s="148" t="s">
        <v>67</v>
      </c>
      <c r="W831" s="148" t="s">
        <v>98</v>
      </c>
      <c r="X831" s="148" t="s">
        <v>62</v>
      </c>
      <c r="Y831" s="148" t="s">
        <v>772</v>
      </c>
      <c r="Z831" s="148" t="s">
        <v>773</v>
      </c>
      <c r="AC831" s="148" t="s">
        <v>62</v>
      </c>
      <c r="AD831" s="148" t="s">
        <v>69</v>
      </c>
      <c r="AE831" s="148" t="s">
        <v>102</v>
      </c>
    </row>
    <row r="832" spans="1:31" ht="30">
      <c r="A832" s="148" t="s">
        <v>6736</v>
      </c>
      <c r="B832" s="148" t="s">
        <v>525</v>
      </c>
      <c r="C832" s="148" t="s">
        <v>774</v>
      </c>
      <c r="D832" s="148" t="s">
        <v>770</v>
      </c>
      <c r="E832" s="148" t="s">
        <v>104</v>
      </c>
      <c r="F832" s="148" t="s">
        <v>771</v>
      </c>
      <c r="G832" s="148" t="s">
        <v>62</v>
      </c>
      <c r="H832" s="148" t="s">
        <v>62</v>
      </c>
      <c r="I832" s="148" t="s">
        <v>95</v>
      </c>
      <c r="J832" s="148" t="s">
        <v>64</v>
      </c>
      <c r="K832" s="148" t="s">
        <v>64</v>
      </c>
      <c r="M832" s="148" t="s">
        <v>96</v>
      </c>
      <c r="N832" s="148" t="s">
        <v>105</v>
      </c>
      <c r="O832" s="148" t="s">
        <v>6747</v>
      </c>
      <c r="P832" s="148" t="s">
        <v>6781</v>
      </c>
      <c r="R832" s="148" t="s">
        <v>101</v>
      </c>
      <c r="S832" s="148">
        <v>-5500</v>
      </c>
      <c r="T832" s="148">
        <v>-200</v>
      </c>
      <c r="U832" s="148" t="s">
        <v>106</v>
      </c>
      <c r="V832" s="148" t="s">
        <v>775</v>
      </c>
      <c r="W832" s="148" t="s">
        <v>98</v>
      </c>
      <c r="Y832" s="148" t="s">
        <v>772</v>
      </c>
      <c r="Z832" s="148" t="s">
        <v>773</v>
      </c>
      <c r="AC832" s="148" t="s">
        <v>62</v>
      </c>
      <c r="AD832" s="148" t="s">
        <v>69</v>
      </c>
      <c r="AE832" s="148" t="s">
        <v>102</v>
      </c>
    </row>
    <row r="833" spans="1:31" ht="30">
      <c r="A833" s="148" t="s">
        <v>6736</v>
      </c>
      <c r="B833" s="148" t="s">
        <v>525</v>
      </c>
      <c r="C833" s="148" t="s">
        <v>776</v>
      </c>
      <c r="D833" s="148" t="s">
        <v>770</v>
      </c>
      <c r="E833" s="148" t="s">
        <v>108</v>
      </c>
      <c r="F833" s="148" t="s">
        <v>771</v>
      </c>
      <c r="G833" s="148" t="s">
        <v>62</v>
      </c>
      <c r="H833" s="148" t="s">
        <v>62</v>
      </c>
      <c r="I833" s="148" t="s">
        <v>95</v>
      </c>
      <c r="J833" s="148" t="s">
        <v>95</v>
      </c>
      <c r="K833" s="148" t="s">
        <v>64</v>
      </c>
      <c r="M833" s="148" t="s">
        <v>96</v>
      </c>
      <c r="N833" s="148" t="s">
        <v>109</v>
      </c>
      <c r="O833" s="148" t="s">
        <v>6747</v>
      </c>
      <c r="P833" s="148" t="s">
        <v>6782</v>
      </c>
      <c r="R833" s="148" t="s">
        <v>101</v>
      </c>
      <c r="S833" s="148">
        <v>-5500</v>
      </c>
      <c r="T833" s="148">
        <v>-200</v>
      </c>
      <c r="U833" s="148" t="s">
        <v>106</v>
      </c>
      <c r="V833" s="148" t="s">
        <v>775</v>
      </c>
      <c r="W833" s="148" t="s">
        <v>98</v>
      </c>
      <c r="X833" s="148" t="s">
        <v>634</v>
      </c>
      <c r="Y833" s="148" t="s">
        <v>772</v>
      </c>
      <c r="Z833" s="148" t="s">
        <v>773</v>
      </c>
      <c r="AC833" s="148" t="s">
        <v>112</v>
      </c>
      <c r="AD833" s="148" t="s">
        <v>69</v>
      </c>
      <c r="AE833" s="148" t="s">
        <v>102</v>
      </c>
    </row>
    <row r="834" spans="1:31" ht="45">
      <c r="A834" s="148" t="s">
        <v>6736</v>
      </c>
      <c r="B834" s="148" t="s">
        <v>804</v>
      </c>
      <c r="C834" s="148" t="s">
        <v>805</v>
      </c>
      <c r="D834" s="148" t="s">
        <v>806</v>
      </c>
      <c r="E834" s="148" t="s">
        <v>92</v>
      </c>
      <c r="F834" s="148" t="s">
        <v>807</v>
      </c>
      <c r="G834" s="148" t="s">
        <v>704</v>
      </c>
      <c r="H834" s="148">
        <v>100</v>
      </c>
      <c r="I834" s="148" t="s">
        <v>95</v>
      </c>
      <c r="J834" s="148" t="s">
        <v>64</v>
      </c>
      <c r="K834" s="148" t="s">
        <v>62</v>
      </c>
      <c r="M834" s="148" t="s">
        <v>96</v>
      </c>
      <c r="N834" s="148" t="s">
        <v>97</v>
      </c>
      <c r="O834" s="148" t="s">
        <v>6747</v>
      </c>
      <c r="P834" s="148" t="s">
        <v>6782</v>
      </c>
      <c r="Q834" s="148" t="s">
        <v>6747</v>
      </c>
      <c r="R834" s="148" t="s">
        <v>101</v>
      </c>
      <c r="S834" s="148" t="s">
        <v>62</v>
      </c>
      <c r="T834" s="148" t="s">
        <v>62</v>
      </c>
      <c r="U834" s="148" t="s">
        <v>62</v>
      </c>
      <c r="V834" s="148" t="s">
        <v>67</v>
      </c>
      <c r="W834" s="148" t="s">
        <v>98</v>
      </c>
      <c r="X834" s="148" t="s">
        <v>62</v>
      </c>
      <c r="Y834" s="148" t="s">
        <v>808</v>
      </c>
      <c r="Z834" s="148" t="s">
        <v>809</v>
      </c>
      <c r="AC834" s="148" t="s">
        <v>62</v>
      </c>
      <c r="AD834" s="148" t="s">
        <v>69</v>
      </c>
      <c r="AE834" s="148" t="s">
        <v>102</v>
      </c>
    </row>
    <row r="835" spans="1:31" ht="45">
      <c r="A835" s="148" t="s">
        <v>6736</v>
      </c>
      <c r="B835" s="148" t="s">
        <v>804</v>
      </c>
      <c r="C835" s="148" t="s">
        <v>810</v>
      </c>
      <c r="D835" s="148" t="s">
        <v>806</v>
      </c>
      <c r="E835" s="148" t="s">
        <v>104</v>
      </c>
      <c r="F835" s="148" t="s">
        <v>807</v>
      </c>
      <c r="G835" s="148" t="s">
        <v>62</v>
      </c>
      <c r="H835" s="148" t="s">
        <v>62</v>
      </c>
      <c r="I835" s="148" t="s">
        <v>95</v>
      </c>
      <c r="J835" s="148" t="s">
        <v>64</v>
      </c>
      <c r="K835" s="148" t="s">
        <v>64</v>
      </c>
      <c r="M835" s="148" t="s">
        <v>96</v>
      </c>
      <c r="N835" s="148" t="s">
        <v>105</v>
      </c>
      <c r="O835" s="148" t="s">
        <v>6747</v>
      </c>
      <c r="P835" s="148" t="s">
        <v>6781</v>
      </c>
      <c r="R835" s="148" t="s">
        <v>101</v>
      </c>
      <c r="S835" s="148">
        <v>-7300</v>
      </c>
      <c r="T835" s="148">
        <v>-200</v>
      </c>
      <c r="U835" s="148" t="s">
        <v>106</v>
      </c>
      <c r="V835" s="148" t="s">
        <v>281</v>
      </c>
      <c r="W835" s="148" t="s">
        <v>98</v>
      </c>
      <c r="Y835" s="148" t="s">
        <v>808</v>
      </c>
      <c r="Z835" s="148" t="s">
        <v>809</v>
      </c>
      <c r="AC835" s="148" t="s">
        <v>62</v>
      </c>
      <c r="AD835" s="148" t="s">
        <v>69</v>
      </c>
      <c r="AE835" s="148" t="s">
        <v>102</v>
      </c>
    </row>
    <row r="836" spans="1:31" ht="45">
      <c r="A836" s="148" t="s">
        <v>6736</v>
      </c>
      <c r="B836" s="148" t="s">
        <v>804</v>
      </c>
      <c r="C836" s="148" t="s">
        <v>811</v>
      </c>
      <c r="D836" s="148" t="s">
        <v>806</v>
      </c>
      <c r="E836" s="148" t="s">
        <v>108</v>
      </c>
      <c r="F836" s="148" t="s">
        <v>807</v>
      </c>
      <c r="G836" s="148" t="s">
        <v>62</v>
      </c>
      <c r="H836" s="148" t="s">
        <v>62</v>
      </c>
      <c r="I836" s="148" t="s">
        <v>95</v>
      </c>
      <c r="J836" s="148" t="s">
        <v>95</v>
      </c>
      <c r="K836" s="148" t="s">
        <v>64</v>
      </c>
      <c r="M836" s="148" t="s">
        <v>96</v>
      </c>
      <c r="N836" s="148" t="s">
        <v>109</v>
      </c>
      <c r="O836" s="148" t="s">
        <v>6747</v>
      </c>
      <c r="P836" s="148" t="s">
        <v>6782</v>
      </c>
      <c r="R836" s="148" t="s">
        <v>101</v>
      </c>
      <c r="S836" s="148">
        <v>-7300</v>
      </c>
      <c r="T836" s="148">
        <v>-200</v>
      </c>
      <c r="U836" s="148" t="s">
        <v>106</v>
      </c>
      <c r="V836" s="148" t="s">
        <v>281</v>
      </c>
      <c r="W836" s="148" t="s">
        <v>98</v>
      </c>
      <c r="X836" s="148" t="s">
        <v>694</v>
      </c>
      <c r="Y836" s="148" t="s">
        <v>808</v>
      </c>
      <c r="Z836" s="148" t="s">
        <v>809</v>
      </c>
      <c r="AC836" s="148" t="s">
        <v>112</v>
      </c>
      <c r="AD836" s="148" t="s">
        <v>69</v>
      </c>
      <c r="AE836" s="148" t="s">
        <v>102</v>
      </c>
    </row>
    <row r="837" spans="1:31" ht="45">
      <c r="A837" s="148" t="s">
        <v>6736</v>
      </c>
      <c r="B837" s="148" t="s">
        <v>804</v>
      </c>
      <c r="C837" s="148" t="s">
        <v>816</v>
      </c>
      <c r="D837" s="148" t="s">
        <v>817</v>
      </c>
      <c r="E837" s="148" t="s">
        <v>92</v>
      </c>
      <c r="F837" s="148" t="s">
        <v>818</v>
      </c>
      <c r="G837" s="148" t="s">
        <v>704</v>
      </c>
      <c r="H837" s="148">
        <v>100</v>
      </c>
      <c r="I837" s="148" t="s">
        <v>95</v>
      </c>
      <c r="J837" s="148" t="s">
        <v>64</v>
      </c>
      <c r="K837" s="148" t="s">
        <v>62</v>
      </c>
      <c r="M837" s="148" t="s">
        <v>96</v>
      </c>
      <c r="N837" s="148" t="s">
        <v>97</v>
      </c>
      <c r="O837" s="148" t="s">
        <v>6747</v>
      </c>
      <c r="P837" s="148" t="s">
        <v>6782</v>
      </c>
      <c r="Q837" s="148" t="s">
        <v>6747</v>
      </c>
      <c r="R837" s="148" t="s">
        <v>101</v>
      </c>
      <c r="S837" s="148" t="s">
        <v>62</v>
      </c>
      <c r="T837" s="148" t="s">
        <v>62</v>
      </c>
      <c r="U837" s="148" t="s">
        <v>62</v>
      </c>
      <c r="V837" s="148" t="s">
        <v>67</v>
      </c>
      <c r="W837" s="148" t="s">
        <v>98</v>
      </c>
      <c r="X837" s="148" t="s">
        <v>62</v>
      </c>
      <c r="Y837" s="148" t="s">
        <v>808</v>
      </c>
      <c r="Z837" s="148" t="s">
        <v>819</v>
      </c>
      <c r="AC837" s="148" t="s">
        <v>62</v>
      </c>
      <c r="AD837" s="148" t="s">
        <v>69</v>
      </c>
      <c r="AE837" s="148" t="s">
        <v>102</v>
      </c>
    </row>
    <row r="838" spans="1:31" ht="45">
      <c r="A838" s="148" t="s">
        <v>6736</v>
      </c>
      <c r="B838" s="148" t="s">
        <v>804</v>
      </c>
      <c r="C838" s="148" t="s">
        <v>820</v>
      </c>
      <c r="D838" s="148" t="s">
        <v>817</v>
      </c>
      <c r="E838" s="148" t="s">
        <v>104</v>
      </c>
      <c r="F838" s="148" t="s">
        <v>818</v>
      </c>
      <c r="G838" s="148" t="s">
        <v>62</v>
      </c>
      <c r="H838" s="148" t="s">
        <v>62</v>
      </c>
      <c r="I838" s="148" t="s">
        <v>95</v>
      </c>
      <c r="J838" s="148" t="s">
        <v>64</v>
      </c>
      <c r="K838" s="148" t="s">
        <v>64</v>
      </c>
      <c r="M838" s="148" t="s">
        <v>96</v>
      </c>
      <c r="N838" s="148" t="s">
        <v>105</v>
      </c>
      <c r="O838" s="148" t="s">
        <v>6747</v>
      </c>
      <c r="P838" s="148" t="s">
        <v>6781</v>
      </c>
      <c r="R838" s="148" t="s">
        <v>101</v>
      </c>
      <c r="S838" s="148">
        <v>-7300</v>
      </c>
      <c r="T838" s="148">
        <v>-200</v>
      </c>
      <c r="U838" s="148" t="s">
        <v>106</v>
      </c>
      <c r="V838" s="148" t="s">
        <v>281</v>
      </c>
      <c r="W838" s="148" t="s">
        <v>98</v>
      </c>
      <c r="Y838" s="148" t="s">
        <v>808</v>
      </c>
      <c r="Z838" s="148" t="s">
        <v>819</v>
      </c>
      <c r="AC838" s="148" t="s">
        <v>62</v>
      </c>
      <c r="AD838" s="148" t="s">
        <v>69</v>
      </c>
      <c r="AE838" s="148" t="s">
        <v>102</v>
      </c>
    </row>
    <row r="839" spans="1:31" ht="45">
      <c r="A839" s="148" t="s">
        <v>6736</v>
      </c>
      <c r="B839" s="148" t="s">
        <v>804</v>
      </c>
      <c r="C839" s="148" t="s">
        <v>821</v>
      </c>
      <c r="D839" s="148" t="s">
        <v>817</v>
      </c>
      <c r="E839" s="148" t="s">
        <v>108</v>
      </c>
      <c r="F839" s="148" t="s">
        <v>818</v>
      </c>
      <c r="G839" s="148" t="s">
        <v>62</v>
      </c>
      <c r="H839" s="148" t="s">
        <v>62</v>
      </c>
      <c r="I839" s="148" t="s">
        <v>95</v>
      </c>
      <c r="J839" s="148" t="s">
        <v>95</v>
      </c>
      <c r="K839" s="148" t="s">
        <v>64</v>
      </c>
      <c r="M839" s="148" t="s">
        <v>96</v>
      </c>
      <c r="N839" s="148" t="s">
        <v>109</v>
      </c>
      <c r="O839" s="148" t="s">
        <v>6747</v>
      </c>
      <c r="P839" s="148" t="s">
        <v>6782</v>
      </c>
      <c r="R839" s="148" t="s">
        <v>101</v>
      </c>
      <c r="S839" s="148">
        <v>-7300</v>
      </c>
      <c r="T839" s="148">
        <v>-200</v>
      </c>
      <c r="U839" s="148" t="s">
        <v>106</v>
      </c>
      <c r="V839" s="148" t="s">
        <v>281</v>
      </c>
      <c r="W839" s="148" t="s">
        <v>98</v>
      </c>
      <c r="X839" s="148" t="s">
        <v>694</v>
      </c>
      <c r="Y839" s="148" t="s">
        <v>808</v>
      </c>
      <c r="Z839" s="148" t="s">
        <v>819</v>
      </c>
      <c r="AC839" s="148" t="s">
        <v>112</v>
      </c>
      <c r="AD839" s="148" t="s">
        <v>69</v>
      </c>
      <c r="AE839" s="148" t="s">
        <v>102</v>
      </c>
    </row>
    <row r="840" spans="1:31" ht="45">
      <c r="A840" s="148" t="s">
        <v>6736</v>
      </c>
      <c r="B840" s="148" t="s">
        <v>929</v>
      </c>
      <c r="C840" s="148" t="s">
        <v>1129</v>
      </c>
      <c r="D840" s="148" t="s">
        <v>1130</v>
      </c>
      <c r="E840" s="148" t="s">
        <v>92</v>
      </c>
      <c r="F840" s="148" t="s">
        <v>1131</v>
      </c>
      <c r="G840" s="148" t="s">
        <v>631</v>
      </c>
      <c r="H840" s="148">
        <v>100</v>
      </c>
      <c r="I840" s="148" t="s">
        <v>95</v>
      </c>
      <c r="J840" s="148" t="s">
        <v>64</v>
      </c>
      <c r="K840" s="148" t="s">
        <v>62</v>
      </c>
      <c r="M840" s="148" t="s">
        <v>96</v>
      </c>
      <c r="N840" s="148" t="s">
        <v>97</v>
      </c>
      <c r="O840" s="148" t="s">
        <v>6747</v>
      </c>
      <c r="P840" s="148" t="s">
        <v>6782</v>
      </c>
      <c r="Q840" s="148" t="s">
        <v>6747</v>
      </c>
      <c r="R840" s="148" t="s">
        <v>101</v>
      </c>
      <c r="S840" s="148" t="s">
        <v>62</v>
      </c>
      <c r="T840" s="148" t="s">
        <v>62</v>
      </c>
      <c r="U840" s="148" t="s">
        <v>62</v>
      </c>
      <c r="V840" s="148" t="s">
        <v>67</v>
      </c>
      <c r="W840" s="148" t="s">
        <v>98</v>
      </c>
      <c r="X840" s="148" t="s">
        <v>62</v>
      </c>
      <c r="Y840" s="148" t="s">
        <v>1109</v>
      </c>
      <c r="Z840" s="148" t="s">
        <v>1132</v>
      </c>
      <c r="AC840" s="148" t="s">
        <v>62</v>
      </c>
      <c r="AD840" s="148" t="s">
        <v>69</v>
      </c>
      <c r="AE840" s="148" t="s">
        <v>102</v>
      </c>
    </row>
    <row r="841" spans="1:31" ht="30">
      <c r="A841" s="148" t="s">
        <v>6736</v>
      </c>
      <c r="B841" s="148" t="s">
        <v>929</v>
      </c>
      <c r="C841" s="148" t="s">
        <v>1133</v>
      </c>
      <c r="D841" s="148" t="s">
        <v>1130</v>
      </c>
      <c r="E841" s="148" t="s">
        <v>104</v>
      </c>
      <c r="F841" s="148" t="s">
        <v>1131</v>
      </c>
      <c r="G841" s="148" t="s">
        <v>62</v>
      </c>
      <c r="H841" s="148" t="s">
        <v>62</v>
      </c>
      <c r="I841" s="148" t="s">
        <v>95</v>
      </c>
      <c r="J841" s="148" t="s">
        <v>64</v>
      </c>
      <c r="K841" s="148" t="s">
        <v>64</v>
      </c>
      <c r="M841" s="148" t="s">
        <v>96</v>
      </c>
      <c r="N841" s="148" t="s">
        <v>105</v>
      </c>
      <c r="O841" s="148" t="s">
        <v>6747</v>
      </c>
      <c r="P841" s="148" t="s">
        <v>6781</v>
      </c>
      <c r="R841" s="148" t="s">
        <v>101</v>
      </c>
      <c r="S841" s="148">
        <v>-5100</v>
      </c>
      <c r="T841" s="148">
        <v>-200</v>
      </c>
      <c r="U841" s="148" t="s">
        <v>106</v>
      </c>
      <c r="V841" s="148" t="s">
        <v>775</v>
      </c>
      <c r="W841" s="148" t="s">
        <v>98</v>
      </c>
      <c r="Y841" s="148" t="s">
        <v>1109</v>
      </c>
      <c r="Z841" s="148" t="s">
        <v>1132</v>
      </c>
      <c r="AC841" s="148" t="s">
        <v>62</v>
      </c>
      <c r="AD841" s="148" t="s">
        <v>69</v>
      </c>
      <c r="AE841" s="148" t="s">
        <v>102</v>
      </c>
    </row>
    <row r="842" spans="1:31" ht="30">
      <c r="A842" s="148" t="s">
        <v>6736</v>
      </c>
      <c r="B842" s="148" t="s">
        <v>929</v>
      </c>
      <c r="C842" s="148" t="s">
        <v>1134</v>
      </c>
      <c r="D842" s="148" t="s">
        <v>1130</v>
      </c>
      <c r="E842" s="148" t="s">
        <v>108</v>
      </c>
      <c r="F842" s="148" t="s">
        <v>1131</v>
      </c>
      <c r="G842" s="148" t="s">
        <v>62</v>
      </c>
      <c r="H842" s="148" t="s">
        <v>62</v>
      </c>
      <c r="I842" s="148" t="s">
        <v>95</v>
      </c>
      <c r="J842" s="148" t="s">
        <v>95</v>
      </c>
      <c r="K842" s="148" t="s">
        <v>64</v>
      </c>
      <c r="M842" s="148" t="s">
        <v>96</v>
      </c>
      <c r="N842" s="148" t="s">
        <v>109</v>
      </c>
      <c r="O842" s="148" t="s">
        <v>6747</v>
      </c>
      <c r="P842" s="148" t="s">
        <v>6782</v>
      </c>
      <c r="R842" s="148" t="s">
        <v>101</v>
      </c>
      <c r="S842" s="148">
        <v>-5100</v>
      </c>
      <c r="T842" s="148">
        <v>-200</v>
      </c>
      <c r="U842" s="148" t="s">
        <v>106</v>
      </c>
      <c r="V842" s="148" t="s">
        <v>775</v>
      </c>
      <c r="W842" s="148" t="s">
        <v>98</v>
      </c>
      <c r="X842" s="148" t="s">
        <v>1121</v>
      </c>
      <c r="Y842" s="148" t="s">
        <v>1109</v>
      </c>
      <c r="Z842" s="148" t="s">
        <v>1132</v>
      </c>
      <c r="AC842" s="148" t="s">
        <v>112</v>
      </c>
      <c r="AD842" s="148" t="s">
        <v>69</v>
      </c>
      <c r="AE842" s="148" t="s">
        <v>102</v>
      </c>
    </row>
    <row r="843" spans="1:31" ht="45">
      <c r="A843" s="148" t="s">
        <v>6736</v>
      </c>
      <c r="B843" s="148" t="s">
        <v>929</v>
      </c>
      <c r="C843" s="148" t="s">
        <v>1441</v>
      </c>
      <c r="D843" s="148" t="s">
        <v>1442</v>
      </c>
      <c r="E843" s="148" t="s">
        <v>92</v>
      </c>
      <c r="F843" s="148" t="s">
        <v>1443</v>
      </c>
      <c r="G843" s="148" t="s">
        <v>334</v>
      </c>
      <c r="H843" s="148">
        <v>100</v>
      </c>
      <c r="I843" s="148" t="s">
        <v>95</v>
      </c>
      <c r="J843" s="148" t="s">
        <v>64</v>
      </c>
      <c r="K843" s="148" t="s">
        <v>64</v>
      </c>
      <c r="M843" s="148" t="s">
        <v>96</v>
      </c>
      <c r="N843" s="148" t="s">
        <v>97</v>
      </c>
      <c r="O843" s="148" t="s">
        <v>6747</v>
      </c>
      <c r="P843" s="148" t="s">
        <v>62</v>
      </c>
      <c r="R843" s="148" t="s">
        <v>62</v>
      </c>
      <c r="S843" s="148">
        <v>-5000</v>
      </c>
      <c r="T843" s="148">
        <v>-200</v>
      </c>
      <c r="U843" s="148" t="s">
        <v>106</v>
      </c>
      <c r="V843" s="148" t="s">
        <v>67</v>
      </c>
      <c r="W843" s="148" t="s">
        <v>98</v>
      </c>
      <c r="Y843" s="148" t="s">
        <v>1429</v>
      </c>
      <c r="Z843" s="148" t="s">
        <v>1444</v>
      </c>
      <c r="AC843" s="148" t="s">
        <v>62</v>
      </c>
      <c r="AD843" s="148" t="s">
        <v>77</v>
      </c>
      <c r="AE843" s="148" t="s">
        <v>102</v>
      </c>
    </row>
    <row r="844" spans="1:31" ht="45">
      <c r="A844" s="148" t="s">
        <v>6736</v>
      </c>
      <c r="B844" s="148" t="s">
        <v>3050</v>
      </c>
      <c r="C844" s="148" t="s">
        <v>1441</v>
      </c>
      <c r="D844" s="148" t="s">
        <v>1442</v>
      </c>
      <c r="E844" s="148" t="s">
        <v>92</v>
      </c>
      <c r="F844" s="148" t="s">
        <v>1443</v>
      </c>
      <c r="G844" s="148" t="s">
        <v>334</v>
      </c>
      <c r="H844" s="148">
        <v>100</v>
      </c>
      <c r="I844" s="148" t="s">
        <v>95</v>
      </c>
      <c r="J844" s="148" t="s">
        <v>64</v>
      </c>
      <c r="K844" s="148" t="s">
        <v>62</v>
      </c>
      <c r="M844" s="148" t="s">
        <v>96</v>
      </c>
      <c r="N844" s="148" t="s">
        <v>97</v>
      </c>
      <c r="O844" s="148" t="s">
        <v>6747</v>
      </c>
      <c r="P844" s="148" t="s">
        <v>62</v>
      </c>
      <c r="Q844" s="148" t="s">
        <v>6747</v>
      </c>
      <c r="R844" s="148" t="s">
        <v>62</v>
      </c>
      <c r="S844" s="148" t="s">
        <v>62</v>
      </c>
      <c r="T844" s="148" t="s">
        <v>62</v>
      </c>
      <c r="U844" s="148" t="s">
        <v>62</v>
      </c>
      <c r="V844" s="148" t="s">
        <v>67</v>
      </c>
      <c r="W844" s="148" t="s">
        <v>98</v>
      </c>
      <c r="X844" s="148" t="s">
        <v>62</v>
      </c>
      <c r="Y844" s="148" t="s">
        <v>1429</v>
      </c>
      <c r="Z844" s="148" t="s">
        <v>1444</v>
      </c>
      <c r="AC844" s="148" t="s">
        <v>62</v>
      </c>
      <c r="AD844" s="148" t="s">
        <v>77</v>
      </c>
      <c r="AE844" s="148" t="s">
        <v>102</v>
      </c>
    </row>
    <row r="845" spans="1:31" ht="30">
      <c r="A845" s="148" t="s">
        <v>6736</v>
      </c>
      <c r="B845" s="148" t="s">
        <v>929</v>
      </c>
      <c r="C845" s="148" t="s">
        <v>1445</v>
      </c>
      <c r="D845" s="148" t="s">
        <v>1442</v>
      </c>
      <c r="E845" s="148" t="s">
        <v>104</v>
      </c>
      <c r="F845" s="148" t="s">
        <v>1443</v>
      </c>
      <c r="G845" s="148" t="s">
        <v>62</v>
      </c>
      <c r="H845" s="148" t="s">
        <v>62</v>
      </c>
      <c r="I845" s="148" t="s">
        <v>95</v>
      </c>
      <c r="J845" s="148" t="s">
        <v>64</v>
      </c>
      <c r="K845" s="148" t="s">
        <v>64</v>
      </c>
      <c r="M845" s="148" t="s">
        <v>96</v>
      </c>
      <c r="N845" s="148" t="s">
        <v>105</v>
      </c>
      <c r="O845" s="148" t="s">
        <v>6747</v>
      </c>
      <c r="P845" s="148" t="s">
        <v>62</v>
      </c>
      <c r="R845" s="148" t="s">
        <v>62</v>
      </c>
      <c r="S845" s="148">
        <v>-5000</v>
      </c>
      <c r="T845" s="148">
        <v>-200</v>
      </c>
      <c r="U845" s="148" t="s">
        <v>106</v>
      </c>
      <c r="V845" s="148" t="s">
        <v>246</v>
      </c>
      <c r="W845" s="148" t="s">
        <v>98</v>
      </c>
      <c r="Y845" s="148" t="s">
        <v>1429</v>
      </c>
      <c r="Z845" s="148" t="s">
        <v>1444</v>
      </c>
      <c r="AC845" s="148" t="s">
        <v>62</v>
      </c>
      <c r="AD845" s="148" t="s">
        <v>77</v>
      </c>
      <c r="AE845" s="148" t="s">
        <v>102</v>
      </c>
    </row>
    <row r="846" spans="1:31" ht="30">
      <c r="A846" s="148" t="s">
        <v>6736</v>
      </c>
      <c r="B846" s="148" t="s">
        <v>929</v>
      </c>
      <c r="C846" s="148" t="s">
        <v>1446</v>
      </c>
      <c r="D846" s="148" t="s">
        <v>1442</v>
      </c>
      <c r="E846" s="148" t="s">
        <v>108</v>
      </c>
      <c r="F846" s="148" t="s">
        <v>1443</v>
      </c>
      <c r="G846" s="148" t="s">
        <v>62</v>
      </c>
      <c r="H846" s="148" t="s">
        <v>62</v>
      </c>
      <c r="I846" s="148" t="s">
        <v>95</v>
      </c>
      <c r="J846" s="148" t="s">
        <v>95</v>
      </c>
      <c r="K846" s="148" t="s">
        <v>64</v>
      </c>
      <c r="M846" s="148" t="s">
        <v>96</v>
      </c>
      <c r="N846" s="148" t="s">
        <v>1174</v>
      </c>
      <c r="O846" s="148" t="s">
        <v>6747</v>
      </c>
      <c r="P846" s="148" t="s">
        <v>62</v>
      </c>
      <c r="R846" s="148" t="s">
        <v>62</v>
      </c>
      <c r="S846" s="148">
        <v>-5000</v>
      </c>
      <c r="T846" s="148">
        <v>-200</v>
      </c>
      <c r="U846" s="148" t="s">
        <v>106</v>
      </c>
      <c r="V846" s="148" t="s">
        <v>246</v>
      </c>
      <c r="W846" s="148" t="s">
        <v>98</v>
      </c>
      <c r="X846" s="148" t="s">
        <v>1237</v>
      </c>
      <c r="Y846" s="148" t="s">
        <v>1429</v>
      </c>
      <c r="Z846" s="148" t="s">
        <v>1444</v>
      </c>
      <c r="AC846" s="148" t="s">
        <v>112</v>
      </c>
      <c r="AD846" s="148" t="s">
        <v>77</v>
      </c>
      <c r="AE846" s="148" t="s">
        <v>102</v>
      </c>
    </row>
    <row r="847" spans="1:31" ht="45">
      <c r="A847" s="148" t="s">
        <v>6736</v>
      </c>
      <c r="B847" s="148" t="s">
        <v>929</v>
      </c>
      <c r="C847" s="148" t="s">
        <v>1168</v>
      </c>
      <c r="D847" s="148" t="s">
        <v>1169</v>
      </c>
      <c r="E847" s="148" t="s">
        <v>92</v>
      </c>
      <c r="F847" s="148" t="s">
        <v>1170</v>
      </c>
      <c r="G847" s="148" t="s">
        <v>94</v>
      </c>
      <c r="H847" s="148">
        <v>100</v>
      </c>
      <c r="I847" s="148" t="s">
        <v>95</v>
      </c>
      <c r="J847" s="148" t="s">
        <v>64</v>
      </c>
      <c r="K847" s="148" t="s">
        <v>62</v>
      </c>
      <c r="M847" s="148" t="s">
        <v>96</v>
      </c>
      <c r="N847" s="148" t="s">
        <v>97</v>
      </c>
      <c r="O847" s="148" t="s">
        <v>6747</v>
      </c>
      <c r="P847" s="148" t="s">
        <v>62</v>
      </c>
      <c r="Q847" s="148" t="s">
        <v>6747</v>
      </c>
      <c r="R847" s="148" t="s">
        <v>62</v>
      </c>
      <c r="S847" s="148" t="s">
        <v>62</v>
      </c>
      <c r="T847" s="148" t="s">
        <v>62</v>
      </c>
      <c r="U847" s="148" t="s">
        <v>62</v>
      </c>
      <c r="V847" s="148" t="s">
        <v>67</v>
      </c>
      <c r="W847" s="148" t="s">
        <v>98</v>
      </c>
      <c r="X847" s="148" t="s">
        <v>62</v>
      </c>
      <c r="Y847" s="148" t="s">
        <v>1154</v>
      </c>
      <c r="Z847" s="148" t="s">
        <v>1171</v>
      </c>
      <c r="AC847" s="148" t="s">
        <v>62</v>
      </c>
      <c r="AD847" s="148" t="s">
        <v>77</v>
      </c>
      <c r="AE847" s="148" t="s">
        <v>102</v>
      </c>
    </row>
    <row r="848" spans="1:31" ht="30">
      <c r="A848" s="148" t="s">
        <v>6736</v>
      </c>
      <c r="B848" s="148" t="s">
        <v>929</v>
      </c>
      <c r="C848" s="148" t="s">
        <v>1172</v>
      </c>
      <c r="D848" s="148" t="s">
        <v>1169</v>
      </c>
      <c r="E848" s="148" t="s">
        <v>104</v>
      </c>
      <c r="F848" s="148" t="s">
        <v>1170</v>
      </c>
      <c r="G848" s="148" t="s">
        <v>62</v>
      </c>
      <c r="H848" s="148" t="s">
        <v>62</v>
      </c>
      <c r="I848" s="148" t="s">
        <v>95</v>
      </c>
      <c r="J848" s="148" t="s">
        <v>64</v>
      </c>
      <c r="K848" s="148" t="s">
        <v>64</v>
      </c>
      <c r="M848" s="148" t="s">
        <v>96</v>
      </c>
      <c r="N848" s="148" t="s">
        <v>105</v>
      </c>
      <c r="O848" s="148" t="s">
        <v>6747</v>
      </c>
      <c r="P848" s="148" t="s">
        <v>62</v>
      </c>
      <c r="R848" s="148" t="s">
        <v>62</v>
      </c>
      <c r="S848" s="148">
        <v>-5000</v>
      </c>
      <c r="T848" s="148">
        <v>-200</v>
      </c>
      <c r="U848" s="148" t="s">
        <v>106</v>
      </c>
      <c r="V848" s="148" t="s">
        <v>775</v>
      </c>
      <c r="W848" s="148" t="s">
        <v>98</v>
      </c>
      <c r="Y848" s="148" t="s">
        <v>1154</v>
      </c>
      <c r="Z848" s="148" t="s">
        <v>1171</v>
      </c>
      <c r="AC848" s="148" t="s">
        <v>62</v>
      </c>
      <c r="AD848" s="148" t="s">
        <v>77</v>
      </c>
      <c r="AE848" s="148" t="s">
        <v>102</v>
      </c>
    </row>
    <row r="849" spans="1:31" ht="30">
      <c r="A849" s="148" t="s">
        <v>6736</v>
      </c>
      <c r="B849" s="148" t="s">
        <v>929</v>
      </c>
      <c r="C849" s="148" t="s">
        <v>1173</v>
      </c>
      <c r="D849" s="148" t="s">
        <v>1169</v>
      </c>
      <c r="E849" s="148" t="s">
        <v>108</v>
      </c>
      <c r="F849" s="148" t="s">
        <v>1170</v>
      </c>
      <c r="G849" s="148" t="s">
        <v>62</v>
      </c>
      <c r="H849" s="148" t="s">
        <v>62</v>
      </c>
      <c r="I849" s="148" t="s">
        <v>95</v>
      </c>
      <c r="J849" s="148" t="s">
        <v>95</v>
      </c>
      <c r="K849" s="148" t="s">
        <v>64</v>
      </c>
      <c r="M849" s="148" t="s">
        <v>96</v>
      </c>
      <c r="N849" s="148" t="s">
        <v>1174</v>
      </c>
      <c r="O849" s="148" t="s">
        <v>6747</v>
      </c>
      <c r="P849" s="148" t="s">
        <v>62</v>
      </c>
      <c r="R849" s="148" t="s">
        <v>62</v>
      </c>
      <c r="S849" s="148">
        <v>-5000</v>
      </c>
      <c r="T849" s="148">
        <v>-200</v>
      </c>
      <c r="U849" s="148" t="s">
        <v>106</v>
      </c>
      <c r="V849" s="148" t="s">
        <v>775</v>
      </c>
      <c r="W849" s="148" t="s">
        <v>98</v>
      </c>
      <c r="X849" s="148" t="s">
        <v>1165</v>
      </c>
      <c r="Y849" s="148" t="s">
        <v>1154</v>
      </c>
      <c r="Z849" s="148" t="s">
        <v>1171</v>
      </c>
      <c r="AC849" s="148" t="s">
        <v>112</v>
      </c>
      <c r="AD849" s="148" t="s">
        <v>77</v>
      </c>
      <c r="AE849" s="148" t="s">
        <v>102</v>
      </c>
    </row>
    <row r="850" spans="1:31" ht="45">
      <c r="A850" s="148" t="s">
        <v>6736</v>
      </c>
      <c r="B850" s="148" t="s">
        <v>929</v>
      </c>
      <c r="C850" s="148" t="s">
        <v>1238</v>
      </c>
      <c r="D850" s="148" t="s">
        <v>1239</v>
      </c>
      <c r="E850" s="148" t="s">
        <v>92</v>
      </c>
      <c r="F850" s="148" t="s">
        <v>1233</v>
      </c>
      <c r="G850" s="148" t="s">
        <v>631</v>
      </c>
      <c r="H850" s="148">
        <v>100</v>
      </c>
      <c r="I850" s="148" t="s">
        <v>95</v>
      </c>
      <c r="J850" s="148" t="s">
        <v>64</v>
      </c>
      <c r="K850" s="148" t="s">
        <v>62</v>
      </c>
      <c r="M850" s="148" t="s">
        <v>96</v>
      </c>
      <c r="N850" s="148" t="s">
        <v>97</v>
      </c>
      <c r="O850" s="148" t="s">
        <v>6747</v>
      </c>
      <c r="P850" s="148" t="s">
        <v>62</v>
      </c>
      <c r="Q850" s="148" t="s">
        <v>6747</v>
      </c>
      <c r="R850" s="148" t="s">
        <v>62</v>
      </c>
      <c r="S850" s="148" t="s">
        <v>62</v>
      </c>
      <c r="T850" s="148" t="s">
        <v>62</v>
      </c>
      <c r="U850" s="148" t="s">
        <v>62</v>
      </c>
      <c r="V850" s="148" t="s">
        <v>67</v>
      </c>
      <c r="W850" s="148" t="s">
        <v>98</v>
      </c>
      <c r="X850" s="148" t="s">
        <v>62</v>
      </c>
      <c r="Y850" s="148" t="s">
        <v>1234</v>
      </c>
      <c r="Z850" s="148" t="s">
        <v>1240</v>
      </c>
      <c r="AC850" s="148" t="s">
        <v>62</v>
      </c>
      <c r="AD850" s="148" t="s">
        <v>77</v>
      </c>
      <c r="AE850" s="148" t="s">
        <v>102</v>
      </c>
    </row>
    <row r="851" spans="1:31" ht="30">
      <c r="A851" s="148" t="s">
        <v>6736</v>
      </c>
      <c r="B851" s="148" t="s">
        <v>929</v>
      </c>
      <c r="C851" s="148" t="s">
        <v>1241</v>
      </c>
      <c r="D851" s="148" t="s">
        <v>1239</v>
      </c>
      <c r="E851" s="148" t="s">
        <v>104</v>
      </c>
      <c r="F851" s="148" t="s">
        <v>1233</v>
      </c>
      <c r="G851" s="148" t="s">
        <v>62</v>
      </c>
      <c r="H851" s="148" t="s">
        <v>62</v>
      </c>
      <c r="I851" s="148" t="s">
        <v>95</v>
      </c>
      <c r="J851" s="148" t="s">
        <v>64</v>
      </c>
      <c r="K851" s="148" t="s">
        <v>64</v>
      </c>
      <c r="M851" s="148" t="s">
        <v>96</v>
      </c>
      <c r="N851" s="148" t="s">
        <v>105</v>
      </c>
      <c r="O851" s="148" t="s">
        <v>6747</v>
      </c>
      <c r="P851" s="148" t="s">
        <v>62</v>
      </c>
      <c r="R851" s="148" t="s">
        <v>62</v>
      </c>
      <c r="S851" s="148">
        <v>-5500</v>
      </c>
      <c r="T851" s="148">
        <v>-200</v>
      </c>
      <c r="U851" s="148" t="s">
        <v>106</v>
      </c>
      <c r="V851" s="148" t="s">
        <v>775</v>
      </c>
      <c r="W851" s="148" t="s">
        <v>98</v>
      </c>
      <c r="Y851" s="148" t="s">
        <v>1234</v>
      </c>
      <c r="Z851" s="148" t="s">
        <v>1240</v>
      </c>
      <c r="AC851" s="148" t="s">
        <v>62</v>
      </c>
      <c r="AD851" s="148" t="s">
        <v>77</v>
      </c>
      <c r="AE851" s="148" t="s">
        <v>102</v>
      </c>
    </row>
    <row r="852" spans="1:31" ht="30">
      <c r="A852" s="148" t="s">
        <v>6736</v>
      </c>
      <c r="B852" s="148" t="s">
        <v>929</v>
      </c>
      <c r="C852" s="148" t="s">
        <v>1242</v>
      </c>
      <c r="D852" s="148" t="s">
        <v>1239</v>
      </c>
      <c r="E852" s="148" t="s">
        <v>108</v>
      </c>
      <c r="F852" s="148" t="s">
        <v>1233</v>
      </c>
      <c r="G852" s="148" t="s">
        <v>62</v>
      </c>
      <c r="H852" s="148" t="s">
        <v>62</v>
      </c>
      <c r="I852" s="148" t="s">
        <v>95</v>
      </c>
      <c r="J852" s="148" t="s">
        <v>95</v>
      </c>
      <c r="K852" s="148" t="s">
        <v>64</v>
      </c>
      <c r="M852" s="148" t="s">
        <v>96</v>
      </c>
      <c r="N852" s="148" t="s">
        <v>1174</v>
      </c>
      <c r="O852" s="148" t="s">
        <v>6747</v>
      </c>
      <c r="P852" s="148" t="s">
        <v>62</v>
      </c>
      <c r="R852" s="148" t="s">
        <v>62</v>
      </c>
      <c r="S852" s="148">
        <v>-5500</v>
      </c>
      <c r="T852" s="148">
        <v>-200</v>
      </c>
      <c r="U852" s="148" t="s">
        <v>106</v>
      </c>
      <c r="V852" s="148" t="s">
        <v>775</v>
      </c>
      <c r="W852" s="148" t="s">
        <v>98</v>
      </c>
      <c r="X852" s="148" t="s">
        <v>1163</v>
      </c>
      <c r="Y852" s="148" t="s">
        <v>1234</v>
      </c>
      <c r="Z852" s="148" t="s">
        <v>1240</v>
      </c>
      <c r="AC852" s="148" t="s">
        <v>112</v>
      </c>
      <c r="AD852" s="148" t="s">
        <v>77</v>
      </c>
      <c r="AE852" s="148" t="s">
        <v>102</v>
      </c>
    </row>
    <row r="853" spans="1:31" ht="45">
      <c r="A853" s="148" t="s">
        <v>6736</v>
      </c>
      <c r="B853" s="148" t="s">
        <v>929</v>
      </c>
      <c r="C853" s="148" t="s">
        <v>1378</v>
      </c>
      <c r="D853" s="148" t="s">
        <v>1379</v>
      </c>
      <c r="E853" s="148" t="s">
        <v>92</v>
      </c>
      <c r="F853" s="148" t="s">
        <v>1380</v>
      </c>
      <c r="G853" s="148" t="s">
        <v>704</v>
      </c>
      <c r="H853" s="148">
        <v>100</v>
      </c>
      <c r="I853" s="148" t="s">
        <v>95</v>
      </c>
      <c r="J853" s="148" t="s">
        <v>64</v>
      </c>
      <c r="K853" s="148" t="s">
        <v>62</v>
      </c>
      <c r="M853" s="148" t="s">
        <v>96</v>
      </c>
      <c r="N853" s="148" t="s">
        <v>97</v>
      </c>
      <c r="O853" s="148" t="s">
        <v>6747</v>
      </c>
      <c r="P853" s="148" t="s">
        <v>62</v>
      </c>
      <c r="Q853" s="148" t="s">
        <v>6747</v>
      </c>
      <c r="R853" s="148" t="s">
        <v>62</v>
      </c>
      <c r="S853" s="148" t="s">
        <v>62</v>
      </c>
      <c r="T853" s="148" t="s">
        <v>62</v>
      </c>
      <c r="U853" s="148" t="s">
        <v>62</v>
      </c>
      <c r="V853" s="148" t="s">
        <v>67</v>
      </c>
      <c r="W853" s="148" t="s">
        <v>98</v>
      </c>
      <c r="X853" s="148" t="s">
        <v>62</v>
      </c>
      <c r="Y853" s="148" t="s">
        <v>1360</v>
      </c>
      <c r="Z853" s="148" t="s">
        <v>1381</v>
      </c>
      <c r="AC853" s="148" t="s">
        <v>62</v>
      </c>
      <c r="AD853" s="148" t="s">
        <v>77</v>
      </c>
      <c r="AE853" s="148" t="s">
        <v>102</v>
      </c>
    </row>
    <row r="854" spans="1:31" ht="30">
      <c r="A854" s="148" t="s">
        <v>6736</v>
      </c>
      <c r="B854" s="148" t="s">
        <v>929</v>
      </c>
      <c r="C854" s="148" t="s">
        <v>1382</v>
      </c>
      <c r="D854" s="148" t="s">
        <v>1379</v>
      </c>
      <c r="E854" s="148" t="s">
        <v>104</v>
      </c>
      <c r="F854" s="148" t="s">
        <v>1380</v>
      </c>
      <c r="G854" s="148" t="s">
        <v>62</v>
      </c>
      <c r="H854" s="148" t="s">
        <v>62</v>
      </c>
      <c r="I854" s="148" t="s">
        <v>95</v>
      </c>
      <c r="J854" s="148" t="s">
        <v>64</v>
      </c>
      <c r="K854" s="148" t="s">
        <v>64</v>
      </c>
      <c r="M854" s="148" t="s">
        <v>96</v>
      </c>
      <c r="N854" s="148" t="s">
        <v>105</v>
      </c>
      <c r="O854" s="148" t="s">
        <v>6747</v>
      </c>
      <c r="P854" s="148" t="s">
        <v>62</v>
      </c>
      <c r="R854" s="148" t="s">
        <v>62</v>
      </c>
      <c r="S854" s="148">
        <v>-3700</v>
      </c>
      <c r="T854" s="148">
        <v>-200</v>
      </c>
      <c r="U854" s="148" t="s">
        <v>106</v>
      </c>
      <c r="V854" s="148" t="s">
        <v>246</v>
      </c>
      <c r="W854" s="148" t="s">
        <v>98</v>
      </c>
      <c r="Y854" s="148" t="s">
        <v>1360</v>
      </c>
      <c r="Z854" s="148" t="s">
        <v>1381</v>
      </c>
      <c r="AC854" s="148" t="s">
        <v>62</v>
      </c>
      <c r="AD854" s="148" t="s">
        <v>77</v>
      </c>
      <c r="AE854" s="148" t="s">
        <v>102</v>
      </c>
    </row>
    <row r="855" spans="1:31" ht="30">
      <c r="A855" s="148" t="s">
        <v>6736</v>
      </c>
      <c r="B855" s="148" t="s">
        <v>929</v>
      </c>
      <c r="C855" s="148" t="s">
        <v>1383</v>
      </c>
      <c r="D855" s="148" t="s">
        <v>1379</v>
      </c>
      <c r="E855" s="148" t="s">
        <v>108</v>
      </c>
      <c r="F855" s="148" t="s">
        <v>1380</v>
      </c>
      <c r="G855" s="148" t="s">
        <v>62</v>
      </c>
      <c r="H855" s="148" t="s">
        <v>62</v>
      </c>
      <c r="I855" s="148" t="s">
        <v>95</v>
      </c>
      <c r="J855" s="148" t="s">
        <v>95</v>
      </c>
      <c r="K855" s="148" t="s">
        <v>64</v>
      </c>
      <c r="M855" s="148" t="s">
        <v>96</v>
      </c>
      <c r="N855" s="148" t="s">
        <v>1174</v>
      </c>
      <c r="O855" s="148" t="s">
        <v>6747</v>
      </c>
      <c r="P855" s="148" t="s">
        <v>62</v>
      </c>
      <c r="R855" s="148" t="s">
        <v>62</v>
      </c>
      <c r="S855" s="148">
        <v>-3700</v>
      </c>
      <c r="T855" s="148">
        <v>-200</v>
      </c>
      <c r="U855" s="148" t="s">
        <v>106</v>
      </c>
      <c r="V855" s="148" t="s">
        <v>246</v>
      </c>
      <c r="W855" s="148" t="s">
        <v>98</v>
      </c>
      <c r="X855" s="148" t="s">
        <v>1375</v>
      </c>
      <c r="Y855" s="148" t="s">
        <v>1360</v>
      </c>
      <c r="Z855" s="148" t="s">
        <v>1381</v>
      </c>
      <c r="AC855" s="148" t="s">
        <v>112</v>
      </c>
      <c r="AD855" s="148" t="s">
        <v>77</v>
      </c>
      <c r="AE855" s="148" t="s">
        <v>102</v>
      </c>
    </row>
    <row r="856" spans="1:31" ht="45">
      <c r="A856" s="148" t="s">
        <v>6736</v>
      </c>
      <c r="B856" s="148" t="s">
        <v>929</v>
      </c>
      <c r="C856" s="148" t="s">
        <v>1216</v>
      </c>
      <c r="D856" s="148" t="s">
        <v>1217</v>
      </c>
      <c r="E856" s="148" t="s">
        <v>1218</v>
      </c>
      <c r="F856" s="148" t="s">
        <v>1219</v>
      </c>
      <c r="G856" s="148" t="s">
        <v>62</v>
      </c>
      <c r="H856" s="148" t="s">
        <v>62</v>
      </c>
      <c r="I856" s="148" t="s">
        <v>95</v>
      </c>
      <c r="J856" s="148" t="s">
        <v>64</v>
      </c>
      <c r="K856" s="148" t="s">
        <v>62</v>
      </c>
      <c r="M856" s="148" t="s">
        <v>96</v>
      </c>
      <c r="N856" s="148" t="s">
        <v>97</v>
      </c>
      <c r="O856" s="148" t="s">
        <v>6747</v>
      </c>
      <c r="P856" s="148" t="s">
        <v>62</v>
      </c>
      <c r="Q856" s="148" t="s">
        <v>6747</v>
      </c>
      <c r="R856" s="148" t="s">
        <v>62</v>
      </c>
      <c r="S856" s="148" t="s">
        <v>62</v>
      </c>
      <c r="T856" s="148" t="s">
        <v>62</v>
      </c>
      <c r="U856" s="148" t="s">
        <v>62</v>
      </c>
      <c r="V856" s="148" t="s">
        <v>67</v>
      </c>
      <c r="W856" s="148" t="s">
        <v>98</v>
      </c>
      <c r="X856" s="148" t="s">
        <v>62</v>
      </c>
      <c r="Y856" s="148" t="s">
        <v>1154</v>
      </c>
      <c r="Z856" s="148" t="s">
        <v>1220</v>
      </c>
      <c r="AC856" s="148" t="s">
        <v>62</v>
      </c>
      <c r="AD856" s="148" t="s">
        <v>77</v>
      </c>
      <c r="AE856" s="148" t="s">
        <v>102</v>
      </c>
    </row>
    <row r="857" spans="1:31" ht="30">
      <c r="A857" s="148" t="s">
        <v>6736</v>
      </c>
      <c r="B857" s="148" t="s">
        <v>929</v>
      </c>
      <c r="C857" s="148" t="s">
        <v>1221</v>
      </c>
      <c r="D857" s="148" t="s">
        <v>1217</v>
      </c>
      <c r="E857" s="148" t="s">
        <v>104</v>
      </c>
      <c r="F857" s="148" t="s">
        <v>1219</v>
      </c>
      <c r="G857" s="148" t="s">
        <v>62</v>
      </c>
      <c r="H857" s="148" t="s">
        <v>62</v>
      </c>
      <c r="I857" s="148" t="s">
        <v>95</v>
      </c>
      <c r="J857" s="148" t="s">
        <v>64</v>
      </c>
      <c r="K857" s="148" t="s">
        <v>64</v>
      </c>
      <c r="M857" s="148" t="s">
        <v>96</v>
      </c>
      <c r="N857" s="148" t="s">
        <v>105</v>
      </c>
      <c r="O857" s="148" t="s">
        <v>6747</v>
      </c>
      <c r="P857" s="148" t="s">
        <v>62</v>
      </c>
      <c r="R857" s="148" t="s">
        <v>62</v>
      </c>
      <c r="S857" s="148">
        <v>-1720</v>
      </c>
      <c r="T857" s="148">
        <v>-300</v>
      </c>
      <c r="U857" s="148" t="s">
        <v>1222</v>
      </c>
      <c r="V857" s="148" t="s">
        <v>775</v>
      </c>
      <c r="W857" s="148" t="s">
        <v>1223</v>
      </c>
      <c r="Y857" s="148" t="s">
        <v>1154</v>
      </c>
      <c r="Z857" s="148" t="s">
        <v>1220</v>
      </c>
      <c r="AC857" s="148" t="s">
        <v>62</v>
      </c>
      <c r="AD857" s="148" t="s">
        <v>77</v>
      </c>
      <c r="AE857" s="148" t="s">
        <v>102</v>
      </c>
    </row>
    <row r="858" spans="1:31" ht="30">
      <c r="A858" s="148" t="s">
        <v>6736</v>
      </c>
      <c r="B858" s="148" t="s">
        <v>929</v>
      </c>
      <c r="C858" s="148" t="s">
        <v>1224</v>
      </c>
      <c r="D858" s="148" t="s">
        <v>1217</v>
      </c>
      <c r="E858" s="148" t="s">
        <v>1225</v>
      </c>
      <c r="F858" s="148" t="s">
        <v>1219</v>
      </c>
      <c r="G858" s="148" t="s">
        <v>62</v>
      </c>
      <c r="H858" s="148" t="s">
        <v>62</v>
      </c>
      <c r="I858" s="148" t="s">
        <v>95</v>
      </c>
      <c r="J858" s="148" t="s">
        <v>95</v>
      </c>
      <c r="K858" s="148" t="s">
        <v>64</v>
      </c>
      <c r="M858" s="148" t="s">
        <v>96</v>
      </c>
      <c r="N858" s="148" t="s">
        <v>1226</v>
      </c>
      <c r="O858" s="148" t="s">
        <v>6747</v>
      </c>
      <c r="P858" s="148" t="s">
        <v>62</v>
      </c>
      <c r="R858" s="148" t="s">
        <v>62</v>
      </c>
      <c r="S858" s="148">
        <v>-1720</v>
      </c>
      <c r="T858" s="148">
        <v>-300</v>
      </c>
      <c r="U858" s="148" t="s">
        <v>1222</v>
      </c>
      <c r="V858" s="148" t="s">
        <v>775</v>
      </c>
      <c r="W858" s="148" t="s">
        <v>1223</v>
      </c>
      <c r="X858" s="148" t="s">
        <v>1163</v>
      </c>
      <c r="Y858" s="148" t="s">
        <v>1154</v>
      </c>
      <c r="Z858" s="148" t="s">
        <v>1220</v>
      </c>
      <c r="AC858" s="148" t="s">
        <v>112</v>
      </c>
      <c r="AD858" s="148" t="s">
        <v>77</v>
      </c>
      <c r="AE858" s="148" t="s">
        <v>102</v>
      </c>
    </row>
    <row r="859" spans="1:31" ht="45">
      <c r="A859" s="148" t="s">
        <v>6736</v>
      </c>
      <c r="B859" s="148" t="s">
        <v>1465</v>
      </c>
      <c r="C859" s="148" t="s">
        <v>1502</v>
      </c>
      <c r="D859" s="148" t="s">
        <v>1503</v>
      </c>
      <c r="E859" s="148" t="s">
        <v>92</v>
      </c>
      <c r="F859" s="148" t="s">
        <v>1483</v>
      </c>
      <c r="G859" s="148" t="s">
        <v>94</v>
      </c>
      <c r="H859" s="148">
        <v>100</v>
      </c>
      <c r="I859" s="148" t="s">
        <v>95</v>
      </c>
      <c r="J859" s="148" t="s">
        <v>64</v>
      </c>
      <c r="K859" s="148" t="s">
        <v>62</v>
      </c>
      <c r="M859" s="148" t="s">
        <v>96</v>
      </c>
      <c r="N859" s="148" t="s">
        <v>97</v>
      </c>
      <c r="O859" s="148" t="s">
        <v>6747</v>
      </c>
      <c r="P859" s="148" t="s">
        <v>6782</v>
      </c>
      <c r="Q859" s="148" t="s">
        <v>6747</v>
      </c>
      <c r="R859" s="148" t="s">
        <v>101</v>
      </c>
      <c r="S859" s="148" t="s">
        <v>62</v>
      </c>
      <c r="T859" s="148" t="s">
        <v>62</v>
      </c>
      <c r="U859" s="148" t="s">
        <v>62</v>
      </c>
      <c r="V859" s="148" t="s">
        <v>67</v>
      </c>
      <c r="W859" s="148" t="s">
        <v>98</v>
      </c>
      <c r="X859" s="148" t="s">
        <v>62</v>
      </c>
      <c r="Y859" s="148" t="s">
        <v>1475</v>
      </c>
      <c r="Z859" s="148" t="s">
        <v>1504</v>
      </c>
      <c r="AC859" s="148" t="s">
        <v>62</v>
      </c>
      <c r="AD859" s="148" t="s">
        <v>69</v>
      </c>
      <c r="AE859" s="148" t="s">
        <v>102</v>
      </c>
    </row>
    <row r="860" spans="1:31" ht="45">
      <c r="A860" s="148" t="s">
        <v>6736</v>
      </c>
      <c r="B860" s="148" t="s">
        <v>1465</v>
      </c>
      <c r="C860" s="148" t="s">
        <v>1505</v>
      </c>
      <c r="D860" s="148" t="s">
        <v>1503</v>
      </c>
      <c r="E860" s="148" t="s">
        <v>104</v>
      </c>
      <c r="F860" s="148" t="s">
        <v>1483</v>
      </c>
      <c r="G860" s="148" t="s">
        <v>62</v>
      </c>
      <c r="H860" s="148" t="s">
        <v>62</v>
      </c>
      <c r="I860" s="148" t="s">
        <v>95</v>
      </c>
      <c r="J860" s="148" t="s">
        <v>64</v>
      </c>
      <c r="K860" s="148" t="s">
        <v>64</v>
      </c>
      <c r="M860" s="148" t="s">
        <v>96</v>
      </c>
      <c r="N860" s="148" t="s">
        <v>105</v>
      </c>
      <c r="O860" s="148" t="s">
        <v>6747</v>
      </c>
      <c r="P860" s="148" t="s">
        <v>6781</v>
      </c>
      <c r="R860" s="148" t="s">
        <v>101</v>
      </c>
      <c r="S860" s="148">
        <v>-1700</v>
      </c>
      <c r="T860" s="148">
        <v>-200</v>
      </c>
      <c r="U860" s="148" t="s">
        <v>106</v>
      </c>
      <c r="V860" s="148" t="s">
        <v>67</v>
      </c>
      <c r="W860" s="148" t="s">
        <v>98</v>
      </c>
      <c r="Y860" s="148" t="s">
        <v>1475</v>
      </c>
      <c r="Z860" s="148" t="s">
        <v>1504</v>
      </c>
      <c r="AC860" s="148" t="s">
        <v>62</v>
      </c>
      <c r="AD860" s="148" t="s">
        <v>69</v>
      </c>
      <c r="AE860" s="148" t="s">
        <v>102</v>
      </c>
    </row>
    <row r="861" spans="1:31" ht="30">
      <c r="A861" s="148" t="s">
        <v>6736</v>
      </c>
      <c r="B861" s="148" t="s">
        <v>1465</v>
      </c>
      <c r="C861" s="148" t="s">
        <v>1506</v>
      </c>
      <c r="D861" s="148" t="s">
        <v>1503</v>
      </c>
      <c r="E861" s="148" t="s">
        <v>108</v>
      </c>
      <c r="F861" s="148" t="s">
        <v>1483</v>
      </c>
      <c r="G861" s="148" t="s">
        <v>62</v>
      </c>
      <c r="H861" s="148" t="s">
        <v>62</v>
      </c>
      <c r="I861" s="148" t="s">
        <v>95</v>
      </c>
      <c r="J861" s="148" t="s">
        <v>95</v>
      </c>
      <c r="K861" s="148" t="s">
        <v>64</v>
      </c>
      <c r="M861" s="148" t="s">
        <v>96</v>
      </c>
      <c r="N861" s="148" t="s">
        <v>109</v>
      </c>
      <c r="O861" s="148" t="s">
        <v>6747</v>
      </c>
      <c r="P861" s="148" t="s">
        <v>6782</v>
      </c>
      <c r="R861" s="148" t="s">
        <v>101</v>
      </c>
      <c r="S861" s="148">
        <v>-1700</v>
      </c>
      <c r="T861" s="148">
        <v>-200</v>
      </c>
      <c r="U861" s="148" t="s">
        <v>106</v>
      </c>
      <c r="V861" s="148" t="s">
        <v>110</v>
      </c>
      <c r="W861" s="148" t="s">
        <v>98</v>
      </c>
      <c r="X861" s="148" t="s">
        <v>1507</v>
      </c>
      <c r="Y861" s="148" t="s">
        <v>1475</v>
      </c>
      <c r="Z861" s="148" t="s">
        <v>1504</v>
      </c>
      <c r="AC861" s="148" t="s">
        <v>112</v>
      </c>
      <c r="AD861" s="148" t="s">
        <v>69</v>
      </c>
      <c r="AE861" s="148" t="s">
        <v>102</v>
      </c>
    </row>
    <row r="862" spans="1:31" ht="45">
      <c r="A862" s="148" t="s">
        <v>6736</v>
      </c>
      <c r="B862" s="148" t="s">
        <v>1465</v>
      </c>
      <c r="C862" s="148" t="s">
        <v>1607</v>
      </c>
      <c r="D862" s="148" t="s">
        <v>1608</v>
      </c>
      <c r="E862" s="148" t="s">
        <v>92</v>
      </c>
      <c r="F862" s="148" t="s">
        <v>1600</v>
      </c>
      <c r="G862" s="148" t="s">
        <v>94</v>
      </c>
      <c r="H862" s="148">
        <v>100</v>
      </c>
      <c r="I862" s="148" t="s">
        <v>95</v>
      </c>
      <c r="J862" s="148" t="s">
        <v>64</v>
      </c>
      <c r="K862" s="148" t="s">
        <v>62</v>
      </c>
      <c r="M862" s="148" t="s">
        <v>96</v>
      </c>
      <c r="N862" s="148" t="s">
        <v>97</v>
      </c>
      <c r="O862" s="148" t="s">
        <v>6747</v>
      </c>
      <c r="P862" s="148" t="s">
        <v>6782</v>
      </c>
      <c r="Q862" s="148" t="s">
        <v>6747</v>
      </c>
      <c r="R862" s="148" t="s">
        <v>101</v>
      </c>
      <c r="S862" s="148" t="s">
        <v>62</v>
      </c>
      <c r="T862" s="148" t="s">
        <v>62</v>
      </c>
      <c r="U862" s="148" t="s">
        <v>62</v>
      </c>
      <c r="V862" s="148" t="s">
        <v>67</v>
      </c>
      <c r="W862" s="148" t="s">
        <v>98</v>
      </c>
      <c r="X862" s="148" t="s">
        <v>62</v>
      </c>
      <c r="Y862" s="148" t="s">
        <v>1587</v>
      </c>
      <c r="Z862" s="148" t="s">
        <v>1609</v>
      </c>
      <c r="AC862" s="148" t="s">
        <v>62</v>
      </c>
      <c r="AD862" s="148" t="s">
        <v>69</v>
      </c>
      <c r="AE862" s="148" t="s">
        <v>102</v>
      </c>
    </row>
    <row r="863" spans="1:31" ht="45">
      <c r="A863" s="148" t="s">
        <v>6736</v>
      </c>
      <c r="B863" s="148" t="s">
        <v>1465</v>
      </c>
      <c r="C863" s="148" t="s">
        <v>1610</v>
      </c>
      <c r="D863" s="148" t="s">
        <v>1608</v>
      </c>
      <c r="E863" s="148" t="s">
        <v>104</v>
      </c>
      <c r="F863" s="148" t="s">
        <v>1600</v>
      </c>
      <c r="G863" s="148" t="s">
        <v>62</v>
      </c>
      <c r="H863" s="148" t="s">
        <v>62</v>
      </c>
      <c r="I863" s="148" t="s">
        <v>95</v>
      </c>
      <c r="J863" s="148" t="s">
        <v>64</v>
      </c>
      <c r="K863" s="148" t="s">
        <v>64</v>
      </c>
      <c r="M863" s="148" t="s">
        <v>96</v>
      </c>
      <c r="N863" s="148" t="s">
        <v>105</v>
      </c>
      <c r="O863" s="148" t="s">
        <v>6747</v>
      </c>
      <c r="P863" s="148" t="s">
        <v>6781</v>
      </c>
      <c r="R863" s="148" t="s">
        <v>101</v>
      </c>
      <c r="S863" s="148">
        <v>-1700</v>
      </c>
      <c r="T863" s="148">
        <v>-200</v>
      </c>
      <c r="U863" s="148" t="s">
        <v>106</v>
      </c>
      <c r="V863" s="148" t="s">
        <v>67</v>
      </c>
      <c r="W863" s="148" t="s">
        <v>98</v>
      </c>
      <c r="Y863" s="148" t="s">
        <v>1587</v>
      </c>
      <c r="Z863" s="148" t="s">
        <v>1609</v>
      </c>
      <c r="AC863" s="148" t="s">
        <v>62</v>
      </c>
      <c r="AD863" s="148" t="s">
        <v>69</v>
      </c>
      <c r="AE863" s="148" t="s">
        <v>102</v>
      </c>
    </row>
    <row r="864" spans="1:31" ht="30">
      <c r="A864" s="148" t="s">
        <v>6736</v>
      </c>
      <c r="B864" s="148" t="s">
        <v>1465</v>
      </c>
      <c r="C864" s="148" t="s">
        <v>1611</v>
      </c>
      <c r="D864" s="148" t="s">
        <v>1608</v>
      </c>
      <c r="E864" s="148" t="s">
        <v>108</v>
      </c>
      <c r="F864" s="148" t="s">
        <v>1600</v>
      </c>
      <c r="G864" s="148" t="s">
        <v>62</v>
      </c>
      <c r="H864" s="148" t="s">
        <v>62</v>
      </c>
      <c r="I864" s="148" t="s">
        <v>95</v>
      </c>
      <c r="J864" s="148" t="s">
        <v>95</v>
      </c>
      <c r="K864" s="148" t="s">
        <v>64</v>
      </c>
      <c r="M864" s="148" t="s">
        <v>96</v>
      </c>
      <c r="N864" s="148" t="s">
        <v>109</v>
      </c>
      <c r="O864" s="148" t="s">
        <v>6747</v>
      </c>
      <c r="P864" s="148" t="s">
        <v>6782</v>
      </c>
      <c r="R864" s="148" t="s">
        <v>101</v>
      </c>
      <c r="S864" s="148">
        <v>-1700</v>
      </c>
      <c r="T864" s="148">
        <v>-200</v>
      </c>
      <c r="U864" s="148" t="s">
        <v>106</v>
      </c>
      <c r="V864" s="148" t="s">
        <v>110</v>
      </c>
      <c r="W864" s="148" t="s">
        <v>98</v>
      </c>
      <c r="X864" s="148" t="s">
        <v>1507</v>
      </c>
      <c r="Y864" s="148" t="s">
        <v>1587</v>
      </c>
      <c r="Z864" s="148" t="s">
        <v>1609</v>
      </c>
      <c r="AC864" s="148" t="s">
        <v>112</v>
      </c>
      <c r="AD864" s="148" t="s">
        <v>69</v>
      </c>
      <c r="AE864" s="148" t="s">
        <v>102</v>
      </c>
    </row>
    <row r="865" spans="1:31" ht="45">
      <c r="A865" s="148" t="s">
        <v>6736</v>
      </c>
      <c r="B865" s="148" t="s">
        <v>1465</v>
      </c>
      <c r="C865" s="148" t="s">
        <v>1655</v>
      </c>
      <c r="D865" s="148" t="s">
        <v>1656</v>
      </c>
      <c r="E865" s="148" t="s">
        <v>92</v>
      </c>
      <c r="F865" s="148" t="s">
        <v>1657</v>
      </c>
      <c r="G865" s="148" t="s">
        <v>94</v>
      </c>
      <c r="H865" s="148">
        <v>100</v>
      </c>
      <c r="I865" s="148" t="s">
        <v>95</v>
      </c>
      <c r="J865" s="148" t="s">
        <v>64</v>
      </c>
      <c r="K865" s="148" t="s">
        <v>62</v>
      </c>
      <c r="M865" s="148" t="s">
        <v>96</v>
      </c>
      <c r="N865" s="148" t="s">
        <v>97</v>
      </c>
      <c r="O865" s="148" t="s">
        <v>6747</v>
      </c>
      <c r="P865" s="148" t="s">
        <v>6782</v>
      </c>
      <c r="Q865" s="148" t="s">
        <v>6747</v>
      </c>
      <c r="R865" s="148" t="s">
        <v>101</v>
      </c>
      <c r="S865" s="148" t="s">
        <v>62</v>
      </c>
      <c r="T865" s="148" t="s">
        <v>62</v>
      </c>
      <c r="U865" s="148" t="s">
        <v>62</v>
      </c>
      <c r="V865" s="148" t="s">
        <v>67</v>
      </c>
      <c r="W865" s="148" t="s">
        <v>98</v>
      </c>
      <c r="X865" s="148" t="s">
        <v>62</v>
      </c>
      <c r="Y865" s="148" t="s">
        <v>1658</v>
      </c>
      <c r="Z865" s="148" t="s">
        <v>1659</v>
      </c>
      <c r="AC865" s="148" t="s">
        <v>62</v>
      </c>
      <c r="AD865" s="148" t="s">
        <v>69</v>
      </c>
      <c r="AE865" s="148" t="s">
        <v>102</v>
      </c>
    </row>
    <row r="866" spans="1:31" ht="45">
      <c r="A866" s="148" t="s">
        <v>6736</v>
      </c>
      <c r="B866" s="148" t="s">
        <v>1465</v>
      </c>
      <c r="C866" s="148" t="s">
        <v>1660</v>
      </c>
      <c r="D866" s="148" t="s">
        <v>1656</v>
      </c>
      <c r="E866" s="148" t="s">
        <v>104</v>
      </c>
      <c r="F866" s="148" t="s">
        <v>1657</v>
      </c>
      <c r="G866" s="148" t="s">
        <v>62</v>
      </c>
      <c r="H866" s="148" t="s">
        <v>62</v>
      </c>
      <c r="I866" s="148" t="s">
        <v>95</v>
      </c>
      <c r="J866" s="148" t="s">
        <v>64</v>
      </c>
      <c r="K866" s="148" t="s">
        <v>64</v>
      </c>
      <c r="M866" s="148" t="s">
        <v>96</v>
      </c>
      <c r="N866" s="148" t="s">
        <v>105</v>
      </c>
      <c r="O866" s="148" t="s">
        <v>6747</v>
      </c>
      <c r="P866" s="148" t="s">
        <v>6781</v>
      </c>
      <c r="R866" s="148" t="s">
        <v>101</v>
      </c>
      <c r="S866" s="148">
        <v>-8500</v>
      </c>
      <c r="T866" s="148">
        <v>-200</v>
      </c>
      <c r="U866" s="148" t="s">
        <v>106</v>
      </c>
      <c r="V866" s="148" t="s">
        <v>110</v>
      </c>
      <c r="W866" s="148" t="s">
        <v>98</v>
      </c>
      <c r="Y866" s="148" t="s">
        <v>1658</v>
      </c>
      <c r="Z866" s="148" t="s">
        <v>1659</v>
      </c>
      <c r="AC866" s="148" t="s">
        <v>62</v>
      </c>
      <c r="AD866" s="148" t="s">
        <v>69</v>
      </c>
      <c r="AE866" s="148" t="s">
        <v>102</v>
      </c>
    </row>
    <row r="867" spans="1:31" ht="45">
      <c r="A867" s="148" t="s">
        <v>6736</v>
      </c>
      <c r="B867" s="148" t="s">
        <v>1465</v>
      </c>
      <c r="C867" s="148" t="s">
        <v>1661</v>
      </c>
      <c r="D867" s="148" t="s">
        <v>1656</v>
      </c>
      <c r="E867" s="148" t="s">
        <v>108</v>
      </c>
      <c r="F867" s="148" t="s">
        <v>1657</v>
      </c>
      <c r="G867" s="148" t="s">
        <v>62</v>
      </c>
      <c r="H867" s="148" t="s">
        <v>62</v>
      </c>
      <c r="I867" s="148" t="s">
        <v>95</v>
      </c>
      <c r="J867" s="148" t="s">
        <v>95</v>
      </c>
      <c r="K867" s="148" t="s">
        <v>64</v>
      </c>
      <c r="M867" s="148" t="s">
        <v>96</v>
      </c>
      <c r="N867" s="148" t="s">
        <v>109</v>
      </c>
      <c r="O867" s="148" t="s">
        <v>6747</v>
      </c>
      <c r="P867" s="148" t="s">
        <v>6782</v>
      </c>
      <c r="R867" s="148" t="s">
        <v>101</v>
      </c>
      <c r="S867" s="148">
        <v>-8500</v>
      </c>
      <c r="T867" s="148">
        <v>-200</v>
      </c>
      <c r="U867" s="148" t="s">
        <v>106</v>
      </c>
      <c r="V867" s="148" t="s">
        <v>110</v>
      </c>
      <c r="W867" s="148" t="s">
        <v>98</v>
      </c>
      <c r="X867" s="148" t="s">
        <v>1501</v>
      </c>
      <c r="Y867" s="148" t="s">
        <v>1658</v>
      </c>
      <c r="Z867" s="148" t="s">
        <v>1659</v>
      </c>
      <c r="AC867" s="148" t="s">
        <v>112</v>
      </c>
      <c r="AD867" s="148" t="s">
        <v>69</v>
      </c>
      <c r="AE867" s="148" t="s">
        <v>102</v>
      </c>
    </row>
    <row r="868" spans="1:31" ht="45">
      <c r="A868" s="148" t="s">
        <v>6736</v>
      </c>
      <c r="B868" s="148" t="s">
        <v>1465</v>
      </c>
      <c r="C868" s="148" t="s">
        <v>1704</v>
      </c>
      <c r="D868" s="148" t="s">
        <v>1705</v>
      </c>
      <c r="E868" s="148" t="s">
        <v>386</v>
      </c>
      <c r="F868" s="148" t="s">
        <v>1657</v>
      </c>
      <c r="G868" s="148" t="s">
        <v>94</v>
      </c>
      <c r="H868" s="148">
        <v>50</v>
      </c>
      <c r="I868" s="148" t="s">
        <v>95</v>
      </c>
      <c r="J868" s="148" t="s">
        <v>64</v>
      </c>
      <c r="K868" s="148" t="s">
        <v>64</v>
      </c>
      <c r="M868" s="148" t="s">
        <v>96</v>
      </c>
      <c r="N868" s="148" t="s">
        <v>382</v>
      </c>
      <c r="O868" s="148" t="s">
        <v>6747</v>
      </c>
      <c r="P868" s="148" t="s">
        <v>6783</v>
      </c>
      <c r="Q868" s="148" t="s">
        <v>6747</v>
      </c>
      <c r="R868" s="148" t="s">
        <v>101</v>
      </c>
      <c r="S868" s="148" t="s">
        <v>62</v>
      </c>
      <c r="T868" s="148" t="s">
        <v>62</v>
      </c>
      <c r="U868" s="148" t="s">
        <v>62</v>
      </c>
      <c r="V868" s="148" t="s">
        <v>110</v>
      </c>
      <c r="W868" s="148" t="s">
        <v>126</v>
      </c>
      <c r="X868" s="148" t="s">
        <v>1702</v>
      </c>
      <c r="Y868" s="148" t="s">
        <v>1658</v>
      </c>
      <c r="Z868" s="148" t="s">
        <v>1706</v>
      </c>
      <c r="AC868" s="148" t="s">
        <v>206</v>
      </c>
      <c r="AD868" s="148" t="s">
        <v>69</v>
      </c>
      <c r="AE868" s="148" t="s">
        <v>102</v>
      </c>
    </row>
    <row r="869" spans="1:31" ht="45">
      <c r="A869" s="148" t="s">
        <v>6736</v>
      </c>
      <c r="B869" s="148" t="s">
        <v>1465</v>
      </c>
      <c r="C869" s="148" t="s">
        <v>1700</v>
      </c>
      <c r="D869" s="148" t="s">
        <v>1701</v>
      </c>
      <c r="E869" s="148" t="s">
        <v>381</v>
      </c>
      <c r="F869" s="148" t="s">
        <v>1657</v>
      </c>
      <c r="G869" s="148" t="s">
        <v>94</v>
      </c>
      <c r="H869" s="148">
        <v>50</v>
      </c>
      <c r="I869" s="148" t="s">
        <v>95</v>
      </c>
      <c r="J869" s="148" t="s">
        <v>64</v>
      </c>
      <c r="K869" s="148" t="s">
        <v>64</v>
      </c>
      <c r="M869" s="148" t="s">
        <v>96</v>
      </c>
      <c r="N869" s="148" t="s">
        <v>382</v>
      </c>
      <c r="O869" s="148" t="s">
        <v>6747</v>
      </c>
      <c r="P869" s="148" t="s">
        <v>6783</v>
      </c>
      <c r="Q869" s="148" t="s">
        <v>6747</v>
      </c>
      <c r="R869" s="148" t="s">
        <v>101</v>
      </c>
      <c r="S869" s="148" t="s">
        <v>62</v>
      </c>
      <c r="T869" s="148" t="s">
        <v>62</v>
      </c>
      <c r="U869" s="148" t="s">
        <v>62</v>
      </c>
      <c r="V869" s="148" t="s">
        <v>281</v>
      </c>
      <c r="W869" s="148" t="s">
        <v>126</v>
      </c>
      <c r="X869" s="148" t="s">
        <v>1702</v>
      </c>
      <c r="Y869" s="148" t="s">
        <v>1658</v>
      </c>
      <c r="Z869" s="148" t="s">
        <v>1703</v>
      </c>
      <c r="AC869" s="148" t="s">
        <v>206</v>
      </c>
      <c r="AD869" s="148" t="s">
        <v>69</v>
      </c>
      <c r="AE869" s="148" t="s">
        <v>102</v>
      </c>
    </row>
    <row r="870" spans="1:31" ht="45">
      <c r="A870" s="148" t="s">
        <v>6736</v>
      </c>
      <c r="B870" s="148" t="s">
        <v>1465</v>
      </c>
      <c r="C870" s="148" t="s">
        <v>1508</v>
      </c>
      <c r="D870" s="148" t="s">
        <v>1509</v>
      </c>
      <c r="E870" s="148" t="s">
        <v>104</v>
      </c>
      <c r="F870" s="148" t="s">
        <v>1510</v>
      </c>
      <c r="G870" s="148" t="s">
        <v>62</v>
      </c>
      <c r="H870" s="148" t="s">
        <v>62</v>
      </c>
      <c r="I870" s="148" t="s">
        <v>95</v>
      </c>
      <c r="J870" s="148" t="s">
        <v>64</v>
      </c>
      <c r="K870" s="148" t="s">
        <v>64</v>
      </c>
      <c r="M870" s="148" t="s">
        <v>96</v>
      </c>
      <c r="N870" s="148" t="s">
        <v>105</v>
      </c>
      <c r="O870" s="148" t="s">
        <v>6747</v>
      </c>
      <c r="P870" s="148" t="s">
        <v>6781</v>
      </c>
      <c r="R870" s="148" t="s">
        <v>101</v>
      </c>
      <c r="S870" s="148">
        <v>-1220</v>
      </c>
      <c r="T870" s="148">
        <v>-300</v>
      </c>
      <c r="U870" s="148" t="s">
        <v>1222</v>
      </c>
      <c r="V870" s="148" t="s">
        <v>67</v>
      </c>
      <c r="W870" s="148" t="s">
        <v>1223</v>
      </c>
      <c r="Y870" s="148" t="s">
        <v>1475</v>
      </c>
      <c r="Z870" s="148" t="s">
        <v>1511</v>
      </c>
      <c r="AC870" s="148" t="s">
        <v>62</v>
      </c>
      <c r="AD870" s="148" t="s">
        <v>69</v>
      </c>
      <c r="AE870" s="148" t="s">
        <v>102</v>
      </c>
    </row>
    <row r="871" spans="1:31" ht="30">
      <c r="A871" s="148" t="s">
        <v>6736</v>
      </c>
      <c r="B871" s="148" t="s">
        <v>1465</v>
      </c>
      <c r="C871" s="148" t="s">
        <v>1512</v>
      </c>
      <c r="D871" s="148" t="s">
        <v>1509</v>
      </c>
      <c r="E871" s="148" t="s">
        <v>1225</v>
      </c>
      <c r="F871" s="148" t="s">
        <v>1510</v>
      </c>
      <c r="G871" s="148" t="s">
        <v>62</v>
      </c>
      <c r="H871" s="148" t="s">
        <v>62</v>
      </c>
      <c r="I871" s="148" t="s">
        <v>95</v>
      </c>
      <c r="J871" s="148" t="s">
        <v>95</v>
      </c>
      <c r="K871" s="148" t="s">
        <v>64</v>
      </c>
      <c r="M871" s="148" t="s">
        <v>96</v>
      </c>
      <c r="N871" s="148" t="s">
        <v>1513</v>
      </c>
      <c r="O871" s="148" t="s">
        <v>6747</v>
      </c>
      <c r="P871" s="148" t="s">
        <v>6784</v>
      </c>
      <c r="R871" s="148" t="s">
        <v>101</v>
      </c>
      <c r="S871" s="148">
        <v>-1220</v>
      </c>
      <c r="T871" s="148">
        <v>-300</v>
      </c>
      <c r="U871" s="148" t="s">
        <v>1222</v>
      </c>
      <c r="V871" s="148" t="s">
        <v>281</v>
      </c>
      <c r="W871" s="148" t="s">
        <v>1223</v>
      </c>
      <c r="X871" s="148" t="s">
        <v>1480</v>
      </c>
      <c r="Y871" s="148" t="s">
        <v>1475</v>
      </c>
      <c r="Z871" s="148" t="s">
        <v>1511</v>
      </c>
      <c r="AC871" s="148" t="s">
        <v>112</v>
      </c>
      <c r="AD871" s="148" t="s">
        <v>69</v>
      </c>
      <c r="AE871" s="148" t="s">
        <v>102</v>
      </c>
    </row>
    <row r="872" spans="1:31" ht="45">
      <c r="A872" s="148" t="s">
        <v>6736</v>
      </c>
      <c r="B872" s="148" t="s">
        <v>1908</v>
      </c>
      <c r="C872" s="148" t="s">
        <v>1983</v>
      </c>
      <c r="D872" s="148" t="s">
        <v>1984</v>
      </c>
      <c r="E872" s="148" t="s">
        <v>92</v>
      </c>
      <c r="F872" s="148" t="s">
        <v>1985</v>
      </c>
      <c r="G872" s="148" t="s">
        <v>334</v>
      </c>
      <c r="H872" s="148">
        <v>100</v>
      </c>
      <c r="I872" s="148" t="s">
        <v>95</v>
      </c>
      <c r="J872" s="148" t="s">
        <v>64</v>
      </c>
      <c r="K872" s="148" t="s">
        <v>62</v>
      </c>
      <c r="M872" s="148" t="s">
        <v>96</v>
      </c>
      <c r="N872" s="148" t="s">
        <v>97</v>
      </c>
      <c r="O872" s="148" t="s">
        <v>6747</v>
      </c>
      <c r="P872" s="148" t="s">
        <v>6782</v>
      </c>
      <c r="Q872" s="148" t="s">
        <v>6747</v>
      </c>
      <c r="R872" s="148" t="s">
        <v>101</v>
      </c>
      <c r="S872" s="148" t="s">
        <v>62</v>
      </c>
      <c r="T872" s="148" t="s">
        <v>62</v>
      </c>
      <c r="U872" s="148" t="s">
        <v>62</v>
      </c>
      <c r="V872" s="148" t="s">
        <v>67</v>
      </c>
      <c r="W872" s="148" t="s">
        <v>98</v>
      </c>
      <c r="X872" s="148" t="s">
        <v>62</v>
      </c>
      <c r="Y872" s="148" t="s">
        <v>1930</v>
      </c>
      <c r="Z872" s="148" t="s">
        <v>1986</v>
      </c>
      <c r="AC872" s="148" t="s">
        <v>62</v>
      </c>
      <c r="AD872" s="148" t="s">
        <v>69</v>
      </c>
      <c r="AE872" s="148" t="s">
        <v>102</v>
      </c>
    </row>
    <row r="873" spans="1:31" ht="45">
      <c r="A873" s="148" t="s">
        <v>6736</v>
      </c>
      <c r="B873" s="148" t="s">
        <v>1908</v>
      </c>
      <c r="C873" s="148" t="s">
        <v>1987</v>
      </c>
      <c r="D873" s="148" t="s">
        <v>1984</v>
      </c>
      <c r="E873" s="148" t="s">
        <v>104</v>
      </c>
      <c r="F873" s="148" t="s">
        <v>1985</v>
      </c>
      <c r="G873" s="148" t="s">
        <v>62</v>
      </c>
      <c r="H873" s="148" t="s">
        <v>62</v>
      </c>
      <c r="I873" s="148" t="s">
        <v>95</v>
      </c>
      <c r="J873" s="148" t="s">
        <v>64</v>
      </c>
      <c r="K873" s="148" t="s">
        <v>64</v>
      </c>
      <c r="M873" s="148" t="s">
        <v>96</v>
      </c>
      <c r="N873" s="148" t="s">
        <v>105</v>
      </c>
      <c r="O873" s="148" t="s">
        <v>6747</v>
      </c>
      <c r="P873" s="148" t="s">
        <v>6781</v>
      </c>
      <c r="R873" s="148" t="s">
        <v>101</v>
      </c>
      <c r="S873" s="148">
        <v>-1450</v>
      </c>
      <c r="T873" s="148">
        <v>-200</v>
      </c>
      <c r="U873" s="148" t="s">
        <v>106</v>
      </c>
      <c r="V873" s="148" t="s">
        <v>67</v>
      </c>
      <c r="W873" s="148" t="s">
        <v>98</v>
      </c>
      <c r="Y873" s="148" t="s">
        <v>1930</v>
      </c>
      <c r="Z873" s="148" t="s">
        <v>1986</v>
      </c>
      <c r="AC873" s="148" t="s">
        <v>62</v>
      </c>
      <c r="AD873" s="148" t="s">
        <v>69</v>
      </c>
      <c r="AE873" s="148" t="s">
        <v>102</v>
      </c>
    </row>
    <row r="874" spans="1:31" ht="30">
      <c r="A874" s="148" t="s">
        <v>6736</v>
      </c>
      <c r="B874" s="148" t="s">
        <v>1908</v>
      </c>
      <c r="C874" s="148" t="s">
        <v>1988</v>
      </c>
      <c r="D874" s="148" t="s">
        <v>1984</v>
      </c>
      <c r="E874" s="148" t="s">
        <v>108</v>
      </c>
      <c r="F874" s="148" t="s">
        <v>1985</v>
      </c>
      <c r="G874" s="148" t="s">
        <v>62</v>
      </c>
      <c r="H874" s="148" t="s">
        <v>62</v>
      </c>
      <c r="I874" s="148" t="s">
        <v>95</v>
      </c>
      <c r="J874" s="148" t="s">
        <v>95</v>
      </c>
      <c r="K874" s="148" t="s">
        <v>64</v>
      </c>
      <c r="M874" s="148" t="s">
        <v>96</v>
      </c>
      <c r="N874" s="148" t="s">
        <v>109</v>
      </c>
      <c r="O874" s="148" t="s">
        <v>6747</v>
      </c>
      <c r="P874" s="148" t="s">
        <v>6782</v>
      </c>
      <c r="R874" s="148" t="s">
        <v>101</v>
      </c>
      <c r="S874" s="148">
        <v>-1450</v>
      </c>
      <c r="T874" s="148">
        <v>-200</v>
      </c>
      <c r="U874" s="148" t="s">
        <v>106</v>
      </c>
      <c r="V874" s="148" t="s">
        <v>145</v>
      </c>
      <c r="W874" s="148" t="s">
        <v>98</v>
      </c>
      <c r="X874" s="148" t="s">
        <v>1989</v>
      </c>
      <c r="Y874" s="148" t="s">
        <v>1930</v>
      </c>
      <c r="Z874" s="148" t="s">
        <v>1986</v>
      </c>
      <c r="AC874" s="148" t="s">
        <v>112</v>
      </c>
      <c r="AD874" s="148" t="s">
        <v>69</v>
      </c>
      <c r="AE874" s="148" t="s">
        <v>102</v>
      </c>
    </row>
    <row r="875" spans="1:31" ht="45">
      <c r="A875" s="148" t="s">
        <v>6736</v>
      </c>
      <c r="B875" s="148" t="s">
        <v>1908</v>
      </c>
      <c r="C875" s="148" t="s">
        <v>2025</v>
      </c>
      <c r="D875" s="148" t="s">
        <v>1984</v>
      </c>
      <c r="E875" s="148" t="s">
        <v>2026</v>
      </c>
      <c r="F875" s="148" t="s">
        <v>1985</v>
      </c>
      <c r="G875" s="148" t="s">
        <v>334</v>
      </c>
      <c r="H875" s="148">
        <v>50</v>
      </c>
      <c r="I875" s="148" t="s">
        <v>95</v>
      </c>
      <c r="J875" s="148" t="s">
        <v>64</v>
      </c>
      <c r="K875" s="148" t="s">
        <v>64</v>
      </c>
      <c r="M875" s="148" t="s">
        <v>96</v>
      </c>
      <c r="N875" s="148" t="s">
        <v>2027</v>
      </c>
      <c r="O875" s="148" t="s">
        <v>6747</v>
      </c>
      <c r="P875" s="148" t="s">
        <v>6783</v>
      </c>
      <c r="Q875" s="148" t="s">
        <v>6747</v>
      </c>
      <c r="R875" s="148" t="s">
        <v>101</v>
      </c>
      <c r="S875" s="148" t="s">
        <v>62</v>
      </c>
      <c r="T875" s="148" t="s">
        <v>62</v>
      </c>
      <c r="U875" s="148" t="s">
        <v>62</v>
      </c>
      <c r="V875" s="148" t="s">
        <v>145</v>
      </c>
      <c r="W875" s="148" t="s">
        <v>126</v>
      </c>
      <c r="X875" s="148" t="s">
        <v>1989</v>
      </c>
      <c r="Y875" s="148" t="s">
        <v>1930</v>
      </c>
      <c r="Z875" s="148" t="s">
        <v>1986</v>
      </c>
      <c r="AC875" s="148" t="s">
        <v>206</v>
      </c>
      <c r="AD875" s="148" t="s">
        <v>69</v>
      </c>
      <c r="AE875" s="148" t="s">
        <v>102</v>
      </c>
    </row>
    <row r="876" spans="1:31" ht="45">
      <c r="A876" s="148" t="s">
        <v>6736</v>
      </c>
      <c r="B876" s="148" t="s">
        <v>1419</v>
      </c>
      <c r="C876" s="148" t="s">
        <v>2148</v>
      </c>
      <c r="D876" s="148" t="s">
        <v>2149</v>
      </c>
      <c r="E876" s="148" t="s">
        <v>92</v>
      </c>
      <c r="F876" s="148" t="s">
        <v>2145</v>
      </c>
      <c r="G876" s="148" t="s">
        <v>704</v>
      </c>
      <c r="H876" s="148">
        <v>100</v>
      </c>
      <c r="I876" s="148" t="s">
        <v>95</v>
      </c>
      <c r="J876" s="148" t="s">
        <v>64</v>
      </c>
      <c r="K876" s="148" t="s">
        <v>62</v>
      </c>
      <c r="M876" s="148" t="s">
        <v>96</v>
      </c>
      <c r="N876" s="148" t="s">
        <v>97</v>
      </c>
      <c r="O876" s="148" t="s">
        <v>6747</v>
      </c>
      <c r="P876" s="148" t="s">
        <v>6782</v>
      </c>
      <c r="Q876" s="148" t="s">
        <v>6747</v>
      </c>
      <c r="R876" s="148" t="s">
        <v>101</v>
      </c>
      <c r="S876" s="148" t="s">
        <v>62</v>
      </c>
      <c r="T876" s="148" t="s">
        <v>62</v>
      </c>
      <c r="U876" s="148" t="s">
        <v>62</v>
      </c>
      <c r="V876" s="148" t="s">
        <v>67</v>
      </c>
      <c r="W876" s="148" t="s">
        <v>98</v>
      </c>
      <c r="X876" s="148" t="s">
        <v>62</v>
      </c>
      <c r="Y876" s="148" t="s">
        <v>2139</v>
      </c>
      <c r="Z876" s="148" t="s">
        <v>2150</v>
      </c>
      <c r="AC876" s="148" t="s">
        <v>62</v>
      </c>
      <c r="AD876" s="148" t="s">
        <v>69</v>
      </c>
      <c r="AE876" s="148" t="s">
        <v>102</v>
      </c>
    </row>
    <row r="877" spans="1:31" ht="30">
      <c r="A877" s="148" t="s">
        <v>6736</v>
      </c>
      <c r="B877" s="148" t="s">
        <v>1419</v>
      </c>
      <c r="C877" s="148" t="s">
        <v>2151</v>
      </c>
      <c r="D877" s="148" t="s">
        <v>2149</v>
      </c>
      <c r="E877" s="148" t="s">
        <v>104</v>
      </c>
      <c r="F877" s="148" t="s">
        <v>2145</v>
      </c>
      <c r="G877" s="148" t="s">
        <v>62</v>
      </c>
      <c r="H877" s="148" t="s">
        <v>62</v>
      </c>
      <c r="I877" s="148" t="s">
        <v>95</v>
      </c>
      <c r="J877" s="148" t="s">
        <v>64</v>
      </c>
      <c r="K877" s="148" t="s">
        <v>64</v>
      </c>
      <c r="M877" s="148" t="s">
        <v>96</v>
      </c>
      <c r="N877" s="148" t="s">
        <v>105</v>
      </c>
      <c r="O877" s="148" t="s">
        <v>6747</v>
      </c>
      <c r="P877" s="148" t="s">
        <v>6781</v>
      </c>
      <c r="R877" s="148" t="s">
        <v>101</v>
      </c>
      <c r="S877" s="148">
        <v>-7300</v>
      </c>
      <c r="T877" s="148">
        <v>-200</v>
      </c>
      <c r="U877" s="148" t="s">
        <v>106</v>
      </c>
      <c r="V877" s="148" t="s">
        <v>110</v>
      </c>
      <c r="W877" s="148" t="s">
        <v>98</v>
      </c>
      <c r="Y877" s="148" t="s">
        <v>2139</v>
      </c>
      <c r="Z877" s="148" t="s">
        <v>2150</v>
      </c>
      <c r="AC877" s="148" t="s">
        <v>62</v>
      </c>
      <c r="AD877" s="148" t="s">
        <v>69</v>
      </c>
      <c r="AE877" s="148" t="s">
        <v>102</v>
      </c>
    </row>
    <row r="878" spans="1:31" ht="30">
      <c r="A878" s="148" t="s">
        <v>6736</v>
      </c>
      <c r="B878" s="148" t="s">
        <v>1419</v>
      </c>
      <c r="C878" s="148" t="s">
        <v>2152</v>
      </c>
      <c r="D878" s="148" t="s">
        <v>2149</v>
      </c>
      <c r="E878" s="148" t="s">
        <v>108</v>
      </c>
      <c r="F878" s="148" t="s">
        <v>2145</v>
      </c>
      <c r="G878" s="148" t="s">
        <v>62</v>
      </c>
      <c r="H878" s="148" t="s">
        <v>62</v>
      </c>
      <c r="I878" s="148" t="s">
        <v>95</v>
      </c>
      <c r="J878" s="148" t="s">
        <v>95</v>
      </c>
      <c r="K878" s="148" t="s">
        <v>64</v>
      </c>
      <c r="M878" s="148" t="s">
        <v>96</v>
      </c>
      <c r="N878" s="148" t="s">
        <v>109</v>
      </c>
      <c r="O878" s="148" t="s">
        <v>6747</v>
      </c>
      <c r="P878" s="148" t="s">
        <v>6782</v>
      </c>
      <c r="R878" s="148" t="s">
        <v>101</v>
      </c>
      <c r="S878" s="148">
        <v>-7300</v>
      </c>
      <c r="T878" s="148">
        <v>-200</v>
      </c>
      <c r="U878" s="148" t="s">
        <v>106</v>
      </c>
      <c r="V878" s="148" t="s">
        <v>281</v>
      </c>
      <c r="W878" s="148" t="s">
        <v>98</v>
      </c>
      <c r="X878" s="148" t="s">
        <v>2138</v>
      </c>
      <c r="Y878" s="148" t="s">
        <v>2139</v>
      </c>
      <c r="Z878" s="148" t="s">
        <v>2150</v>
      </c>
      <c r="AC878" s="148" t="s">
        <v>112</v>
      </c>
      <c r="AD878" s="148" t="s">
        <v>69</v>
      </c>
      <c r="AE878" s="148" t="s">
        <v>102</v>
      </c>
    </row>
    <row r="879" spans="1:31" ht="45">
      <c r="A879" s="148" t="s">
        <v>6736</v>
      </c>
      <c r="B879" s="148" t="s">
        <v>1419</v>
      </c>
      <c r="C879" s="148" t="s">
        <v>2168</v>
      </c>
      <c r="D879" s="148" t="s">
        <v>2169</v>
      </c>
      <c r="E879" s="148" t="s">
        <v>92</v>
      </c>
      <c r="F879" s="148" t="s">
        <v>2165</v>
      </c>
      <c r="G879" s="148" t="s">
        <v>704</v>
      </c>
      <c r="H879" s="148">
        <v>100</v>
      </c>
      <c r="I879" s="148" t="s">
        <v>95</v>
      </c>
      <c r="J879" s="148" t="s">
        <v>64</v>
      </c>
      <c r="K879" s="148" t="s">
        <v>62</v>
      </c>
      <c r="M879" s="148" t="s">
        <v>96</v>
      </c>
      <c r="N879" s="148" t="s">
        <v>97</v>
      </c>
      <c r="O879" s="148" t="s">
        <v>6747</v>
      </c>
      <c r="P879" s="148" t="s">
        <v>6782</v>
      </c>
      <c r="Q879" s="148" t="s">
        <v>6747</v>
      </c>
      <c r="R879" s="148" t="s">
        <v>101</v>
      </c>
      <c r="S879" s="148" t="s">
        <v>62</v>
      </c>
      <c r="T879" s="148" t="s">
        <v>62</v>
      </c>
      <c r="U879" s="148" t="s">
        <v>62</v>
      </c>
      <c r="V879" s="148" t="s">
        <v>67</v>
      </c>
      <c r="W879" s="148" t="s">
        <v>98</v>
      </c>
      <c r="X879" s="148" t="s">
        <v>62</v>
      </c>
      <c r="Y879" s="148" t="s">
        <v>2139</v>
      </c>
      <c r="Z879" s="148" t="s">
        <v>2170</v>
      </c>
      <c r="AC879" s="148" t="s">
        <v>62</v>
      </c>
      <c r="AD879" s="148" t="s">
        <v>69</v>
      </c>
      <c r="AE879" s="148" t="s">
        <v>102</v>
      </c>
    </row>
    <row r="880" spans="1:31" ht="30">
      <c r="A880" s="148" t="s">
        <v>6736</v>
      </c>
      <c r="B880" s="148" t="s">
        <v>1419</v>
      </c>
      <c r="C880" s="148" t="s">
        <v>2171</v>
      </c>
      <c r="D880" s="148" t="s">
        <v>2169</v>
      </c>
      <c r="E880" s="148" t="s">
        <v>104</v>
      </c>
      <c r="F880" s="148" t="s">
        <v>2165</v>
      </c>
      <c r="G880" s="148" t="s">
        <v>62</v>
      </c>
      <c r="H880" s="148" t="s">
        <v>62</v>
      </c>
      <c r="I880" s="148" t="s">
        <v>95</v>
      </c>
      <c r="J880" s="148" t="s">
        <v>64</v>
      </c>
      <c r="K880" s="148" t="s">
        <v>64</v>
      </c>
      <c r="M880" s="148" t="s">
        <v>96</v>
      </c>
      <c r="N880" s="148" t="s">
        <v>105</v>
      </c>
      <c r="O880" s="148" t="s">
        <v>6747</v>
      </c>
      <c r="P880" s="148" t="s">
        <v>6781</v>
      </c>
      <c r="R880" s="148" t="s">
        <v>101</v>
      </c>
      <c r="S880" s="148">
        <v>-7300</v>
      </c>
      <c r="T880" s="148">
        <v>-200</v>
      </c>
      <c r="U880" s="148" t="s">
        <v>106</v>
      </c>
      <c r="V880" s="148" t="s">
        <v>110</v>
      </c>
      <c r="W880" s="148" t="s">
        <v>98</v>
      </c>
      <c r="Y880" s="148" t="s">
        <v>2139</v>
      </c>
      <c r="Z880" s="148" t="s">
        <v>2170</v>
      </c>
      <c r="AC880" s="148" t="s">
        <v>62</v>
      </c>
      <c r="AD880" s="148" t="s">
        <v>69</v>
      </c>
      <c r="AE880" s="148" t="s">
        <v>102</v>
      </c>
    </row>
    <row r="881" spans="1:31" ht="30">
      <c r="A881" s="148" t="s">
        <v>6736</v>
      </c>
      <c r="B881" s="148" t="s">
        <v>1419</v>
      </c>
      <c r="C881" s="148" t="s">
        <v>2172</v>
      </c>
      <c r="D881" s="148" t="s">
        <v>2169</v>
      </c>
      <c r="E881" s="148" t="s">
        <v>108</v>
      </c>
      <c r="F881" s="148" t="s">
        <v>2165</v>
      </c>
      <c r="G881" s="148" t="s">
        <v>62</v>
      </c>
      <c r="H881" s="148" t="s">
        <v>62</v>
      </c>
      <c r="I881" s="148" t="s">
        <v>95</v>
      </c>
      <c r="J881" s="148" t="s">
        <v>95</v>
      </c>
      <c r="K881" s="148" t="s">
        <v>64</v>
      </c>
      <c r="M881" s="148" t="s">
        <v>96</v>
      </c>
      <c r="N881" s="148" t="s">
        <v>109</v>
      </c>
      <c r="O881" s="148" t="s">
        <v>6747</v>
      </c>
      <c r="P881" s="148" t="s">
        <v>6782</v>
      </c>
      <c r="R881" s="148" t="s">
        <v>101</v>
      </c>
      <c r="S881" s="148">
        <v>-7300</v>
      </c>
      <c r="T881" s="148">
        <v>-200</v>
      </c>
      <c r="U881" s="148" t="s">
        <v>106</v>
      </c>
      <c r="V881" s="148" t="s">
        <v>281</v>
      </c>
      <c r="W881" s="148" t="s">
        <v>98</v>
      </c>
      <c r="X881" s="148" t="s">
        <v>2161</v>
      </c>
      <c r="Y881" s="148" t="s">
        <v>2139</v>
      </c>
      <c r="Z881" s="148" t="s">
        <v>2170</v>
      </c>
      <c r="AC881" s="148" t="s">
        <v>112</v>
      </c>
      <c r="AD881" s="148" t="s">
        <v>69</v>
      </c>
      <c r="AE881" s="148" t="s">
        <v>102</v>
      </c>
    </row>
    <row r="882" spans="1:31" ht="45">
      <c r="A882" s="148" t="s">
        <v>6736</v>
      </c>
      <c r="B882" s="148" t="s">
        <v>1419</v>
      </c>
      <c r="C882" s="148" t="s">
        <v>2196</v>
      </c>
      <c r="D882" s="148" t="s">
        <v>2197</v>
      </c>
      <c r="E882" s="148" t="s">
        <v>92</v>
      </c>
      <c r="F882" s="148" t="s">
        <v>2198</v>
      </c>
      <c r="G882" s="148" t="s">
        <v>2199</v>
      </c>
      <c r="H882" s="148">
        <v>100</v>
      </c>
      <c r="I882" s="148" t="s">
        <v>95</v>
      </c>
      <c r="J882" s="148" t="s">
        <v>64</v>
      </c>
      <c r="K882" s="148" t="s">
        <v>62</v>
      </c>
      <c r="M882" s="148" t="s">
        <v>96</v>
      </c>
      <c r="N882" s="148" t="s">
        <v>97</v>
      </c>
      <c r="O882" s="148" t="s">
        <v>6747</v>
      </c>
      <c r="P882" s="148" t="s">
        <v>6782</v>
      </c>
      <c r="Q882" s="148" t="s">
        <v>6747</v>
      </c>
      <c r="R882" s="148" t="s">
        <v>101</v>
      </c>
      <c r="S882" s="148" t="s">
        <v>62</v>
      </c>
      <c r="T882" s="148" t="s">
        <v>62</v>
      </c>
      <c r="U882" s="148" t="s">
        <v>62</v>
      </c>
      <c r="V882" s="148" t="s">
        <v>67</v>
      </c>
      <c r="W882" s="148" t="s">
        <v>98</v>
      </c>
      <c r="X882" s="148" t="s">
        <v>62</v>
      </c>
      <c r="Y882" s="148" t="s">
        <v>2192</v>
      </c>
      <c r="Z882" s="148" t="s">
        <v>2200</v>
      </c>
      <c r="AC882" s="148" t="s">
        <v>62</v>
      </c>
      <c r="AD882" s="148" t="s">
        <v>69</v>
      </c>
      <c r="AE882" s="148" t="s">
        <v>102</v>
      </c>
    </row>
    <row r="883" spans="1:31" ht="30">
      <c r="A883" s="148" t="s">
        <v>6736</v>
      </c>
      <c r="B883" s="148" t="s">
        <v>1419</v>
      </c>
      <c r="C883" s="148" t="s">
        <v>2201</v>
      </c>
      <c r="D883" s="148" t="s">
        <v>2197</v>
      </c>
      <c r="E883" s="148" t="s">
        <v>104</v>
      </c>
      <c r="F883" s="148" t="s">
        <v>2198</v>
      </c>
      <c r="G883" s="148" t="s">
        <v>62</v>
      </c>
      <c r="H883" s="148" t="s">
        <v>62</v>
      </c>
      <c r="I883" s="148" t="s">
        <v>95</v>
      </c>
      <c r="J883" s="148" t="s">
        <v>64</v>
      </c>
      <c r="K883" s="148" t="s">
        <v>64</v>
      </c>
      <c r="M883" s="148" t="s">
        <v>96</v>
      </c>
      <c r="N883" s="148" t="s">
        <v>105</v>
      </c>
      <c r="O883" s="148" t="s">
        <v>6747</v>
      </c>
      <c r="P883" s="148" t="s">
        <v>6781</v>
      </c>
      <c r="R883" s="148" t="s">
        <v>101</v>
      </c>
      <c r="S883" s="148">
        <v>-4900</v>
      </c>
      <c r="T883" s="148">
        <v>-200</v>
      </c>
      <c r="U883" s="148" t="s">
        <v>106</v>
      </c>
      <c r="V883" s="148" t="s">
        <v>2202</v>
      </c>
      <c r="W883" s="148" t="s">
        <v>98</v>
      </c>
      <c r="Y883" s="148" t="s">
        <v>2192</v>
      </c>
      <c r="Z883" s="148" t="s">
        <v>2200</v>
      </c>
      <c r="AC883" s="148" t="s">
        <v>62</v>
      </c>
      <c r="AD883" s="148" t="s">
        <v>69</v>
      </c>
      <c r="AE883" s="148" t="s">
        <v>102</v>
      </c>
    </row>
    <row r="884" spans="1:31" ht="30">
      <c r="A884" s="148" t="s">
        <v>6736</v>
      </c>
      <c r="B884" s="148" t="s">
        <v>1419</v>
      </c>
      <c r="C884" s="148" t="s">
        <v>2203</v>
      </c>
      <c r="D884" s="148" t="s">
        <v>2197</v>
      </c>
      <c r="E884" s="148" t="s">
        <v>108</v>
      </c>
      <c r="F884" s="148" t="s">
        <v>2198</v>
      </c>
      <c r="G884" s="148" t="s">
        <v>62</v>
      </c>
      <c r="H884" s="148" t="s">
        <v>62</v>
      </c>
      <c r="I884" s="148" t="s">
        <v>95</v>
      </c>
      <c r="J884" s="148" t="s">
        <v>95</v>
      </c>
      <c r="K884" s="148" t="s">
        <v>64</v>
      </c>
      <c r="M884" s="148" t="s">
        <v>96</v>
      </c>
      <c r="N884" s="148" t="s">
        <v>109</v>
      </c>
      <c r="O884" s="148" t="s">
        <v>6747</v>
      </c>
      <c r="P884" s="148" t="s">
        <v>6782</v>
      </c>
      <c r="R884" s="148" t="s">
        <v>101</v>
      </c>
      <c r="S884" s="148">
        <v>-4900</v>
      </c>
      <c r="T884" s="148">
        <v>-200</v>
      </c>
      <c r="U884" s="148" t="s">
        <v>106</v>
      </c>
      <c r="V884" s="148" t="s">
        <v>602</v>
      </c>
      <c r="W884" s="148" t="s">
        <v>98</v>
      </c>
      <c r="X884" s="148" t="s">
        <v>2204</v>
      </c>
      <c r="Y884" s="148" t="s">
        <v>2192</v>
      </c>
      <c r="Z884" s="148" t="s">
        <v>2200</v>
      </c>
      <c r="AC884" s="148" t="s">
        <v>112</v>
      </c>
      <c r="AD884" s="148" t="s">
        <v>69</v>
      </c>
      <c r="AE884" s="148" t="s">
        <v>102</v>
      </c>
    </row>
    <row r="885" spans="1:31" ht="45">
      <c r="A885" s="148" t="s">
        <v>6736</v>
      </c>
      <c r="B885" s="148" t="s">
        <v>1419</v>
      </c>
      <c r="C885" s="148" t="s">
        <v>2302</v>
      </c>
      <c r="D885" s="148" t="s">
        <v>2303</v>
      </c>
      <c r="E885" s="148" t="s">
        <v>92</v>
      </c>
      <c r="F885" s="148" t="s">
        <v>2304</v>
      </c>
      <c r="G885" s="148" t="s">
        <v>2199</v>
      </c>
      <c r="H885" s="148">
        <v>100</v>
      </c>
      <c r="I885" s="148" t="s">
        <v>95</v>
      </c>
      <c r="J885" s="148" t="s">
        <v>64</v>
      </c>
      <c r="K885" s="148" t="s">
        <v>62</v>
      </c>
      <c r="M885" s="148" t="s">
        <v>96</v>
      </c>
      <c r="N885" s="148" t="s">
        <v>97</v>
      </c>
      <c r="O885" s="148" t="s">
        <v>6747</v>
      </c>
      <c r="P885" s="148" t="s">
        <v>6782</v>
      </c>
      <c r="Q885" s="148" t="s">
        <v>6747</v>
      </c>
      <c r="R885" s="148" t="s">
        <v>101</v>
      </c>
      <c r="S885" s="148" t="s">
        <v>62</v>
      </c>
      <c r="T885" s="148" t="s">
        <v>62</v>
      </c>
      <c r="U885" s="148" t="s">
        <v>62</v>
      </c>
      <c r="V885" s="148" t="s">
        <v>67</v>
      </c>
      <c r="W885" s="148" t="s">
        <v>98</v>
      </c>
      <c r="X885" s="148" t="s">
        <v>62</v>
      </c>
      <c r="Y885" s="148" t="s">
        <v>2298</v>
      </c>
      <c r="Z885" s="148" t="s">
        <v>2305</v>
      </c>
      <c r="AC885" s="148" t="s">
        <v>62</v>
      </c>
      <c r="AD885" s="148" t="s">
        <v>69</v>
      </c>
      <c r="AE885" s="148" t="s">
        <v>102</v>
      </c>
    </row>
    <row r="886" spans="1:31" ht="30">
      <c r="A886" s="148" t="s">
        <v>6736</v>
      </c>
      <c r="B886" s="148" t="s">
        <v>1419</v>
      </c>
      <c r="C886" s="148" t="s">
        <v>2306</v>
      </c>
      <c r="D886" s="148" t="s">
        <v>2303</v>
      </c>
      <c r="E886" s="148" t="s">
        <v>104</v>
      </c>
      <c r="F886" s="148" t="s">
        <v>2304</v>
      </c>
      <c r="G886" s="148" t="s">
        <v>62</v>
      </c>
      <c r="H886" s="148" t="s">
        <v>62</v>
      </c>
      <c r="I886" s="148" t="s">
        <v>95</v>
      </c>
      <c r="J886" s="148" t="s">
        <v>64</v>
      </c>
      <c r="K886" s="148" t="s">
        <v>64</v>
      </c>
      <c r="M886" s="148" t="s">
        <v>96</v>
      </c>
      <c r="N886" s="148" t="s">
        <v>105</v>
      </c>
      <c r="O886" s="148" t="s">
        <v>6747</v>
      </c>
      <c r="P886" s="148" t="s">
        <v>6781</v>
      </c>
      <c r="R886" s="148" t="s">
        <v>101</v>
      </c>
      <c r="S886" s="148">
        <v>-4900</v>
      </c>
      <c r="T886" s="148">
        <v>-200</v>
      </c>
      <c r="U886" s="148" t="s">
        <v>106</v>
      </c>
      <c r="V886" s="148" t="s">
        <v>2202</v>
      </c>
      <c r="W886" s="148" t="s">
        <v>98</v>
      </c>
      <c r="Y886" s="148" t="s">
        <v>2298</v>
      </c>
      <c r="Z886" s="148" t="s">
        <v>2305</v>
      </c>
      <c r="AC886" s="148" t="s">
        <v>62</v>
      </c>
      <c r="AD886" s="148" t="s">
        <v>69</v>
      </c>
      <c r="AE886" s="148" t="s">
        <v>102</v>
      </c>
    </row>
    <row r="887" spans="1:31" ht="30">
      <c r="A887" s="148" t="s">
        <v>6736</v>
      </c>
      <c r="B887" s="148" t="s">
        <v>1419</v>
      </c>
      <c r="C887" s="148" t="s">
        <v>2307</v>
      </c>
      <c r="D887" s="148" t="s">
        <v>2303</v>
      </c>
      <c r="E887" s="148" t="s">
        <v>108</v>
      </c>
      <c r="F887" s="148" t="s">
        <v>2304</v>
      </c>
      <c r="G887" s="148" t="s">
        <v>62</v>
      </c>
      <c r="H887" s="148" t="s">
        <v>62</v>
      </c>
      <c r="I887" s="148" t="s">
        <v>95</v>
      </c>
      <c r="J887" s="148" t="s">
        <v>95</v>
      </c>
      <c r="K887" s="148" t="s">
        <v>64</v>
      </c>
      <c r="M887" s="148" t="s">
        <v>96</v>
      </c>
      <c r="N887" s="148" t="s">
        <v>109</v>
      </c>
      <c r="O887" s="148" t="s">
        <v>6747</v>
      </c>
      <c r="P887" s="148" t="s">
        <v>6782</v>
      </c>
      <c r="R887" s="148" t="s">
        <v>101</v>
      </c>
      <c r="S887" s="148">
        <v>-4900</v>
      </c>
      <c r="T887" s="148">
        <v>-200</v>
      </c>
      <c r="U887" s="148" t="s">
        <v>106</v>
      </c>
      <c r="V887" s="148" t="s">
        <v>602</v>
      </c>
      <c r="W887" s="148" t="s">
        <v>98</v>
      </c>
      <c r="X887" s="148" t="s">
        <v>2308</v>
      </c>
      <c r="Y887" s="148" t="s">
        <v>2298</v>
      </c>
      <c r="Z887" s="148" t="s">
        <v>2305</v>
      </c>
      <c r="AC887" s="148" t="s">
        <v>112</v>
      </c>
      <c r="AD887" s="148" t="s">
        <v>69</v>
      </c>
      <c r="AE887" s="148" t="s">
        <v>102</v>
      </c>
    </row>
    <row r="888" spans="1:31" ht="45">
      <c r="A888" s="148" t="s">
        <v>6736</v>
      </c>
      <c r="B888" s="148" t="s">
        <v>1419</v>
      </c>
      <c r="C888" s="148" t="s">
        <v>2326</v>
      </c>
      <c r="D888" s="148" t="s">
        <v>2327</v>
      </c>
      <c r="E888" s="148" t="s">
        <v>92</v>
      </c>
      <c r="F888" s="148" t="s">
        <v>2328</v>
      </c>
      <c r="G888" s="148" t="s">
        <v>2199</v>
      </c>
      <c r="H888" s="148">
        <v>100</v>
      </c>
      <c r="I888" s="148" t="s">
        <v>95</v>
      </c>
      <c r="J888" s="148" t="s">
        <v>64</v>
      </c>
      <c r="K888" s="148" t="s">
        <v>62</v>
      </c>
      <c r="M888" s="148" t="s">
        <v>96</v>
      </c>
      <c r="N888" s="148" t="s">
        <v>97</v>
      </c>
      <c r="O888" s="148" t="s">
        <v>6747</v>
      </c>
      <c r="P888" s="148" t="s">
        <v>6782</v>
      </c>
      <c r="Q888" s="148" t="s">
        <v>6747</v>
      </c>
      <c r="R888" s="148" t="s">
        <v>101</v>
      </c>
      <c r="S888" s="148" t="s">
        <v>62</v>
      </c>
      <c r="T888" s="148" t="s">
        <v>62</v>
      </c>
      <c r="U888" s="148" t="s">
        <v>62</v>
      </c>
      <c r="V888" s="148" t="s">
        <v>67</v>
      </c>
      <c r="W888" s="148" t="s">
        <v>98</v>
      </c>
      <c r="X888" s="148" t="s">
        <v>62</v>
      </c>
      <c r="Y888" s="148" t="s">
        <v>2298</v>
      </c>
      <c r="Z888" s="148" t="s">
        <v>2329</v>
      </c>
      <c r="AC888" s="148" t="s">
        <v>62</v>
      </c>
      <c r="AD888" s="148" t="s">
        <v>69</v>
      </c>
      <c r="AE888" s="148" t="s">
        <v>102</v>
      </c>
    </row>
    <row r="889" spans="1:31" ht="30">
      <c r="A889" s="148" t="s">
        <v>6736</v>
      </c>
      <c r="B889" s="148" t="s">
        <v>1419</v>
      </c>
      <c r="C889" s="148" t="s">
        <v>2330</v>
      </c>
      <c r="D889" s="148" t="s">
        <v>2327</v>
      </c>
      <c r="E889" s="148" t="s">
        <v>104</v>
      </c>
      <c r="F889" s="148" t="s">
        <v>2328</v>
      </c>
      <c r="G889" s="148" t="s">
        <v>62</v>
      </c>
      <c r="H889" s="148" t="s">
        <v>62</v>
      </c>
      <c r="I889" s="148" t="s">
        <v>95</v>
      </c>
      <c r="J889" s="148" t="s">
        <v>64</v>
      </c>
      <c r="K889" s="148" t="s">
        <v>64</v>
      </c>
      <c r="M889" s="148" t="s">
        <v>96</v>
      </c>
      <c r="N889" s="148" t="s">
        <v>105</v>
      </c>
      <c r="O889" s="148" t="s">
        <v>6747</v>
      </c>
      <c r="P889" s="148" t="s">
        <v>6781</v>
      </c>
      <c r="R889" s="148" t="s">
        <v>101</v>
      </c>
      <c r="S889" s="148">
        <v>-4900</v>
      </c>
      <c r="T889" s="148">
        <v>-200</v>
      </c>
      <c r="U889" s="148" t="s">
        <v>106</v>
      </c>
      <c r="V889" s="148" t="s">
        <v>2202</v>
      </c>
      <c r="W889" s="148" t="s">
        <v>98</v>
      </c>
      <c r="Y889" s="148" t="s">
        <v>2298</v>
      </c>
      <c r="Z889" s="148" t="s">
        <v>2329</v>
      </c>
      <c r="AC889" s="148" t="s">
        <v>62</v>
      </c>
      <c r="AD889" s="148" t="s">
        <v>69</v>
      </c>
      <c r="AE889" s="148" t="s">
        <v>102</v>
      </c>
    </row>
    <row r="890" spans="1:31" ht="30">
      <c r="A890" s="148" t="s">
        <v>6736</v>
      </c>
      <c r="B890" s="148" t="s">
        <v>1419</v>
      </c>
      <c r="C890" s="148" t="s">
        <v>2331</v>
      </c>
      <c r="D890" s="148" t="s">
        <v>2327</v>
      </c>
      <c r="E890" s="148" t="s">
        <v>108</v>
      </c>
      <c r="F890" s="148" t="s">
        <v>2328</v>
      </c>
      <c r="G890" s="148" t="s">
        <v>62</v>
      </c>
      <c r="H890" s="148" t="s">
        <v>62</v>
      </c>
      <c r="I890" s="148" t="s">
        <v>95</v>
      </c>
      <c r="J890" s="148" t="s">
        <v>95</v>
      </c>
      <c r="K890" s="148" t="s">
        <v>64</v>
      </c>
      <c r="M890" s="148" t="s">
        <v>96</v>
      </c>
      <c r="N890" s="148" t="s">
        <v>109</v>
      </c>
      <c r="O890" s="148" t="s">
        <v>6747</v>
      </c>
      <c r="P890" s="148" t="s">
        <v>6782</v>
      </c>
      <c r="R890" s="148" t="s">
        <v>101</v>
      </c>
      <c r="S890" s="148">
        <v>-4900</v>
      </c>
      <c r="T890" s="148">
        <v>-200</v>
      </c>
      <c r="U890" s="148" t="s">
        <v>106</v>
      </c>
      <c r="V890" s="148" t="s">
        <v>602</v>
      </c>
      <c r="W890" s="148" t="s">
        <v>98</v>
      </c>
      <c r="X890" s="148" t="s">
        <v>2332</v>
      </c>
      <c r="Y890" s="148" t="s">
        <v>2298</v>
      </c>
      <c r="Z890" s="148" t="s">
        <v>2329</v>
      </c>
      <c r="AC890" s="148" t="s">
        <v>112</v>
      </c>
      <c r="AD890" s="148" t="s">
        <v>69</v>
      </c>
      <c r="AE890" s="148" t="s">
        <v>102</v>
      </c>
    </row>
    <row r="891" spans="1:31" ht="45">
      <c r="A891" s="148" t="s">
        <v>6736</v>
      </c>
      <c r="B891" s="148" t="s">
        <v>1419</v>
      </c>
      <c r="C891" s="148" t="s">
        <v>2418</v>
      </c>
      <c r="D891" s="148" t="s">
        <v>2419</v>
      </c>
      <c r="E891" s="148" t="s">
        <v>92</v>
      </c>
      <c r="F891" s="148" t="s">
        <v>2369</v>
      </c>
      <c r="G891" s="148" t="s">
        <v>2199</v>
      </c>
      <c r="H891" s="148">
        <v>100</v>
      </c>
      <c r="I891" s="148" t="s">
        <v>95</v>
      </c>
      <c r="J891" s="148" t="s">
        <v>64</v>
      </c>
      <c r="K891" s="148" t="s">
        <v>62</v>
      </c>
      <c r="M891" s="148" t="s">
        <v>96</v>
      </c>
      <c r="N891" s="148" t="s">
        <v>97</v>
      </c>
      <c r="O891" s="148" t="s">
        <v>6747</v>
      </c>
      <c r="P891" s="148" t="s">
        <v>6782</v>
      </c>
      <c r="Q891" s="148" t="s">
        <v>6747</v>
      </c>
      <c r="R891" s="148" t="s">
        <v>101</v>
      </c>
      <c r="S891" s="148" t="s">
        <v>62</v>
      </c>
      <c r="T891" s="148" t="s">
        <v>62</v>
      </c>
      <c r="U891" s="148" t="s">
        <v>62</v>
      </c>
      <c r="V891" s="148" t="s">
        <v>67</v>
      </c>
      <c r="W891" s="148" t="s">
        <v>98</v>
      </c>
      <c r="X891" s="148" t="s">
        <v>62</v>
      </c>
      <c r="Y891" s="148" t="s">
        <v>2363</v>
      </c>
      <c r="Z891" s="148" t="s">
        <v>2420</v>
      </c>
      <c r="AC891" s="148" t="s">
        <v>62</v>
      </c>
      <c r="AD891" s="148" t="s">
        <v>69</v>
      </c>
      <c r="AE891" s="148" t="s">
        <v>102</v>
      </c>
    </row>
    <row r="892" spans="1:31" ht="30">
      <c r="A892" s="148" t="s">
        <v>6736</v>
      </c>
      <c r="B892" s="148" t="s">
        <v>1419</v>
      </c>
      <c r="C892" s="148" t="s">
        <v>2421</v>
      </c>
      <c r="D892" s="148" t="s">
        <v>2419</v>
      </c>
      <c r="E892" s="148" t="s">
        <v>104</v>
      </c>
      <c r="F892" s="148" t="s">
        <v>2369</v>
      </c>
      <c r="G892" s="148" t="s">
        <v>62</v>
      </c>
      <c r="H892" s="148" t="s">
        <v>62</v>
      </c>
      <c r="I892" s="148" t="s">
        <v>95</v>
      </c>
      <c r="J892" s="148" t="s">
        <v>64</v>
      </c>
      <c r="K892" s="148" t="s">
        <v>64</v>
      </c>
      <c r="M892" s="148" t="s">
        <v>96</v>
      </c>
      <c r="N892" s="148" t="s">
        <v>105</v>
      </c>
      <c r="O892" s="148" t="s">
        <v>6747</v>
      </c>
      <c r="P892" s="148" t="s">
        <v>6781</v>
      </c>
      <c r="R892" s="148" t="s">
        <v>101</v>
      </c>
      <c r="S892" s="148">
        <v>-4400</v>
      </c>
      <c r="T892" s="148">
        <v>-200</v>
      </c>
      <c r="U892" s="148" t="s">
        <v>106</v>
      </c>
      <c r="V892" s="148" t="s">
        <v>2202</v>
      </c>
      <c r="W892" s="148" t="s">
        <v>98</v>
      </c>
      <c r="Y892" s="148" t="s">
        <v>2363</v>
      </c>
      <c r="Z892" s="148" t="s">
        <v>2420</v>
      </c>
      <c r="AC892" s="148" t="s">
        <v>62</v>
      </c>
      <c r="AD892" s="148" t="s">
        <v>69</v>
      </c>
      <c r="AE892" s="148" t="s">
        <v>102</v>
      </c>
    </row>
    <row r="893" spans="1:31" ht="30">
      <c r="A893" s="148" t="s">
        <v>6736</v>
      </c>
      <c r="B893" s="148" t="s">
        <v>1419</v>
      </c>
      <c r="C893" s="148" t="s">
        <v>2422</v>
      </c>
      <c r="D893" s="148" t="s">
        <v>2419</v>
      </c>
      <c r="E893" s="148" t="s">
        <v>108</v>
      </c>
      <c r="F893" s="148" t="s">
        <v>2369</v>
      </c>
      <c r="G893" s="148" t="s">
        <v>62</v>
      </c>
      <c r="H893" s="148" t="s">
        <v>62</v>
      </c>
      <c r="I893" s="148" t="s">
        <v>95</v>
      </c>
      <c r="J893" s="148" t="s">
        <v>95</v>
      </c>
      <c r="K893" s="148" t="s">
        <v>64</v>
      </c>
      <c r="M893" s="148" t="s">
        <v>96</v>
      </c>
      <c r="N893" s="148" t="s">
        <v>109</v>
      </c>
      <c r="O893" s="148" t="s">
        <v>6747</v>
      </c>
      <c r="P893" s="148" t="s">
        <v>6782</v>
      </c>
      <c r="R893" s="148" t="s">
        <v>101</v>
      </c>
      <c r="S893" s="148">
        <v>-4400</v>
      </c>
      <c r="T893" s="148">
        <v>-200</v>
      </c>
      <c r="U893" s="148" t="s">
        <v>106</v>
      </c>
      <c r="V893" s="148" t="s">
        <v>775</v>
      </c>
      <c r="W893" s="148" t="s">
        <v>98</v>
      </c>
      <c r="X893" s="148" t="s">
        <v>2410</v>
      </c>
      <c r="Y893" s="148" t="s">
        <v>2363</v>
      </c>
      <c r="Z893" s="148" t="s">
        <v>2420</v>
      </c>
      <c r="AC893" s="148" t="s">
        <v>112</v>
      </c>
      <c r="AD893" s="148" t="s">
        <v>69</v>
      </c>
      <c r="AE893" s="148" t="s">
        <v>102</v>
      </c>
    </row>
    <row r="894" spans="1:31" ht="45">
      <c r="A894" s="148" t="s">
        <v>6736</v>
      </c>
      <c r="B894" s="148" t="s">
        <v>1419</v>
      </c>
      <c r="C894" s="148" t="s">
        <v>2380</v>
      </c>
      <c r="D894" s="148" t="s">
        <v>2381</v>
      </c>
      <c r="E894" s="148" t="s">
        <v>92</v>
      </c>
      <c r="F894" s="148" t="s">
        <v>2382</v>
      </c>
      <c r="G894" s="148" t="s">
        <v>2199</v>
      </c>
      <c r="H894" s="148">
        <v>80</v>
      </c>
      <c r="I894" s="148" t="s">
        <v>95</v>
      </c>
      <c r="J894" s="148" t="s">
        <v>64</v>
      </c>
      <c r="K894" s="148" t="s">
        <v>62</v>
      </c>
      <c r="M894" s="148" t="s">
        <v>96</v>
      </c>
      <c r="N894" s="148" t="s">
        <v>97</v>
      </c>
      <c r="O894" s="148" t="s">
        <v>6747</v>
      </c>
      <c r="P894" s="148" t="s">
        <v>6782</v>
      </c>
      <c r="Q894" s="148" t="s">
        <v>6747</v>
      </c>
      <c r="R894" s="148" t="s">
        <v>101</v>
      </c>
      <c r="S894" s="148" t="s">
        <v>62</v>
      </c>
      <c r="T894" s="148" t="s">
        <v>62</v>
      </c>
      <c r="U894" s="148" t="s">
        <v>62</v>
      </c>
      <c r="V894" s="148" t="s">
        <v>67</v>
      </c>
      <c r="W894" s="148" t="s">
        <v>98</v>
      </c>
      <c r="X894" s="148" t="s">
        <v>62</v>
      </c>
      <c r="Y894" s="148" t="s">
        <v>2363</v>
      </c>
      <c r="Z894" s="148" t="s">
        <v>2383</v>
      </c>
      <c r="AC894" s="148" t="s">
        <v>62</v>
      </c>
      <c r="AD894" s="148" t="s">
        <v>69</v>
      </c>
      <c r="AE894" s="148" t="s">
        <v>102</v>
      </c>
    </row>
    <row r="895" spans="1:31" ht="30">
      <c r="A895" s="148" t="s">
        <v>6736</v>
      </c>
      <c r="B895" s="148" t="s">
        <v>1419</v>
      </c>
      <c r="C895" s="148" t="s">
        <v>2384</v>
      </c>
      <c r="D895" s="148" t="s">
        <v>2381</v>
      </c>
      <c r="E895" s="148" t="s">
        <v>104</v>
      </c>
      <c r="F895" s="148" t="s">
        <v>2382</v>
      </c>
      <c r="G895" s="148" t="s">
        <v>62</v>
      </c>
      <c r="H895" s="148" t="s">
        <v>62</v>
      </c>
      <c r="I895" s="148" t="s">
        <v>95</v>
      </c>
      <c r="J895" s="148" t="s">
        <v>64</v>
      </c>
      <c r="K895" s="148" t="s">
        <v>64</v>
      </c>
      <c r="M895" s="148" t="s">
        <v>96</v>
      </c>
      <c r="N895" s="148" t="s">
        <v>105</v>
      </c>
      <c r="O895" s="148" t="s">
        <v>6747</v>
      </c>
      <c r="P895" s="148" t="s">
        <v>6781</v>
      </c>
      <c r="R895" s="148" t="s">
        <v>101</v>
      </c>
      <c r="S895" s="148">
        <v>-4400</v>
      </c>
      <c r="T895" s="148">
        <v>-200</v>
      </c>
      <c r="U895" s="148" t="s">
        <v>106</v>
      </c>
      <c r="V895" s="148" t="s">
        <v>2202</v>
      </c>
      <c r="W895" s="148" t="s">
        <v>98</v>
      </c>
      <c r="Y895" s="148" t="s">
        <v>2363</v>
      </c>
      <c r="Z895" s="148" t="s">
        <v>2383</v>
      </c>
      <c r="AC895" s="148" t="s">
        <v>62</v>
      </c>
      <c r="AD895" s="148" t="s">
        <v>69</v>
      </c>
      <c r="AE895" s="148" t="s">
        <v>102</v>
      </c>
    </row>
    <row r="896" spans="1:31" ht="30">
      <c r="A896" s="148" t="s">
        <v>6736</v>
      </c>
      <c r="B896" s="148" t="s">
        <v>1419</v>
      </c>
      <c r="C896" s="148" t="s">
        <v>2385</v>
      </c>
      <c r="D896" s="148" t="s">
        <v>2381</v>
      </c>
      <c r="E896" s="148" t="s">
        <v>108</v>
      </c>
      <c r="F896" s="148" t="s">
        <v>2382</v>
      </c>
      <c r="G896" s="148" t="s">
        <v>62</v>
      </c>
      <c r="H896" s="148" t="s">
        <v>62</v>
      </c>
      <c r="I896" s="148" t="s">
        <v>95</v>
      </c>
      <c r="J896" s="148" t="s">
        <v>95</v>
      </c>
      <c r="K896" s="148" t="s">
        <v>64</v>
      </c>
      <c r="M896" s="148" t="s">
        <v>96</v>
      </c>
      <c r="N896" s="148" t="s">
        <v>2386</v>
      </c>
      <c r="O896" s="148" t="s">
        <v>6747</v>
      </c>
      <c r="P896" s="148" t="s">
        <v>6782</v>
      </c>
      <c r="R896" s="148" t="s">
        <v>101</v>
      </c>
      <c r="S896" s="148">
        <v>-4400</v>
      </c>
      <c r="T896" s="148">
        <v>-200</v>
      </c>
      <c r="U896" s="148" t="s">
        <v>106</v>
      </c>
      <c r="V896" s="148" t="s">
        <v>775</v>
      </c>
      <c r="W896" s="148" t="s">
        <v>98</v>
      </c>
      <c r="X896" s="148" t="s">
        <v>2332</v>
      </c>
      <c r="Y896" s="148" t="s">
        <v>2363</v>
      </c>
      <c r="Z896" s="148" t="s">
        <v>2383</v>
      </c>
      <c r="AC896" s="148" t="s">
        <v>112</v>
      </c>
      <c r="AD896" s="148" t="s">
        <v>69</v>
      </c>
      <c r="AE896" s="148" t="s">
        <v>102</v>
      </c>
    </row>
    <row r="897" spans="1:31" ht="45">
      <c r="A897" s="148" t="s">
        <v>6736</v>
      </c>
      <c r="B897" s="148" t="s">
        <v>1419</v>
      </c>
      <c r="C897" s="148" t="s">
        <v>2398</v>
      </c>
      <c r="D897" s="148" t="s">
        <v>2399</v>
      </c>
      <c r="E897" s="148" t="s">
        <v>92</v>
      </c>
      <c r="F897" s="148" t="s">
        <v>2400</v>
      </c>
      <c r="G897" s="148" t="s">
        <v>2199</v>
      </c>
      <c r="H897" s="148">
        <v>100</v>
      </c>
      <c r="I897" s="148" t="s">
        <v>95</v>
      </c>
      <c r="J897" s="148" t="s">
        <v>64</v>
      </c>
      <c r="K897" s="148" t="s">
        <v>62</v>
      </c>
      <c r="M897" s="148" t="s">
        <v>96</v>
      </c>
      <c r="N897" s="148" t="s">
        <v>97</v>
      </c>
      <c r="O897" s="148" t="s">
        <v>6747</v>
      </c>
      <c r="P897" s="148" t="s">
        <v>6782</v>
      </c>
      <c r="Q897" s="148" t="s">
        <v>6747</v>
      </c>
      <c r="R897" s="148" t="s">
        <v>101</v>
      </c>
      <c r="S897" s="148" t="s">
        <v>62</v>
      </c>
      <c r="T897" s="148" t="s">
        <v>62</v>
      </c>
      <c r="U897" s="148" t="s">
        <v>62</v>
      </c>
      <c r="V897" s="148" t="s">
        <v>67</v>
      </c>
      <c r="W897" s="148" t="s">
        <v>98</v>
      </c>
      <c r="X897" s="148" t="s">
        <v>62</v>
      </c>
      <c r="Y897" s="148" t="s">
        <v>2363</v>
      </c>
      <c r="Z897" s="148" t="s">
        <v>2401</v>
      </c>
      <c r="AC897" s="148" t="s">
        <v>62</v>
      </c>
      <c r="AD897" s="148" t="s">
        <v>69</v>
      </c>
      <c r="AE897" s="148" t="s">
        <v>102</v>
      </c>
    </row>
    <row r="898" spans="1:31" ht="30">
      <c r="A898" s="148" t="s">
        <v>6736</v>
      </c>
      <c r="B898" s="148" t="s">
        <v>1419</v>
      </c>
      <c r="C898" s="148" t="s">
        <v>2402</v>
      </c>
      <c r="D898" s="148" t="s">
        <v>2399</v>
      </c>
      <c r="E898" s="148" t="s">
        <v>104</v>
      </c>
      <c r="F898" s="148" t="s">
        <v>2400</v>
      </c>
      <c r="G898" s="148" t="s">
        <v>62</v>
      </c>
      <c r="H898" s="148" t="s">
        <v>62</v>
      </c>
      <c r="I898" s="148" t="s">
        <v>95</v>
      </c>
      <c r="J898" s="148" t="s">
        <v>64</v>
      </c>
      <c r="K898" s="148" t="s">
        <v>64</v>
      </c>
      <c r="M898" s="148" t="s">
        <v>96</v>
      </c>
      <c r="N898" s="148" t="s">
        <v>105</v>
      </c>
      <c r="O898" s="148" t="s">
        <v>6747</v>
      </c>
      <c r="P898" s="148" t="s">
        <v>6781</v>
      </c>
      <c r="R898" s="148" t="s">
        <v>101</v>
      </c>
      <c r="S898" s="148">
        <v>-4400</v>
      </c>
      <c r="T898" s="148">
        <v>-200</v>
      </c>
      <c r="U898" s="148" t="s">
        <v>106</v>
      </c>
      <c r="V898" s="148" t="s">
        <v>2202</v>
      </c>
      <c r="W898" s="148" t="s">
        <v>98</v>
      </c>
      <c r="Y898" s="148" t="s">
        <v>2363</v>
      </c>
      <c r="Z898" s="148" t="s">
        <v>2401</v>
      </c>
      <c r="AC898" s="148" t="s">
        <v>62</v>
      </c>
      <c r="AD898" s="148" t="s">
        <v>69</v>
      </c>
      <c r="AE898" s="148" t="s">
        <v>102</v>
      </c>
    </row>
    <row r="899" spans="1:31" ht="30">
      <c r="A899" s="148" t="s">
        <v>6736</v>
      </c>
      <c r="B899" s="148" t="s">
        <v>1419</v>
      </c>
      <c r="C899" s="148" t="s">
        <v>2403</v>
      </c>
      <c r="D899" s="148" t="s">
        <v>2399</v>
      </c>
      <c r="E899" s="148" t="s">
        <v>108</v>
      </c>
      <c r="F899" s="148" t="s">
        <v>2400</v>
      </c>
      <c r="G899" s="148" t="s">
        <v>62</v>
      </c>
      <c r="H899" s="148" t="s">
        <v>62</v>
      </c>
      <c r="I899" s="148" t="s">
        <v>95</v>
      </c>
      <c r="J899" s="148" t="s">
        <v>95</v>
      </c>
      <c r="K899" s="148" t="s">
        <v>64</v>
      </c>
      <c r="M899" s="148" t="s">
        <v>96</v>
      </c>
      <c r="N899" s="148" t="s">
        <v>109</v>
      </c>
      <c r="O899" s="148" t="s">
        <v>6747</v>
      </c>
      <c r="P899" s="148" t="s">
        <v>6782</v>
      </c>
      <c r="R899" s="148" t="s">
        <v>101</v>
      </c>
      <c r="S899" s="148">
        <v>-4400</v>
      </c>
      <c r="T899" s="148">
        <v>-200</v>
      </c>
      <c r="U899" s="148" t="s">
        <v>106</v>
      </c>
      <c r="V899" s="148" t="s">
        <v>775</v>
      </c>
      <c r="W899" s="148" t="s">
        <v>98</v>
      </c>
      <c r="X899" s="148" t="s">
        <v>2352</v>
      </c>
      <c r="Y899" s="148" t="s">
        <v>2363</v>
      </c>
      <c r="Z899" s="148" t="s">
        <v>2401</v>
      </c>
      <c r="AC899" s="148" t="s">
        <v>112</v>
      </c>
      <c r="AD899" s="148" t="s">
        <v>69</v>
      </c>
      <c r="AE899" s="148" t="s">
        <v>102</v>
      </c>
    </row>
    <row r="900" spans="1:31" ht="45">
      <c r="A900" s="148" t="s">
        <v>6736</v>
      </c>
      <c r="B900" s="148" t="s">
        <v>1419</v>
      </c>
      <c r="C900" s="148" t="s">
        <v>2594</v>
      </c>
      <c r="D900" s="148" t="s">
        <v>2595</v>
      </c>
      <c r="E900" s="148" t="s">
        <v>92</v>
      </c>
      <c r="F900" s="148" t="s">
        <v>2596</v>
      </c>
      <c r="G900" s="148" t="s">
        <v>2199</v>
      </c>
      <c r="H900" s="148">
        <v>100</v>
      </c>
      <c r="I900" s="148" t="s">
        <v>95</v>
      </c>
      <c r="J900" s="148" t="s">
        <v>64</v>
      </c>
      <c r="K900" s="148" t="s">
        <v>62</v>
      </c>
      <c r="M900" s="148" t="s">
        <v>96</v>
      </c>
      <c r="N900" s="148" t="s">
        <v>97</v>
      </c>
      <c r="O900" s="148" t="s">
        <v>6747</v>
      </c>
      <c r="P900" s="148" t="s">
        <v>62</v>
      </c>
      <c r="Q900" s="148" t="s">
        <v>6747</v>
      </c>
      <c r="R900" s="148" t="s">
        <v>62</v>
      </c>
      <c r="S900" s="148" t="s">
        <v>62</v>
      </c>
      <c r="T900" s="148" t="s">
        <v>62</v>
      </c>
      <c r="U900" s="148" t="s">
        <v>62</v>
      </c>
      <c r="V900" s="148" t="s">
        <v>67</v>
      </c>
      <c r="W900" s="148" t="s">
        <v>98</v>
      </c>
      <c r="X900" s="148" t="s">
        <v>62</v>
      </c>
      <c r="Y900" s="148" t="s">
        <v>2592</v>
      </c>
      <c r="Z900" s="148" t="s">
        <v>2597</v>
      </c>
      <c r="AC900" s="148" t="s">
        <v>62</v>
      </c>
      <c r="AD900" s="148" t="s">
        <v>77</v>
      </c>
      <c r="AE900" s="148" t="s">
        <v>102</v>
      </c>
    </row>
    <row r="901" spans="1:31" ht="30">
      <c r="A901" s="148" t="s">
        <v>6736</v>
      </c>
      <c r="B901" s="148" t="s">
        <v>1419</v>
      </c>
      <c r="C901" s="148" t="s">
        <v>2598</v>
      </c>
      <c r="D901" s="148" t="s">
        <v>2595</v>
      </c>
      <c r="E901" s="148" t="s">
        <v>104</v>
      </c>
      <c r="F901" s="148" t="s">
        <v>2596</v>
      </c>
      <c r="G901" s="148" t="s">
        <v>62</v>
      </c>
      <c r="H901" s="148" t="s">
        <v>62</v>
      </c>
      <c r="I901" s="148" t="s">
        <v>95</v>
      </c>
      <c r="J901" s="148" t="s">
        <v>64</v>
      </c>
      <c r="K901" s="148" t="s">
        <v>64</v>
      </c>
      <c r="M901" s="148" t="s">
        <v>96</v>
      </c>
      <c r="N901" s="148" t="s">
        <v>105</v>
      </c>
      <c r="O901" s="148" t="s">
        <v>6747</v>
      </c>
      <c r="P901" s="148" t="s">
        <v>62</v>
      </c>
      <c r="R901" s="148" t="s">
        <v>62</v>
      </c>
      <c r="S901" s="148">
        <v>-3000</v>
      </c>
      <c r="T901" s="148">
        <v>-200</v>
      </c>
      <c r="U901" s="148" t="s">
        <v>106</v>
      </c>
      <c r="V901" s="148" t="s">
        <v>775</v>
      </c>
      <c r="W901" s="148" t="s">
        <v>98</v>
      </c>
      <c r="Y901" s="148" t="s">
        <v>2592</v>
      </c>
      <c r="Z901" s="148" t="s">
        <v>2597</v>
      </c>
      <c r="AC901" s="148" t="s">
        <v>62</v>
      </c>
      <c r="AD901" s="148" t="s">
        <v>77</v>
      </c>
      <c r="AE901" s="148" t="s">
        <v>102</v>
      </c>
    </row>
    <row r="902" spans="1:31" ht="30">
      <c r="A902" s="148" t="s">
        <v>6736</v>
      </c>
      <c r="B902" s="148" t="s">
        <v>1419</v>
      </c>
      <c r="C902" s="148" t="s">
        <v>2599</v>
      </c>
      <c r="D902" s="148" t="s">
        <v>2595</v>
      </c>
      <c r="E902" s="148" t="s">
        <v>108</v>
      </c>
      <c r="F902" s="148" t="s">
        <v>2596</v>
      </c>
      <c r="G902" s="148" t="s">
        <v>62</v>
      </c>
      <c r="H902" s="148" t="s">
        <v>62</v>
      </c>
      <c r="I902" s="148" t="s">
        <v>95</v>
      </c>
      <c r="J902" s="148" t="s">
        <v>95</v>
      </c>
      <c r="K902" s="148" t="s">
        <v>64</v>
      </c>
      <c r="M902" s="148" t="s">
        <v>96</v>
      </c>
      <c r="N902" s="148" t="s">
        <v>1174</v>
      </c>
      <c r="O902" s="148" t="s">
        <v>6747</v>
      </c>
      <c r="P902" s="148" t="s">
        <v>62</v>
      </c>
      <c r="R902" s="148" t="s">
        <v>62</v>
      </c>
      <c r="S902" s="148">
        <v>-3000</v>
      </c>
      <c r="T902" s="148">
        <v>-200</v>
      </c>
      <c r="U902" s="148" t="s">
        <v>106</v>
      </c>
      <c r="V902" s="148" t="s">
        <v>775</v>
      </c>
      <c r="W902" s="148" t="s">
        <v>98</v>
      </c>
      <c r="X902" s="148" t="s">
        <v>2450</v>
      </c>
      <c r="Y902" s="148" t="s">
        <v>2592</v>
      </c>
      <c r="Z902" s="148" t="s">
        <v>2597</v>
      </c>
      <c r="AC902" s="148" t="s">
        <v>112</v>
      </c>
      <c r="AD902" s="148" t="s">
        <v>77</v>
      </c>
      <c r="AE902" s="148" t="s">
        <v>102</v>
      </c>
    </row>
    <row r="903" spans="1:31" ht="45">
      <c r="A903" s="148" t="s">
        <v>6736</v>
      </c>
      <c r="B903" s="148" t="s">
        <v>1419</v>
      </c>
      <c r="C903" s="148" t="s">
        <v>2436</v>
      </c>
      <c r="D903" s="148" t="s">
        <v>2437</v>
      </c>
      <c r="E903" s="148" t="s">
        <v>92</v>
      </c>
      <c r="F903" s="148" t="s">
        <v>2438</v>
      </c>
      <c r="G903" s="148" t="s">
        <v>704</v>
      </c>
      <c r="H903" s="148">
        <v>100</v>
      </c>
      <c r="I903" s="148" t="s">
        <v>95</v>
      </c>
      <c r="J903" s="148" t="s">
        <v>64</v>
      </c>
      <c r="K903" s="148" t="s">
        <v>62</v>
      </c>
      <c r="M903" s="148" t="s">
        <v>96</v>
      </c>
      <c r="N903" s="148" t="s">
        <v>97</v>
      </c>
      <c r="O903" s="148" t="s">
        <v>6747</v>
      </c>
      <c r="P903" s="148" t="s">
        <v>62</v>
      </c>
      <c r="Q903" s="148" t="s">
        <v>6747</v>
      </c>
      <c r="R903" s="148" t="s">
        <v>62</v>
      </c>
      <c r="S903" s="148" t="s">
        <v>62</v>
      </c>
      <c r="T903" s="148" t="s">
        <v>62</v>
      </c>
      <c r="U903" s="148" t="s">
        <v>62</v>
      </c>
      <c r="V903" s="148" t="s">
        <v>67</v>
      </c>
      <c r="W903" s="148" t="s">
        <v>98</v>
      </c>
      <c r="X903" s="148" t="s">
        <v>62</v>
      </c>
      <c r="Y903" s="148" t="s">
        <v>1423</v>
      </c>
      <c r="Z903" s="148" t="s">
        <v>2439</v>
      </c>
      <c r="AC903" s="148" t="s">
        <v>62</v>
      </c>
      <c r="AD903" s="148" t="s">
        <v>77</v>
      </c>
      <c r="AE903" s="148" t="s">
        <v>102</v>
      </c>
    </row>
    <row r="904" spans="1:31" ht="30">
      <c r="A904" s="148" t="s">
        <v>6736</v>
      </c>
      <c r="B904" s="148" t="s">
        <v>1419</v>
      </c>
      <c r="C904" s="148" t="s">
        <v>2440</v>
      </c>
      <c r="D904" s="148" t="s">
        <v>2437</v>
      </c>
      <c r="E904" s="148" t="s">
        <v>104</v>
      </c>
      <c r="F904" s="148" t="s">
        <v>2438</v>
      </c>
      <c r="G904" s="148" t="s">
        <v>62</v>
      </c>
      <c r="H904" s="148" t="s">
        <v>62</v>
      </c>
      <c r="I904" s="148" t="s">
        <v>95</v>
      </c>
      <c r="J904" s="148" t="s">
        <v>64</v>
      </c>
      <c r="K904" s="148" t="s">
        <v>64</v>
      </c>
      <c r="M904" s="148" t="s">
        <v>96</v>
      </c>
      <c r="N904" s="148" t="s">
        <v>105</v>
      </c>
      <c r="O904" s="148" t="s">
        <v>6747</v>
      </c>
      <c r="P904" s="148" t="s">
        <v>62</v>
      </c>
      <c r="R904" s="148" t="s">
        <v>62</v>
      </c>
      <c r="S904" s="148">
        <v>-4000</v>
      </c>
      <c r="T904" s="148">
        <v>-200</v>
      </c>
      <c r="U904" s="148" t="s">
        <v>106</v>
      </c>
      <c r="V904" s="148" t="s">
        <v>775</v>
      </c>
      <c r="W904" s="148" t="s">
        <v>98</v>
      </c>
      <c r="Y904" s="148" t="s">
        <v>1423</v>
      </c>
      <c r="Z904" s="148" t="s">
        <v>2439</v>
      </c>
      <c r="AC904" s="148" t="s">
        <v>62</v>
      </c>
      <c r="AD904" s="148" t="s">
        <v>77</v>
      </c>
      <c r="AE904" s="148" t="s">
        <v>102</v>
      </c>
    </row>
    <row r="905" spans="1:31" ht="30">
      <c r="A905" s="148" t="s">
        <v>6736</v>
      </c>
      <c r="B905" s="148" t="s">
        <v>1419</v>
      </c>
      <c r="C905" s="148" t="s">
        <v>2441</v>
      </c>
      <c r="D905" s="148" t="s">
        <v>2437</v>
      </c>
      <c r="E905" s="148" t="s">
        <v>108</v>
      </c>
      <c r="F905" s="148" t="s">
        <v>2438</v>
      </c>
      <c r="G905" s="148" t="s">
        <v>62</v>
      </c>
      <c r="H905" s="148" t="s">
        <v>62</v>
      </c>
      <c r="I905" s="148" t="s">
        <v>95</v>
      </c>
      <c r="J905" s="148" t="s">
        <v>95</v>
      </c>
      <c r="K905" s="148" t="s">
        <v>64</v>
      </c>
      <c r="M905" s="148" t="s">
        <v>96</v>
      </c>
      <c r="N905" s="148" t="s">
        <v>1174</v>
      </c>
      <c r="O905" s="148" t="s">
        <v>6747</v>
      </c>
      <c r="P905" s="148" t="s">
        <v>62</v>
      </c>
      <c r="R905" s="148" t="s">
        <v>62</v>
      </c>
      <c r="S905" s="148">
        <v>-4000</v>
      </c>
      <c r="T905" s="148">
        <v>-200</v>
      </c>
      <c r="U905" s="148" t="s">
        <v>106</v>
      </c>
      <c r="V905" s="148" t="s">
        <v>775</v>
      </c>
      <c r="W905" s="148" t="s">
        <v>98</v>
      </c>
      <c r="X905" s="148" t="s">
        <v>2442</v>
      </c>
      <c r="Y905" s="148" t="s">
        <v>1423</v>
      </c>
      <c r="Z905" s="148" t="s">
        <v>2439</v>
      </c>
      <c r="AC905" s="148" t="s">
        <v>112</v>
      </c>
      <c r="AD905" s="148" t="s">
        <v>77</v>
      </c>
      <c r="AE905" s="148" t="s">
        <v>102</v>
      </c>
    </row>
    <row r="906" spans="1:31" ht="45">
      <c r="A906" s="148" t="s">
        <v>6736</v>
      </c>
      <c r="B906" s="148" t="s">
        <v>1419</v>
      </c>
      <c r="C906" s="148" t="s">
        <v>2189</v>
      </c>
      <c r="D906" s="148" t="s">
        <v>2190</v>
      </c>
      <c r="E906" s="148" t="s">
        <v>1218</v>
      </c>
      <c r="F906" s="148" t="s">
        <v>2191</v>
      </c>
      <c r="G906" s="148" t="s">
        <v>62</v>
      </c>
      <c r="H906" s="148" t="s">
        <v>62</v>
      </c>
      <c r="I906" s="148" t="s">
        <v>95</v>
      </c>
      <c r="J906" s="148" t="s">
        <v>64</v>
      </c>
      <c r="K906" s="148" t="s">
        <v>62</v>
      </c>
      <c r="M906" s="148" t="s">
        <v>96</v>
      </c>
      <c r="N906" s="148" t="s">
        <v>97</v>
      </c>
      <c r="O906" s="148" t="s">
        <v>6747</v>
      </c>
      <c r="P906" s="148" t="s">
        <v>6782</v>
      </c>
      <c r="Q906" s="148" t="s">
        <v>6747</v>
      </c>
      <c r="R906" s="148" t="s">
        <v>101</v>
      </c>
      <c r="S906" s="148" t="s">
        <v>62</v>
      </c>
      <c r="T906" s="148" t="s">
        <v>62</v>
      </c>
      <c r="U906" s="148" t="s">
        <v>62</v>
      </c>
      <c r="V906" s="148" t="s">
        <v>67</v>
      </c>
      <c r="W906" s="148" t="s">
        <v>1223</v>
      </c>
      <c r="X906" s="148" t="s">
        <v>62</v>
      </c>
      <c r="Y906" s="148" t="s">
        <v>2192</v>
      </c>
      <c r="Z906" s="148" t="s">
        <v>2193</v>
      </c>
      <c r="AC906" s="148" t="s">
        <v>62</v>
      </c>
      <c r="AD906" s="148" t="s">
        <v>69</v>
      </c>
      <c r="AE906" s="148" t="s">
        <v>102</v>
      </c>
    </row>
    <row r="907" spans="1:31" ht="30">
      <c r="A907" s="148" t="s">
        <v>6736</v>
      </c>
      <c r="B907" s="148" t="s">
        <v>1419</v>
      </c>
      <c r="C907" s="148" t="s">
        <v>2194</v>
      </c>
      <c r="D907" s="148" t="s">
        <v>2190</v>
      </c>
      <c r="E907" s="148" t="s">
        <v>104</v>
      </c>
      <c r="F907" s="148" t="s">
        <v>2191</v>
      </c>
      <c r="G907" s="148" t="s">
        <v>62</v>
      </c>
      <c r="H907" s="148" t="s">
        <v>62</v>
      </c>
      <c r="I907" s="148" t="s">
        <v>95</v>
      </c>
      <c r="J907" s="148" t="s">
        <v>64</v>
      </c>
      <c r="K907" s="148" t="s">
        <v>64</v>
      </c>
      <c r="M907" s="148" t="s">
        <v>96</v>
      </c>
      <c r="N907" s="148" t="s">
        <v>105</v>
      </c>
      <c r="O907" s="148" t="s">
        <v>6747</v>
      </c>
      <c r="P907" s="148" t="s">
        <v>6781</v>
      </c>
      <c r="R907" s="148" t="s">
        <v>101</v>
      </c>
      <c r="S907" s="148">
        <v>-1220</v>
      </c>
      <c r="T907" s="148">
        <v>-300</v>
      </c>
      <c r="U907" s="148" t="s">
        <v>1222</v>
      </c>
      <c r="V907" s="148" t="s">
        <v>602</v>
      </c>
      <c r="W907" s="148" t="s">
        <v>1223</v>
      </c>
      <c r="Y907" s="148" t="s">
        <v>2192</v>
      </c>
      <c r="Z907" s="148" t="s">
        <v>2193</v>
      </c>
      <c r="AC907" s="148" t="s">
        <v>62</v>
      </c>
      <c r="AD907" s="148" t="s">
        <v>69</v>
      </c>
      <c r="AE907" s="148" t="s">
        <v>102</v>
      </c>
    </row>
    <row r="908" spans="1:31" ht="30">
      <c r="A908" s="148" t="s">
        <v>6736</v>
      </c>
      <c r="B908" s="148" t="s">
        <v>1419</v>
      </c>
      <c r="C908" s="148" t="s">
        <v>2195</v>
      </c>
      <c r="D908" s="148" t="s">
        <v>2190</v>
      </c>
      <c r="E908" s="148" t="s">
        <v>1225</v>
      </c>
      <c r="F908" s="148" t="s">
        <v>2191</v>
      </c>
      <c r="G908" s="148" t="s">
        <v>62</v>
      </c>
      <c r="H908" s="148" t="s">
        <v>62</v>
      </c>
      <c r="I908" s="148" t="s">
        <v>95</v>
      </c>
      <c r="J908" s="148" t="s">
        <v>95</v>
      </c>
      <c r="K908" s="148" t="s">
        <v>64</v>
      </c>
      <c r="M908" s="148" t="s">
        <v>96</v>
      </c>
      <c r="N908" s="148" t="s">
        <v>1513</v>
      </c>
      <c r="O908" s="148" t="s">
        <v>6747</v>
      </c>
      <c r="P908" s="148" t="s">
        <v>6784</v>
      </c>
      <c r="R908" s="148" t="s">
        <v>101</v>
      </c>
      <c r="S908" s="148">
        <v>-1220</v>
      </c>
      <c r="T908" s="148">
        <v>-300</v>
      </c>
      <c r="U908" s="148" t="s">
        <v>1222</v>
      </c>
      <c r="V908" s="148" t="s">
        <v>602</v>
      </c>
      <c r="W908" s="148" t="s">
        <v>1223</v>
      </c>
      <c r="X908" s="148" t="s">
        <v>1139</v>
      </c>
      <c r="Y908" s="148" t="s">
        <v>2192</v>
      </c>
      <c r="Z908" s="148" t="s">
        <v>2193</v>
      </c>
      <c r="AC908" s="148" t="s">
        <v>112</v>
      </c>
      <c r="AD908" s="148" t="s">
        <v>69</v>
      </c>
      <c r="AE908" s="148" t="s">
        <v>102</v>
      </c>
    </row>
    <row r="909" spans="1:31" ht="45">
      <c r="A909" s="148" t="s">
        <v>6736</v>
      </c>
      <c r="B909" s="148" t="s">
        <v>2817</v>
      </c>
      <c r="C909" s="148" t="s">
        <v>2875</v>
      </c>
      <c r="D909" s="148" t="s">
        <v>2876</v>
      </c>
      <c r="E909" s="148" t="s">
        <v>92</v>
      </c>
      <c r="F909" s="148" t="s">
        <v>2877</v>
      </c>
      <c r="G909" s="148" t="s">
        <v>2199</v>
      </c>
      <c r="H909" s="148">
        <v>100</v>
      </c>
      <c r="I909" s="148" t="s">
        <v>95</v>
      </c>
      <c r="J909" s="148" t="s">
        <v>64</v>
      </c>
      <c r="K909" s="148" t="s">
        <v>62</v>
      </c>
      <c r="M909" s="148" t="s">
        <v>96</v>
      </c>
      <c r="N909" s="148" t="s">
        <v>97</v>
      </c>
      <c r="O909" s="148" t="s">
        <v>6747</v>
      </c>
      <c r="P909" s="148" t="s">
        <v>6782</v>
      </c>
      <c r="Q909" s="148" t="s">
        <v>6747</v>
      </c>
      <c r="R909" s="148" t="s">
        <v>101</v>
      </c>
      <c r="S909" s="148" t="s">
        <v>62</v>
      </c>
      <c r="T909" s="148" t="s">
        <v>62</v>
      </c>
      <c r="U909" s="148" t="s">
        <v>62</v>
      </c>
      <c r="V909" s="148" t="s">
        <v>67</v>
      </c>
      <c r="W909" s="148" t="s">
        <v>98</v>
      </c>
      <c r="X909" s="148" t="s">
        <v>62</v>
      </c>
      <c r="Y909" s="148" t="s">
        <v>2647</v>
      </c>
      <c r="Z909" s="148" t="s">
        <v>2878</v>
      </c>
      <c r="AC909" s="148" t="s">
        <v>62</v>
      </c>
      <c r="AD909" s="148" t="s">
        <v>69</v>
      </c>
      <c r="AE909" s="148" t="s">
        <v>102</v>
      </c>
    </row>
    <row r="910" spans="1:31" ht="45">
      <c r="A910" s="148" t="s">
        <v>6736</v>
      </c>
      <c r="B910" s="148" t="s">
        <v>2817</v>
      </c>
      <c r="C910" s="148" t="s">
        <v>2879</v>
      </c>
      <c r="D910" s="148" t="s">
        <v>2876</v>
      </c>
      <c r="E910" s="148" t="s">
        <v>104</v>
      </c>
      <c r="F910" s="148" t="s">
        <v>2877</v>
      </c>
      <c r="G910" s="148" t="s">
        <v>62</v>
      </c>
      <c r="H910" s="148" t="s">
        <v>62</v>
      </c>
      <c r="I910" s="148" t="s">
        <v>95</v>
      </c>
      <c r="J910" s="148" t="s">
        <v>64</v>
      </c>
      <c r="K910" s="148" t="s">
        <v>64</v>
      </c>
      <c r="M910" s="148" t="s">
        <v>96</v>
      </c>
      <c r="N910" s="148" t="s">
        <v>105</v>
      </c>
      <c r="O910" s="148" t="s">
        <v>6747</v>
      </c>
      <c r="P910" s="148" t="s">
        <v>6781</v>
      </c>
      <c r="R910" s="148" t="s">
        <v>101</v>
      </c>
      <c r="S910" s="148">
        <v>-3000</v>
      </c>
      <c r="T910" s="148">
        <v>-200</v>
      </c>
      <c r="U910" s="148" t="s">
        <v>106</v>
      </c>
      <c r="V910" s="148" t="s">
        <v>673</v>
      </c>
      <c r="W910" s="148" t="s">
        <v>98</v>
      </c>
      <c r="Y910" s="148" t="s">
        <v>2647</v>
      </c>
      <c r="Z910" s="148" t="s">
        <v>2878</v>
      </c>
      <c r="AC910" s="148" t="s">
        <v>62</v>
      </c>
      <c r="AD910" s="148" t="s">
        <v>69</v>
      </c>
      <c r="AE910" s="148" t="s">
        <v>102</v>
      </c>
    </row>
    <row r="911" spans="1:31" ht="45">
      <c r="A911" s="148" t="s">
        <v>6736</v>
      </c>
      <c r="B911" s="148" t="s">
        <v>2817</v>
      </c>
      <c r="C911" s="148" t="s">
        <v>2880</v>
      </c>
      <c r="D911" s="148" t="s">
        <v>2876</v>
      </c>
      <c r="E911" s="148" t="s">
        <v>108</v>
      </c>
      <c r="F911" s="148" t="s">
        <v>2877</v>
      </c>
      <c r="G911" s="148" t="s">
        <v>62</v>
      </c>
      <c r="H911" s="148" t="s">
        <v>62</v>
      </c>
      <c r="I911" s="148" t="s">
        <v>95</v>
      </c>
      <c r="J911" s="148" t="s">
        <v>95</v>
      </c>
      <c r="K911" s="148" t="s">
        <v>64</v>
      </c>
      <c r="M911" s="148" t="s">
        <v>96</v>
      </c>
      <c r="N911" s="148" t="s">
        <v>109</v>
      </c>
      <c r="O911" s="148" t="s">
        <v>6747</v>
      </c>
      <c r="P911" s="148" t="s">
        <v>6782</v>
      </c>
      <c r="R911" s="148" t="s">
        <v>101</v>
      </c>
      <c r="S911" s="148">
        <v>-3000</v>
      </c>
      <c r="T911" s="148">
        <v>-200</v>
      </c>
      <c r="U911" s="148" t="s">
        <v>106</v>
      </c>
      <c r="V911" s="148" t="s">
        <v>673</v>
      </c>
      <c r="W911" s="148" t="s">
        <v>98</v>
      </c>
      <c r="X911" s="148" t="s">
        <v>2848</v>
      </c>
      <c r="Y911" s="148" t="s">
        <v>2647</v>
      </c>
      <c r="Z911" s="148" t="s">
        <v>2878</v>
      </c>
      <c r="AC911" s="148" t="s">
        <v>112</v>
      </c>
      <c r="AD911" s="148" t="s">
        <v>69</v>
      </c>
      <c r="AE911" s="148" t="s">
        <v>102</v>
      </c>
    </row>
    <row r="912" spans="1:31" ht="45">
      <c r="A912" s="148" t="s">
        <v>6736</v>
      </c>
      <c r="B912" s="148" t="s">
        <v>2817</v>
      </c>
      <c r="C912" s="148" t="s">
        <v>2971</v>
      </c>
      <c r="D912" s="148" t="s">
        <v>2972</v>
      </c>
      <c r="E912" s="148" t="s">
        <v>92</v>
      </c>
      <c r="F912" s="148" t="s">
        <v>2973</v>
      </c>
      <c r="G912" s="148" t="s">
        <v>631</v>
      </c>
      <c r="H912" s="148">
        <v>100</v>
      </c>
      <c r="I912" s="148" t="s">
        <v>95</v>
      </c>
      <c r="J912" s="148" t="s">
        <v>64</v>
      </c>
      <c r="K912" s="148" t="s">
        <v>62</v>
      </c>
      <c r="M912" s="148" t="s">
        <v>96</v>
      </c>
      <c r="N912" s="148" t="s">
        <v>97</v>
      </c>
      <c r="O912" s="148" t="s">
        <v>6747</v>
      </c>
      <c r="P912" s="148" t="s">
        <v>62</v>
      </c>
      <c r="Q912" s="148" t="s">
        <v>6747</v>
      </c>
      <c r="R912" s="148" t="s">
        <v>62</v>
      </c>
      <c r="S912" s="148" t="s">
        <v>62</v>
      </c>
      <c r="T912" s="148" t="s">
        <v>62</v>
      </c>
      <c r="U912" s="148" t="s">
        <v>62</v>
      </c>
      <c r="V912" s="148" t="s">
        <v>67</v>
      </c>
      <c r="W912" s="148" t="s">
        <v>98</v>
      </c>
      <c r="X912" s="148" t="s">
        <v>62</v>
      </c>
      <c r="Y912" s="148" t="s">
        <v>2974</v>
      </c>
      <c r="Z912" s="148" t="s">
        <v>2975</v>
      </c>
      <c r="AC912" s="148" t="s">
        <v>62</v>
      </c>
      <c r="AD912" s="148" t="s">
        <v>77</v>
      </c>
      <c r="AE912" s="148" t="s">
        <v>102</v>
      </c>
    </row>
    <row r="913" spans="1:32" ht="45">
      <c r="A913" s="148" t="s">
        <v>6736</v>
      </c>
      <c r="B913" s="148" t="s">
        <v>2817</v>
      </c>
      <c r="C913" s="148" t="s">
        <v>2976</v>
      </c>
      <c r="D913" s="148" t="s">
        <v>2972</v>
      </c>
      <c r="E913" s="148" t="s">
        <v>104</v>
      </c>
      <c r="F913" s="148" t="s">
        <v>2973</v>
      </c>
      <c r="G913" s="148" t="s">
        <v>62</v>
      </c>
      <c r="H913" s="148" t="s">
        <v>62</v>
      </c>
      <c r="I913" s="148" t="s">
        <v>95</v>
      </c>
      <c r="J913" s="148" t="s">
        <v>64</v>
      </c>
      <c r="K913" s="148" t="s">
        <v>64</v>
      </c>
      <c r="M913" s="148" t="s">
        <v>96</v>
      </c>
      <c r="N913" s="148" t="s">
        <v>105</v>
      </c>
      <c r="O913" s="148" t="s">
        <v>6747</v>
      </c>
      <c r="P913" s="148" t="s">
        <v>62</v>
      </c>
      <c r="R913" s="148" t="s">
        <v>62</v>
      </c>
      <c r="S913" s="148">
        <v>-3400</v>
      </c>
      <c r="T913" s="148">
        <v>-200</v>
      </c>
      <c r="U913" s="148" t="s">
        <v>106</v>
      </c>
      <c r="V913" s="148" t="s">
        <v>775</v>
      </c>
      <c r="W913" s="148" t="s">
        <v>98</v>
      </c>
      <c r="Y913" s="148" t="s">
        <v>2974</v>
      </c>
      <c r="Z913" s="148" t="s">
        <v>2975</v>
      </c>
      <c r="AC913" s="148" t="s">
        <v>62</v>
      </c>
      <c r="AD913" s="148" t="s">
        <v>77</v>
      </c>
      <c r="AE913" s="148" t="s">
        <v>102</v>
      </c>
    </row>
    <row r="914" spans="1:32" ht="45">
      <c r="A914" s="148" t="s">
        <v>6736</v>
      </c>
      <c r="B914" s="148" t="s">
        <v>2817</v>
      </c>
      <c r="C914" s="148" t="s">
        <v>2977</v>
      </c>
      <c r="D914" s="148" t="s">
        <v>2972</v>
      </c>
      <c r="E914" s="148" t="s">
        <v>108</v>
      </c>
      <c r="F914" s="148" t="s">
        <v>2973</v>
      </c>
      <c r="G914" s="148" t="s">
        <v>62</v>
      </c>
      <c r="H914" s="148" t="s">
        <v>62</v>
      </c>
      <c r="I914" s="148" t="s">
        <v>95</v>
      </c>
      <c r="J914" s="148" t="s">
        <v>95</v>
      </c>
      <c r="K914" s="148" t="s">
        <v>64</v>
      </c>
      <c r="M914" s="148" t="s">
        <v>96</v>
      </c>
      <c r="N914" s="148" t="s">
        <v>1174</v>
      </c>
      <c r="O914" s="148" t="s">
        <v>6747</v>
      </c>
      <c r="P914" s="148" t="s">
        <v>62</v>
      </c>
      <c r="R914" s="148" t="s">
        <v>62</v>
      </c>
      <c r="S914" s="148">
        <v>-3400</v>
      </c>
      <c r="T914" s="148">
        <v>-200</v>
      </c>
      <c r="U914" s="148" t="s">
        <v>106</v>
      </c>
      <c r="V914" s="148" t="s">
        <v>775</v>
      </c>
      <c r="W914" s="148" t="s">
        <v>98</v>
      </c>
      <c r="X914" s="148" t="s">
        <v>2442</v>
      </c>
      <c r="Y914" s="148" t="s">
        <v>2974</v>
      </c>
      <c r="Z914" s="148" t="s">
        <v>2975</v>
      </c>
      <c r="AC914" s="148" t="s">
        <v>112</v>
      </c>
      <c r="AD914" s="148" t="s">
        <v>77</v>
      </c>
      <c r="AE914" s="148" t="s">
        <v>102</v>
      </c>
    </row>
    <row r="915" spans="1:32" ht="45">
      <c r="A915" s="148" t="s">
        <v>6736</v>
      </c>
      <c r="B915" s="148" t="s">
        <v>525</v>
      </c>
      <c r="C915" s="148" t="s">
        <v>700</v>
      </c>
      <c r="D915" s="148" t="s">
        <v>701</v>
      </c>
      <c r="E915" s="148" t="s">
        <v>702</v>
      </c>
      <c r="F915" s="148" t="s">
        <v>703</v>
      </c>
      <c r="G915" s="148" t="s">
        <v>704</v>
      </c>
      <c r="H915" s="148">
        <v>50</v>
      </c>
      <c r="I915" s="148" t="s">
        <v>705</v>
      </c>
      <c r="J915" s="148" t="s">
        <v>64</v>
      </c>
      <c r="K915" s="148" t="s">
        <v>64</v>
      </c>
      <c r="M915" s="148" t="s">
        <v>66</v>
      </c>
      <c r="N915" s="148" t="s">
        <v>66</v>
      </c>
      <c r="O915" s="148" t="s">
        <v>6747</v>
      </c>
      <c r="P915" s="148" t="s">
        <v>62</v>
      </c>
      <c r="Q915" s="148" t="s">
        <v>6747</v>
      </c>
      <c r="R915" s="148" t="s">
        <v>62</v>
      </c>
      <c r="S915" s="148" t="s">
        <v>62</v>
      </c>
      <c r="T915" s="148" t="s">
        <v>62</v>
      </c>
      <c r="U915" s="148" t="s">
        <v>62</v>
      </c>
      <c r="V915" s="148" t="s">
        <v>67</v>
      </c>
      <c r="W915" s="148" t="s">
        <v>706</v>
      </c>
      <c r="Y915" s="148" t="s">
        <v>641</v>
      </c>
      <c r="Z915" s="148" t="s">
        <v>707</v>
      </c>
      <c r="AC915" s="148" t="s">
        <v>62</v>
      </c>
      <c r="AD915" s="148" t="s">
        <v>77</v>
      </c>
      <c r="AE915" s="148" t="s">
        <v>70</v>
      </c>
      <c r="AF915" s="148" t="s">
        <v>432</v>
      </c>
    </row>
    <row r="916" spans="1:32" ht="45">
      <c r="A916" s="148" t="s">
        <v>6736</v>
      </c>
      <c r="B916" s="148" t="s">
        <v>525</v>
      </c>
      <c r="C916" s="148" t="s">
        <v>708</v>
      </c>
      <c r="D916" s="148" t="s">
        <v>701</v>
      </c>
      <c r="E916" s="148" t="s">
        <v>242</v>
      </c>
      <c r="F916" s="148" t="s">
        <v>703</v>
      </c>
      <c r="G916" s="148" t="s">
        <v>62</v>
      </c>
      <c r="H916" s="148" t="s">
        <v>62</v>
      </c>
      <c r="I916" s="148" t="s">
        <v>705</v>
      </c>
      <c r="J916" s="148" t="s">
        <v>64</v>
      </c>
      <c r="K916" s="148" t="s">
        <v>64</v>
      </c>
      <c r="M916" s="148" t="s">
        <v>66</v>
      </c>
      <c r="N916" s="148" t="s">
        <v>66</v>
      </c>
      <c r="O916" s="148" t="s">
        <v>6747</v>
      </c>
      <c r="P916" s="148" t="s">
        <v>62</v>
      </c>
      <c r="Q916" s="148" t="s">
        <v>6747</v>
      </c>
      <c r="R916" s="148" t="s">
        <v>62</v>
      </c>
      <c r="S916" s="148" t="s">
        <v>66</v>
      </c>
      <c r="T916" s="148" t="s">
        <v>66</v>
      </c>
      <c r="U916" s="148" t="s">
        <v>66</v>
      </c>
      <c r="V916" s="148" t="s">
        <v>67</v>
      </c>
      <c r="W916" s="148" t="s">
        <v>706</v>
      </c>
      <c r="X916" s="148" t="s">
        <v>679</v>
      </c>
      <c r="Y916" s="148" t="s">
        <v>641</v>
      </c>
      <c r="Z916" s="148" t="s">
        <v>707</v>
      </c>
      <c r="AC916" s="148" t="s">
        <v>112</v>
      </c>
      <c r="AD916" s="148" t="s">
        <v>77</v>
      </c>
      <c r="AE916" s="148" t="s">
        <v>70</v>
      </c>
      <c r="AF916" s="148" t="s">
        <v>432</v>
      </c>
    </row>
    <row r="917" spans="1:32" ht="45">
      <c r="A917" s="148" t="s">
        <v>6736</v>
      </c>
      <c r="B917" s="148" t="s">
        <v>1419</v>
      </c>
      <c r="C917" s="148" t="s">
        <v>2468</v>
      </c>
      <c r="D917" s="148" t="s">
        <v>2469</v>
      </c>
      <c r="E917" s="148" t="s">
        <v>702</v>
      </c>
      <c r="F917" s="148" t="s">
        <v>2470</v>
      </c>
      <c r="G917" s="148" t="s">
        <v>704</v>
      </c>
      <c r="H917" s="148">
        <v>100</v>
      </c>
      <c r="I917" s="148" t="s">
        <v>705</v>
      </c>
      <c r="J917" s="148" t="s">
        <v>64</v>
      </c>
      <c r="K917" s="148" t="s">
        <v>64</v>
      </c>
      <c r="M917" s="148" t="s">
        <v>66</v>
      </c>
      <c r="N917" s="148" t="s">
        <v>66</v>
      </c>
      <c r="O917" s="148" t="s">
        <v>6747</v>
      </c>
      <c r="P917" s="148" t="s">
        <v>62</v>
      </c>
      <c r="Q917" s="148" t="s">
        <v>6747</v>
      </c>
      <c r="R917" s="148" t="s">
        <v>62</v>
      </c>
      <c r="S917" s="148" t="s">
        <v>62</v>
      </c>
      <c r="T917" s="148" t="s">
        <v>62</v>
      </c>
      <c r="U917" s="148" t="s">
        <v>62</v>
      </c>
      <c r="V917" s="148" t="s">
        <v>67</v>
      </c>
      <c r="W917" s="148" t="s">
        <v>706</v>
      </c>
      <c r="Y917" s="148" t="s">
        <v>1423</v>
      </c>
      <c r="Z917" s="148" t="s">
        <v>2471</v>
      </c>
      <c r="AC917" s="148" t="s">
        <v>62</v>
      </c>
      <c r="AD917" s="148" t="s">
        <v>77</v>
      </c>
      <c r="AE917" s="148" t="s">
        <v>70</v>
      </c>
      <c r="AF917" s="148" t="s">
        <v>432</v>
      </c>
    </row>
    <row r="918" spans="1:32" ht="45">
      <c r="A918" s="148" t="s">
        <v>6736</v>
      </c>
      <c r="B918" s="148" t="s">
        <v>1419</v>
      </c>
      <c r="C918" s="148" t="s">
        <v>2472</v>
      </c>
      <c r="D918" s="148" t="s">
        <v>2469</v>
      </c>
      <c r="E918" s="148" t="s">
        <v>242</v>
      </c>
      <c r="F918" s="148" t="s">
        <v>2470</v>
      </c>
      <c r="G918" s="148" t="s">
        <v>62</v>
      </c>
      <c r="H918" s="148" t="s">
        <v>62</v>
      </c>
      <c r="I918" s="148" t="s">
        <v>705</v>
      </c>
      <c r="J918" s="148" t="s">
        <v>64</v>
      </c>
      <c r="K918" s="148" t="s">
        <v>64</v>
      </c>
      <c r="M918" s="148" t="s">
        <v>66</v>
      </c>
      <c r="N918" s="148" t="s">
        <v>66</v>
      </c>
      <c r="O918" s="148" t="s">
        <v>6747</v>
      </c>
      <c r="P918" s="148" t="s">
        <v>62</v>
      </c>
      <c r="Q918" s="148" t="s">
        <v>6747</v>
      </c>
      <c r="R918" s="148" t="s">
        <v>62</v>
      </c>
      <c r="S918" s="148" t="s">
        <v>66</v>
      </c>
      <c r="T918" s="148" t="s">
        <v>66</v>
      </c>
      <c r="U918" s="148" t="s">
        <v>66</v>
      </c>
      <c r="V918" s="148" t="s">
        <v>67</v>
      </c>
      <c r="W918" s="148" t="s">
        <v>706</v>
      </c>
      <c r="X918" s="148" t="s">
        <v>2473</v>
      </c>
      <c r="Y918" s="148" t="s">
        <v>1423</v>
      </c>
      <c r="Z918" s="148" t="s">
        <v>2471</v>
      </c>
      <c r="AC918" s="148" t="s">
        <v>112</v>
      </c>
      <c r="AD918" s="148" t="s">
        <v>77</v>
      </c>
      <c r="AE918" s="148" t="s">
        <v>70</v>
      </c>
      <c r="AF918" s="148" t="s">
        <v>432</v>
      </c>
    </row>
    <row r="919" spans="1:32" ht="60">
      <c r="A919" s="148" t="s">
        <v>6736</v>
      </c>
      <c r="B919" s="148" t="s">
        <v>2662</v>
      </c>
      <c r="C919" s="148" t="s">
        <v>2693</v>
      </c>
      <c r="D919" s="148" t="s">
        <v>2694</v>
      </c>
      <c r="E919" s="148" t="s">
        <v>2695</v>
      </c>
      <c r="F919" s="148" t="s">
        <v>2665</v>
      </c>
      <c r="G919" s="148" t="s">
        <v>530</v>
      </c>
      <c r="H919" s="148" t="s">
        <v>530</v>
      </c>
      <c r="I919" s="148" t="s">
        <v>2666</v>
      </c>
      <c r="J919" s="148" t="s">
        <v>2666</v>
      </c>
      <c r="K919" s="148" t="s">
        <v>2666</v>
      </c>
      <c r="M919" s="148" t="s">
        <v>2678</v>
      </c>
      <c r="N919" s="148" t="s">
        <v>2679</v>
      </c>
      <c r="O919" s="148" t="s">
        <v>6747</v>
      </c>
      <c r="P919" s="148" t="s">
        <v>6785</v>
      </c>
      <c r="Q919" s="148" t="s">
        <v>6747</v>
      </c>
      <c r="R919" s="148" t="s">
        <v>2668</v>
      </c>
      <c r="S919" s="148" t="s">
        <v>62</v>
      </c>
      <c r="T919" s="148" t="s">
        <v>62</v>
      </c>
      <c r="U919" s="148" t="s">
        <v>62</v>
      </c>
      <c r="V919" s="148" t="s">
        <v>2688</v>
      </c>
      <c r="W919" s="148" t="s">
        <v>2688</v>
      </c>
      <c r="X919" s="148" t="s">
        <v>2681</v>
      </c>
      <c r="Y919" s="148" t="s">
        <v>2667</v>
      </c>
      <c r="Z919" s="148" t="s">
        <v>62</v>
      </c>
      <c r="AC919" s="148" t="s">
        <v>258</v>
      </c>
      <c r="AD919" s="148" t="s">
        <v>69</v>
      </c>
      <c r="AE919" s="148" t="s">
        <v>102</v>
      </c>
    </row>
    <row r="920" spans="1:32" ht="45">
      <c r="A920" s="148" t="s">
        <v>6736</v>
      </c>
      <c r="B920" s="148" t="s">
        <v>2662</v>
      </c>
      <c r="C920" s="148" t="s">
        <v>2697</v>
      </c>
      <c r="D920" s="148" t="s">
        <v>2698</v>
      </c>
      <c r="E920" s="148" t="s">
        <v>2695</v>
      </c>
      <c r="F920" s="148" t="s">
        <v>2665</v>
      </c>
      <c r="G920" s="148" t="s">
        <v>530</v>
      </c>
      <c r="H920" s="148" t="s">
        <v>530</v>
      </c>
      <c r="I920" s="148" t="s">
        <v>2666</v>
      </c>
      <c r="J920" s="148" t="s">
        <v>2666</v>
      </c>
      <c r="K920" s="148" t="s">
        <v>2666</v>
      </c>
      <c r="M920" s="148" t="s">
        <v>2678</v>
      </c>
      <c r="N920" s="148" t="s">
        <v>2679</v>
      </c>
      <c r="O920" s="148" t="s">
        <v>6747</v>
      </c>
      <c r="P920" s="148" t="s">
        <v>6785</v>
      </c>
      <c r="Q920" s="148" t="s">
        <v>6747</v>
      </c>
      <c r="R920" s="148" t="s">
        <v>2668</v>
      </c>
      <c r="S920" s="148" t="s">
        <v>62</v>
      </c>
      <c r="T920" s="148" t="s">
        <v>62</v>
      </c>
      <c r="U920" s="148" t="s">
        <v>62</v>
      </c>
      <c r="V920" s="148" t="s">
        <v>2680</v>
      </c>
      <c r="W920" s="148" t="s">
        <v>2680</v>
      </c>
      <c r="X920" s="148" t="s">
        <v>2681</v>
      </c>
      <c r="Y920" s="148" t="s">
        <v>2667</v>
      </c>
      <c r="Z920" s="148" t="s">
        <v>62</v>
      </c>
      <c r="AC920" s="148" t="s">
        <v>258</v>
      </c>
      <c r="AD920" s="148" t="s">
        <v>69</v>
      </c>
      <c r="AE920" s="148" t="s">
        <v>102</v>
      </c>
    </row>
    <row r="921" spans="1:32" ht="30">
      <c r="A921" s="148" t="s">
        <v>6736</v>
      </c>
      <c r="B921" s="148" t="s">
        <v>2662</v>
      </c>
      <c r="C921" s="148" t="s">
        <v>2689</v>
      </c>
      <c r="D921" s="148" t="s">
        <v>2690</v>
      </c>
      <c r="E921" s="148" t="s">
        <v>542</v>
      </c>
      <c r="F921" s="148" t="s">
        <v>2665</v>
      </c>
      <c r="G921" s="148" t="s">
        <v>530</v>
      </c>
      <c r="H921" s="148" t="s">
        <v>530</v>
      </c>
      <c r="I921" s="148" t="s">
        <v>2666</v>
      </c>
      <c r="J921" s="148" t="s">
        <v>2666</v>
      </c>
      <c r="K921" s="148" t="s">
        <v>2666</v>
      </c>
      <c r="M921" s="148" t="s">
        <v>2678</v>
      </c>
      <c r="N921" s="148" t="s">
        <v>2691</v>
      </c>
      <c r="O921" s="148" t="s">
        <v>6747</v>
      </c>
      <c r="P921" s="148" t="s">
        <v>6786</v>
      </c>
      <c r="Q921" s="148" t="s">
        <v>6747</v>
      </c>
      <c r="R921" s="148" t="s">
        <v>2668</v>
      </c>
      <c r="S921" s="148" t="s">
        <v>62</v>
      </c>
      <c r="T921" s="148" t="s">
        <v>62</v>
      </c>
      <c r="U921" s="148" t="s">
        <v>62</v>
      </c>
      <c r="V921" s="148" t="s">
        <v>2692</v>
      </c>
      <c r="W921" s="148" t="s">
        <v>2692</v>
      </c>
      <c r="X921" s="148" t="s">
        <v>2681</v>
      </c>
      <c r="Y921" s="148" t="s">
        <v>2667</v>
      </c>
      <c r="Z921" s="148" t="s">
        <v>62</v>
      </c>
      <c r="AC921" s="148" t="s">
        <v>258</v>
      </c>
      <c r="AD921" s="148" t="s">
        <v>69</v>
      </c>
      <c r="AE921" s="148" t="s">
        <v>102</v>
      </c>
    </row>
    <row r="922" spans="1:32" ht="30">
      <c r="A922" s="148" t="s">
        <v>6736</v>
      </c>
      <c r="B922" s="148" t="s">
        <v>2662</v>
      </c>
      <c r="C922" s="148" t="s">
        <v>2696</v>
      </c>
      <c r="D922" s="148" t="s">
        <v>2690</v>
      </c>
      <c r="E922" s="148" t="s">
        <v>542</v>
      </c>
      <c r="F922" s="148" t="s">
        <v>2665</v>
      </c>
      <c r="G922" s="148" t="s">
        <v>530</v>
      </c>
      <c r="H922" s="148" t="s">
        <v>530</v>
      </c>
      <c r="I922" s="148" t="s">
        <v>2666</v>
      </c>
      <c r="J922" s="148" t="s">
        <v>2666</v>
      </c>
      <c r="K922" s="148" t="s">
        <v>2666</v>
      </c>
      <c r="M922" s="148" t="s">
        <v>2678</v>
      </c>
      <c r="N922" s="148" t="s">
        <v>2691</v>
      </c>
      <c r="O922" s="148" t="s">
        <v>6747</v>
      </c>
      <c r="P922" s="148" t="s">
        <v>6786</v>
      </c>
      <c r="Q922" s="148" t="s">
        <v>6747</v>
      </c>
      <c r="R922" s="148" t="s">
        <v>2668</v>
      </c>
      <c r="S922" s="148" t="s">
        <v>62</v>
      </c>
      <c r="T922" s="148" t="s">
        <v>62</v>
      </c>
      <c r="U922" s="148" t="s">
        <v>62</v>
      </c>
      <c r="V922" s="148" t="s">
        <v>2692</v>
      </c>
      <c r="W922" s="148" t="s">
        <v>2692</v>
      </c>
      <c r="X922" s="148" t="s">
        <v>2681</v>
      </c>
      <c r="Y922" s="148" t="s">
        <v>2667</v>
      </c>
      <c r="Z922" s="148" t="s">
        <v>62</v>
      </c>
      <c r="AC922" s="148" t="s">
        <v>258</v>
      </c>
      <c r="AD922" s="148" t="s">
        <v>69</v>
      </c>
      <c r="AE922" s="148" t="s">
        <v>102</v>
      </c>
    </row>
    <row r="923" spans="1:32" ht="45">
      <c r="A923" s="148" t="s">
        <v>6736</v>
      </c>
      <c r="B923" s="148" t="s">
        <v>2662</v>
      </c>
      <c r="C923" s="148" t="s">
        <v>2699</v>
      </c>
      <c r="D923" s="148" t="s">
        <v>2700</v>
      </c>
      <c r="E923" s="148" t="s">
        <v>542</v>
      </c>
      <c r="F923" s="148" t="s">
        <v>2665</v>
      </c>
      <c r="G923" s="148" t="s">
        <v>530</v>
      </c>
      <c r="H923" s="148" t="s">
        <v>530</v>
      </c>
      <c r="I923" s="148" t="s">
        <v>2666</v>
      </c>
      <c r="J923" s="148" t="s">
        <v>2666</v>
      </c>
      <c r="K923" s="148" t="s">
        <v>2666</v>
      </c>
      <c r="M923" s="148" t="s">
        <v>2701</v>
      </c>
      <c r="N923" s="148" t="s">
        <v>2702</v>
      </c>
      <c r="O923" s="148" t="s">
        <v>6747</v>
      </c>
      <c r="P923" s="148" t="s">
        <v>6787</v>
      </c>
      <c r="Q923" s="148" t="s">
        <v>6747</v>
      </c>
      <c r="R923" s="148" t="s">
        <v>2668</v>
      </c>
      <c r="S923" s="148" t="s">
        <v>62</v>
      </c>
      <c r="T923" s="148" t="s">
        <v>62</v>
      </c>
      <c r="U923" s="148" t="s">
        <v>62</v>
      </c>
      <c r="V923" s="148" t="s">
        <v>2688</v>
      </c>
      <c r="W923" s="148" t="s">
        <v>2688</v>
      </c>
      <c r="X923" s="148" t="s">
        <v>2681</v>
      </c>
      <c r="Y923" s="148" t="s">
        <v>2667</v>
      </c>
      <c r="Z923" s="148" t="s">
        <v>62</v>
      </c>
      <c r="AC923" s="148" t="s">
        <v>258</v>
      </c>
      <c r="AD923" s="148" t="s">
        <v>69</v>
      </c>
      <c r="AE923" s="148" t="s">
        <v>102</v>
      </c>
    </row>
    <row r="924" spans="1:32" ht="45">
      <c r="A924" s="148" t="s">
        <v>6736</v>
      </c>
      <c r="B924" s="148" t="s">
        <v>2662</v>
      </c>
      <c r="C924" s="148" t="s">
        <v>2682</v>
      </c>
      <c r="D924" s="148" t="s">
        <v>2683</v>
      </c>
      <c r="E924" s="148" t="s">
        <v>2684</v>
      </c>
      <c r="F924" s="148" t="s">
        <v>2665</v>
      </c>
      <c r="G924" s="148" t="s">
        <v>530</v>
      </c>
      <c r="H924" s="148" t="s">
        <v>530</v>
      </c>
      <c r="I924" s="148" t="s">
        <v>2666</v>
      </c>
      <c r="J924" s="148" t="s">
        <v>2666</v>
      </c>
      <c r="K924" s="148" t="s">
        <v>2666</v>
      </c>
      <c r="M924" s="148" t="s">
        <v>2678</v>
      </c>
      <c r="N924" s="148" t="s">
        <v>2679</v>
      </c>
      <c r="O924" s="148" t="s">
        <v>6747</v>
      </c>
      <c r="P924" s="148" t="s">
        <v>6785</v>
      </c>
      <c r="Q924" s="148" t="s">
        <v>6747</v>
      </c>
      <c r="R924" s="148" t="s">
        <v>2668</v>
      </c>
      <c r="S924" s="148" t="s">
        <v>62</v>
      </c>
      <c r="T924" s="148" t="s">
        <v>62</v>
      </c>
      <c r="U924" s="148" t="s">
        <v>62</v>
      </c>
      <c r="V924" s="148" t="s">
        <v>2680</v>
      </c>
      <c r="W924" s="148" t="s">
        <v>2680</v>
      </c>
      <c r="X924" s="148" t="s">
        <v>2681</v>
      </c>
      <c r="Y924" s="148" t="s">
        <v>2667</v>
      </c>
      <c r="Z924" s="148" t="s">
        <v>62</v>
      </c>
      <c r="AC924" s="148" t="s">
        <v>258</v>
      </c>
      <c r="AD924" s="148" t="s">
        <v>69</v>
      </c>
      <c r="AE924" s="148" t="s">
        <v>102</v>
      </c>
    </row>
    <row r="925" spans="1:32" ht="45">
      <c r="A925" s="148" t="s">
        <v>6736</v>
      </c>
      <c r="B925" s="148" t="s">
        <v>2662</v>
      </c>
      <c r="C925" s="148" t="s">
        <v>2675</v>
      </c>
      <c r="D925" s="148" t="s">
        <v>2676</v>
      </c>
      <c r="E925" s="148" t="s">
        <v>2677</v>
      </c>
      <c r="F925" s="148" t="s">
        <v>2665</v>
      </c>
      <c r="G925" s="148" t="s">
        <v>530</v>
      </c>
      <c r="H925" s="148" t="s">
        <v>530</v>
      </c>
      <c r="I925" s="148" t="s">
        <v>2666</v>
      </c>
      <c r="J925" s="148" t="s">
        <v>2666</v>
      </c>
      <c r="K925" s="148" t="s">
        <v>2666</v>
      </c>
      <c r="M925" s="148" t="s">
        <v>2678</v>
      </c>
      <c r="N925" s="148" t="s">
        <v>2679</v>
      </c>
      <c r="O925" s="148" t="s">
        <v>6747</v>
      </c>
      <c r="P925" s="148" t="s">
        <v>6785</v>
      </c>
      <c r="Q925" s="148" t="s">
        <v>6747</v>
      </c>
      <c r="R925" s="148" t="s">
        <v>2668</v>
      </c>
      <c r="S925" s="148" t="s">
        <v>62</v>
      </c>
      <c r="T925" s="148" t="s">
        <v>62</v>
      </c>
      <c r="U925" s="148" t="s">
        <v>62</v>
      </c>
      <c r="V925" s="148" t="s">
        <v>2680</v>
      </c>
      <c r="W925" s="148" t="s">
        <v>2680</v>
      </c>
      <c r="X925" s="148" t="s">
        <v>2681</v>
      </c>
      <c r="Y925" s="148" t="s">
        <v>2667</v>
      </c>
      <c r="Z925" s="148" t="s">
        <v>62</v>
      </c>
      <c r="AC925" s="148" t="s">
        <v>258</v>
      </c>
      <c r="AD925" s="148" t="s">
        <v>69</v>
      </c>
      <c r="AE925" s="148" t="s">
        <v>102</v>
      </c>
    </row>
    <row r="926" spans="1:32" ht="45">
      <c r="A926" s="148" t="s">
        <v>6736</v>
      </c>
      <c r="B926" s="148" t="s">
        <v>2662</v>
      </c>
      <c r="C926" s="148" t="s">
        <v>2685</v>
      </c>
      <c r="D926" s="148" t="s">
        <v>2686</v>
      </c>
      <c r="E926" s="148" t="s">
        <v>2687</v>
      </c>
      <c r="F926" s="148" t="s">
        <v>2665</v>
      </c>
      <c r="G926" s="148" t="s">
        <v>530</v>
      </c>
      <c r="H926" s="148" t="s">
        <v>530</v>
      </c>
      <c r="I926" s="148" t="s">
        <v>2666</v>
      </c>
      <c r="J926" s="148" t="s">
        <v>2666</v>
      </c>
      <c r="K926" s="148" t="s">
        <v>2666</v>
      </c>
      <c r="M926" s="148" t="s">
        <v>2678</v>
      </c>
      <c r="N926" s="148" t="s">
        <v>2679</v>
      </c>
      <c r="O926" s="148" t="s">
        <v>6747</v>
      </c>
      <c r="P926" s="148" t="s">
        <v>6785</v>
      </c>
      <c r="Q926" s="148" t="s">
        <v>6747</v>
      </c>
      <c r="R926" s="148" t="s">
        <v>2668</v>
      </c>
      <c r="S926" s="148" t="s">
        <v>62</v>
      </c>
      <c r="T926" s="148" t="s">
        <v>62</v>
      </c>
      <c r="U926" s="148" t="s">
        <v>62</v>
      </c>
      <c r="V926" s="148" t="s">
        <v>2688</v>
      </c>
      <c r="W926" s="148" t="s">
        <v>2688</v>
      </c>
      <c r="X926" s="148" t="s">
        <v>2681</v>
      </c>
      <c r="Y926" s="148" t="s">
        <v>2667</v>
      </c>
      <c r="Z926" s="148" t="s">
        <v>62</v>
      </c>
      <c r="AC926" s="148" t="s">
        <v>258</v>
      </c>
      <c r="AD926" s="148" t="s">
        <v>69</v>
      </c>
      <c r="AE926" s="148" t="s">
        <v>102</v>
      </c>
    </row>
    <row r="927" spans="1:32" ht="60">
      <c r="A927" s="148" t="s">
        <v>6736</v>
      </c>
      <c r="B927" s="148" t="s">
        <v>2662</v>
      </c>
      <c r="C927" s="148" t="s">
        <v>2711</v>
      </c>
      <c r="D927" s="148" t="s">
        <v>2712</v>
      </c>
      <c r="E927" s="148" t="s">
        <v>2695</v>
      </c>
      <c r="F927" s="148" t="s">
        <v>2671</v>
      </c>
      <c r="G927" s="148" t="s">
        <v>530</v>
      </c>
      <c r="H927" s="148" t="s">
        <v>530</v>
      </c>
      <c r="I927" s="148" t="s">
        <v>2666</v>
      </c>
      <c r="J927" s="148" t="s">
        <v>2666</v>
      </c>
      <c r="K927" s="148" t="s">
        <v>2666</v>
      </c>
      <c r="M927" s="148" t="s">
        <v>2678</v>
      </c>
      <c r="N927" s="148" t="s">
        <v>2679</v>
      </c>
      <c r="O927" s="148" t="s">
        <v>6747</v>
      </c>
      <c r="P927" s="148" t="s">
        <v>6785</v>
      </c>
      <c r="Q927" s="148" t="s">
        <v>6747</v>
      </c>
      <c r="R927" s="148" t="s">
        <v>2668</v>
      </c>
      <c r="S927" s="148" t="s">
        <v>62</v>
      </c>
      <c r="T927" s="148" t="s">
        <v>62</v>
      </c>
      <c r="U927" s="148" t="s">
        <v>62</v>
      </c>
      <c r="V927" s="148" t="s">
        <v>2688</v>
      </c>
      <c r="W927" s="148" t="s">
        <v>2688</v>
      </c>
      <c r="X927" s="148" t="s">
        <v>2681</v>
      </c>
      <c r="Y927" s="148" t="s">
        <v>2667</v>
      </c>
      <c r="Z927" s="148" t="s">
        <v>62</v>
      </c>
      <c r="AC927" s="148" t="s">
        <v>258</v>
      </c>
      <c r="AD927" s="148" t="s">
        <v>69</v>
      </c>
      <c r="AE927" s="148" t="s">
        <v>102</v>
      </c>
    </row>
    <row r="928" spans="1:32" ht="45">
      <c r="A928" s="148" t="s">
        <v>6736</v>
      </c>
      <c r="B928" s="148" t="s">
        <v>2662</v>
      </c>
      <c r="C928" s="148" t="s">
        <v>2714</v>
      </c>
      <c r="D928" s="148" t="s">
        <v>2715</v>
      </c>
      <c r="E928" s="148" t="s">
        <v>2695</v>
      </c>
      <c r="F928" s="148" t="s">
        <v>2671</v>
      </c>
      <c r="G928" s="148" t="s">
        <v>530</v>
      </c>
      <c r="H928" s="148" t="s">
        <v>530</v>
      </c>
      <c r="I928" s="148" t="s">
        <v>2666</v>
      </c>
      <c r="J928" s="148" t="s">
        <v>2666</v>
      </c>
      <c r="K928" s="148" t="s">
        <v>2666</v>
      </c>
      <c r="M928" s="148" t="s">
        <v>2678</v>
      </c>
      <c r="N928" s="148" t="s">
        <v>2679</v>
      </c>
      <c r="O928" s="148" t="s">
        <v>6747</v>
      </c>
      <c r="P928" s="148" t="s">
        <v>6785</v>
      </c>
      <c r="Q928" s="148" t="s">
        <v>6747</v>
      </c>
      <c r="R928" s="148" t="s">
        <v>2668</v>
      </c>
      <c r="S928" s="148" t="s">
        <v>62</v>
      </c>
      <c r="T928" s="148" t="s">
        <v>62</v>
      </c>
      <c r="U928" s="148" t="s">
        <v>62</v>
      </c>
      <c r="V928" s="148" t="s">
        <v>2680</v>
      </c>
      <c r="W928" s="148" t="s">
        <v>2680</v>
      </c>
      <c r="X928" s="148" t="s">
        <v>2681</v>
      </c>
      <c r="Y928" s="148" t="s">
        <v>2667</v>
      </c>
      <c r="Z928" s="148" t="s">
        <v>62</v>
      </c>
      <c r="AC928" s="148" t="s">
        <v>258</v>
      </c>
      <c r="AD928" s="148" t="s">
        <v>69</v>
      </c>
      <c r="AE928" s="148" t="s">
        <v>102</v>
      </c>
    </row>
    <row r="929" spans="1:31" ht="45">
      <c r="A929" s="148" t="s">
        <v>6736</v>
      </c>
      <c r="B929" s="148" t="s">
        <v>2662</v>
      </c>
      <c r="C929" s="148" t="s">
        <v>2709</v>
      </c>
      <c r="D929" s="148" t="s">
        <v>2710</v>
      </c>
      <c r="E929" s="148" t="s">
        <v>542</v>
      </c>
      <c r="F929" s="148" t="s">
        <v>2671</v>
      </c>
      <c r="G929" s="148" t="s">
        <v>530</v>
      </c>
      <c r="H929" s="148" t="s">
        <v>530</v>
      </c>
      <c r="I929" s="148" t="s">
        <v>2666</v>
      </c>
      <c r="J929" s="148" t="s">
        <v>2666</v>
      </c>
      <c r="K929" s="148" t="s">
        <v>2666</v>
      </c>
      <c r="M929" s="148" t="s">
        <v>2678</v>
      </c>
      <c r="N929" s="148" t="s">
        <v>2691</v>
      </c>
      <c r="O929" s="148" t="s">
        <v>6747</v>
      </c>
      <c r="P929" s="148" t="s">
        <v>6786</v>
      </c>
      <c r="Q929" s="148" t="s">
        <v>6747</v>
      </c>
      <c r="R929" s="148" t="s">
        <v>2668</v>
      </c>
      <c r="S929" s="148" t="s">
        <v>62</v>
      </c>
      <c r="T929" s="148" t="s">
        <v>62</v>
      </c>
      <c r="U929" s="148" t="s">
        <v>62</v>
      </c>
      <c r="V929" s="148" t="s">
        <v>2692</v>
      </c>
      <c r="W929" s="148" t="s">
        <v>2692</v>
      </c>
      <c r="X929" s="148" t="s">
        <v>2681</v>
      </c>
      <c r="Y929" s="148" t="s">
        <v>2667</v>
      </c>
      <c r="Z929" s="148" t="s">
        <v>62</v>
      </c>
      <c r="AC929" s="148" t="s">
        <v>258</v>
      </c>
      <c r="AD929" s="148" t="s">
        <v>69</v>
      </c>
      <c r="AE929" s="148" t="s">
        <v>102</v>
      </c>
    </row>
    <row r="930" spans="1:31" ht="45">
      <c r="A930" s="148" t="s">
        <v>6736</v>
      </c>
      <c r="B930" s="148" t="s">
        <v>2662</v>
      </c>
      <c r="C930" s="148" t="s">
        <v>2713</v>
      </c>
      <c r="D930" s="148" t="s">
        <v>2710</v>
      </c>
      <c r="E930" s="148" t="s">
        <v>542</v>
      </c>
      <c r="F930" s="148" t="s">
        <v>2671</v>
      </c>
      <c r="G930" s="148" t="s">
        <v>530</v>
      </c>
      <c r="H930" s="148" t="s">
        <v>530</v>
      </c>
      <c r="I930" s="148" t="s">
        <v>2666</v>
      </c>
      <c r="J930" s="148" t="s">
        <v>2666</v>
      </c>
      <c r="K930" s="148" t="s">
        <v>2666</v>
      </c>
      <c r="M930" s="148" t="s">
        <v>2678</v>
      </c>
      <c r="N930" s="148" t="s">
        <v>2691</v>
      </c>
      <c r="O930" s="148" t="s">
        <v>6747</v>
      </c>
      <c r="P930" s="148" t="s">
        <v>6786</v>
      </c>
      <c r="Q930" s="148" t="s">
        <v>6747</v>
      </c>
      <c r="R930" s="148" t="s">
        <v>2668</v>
      </c>
      <c r="S930" s="148" t="s">
        <v>62</v>
      </c>
      <c r="T930" s="148" t="s">
        <v>62</v>
      </c>
      <c r="U930" s="148" t="s">
        <v>62</v>
      </c>
      <c r="V930" s="148" t="s">
        <v>2692</v>
      </c>
      <c r="W930" s="148" t="s">
        <v>2692</v>
      </c>
      <c r="X930" s="148" t="s">
        <v>2681</v>
      </c>
      <c r="Y930" s="148" t="s">
        <v>2667</v>
      </c>
      <c r="Z930" s="148" t="s">
        <v>62</v>
      </c>
      <c r="AC930" s="148" t="s">
        <v>258</v>
      </c>
      <c r="AD930" s="148" t="s">
        <v>69</v>
      </c>
      <c r="AE930" s="148" t="s">
        <v>102</v>
      </c>
    </row>
    <row r="931" spans="1:31" ht="30">
      <c r="A931" s="148" t="s">
        <v>6736</v>
      </c>
      <c r="B931" s="148" t="s">
        <v>2662</v>
      </c>
      <c r="C931" s="148" t="s">
        <v>2716</v>
      </c>
      <c r="D931" s="148" t="s">
        <v>2717</v>
      </c>
      <c r="E931" s="148" t="s">
        <v>2718</v>
      </c>
      <c r="F931" s="148" t="s">
        <v>2671</v>
      </c>
      <c r="G931" s="148" t="s">
        <v>530</v>
      </c>
      <c r="H931" s="148" t="s">
        <v>530</v>
      </c>
      <c r="I931" s="148" t="s">
        <v>2666</v>
      </c>
      <c r="J931" s="148" t="s">
        <v>2666</v>
      </c>
      <c r="K931" s="148" t="s">
        <v>2666</v>
      </c>
      <c r="M931" s="148" t="s">
        <v>2701</v>
      </c>
      <c r="N931" s="148" t="s">
        <v>2702</v>
      </c>
      <c r="O931" s="148" t="s">
        <v>6747</v>
      </c>
      <c r="P931" s="148" t="s">
        <v>6787</v>
      </c>
      <c r="Q931" s="148" t="s">
        <v>6747</v>
      </c>
      <c r="R931" s="148" t="s">
        <v>2668</v>
      </c>
      <c r="S931" s="148" t="s">
        <v>62</v>
      </c>
      <c r="T931" s="148" t="s">
        <v>62</v>
      </c>
      <c r="U931" s="148" t="s">
        <v>62</v>
      </c>
      <c r="V931" s="148" t="s">
        <v>2688</v>
      </c>
      <c r="W931" s="148" t="s">
        <v>2688</v>
      </c>
      <c r="X931" s="148" t="s">
        <v>2681</v>
      </c>
      <c r="Y931" s="148" t="s">
        <v>2667</v>
      </c>
      <c r="Z931" s="148" t="s">
        <v>62</v>
      </c>
      <c r="AC931" s="148" t="s">
        <v>258</v>
      </c>
      <c r="AD931" s="148" t="s">
        <v>69</v>
      </c>
      <c r="AE931" s="148" t="s">
        <v>102</v>
      </c>
    </row>
    <row r="932" spans="1:31" ht="45">
      <c r="A932" s="148" t="s">
        <v>6736</v>
      </c>
      <c r="B932" s="148" t="s">
        <v>2662</v>
      </c>
      <c r="C932" s="148" t="s">
        <v>2705</v>
      </c>
      <c r="D932" s="148" t="s">
        <v>2706</v>
      </c>
      <c r="E932" s="148" t="s">
        <v>2684</v>
      </c>
      <c r="F932" s="148" t="s">
        <v>2671</v>
      </c>
      <c r="G932" s="148" t="s">
        <v>530</v>
      </c>
      <c r="H932" s="148" t="s">
        <v>530</v>
      </c>
      <c r="I932" s="148" t="s">
        <v>2666</v>
      </c>
      <c r="J932" s="148" t="s">
        <v>2666</v>
      </c>
      <c r="K932" s="148" t="s">
        <v>2666</v>
      </c>
      <c r="M932" s="148" t="s">
        <v>2678</v>
      </c>
      <c r="N932" s="148" t="s">
        <v>2679</v>
      </c>
      <c r="O932" s="148" t="s">
        <v>6747</v>
      </c>
      <c r="P932" s="148" t="s">
        <v>6785</v>
      </c>
      <c r="Q932" s="148" t="s">
        <v>6747</v>
      </c>
      <c r="R932" s="148" t="s">
        <v>2668</v>
      </c>
      <c r="S932" s="148" t="s">
        <v>62</v>
      </c>
      <c r="T932" s="148" t="s">
        <v>62</v>
      </c>
      <c r="U932" s="148" t="s">
        <v>62</v>
      </c>
      <c r="V932" s="148" t="s">
        <v>2680</v>
      </c>
      <c r="W932" s="148" t="s">
        <v>2680</v>
      </c>
      <c r="X932" s="148" t="s">
        <v>2681</v>
      </c>
      <c r="Y932" s="148" t="s">
        <v>2667</v>
      </c>
      <c r="Z932" s="148" t="s">
        <v>62</v>
      </c>
      <c r="AC932" s="148" t="s">
        <v>258</v>
      </c>
      <c r="AD932" s="148" t="s">
        <v>69</v>
      </c>
      <c r="AE932" s="148" t="s">
        <v>102</v>
      </c>
    </row>
    <row r="933" spans="1:31" ht="45">
      <c r="A933" s="148" t="s">
        <v>6736</v>
      </c>
      <c r="B933" s="148" t="s">
        <v>2662</v>
      </c>
      <c r="C933" s="148" t="s">
        <v>2703</v>
      </c>
      <c r="D933" s="148" t="s">
        <v>2704</v>
      </c>
      <c r="E933" s="148" t="s">
        <v>2677</v>
      </c>
      <c r="F933" s="148" t="s">
        <v>2671</v>
      </c>
      <c r="G933" s="148" t="s">
        <v>530</v>
      </c>
      <c r="H933" s="148" t="s">
        <v>530</v>
      </c>
      <c r="I933" s="148" t="s">
        <v>2666</v>
      </c>
      <c r="J933" s="148" t="s">
        <v>2666</v>
      </c>
      <c r="K933" s="148" t="s">
        <v>2666</v>
      </c>
      <c r="M933" s="148" t="s">
        <v>2678</v>
      </c>
      <c r="N933" s="148" t="s">
        <v>2679</v>
      </c>
      <c r="O933" s="148" t="s">
        <v>6747</v>
      </c>
      <c r="P933" s="148" t="s">
        <v>6785</v>
      </c>
      <c r="Q933" s="148" t="s">
        <v>6747</v>
      </c>
      <c r="R933" s="148" t="s">
        <v>2668</v>
      </c>
      <c r="S933" s="148" t="s">
        <v>62</v>
      </c>
      <c r="T933" s="148" t="s">
        <v>62</v>
      </c>
      <c r="U933" s="148" t="s">
        <v>62</v>
      </c>
      <c r="V933" s="148" t="s">
        <v>2680</v>
      </c>
      <c r="W933" s="148" t="s">
        <v>2680</v>
      </c>
      <c r="X933" s="148" t="s">
        <v>2681</v>
      </c>
      <c r="Y933" s="148" t="s">
        <v>2667</v>
      </c>
      <c r="Z933" s="148" t="s">
        <v>62</v>
      </c>
      <c r="AC933" s="148" t="s">
        <v>258</v>
      </c>
      <c r="AD933" s="148" t="s">
        <v>69</v>
      </c>
      <c r="AE933" s="148" t="s">
        <v>102</v>
      </c>
    </row>
    <row r="934" spans="1:31" ht="45">
      <c r="A934" s="148" t="s">
        <v>6736</v>
      </c>
      <c r="B934" s="148" t="s">
        <v>2662</v>
      </c>
      <c r="C934" s="148" t="s">
        <v>2707</v>
      </c>
      <c r="D934" s="148" t="s">
        <v>2708</v>
      </c>
      <c r="E934" s="148" t="s">
        <v>2687</v>
      </c>
      <c r="F934" s="148" t="s">
        <v>2671</v>
      </c>
      <c r="G934" s="148" t="s">
        <v>530</v>
      </c>
      <c r="H934" s="148" t="s">
        <v>530</v>
      </c>
      <c r="I934" s="148" t="s">
        <v>2666</v>
      </c>
      <c r="J934" s="148" t="s">
        <v>2666</v>
      </c>
      <c r="K934" s="148" t="s">
        <v>2666</v>
      </c>
      <c r="M934" s="148" t="s">
        <v>2678</v>
      </c>
      <c r="N934" s="148" t="s">
        <v>2679</v>
      </c>
      <c r="O934" s="148" t="s">
        <v>6747</v>
      </c>
      <c r="P934" s="148" t="s">
        <v>6785</v>
      </c>
      <c r="Q934" s="148" t="s">
        <v>6747</v>
      </c>
      <c r="R934" s="148" t="s">
        <v>2668</v>
      </c>
      <c r="S934" s="148" t="s">
        <v>62</v>
      </c>
      <c r="T934" s="148" t="s">
        <v>62</v>
      </c>
      <c r="U934" s="148" t="s">
        <v>62</v>
      </c>
      <c r="V934" s="148" t="s">
        <v>2688</v>
      </c>
      <c r="W934" s="148" t="s">
        <v>2688</v>
      </c>
      <c r="X934" s="148" t="s">
        <v>2681</v>
      </c>
      <c r="Y934" s="148" t="s">
        <v>2667</v>
      </c>
      <c r="Z934" s="148" t="s">
        <v>62</v>
      </c>
      <c r="AC934" s="148" t="s">
        <v>258</v>
      </c>
      <c r="AD934" s="148" t="s">
        <v>69</v>
      </c>
      <c r="AE934" s="148" t="s">
        <v>102</v>
      </c>
    </row>
    <row r="935" spans="1:31" ht="60">
      <c r="A935" s="148" t="s">
        <v>6736</v>
      </c>
      <c r="B935" s="148" t="s">
        <v>2662</v>
      </c>
      <c r="C935" s="148" t="s">
        <v>2727</v>
      </c>
      <c r="D935" s="148" t="s">
        <v>2728</v>
      </c>
      <c r="E935" s="148" t="s">
        <v>2695</v>
      </c>
      <c r="F935" s="148" t="s">
        <v>2674</v>
      </c>
      <c r="G935" s="148" t="s">
        <v>530</v>
      </c>
      <c r="H935" s="148" t="s">
        <v>530</v>
      </c>
      <c r="I935" s="148" t="s">
        <v>2666</v>
      </c>
      <c r="J935" s="148" t="s">
        <v>2666</v>
      </c>
      <c r="K935" s="148" t="s">
        <v>2666</v>
      </c>
      <c r="M935" s="148" t="s">
        <v>2678</v>
      </c>
      <c r="N935" s="148" t="s">
        <v>2679</v>
      </c>
      <c r="O935" s="148" t="s">
        <v>6747</v>
      </c>
      <c r="P935" s="148" t="s">
        <v>6785</v>
      </c>
      <c r="Q935" s="148" t="s">
        <v>6747</v>
      </c>
      <c r="R935" s="148" t="s">
        <v>2668</v>
      </c>
      <c r="S935" s="148" t="s">
        <v>62</v>
      </c>
      <c r="T935" s="148" t="s">
        <v>62</v>
      </c>
      <c r="U935" s="148" t="s">
        <v>62</v>
      </c>
      <c r="V935" s="148" t="s">
        <v>2688</v>
      </c>
      <c r="W935" s="148" t="s">
        <v>2688</v>
      </c>
      <c r="X935" s="148" t="s">
        <v>2681</v>
      </c>
      <c r="Y935" s="148" t="s">
        <v>2667</v>
      </c>
      <c r="Z935" s="148" t="s">
        <v>62</v>
      </c>
      <c r="AC935" s="148" t="s">
        <v>258</v>
      </c>
      <c r="AD935" s="148" t="s">
        <v>69</v>
      </c>
      <c r="AE935" s="148" t="s">
        <v>102</v>
      </c>
    </row>
    <row r="936" spans="1:31" ht="45">
      <c r="A936" s="148" t="s">
        <v>6736</v>
      </c>
      <c r="B936" s="148" t="s">
        <v>2662</v>
      </c>
      <c r="C936" s="148" t="s">
        <v>2730</v>
      </c>
      <c r="D936" s="148" t="s">
        <v>2731</v>
      </c>
      <c r="E936" s="148" t="s">
        <v>2695</v>
      </c>
      <c r="F936" s="148" t="s">
        <v>2674</v>
      </c>
      <c r="G936" s="148" t="s">
        <v>530</v>
      </c>
      <c r="H936" s="148" t="s">
        <v>530</v>
      </c>
      <c r="I936" s="148" t="s">
        <v>2666</v>
      </c>
      <c r="J936" s="148" t="s">
        <v>2666</v>
      </c>
      <c r="K936" s="148" t="s">
        <v>2666</v>
      </c>
      <c r="M936" s="148" t="s">
        <v>2678</v>
      </c>
      <c r="N936" s="148" t="s">
        <v>2679</v>
      </c>
      <c r="O936" s="148" t="s">
        <v>6747</v>
      </c>
      <c r="P936" s="148" t="s">
        <v>6785</v>
      </c>
      <c r="Q936" s="148" t="s">
        <v>6747</v>
      </c>
      <c r="R936" s="148" t="s">
        <v>2668</v>
      </c>
      <c r="S936" s="148" t="s">
        <v>62</v>
      </c>
      <c r="T936" s="148" t="s">
        <v>62</v>
      </c>
      <c r="U936" s="148" t="s">
        <v>62</v>
      </c>
      <c r="V936" s="148" t="s">
        <v>2680</v>
      </c>
      <c r="W936" s="148" t="s">
        <v>2680</v>
      </c>
      <c r="X936" s="148" t="s">
        <v>2681</v>
      </c>
      <c r="Y936" s="148" t="s">
        <v>2667</v>
      </c>
      <c r="Z936" s="148" t="s">
        <v>62</v>
      </c>
      <c r="AC936" s="148" t="s">
        <v>258</v>
      </c>
      <c r="AD936" s="148" t="s">
        <v>69</v>
      </c>
      <c r="AE936" s="148" t="s">
        <v>102</v>
      </c>
    </row>
    <row r="937" spans="1:31" ht="45">
      <c r="A937" s="148" t="s">
        <v>6736</v>
      </c>
      <c r="B937" s="148" t="s">
        <v>2662</v>
      </c>
      <c r="C937" s="148" t="s">
        <v>2725</v>
      </c>
      <c r="D937" s="148" t="s">
        <v>2726</v>
      </c>
      <c r="E937" s="148" t="s">
        <v>542</v>
      </c>
      <c r="F937" s="148" t="s">
        <v>2674</v>
      </c>
      <c r="G937" s="148" t="s">
        <v>530</v>
      </c>
      <c r="H937" s="148" t="s">
        <v>530</v>
      </c>
      <c r="I937" s="148" t="s">
        <v>2666</v>
      </c>
      <c r="J937" s="148" t="s">
        <v>2666</v>
      </c>
      <c r="K937" s="148" t="s">
        <v>2666</v>
      </c>
      <c r="M937" s="148" t="s">
        <v>2678</v>
      </c>
      <c r="N937" s="148" t="s">
        <v>2691</v>
      </c>
      <c r="O937" s="148" t="s">
        <v>6747</v>
      </c>
      <c r="P937" s="148" t="s">
        <v>6786</v>
      </c>
      <c r="Q937" s="148" t="s">
        <v>6747</v>
      </c>
      <c r="R937" s="148" t="s">
        <v>2668</v>
      </c>
      <c r="S937" s="148" t="s">
        <v>62</v>
      </c>
      <c r="T937" s="148" t="s">
        <v>62</v>
      </c>
      <c r="U937" s="148" t="s">
        <v>62</v>
      </c>
      <c r="V937" s="148" t="s">
        <v>2692</v>
      </c>
      <c r="W937" s="148" t="s">
        <v>2692</v>
      </c>
      <c r="X937" s="148" t="s">
        <v>2681</v>
      </c>
      <c r="Y937" s="148" t="s">
        <v>2667</v>
      </c>
      <c r="Z937" s="148" t="s">
        <v>62</v>
      </c>
      <c r="AC937" s="148" t="s">
        <v>258</v>
      </c>
      <c r="AD937" s="148" t="s">
        <v>69</v>
      </c>
      <c r="AE937" s="148" t="s">
        <v>102</v>
      </c>
    </row>
    <row r="938" spans="1:31" ht="45">
      <c r="A938" s="148" t="s">
        <v>6736</v>
      </c>
      <c r="B938" s="148" t="s">
        <v>2662</v>
      </c>
      <c r="C938" s="148" t="s">
        <v>2729</v>
      </c>
      <c r="D938" s="148" t="s">
        <v>2726</v>
      </c>
      <c r="E938" s="148" t="s">
        <v>542</v>
      </c>
      <c r="F938" s="148" t="s">
        <v>2674</v>
      </c>
      <c r="G938" s="148" t="s">
        <v>530</v>
      </c>
      <c r="H938" s="148" t="s">
        <v>530</v>
      </c>
      <c r="I938" s="148" t="s">
        <v>2666</v>
      </c>
      <c r="J938" s="148" t="s">
        <v>2666</v>
      </c>
      <c r="K938" s="148" t="s">
        <v>2666</v>
      </c>
      <c r="M938" s="148" t="s">
        <v>2678</v>
      </c>
      <c r="N938" s="148" t="s">
        <v>2691</v>
      </c>
      <c r="O938" s="148" t="s">
        <v>6747</v>
      </c>
      <c r="P938" s="148" t="s">
        <v>6786</v>
      </c>
      <c r="Q938" s="148" t="s">
        <v>6747</v>
      </c>
      <c r="R938" s="148" t="s">
        <v>2668</v>
      </c>
      <c r="S938" s="148" t="s">
        <v>62</v>
      </c>
      <c r="T938" s="148" t="s">
        <v>62</v>
      </c>
      <c r="U938" s="148" t="s">
        <v>62</v>
      </c>
      <c r="V938" s="148" t="s">
        <v>2692</v>
      </c>
      <c r="W938" s="148" t="s">
        <v>2692</v>
      </c>
      <c r="X938" s="148" t="s">
        <v>2681</v>
      </c>
      <c r="Y938" s="148" t="s">
        <v>2667</v>
      </c>
      <c r="Z938" s="148" t="s">
        <v>62</v>
      </c>
      <c r="AC938" s="148" t="s">
        <v>258</v>
      </c>
      <c r="AD938" s="148" t="s">
        <v>69</v>
      </c>
      <c r="AE938" s="148" t="s">
        <v>102</v>
      </c>
    </row>
    <row r="939" spans="1:31" ht="30">
      <c r="A939" s="148" t="s">
        <v>6736</v>
      </c>
      <c r="B939" s="148" t="s">
        <v>2662</v>
      </c>
      <c r="C939" s="148" t="s">
        <v>2732</v>
      </c>
      <c r="D939" s="148" t="s">
        <v>2733</v>
      </c>
      <c r="E939" s="148" t="s">
        <v>542</v>
      </c>
      <c r="F939" s="148" t="s">
        <v>2674</v>
      </c>
      <c r="G939" s="148" t="s">
        <v>530</v>
      </c>
      <c r="H939" s="148" t="s">
        <v>530</v>
      </c>
      <c r="I939" s="148" t="s">
        <v>2666</v>
      </c>
      <c r="J939" s="148" t="s">
        <v>2666</v>
      </c>
      <c r="K939" s="148" t="s">
        <v>2666</v>
      </c>
      <c r="M939" s="148" t="s">
        <v>2701</v>
      </c>
      <c r="N939" s="148" t="s">
        <v>2702</v>
      </c>
      <c r="O939" s="148" t="s">
        <v>6747</v>
      </c>
      <c r="P939" s="148" t="s">
        <v>6787</v>
      </c>
      <c r="Q939" s="148" t="s">
        <v>6747</v>
      </c>
      <c r="R939" s="148" t="s">
        <v>2668</v>
      </c>
      <c r="S939" s="148" t="s">
        <v>62</v>
      </c>
      <c r="T939" s="148" t="s">
        <v>62</v>
      </c>
      <c r="U939" s="148" t="s">
        <v>62</v>
      </c>
      <c r="V939" s="148" t="s">
        <v>2688</v>
      </c>
      <c r="W939" s="148" t="s">
        <v>2688</v>
      </c>
      <c r="X939" s="148" t="s">
        <v>2681</v>
      </c>
      <c r="Y939" s="148" t="s">
        <v>2667</v>
      </c>
      <c r="Z939" s="148" t="s">
        <v>62</v>
      </c>
      <c r="AC939" s="148" t="s">
        <v>258</v>
      </c>
      <c r="AD939" s="148" t="s">
        <v>69</v>
      </c>
      <c r="AE939" s="148" t="s">
        <v>102</v>
      </c>
    </row>
    <row r="940" spans="1:31" ht="45">
      <c r="A940" s="148" t="s">
        <v>6736</v>
      </c>
      <c r="B940" s="148" t="s">
        <v>2662</v>
      </c>
      <c r="C940" s="148" t="s">
        <v>2721</v>
      </c>
      <c r="D940" s="148" t="s">
        <v>2722</v>
      </c>
      <c r="E940" s="148" t="s">
        <v>2684</v>
      </c>
      <c r="F940" s="148" t="s">
        <v>2674</v>
      </c>
      <c r="G940" s="148" t="s">
        <v>530</v>
      </c>
      <c r="H940" s="148" t="s">
        <v>530</v>
      </c>
      <c r="I940" s="148" t="s">
        <v>2666</v>
      </c>
      <c r="J940" s="148" t="s">
        <v>2666</v>
      </c>
      <c r="K940" s="148" t="s">
        <v>2666</v>
      </c>
      <c r="M940" s="148" t="s">
        <v>2678</v>
      </c>
      <c r="N940" s="148" t="s">
        <v>2679</v>
      </c>
      <c r="O940" s="148" t="s">
        <v>6747</v>
      </c>
      <c r="P940" s="148" t="s">
        <v>6785</v>
      </c>
      <c r="Q940" s="148" t="s">
        <v>6747</v>
      </c>
      <c r="R940" s="148" t="s">
        <v>2668</v>
      </c>
      <c r="S940" s="148" t="s">
        <v>62</v>
      </c>
      <c r="T940" s="148" t="s">
        <v>62</v>
      </c>
      <c r="U940" s="148" t="s">
        <v>62</v>
      </c>
      <c r="V940" s="148" t="s">
        <v>2680</v>
      </c>
      <c r="W940" s="148" t="s">
        <v>2680</v>
      </c>
      <c r="X940" s="148" t="s">
        <v>2681</v>
      </c>
      <c r="Y940" s="148" t="s">
        <v>2667</v>
      </c>
      <c r="Z940" s="148" t="s">
        <v>62</v>
      </c>
      <c r="AC940" s="148" t="s">
        <v>258</v>
      </c>
      <c r="AD940" s="148" t="s">
        <v>69</v>
      </c>
      <c r="AE940" s="148" t="s">
        <v>102</v>
      </c>
    </row>
    <row r="941" spans="1:31" ht="45">
      <c r="A941" s="148" t="s">
        <v>6736</v>
      </c>
      <c r="B941" s="148" t="s">
        <v>2662</v>
      </c>
      <c r="C941" s="148" t="s">
        <v>2719</v>
      </c>
      <c r="D941" s="148" t="s">
        <v>2720</v>
      </c>
      <c r="E941" s="148" t="s">
        <v>2677</v>
      </c>
      <c r="F941" s="148" t="s">
        <v>2674</v>
      </c>
      <c r="G941" s="148" t="s">
        <v>530</v>
      </c>
      <c r="H941" s="148" t="s">
        <v>530</v>
      </c>
      <c r="I941" s="148" t="s">
        <v>2666</v>
      </c>
      <c r="J941" s="148" t="s">
        <v>2666</v>
      </c>
      <c r="K941" s="148" t="s">
        <v>2666</v>
      </c>
      <c r="M941" s="148" t="s">
        <v>2678</v>
      </c>
      <c r="N941" s="148" t="s">
        <v>2679</v>
      </c>
      <c r="O941" s="148" t="s">
        <v>6747</v>
      </c>
      <c r="P941" s="148" t="s">
        <v>6785</v>
      </c>
      <c r="Q941" s="148" t="s">
        <v>6747</v>
      </c>
      <c r="R941" s="148" t="s">
        <v>2668</v>
      </c>
      <c r="S941" s="148" t="s">
        <v>62</v>
      </c>
      <c r="T941" s="148" t="s">
        <v>62</v>
      </c>
      <c r="U941" s="148" t="s">
        <v>62</v>
      </c>
      <c r="V941" s="148" t="s">
        <v>2680</v>
      </c>
      <c r="W941" s="148" t="s">
        <v>2680</v>
      </c>
      <c r="X941" s="148" t="s">
        <v>2681</v>
      </c>
      <c r="Y941" s="148" t="s">
        <v>2667</v>
      </c>
      <c r="Z941" s="148" t="s">
        <v>62</v>
      </c>
      <c r="AC941" s="148" t="s">
        <v>258</v>
      </c>
      <c r="AD941" s="148" t="s">
        <v>69</v>
      </c>
      <c r="AE941" s="148" t="s">
        <v>102</v>
      </c>
    </row>
    <row r="942" spans="1:31" ht="45">
      <c r="A942" s="148" t="s">
        <v>6736</v>
      </c>
      <c r="B942" s="148" t="s">
        <v>2662</v>
      </c>
      <c r="C942" s="148" t="s">
        <v>2723</v>
      </c>
      <c r="D942" s="148" t="s">
        <v>2724</v>
      </c>
      <c r="E942" s="148" t="s">
        <v>2687</v>
      </c>
      <c r="F942" s="148" t="s">
        <v>2674</v>
      </c>
      <c r="G942" s="148" t="s">
        <v>530</v>
      </c>
      <c r="H942" s="148" t="s">
        <v>530</v>
      </c>
      <c r="I942" s="148" t="s">
        <v>2666</v>
      </c>
      <c r="J942" s="148" t="s">
        <v>2666</v>
      </c>
      <c r="K942" s="148" t="s">
        <v>2666</v>
      </c>
      <c r="M942" s="148" t="s">
        <v>2678</v>
      </c>
      <c r="N942" s="148" t="s">
        <v>2679</v>
      </c>
      <c r="O942" s="148" t="s">
        <v>6747</v>
      </c>
      <c r="P942" s="148" t="s">
        <v>6785</v>
      </c>
      <c r="Q942" s="148" t="s">
        <v>6747</v>
      </c>
      <c r="R942" s="148" t="s">
        <v>2668</v>
      </c>
      <c r="S942" s="148" t="s">
        <v>62</v>
      </c>
      <c r="T942" s="148" t="s">
        <v>62</v>
      </c>
      <c r="U942" s="148" t="s">
        <v>62</v>
      </c>
      <c r="V942" s="148" t="s">
        <v>2688</v>
      </c>
      <c r="W942" s="148" t="s">
        <v>2688</v>
      </c>
      <c r="X942" s="148" t="s">
        <v>2681</v>
      </c>
      <c r="Y942" s="148" t="s">
        <v>2667</v>
      </c>
      <c r="Z942" s="148" t="s">
        <v>62</v>
      </c>
      <c r="AC942" s="148" t="s">
        <v>258</v>
      </c>
      <c r="AD942" s="148" t="s">
        <v>69</v>
      </c>
      <c r="AE942" s="148" t="s">
        <v>102</v>
      </c>
    </row>
    <row r="943" spans="1:31" ht="45">
      <c r="A943" s="148">
        <v>1</v>
      </c>
      <c r="B943" s="148" t="s">
        <v>2662</v>
      </c>
      <c r="C943" s="148" t="s">
        <v>2807</v>
      </c>
      <c r="D943" s="148" t="s">
        <v>2808</v>
      </c>
      <c r="E943" s="148" t="s">
        <v>2809</v>
      </c>
      <c r="F943" s="148" t="s">
        <v>2665</v>
      </c>
      <c r="G943" s="148" t="s">
        <v>62</v>
      </c>
      <c r="H943" s="148" t="s">
        <v>62</v>
      </c>
      <c r="I943" s="148" t="s">
        <v>2666</v>
      </c>
      <c r="J943" s="148" t="s">
        <v>2666</v>
      </c>
      <c r="K943" s="148" t="s">
        <v>64</v>
      </c>
      <c r="M943" s="148" t="s">
        <v>66</v>
      </c>
      <c r="N943" s="148" t="s">
        <v>66</v>
      </c>
      <c r="O943" s="148" t="s">
        <v>6747</v>
      </c>
      <c r="P943" s="148" t="s">
        <v>62</v>
      </c>
      <c r="Q943" s="148" t="s">
        <v>6747</v>
      </c>
      <c r="S943" s="148" t="s">
        <v>62</v>
      </c>
      <c r="T943" s="148" t="s">
        <v>62</v>
      </c>
      <c r="U943" s="148" t="s">
        <v>62</v>
      </c>
      <c r="V943" s="148" t="s">
        <v>67</v>
      </c>
      <c r="Y943" s="148" t="s">
        <v>62</v>
      </c>
      <c r="Z943" s="148" t="s">
        <v>62</v>
      </c>
      <c r="AC943" s="148" t="s">
        <v>62</v>
      </c>
      <c r="AE943" s="148" t="s">
        <v>102</v>
      </c>
    </row>
    <row r="944" spans="1:31" ht="45">
      <c r="A944" s="148" t="s">
        <v>6736</v>
      </c>
      <c r="B944" s="148" t="s">
        <v>2662</v>
      </c>
      <c r="C944" s="148" t="s">
        <v>2663</v>
      </c>
      <c r="D944" s="148" t="s">
        <v>2664</v>
      </c>
      <c r="E944" s="148" t="s">
        <v>658</v>
      </c>
      <c r="F944" s="148" t="s">
        <v>2665</v>
      </c>
      <c r="G944" s="148" t="s">
        <v>62</v>
      </c>
      <c r="H944" s="148" t="s">
        <v>62</v>
      </c>
      <c r="I944" s="148" t="s">
        <v>2666</v>
      </c>
      <c r="J944" s="148" t="s">
        <v>2666</v>
      </c>
      <c r="K944" s="148" t="s">
        <v>2666</v>
      </c>
      <c r="M944" s="148" t="s">
        <v>66</v>
      </c>
      <c r="N944" s="148" t="s">
        <v>66</v>
      </c>
      <c r="O944" s="148" t="s">
        <v>6747</v>
      </c>
      <c r="P944" s="148" t="s">
        <v>6747</v>
      </c>
      <c r="Q944" s="148" t="s">
        <v>6747</v>
      </c>
      <c r="R944" s="148" t="s">
        <v>2668</v>
      </c>
      <c r="S944" s="148" t="s">
        <v>62</v>
      </c>
      <c r="T944" s="148" t="s">
        <v>62</v>
      </c>
      <c r="U944" s="148" t="s">
        <v>62</v>
      </c>
      <c r="V944" s="148" t="s">
        <v>67</v>
      </c>
      <c r="W944" s="148" t="s">
        <v>66</v>
      </c>
      <c r="Y944" s="148" t="s">
        <v>2667</v>
      </c>
      <c r="AC944" s="148" t="s">
        <v>62</v>
      </c>
      <c r="AD944" s="148" t="s">
        <v>69</v>
      </c>
      <c r="AE944" s="148" t="s">
        <v>102</v>
      </c>
    </row>
    <row r="945" spans="1:31" ht="45">
      <c r="A945" s="148">
        <v>1</v>
      </c>
      <c r="B945" s="148" t="s">
        <v>2662</v>
      </c>
      <c r="C945" s="148" t="s">
        <v>2810</v>
      </c>
      <c r="D945" s="148" t="s">
        <v>2811</v>
      </c>
      <c r="E945" s="148" t="s">
        <v>2809</v>
      </c>
      <c r="F945" s="148" t="s">
        <v>2671</v>
      </c>
      <c r="G945" s="148" t="s">
        <v>62</v>
      </c>
      <c r="H945" s="148" t="s">
        <v>62</v>
      </c>
      <c r="I945" s="148" t="s">
        <v>2666</v>
      </c>
      <c r="J945" s="148" t="s">
        <v>2666</v>
      </c>
      <c r="K945" s="148" t="s">
        <v>64</v>
      </c>
      <c r="M945" s="148" t="s">
        <v>66</v>
      </c>
      <c r="N945" s="148" t="s">
        <v>66</v>
      </c>
      <c r="O945" s="148" t="s">
        <v>6747</v>
      </c>
      <c r="P945" s="148" t="s">
        <v>62</v>
      </c>
      <c r="Q945" s="148" t="s">
        <v>6747</v>
      </c>
      <c r="S945" s="148" t="s">
        <v>62</v>
      </c>
      <c r="T945" s="148" t="s">
        <v>62</v>
      </c>
      <c r="U945" s="148" t="s">
        <v>62</v>
      </c>
      <c r="V945" s="148" t="s">
        <v>67</v>
      </c>
      <c r="Y945" s="148" t="s">
        <v>62</v>
      </c>
      <c r="Z945" s="148" t="s">
        <v>62</v>
      </c>
      <c r="AC945" s="148" t="s">
        <v>62</v>
      </c>
      <c r="AE945" s="148" t="s">
        <v>102</v>
      </c>
    </row>
    <row r="946" spans="1:31" ht="45">
      <c r="A946" s="148" t="s">
        <v>6736</v>
      </c>
      <c r="B946" s="148" t="s">
        <v>2662</v>
      </c>
      <c r="C946" s="148" t="s">
        <v>2669</v>
      </c>
      <c r="D946" s="148" t="s">
        <v>2670</v>
      </c>
      <c r="E946" s="148" t="s">
        <v>658</v>
      </c>
      <c r="F946" s="148" t="s">
        <v>2671</v>
      </c>
      <c r="G946" s="148" t="s">
        <v>62</v>
      </c>
      <c r="H946" s="148" t="s">
        <v>62</v>
      </c>
      <c r="I946" s="148" t="s">
        <v>2666</v>
      </c>
      <c r="J946" s="148" t="s">
        <v>2666</v>
      </c>
      <c r="K946" s="148" t="s">
        <v>2666</v>
      </c>
      <c r="M946" s="148" t="s">
        <v>66</v>
      </c>
      <c r="N946" s="148" t="s">
        <v>66</v>
      </c>
      <c r="O946" s="148" t="s">
        <v>6747</v>
      </c>
      <c r="P946" s="148" t="s">
        <v>6747</v>
      </c>
      <c r="Q946" s="148" t="s">
        <v>6747</v>
      </c>
      <c r="R946" s="148" t="s">
        <v>2668</v>
      </c>
      <c r="S946" s="148" t="s">
        <v>62</v>
      </c>
      <c r="T946" s="148" t="s">
        <v>62</v>
      </c>
      <c r="U946" s="148" t="s">
        <v>62</v>
      </c>
      <c r="V946" s="148" t="s">
        <v>67</v>
      </c>
      <c r="W946" s="148" t="s">
        <v>66</v>
      </c>
      <c r="Y946" s="148" t="s">
        <v>2667</v>
      </c>
      <c r="AC946" s="148" t="s">
        <v>62</v>
      </c>
      <c r="AD946" s="148" t="s">
        <v>69</v>
      </c>
      <c r="AE946" s="148" t="s">
        <v>102</v>
      </c>
    </row>
    <row r="947" spans="1:31" ht="45">
      <c r="A947" s="148">
        <v>1</v>
      </c>
      <c r="B947" s="148" t="s">
        <v>2662</v>
      </c>
      <c r="C947" s="148" t="s">
        <v>2812</v>
      </c>
      <c r="D947" s="148" t="s">
        <v>2813</v>
      </c>
      <c r="E947" s="148" t="s">
        <v>2809</v>
      </c>
      <c r="F947" s="148" t="s">
        <v>2674</v>
      </c>
      <c r="G947" s="148" t="s">
        <v>62</v>
      </c>
      <c r="H947" s="148" t="s">
        <v>62</v>
      </c>
      <c r="I947" s="148" t="s">
        <v>2666</v>
      </c>
      <c r="J947" s="148" t="s">
        <v>2666</v>
      </c>
      <c r="K947" s="148" t="s">
        <v>64</v>
      </c>
      <c r="M947" s="148" t="s">
        <v>66</v>
      </c>
      <c r="N947" s="148" t="s">
        <v>66</v>
      </c>
      <c r="O947" s="148" t="s">
        <v>6747</v>
      </c>
      <c r="P947" s="148" t="s">
        <v>62</v>
      </c>
      <c r="Q947" s="148" t="s">
        <v>6747</v>
      </c>
      <c r="S947" s="148" t="s">
        <v>62</v>
      </c>
      <c r="T947" s="148" t="s">
        <v>62</v>
      </c>
      <c r="U947" s="148" t="s">
        <v>62</v>
      </c>
      <c r="V947" s="148" t="s">
        <v>67</v>
      </c>
      <c r="Y947" s="148" t="s">
        <v>62</v>
      </c>
      <c r="Z947" s="148" t="s">
        <v>62</v>
      </c>
      <c r="AC947" s="148" t="s">
        <v>62</v>
      </c>
      <c r="AE947" s="148" t="s">
        <v>102</v>
      </c>
    </row>
    <row r="948" spans="1:31" ht="45">
      <c r="A948" s="148" t="s">
        <v>6736</v>
      </c>
      <c r="B948" s="148" t="s">
        <v>2662</v>
      </c>
      <c r="C948" s="148" t="s">
        <v>2672</v>
      </c>
      <c r="D948" s="148" t="s">
        <v>2673</v>
      </c>
      <c r="E948" s="148" t="s">
        <v>658</v>
      </c>
      <c r="F948" s="148" t="s">
        <v>2674</v>
      </c>
      <c r="G948" s="148" t="s">
        <v>62</v>
      </c>
      <c r="H948" s="148" t="s">
        <v>62</v>
      </c>
      <c r="I948" s="148" t="s">
        <v>2666</v>
      </c>
      <c r="J948" s="148" t="s">
        <v>2666</v>
      </c>
      <c r="K948" s="148" t="s">
        <v>2666</v>
      </c>
      <c r="M948" s="148" t="s">
        <v>66</v>
      </c>
      <c r="N948" s="148" t="s">
        <v>66</v>
      </c>
      <c r="O948" s="148" t="s">
        <v>6747</v>
      </c>
      <c r="P948" s="148" t="s">
        <v>6747</v>
      </c>
      <c r="Q948" s="148" t="s">
        <v>6747</v>
      </c>
      <c r="R948" s="148" t="s">
        <v>2668</v>
      </c>
      <c r="S948" s="148" t="s">
        <v>62</v>
      </c>
      <c r="T948" s="148" t="s">
        <v>62</v>
      </c>
      <c r="U948" s="148" t="s">
        <v>62</v>
      </c>
      <c r="V948" s="148" t="s">
        <v>67</v>
      </c>
      <c r="W948" s="148" t="s">
        <v>66</v>
      </c>
      <c r="Y948" s="148" t="s">
        <v>2667</v>
      </c>
      <c r="AC948" s="148" t="s">
        <v>62</v>
      </c>
      <c r="AD948" s="148" t="s">
        <v>69</v>
      </c>
      <c r="AE948" s="148" t="s">
        <v>102</v>
      </c>
    </row>
    <row r="949" spans="1:31" ht="30">
      <c r="A949" s="148" t="s">
        <v>6736</v>
      </c>
      <c r="B949" s="148" t="s">
        <v>2662</v>
      </c>
      <c r="C949" s="148" t="s">
        <v>2770</v>
      </c>
      <c r="D949" s="148" t="s">
        <v>2771</v>
      </c>
      <c r="E949" s="148" t="s">
        <v>2518</v>
      </c>
      <c r="F949" s="148" t="s">
        <v>2736</v>
      </c>
      <c r="G949" s="148" t="s">
        <v>530</v>
      </c>
      <c r="H949" s="148" t="s">
        <v>530</v>
      </c>
      <c r="I949" s="148" t="s">
        <v>2737</v>
      </c>
      <c r="J949" s="148" t="s">
        <v>2737</v>
      </c>
      <c r="K949" s="148" t="s">
        <v>2737</v>
      </c>
      <c r="M949" s="148" t="s">
        <v>557</v>
      </c>
      <c r="N949" s="148" t="s">
        <v>2768</v>
      </c>
      <c r="O949" s="148" t="s">
        <v>6747</v>
      </c>
      <c r="P949" s="148" t="s">
        <v>6788</v>
      </c>
      <c r="Q949" s="148" t="s">
        <v>6747</v>
      </c>
      <c r="R949" s="148" t="s">
        <v>2668</v>
      </c>
      <c r="S949" s="148" t="s">
        <v>62</v>
      </c>
      <c r="T949" s="148" t="s">
        <v>62</v>
      </c>
      <c r="U949" s="148" t="s">
        <v>62</v>
      </c>
      <c r="V949" s="148" t="s">
        <v>2754</v>
      </c>
      <c r="W949" s="148" t="s">
        <v>2754</v>
      </c>
      <c r="X949" s="148" t="s">
        <v>2769</v>
      </c>
      <c r="Y949" s="148" t="s">
        <v>2740</v>
      </c>
      <c r="Z949" s="148" t="s">
        <v>66</v>
      </c>
      <c r="AC949" s="148" t="s">
        <v>206</v>
      </c>
      <c r="AD949" s="148" t="s">
        <v>69</v>
      </c>
      <c r="AE949" s="148" t="s">
        <v>102</v>
      </c>
    </row>
    <row r="950" spans="1:31" ht="30">
      <c r="A950" s="148" t="s">
        <v>6736</v>
      </c>
      <c r="B950" s="148" t="s">
        <v>2662</v>
      </c>
      <c r="C950" s="148" t="s">
        <v>2766</v>
      </c>
      <c r="D950" s="148" t="s">
        <v>2767</v>
      </c>
      <c r="E950" s="148" t="s">
        <v>2026</v>
      </c>
      <c r="F950" s="148" t="s">
        <v>2736</v>
      </c>
      <c r="G950" s="148" t="s">
        <v>530</v>
      </c>
      <c r="H950" s="148" t="s">
        <v>530</v>
      </c>
      <c r="I950" s="148" t="s">
        <v>2737</v>
      </c>
      <c r="J950" s="148" t="s">
        <v>2737</v>
      </c>
      <c r="K950" s="148" t="s">
        <v>2737</v>
      </c>
      <c r="M950" s="148" t="s">
        <v>557</v>
      </c>
      <c r="N950" s="148" t="s">
        <v>2768</v>
      </c>
      <c r="O950" s="148" t="s">
        <v>6747</v>
      </c>
      <c r="P950" s="148" t="s">
        <v>6788</v>
      </c>
      <c r="Q950" s="148" t="s">
        <v>6747</v>
      </c>
      <c r="R950" s="148" t="s">
        <v>2668</v>
      </c>
      <c r="S950" s="148" t="s">
        <v>62</v>
      </c>
      <c r="T950" s="148" t="s">
        <v>62</v>
      </c>
      <c r="U950" s="148" t="s">
        <v>62</v>
      </c>
      <c r="V950" s="148" t="s">
        <v>2754</v>
      </c>
      <c r="W950" s="148" t="s">
        <v>2754</v>
      </c>
      <c r="X950" s="148" t="s">
        <v>2769</v>
      </c>
      <c r="Y950" s="148" t="s">
        <v>2740</v>
      </c>
      <c r="Z950" s="148" t="s">
        <v>66</v>
      </c>
      <c r="AC950" s="148" t="s">
        <v>206</v>
      </c>
      <c r="AD950" s="148" t="s">
        <v>69</v>
      </c>
      <c r="AE950" s="148" t="s">
        <v>102</v>
      </c>
    </row>
    <row r="951" spans="1:31" ht="30">
      <c r="A951" s="148" t="s">
        <v>6736</v>
      </c>
      <c r="B951" s="148" t="s">
        <v>2662</v>
      </c>
      <c r="C951" s="148" t="s">
        <v>2744</v>
      </c>
      <c r="D951" s="148" t="s">
        <v>2745</v>
      </c>
      <c r="E951" s="148" t="s">
        <v>129</v>
      </c>
      <c r="F951" s="148" t="s">
        <v>2736</v>
      </c>
      <c r="G951" s="148" t="s">
        <v>530</v>
      </c>
      <c r="H951" s="148" t="s">
        <v>530</v>
      </c>
      <c r="I951" s="148" t="s">
        <v>2737</v>
      </c>
      <c r="J951" s="148" t="s">
        <v>2737</v>
      </c>
      <c r="K951" s="148" t="s">
        <v>2737</v>
      </c>
      <c r="M951" s="148" t="s">
        <v>66</v>
      </c>
      <c r="N951" s="148" t="s">
        <v>66</v>
      </c>
      <c r="O951" s="148" t="s">
        <v>6747</v>
      </c>
      <c r="P951" s="148" t="s">
        <v>6747</v>
      </c>
      <c r="Q951" s="148" t="s">
        <v>6747</v>
      </c>
      <c r="R951" s="148" t="s">
        <v>2668</v>
      </c>
      <c r="S951" s="148" t="s">
        <v>62</v>
      </c>
      <c r="T951" s="148" t="s">
        <v>62</v>
      </c>
      <c r="U951" s="148" t="s">
        <v>62</v>
      </c>
      <c r="V951" s="148" t="s">
        <v>246</v>
      </c>
      <c r="W951" s="148" t="s">
        <v>119</v>
      </c>
      <c r="X951" s="148" t="s">
        <v>2746</v>
      </c>
      <c r="Y951" s="148" t="s">
        <v>2740</v>
      </c>
      <c r="Z951" s="148" t="s">
        <v>66</v>
      </c>
      <c r="AC951" s="148" t="s">
        <v>62</v>
      </c>
      <c r="AD951" s="148" t="s">
        <v>69</v>
      </c>
      <c r="AE951" s="148" t="s">
        <v>102</v>
      </c>
    </row>
    <row r="952" spans="1:31" ht="30">
      <c r="A952" s="148" t="s">
        <v>6736</v>
      </c>
      <c r="B952" s="148" t="s">
        <v>2662</v>
      </c>
      <c r="C952" s="148" t="s">
        <v>2747</v>
      </c>
      <c r="D952" s="148" t="s">
        <v>2745</v>
      </c>
      <c r="E952" s="148" t="s">
        <v>129</v>
      </c>
      <c r="F952" s="148" t="s">
        <v>2736</v>
      </c>
      <c r="G952" s="148" t="s">
        <v>530</v>
      </c>
      <c r="H952" s="148" t="s">
        <v>530</v>
      </c>
      <c r="I952" s="148" t="s">
        <v>2737</v>
      </c>
      <c r="J952" s="148" t="s">
        <v>2737</v>
      </c>
      <c r="K952" s="148" t="s">
        <v>2737</v>
      </c>
      <c r="M952" s="148" t="s">
        <v>66</v>
      </c>
      <c r="N952" s="148" t="s">
        <v>66</v>
      </c>
      <c r="O952" s="148" t="s">
        <v>6747</v>
      </c>
      <c r="P952" s="148" t="s">
        <v>6747</v>
      </c>
      <c r="Q952" s="148" t="s">
        <v>6747</v>
      </c>
      <c r="R952" s="148" t="s">
        <v>2668</v>
      </c>
      <c r="S952" s="148" t="s">
        <v>62</v>
      </c>
      <c r="T952" s="148" t="s">
        <v>62</v>
      </c>
      <c r="U952" s="148" t="s">
        <v>62</v>
      </c>
      <c r="V952" s="148" t="s">
        <v>246</v>
      </c>
      <c r="W952" s="148" t="s">
        <v>119</v>
      </c>
      <c r="X952" s="148" t="s">
        <v>2746</v>
      </c>
      <c r="Y952" s="148" t="s">
        <v>2740</v>
      </c>
      <c r="Z952" s="148" t="s">
        <v>66</v>
      </c>
      <c r="AC952" s="148" t="s">
        <v>62</v>
      </c>
      <c r="AD952" s="148" t="s">
        <v>69</v>
      </c>
      <c r="AE952" s="148" t="s">
        <v>102</v>
      </c>
    </row>
    <row r="953" spans="1:31" ht="30">
      <c r="A953" s="148" t="s">
        <v>6736</v>
      </c>
      <c r="B953" s="148" t="s">
        <v>2662</v>
      </c>
      <c r="C953" s="148" t="s">
        <v>2748</v>
      </c>
      <c r="D953" s="148" t="s">
        <v>2745</v>
      </c>
      <c r="E953" s="148" t="s">
        <v>129</v>
      </c>
      <c r="F953" s="148" t="s">
        <v>2736</v>
      </c>
      <c r="G953" s="148" t="s">
        <v>530</v>
      </c>
      <c r="H953" s="148" t="s">
        <v>530</v>
      </c>
      <c r="I953" s="148" t="s">
        <v>2737</v>
      </c>
      <c r="J953" s="148" t="s">
        <v>2737</v>
      </c>
      <c r="K953" s="148" t="s">
        <v>2737</v>
      </c>
      <c r="M953" s="148" t="s">
        <v>66</v>
      </c>
      <c r="N953" s="148" t="s">
        <v>66</v>
      </c>
      <c r="O953" s="148" t="s">
        <v>6747</v>
      </c>
      <c r="P953" s="148" t="s">
        <v>6747</v>
      </c>
      <c r="Q953" s="148" t="s">
        <v>6747</v>
      </c>
      <c r="R953" s="148" t="s">
        <v>2668</v>
      </c>
      <c r="S953" s="148" t="s">
        <v>62</v>
      </c>
      <c r="T953" s="148" t="s">
        <v>62</v>
      </c>
      <c r="U953" s="148" t="s">
        <v>62</v>
      </c>
      <c r="V953" s="148" t="s">
        <v>246</v>
      </c>
      <c r="W953" s="148" t="s">
        <v>119</v>
      </c>
      <c r="X953" s="148" t="s">
        <v>2746</v>
      </c>
      <c r="Y953" s="148" t="s">
        <v>2740</v>
      </c>
      <c r="Z953" s="148" t="s">
        <v>66</v>
      </c>
      <c r="AC953" s="148" t="s">
        <v>62</v>
      </c>
      <c r="AD953" s="148" t="s">
        <v>69</v>
      </c>
      <c r="AE953" s="148" t="s">
        <v>102</v>
      </c>
    </row>
    <row r="954" spans="1:31" ht="45">
      <c r="A954" s="148" t="s">
        <v>6736</v>
      </c>
      <c r="B954" s="148" t="s">
        <v>2662</v>
      </c>
      <c r="C954" s="148" t="s">
        <v>2734</v>
      </c>
      <c r="D954" s="148" t="s">
        <v>2735</v>
      </c>
      <c r="E954" s="148" t="s">
        <v>115</v>
      </c>
      <c r="F954" s="148" t="s">
        <v>2736</v>
      </c>
      <c r="G954" s="148" t="s">
        <v>530</v>
      </c>
      <c r="H954" s="148" t="s">
        <v>530</v>
      </c>
      <c r="I954" s="148" t="s">
        <v>2737</v>
      </c>
      <c r="J954" s="148" t="s">
        <v>2737</v>
      </c>
      <c r="K954" s="148" t="s">
        <v>2737</v>
      </c>
      <c r="M954" s="148" t="s">
        <v>2738</v>
      </c>
      <c r="N954" s="148" t="s">
        <v>2739</v>
      </c>
      <c r="O954" s="148" t="s">
        <v>6747</v>
      </c>
      <c r="P954" s="148" t="s">
        <v>6747</v>
      </c>
      <c r="R954" s="148" t="s">
        <v>2668</v>
      </c>
      <c r="S954" s="148">
        <v>0</v>
      </c>
      <c r="T954" s="148">
        <v>13600</v>
      </c>
      <c r="U954" s="148" t="s">
        <v>118</v>
      </c>
      <c r="V954" s="148" t="s">
        <v>67</v>
      </c>
      <c r="W954" s="148" t="s">
        <v>119</v>
      </c>
      <c r="X954" s="148" t="s">
        <v>1743</v>
      </c>
      <c r="Y954" s="148" t="s">
        <v>2740</v>
      </c>
      <c r="Z954" s="148" t="s">
        <v>66</v>
      </c>
      <c r="AC954" s="148" t="s">
        <v>112</v>
      </c>
      <c r="AD954" s="148" t="s">
        <v>69</v>
      </c>
      <c r="AE954" s="148" t="s">
        <v>102</v>
      </c>
    </row>
    <row r="955" spans="1:31" ht="45">
      <c r="A955" s="148" t="s">
        <v>6736</v>
      </c>
      <c r="B955" s="148" t="s">
        <v>2662</v>
      </c>
      <c r="C955" s="148" t="s">
        <v>2741</v>
      </c>
      <c r="D955" s="148" t="s">
        <v>2742</v>
      </c>
      <c r="E955" s="148" t="s">
        <v>124</v>
      </c>
      <c r="F955" s="148" t="s">
        <v>2736</v>
      </c>
      <c r="G955" s="148" t="s">
        <v>530</v>
      </c>
      <c r="H955" s="148" t="s">
        <v>530</v>
      </c>
      <c r="I955" s="148" t="s">
        <v>2737</v>
      </c>
      <c r="J955" s="148" t="s">
        <v>2737</v>
      </c>
      <c r="K955" s="148" t="s">
        <v>2737</v>
      </c>
      <c r="M955" s="148" t="s">
        <v>66</v>
      </c>
      <c r="N955" s="148" t="s">
        <v>66</v>
      </c>
      <c r="O955" s="148" t="s">
        <v>6747</v>
      </c>
      <c r="P955" s="148" t="s">
        <v>6747</v>
      </c>
      <c r="Q955" s="148" t="s">
        <v>6747</v>
      </c>
      <c r="R955" s="148" t="s">
        <v>2668</v>
      </c>
      <c r="S955" s="148" t="s">
        <v>62</v>
      </c>
      <c r="T955" s="148" t="s">
        <v>62</v>
      </c>
      <c r="U955" s="148" t="s">
        <v>62</v>
      </c>
      <c r="V955" s="148" t="s">
        <v>67</v>
      </c>
      <c r="W955" s="148" t="s">
        <v>119</v>
      </c>
      <c r="X955" s="148" t="s">
        <v>2743</v>
      </c>
      <c r="Y955" s="148" t="s">
        <v>2740</v>
      </c>
      <c r="Z955" s="148" t="s">
        <v>66</v>
      </c>
      <c r="AC955" s="148" t="s">
        <v>62</v>
      </c>
      <c r="AD955" s="148" t="s">
        <v>69</v>
      </c>
      <c r="AE955" s="148" t="s">
        <v>102</v>
      </c>
    </row>
    <row r="956" spans="1:31" ht="30">
      <c r="A956" s="148" t="s">
        <v>6736</v>
      </c>
      <c r="B956" s="148" t="s">
        <v>2662</v>
      </c>
      <c r="C956" s="148" t="s">
        <v>2794</v>
      </c>
      <c r="D956" s="148" t="s">
        <v>2795</v>
      </c>
      <c r="E956" s="148" t="s">
        <v>422</v>
      </c>
      <c r="F956" s="148" t="s">
        <v>2796</v>
      </c>
      <c r="G956" s="148" t="s">
        <v>530</v>
      </c>
      <c r="H956" s="148" t="s">
        <v>530</v>
      </c>
      <c r="I956" s="148" t="s">
        <v>2737</v>
      </c>
      <c r="J956" s="148" t="s">
        <v>2737</v>
      </c>
      <c r="K956" s="148" t="s">
        <v>2737</v>
      </c>
      <c r="M956" s="148" t="s">
        <v>66</v>
      </c>
      <c r="N956" s="148" t="s">
        <v>66</v>
      </c>
      <c r="O956" s="148" t="s">
        <v>6747</v>
      </c>
      <c r="P956" s="148" t="s">
        <v>6747</v>
      </c>
      <c r="Q956" s="148" t="s">
        <v>6747</v>
      </c>
      <c r="R956" s="148" t="s">
        <v>2668</v>
      </c>
      <c r="S956" s="148" t="s">
        <v>62</v>
      </c>
      <c r="T956" s="148" t="s">
        <v>62</v>
      </c>
      <c r="U956" s="148" t="s">
        <v>62</v>
      </c>
      <c r="V956" s="148" t="s">
        <v>2754</v>
      </c>
      <c r="W956" s="148" t="s">
        <v>2754</v>
      </c>
      <c r="Y956" s="148" t="s">
        <v>2740</v>
      </c>
      <c r="AC956" s="148" t="s">
        <v>62</v>
      </c>
      <c r="AD956" s="148" t="s">
        <v>69</v>
      </c>
      <c r="AE956" s="148" t="s">
        <v>102</v>
      </c>
    </row>
    <row r="957" spans="1:31" ht="30">
      <c r="A957" s="148" t="s">
        <v>6736</v>
      </c>
      <c r="B957" s="148" t="s">
        <v>2662</v>
      </c>
      <c r="C957" s="148" t="s">
        <v>2799</v>
      </c>
      <c r="D957" s="148" t="s">
        <v>2800</v>
      </c>
      <c r="E957" s="148" t="s">
        <v>422</v>
      </c>
      <c r="F957" s="148" t="s">
        <v>2801</v>
      </c>
      <c r="G957" s="148" t="s">
        <v>530</v>
      </c>
      <c r="H957" s="148" t="s">
        <v>530</v>
      </c>
      <c r="I957" s="148" t="s">
        <v>2737</v>
      </c>
      <c r="J957" s="148" t="s">
        <v>2737</v>
      </c>
      <c r="K957" s="148" t="s">
        <v>2737</v>
      </c>
      <c r="M957" s="148" t="s">
        <v>66</v>
      </c>
      <c r="N957" s="148" t="s">
        <v>66</v>
      </c>
      <c r="O957" s="148" t="s">
        <v>6747</v>
      </c>
      <c r="P957" s="148" t="s">
        <v>6747</v>
      </c>
      <c r="Q957" s="148" t="s">
        <v>6747</v>
      </c>
      <c r="R957" s="148" t="s">
        <v>2668</v>
      </c>
      <c r="S957" s="148" t="s">
        <v>62</v>
      </c>
      <c r="T957" s="148" t="s">
        <v>62</v>
      </c>
      <c r="U957" s="148" t="s">
        <v>62</v>
      </c>
      <c r="V957" s="148" t="s">
        <v>2754</v>
      </c>
      <c r="W957" s="148" t="s">
        <v>2754</v>
      </c>
      <c r="Y957" s="148" t="s">
        <v>2740</v>
      </c>
      <c r="AC957" s="148" t="s">
        <v>62</v>
      </c>
      <c r="AD957" s="148" t="s">
        <v>69</v>
      </c>
      <c r="AE957" s="148" t="s">
        <v>102</v>
      </c>
    </row>
    <row r="958" spans="1:31" ht="30">
      <c r="A958" s="148" t="s">
        <v>6736</v>
      </c>
      <c r="B958" s="148" t="s">
        <v>2662</v>
      </c>
      <c r="C958" s="148" t="s">
        <v>2804</v>
      </c>
      <c r="D958" s="148" t="s">
        <v>2805</v>
      </c>
      <c r="E958" s="148" t="s">
        <v>422</v>
      </c>
      <c r="F958" s="148" t="s">
        <v>2806</v>
      </c>
      <c r="G958" s="148" t="s">
        <v>530</v>
      </c>
      <c r="H958" s="148" t="s">
        <v>530</v>
      </c>
      <c r="I958" s="148" t="s">
        <v>2737</v>
      </c>
      <c r="J958" s="148" t="s">
        <v>2737</v>
      </c>
      <c r="K958" s="148" t="s">
        <v>2737</v>
      </c>
      <c r="M958" s="148" t="s">
        <v>66</v>
      </c>
      <c r="N958" s="148" t="s">
        <v>66</v>
      </c>
      <c r="O958" s="148" t="s">
        <v>6747</v>
      </c>
      <c r="P958" s="148" t="s">
        <v>6747</v>
      </c>
      <c r="Q958" s="148" t="s">
        <v>6747</v>
      </c>
      <c r="R958" s="148" t="s">
        <v>2668</v>
      </c>
      <c r="S958" s="148" t="s">
        <v>62</v>
      </c>
      <c r="T958" s="148" t="s">
        <v>62</v>
      </c>
      <c r="U958" s="148" t="s">
        <v>62</v>
      </c>
      <c r="V958" s="148" t="s">
        <v>2754</v>
      </c>
      <c r="W958" s="148" t="s">
        <v>2754</v>
      </c>
      <c r="Y958" s="148" t="s">
        <v>2740</v>
      </c>
      <c r="AC958" s="148" t="s">
        <v>62</v>
      </c>
      <c r="AD958" s="148" t="s">
        <v>69</v>
      </c>
      <c r="AE958" s="148" t="s">
        <v>102</v>
      </c>
    </row>
    <row r="959" spans="1:31" ht="45">
      <c r="A959" s="148" t="s">
        <v>6736</v>
      </c>
      <c r="B959" s="148" t="s">
        <v>2662</v>
      </c>
      <c r="C959" s="148" t="s">
        <v>2762</v>
      </c>
      <c r="D959" s="148" t="s">
        <v>2763</v>
      </c>
      <c r="E959" s="148" t="s">
        <v>391</v>
      </c>
      <c r="F959" s="148" t="s">
        <v>2764</v>
      </c>
      <c r="G959" s="148" t="s">
        <v>530</v>
      </c>
      <c r="H959" s="148" t="s">
        <v>530</v>
      </c>
      <c r="I959" s="148" t="s">
        <v>2737</v>
      </c>
      <c r="J959" s="148" t="s">
        <v>2737</v>
      </c>
      <c r="K959" s="148" t="s">
        <v>2737</v>
      </c>
      <c r="M959" s="148" t="s">
        <v>2752</v>
      </c>
      <c r="N959" s="148" t="s">
        <v>2765</v>
      </c>
      <c r="O959" s="148" t="s">
        <v>6747</v>
      </c>
      <c r="P959" s="148" t="s">
        <v>6747</v>
      </c>
      <c r="Q959" s="148" t="s">
        <v>6747</v>
      </c>
      <c r="R959" s="148" t="s">
        <v>2668</v>
      </c>
      <c r="S959" s="148" t="s">
        <v>62</v>
      </c>
      <c r="T959" s="148" t="s">
        <v>62</v>
      </c>
      <c r="U959" s="148" t="s">
        <v>62</v>
      </c>
      <c r="V959" s="148" t="s">
        <v>2754</v>
      </c>
      <c r="W959" s="148" t="s">
        <v>2754</v>
      </c>
      <c r="X959" s="148" t="s">
        <v>2755</v>
      </c>
      <c r="Y959" s="148" t="s">
        <v>2740</v>
      </c>
      <c r="Z959" s="148" t="s">
        <v>66</v>
      </c>
      <c r="AC959" s="148" t="s">
        <v>272</v>
      </c>
      <c r="AD959" s="148" t="s">
        <v>69</v>
      </c>
      <c r="AE959" s="148" t="s">
        <v>102</v>
      </c>
    </row>
    <row r="960" spans="1:31" ht="45">
      <c r="A960" s="148" t="s">
        <v>6736</v>
      </c>
      <c r="B960" s="148" t="s">
        <v>2662</v>
      </c>
      <c r="C960" s="148" t="s">
        <v>2749</v>
      </c>
      <c r="D960" s="148" t="s">
        <v>2750</v>
      </c>
      <c r="E960" s="148" t="s">
        <v>391</v>
      </c>
      <c r="F960" s="148" t="s">
        <v>2751</v>
      </c>
      <c r="G960" s="148" t="s">
        <v>530</v>
      </c>
      <c r="H960" s="148" t="s">
        <v>530</v>
      </c>
      <c r="I960" s="148" t="s">
        <v>2737</v>
      </c>
      <c r="J960" s="148" t="s">
        <v>2737</v>
      </c>
      <c r="K960" s="148" t="s">
        <v>2737</v>
      </c>
      <c r="M960" s="148" t="s">
        <v>2752</v>
      </c>
      <c r="N960" s="148" t="s">
        <v>2753</v>
      </c>
      <c r="O960" s="148" t="s">
        <v>6747</v>
      </c>
      <c r="P960" s="148" t="s">
        <v>6747</v>
      </c>
      <c r="Q960" s="148" t="s">
        <v>6747</v>
      </c>
      <c r="R960" s="148" t="s">
        <v>2668</v>
      </c>
      <c r="S960" s="148" t="s">
        <v>62</v>
      </c>
      <c r="T960" s="148" t="s">
        <v>62</v>
      </c>
      <c r="U960" s="148" t="s">
        <v>62</v>
      </c>
      <c r="V960" s="148" t="s">
        <v>2754</v>
      </c>
      <c r="W960" s="148" t="s">
        <v>2754</v>
      </c>
      <c r="X960" s="148" t="s">
        <v>2755</v>
      </c>
      <c r="Y960" s="148" t="s">
        <v>2740</v>
      </c>
      <c r="Z960" s="148" t="s">
        <v>66</v>
      </c>
      <c r="AC960" s="148" t="s">
        <v>272</v>
      </c>
      <c r="AD960" s="148" t="s">
        <v>69</v>
      </c>
      <c r="AE960" s="148" t="s">
        <v>102</v>
      </c>
    </row>
    <row r="961" spans="1:32" ht="45">
      <c r="A961" s="148" t="s">
        <v>6736</v>
      </c>
      <c r="B961" s="148" t="s">
        <v>2662</v>
      </c>
      <c r="C961" s="148" t="s">
        <v>2756</v>
      </c>
      <c r="D961" s="148" t="s">
        <v>2757</v>
      </c>
      <c r="E961" s="148" t="s">
        <v>391</v>
      </c>
      <c r="F961" s="148" t="s">
        <v>2758</v>
      </c>
      <c r="G961" s="148" t="s">
        <v>530</v>
      </c>
      <c r="H961" s="148" t="s">
        <v>530</v>
      </c>
      <c r="I961" s="148" t="s">
        <v>2737</v>
      </c>
      <c r="J961" s="148" t="s">
        <v>2737</v>
      </c>
      <c r="K961" s="148" t="s">
        <v>2737</v>
      </c>
      <c r="M961" s="148" t="s">
        <v>2752</v>
      </c>
      <c r="N961" s="148" t="s">
        <v>2753</v>
      </c>
      <c r="O961" s="148" t="s">
        <v>6747</v>
      </c>
      <c r="P961" s="148" t="s">
        <v>6747</v>
      </c>
      <c r="Q961" s="148" t="s">
        <v>6747</v>
      </c>
      <c r="R961" s="148" t="s">
        <v>2668</v>
      </c>
      <c r="S961" s="148" t="s">
        <v>62</v>
      </c>
      <c r="T961" s="148" t="s">
        <v>62</v>
      </c>
      <c r="U961" s="148" t="s">
        <v>62</v>
      </c>
      <c r="V961" s="148" t="s">
        <v>2754</v>
      </c>
      <c r="W961" s="148" t="s">
        <v>2754</v>
      </c>
      <c r="X961" s="148" t="s">
        <v>2755</v>
      </c>
      <c r="Y961" s="148" t="s">
        <v>2740</v>
      </c>
      <c r="Z961" s="148" t="s">
        <v>66</v>
      </c>
      <c r="AC961" s="148" t="s">
        <v>272</v>
      </c>
      <c r="AD961" s="148" t="s">
        <v>69</v>
      </c>
      <c r="AE961" s="148" t="s">
        <v>102</v>
      </c>
    </row>
    <row r="962" spans="1:32" ht="45">
      <c r="A962" s="148" t="s">
        <v>6736</v>
      </c>
      <c r="B962" s="148" t="s">
        <v>2662</v>
      </c>
      <c r="C962" s="148" t="s">
        <v>2759</v>
      </c>
      <c r="D962" s="148" t="s">
        <v>2760</v>
      </c>
      <c r="E962" s="148" t="s">
        <v>391</v>
      </c>
      <c r="F962" s="148" t="s">
        <v>2761</v>
      </c>
      <c r="G962" s="148" t="s">
        <v>530</v>
      </c>
      <c r="H962" s="148" t="s">
        <v>530</v>
      </c>
      <c r="I962" s="148" t="s">
        <v>2737</v>
      </c>
      <c r="J962" s="148" t="s">
        <v>2737</v>
      </c>
      <c r="K962" s="148" t="s">
        <v>2737</v>
      </c>
      <c r="M962" s="148" t="s">
        <v>2752</v>
      </c>
      <c r="N962" s="148" t="s">
        <v>2753</v>
      </c>
      <c r="O962" s="148" t="s">
        <v>6747</v>
      </c>
      <c r="P962" s="148" t="s">
        <v>6747</v>
      </c>
      <c r="Q962" s="148" t="s">
        <v>6747</v>
      </c>
      <c r="R962" s="148" t="s">
        <v>2668</v>
      </c>
      <c r="S962" s="148" t="s">
        <v>62</v>
      </c>
      <c r="T962" s="148" t="s">
        <v>62</v>
      </c>
      <c r="U962" s="148" t="s">
        <v>62</v>
      </c>
      <c r="V962" s="148" t="s">
        <v>2754</v>
      </c>
      <c r="W962" s="148" t="s">
        <v>2754</v>
      </c>
      <c r="X962" s="148" t="s">
        <v>2755</v>
      </c>
      <c r="Y962" s="148" t="s">
        <v>2740</v>
      </c>
      <c r="Z962" s="148" t="s">
        <v>66</v>
      </c>
      <c r="AC962" s="148" t="s">
        <v>272</v>
      </c>
      <c r="AD962" s="148" t="s">
        <v>69</v>
      </c>
      <c r="AE962" s="148" t="s">
        <v>102</v>
      </c>
    </row>
    <row r="963" spans="1:32" ht="30">
      <c r="A963" s="148" t="s">
        <v>6736</v>
      </c>
      <c r="B963" s="148" t="s">
        <v>2662</v>
      </c>
      <c r="C963" s="148" t="s">
        <v>2772</v>
      </c>
      <c r="D963" s="148" t="s">
        <v>2773</v>
      </c>
      <c r="E963" s="148" t="s">
        <v>2026</v>
      </c>
      <c r="F963" s="148" t="s">
        <v>2774</v>
      </c>
      <c r="G963" s="148" t="s">
        <v>530</v>
      </c>
      <c r="H963" s="148" t="s">
        <v>530</v>
      </c>
      <c r="I963" s="148" t="s">
        <v>2737</v>
      </c>
      <c r="J963" s="148" t="s">
        <v>2737</v>
      </c>
      <c r="K963" s="148" t="s">
        <v>2737</v>
      </c>
      <c r="M963" s="148" t="s">
        <v>557</v>
      </c>
      <c r="N963" s="148" t="s">
        <v>2768</v>
      </c>
      <c r="O963" s="148" t="s">
        <v>6747</v>
      </c>
      <c r="P963" s="148" t="s">
        <v>6788</v>
      </c>
      <c r="Q963" s="148" t="s">
        <v>6747</v>
      </c>
      <c r="R963" s="148" t="s">
        <v>2668</v>
      </c>
      <c r="S963" s="148" t="s">
        <v>62</v>
      </c>
      <c r="T963" s="148" t="s">
        <v>62</v>
      </c>
      <c r="U963" s="148" t="s">
        <v>62</v>
      </c>
      <c r="V963" s="148" t="s">
        <v>2754</v>
      </c>
      <c r="W963" s="148" t="s">
        <v>2754</v>
      </c>
      <c r="X963" s="148" t="s">
        <v>2775</v>
      </c>
      <c r="Y963" s="148" t="s">
        <v>2740</v>
      </c>
      <c r="Z963" s="148" t="s">
        <v>66</v>
      </c>
      <c r="AC963" s="148" t="s">
        <v>206</v>
      </c>
      <c r="AD963" s="148" t="s">
        <v>69</v>
      </c>
      <c r="AE963" s="148" t="s">
        <v>102</v>
      </c>
    </row>
    <row r="964" spans="1:32" ht="30">
      <c r="A964" s="148" t="s">
        <v>6736</v>
      </c>
      <c r="B964" s="148" t="s">
        <v>2662</v>
      </c>
      <c r="C964" s="148" t="s">
        <v>2792</v>
      </c>
      <c r="D964" s="148" t="s">
        <v>2793</v>
      </c>
      <c r="E964" s="148" t="s">
        <v>422</v>
      </c>
      <c r="F964" s="148" t="s">
        <v>2774</v>
      </c>
      <c r="G964" s="148" t="s">
        <v>530</v>
      </c>
      <c r="H964" s="148" t="s">
        <v>530</v>
      </c>
      <c r="I964" s="148" t="s">
        <v>2737</v>
      </c>
      <c r="J964" s="148" t="s">
        <v>2737</v>
      </c>
      <c r="K964" s="148" t="s">
        <v>2737</v>
      </c>
      <c r="M964" s="148" t="s">
        <v>66</v>
      </c>
      <c r="N964" s="148" t="s">
        <v>66</v>
      </c>
      <c r="O964" s="148" t="s">
        <v>6747</v>
      </c>
      <c r="P964" s="148" t="s">
        <v>6747</v>
      </c>
      <c r="Q964" s="148" t="s">
        <v>6747</v>
      </c>
      <c r="R964" s="148" t="s">
        <v>2668</v>
      </c>
      <c r="S964" s="148" t="s">
        <v>62</v>
      </c>
      <c r="T964" s="148" t="s">
        <v>62</v>
      </c>
      <c r="U964" s="148" t="s">
        <v>62</v>
      </c>
      <c r="V964" s="148" t="s">
        <v>2754</v>
      </c>
      <c r="W964" s="148" t="s">
        <v>2754</v>
      </c>
      <c r="Y964" s="148" t="s">
        <v>2740</v>
      </c>
      <c r="AC964" s="148" t="s">
        <v>62</v>
      </c>
      <c r="AD964" s="148" t="s">
        <v>69</v>
      </c>
      <c r="AE964" s="148" t="s">
        <v>102</v>
      </c>
    </row>
    <row r="965" spans="1:32" ht="45">
      <c r="A965" s="148" t="s">
        <v>6736</v>
      </c>
      <c r="B965" s="148" t="s">
        <v>2662</v>
      </c>
      <c r="C965" s="148" t="s">
        <v>2782</v>
      </c>
      <c r="D965" s="148" t="s">
        <v>2783</v>
      </c>
      <c r="E965" s="148" t="s">
        <v>391</v>
      </c>
      <c r="F965" s="148" t="s">
        <v>2774</v>
      </c>
      <c r="G965" s="148" t="s">
        <v>530</v>
      </c>
      <c r="H965" s="148" t="s">
        <v>530</v>
      </c>
      <c r="I965" s="148" t="s">
        <v>2737</v>
      </c>
      <c r="J965" s="148" t="s">
        <v>2737</v>
      </c>
      <c r="K965" s="148" t="s">
        <v>2737</v>
      </c>
      <c r="M965" s="148" t="s">
        <v>2784</v>
      </c>
      <c r="N965" s="148" t="s">
        <v>2785</v>
      </c>
      <c r="O965" s="148" t="s">
        <v>6747</v>
      </c>
      <c r="P965" s="148" t="s">
        <v>6747</v>
      </c>
      <c r="Q965" s="148" t="s">
        <v>6747</v>
      </c>
      <c r="R965" s="148" t="s">
        <v>2668</v>
      </c>
      <c r="S965" s="148" t="s">
        <v>62</v>
      </c>
      <c r="T965" s="148" t="s">
        <v>62</v>
      </c>
      <c r="U965" s="148" t="s">
        <v>62</v>
      </c>
      <c r="V965" s="148" t="s">
        <v>2754</v>
      </c>
      <c r="W965" s="148" t="s">
        <v>2754</v>
      </c>
      <c r="X965" s="148" t="s">
        <v>2786</v>
      </c>
      <c r="Y965" s="148" t="s">
        <v>2740</v>
      </c>
      <c r="AC965" s="148" t="s">
        <v>258</v>
      </c>
      <c r="AD965" s="148" t="s">
        <v>69</v>
      </c>
      <c r="AE965" s="148" t="s">
        <v>102</v>
      </c>
    </row>
    <row r="966" spans="1:32" ht="30">
      <c r="A966" s="148" t="s">
        <v>6736</v>
      </c>
      <c r="B966" s="148" t="s">
        <v>2662</v>
      </c>
      <c r="C966" s="148" t="s">
        <v>2776</v>
      </c>
      <c r="D966" s="148" t="s">
        <v>2777</v>
      </c>
      <c r="E966" s="148" t="s">
        <v>2026</v>
      </c>
      <c r="F966" s="148" t="s">
        <v>2778</v>
      </c>
      <c r="G966" s="148" t="s">
        <v>530</v>
      </c>
      <c r="H966" s="148" t="s">
        <v>530</v>
      </c>
      <c r="I966" s="148" t="s">
        <v>2737</v>
      </c>
      <c r="J966" s="148" t="s">
        <v>2737</v>
      </c>
      <c r="K966" s="148" t="s">
        <v>2737</v>
      </c>
      <c r="M966" s="148" t="s">
        <v>557</v>
      </c>
      <c r="N966" s="148" t="s">
        <v>2768</v>
      </c>
      <c r="O966" s="148" t="s">
        <v>6747</v>
      </c>
      <c r="P966" s="148" t="s">
        <v>6788</v>
      </c>
      <c r="Q966" s="148" t="s">
        <v>6747</v>
      </c>
      <c r="R966" s="148" t="s">
        <v>2668</v>
      </c>
      <c r="S966" s="148" t="s">
        <v>62</v>
      </c>
      <c r="T966" s="148" t="s">
        <v>62</v>
      </c>
      <c r="U966" s="148" t="s">
        <v>62</v>
      </c>
      <c r="V966" s="148" t="s">
        <v>2754</v>
      </c>
      <c r="W966" s="148" t="s">
        <v>2754</v>
      </c>
      <c r="X966" s="148" t="s">
        <v>2775</v>
      </c>
      <c r="Y966" s="148" t="s">
        <v>2740</v>
      </c>
      <c r="Z966" s="148" t="s">
        <v>66</v>
      </c>
      <c r="AC966" s="148" t="s">
        <v>206</v>
      </c>
      <c r="AD966" s="148" t="s">
        <v>69</v>
      </c>
      <c r="AE966" s="148" t="s">
        <v>102</v>
      </c>
    </row>
    <row r="967" spans="1:32" ht="30">
      <c r="A967" s="148" t="s">
        <v>6736</v>
      </c>
      <c r="B967" s="148" t="s">
        <v>2662</v>
      </c>
      <c r="C967" s="148" t="s">
        <v>2797</v>
      </c>
      <c r="D967" s="148" t="s">
        <v>2798</v>
      </c>
      <c r="E967" s="148" t="s">
        <v>422</v>
      </c>
      <c r="F967" s="148" t="s">
        <v>2778</v>
      </c>
      <c r="G967" s="148" t="s">
        <v>530</v>
      </c>
      <c r="H967" s="148" t="s">
        <v>530</v>
      </c>
      <c r="I967" s="148" t="s">
        <v>2737</v>
      </c>
      <c r="J967" s="148" t="s">
        <v>2737</v>
      </c>
      <c r="K967" s="148" t="s">
        <v>2737</v>
      </c>
      <c r="M967" s="148" t="s">
        <v>66</v>
      </c>
      <c r="N967" s="148" t="s">
        <v>66</v>
      </c>
      <c r="O967" s="148" t="s">
        <v>6747</v>
      </c>
      <c r="P967" s="148" t="s">
        <v>6747</v>
      </c>
      <c r="Q967" s="148" t="s">
        <v>6747</v>
      </c>
      <c r="R967" s="148" t="s">
        <v>2668</v>
      </c>
      <c r="S967" s="148" t="s">
        <v>62</v>
      </c>
      <c r="T967" s="148" t="s">
        <v>62</v>
      </c>
      <c r="U967" s="148" t="s">
        <v>62</v>
      </c>
      <c r="V967" s="148" t="s">
        <v>2754</v>
      </c>
      <c r="W967" s="148" t="s">
        <v>2754</v>
      </c>
      <c r="Y967" s="148" t="s">
        <v>2740</v>
      </c>
      <c r="AC967" s="148" t="s">
        <v>62</v>
      </c>
      <c r="AD967" s="148" t="s">
        <v>69</v>
      </c>
      <c r="AE967" s="148" t="s">
        <v>102</v>
      </c>
    </row>
    <row r="968" spans="1:32" ht="45">
      <c r="A968" s="148" t="s">
        <v>6736</v>
      </c>
      <c r="B968" s="148" t="s">
        <v>2662</v>
      </c>
      <c r="C968" s="148" t="s">
        <v>2787</v>
      </c>
      <c r="D968" s="148" t="s">
        <v>2788</v>
      </c>
      <c r="E968" s="148" t="s">
        <v>391</v>
      </c>
      <c r="F968" s="148" t="s">
        <v>2778</v>
      </c>
      <c r="G968" s="148" t="s">
        <v>530</v>
      </c>
      <c r="H968" s="148" t="s">
        <v>530</v>
      </c>
      <c r="I968" s="148" t="s">
        <v>2737</v>
      </c>
      <c r="J968" s="148" t="s">
        <v>2737</v>
      </c>
      <c r="K968" s="148" t="s">
        <v>2737</v>
      </c>
      <c r="M968" s="148" t="s">
        <v>2784</v>
      </c>
      <c r="N968" s="148" t="s">
        <v>2785</v>
      </c>
      <c r="O968" s="148" t="s">
        <v>6747</v>
      </c>
      <c r="P968" s="148" t="s">
        <v>6747</v>
      </c>
      <c r="Q968" s="148" t="s">
        <v>6747</v>
      </c>
      <c r="R968" s="148" t="s">
        <v>2668</v>
      </c>
      <c r="S968" s="148" t="s">
        <v>62</v>
      </c>
      <c r="T968" s="148" t="s">
        <v>62</v>
      </c>
      <c r="U968" s="148" t="s">
        <v>62</v>
      </c>
      <c r="V968" s="148" t="s">
        <v>2754</v>
      </c>
      <c r="W968" s="148" t="s">
        <v>2754</v>
      </c>
      <c r="X968" s="148" t="s">
        <v>2789</v>
      </c>
      <c r="Y968" s="148" t="s">
        <v>2740</v>
      </c>
      <c r="AC968" s="148" t="s">
        <v>258</v>
      </c>
      <c r="AD968" s="148" t="s">
        <v>69</v>
      </c>
      <c r="AE968" s="148" t="s">
        <v>102</v>
      </c>
    </row>
    <row r="969" spans="1:32" ht="30">
      <c r="A969" s="148" t="s">
        <v>6736</v>
      </c>
      <c r="B969" s="148" t="s">
        <v>2662</v>
      </c>
      <c r="C969" s="148" t="s">
        <v>2779</v>
      </c>
      <c r="D969" s="148" t="s">
        <v>2780</v>
      </c>
      <c r="E969" s="148" t="s">
        <v>2026</v>
      </c>
      <c r="F969" s="148" t="s">
        <v>2781</v>
      </c>
      <c r="G969" s="148" t="s">
        <v>530</v>
      </c>
      <c r="H969" s="148" t="s">
        <v>530</v>
      </c>
      <c r="I969" s="148" t="s">
        <v>2737</v>
      </c>
      <c r="J969" s="148" t="s">
        <v>2737</v>
      </c>
      <c r="K969" s="148" t="s">
        <v>2737</v>
      </c>
      <c r="M969" s="148" t="s">
        <v>557</v>
      </c>
      <c r="N969" s="148" t="s">
        <v>2768</v>
      </c>
      <c r="O969" s="148" t="s">
        <v>6747</v>
      </c>
      <c r="P969" s="148" t="s">
        <v>6788</v>
      </c>
      <c r="Q969" s="148" t="s">
        <v>6747</v>
      </c>
      <c r="R969" s="148" t="s">
        <v>2668</v>
      </c>
      <c r="S969" s="148" t="s">
        <v>62</v>
      </c>
      <c r="T969" s="148" t="s">
        <v>62</v>
      </c>
      <c r="U969" s="148" t="s">
        <v>62</v>
      </c>
      <c r="V969" s="148" t="s">
        <v>2754</v>
      </c>
      <c r="W969" s="148" t="s">
        <v>2754</v>
      </c>
      <c r="X969" s="148" t="s">
        <v>2775</v>
      </c>
      <c r="Y969" s="148" t="s">
        <v>2740</v>
      </c>
      <c r="Z969" s="148" t="s">
        <v>66</v>
      </c>
      <c r="AC969" s="148" t="s">
        <v>206</v>
      </c>
      <c r="AD969" s="148" t="s">
        <v>69</v>
      </c>
      <c r="AE969" s="148" t="s">
        <v>102</v>
      </c>
    </row>
    <row r="970" spans="1:32" ht="30">
      <c r="A970" s="148" t="s">
        <v>6736</v>
      </c>
      <c r="B970" s="148" t="s">
        <v>2662</v>
      </c>
      <c r="C970" s="148" t="s">
        <v>2802</v>
      </c>
      <c r="D970" s="148" t="s">
        <v>2803</v>
      </c>
      <c r="E970" s="148" t="s">
        <v>422</v>
      </c>
      <c r="F970" s="148" t="s">
        <v>2781</v>
      </c>
      <c r="G970" s="148" t="s">
        <v>530</v>
      </c>
      <c r="H970" s="148" t="s">
        <v>530</v>
      </c>
      <c r="I970" s="148" t="s">
        <v>2737</v>
      </c>
      <c r="J970" s="148" t="s">
        <v>2737</v>
      </c>
      <c r="K970" s="148" t="s">
        <v>2737</v>
      </c>
      <c r="M970" s="148" t="s">
        <v>66</v>
      </c>
      <c r="N970" s="148" t="s">
        <v>66</v>
      </c>
      <c r="O970" s="148" t="s">
        <v>6747</v>
      </c>
      <c r="P970" s="148" t="s">
        <v>6747</v>
      </c>
      <c r="Q970" s="148" t="s">
        <v>6747</v>
      </c>
      <c r="R970" s="148" t="s">
        <v>2668</v>
      </c>
      <c r="S970" s="148" t="s">
        <v>62</v>
      </c>
      <c r="T970" s="148" t="s">
        <v>62</v>
      </c>
      <c r="U970" s="148" t="s">
        <v>62</v>
      </c>
      <c r="V970" s="148" t="s">
        <v>2754</v>
      </c>
      <c r="W970" s="148" t="s">
        <v>2754</v>
      </c>
      <c r="Y970" s="148" t="s">
        <v>2740</v>
      </c>
      <c r="AC970" s="148" t="s">
        <v>62</v>
      </c>
      <c r="AD970" s="148" t="s">
        <v>69</v>
      </c>
      <c r="AE970" s="148" t="s">
        <v>102</v>
      </c>
    </row>
    <row r="971" spans="1:32" ht="45">
      <c r="A971" s="148" t="s">
        <v>6736</v>
      </c>
      <c r="B971" s="148" t="s">
        <v>2662</v>
      </c>
      <c r="C971" s="148" t="s">
        <v>2790</v>
      </c>
      <c r="D971" s="148" t="s">
        <v>2791</v>
      </c>
      <c r="E971" s="148" t="s">
        <v>391</v>
      </c>
      <c r="F971" s="148" t="s">
        <v>2781</v>
      </c>
      <c r="G971" s="148" t="s">
        <v>530</v>
      </c>
      <c r="H971" s="148" t="s">
        <v>530</v>
      </c>
      <c r="I971" s="148" t="s">
        <v>2737</v>
      </c>
      <c r="J971" s="148" t="s">
        <v>2737</v>
      </c>
      <c r="K971" s="148" t="s">
        <v>2737</v>
      </c>
      <c r="M971" s="148" t="s">
        <v>2784</v>
      </c>
      <c r="N971" s="148" t="s">
        <v>2785</v>
      </c>
      <c r="O971" s="148" t="s">
        <v>6747</v>
      </c>
      <c r="P971" s="148" t="s">
        <v>6747</v>
      </c>
      <c r="Q971" s="148" t="s">
        <v>6747</v>
      </c>
      <c r="R971" s="148" t="s">
        <v>2668</v>
      </c>
      <c r="S971" s="148" t="s">
        <v>62</v>
      </c>
      <c r="T971" s="148" t="s">
        <v>62</v>
      </c>
      <c r="U971" s="148" t="s">
        <v>62</v>
      </c>
      <c r="V971" s="148" t="s">
        <v>2754</v>
      </c>
      <c r="W971" s="148" t="s">
        <v>2754</v>
      </c>
      <c r="X971" s="148" t="s">
        <v>2789</v>
      </c>
      <c r="Y971" s="148" t="s">
        <v>2740</v>
      </c>
      <c r="AC971" s="148" t="s">
        <v>258</v>
      </c>
      <c r="AD971" s="148" t="s">
        <v>69</v>
      </c>
      <c r="AE971" s="148" t="s">
        <v>102</v>
      </c>
    </row>
    <row r="972" spans="1:32" ht="45">
      <c r="A972" s="148" t="s">
        <v>6736</v>
      </c>
      <c r="B972" s="148" t="s">
        <v>2662</v>
      </c>
      <c r="C972" s="148" t="s">
        <v>2814</v>
      </c>
      <c r="D972" s="148" t="s">
        <v>2815</v>
      </c>
      <c r="E972" s="148" t="s">
        <v>79</v>
      </c>
      <c r="G972" s="148" t="s">
        <v>62</v>
      </c>
      <c r="H972" s="148" t="s">
        <v>62</v>
      </c>
      <c r="I972" s="148" t="s">
        <v>2737</v>
      </c>
      <c r="J972" s="148" t="s">
        <v>2737</v>
      </c>
      <c r="K972" s="148" t="s">
        <v>64</v>
      </c>
      <c r="M972" s="148" t="s">
        <v>66</v>
      </c>
      <c r="N972" s="148" t="s">
        <v>66</v>
      </c>
      <c r="O972" s="148" t="s">
        <v>6747</v>
      </c>
      <c r="P972" s="148" t="s">
        <v>62</v>
      </c>
      <c r="Q972" s="148" t="s">
        <v>7067</v>
      </c>
      <c r="S972" s="148" t="s">
        <v>62</v>
      </c>
      <c r="T972" s="148" t="s">
        <v>62</v>
      </c>
      <c r="U972" s="148" t="s">
        <v>62</v>
      </c>
      <c r="V972" s="148" t="s">
        <v>67</v>
      </c>
      <c r="W972" s="148" t="s">
        <v>204</v>
      </c>
      <c r="AC972" s="148" t="s">
        <v>62</v>
      </c>
      <c r="AE972" s="148" t="s">
        <v>102</v>
      </c>
      <c r="AF972" s="148" t="s">
        <v>2816</v>
      </c>
    </row>
    <row r="973" spans="1:32" ht="60">
      <c r="A973" s="148">
        <v>0</v>
      </c>
      <c r="B973" s="148" t="s">
        <v>929</v>
      </c>
      <c r="C973" s="148" t="s">
        <v>1452</v>
      </c>
      <c r="D973" s="148" t="s">
        <v>1453</v>
      </c>
      <c r="E973" s="148" t="s">
        <v>61</v>
      </c>
      <c r="G973" s="148" t="s">
        <v>62</v>
      </c>
      <c r="H973" s="148" t="s">
        <v>62</v>
      </c>
      <c r="I973" s="148" t="s">
        <v>933</v>
      </c>
      <c r="J973" s="148" t="s">
        <v>933</v>
      </c>
      <c r="K973" s="148" t="s">
        <v>64</v>
      </c>
      <c r="M973" s="148" t="s">
        <v>66</v>
      </c>
      <c r="N973" s="148" t="s">
        <v>66</v>
      </c>
      <c r="O973" s="148" t="s">
        <v>6747</v>
      </c>
      <c r="P973" s="148" t="s">
        <v>62</v>
      </c>
      <c r="Q973" s="148" t="s">
        <v>7067</v>
      </c>
      <c r="R973" s="148" t="s">
        <v>62</v>
      </c>
      <c r="S973" s="148" t="s">
        <v>62</v>
      </c>
      <c r="T973" s="148" t="s">
        <v>62</v>
      </c>
      <c r="U973" s="148" t="s">
        <v>62</v>
      </c>
      <c r="V973" s="148" t="s">
        <v>67</v>
      </c>
      <c r="W973" s="148" t="s">
        <v>204</v>
      </c>
      <c r="X973" s="148" t="s">
        <v>936</v>
      </c>
      <c r="Y973" s="148" t="s">
        <v>62</v>
      </c>
      <c r="Z973" s="148" t="s">
        <v>62</v>
      </c>
      <c r="AC973" s="148" t="s">
        <v>62</v>
      </c>
      <c r="AD973" s="148" t="s">
        <v>77</v>
      </c>
      <c r="AE973" s="148" t="s">
        <v>70</v>
      </c>
      <c r="AF973" s="148" t="s">
        <v>938</v>
      </c>
    </row>
    <row r="974" spans="1:32" ht="60">
      <c r="A974" s="148" t="s">
        <v>6736</v>
      </c>
      <c r="B974" s="148" t="s">
        <v>929</v>
      </c>
      <c r="C974" s="148" t="s">
        <v>1293</v>
      </c>
      <c r="D974" s="148" t="s">
        <v>931</v>
      </c>
      <c r="E974" s="148" t="s">
        <v>184</v>
      </c>
      <c r="F974" s="148" t="s">
        <v>1294</v>
      </c>
      <c r="G974" s="148" t="s">
        <v>530</v>
      </c>
      <c r="H974" s="148" t="s">
        <v>530</v>
      </c>
      <c r="I974" s="148" t="s">
        <v>933</v>
      </c>
      <c r="J974" s="148" t="s">
        <v>933</v>
      </c>
      <c r="K974" s="148" t="s">
        <v>933</v>
      </c>
      <c r="L974" s="148" t="s">
        <v>934</v>
      </c>
      <c r="M974" s="148" t="s">
        <v>65</v>
      </c>
      <c r="N974" s="148" t="s">
        <v>934</v>
      </c>
      <c r="O974" s="148" t="s">
        <v>6747</v>
      </c>
      <c r="P974" s="148" t="s">
        <v>62</v>
      </c>
      <c r="R974" s="148" t="s">
        <v>62</v>
      </c>
      <c r="S974" s="148" t="s">
        <v>62</v>
      </c>
      <c r="T974" s="148" t="s">
        <v>62</v>
      </c>
      <c r="U974" s="148" t="s">
        <v>62</v>
      </c>
      <c r="V974" s="148" t="s">
        <v>935</v>
      </c>
      <c r="W974" s="148" t="s">
        <v>204</v>
      </c>
      <c r="X974" s="148" t="s">
        <v>936</v>
      </c>
      <c r="Y974" s="148" t="s">
        <v>1234</v>
      </c>
      <c r="Z974" s="148" t="s">
        <v>66</v>
      </c>
      <c r="AC974" s="148" t="s">
        <v>62</v>
      </c>
      <c r="AD974" s="148" t="s">
        <v>77</v>
      </c>
      <c r="AE974" s="148" t="s">
        <v>102</v>
      </c>
      <c r="AF974" s="148" t="s">
        <v>938</v>
      </c>
    </row>
    <row r="975" spans="1:32" ht="60">
      <c r="A975" s="148" t="s">
        <v>6736</v>
      </c>
      <c r="B975" s="148" t="s">
        <v>929</v>
      </c>
      <c r="C975" s="148" t="s">
        <v>1295</v>
      </c>
      <c r="D975" s="148" t="s">
        <v>931</v>
      </c>
      <c r="E975" s="148" t="s">
        <v>189</v>
      </c>
      <c r="F975" s="148" t="s">
        <v>1294</v>
      </c>
      <c r="G975" s="148" t="s">
        <v>530</v>
      </c>
      <c r="H975" s="148" t="s">
        <v>530</v>
      </c>
      <c r="I975" s="148" t="s">
        <v>933</v>
      </c>
      <c r="J975" s="148" t="s">
        <v>933</v>
      </c>
      <c r="K975" s="148" t="s">
        <v>933</v>
      </c>
      <c r="L975" s="148" t="s">
        <v>934</v>
      </c>
      <c r="M975" s="148" t="s">
        <v>65</v>
      </c>
      <c r="N975" s="148" t="s">
        <v>934</v>
      </c>
      <c r="O975" s="148" t="s">
        <v>6747</v>
      </c>
      <c r="P975" s="148" t="s">
        <v>62</v>
      </c>
      <c r="R975" s="148" t="s">
        <v>62</v>
      </c>
      <c r="S975" s="148">
        <v>3.6</v>
      </c>
      <c r="T975" s="148">
        <v>180</v>
      </c>
      <c r="U975" s="148" t="s">
        <v>191</v>
      </c>
      <c r="V975" s="148" t="s">
        <v>935</v>
      </c>
      <c r="W975" s="148" t="s">
        <v>204</v>
      </c>
      <c r="X975" s="148" t="s">
        <v>936</v>
      </c>
      <c r="Y975" s="148" t="s">
        <v>1234</v>
      </c>
      <c r="Z975" s="148" t="s">
        <v>66</v>
      </c>
      <c r="AC975" s="148" t="s">
        <v>258</v>
      </c>
      <c r="AD975" s="148" t="s">
        <v>77</v>
      </c>
      <c r="AE975" s="148" t="s">
        <v>192</v>
      </c>
      <c r="AF975" s="148" t="s">
        <v>938</v>
      </c>
    </row>
    <row r="976" spans="1:32" ht="60">
      <c r="A976" s="148" t="s">
        <v>6736</v>
      </c>
      <c r="B976" s="148" t="s">
        <v>929</v>
      </c>
      <c r="C976" s="148" t="s">
        <v>1296</v>
      </c>
      <c r="D976" s="148" t="s">
        <v>1017</v>
      </c>
      <c r="E976" s="148" t="s">
        <v>1018</v>
      </c>
      <c r="F976" s="148" t="s">
        <v>1294</v>
      </c>
      <c r="G976" s="148" t="s">
        <v>530</v>
      </c>
      <c r="H976" s="148" t="s">
        <v>530</v>
      </c>
      <c r="I976" s="148" t="s">
        <v>933</v>
      </c>
      <c r="J976" s="148" t="s">
        <v>933</v>
      </c>
      <c r="K976" s="148" t="s">
        <v>933</v>
      </c>
      <c r="L976" s="148" t="s">
        <v>934</v>
      </c>
      <c r="M976" s="148" t="s">
        <v>65</v>
      </c>
      <c r="N976" s="148" t="s">
        <v>934</v>
      </c>
      <c r="O976" s="148" t="s">
        <v>6747</v>
      </c>
      <c r="P976" s="148" t="s">
        <v>62</v>
      </c>
      <c r="R976" s="148" t="s">
        <v>62</v>
      </c>
      <c r="S976" s="148">
        <v>0</v>
      </c>
      <c r="T976" s="148">
        <v>2400</v>
      </c>
      <c r="U976" s="148" t="s">
        <v>237</v>
      </c>
      <c r="V976" s="148" t="s">
        <v>935</v>
      </c>
      <c r="W976" s="148" t="s">
        <v>204</v>
      </c>
      <c r="X976" s="148" t="s">
        <v>936</v>
      </c>
      <c r="Y976" s="148" t="s">
        <v>1234</v>
      </c>
      <c r="Z976" s="148" t="s">
        <v>66</v>
      </c>
      <c r="AC976" s="148" t="s">
        <v>258</v>
      </c>
      <c r="AD976" s="148" t="s">
        <v>77</v>
      </c>
      <c r="AE976" s="148" t="s">
        <v>102</v>
      </c>
      <c r="AF976" s="148" t="s">
        <v>938</v>
      </c>
    </row>
    <row r="977" spans="1:32" ht="60">
      <c r="A977" s="148" t="s">
        <v>6736</v>
      </c>
      <c r="B977" s="148" t="s">
        <v>929</v>
      </c>
      <c r="C977" s="148" t="s">
        <v>1297</v>
      </c>
      <c r="D977" s="148" t="s">
        <v>1020</v>
      </c>
      <c r="E977" s="148" t="s">
        <v>1018</v>
      </c>
      <c r="F977" s="148" t="s">
        <v>1294</v>
      </c>
      <c r="G977" s="148" t="s">
        <v>530</v>
      </c>
      <c r="H977" s="148" t="s">
        <v>530</v>
      </c>
      <c r="I977" s="148" t="s">
        <v>933</v>
      </c>
      <c r="J977" s="148" t="s">
        <v>933</v>
      </c>
      <c r="K977" s="148" t="s">
        <v>933</v>
      </c>
      <c r="L977" s="148" t="s">
        <v>934</v>
      </c>
      <c r="M977" s="148" t="s">
        <v>65</v>
      </c>
      <c r="N977" s="148" t="s">
        <v>934</v>
      </c>
      <c r="O977" s="148" t="s">
        <v>6747</v>
      </c>
      <c r="P977" s="148" t="s">
        <v>62</v>
      </c>
      <c r="R977" s="148" t="s">
        <v>62</v>
      </c>
      <c r="S977" s="148">
        <v>0</v>
      </c>
      <c r="T977" s="148">
        <v>2400</v>
      </c>
      <c r="U977" s="148" t="s">
        <v>237</v>
      </c>
      <c r="V977" s="148" t="s">
        <v>935</v>
      </c>
      <c r="W977" s="148" t="s">
        <v>204</v>
      </c>
      <c r="X977" s="148" t="s">
        <v>936</v>
      </c>
      <c r="Y977" s="148" t="s">
        <v>1234</v>
      </c>
      <c r="Z977" s="148" t="s">
        <v>66</v>
      </c>
      <c r="AC977" s="148" t="s">
        <v>258</v>
      </c>
      <c r="AD977" s="148" t="s">
        <v>77</v>
      </c>
      <c r="AE977" s="148" t="s">
        <v>102</v>
      </c>
      <c r="AF977" s="148" t="s">
        <v>938</v>
      </c>
    </row>
    <row r="978" spans="1:32" ht="60">
      <c r="A978" s="148" t="s">
        <v>6736</v>
      </c>
      <c r="B978" s="148" t="s">
        <v>929</v>
      </c>
      <c r="C978" s="148" t="s">
        <v>1298</v>
      </c>
      <c r="D978" s="148" t="s">
        <v>940</v>
      </c>
      <c r="E978" s="148" t="s">
        <v>941</v>
      </c>
      <c r="F978" s="148" t="s">
        <v>1294</v>
      </c>
      <c r="G978" s="148" t="s">
        <v>530</v>
      </c>
      <c r="H978" s="148" t="s">
        <v>530</v>
      </c>
      <c r="I978" s="148" t="s">
        <v>933</v>
      </c>
      <c r="J978" s="148" t="s">
        <v>933</v>
      </c>
      <c r="K978" s="148" t="s">
        <v>933</v>
      </c>
      <c r="L978" s="148" t="s">
        <v>934</v>
      </c>
      <c r="M978" s="148" t="s">
        <v>942</v>
      </c>
      <c r="N978" s="148" t="s">
        <v>934</v>
      </c>
      <c r="O978" s="148" t="s">
        <v>6747</v>
      </c>
      <c r="P978" s="148" t="s">
        <v>62</v>
      </c>
      <c r="R978" s="148" t="s">
        <v>62</v>
      </c>
      <c r="S978" s="148" t="s">
        <v>62</v>
      </c>
      <c r="T978" s="148" t="s">
        <v>62</v>
      </c>
      <c r="U978" s="148" t="s">
        <v>62</v>
      </c>
      <c r="V978" s="148" t="s">
        <v>935</v>
      </c>
      <c r="W978" s="148" t="s">
        <v>204</v>
      </c>
      <c r="X978" s="148" t="s">
        <v>936</v>
      </c>
      <c r="Y978" s="148" t="s">
        <v>1234</v>
      </c>
      <c r="Z978" s="148" t="s">
        <v>66</v>
      </c>
      <c r="AC978" s="148" t="s">
        <v>258</v>
      </c>
      <c r="AD978" s="148" t="s">
        <v>77</v>
      </c>
      <c r="AE978" s="148" t="s">
        <v>102</v>
      </c>
      <c r="AF978" s="148" t="s">
        <v>938</v>
      </c>
    </row>
    <row r="979" spans="1:32" ht="60">
      <c r="A979" s="148" t="s">
        <v>6736</v>
      </c>
      <c r="B979" s="148" t="s">
        <v>929</v>
      </c>
      <c r="C979" s="148" t="s">
        <v>1299</v>
      </c>
      <c r="D979" s="148" t="s">
        <v>944</v>
      </c>
      <c r="E979" s="148" t="s">
        <v>941</v>
      </c>
      <c r="F979" s="148" t="s">
        <v>1294</v>
      </c>
      <c r="G979" s="148" t="s">
        <v>530</v>
      </c>
      <c r="H979" s="148" t="s">
        <v>530</v>
      </c>
      <c r="I979" s="148" t="s">
        <v>933</v>
      </c>
      <c r="J979" s="148" t="s">
        <v>933</v>
      </c>
      <c r="K979" s="148" t="s">
        <v>933</v>
      </c>
      <c r="L979" s="148" t="s">
        <v>934</v>
      </c>
      <c r="M979" s="148" t="s">
        <v>942</v>
      </c>
      <c r="N979" s="148" t="s">
        <v>934</v>
      </c>
      <c r="O979" s="148" t="s">
        <v>6747</v>
      </c>
      <c r="P979" s="148" t="s">
        <v>62</v>
      </c>
      <c r="R979" s="148" t="s">
        <v>62</v>
      </c>
      <c r="S979" s="148" t="s">
        <v>62</v>
      </c>
      <c r="T979" s="148" t="s">
        <v>62</v>
      </c>
      <c r="U979" s="148" t="s">
        <v>62</v>
      </c>
      <c r="V979" s="148" t="s">
        <v>935</v>
      </c>
      <c r="W979" s="148" t="s">
        <v>204</v>
      </c>
      <c r="X979" s="148" t="s">
        <v>936</v>
      </c>
      <c r="Y979" s="148" t="s">
        <v>1234</v>
      </c>
      <c r="Z979" s="148" t="s">
        <v>66</v>
      </c>
      <c r="AC979" s="148" t="s">
        <v>258</v>
      </c>
      <c r="AD979" s="148" t="s">
        <v>77</v>
      </c>
      <c r="AE979" s="148" t="s">
        <v>102</v>
      </c>
      <c r="AF979" s="148" t="s">
        <v>938</v>
      </c>
    </row>
    <row r="980" spans="1:32" ht="60">
      <c r="A980" s="148" t="s">
        <v>6736</v>
      </c>
      <c r="B980" s="148" t="s">
        <v>929</v>
      </c>
      <c r="C980" s="148" t="s">
        <v>1300</v>
      </c>
      <c r="D980" s="148" t="s">
        <v>946</v>
      </c>
      <c r="E980" s="148" t="s">
        <v>947</v>
      </c>
      <c r="F980" s="148" t="s">
        <v>1294</v>
      </c>
      <c r="G980" s="148" t="s">
        <v>530</v>
      </c>
      <c r="H980" s="148" t="s">
        <v>530</v>
      </c>
      <c r="I980" s="148" t="s">
        <v>933</v>
      </c>
      <c r="J980" s="148" t="s">
        <v>933</v>
      </c>
      <c r="K980" s="148" t="s">
        <v>933</v>
      </c>
      <c r="L980" s="148" t="s">
        <v>934</v>
      </c>
      <c r="M980" s="148" t="s">
        <v>948</v>
      </c>
      <c r="N980" s="148" t="s">
        <v>934</v>
      </c>
      <c r="O980" s="148" t="s">
        <v>6747</v>
      </c>
      <c r="P980" s="148" t="s">
        <v>62</v>
      </c>
      <c r="R980" s="148" t="s">
        <v>62</v>
      </c>
      <c r="S980" s="148" t="s">
        <v>62</v>
      </c>
      <c r="T980" s="148" t="s">
        <v>62</v>
      </c>
      <c r="U980" s="148" t="s">
        <v>62</v>
      </c>
      <c r="V980" s="148" t="s">
        <v>935</v>
      </c>
      <c r="W980" s="148" t="s">
        <v>204</v>
      </c>
      <c r="X980" s="148" t="s">
        <v>936</v>
      </c>
      <c r="Y980" s="148" t="s">
        <v>1234</v>
      </c>
      <c r="Z980" s="148" t="s">
        <v>66</v>
      </c>
      <c r="AC980" s="148" t="s">
        <v>258</v>
      </c>
      <c r="AD980" s="148" t="s">
        <v>77</v>
      </c>
      <c r="AE980" s="148" t="s">
        <v>102</v>
      </c>
      <c r="AF980" s="148" t="s">
        <v>938</v>
      </c>
    </row>
    <row r="981" spans="1:32" ht="60">
      <c r="A981" s="148" t="s">
        <v>6736</v>
      </c>
      <c r="B981" s="148" t="s">
        <v>929</v>
      </c>
      <c r="C981" s="148" t="s">
        <v>1301</v>
      </c>
      <c r="D981" s="148" t="s">
        <v>950</v>
      </c>
      <c r="E981" s="148" t="s">
        <v>947</v>
      </c>
      <c r="F981" s="148" t="s">
        <v>1294</v>
      </c>
      <c r="G981" s="148" t="s">
        <v>530</v>
      </c>
      <c r="H981" s="148" t="s">
        <v>530</v>
      </c>
      <c r="I981" s="148" t="s">
        <v>933</v>
      </c>
      <c r="J981" s="148" t="s">
        <v>933</v>
      </c>
      <c r="K981" s="148" t="s">
        <v>933</v>
      </c>
      <c r="L981" s="148" t="s">
        <v>934</v>
      </c>
      <c r="M981" s="148" t="s">
        <v>948</v>
      </c>
      <c r="N981" s="148" t="s">
        <v>934</v>
      </c>
      <c r="O981" s="148" t="s">
        <v>6747</v>
      </c>
      <c r="P981" s="148" t="s">
        <v>62</v>
      </c>
      <c r="R981" s="148" t="s">
        <v>62</v>
      </c>
      <c r="S981" s="148" t="s">
        <v>62</v>
      </c>
      <c r="T981" s="148" t="s">
        <v>62</v>
      </c>
      <c r="U981" s="148" t="s">
        <v>62</v>
      </c>
      <c r="V981" s="148" t="s">
        <v>935</v>
      </c>
      <c r="W981" s="148" t="s">
        <v>204</v>
      </c>
      <c r="X981" s="148" t="s">
        <v>936</v>
      </c>
      <c r="Y981" s="148" t="s">
        <v>1234</v>
      </c>
      <c r="Z981" s="148" t="s">
        <v>66</v>
      </c>
      <c r="AC981" s="148" t="s">
        <v>258</v>
      </c>
      <c r="AD981" s="148" t="s">
        <v>77</v>
      </c>
      <c r="AE981" s="148" t="s">
        <v>102</v>
      </c>
      <c r="AF981" s="148" t="s">
        <v>938</v>
      </c>
    </row>
    <row r="982" spans="1:32" ht="60">
      <c r="A982" s="148" t="s">
        <v>6736</v>
      </c>
      <c r="B982" s="148" t="s">
        <v>929</v>
      </c>
      <c r="C982" s="148" t="s">
        <v>1302</v>
      </c>
      <c r="D982" s="148" t="s">
        <v>952</v>
      </c>
      <c r="E982" s="148" t="s">
        <v>947</v>
      </c>
      <c r="F982" s="148" t="s">
        <v>1294</v>
      </c>
      <c r="G982" s="148" t="s">
        <v>530</v>
      </c>
      <c r="H982" s="148" t="s">
        <v>530</v>
      </c>
      <c r="I982" s="148" t="s">
        <v>933</v>
      </c>
      <c r="J982" s="148" t="s">
        <v>933</v>
      </c>
      <c r="K982" s="148" t="s">
        <v>933</v>
      </c>
      <c r="L982" s="148" t="s">
        <v>934</v>
      </c>
      <c r="M982" s="148" t="s">
        <v>948</v>
      </c>
      <c r="N982" s="148" t="s">
        <v>934</v>
      </c>
      <c r="O982" s="148" t="s">
        <v>6747</v>
      </c>
      <c r="P982" s="148" t="s">
        <v>62</v>
      </c>
      <c r="R982" s="148" t="s">
        <v>62</v>
      </c>
      <c r="S982" s="148" t="s">
        <v>62</v>
      </c>
      <c r="T982" s="148" t="s">
        <v>62</v>
      </c>
      <c r="U982" s="148" t="s">
        <v>62</v>
      </c>
      <c r="V982" s="148" t="s">
        <v>935</v>
      </c>
      <c r="W982" s="148" t="s">
        <v>204</v>
      </c>
      <c r="X982" s="148" t="s">
        <v>936</v>
      </c>
      <c r="Y982" s="148" t="s">
        <v>1234</v>
      </c>
      <c r="Z982" s="148" t="s">
        <v>66</v>
      </c>
      <c r="AC982" s="148" t="s">
        <v>258</v>
      </c>
      <c r="AD982" s="148" t="s">
        <v>77</v>
      </c>
      <c r="AE982" s="148" t="s">
        <v>102</v>
      </c>
      <c r="AF982" s="148" t="s">
        <v>938</v>
      </c>
    </row>
    <row r="983" spans="1:32" ht="60">
      <c r="A983" s="148" t="s">
        <v>6736</v>
      </c>
      <c r="B983" s="148" t="s">
        <v>929</v>
      </c>
      <c r="C983" s="148" t="s">
        <v>1303</v>
      </c>
      <c r="D983" s="148" t="s">
        <v>954</v>
      </c>
      <c r="E983" s="148" t="s">
        <v>947</v>
      </c>
      <c r="F983" s="148" t="s">
        <v>1294</v>
      </c>
      <c r="G983" s="148" t="s">
        <v>530</v>
      </c>
      <c r="H983" s="148" t="s">
        <v>530</v>
      </c>
      <c r="I983" s="148" t="s">
        <v>933</v>
      </c>
      <c r="J983" s="148" t="s">
        <v>933</v>
      </c>
      <c r="K983" s="148" t="s">
        <v>933</v>
      </c>
      <c r="L983" s="148" t="s">
        <v>934</v>
      </c>
      <c r="M983" s="148" t="s">
        <v>948</v>
      </c>
      <c r="N983" s="148" t="s">
        <v>934</v>
      </c>
      <c r="O983" s="148" t="s">
        <v>6747</v>
      </c>
      <c r="P983" s="148" t="s">
        <v>62</v>
      </c>
      <c r="R983" s="148" t="s">
        <v>62</v>
      </c>
      <c r="S983" s="148" t="s">
        <v>62</v>
      </c>
      <c r="T983" s="148" t="s">
        <v>62</v>
      </c>
      <c r="U983" s="148" t="s">
        <v>62</v>
      </c>
      <c r="V983" s="148" t="s">
        <v>935</v>
      </c>
      <c r="W983" s="148" t="s">
        <v>204</v>
      </c>
      <c r="X983" s="148" t="s">
        <v>936</v>
      </c>
      <c r="Y983" s="148" t="s">
        <v>1234</v>
      </c>
      <c r="Z983" s="148" t="s">
        <v>66</v>
      </c>
      <c r="AC983" s="148" t="s">
        <v>258</v>
      </c>
      <c r="AD983" s="148" t="s">
        <v>77</v>
      </c>
      <c r="AE983" s="148" t="s">
        <v>102</v>
      </c>
      <c r="AF983" s="148" t="s">
        <v>938</v>
      </c>
    </row>
    <row r="984" spans="1:32" ht="60">
      <c r="A984" s="148" t="s">
        <v>6736</v>
      </c>
      <c r="B984" s="148" t="s">
        <v>929</v>
      </c>
      <c r="C984" s="148" t="s">
        <v>1304</v>
      </c>
      <c r="D984" s="148" t="s">
        <v>956</v>
      </c>
      <c r="E984" s="148" t="s">
        <v>947</v>
      </c>
      <c r="F984" s="148" t="s">
        <v>1294</v>
      </c>
      <c r="G984" s="148" t="s">
        <v>530</v>
      </c>
      <c r="H984" s="148" t="s">
        <v>530</v>
      </c>
      <c r="I984" s="148" t="s">
        <v>933</v>
      </c>
      <c r="J984" s="148" t="s">
        <v>933</v>
      </c>
      <c r="K984" s="148" t="s">
        <v>933</v>
      </c>
      <c r="L984" s="148" t="s">
        <v>934</v>
      </c>
      <c r="M984" s="148" t="s">
        <v>948</v>
      </c>
      <c r="N984" s="148" t="s">
        <v>934</v>
      </c>
      <c r="O984" s="148" t="s">
        <v>6747</v>
      </c>
      <c r="P984" s="148" t="s">
        <v>62</v>
      </c>
      <c r="R984" s="148" t="s">
        <v>62</v>
      </c>
      <c r="S984" s="148" t="s">
        <v>62</v>
      </c>
      <c r="T984" s="148" t="s">
        <v>62</v>
      </c>
      <c r="U984" s="148" t="s">
        <v>62</v>
      </c>
      <c r="V984" s="148" t="s">
        <v>935</v>
      </c>
      <c r="W984" s="148" t="s">
        <v>204</v>
      </c>
      <c r="X984" s="148" t="s">
        <v>936</v>
      </c>
      <c r="Y984" s="148" t="s">
        <v>1234</v>
      </c>
      <c r="Z984" s="148" t="s">
        <v>66</v>
      </c>
      <c r="AC984" s="148" t="s">
        <v>258</v>
      </c>
      <c r="AD984" s="148" t="s">
        <v>77</v>
      </c>
      <c r="AE984" s="148" t="s">
        <v>102</v>
      </c>
      <c r="AF984" s="148" t="s">
        <v>938</v>
      </c>
    </row>
    <row r="985" spans="1:32" ht="60">
      <c r="A985" s="148" t="s">
        <v>6736</v>
      </c>
      <c r="B985" s="148" t="s">
        <v>929</v>
      </c>
      <c r="C985" s="148" t="s">
        <v>1305</v>
      </c>
      <c r="D985" s="148" t="s">
        <v>958</v>
      </c>
      <c r="E985" s="148" t="s">
        <v>941</v>
      </c>
      <c r="F985" s="148" t="s">
        <v>1294</v>
      </c>
      <c r="G985" s="148" t="s">
        <v>530</v>
      </c>
      <c r="H985" s="148" t="s">
        <v>530</v>
      </c>
      <c r="I985" s="148" t="s">
        <v>933</v>
      </c>
      <c r="J985" s="148" t="s">
        <v>933</v>
      </c>
      <c r="K985" s="148" t="s">
        <v>933</v>
      </c>
      <c r="L985" s="148" t="s">
        <v>934</v>
      </c>
      <c r="M985" s="148" t="s">
        <v>942</v>
      </c>
      <c r="N985" s="148" t="s">
        <v>934</v>
      </c>
      <c r="O985" s="148" t="s">
        <v>6747</v>
      </c>
      <c r="P985" s="148" t="s">
        <v>62</v>
      </c>
      <c r="R985" s="148" t="s">
        <v>62</v>
      </c>
      <c r="S985" s="148" t="s">
        <v>62</v>
      </c>
      <c r="T985" s="148" t="s">
        <v>62</v>
      </c>
      <c r="U985" s="148" t="s">
        <v>62</v>
      </c>
      <c r="V985" s="148" t="s">
        <v>935</v>
      </c>
      <c r="W985" s="148" t="s">
        <v>204</v>
      </c>
      <c r="X985" s="148" t="s">
        <v>936</v>
      </c>
      <c r="Y985" s="148" t="s">
        <v>1234</v>
      </c>
      <c r="Z985" s="148" t="s">
        <v>66</v>
      </c>
      <c r="AC985" s="148" t="s">
        <v>258</v>
      </c>
      <c r="AD985" s="148" t="s">
        <v>77</v>
      </c>
      <c r="AE985" s="148" t="s">
        <v>102</v>
      </c>
      <c r="AF985" s="148" t="s">
        <v>938</v>
      </c>
    </row>
    <row r="986" spans="1:32" ht="60">
      <c r="A986" s="148" t="s">
        <v>6736</v>
      </c>
      <c r="B986" s="148" t="s">
        <v>929</v>
      </c>
      <c r="C986" s="148" t="s">
        <v>1306</v>
      </c>
      <c r="D986" s="148" t="s">
        <v>960</v>
      </c>
      <c r="E986" s="148" t="s">
        <v>947</v>
      </c>
      <c r="F986" s="148" t="s">
        <v>1294</v>
      </c>
      <c r="G986" s="148" t="s">
        <v>530</v>
      </c>
      <c r="H986" s="148" t="s">
        <v>530</v>
      </c>
      <c r="I986" s="148" t="s">
        <v>933</v>
      </c>
      <c r="J986" s="148" t="s">
        <v>933</v>
      </c>
      <c r="K986" s="148" t="s">
        <v>933</v>
      </c>
      <c r="L986" s="148" t="s">
        <v>934</v>
      </c>
      <c r="M986" s="148" t="s">
        <v>948</v>
      </c>
      <c r="N986" s="148" t="s">
        <v>934</v>
      </c>
      <c r="O986" s="148" t="s">
        <v>6747</v>
      </c>
      <c r="P986" s="148" t="s">
        <v>62</v>
      </c>
      <c r="R986" s="148" t="s">
        <v>62</v>
      </c>
      <c r="S986" s="148" t="s">
        <v>62</v>
      </c>
      <c r="T986" s="148" t="s">
        <v>62</v>
      </c>
      <c r="U986" s="148" t="s">
        <v>62</v>
      </c>
      <c r="V986" s="148" t="s">
        <v>935</v>
      </c>
      <c r="W986" s="148" t="s">
        <v>204</v>
      </c>
      <c r="X986" s="148" t="s">
        <v>936</v>
      </c>
      <c r="Y986" s="148" t="s">
        <v>1234</v>
      </c>
      <c r="Z986" s="148" t="s">
        <v>66</v>
      </c>
      <c r="AC986" s="148" t="s">
        <v>258</v>
      </c>
      <c r="AD986" s="148" t="s">
        <v>77</v>
      </c>
      <c r="AE986" s="148" t="s">
        <v>102</v>
      </c>
      <c r="AF986" s="148" t="s">
        <v>938</v>
      </c>
    </row>
    <row r="987" spans="1:32" ht="60">
      <c r="A987" s="148" t="s">
        <v>6736</v>
      </c>
      <c r="B987" s="148" t="s">
        <v>929</v>
      </c>
      <c r="C987" s="148" t="s">
        <v>1307</v>
      </c>
      <c r="D987" s="148" t="s">
        <v>962</v>
      </c>
      <c r="E987" s="148" t="s">
        <v>947</v>
      </c>
      <c r="F987" s="148" t="s">
        <v>1294</v>
      </c>
      <c r="G987" s="148" t="s">
        <v>530</v>
      </c>
      <c r="H987" s="148" t="s">
        <v>530</v>
      </c>
      <c r="I987" s="148" t="s">
        <v>933</v>
      </c>
      <c r="J987" s="148" t="s">
        <v>933</v>
      </c>
      <c r="K987" s="148" t="s">
        <v>933</v>
      </c>
      <c r="L987" s="148" t="s">
        <v>934</v>
      </c>
      <c r="M987" s="148" t="s">
        <v>948</v>
      </c>
      <c r="N987" s="148" t="s">
        <v>934</v>
      </c>
      <c r="O987" s="148" t="s">
        <v>6747</v>
      </c>
      <c r="P987" s="148" t="s">
        <v>62</v>
      </c>
      <c r="R987" s="148" t="s">
        <v>62</v>
      </c>
      <c r="S987" s="148" t="s">
        <v>62</v>
      </c>
      <c r="T987" s="148" t="s">
        <v>62</v>
      </c>
      <c r="U987" s="148" t="s">
        <v>62</v>
      </c>
      <c r="V987" s="148" t="s">
        <v>935</v>
      </c>
      <c r="W987" s="148" t="s">
        <v>204</v>
      </c>
      <c r="X987" s="148" t="s">
        <v>936</v>
      </c>
      <c r="Y987" s="148" t="s">
        <v>1234</v>
      </c>
      <c r="Z987" s="148" t="s">
        <v>66</v>
      </c>
      <c r="AC987" s="148" t="s">
        <v>258</v>
      </c>
      <c r="AD987" s="148" t="s">
        <v>77</v>
      </c>
      <c r="AE987" s="148" t="s">
        <v>102</v>
      </c>
      <c r="AF987" s="148" t="s">
        <v>938</v>
      </c>
    </row>
    <row r="988" spans="1:32" ht="60">
      <c r="A988" s="148" t="s">
        <v>6736</v>
      </c>
      <c r="B988" s="148" t="s">
        <v>929</v>
      </c>
      <c r="C988" s="148" t="s">
        <v>1308</v>
      </c>
      <c r="D988" s="148" t="s">
        <v>964</v>
      </c>
      <c r="E988" s="148" t="s">
        <v>941</v>
      </c>
      <c r="F988" s="148" t="s">
        <v>1294</v>
      </c>
      <c r="G988" s="148" t="s">
        <v>530</v>
      </c>
      <c r="H988" s="148" t="s">
        <v>530</v>
      </c>
      <c r="I988" s="148" t="s">
        <v>933</v>
      </c>
      <c r="J988" s="148" t="s">
        <v>933</v>
      </c>
      <c r="K988" s="148" t="s">
        <v>933</v>
      </c>
      <c r="L988" s="148" t="s">
        <v>934</v>
      </c>
      <c r="M988" s="148" t="s">
        <v>942</v>
      </c>
      <c r="N988" s="148" t="s">
        <v>934</v>
      </c>
      <c r="O988" s="148" t="s">
        <v>6747</v>
      </c>
      <c r="P988" s="148" t="s">
        <v>62</v>
      </c>
      <c r="R988" s="148" t="s">
        <v>62</v>
      </c>
      <c r="S988" s="148" t="s">
        <v>62</v>
      </c>
      <c r="T988" s="148" t="s">
        <v>62</v>
      </c>
      <c r="U988" s="148" t="s">
        <v>62</v>
      </c>
      <c r="V988" s="148" t="s">
        <v>935</v>
      </c>
      <c r="W988" s="148" t="s">
        <v>204</v>
      </c>
      <c r="X988" s="148" t="s">
        <v>936</v>
      </c>
      <c r="Y988" s="148" t="s">
        <v>1234</v>
      </c>
      <c r="Z988" s="148" t="s">
        <v>66</v>
      </c>
      <c r="AC988" s="148" t="s">
        <v>258</v>
      </c>
      <c r="AD988" s="148" t="s">
        <v>77</v>
      </c>
      <c r="AE988" s="148" t="s">
        <v>102</v>
      </c>
      <c r="AF988" s="148" t="s">
        <v>938</v>
      </c>
    </row>
    <row r="989" spans="1:32" ht="60">
      <c r="A989" s="148" t="s">
        <v>6736</v>
      </c>
      <c r="B989" s="148" t="s">
        <v>929</v>
      </c>
      <c r="C989" s="148" t="s">
        <v>1309</v>
      </c>
      <c r="D989" s="148" t="s">
        <v>966</v>
      </c>
      <c r="E989" s="148" t="s">
        <v>941</v>
      </c>
      <c r="F989" s="148" t="s">
        <v>1294</v>
      </c>
      <c r="G989" s="148" t="s">
        <v>530</v>
      </c>
      <c r="H989" s="148" t="s">
        <v>530</v>
      </c>
      <c r="I989" s="148" t="s">
        <v>933</v>
      </c>
      <c r="J989" s="148" t="s">
        <v>933</v>
      </c>
      <c r="K989" s="148" t="s">
        <v>933</v>
      </c>
      <c r="L989" s="148" t="s">
        <v>934</v>
      </c>
      <c r="M989" s="148" t="s">
        <v>942</v>
      </c>
      <c r="N989" s="148" t="s">
        <v>934</v>
      </c>
      <c r="O989" s="148" t="s">
        <v>6747</v>
      </c>
      <c r="P989" s="148" t="s">
        <v>62</v>
      </c>
      <c r="R989" s="148" t="s">
        <v>62</v>
      </c>
      <c r="S989" s="148" t="s">
        <v>62</v>
      </c>
      <c r="T989" s="148" t="s">
        <v>62</v>
      </c>
      <c r="U989" s="148" t="s">
        <v>62</v>
      </c>
      <c r="V989" s="148" t="s">
        <v>935</v>
      </c>
      <c r="W989" s="148" t="s">
        <v>204</v>
      </c>
      <c r="X989" s="148" t="s">
        <v>936</v>
      </c>
      <c r="Y989" s="148" t="s">
        <v>1234</v>
      </c>
      <c r="Z989" s="148" t="s">
        <v>66</v>
      </c>
      <c r="AC989" s="148" t="s">
        <v>258</v>
      </c>
      <c r="AD989" s="148" t="s">
        <v>77</v>
      </c>
      <c r="AE989" s="148" t="s">
        <v>102</v>
      </c>
      <c r="AF989" s="148" t="s">
        <v>938</v>
      </c>
    </row>
    <row r="990" spans="1:32" ht="60">
      <c r="A990" s="148" t="s">
        <v>6736</v>
      </c>
      <c r="B990" s="148" t="s">
        <v>929</v>
      </c>
      <c r="C990" s="148" t="s">
        <v>1310</v>
      </c>
      <c r="D990" s="148" t="s">
        <v>968</v>
      </c>
      <c r="E990" s="148" t="s">
        <v>947</v>
      </c>
      <c r="F990" s="148" t="s">
        <v>1294</v>
      </c>
      <c r="G990" s="148" t="s">
        <v>530</v>
      </c>
      <c r="H990" s="148" t="s">
        <v>530</v>
      </c>
      <c r="I990" s="148" t="s">
        <v>933</v>
      </c>
      <c r="J990" s="148" t="s">
        <v>933</v>
      </c>
      <c r="K990" s="148" t="s">
        <v>933</v>
      </c>
      <c r="L990" s="148" t="s">
        <v>934</v>
      </c>
      <c r="M990" s="148" t="s">
        <v>948</v>
      </c>
      <c r="N990" s="148" t="s">
        <v>934</v>
      </c>
      <c r="O990" s="148" t="s">
        <v>6747</v>
      </c>
      <c r="P990" s="148" t="s">
        <v>62</v>
      </c>
      <c r="R990" s="148" t="s">
        <v>62</v>
      </c>
      <c r="S990" s="148" t="s">
        <v>62</v>
      </c>
      <c r="T990" s="148" t="s">
        <v>62</v>
      </c>
      <c r="U990" s="148" t="s">
        <v>62</v>
      </c>
      <c r="V990" s="148" t="s">
        <v>935</v>
      </c>
      <c r="W990" s="148" t="s">
        <v>204</v>
      </c>
      <c r="X990" s="148" t="s">
        <v>936</v>
      </c>
      <c r="Y990" s="148" t="s">
        <v>1234</v>
      </c>
      <c r="AC990" s="148" t="s">
        <v>258</v>
      </c>
      <c r="AD990" s="148" t="s">
        <v>77</v>
      </c>
      <c r="AE990" s="148" t="s">
        <v>102</v>
      </c>
      <c r="AF990" s="148" t="s">
        <v>938</v>
      </c>
    </row>
    <row r="991" spans="1:32" ht="60">
      <c r="A991" s="148" t="s">
        <v>6736</v>
      </c>
      <c r="B991" s="148" t="s">
        <v>929</v>
      </c>
      <c r="C991" s="148" t="s">
        <v>1311</v>
      </c>
      <c r="D991" s="148" t="s">
        <v>958</v>
      </c>
      <c r="E991" s="148" t="s">
        <v>941</v>
      </c>
      <c r="F991" s="148" t="s">
        <v>1294</v>
      </c>
      <c r="G991" s="148" t="s">
        <v>530</v>
      </c>
      <c r="H991" s="148" t="s">
        <v>530</v>
      </c>
      <c r="I991" s="148" t="s">
        <v>933</v>
      </c>
      <c r="J991" s="148" t="s">
        <v>933</v>
      </c>
      <c r="K991" s="148" t="s">
        <v>933</v>
      </c>
      <c r="L991" s="148" t="s">
        <v>934</v>
      </c>
      <c r="M991" s="148" t="s">
        <v>942</v>
      </c>
      <c r="N991" s="148" t="s">
        <v>934</v>
      </c>
      <c r="O991" s="148" t="s">
        <v>6747</v>
      </c>
      <c r="P991" s="148" t="s">
        <v>62</v>
      </c>
      <c r="R991" s="148" t="s">
        <v>62</v>
      </c>
      <c r="S991" s="148" t="s">
        <v>62</v>
      </c>
      <c r="T991" s="148" t="s">
        <v>62</v>
      </c>
      <c r="U991" s="148" t="s">
        <v>62</v>
      </c>
      <c r="V991" s="148" t="s">
        <v>935</v>
      </c>
      <c r="W991" s="148" t="s">
        <v>204</v>
      </c>
      <c r="X991" s="148" t="s">
        <v>936</v>
      </c>
      <c r="Y991" s="148" t="s">
        <v>1234</v>
      </c>
      <c r="AC991" s="148" t="s">
        <v>258</v>
      </c>
      <c r="AD991" s="148" t="s">
        <v>77</v>
      </c>
      <c r="AE991" s="148" t="s">
        <v>102</v>
      </c>
      <c r="AF991" s="148" t="s">
        <v>938</v>
      </c>
    </row>
    <row r="992" spans="1:32" ht="60">
      <c r="A992" s="148" t="s">
        <v>6736</v>
      </c>
      <c r="B992" s="148" t="s">
        <v>929</v>
      </c>
      <c r="C992" s="148" t="s">
        <v>1312</v>
      </c>
      <c r="D992" s="148" t="s">
        <v>940</v>
      </c>
      <c r="E992" s="148" t="s">
        <v>399</v>
      </c>
      <c r="F992" s="148" t="s">
        <v>1294</v>
      </c>
      <c r="G992" s="148" t="s">
        <v>530</v>
      </c>
      <c r="H992" s="148" t="s">
        <v>530</v>
      </c>
      <c r="I992" s="148" t="s">
        <v>933</v>
      </c>
      <c r="J992" s="148" t="s">
        <v>933</v>
      </c>
      <c r="K992" s="148" t="s">
        <v>933</v>
      </c>
      <c r="L992" s="148" t="s">
        <v>934</v>
      </c>
      <c r="M992" s="148" t="s">
        <v>971</v>
      </c>
      <c r="N992" s="148" t="s">
        <v>934</v>
      </c>
      <c r="O992" s="148" t="s">
        <v>6747</v>
      </c>
      <c r="P992" s="148" t="s">
        <v>62</v>
      </c>
      <c r="R992" s="148" t="s">
        <v>62</v>
      </c>
      <c r="S992" s="148" t="s">
        <v>62</v>
      </c>
      <c r="T992" s="148" t="s">
        <v>62</v>
      </c>
      <c r="U992" s="148" t="s">
        <v>62</v>
      </c>
      <c r="V992" s="148" t="s">
        <v>935</v>
      </c>
      <c r="W992" s="148" t="s">
        <v>204</v>
      </c>
      <c r="X992" s="148" t="s">
        <v>936</v>
      </c>
      <c r="Y992" s="148" t="s">
        <v>1234</v>
      </c>
      <c r="AC992" s="148" t="s">
        <v>258</v>
      </c>
      <c r="AD992" s="148" t="s">
        <v>77</v>
      </c>
      <c r="AE992" s="148" t="s">
        <v>102</v>
      </c>
      <c r="AF992" s="148" t="s">
        <v>938</v>
      </c>
    </row>
    <row r="993" spans="1:32" ht="60">
      <c r="A993" s="148" t="s">
        <v>6736</v>
      </c>
      <c r="B993" s="148" t="s">
        <v>929</v>
      </c>
      <c r="C993" s="148" t="s">
        <v>1313</v>
      </c>
      <c r="D993" s="148" t="s">
        <v>944</v>
      </c>
      <c r="E993" s="148" t="s">
        <v>399</v>
      </c>
      <c r="F993" s="148" t="s">
        <v>1294</v>
      </c>
      <c r="G993" s="148" t="s">
        <v>530</v>
      </c>
      <c r="H993" s="148" t="s">
        <v>530</v>
      </c>
      <c r="I993" s="148" t="s">
        <v>933</v>
      </c>
      <c r="J993" s="148" t="s">
        <v>933</v>
      </c>
      <c r="K993" s="148" t="s">
        <v>933</v>
      </c>
      <c r="L993" s="148" t="s">
        <v>934</v>
      </c>
      <c r="M993" s="148" t="s">
        <v>971</v>
      </c>
      <c r="N993" s="148" t="s">
        <v>934</v>
      </c>
      <c r="O993" s="148" t="s">
        <v>6747</v>
      </c>
      <c r="P993" s="148" t="s">
        <v>62</v>
      </c>
      <c r="R993" s="148" t="s">
        <v>62</v>
      </c>
      <c r="S993" s="148" t="s">
        <v>62</v>
      </c>
      <c r="T993" s="148" t="s">
        <v>62</v>
      </c>
      <c r="U993" s="148" t="s">
        <v>62</v>
      </c>
      <c r="V993" s="148" t="s">
        <v>935</v>
      </c>
      <c r="W993" s="148" t="s">
        <v>204</v>
      </c>
      <c r="X993" s="148" t="s">
        <v>936</v>
      </c>
      <c r="Y993" s="148" t="s">
        <v>1234</v>
      </c>
      <c r="AC993" s="148" t="s">
        <v>258</v>
      </c>
      <c r="AD993" s="148" t="s">
        <v>77</v>
      </c>
      <c r="AE993" s="148" t="s">
        <v>102</v>
      </c>
      <c r="AF993" s="148" t="s">
        <v>938</v>
      </c>
    </row>
    <row r="994" spans="1:32" ht="60">
      <c r="A994" s="148" t="s">
        <v>6736</v>
      </c>
      <c r="B994" s="148" t="s">
        <v>929</v>
      </c>
      <c r="C994" s="148" t="s">
        <v>1314</v>
      </c>
      <c r="D994" s="148" t="s">
        <v>946</v>
      </c>
      <c r="E994" s="148" t="s">
        <v>399</v>
      </c>
      <c r="F994" s="148" t="s">
        <v>1294</v>
      </c>
      <c r="G994" s="148" t="s">
        <v>530</v>
      </c>
      <c r="H994" s="148" t="s">
        <v>530</v>
      </c>
      <c r="I994" s="148" t="s">
        <v>933</v>
      </c>
      <c r="J994" s="148" t="s">
        <v>933</v>
      </c>
      <c r="K994" s="148" t="s">
        <v>933</v>
      </c>
      <c r="L994" s="148" t="s">
        <v>934</v>
      </c>
      <c r="M994" s="148" t="s">
        <v>971</v>
      </c>
      <c r="N994" s="148" t="s">
        <v>934</v>
      </c>
      <c r="O994" s="148" t="s">
        <v>6747</v>
      </c>
      <c r="P994" s="148" t="s">
        <v>62</v>
      </c>
      <c r="R994" s="148" t="s">
        <v>62</v>
      </c>
      <c r="S994" s="148" t="s">
        <v>62</v>
      </c>
      <c r="T994" s="148" t="s">
        <v>62</v>
      </c>
      <c r="U994" s="148" t="s">
        <v>62</v>
      </c>
      <c r="V994" s="148" t="s">
        <v>935</v>
      </c>
      <c r="W994" s="148" t="s">
        <v>204</v>
      </c>
      <c r="X994" s="148" t="s">
        <v>936</v>
      </c>
      <c r="Y994" s="148" t="s">
        <v>1234</v>
      </c>
      <c r="AC994" s="148" t="s">
        <v>258</v>
      </c>
      <c r="AD994" s="148" t="s">
        <v>77</v>
      </c>
      <c r="AE994" s="148" t="s">
        <v>102</v>
      </c>
      <c r="AF994" s="148" t="s">
        <v>938</v>
      </c>
    </row>
    <row r="995" spans="1:32" ht="60">
      <c r="A995" s="148" t="s">
        <v>6736</v>
      </c>
      <c r="B995" s="148" t="s">
        <v>929</v>
      </c>
      <c r="C995" s="148" t="s">
        <v>1315</v>
      </c>
      <c r="D995" s="148" t="s">
        <v>950</v>
      </c>
      <c r="E995" s="148" t="s">
        <v>399</v>
      </c>
      <c r="F995" s="148" t="s">
        <v>1294</v>
      </c>
      <c r="G995" s="148" t="s">
        <v>530</v>
      </c>
      <c r="H995" s="148" t="s">
        <v>530</v>
      </c>
      <c r="I995" s="148" t="s">
        <v>933</v>
      </c>
      <c r="J995" s="148" t="s">
        <v>933</v>
      </c>
      <c r="K995" s="148" t="s">
        <v>933</v>
      </c>
      <c r="L995" s="148" t="s">
        <v>934</v>
      </c>
      <c r="M995" s="148" t="s">
        <v>971</v>
      </c>
      <c r="N995" s="148" t="s">
        <v>934</v>
      </c>
      <c r="O995" s="148" t="s">
        <v>6747</v>
      </c>
      <c r="P995" s="148" t="s">
        <v>62</v>
      </c>
      <c r="R995" s="148" t="s">
        <v>62</v>
      </c>
      <c r="S995" s="148" t="s">
        <v>62</v>
      </c>
      <c r="T995" s="148" t="s">
        <v>62</v>
      </c>
      <c r="U995" s="148" t="s">
        <v>62</v>
      </c>
      <c r="V995" s="148" t="s">
        <v>935</v>
      </c>
      <c r="W995" s="148" t="s">
        <v>204</v>
      </c>
      <c r="X995" s="148" t="s">
        <v>936</v>
      </c>
      <c r="Y995" s="148" t="s">
        <v>1234</v>
      </c>
      <c r="AC995" s="148" t="s">
        <v>258</v>
      </c>
      <c r="AD995" s="148" t="s">
        <v>77</v>
      </c>
      <c r="AE995" s="148" t="s">
        <v>102</v>
      </c>
      <c r="AF995" s="148" t="s">
        <v>938</v>
      </c>
    </row>
    <row r="996" spans="1:32" ht="60">
      <c r="A996" s="148" t="s">
        <v>6736</v>
      </c>
      <c r="B996" s="148" t="s">
        <v>929</v>
      </c>
      <c r="C996" s="148" t="s">
        <v>1316</v>
      </c>
      <c r="D996" s="148" t="s">
        <v>952</v>
      </c>
      <c r="E996" s="148" t="s">
        <v>399</v>
      </c>
      <c r="F996" s="148" t="s">
        <v>1294</v>
      </c>
      <c r="G996" s="148" t="s">
        <v>530</v>
      </c>
      <c r="H996" s="148" t="s">
        <v>530</v>
      </c>
      <c r="I996" s="148" t="s">
        <v>933</v>
      </c>
      <c r="J996" s="148" t="s">
        <v>933</v>
      </c>
      <c r="K996" s="148" t="s">
        <v>933</v>
      </c>
      <c r="L996" s="148" t="s">
        <v>934</v>
      </c>
      <c r="M996" s="148" t="s">
        <v>971</v>
      </c>
      <c r="N996" s="148" t="s">
        <v>934</v>
      </c>
      <c r="O996" s="148" t="s">
        <v>6747</v>
      </c>
      <c r="P996" s="148" t="s">
        <v>62</v>
      </c>
      <c r="R996" s="148" t="s">
        <v>62</v>
      </c>
      <c r="S996" s="148" t="s">
        <v>62</v>
      </c>
      <c r="T996" s="148" t="s">
        <v>62</v>
      </c>
      <c r="U996" s="148" t="s">
        <v>62</v>
      </c>
      <c r="V996" s="148" t="s">
        <v>935</v>
      </c>
      <c r="W996" s="148" t="s">
        <v>204</v>
      </c>
      <c r="X996" s="148" t="s">
        <v>936</v>
      </c>
      <c r="Y996" s="148" t="s">
        <v>1234</v>
      </c>
      <c r="AC996" s="148" t="s">
        <v>258</v>
      </c>
      <c r="AD996" s="148" t="s">
        <v>77</v>
      </c>
      <c r="AE996" s="148" t="s">
        <v>102</v>
      </c>
      <c r="AF996" s="148" t="s">
        <v>938</v>
      </c>
    </row>
    <row r="997" spans="1:32" ht="60">
      <c r="A997" s="148" t="s">
        <v>6736</v>
      </c>
      <c r="B997" s="148" t="s">
        <v>929</v>
      </c>
      <c r="C997" s="148" t="s">
        <v>1317</v>
      </c>
      <c r="D997" s="148" t="s">
        <v>954</v>
      </c>
      <c r="E997" s="148" t="s">
        <v>399</v>
      </c>
      <c r="F997" s="148" t="s">
        <v>1294</v>
      </c>
      <c r="G997" s="148" t="s">
        <v>530</v>
      </c>
      <c r="H997" s="148" t="s">
        <v>530</v>
      </c>
      <c r="I997" s="148" t="s">
        <v>933</v>
      </c>
      <c r="J997" s="148" t="s">
        <v>933</v>
      </c>
      <c r="K997" s="148" t="s">
        <v>933</v>
      </c>
      <c r="L997" s="148" t="s">
        <v>934</v>
      </c>
      <c r="M997" s="148" t="s">
        <v>971</v>
      </c>
      <c r="N997" s="148" t="s">
        <v>934</v>
      </c>
      <c r="O997" s="148" t="s">
        <v>6747</v>
      </c>
      <c r="P997" s="148" t="s">
        <v>62</v>
      </c>
      <c r="R997" s="148" t="s">
        <v>62</v>
      </c>
      <c r="S997" s="148" t="s">
        <v>62</v>
      </c>
      <c r="T997" s="148" t="s">
        <v>62</v>
      </c>
      <c r="U997" s="148" t="s">
        <v>62</v>
      </c>
      <c r="V997" s="148" t="s">
        <v>935</v>
      </c>
      <c r="W997" s="148" t="s">
        <v>204</v>
      </c>
      <c r="X997" s="148" t="s">
        <v>936</v>
      </c>
      <c r="Y997" s="148" t="s">
        <v>1234</v>
      </c>
      <c r="AC997" s="148" t="s">
        <v>258</v>
      </c>
      <c r="AD997" s="148" t="s">
        <v>77</v>
      </c>
      <c r="AE997" s="148" t="s">
        <v>102</v>
      </c>
      <c r="AF997" s="148" t="s">
        <v>938</v>
      </c>
    </row>
    <row r="998" spans="1:32" ht="60">
      <c r="A998" s="148" t="s">
        <v>6736</v>
      </c>
      <c r="B998" s="148" t="s">
        <v>929</v>
      </c>
      <c r="C998" s="148" t="s">
        <v>1318</v>
      </c>
      <c r="D998" s="148" t="s">
        <v>956</v>
      </c>
      <c r="E998" s="148" t="s">
        <v>399</v>
      </c>
      <c r="F998" s="148" t="s">
        <v>1294</v>
      </c>
      <c r="G998" s="148" t="s">
        <v>530</v>
      </c>
      <c r="H998" s="148" t="s">
        <v>530</v>
      </c>
      <c r="I998" s="148" t="s">
        <v>933</v>
      </c>
      <c r="J998" s="148" t="s">
        <v>933</v>
      </c>
      <c r="K998" s="148" t="s">
        <v>933</v>
      </c>
      <c r="L998" s="148" t="s">
        <v>934</v>
      </c>
      <c r="M998" s="148" t="s">
        <v>971</v>
      </c>
      <c r="N998" s="148" t="s">
        <v>934</v>
      </c>
      <c r="O998" s="148" t="s">
        <v>6747</v>
      </c>
      <c r="P998" s="148" t="s">
        <v>62</v>
      </c>
      <c r="R998" s="148" t="s">
        <v>62</v>
      </c>
      <c r="S998" s="148" t="s">
        <v>62</v>
      </c>
      <c r="T998" s="148" t="s">
        <v>62</v>
      </c>
      <c r="U998" s="148" t="s">
        <v>62</v>
      </c>
      <c r="V998" s="148" t="s">
        <v>935</v>
      </c>
      <c r="W998" s="148" t="s">
        <v>204</v>
      </c>
      <c r="X998" s="148" t="s">
        <v>936</v>
      </c>
      <c r="Y998" s="148" t="s">
        <v>1234</v>
      </c>
      <c r="AC998" s="148" t="s">
        <v>258</v>
      </c>
      <c r="AD998" s="148" t="s">
        <v>77</v>
      </c>
      <c r="AE998" s="148" t="s">
        <v>102</v>
      </c>
      <c r="AF998" s="148" t="s">
        <v>938</v>
      </c>
    </row>
    <row r="999" spans="1:32" ht="60">
      <c r="A999" s="148" t="s">
        <v>6736</v>
      </c>
      <c r="B999" s="148" t="s">
        <v>929</v>
      </c>
      <c r="C999" s="148" t="s">
        <v>1319</v>
      </c>
      <c r="D999" s="148" t="s">
        <v>958</v>
      </c>
      <c r="E999" s="148" t="s">
        <v>399</v>
      </c>
      <c r="F999" s="148" t="s">
        <v>1294</v>
      </c>
      <c r="G999" s="148" t="s">
        <v>530</v>
      </c>
      <c r="H999" s="148" t="s">
        <v>530</v>
      </c>
      <c r="I999" s="148" t="s">
        <v>933</v>
      </c>
      <c r="J999" s="148" t="s">
        <v>933</v>
      </c>
      <c r="K999" s="148" t="s">
        <v>933</v>
      </c>
      <c r="L999" s="148" t="s">
        <v>934</v>
      </c>
      <c r="M999" s="148" t="s">
        <v>971</v>
      </c>
      <c r="N999" s="148" t="s">
        <v>934</v>
      </c>
      <c r="O999" s="148" t="s">
        <v>6747</v>
      </c>
      <c r="P999" s="148" t="s">
        <v>62</v>
      </c>
      <c r="R999" s="148" t="s">
        <v>62</v>
      </c>
      <c r="S999" s="148" t="s">
        <v>62</v>
      </c>
      <c r="T999" s="148" t="s">
        <v>62</v>
      </c>
      <c r="U999" s="148" t="s">
        <v>62</v>
      </c>
      <c r="V999" s="148" t="s">
        <v>935</v>
      </c>
      <c r="W999" s="148" t="s">
        <v>204</v>
      </c>
      <c r="X999" s="148" t="s">
        <v>936</v>
      </c>
      <c r="Y999" s="148" t="s">
        <v>1234</v>
      </c>
      <c r="AC999" s="148" t="s">
        <v>258</v>
      </c>
      <c r="AD999" s="148" t="s">
        <v>77</v>
      </c>
      <c r="AE999" s="148" t="s">
        <v>102</v>
      </c>
      <c r="AF999" s="148" t="s">
        <v>938</v>
      </c>
    </row>
    <row r="1000" spans="1:32" ht="60">
      <c r="A1000" s="148" t="s">
        <v>6736</v>
      </c>
      <c r="B1000" s="148" t="s">
        <v>929</v>
      </c>
      <c r="C1000" s="148" t="s">
        <v>1320</v>
      </c>
      <c r="D1000" s="148" t="s">
        <v>960</v>
      </c>
      <c r="E1000" s="148" t="s">
        <v>399</v>
      </c>
      <c r="F1000" s="148" t="s">
        <v>1294</v>
      </c>
      <c r="G1000" s="148" t="s">
        <v>530</v>
      </c>
      <c r="H1000" s="148" t="s">
        <v>530</v>
      </c>
      <c r="I1000" s="148" t="s">
        <v>933</v>
      </c>
      <c r="J1000" s="148" t="s">
        <v>933</v>
      </c>
      <c r="K1000" s="148" t="s">
        <v>933</v>
      </c>
      <c r="L1000" s="148" t="s">
        <v>934</v>
      </c>
      <c r="M1000" s="148" t="s">
        <v>971</v>
      </c>
      <c r="N1000" s="148" t="s">
        <v>934</v>
      </c>
      <c r="O1000" s="148" t="s">
        <v>6747</v>
      </c>
      <c r="P1000" s="148" t="s">
        <v>62</v>
      </c>
      <c r="R1000" s="148" t="s">
        <v>62</v>
      </c>
      <c r="S1000" s="148" t="s">
        <v>62</v>
      </c>
      <c r="T1000" s="148" t="s">
        <v>62</v>
      </c>
      <c r="U1000" s="148" t="s">
        <v>62</v>
      </c>
      <c r="V1000" s="148" t="s">
        <v>935</v>
      </c>
      <c r="W1000" s="148" t="s">
        <v>204</v>
      </c>
      <c r="X1000" s="148" t="s">
        <v>936</v>
      </c>
      <c r="Y1000" s="148" t="s">
        <v>1234</v>
      </c>
      <c r="AC1000" s="148" t="s">
        <v>258</v>
      </c>
      <c r="AD1000" s="148" t="s">
        <v>77</v>
      </c>
      <c r="AE1000" s="148" t="s">
        <v>102</v>
      </c>
      <c r="AF1000" s="148" t="s">
        <v>938</v>
      </c>
    </row>
    <row r="1001" spans="1:32" ht="60">
      <c r="A1001" s="148" t="s">
        <v>6736</v>
      </c>
      <c r="B1001" s="148" t="s">
        <v>929</v>
      </c>
      <c r="C1001" s="148" t="s">
        <v>1321</v>
      </c>
      <c r="D1001" s="148" t="s">
        <v>962</v>
      </c>
      <c r="E1001" s="148" t="s">
        <v>399</v>
      </c>
      <c r="F1001" s="148" t="s">
        <v>1294</v>
      </c>
      <c r="G1001" s="148" t="s">
        <v>530</v>
      </c>
      <c r="H1001" s="148" t="s">
        <v>530</v>
      </c>
      <c r="I1001" s="148" t="s">
        <v>933</v>
      </c>
      <c r="J1001" s="148" t="s">
        <v>933</v>
      </c>
      <c r="K1001" s="148" t="s">
        <v>933</v>
      </c>
      <c r="L1001" s="148" t="s">
        <v>934</v>
      </c>
      <c r="M1001" s="148" t="s">
        <v>971</v>
      </c>
      <c r="N1001" s="148" t="s">
        <v>934</v>
      </c>
      <c r="O1001" s="148" t="s">
        <v>6747</v>
      </c>
      <c r="P1001" s="148" t="s">
        <v>62</v>
      </c>
      <c r="R1001" s="148" t="s">
        <v>62</v>
      </c>
      <c r="S1001" s="148" t="s">
        <v>62</v>
      </c>
      <c r="T1001" s="148" t="s">
        <v>62</v>
      </c>
      <c r="U1001" s="148" t="s">
        <v>62</v>
      </c>
      <c r="V1001" s="148" t="s">
        <v>935</v>
      </c>
      <c r="W1001" s="148" t="s">
        <v>204</v>
      </c>
      <c r="X1001" s="148" t="s">
        <v>936</v>
      </c>
      <c r="Y1001" s="148" t="s">
        <v>1234</v>
      </c>
      <c r="AC1001" s="148" t="s">
        <v>258</v>
      </c>
      <c r="AD1001" s="148" t="s">
        <v>77</v>
      </c>
      <c r="AE1001" s="148" t="s">
        <v>102</v>
      </c>
      <c r="AF1001" s="148" t="s">
        <v>938</v>
      </c>
    </row>
    <row r="1002" spans="1:32" ht="60">
      <c r="A1002" s="148" t="s">
        <v>6736</v>
      </c>
      <c r="B1002" s="148" t="s">
        <v>929</v>
      </c>
      <c r="C1002" s="148" t="s">
        <v>1322</v>
      </c>
      <c r="D1002" s="148" t="s">
        <v>964</v>
      </c>
      <c r="E1002" s="148" t="s">
        <v>399</v>
      </c>
      <c r="F1002" s="148" t="s">
        <v>1294</v>
      </c>
      <c r="G1002" s="148" t="s">
        <v>530</v>
      </c>
      <c r="H1002" s="148" t="s">
        <v>530</v>
      </c>
      <c r="I1002" s="148" t="s">
        <v>933</v>
      </c>
      <c r="J1002" s="148" t="s">
        <v>933</v>
      </c>
      <c r="K1002" s="148" t="s">
        <v>933</v>
      </c>
      <c r="L1002" s="148" t="s">
        <v>934</v>
      </c>
      <c r="M1002" s="148" t="s">
        <v>971</v>
      </c>
      <c r="N1002" s="148" t="s">
        <v>934</v>
      </c>
      <c r="O1002" s="148" t="s">
        <v>6747</v>
      </c>
      <c r="P1002" s="148" t="s">
        <v>62</v>
      </c>
      <c r="R1002" s="148" t="s">
        <v>62</v>
      </c>
      <c r="S1002" s="148" t="s">
        <v>62</v>
      </c>
      <c r="T1002" s="148" t="s">
        <v>62</v>
      </c>
      <c r="U1002" s="148" t="s">
        <v>62</v>
      </c>
      <c r="V1002" s="148" t="s">
        <v>935</v>
      </c>
      <c r="W1002" s="148" t="s">
        <v>204</v>
      </c>
      <c r="X1002" s="148" t="s">
        <v>936</v>
      </c>
      <c r="Y1002" s="148" t="s">
        <v>1234</v>
      </c>
      <c r="AC1002" s="148" t="s">
        <v>258</v>
      </c>
      <c r="AD1002" s="148" t="s">
        <v>77</v>
      </c>
      <c r="AE1002" s="148" t="s">
        <v>102</v>
      </c>
      <c r="AF1002" s="148" t="s">
        <v>938</v>
      </c>
    </row>
    <row r="1003" spans="1:32" ht="60">
      <c r="A1003" s="148" t="s">
        <v>6736</v>
      </c>
      <c r="B1003" s="148" t="s">
        <v>929</v>
      </c>
      <c r="C1003" s="148" t="s">
        <v>1323</v>
      </c>
      <c r="D1003" s="148" t="s">
        <v>966</v>
      </c>
      <c r="E1003" s="148" t="s">
        <v>399</v>
      </c>
      <c r="F1003" s="148" t="s">
        <v>1294</v>
      </c>
      <c r="G1003" s="148" t="s">
        <v>530</v>
      </c>
      <c r="H1003" s="148" t="s">
        <v>530</v>
      </c>
      <c r="I1003" s="148" t="s">
        <v>933</v>
      </c>
      <c r="J1003" s="148" t="s">
        <v>933</v>
      </c>
      <c r="K1003" s="148" t="s">
        <v>933</v>
      </c>
      <c r="L1003" s="148" t="s">
        <v>934</v>
      </c>
      <c r="M1003" s="148" t="s">
        <v>971</v>
      </c>
      <c r="N1003" s="148" t="s">
        <v>934</v>
      </c>
      <c r="O1003" s="148" t="s">
        <v>6747</v>
      </c>
      <c r="P1003" s="148" t="s">
        <v>62</v>
      </c>
      <c r="R1003" s="148" t="s">
        <v>62</v>
      </c>
      <c r="S1003" s="148" t="s">
        <v>62</v>
      </c>
      <c r="T1003" s="148" t="s">
        <v>62</v>
      </c>
      <c r="U1003" s="148" t="s">
        <v>62</v>
      </c>
      <c r="V1003" s="148" t="s">
        <v>935</v>
      </c>
      <c r="W1003" s="148" t="s">
        <v>204</v>
      </c>
      <c r="X1003" s="148" t="s">
        <v>936</v>
      </c>
      <c r="Y1003" s="148" t="s">
        <v>1234</v>
      </c>
      <c r="AC1003" s="148" t="s">
        <v>258</v>
      </c>
      <c r="AD1003" s="148" t="s">
        <v>77</v>
      </c>
      <c r="AE1003" s="148" t="s">
        <v>102</v>
      </c>
      <c r="AF1003" s="148" t="s">
        <v>938</v>
      </c>
    </row>
    <row r="1004" spans="1:32" ht="60">
      <c r="A1004" s="148" t="s">
        <v>6736</v>
      </c>
      <c r="B1004" s="148" t="s">
        <v>929</v>
      </c>
      <c r="C1004" s="148" t="s">
        <v>1324</v>
      </c>
      <c r="D1004" s="148" t="s">
        <v>968</v>
      </c>
      <c r="E1004" s="148" t="s">
        <v>399</v>
      </c>
      <c r="F1004" s="148" t="s">
        <v>1294</v>
      </c>
      <c r="G1004" s="148" t="s">
        <v>530</v>
      </c>
      <c r="H1004" s="148" t="s">
        <v>530</v>
      </c>
      <c r="I1004" s="148" t="s">
        <v>933</v>
      </c>
      <c r="J1004" s="148" t="s">
        <v>933</v>
      </c>
      <c r="K1004" s="148" t="s">
        <v>933</v>
      </c>
      <c r="L1004" s="148" t="s">
        <v>934</v>
      </c>
      <c r="M1004" s="148" t="s">
        <v>971</v>
      </c>
      <c r="N1004" s="148" t="s">
        <v>934</v>
      </c>
      <c r="O1004" s="148" t="s">
        <v>6747</v>
      </c>
      <c r="P1004" s="148" t="s">
        <v>62</v>
      </c>
      <c r="R1004" s="148" t="s">
        <v>62</v>
      </c>
      <c r="S1004" s="148" t="s">
        <v>62</v>
      </c>
      <c r="T1004" s="148" t="s">
        <v>62</v>
      </c>
      <c r="U1004" s="148" t="s">
        <v>62</v>
      </c>
      <c r="V1004" s="148" t="s">
        <v>935</v>
      </c>
      <c r="W1004" s="148" t="s">
        <v>204</v>
      </c>
      <c r="X1004" s="148" t="s">
        <v>936</v>
      </c>
      <c r="Y1004" s="148" t="s">
        <v>1234</v>
      </c>
      <c r="AC1004" s="148" t="s">
        <v>258</v>
      </c>
      <c r="AD1004" s="148" t="s">
        <v>77</v>
      </c>
      <c r="AE1004" s="148" t="s">
        <v>102</v>
      </c>
      <c r="AF1004" s="148" t="s">
        <v>938</v>
      </c>
    </row>
    <row r="1005" spans="1:32" ht="60">
      <c r="A1005" s="148" t="s">
        <v>6736</v>
      </c>
      <c r="B1005" s="148" t="s">
        <v>929</v>
      </c>
      <c r="C1005" s="148" t="s">
        <v>1325</v>
      </c>
      <c r="D1005" s="148" t="s">
        <v>958</v>
      </c>
      <c r="E1005" s="148" t="s">
        <v>399</v>
      </c>
      <c r="F1005" s="148" t="s">
        <v>1294</v>
      </c>
      <c r="G1005" s="148" t="s">
        <v>530</v>
      </c>
      <c r="H1005" s="148" t="s">
        <v>530</v>
      </c>
      <c r="I1005" s="148" t="s">
        <v>933</v>
      </c>
      <c r="J1005" s="148" t="s">
        <v>933</v>
      </c>
      <c r="K1005" s="148" t="s">
        <v>933</v>
      </c>
      <c r="L1005" s="148" t="s">
        <v>934</v>
      </c>
      <c r="M1005" s="148" t="s">
        <v>971</v>
      </c>
      <c r="N1005" s="148" t="s">
        <v>934</v>
      </c>
      <c r="O1005" s="148" t="s">
        <v>6747</v>
      </c>
      <c r="P1005" s="148" t="s">
        <v>62</v>
      </c>
      <c r="R1005" s="148" t="s">
        <v>62</v>
      </c>
      <c r="S1005" s="148" t="s">
        <v>62</v>
      </c>
      <c r="T1005" s="148" t="s">
        <v>62</v>
      </c>
      <c r="U1005" s="148" t="s">
        <v>62</v>
      </c>
      <c r="V1005" s="148" t="s">
        <v>935</v>
      </c>
      <c r="W1005" s="148" t="s">
        <v>204</v>
      </c>
      <c r="X1005" s="148" t="s">
        <v>936</v>
      </c>
      <c r="Y1005" s="148" t="s">
        <v>1234</v>
      </c>
      <c r="AC1005" s="148" t="s">
        <v>258</v>
      </c>
      <c r="AD1005" s="148" t="s">
        <v>77</v>
      </c>
      <c r="AE1005" s="148" t="s">
        <v>102</v>
      </c>
      <c r="AF1005" s="148" t="s">
        <v>938</v>
      </c>
    </row>
    <row r="1006" spans="1:32" ht="60">
      <c r="A1006" s="148" t="s">
        <v>6736</v>
      </c>
      <c r="B1006" s="148" t="s">
        <v>929</v>
      </c>
      <c r="C1006" s="148" t="s">
        <v>1326</v>
      </c>
      <c r="D1006" s="148" t="s">
        <v>940</v>
      </c>
      <c r="E1006" s="148" t="s">
        <v>201</v>
      </c>
      <c r="F1006" s="148" t="s">
        <v>1294</v>
      </c>
      <c r="G1006" s="148" t="s">
        <v>530</v>
      </c>
      <c r="H1006" s="148" t="s">
        <v>530</v>
      </c>
      <c r="I1006" s="148" t="s">
        <v>933</v>
      </c>
      <c r="J1006" s="148" t="s">
        <v>933</v>
      </c>
      <c r="K1006" s="148" t="s">
        <v>933</v>
      </c>
      <c r="L1006" s="148" t="s">
        <v>934</v>
      </c>
      <c r="M1006" s="148" t="s">
        <v>202</v>
      </c>
      <c r="N1006" s="148" t="s">
        <v>934</v>
      </c>
      <c r="O1006" s="148" t="s">
        <v>6747</v>
      </c>
      <c r="P1006" s="148" t="s">
        <v>62</v>
      </c>
      <c r="R1006" s="148" t="s">
        <v>62</v>
      </c>
      <c r="S1006" s="148" t="s">
        <v>62</v>
      </c>
      <c r="T1006" s="148" t="s">
        <v>62</v>
      </c>
      <c r="U1006" s="148" t="s">
        <v>62</v>
      </c>
      <c r="V1006" s="148" t="s">
        <v>935</v>
      </c>
      <c r="W1006" s="148" t="s">
        <v>204</v>
      </c>
      <c r="X1006" s="148" t="s">
        <v>936</v>
      </c>
      <c r="Y1006" s="148" t="s">
        <v>1234</v>
      </c>
      <c r="AC1006" s="148" t="s">
        <v>258</v>
      </c>
      <c r="AD1006" s="148" t="s">
        <v>77</v>
      </c>
      <c r="AE1006" s="148" t="s">
        <v>102</v>
      </c>
      <c r="AF1006" s="148" t="s">
        <v>938</v>
      </c>
    </row>
    <row r="1007" spans="1:32" ht="60">
      <c r="A1007" s="148" t="s">
        <v>6736</v>
      </c>
      <c r="B1007" s="148" t="s">
        <v>929</v>
      </c>
      <c r="C1007" s="148" t="s">
        <v>1327</v>
      </c>
      <c r="D1007" s="148" t="s">
        <v>944</v>
      </c>
      <c r="E1007" s="148" t="s">
        <v>201</v>
      </c>
      <c r="F1007" s="148" t="s">
        <v>1294</v>
      </c>
      <c r="G1007" s="148" t="s">
        <v>530</v>
      </c>
      <c r="H1007" s="148" t="s">
        <v>530</v>
      </c>
      <c r="I1007" s="148" t="s">
        <v>933</v>
      </c>
      <c r="J1007" s="148" t="s">
        <v>933</v>
      </c>
      <c r="K1007" s="148" t="s">
        <v>933</v>
      </c>
      <c r="L1007" s="148" t="s">
        <v>934</v>
      </c>
      <c r="M1007" s="148" t="s">
        <v>202</v>
      </c>
      <c r="N1007" s="148" t="s">
        <v>934</v>
      </c>
      <c r="O1007" s="148" t="s">
        <v>6747</v>
      </c>
      <c r="P1007" s="148" t="s">
        <v>62</v>
      </c>
      <c r="R1007" s="148" t="s">
        <v>62</v>
      </c>
      <c r="S1007" s="148" t="s">
        <v>62</v>
      </c>
      <c r="T1007" s="148" t="s">
        <v>62</v>
      </c>
      <c r="U1007" s="148" t="s">
        <v>62</v>
      </c>
      <c r="V1007" s="148" t="s">
        <v>935</v>
      </c>
      <c r="W1007" s="148" t="s">
        <v>204</v>
      </c>
      <c r="X1007" s="148" t="s">
        <v>936</v>
      </c>
      <c r="Y1007" s="148" t="s">
        <v>1234</v>
      </c>
      <c r="AC1007" s="148" t="s">
        <v>258</v>
      </c>
      <c r="AD1007" s="148" t="s">
        <v>77</v>
      </c>
      <c r="AE1007" s="148" t="s">
        <v>102</v>
      </c>
      <c r="AF1007" s="148" t="s">
        <v>938</v>
      </c>
    </row>
    <row r="1008" spans="1:32" ht="60">
      <c r="A1008" s="148" t="s">
        <v>6736</v>
      </c>
      <c r="B1008" s="148" t="s">
        <v>929</v>
      </c>
      <c r="C1008" s="148" t="s">
        <v>1328</v>
      </c>
      <c r="D1008" s="148" t="s">
        <v>946</v>
      </c>
      <c r="E1008" s="148" t="s">
        <v>201</v>
      </c>
      <c r="F1008" s="148" t="s">
        <v>1294</v>
      </c>
      <c r="G1008" s="148" t="s">
        <v>530</v>
      </c>
      <c r="H1008" s="148" t="s">
        <v>530</v>
      </c>
      <c r="I1008" s="148" t="s">
        <v>933</v>
      </c>
      <c r="J1008" s="148" t="s">
        <v>933</v>
      </c>
      <c r="K1008" s="148" t="s">
        <v>933</v>
      </c>
      <c r="L1008" s="148" t="s">
        <v>934</v>
      </c>
      <c r="M1008" s="148" t="s">
        <v>202</v>
      </c>
      <c r="N1008" s="148" t="s">
        <v>934</v>
      </c>
      <c r="O1008" s="148" t="s">
        <v>6747</v>
      </c>
      <c r="P1008" s="148" t="s">
        <v>62</v>
      </c>
      <c r="R1008" s="148" t="s">
        <v>62</v>
      </c>
      <c r="S1008" s="148" t="s">
        <v>62</v>
      </c>
      <c r="T1008" s="148" t="s">
        <v>62</v>
      </c>
      <c r="U1008" s="148" t="s">
        <v>62</v>
      </c>
      <c r="V1008" s="148" t="s">
        <v>935</v>
      </c>
      <c r="W1008" s="148" t="s">
        <v>204</v>
      </c>
      <c r="X1008" s="148" t="s">
        <v>936</v>
      </c>
      <c r="Y1008" s="148" t="s">
        <v>1234</v>
      </c>
      <c r="AC1008" s="148" t="s">
        <v>258</v>
      </c>
      <c r="AD1008" s="148" t="s">
        <v>77</v>
      </c>
      <c r="AE1008" s="148" t="s">
        <v>102</v>
      </c>
      <c r="AF1008" s="148" t="s">
        <v>938</v>
      </c>
    </row>
    <row r="1009" spans="1:32" ht="60">
      <c r="A1009" s="148" t="s">
        <v>6736</v>
      </c>
      <c r="B1009" s="148" t="s">
        <v>929</v>
      </c>
      <c r="C1009" s="148" t="s">
        <v>1329</v>
      </c>
      <c r="D1009" s="148" t="s">
        <v>950</v>
      </c>
      <c r="E1009" s="148" t="s">
        <v>201</v>
      </c>
      <c r="F1009" s="148" t="s">
        <v>1294</v>
      </c>
      <c r="G1009" s="148" t="s">
        <v>530</v>
      </c>
      <c r="H1009" s="148" t="s">
        <v>530</v>
      </c>
      <c r="I1009" s="148" t="s">
        <v>933</v>
      </c>
      <c r="J1009" s="148" t="s">
        <v>933</v>
      </c>
      <c r="K1009" s="148" t="s">
        <v>933</v>
      </c>
      <c r="L1009" s="148" t="s">
        <v>934</v>
      </c>
      <c r="M1009" s="148" t="s">
        <v>202</v>
      </c>
      <c r="N1009" s="148" t="s">
        <v>934</v>
      </c>
      <c r="O1009" s="148" t="s">
        <v>6747</v>
      </c>
      <c r="P1009" s="148" t="s">
        <v>62</v>
      </c>
      <c r="R1009" s="148" t="s">
        <v>62</v>
      </c>
      <c r="S1009" s="148" t="s">
        <v>62</v>
      </c>
      <c r="T1009" s="148" t="s">
        <v>62</v>
      </c>
      <c r="U1009" s="148" t="s">
        <v>62</v>
      </c>
      <c r="V1009" s="148" t="s">
        <v>935</v>
      </c>
      <c r="W1009" s="148" t="s">
        <v>204</v>
      </c>
      <c r="X1009" s="148" t="s">
        <v>936</v>
      </c>
      <c r="Y1009" s="148" t="s">
        <v>1234</v>
      </c>
      <c r="AC1009" s="148" t="s">
        <v>258</v>
      </c>
      <c r="AD1009" s="148" t="s">
        <v>77</v>
      </c>
      <c r="AE1009" s="148" t="s">
        <v>102</v>
      </c>
      <c r="AF1009" s="148" t="s">
        <v>938</v>
      </c>
    </row>
    <row r="1010" spans="1:32" ht="60">
      <c r="A1010" s="148" t="s">
        <v>6736</v>
      </c>
      <c r="B1010" s="148" t="s">
        <v>929</v>
      </c>
      <c r="C1010" s="148" t="s">
        <v>1330</v>
      </c>
      <c r="D1010" s="148" t="s">
        <v>952</v>
      </c>
      <c r="E1010" s="148" t="s">
        <v>201</v>
      </c>
      <c r="F1010" s="148" t="s">
        <v>1294</v>
      </c>
      <c r="G1010" s="148" t="s">
        <v>530</v>
      </c>
      <c r="H1010" s="148" t="s">
        <v>530</v>
      </c>
      <c r="I1010" s="148" t="s">
        <v>933</v>
      </c>
      <c r="J1010" s="148" t="s">
        <v>933</v>
      </c>
      <c r="K1010" s="148" t="s">
        <v>933</v>
      </c>
      <c r="L1010" s="148" t="s">
        <v>934</v>
      </c>
      <c r="M1010" s="148" t="s">
        <v>202</v>
      </c>
      <c r="N1010" s="148" t="s">
        <v>934</v>
      </c>
      <c r="O1010" s="148" t="s">
        <v>6747</v>
      </c>
      <c r="P1010" s="148" t="s">
        <v>62</v>
      </c>
      <c r="R1010" s="148" t="s">
        <v>62</v>
      </c>
      <c r="S1010" s="148" t="s">
        <v>62</v>
      </c>
      <c r="T1010" s="148" t="s">
        <v>62</v>
      </c>
      <c r="U1010" s="148" t="s">
        <v>62</v>
      </c>
      <c r="V1010" s="148" t="s">
        <v>935</v>
      </c>
      <c r="W1010" s="148" t="s">
        <v>204</v>
      </c>
      <c r="X1010" s="148" t="s">
        <v>936</v>
      </c>
      <c r="Y1010" s="148" t="s">
        <v>1234</v>
      </c>
      <c r="AC1010" s="148" t="s">
        <v>258</v>
      </c>
      <c r="AD1010" s="148" t="s">
        <v>77</v>
      </c>
      <c r="AE1010" s="148" t="s">
        <v>102</v>
      </c>
      <c r="AF1010" s="148" t="s">
        <v>938</v>
      </c>
    </row>
    <row r="1011" spans="1:32" ht="60">
      <c r="A1011" s="148" t="s">
        <v>6736</v>
      </c>
      <c r="B1011" s="148" t="s">
        <v>929</v>
      </c>
      <c r="C1011" s="148" t="s">
        <v>1331</v>
      </c>
      <c r="D1011" s="148" t="s">
        <v>954</v>
      </c>
      <c r="E1011" s="148" t="s">
        <v>201</v>
      </c>
      <c r="F1011" s="148" t="s">
        <v>1294</v>
      </c>
      <c r="G1011" s="148" t="s">
        <v>530</v>
      </c>
      <c r="H1011" s="148" t="s">
        <v>530</v>
      </c>
      <c r="I1011" s="148" t="s">
        <v>933</v>
      </c>
      <c r="J1011" s="148" t="s">
        <v>933</v>
      </c>
      <c r="K1011" s="148" t="s">
        <v>933</v>
      </c>
      <c r="L1011" s="148" t="s">
        <v>934</v>
      </c>
      <c r="M1011" s="148" t="s">
        <v>202</v>
      </c>
      <c r="N1011" s="148" t="s">
        <v>934</v>
      </c>
      <c r="O1011" s="148" t="s">
        <v>6747</v>
      </c>
      <c r="P1011" s="148" t="s">
        <v>62</v>
      </c>
      <c r="R1011" s="148" t="s">
        <v>62</v>
      </c>
      <c r="S1011" s="148" t="s">
        <v>62</v>
      </c>
      <c r="T1011" s="148" t="s">
        <v>62</v>
      </c>
      <c r="U1011" s="148" t="s">
        <v>62</v>
      </c>
      <c r="V1011" s="148" t="s">
        <v>935</v>
      </c>
      <c r="W1011" s="148" t="s">
        <v>204</v>
      </c>
      <c r="X1011" s="148" t="s">
        <v>936</v>
      </c>
      <c r="Y1011" s="148" t="s">
        <v>1234</v>
      </c>
      <c r="AC1011" s="148" t="s">
        <v>258</v>
      </c>
      <c r="AD1011" s="148" t="s">
        <v>77</v>
      </c>
      <c r="AE1011" s="148" t="s">
        <v>102</v>
      </c>
      <c r="AF1011" s="148" t="s">
        <v>938</v>
      </c>
    </row>
    <row r="1012" spans="1:32" ht="60">
      <c r="A1012" s="148" t="s">
        <v>6736</v>
      </c>
      <c r="B1012" s="148" t="s">
        <v>929</v>
      </c>
      <c r="C1012" s="148" t="s">
        <v>1332</v>
      </c>
      <c r="D1012" s="148" t="s">
        <v>956</v>
      </c>
      <c r="E1012" s="148" t="s">
        <v>201</v>
      </c>
      <c r="F1012" s="148" t="s">
        <v>1294</v>
      </c>
      <c r="G1012" s="148" t="s">
        <v>530</v>
      </c>
      <c r="H1012" s="148" t="s">
        <v>530</v>
      </c>
      <c r="I1012" s="148" t="s">
        <v>933</v>
      </c>
      <c r="J1012" s="148" t="s">
        <v>933</v>
      </c>
      <c r="K1012" s="148" t="s">
        <v>933</v>
      </c>
      <c r="L1012" s="148" t="s">
        <v>934</v>
      </c>
      <c r="M1012" s="148" t="s">
        <v>202</v>
      </c>
      <c r="N1012" s="148" t="s">
        <v>934</v>
      </c>
      <c r="O1012" s="148" t="s">
        <v>6747</v>
      </c>
      <c r="P1012" s="148" t="s">
        <v>62</v>
      </c>
      <c r="R1012" s="148" t="s">
        <v>62</v>
      </c>
      <c r="S1012" s="148" t="s">
        <v>62</v>
      </c>
      <c r="T1012" s="148" t="s">
        <v>62</v>
      </c>
      <c r="U1012" s="148" t="s">
        <v>62</v>
      </c>
      <c r="V1012" s="148" t="s">
        <v>935</v>
      </c>
      <c r="W1012" s="148" t="s">
        <v>204</v>
      </c>
      <c r="X1012" s="148" t="s">
        <v>936</v>
      </c>
      <c r="Y1012" s="148" t="s">
        <v>1234</v>
      </c>
      <c r="AC1012" s="148" t="s">
        <v>258</v>
      </c>
      <c r="AD1012" s="148" t="s">
        <v>77</v>
      </c>
      <c r="AE1012" s="148" t="s">
        <v>102</v>
      </c>
      <c r="AF1012" s="148" t="s">
        <v>938</v>
      </c>
    </row>
    <row r="1013" spans="1:32" ht="60">
      <c r="A1013" s="148" t="s">
        <v>6736</v>
      </c>
      <c r="B1013" s="148" t="s">
        <v>929</v>
      </c>
      <c r="C1013" s="148" t="s">
        <v>1333</v>
      </c>
      <c r="D1013" s="148" t="s">
        <v>958</v>
      </c>
      <c r="E1013" s="148" t="s">
        <v>201</v>
      </c>
      <c r="F1013" s="148" t="s">
        <v>1294</v>
      </c>
      <c r="G1013" s="148" t="s">
        <v>530</v>
      </c>
      <c r="H1013" s="148" t="s">
        <v>530</v>
      </c>
      <c r="I1013" s="148" t="s">
        <v>933</v>
      </c>
      <c r="J1013" s="148" t="s">
        <v>933</v>
      </c>
      <c r="K1013" s="148" t="s">
        <v>933</v>
      </c>
      <c r="L1013" s="148" t="s">
        <v>934</v>
      </c>
      <c r="M1013" s="148" t="s">
        <v>202</v>
      </c>
      <c r="N1013" s="148" t="s">
        <v>934</v>
      </c>
      <c r="O1013" s="148" t="s">
        <v>6747</v>
      </c>
      <c r="P1013" s="148" t="s">
        <v>62</v>
      </c>
      <c r="R1013" s="148" t="s">
        <v>62</v>
      </c>
      <c r="S1013" s="148" t="s">
        <v>62</v>
      </c>
      <c r="T1013" s="148" t="s">
        <v>62</v>
      </c>
      <c r="U1013" s="148" t="s">
        <v>62</v>
      </c>
      <c r="V1013" s="148" t="s">
        <v>935</v>
      </c>
      <c r="W1013" s="148" t="s">
        <v>204</v>
      </c>
      <c r="X1013" s="148" t="s">
        <v>936</v>
      </c>
      <c r="Y1013" s="148" t="s">
        <v>1234</v>
      </c>
      <c r="AC1013" s="148" t="s">
        <v>258</v>
      </c>
      <c r="AD1013" s="148" t="s">
        <v>77</v>
      </c>
      <c r="AE1013" s="148" t="s">
        <v>102</v>
      </c>
      <c r="AF1013" s="148" t="s">
        <v>938</v>
      </c>
    </row>
    <row r="1014" spans="1:32" ht="60">
      <c r="A1014" s="148" t="s">
        <v>6736</v>
      </c>
      <c r="B1014" s="148" t="s">
        <v>929</v>
      </c>
      <c r="C1014" s="148" t="s">
        <v>1334</v>
      </c>
      <c r="D1014" s="148" t="s">
        <v>960</v>
      </c>
      <c r="E1014" s="148" t="s">
        <v>201</v>
      </c>
      <c r="F1014" s="148" t="s">
        <v>1294</v>
      </c>
      <c r="G1014" s="148" t="s">
        <v>530</v>
      </c>
      <c r="H1014" s="148" t="s">
        <v>530</v>
      </c>
      <c r="I1014" s="148" t="s">
        <v>933</v>
      </c>
      <c r="J1014" s="148" t="s">
        <v>933</v>
      </c>
      <c r="K1014" s="148" t="s">
        <v>933</v>
      </c>
      <c r="L1014" s="148" t="s">
        <v>934</v>
      </c>
      <c r="M1014" s="148" t="s">
        <v>202</v>
      </c>
      <c r="N1014" s="148" t="s">
        <v>934</v>
      </c>
      <c r="O1014" s="148" t="s">
        <v>6747</v>
      </c>
      <c r="P1014" s="148" t="s">
        <v>62</v>
      </c>
      <c r="R1014" s="148" t="s">
        <v>62</v>
      </c>
      <c r="S1014" s="148" t="s">
        <v>62</v>
      </c>
      <c r="T1014" s="148" t="s">
        <v>62</v>
      </c>
      <c r="U1014" s="148" t="s">
        <v>62</v>
      </c>
      <c r="V1014" s="148" t="s">
        <v>935</v>
      </c>
      <c r="W1014" s="148" t="s">
        <v>204</v>
      </c>
      <c r="X1014" s="148" t="s">
        <v>936</v>
      </c>
      <c r="Y1014" s="148" t="s">
        <v>1234</v>
      </c>
      <c r="AC1014" s="148" t="s">
        <v>258</v>
      </c>
      <c r="AD1014" s="148" t="s">
        <v>77</v>
      </c>
      <c r="AE1014" s="148" t="s">
        <v>102</v>
      </c>
      <c r="AF1014" s="148" t="s">
        <v>938</v>
      </c>
    </row>
    <row r="1015" spans="1:32" ht="60">
      <c r="A1015" s="148" t="s">
        <v>6736</v>
      </c>
      <c r="B1015" s="148" t="s">
        <v>929</v>
      </c>
      <c r="C1015" s="148" t="s">
        <v>1335</v>
      </c>
      <c r="D1015" s="148" t="s">
        <v>962</v>
      </c>
      <c r="E1015" s="148" t="s">
        <v>201</v>
      </c>
      <c r="F1015" s="148" t="s">
        <v>1294</v>
      </c>
      <c r="G1015" s="148" t="s">
        <v>530</v>
      </c>
      <c r="H1015" s="148" t="s">
        <v>530</v>
      </c>
      <c r="I1015" s="148" t="s">
        <v>933</v>
      </c>
      <c r="J1015" s="148" t="s">
        <v>933</v>
      </c>
      <c r="K1015" s="148" t="s">
        <v>933</v>
      </c>
      <c r="L1015" s="148" t="s">
        <v>934</v>
      </c>
      <c r="M1015" s="148" t="s">
        <v>202</v>
      </c>
      <c r="N1015" s="148" t="s">
        <v>934</v>
      </c>
      <c r="O1015" s="148" t="s">
        <v>6747</v>
      </c>
      <c r="P1015" s="148" t="s">
        <v>62</v>
      </c>
      <c r="R1015" s="148" t="s">
        <v>62</v>
      </c>
      <c r="S1015" s="148" t="s">
        <v>62</v>
      </c>
      <c r="T1015" s="148" t="s">
        <v>62</v>
      </c>
      <c r="U1015" s="148" t="s">
        <v>62</v>
      </c>
      <c r="V1015" s="148" t="s">
        <v>935</v>
      </c>
      <c r="W1015" s="148" t="s">
        <v>204</v>
      </c>
      <c r="X1015" s="148" t="s">
        <v>936</v>
      </c>
      <c r="Y1015" s="148" t="s">
        <v>1234</v>
      </c>
      <c r="AC1015" s="148" t="s">
        <v>258</v>
      </c>
      <c r="AD1015" s="148" t="s">
        <v>77</v>
      </c>
      <c r="AE1015" s="148" t="s">
        <v>102</v>
      </c>
      <c r="AF1015" s="148" t="s">
        <v>938</v>
      </c>
    </row>
    <row r="1016" spans="1:32" ht="60">
      <c r="A1016" s="148" t="s">
        <v>6736</v>
      </c>
      <c r="B1016" s="148" t="s">
        <v>929</v>
      </c>
      <c r="C1016" s="148" t="s">
        <v>1336</v>
      </c>
      <c r="D1016" s="148" t="s">
        <v>964</v>
      </c>
      <c r="E1016" s="148" t="s">
        <v>201</v>
      </c>
      <c r="F1016" s="148" t="s">
        <v>1294</v>
      </c>
      <c r="G1016" s="148" t="s">
        <v>530</v>
      </c>
      <c r="H1016" s="148" t="s">
        <v>530</v>
      </c>
      <c r="I1016" s="148" t="s">
        <v>933</v>
      </c>
      <c r="J1016" s="148" t="s">
        <v>933</v>
      </c>
      <c r="K1016" s="148" t="s">
        <v>933</v>
      </c>
      <c r="L1016" s="148" t="s">
        <v>934</v>
      </c>
      <c r="M1016" s="148" t="s">
        <v>202</v>
      </c>
      <c r="N1016" s="148" t="s">
        <v>934</v>
      </c>
      <c r="O1016" s="148" t="s">
        <v>6747</v>
      </c>
      <c r="P1016" s="148" t="s">
        <v>62</v>
      </c>
      <c r="R1016" s="148" t="s">
        <v>62</v>
      </c>
      <c r="S1016" s="148" t="s">
        <v>62</v>
      </c>
      <c r="T1016" s="148" t="s">
        <v>62</v>
      </c>
      <c r="U1016" s="148" t="s">
        <v>62</v>
      </c>
      <c r="V1016" s="148" t="s">
        <v>935</v>
      </c>
      <c r="W1016" s="148" t="s">
        <v>204</v>
      </c>
      <c r="X1016" s="148" t="s">
        <v>936</v>
      </c>
      <c r="Y1016" s="148" t="s">
        <v>1234</v>
      </c>
      <c r="AC1016" s="148" t="s">
        <v>258</v>
      </c>
      <c r="AD1016" s="148" t="s">
        <v>77</v>
      </c>
      <c r="AE1016" s="148" t="s">
        <v>102</v>
      </c>
      <c r="AF1016" s="148" t="s">
        <v>938</v>
      </c>
    </row>
    <row r="1017" spans="1:32" ht="60">
      <c r="A1017" s="148" t="s">
        <v>6736</v>
      </c>
      <c r="B1017" s="148" t="s">
        <v>929</v>
      </c>
      <c r="C1017" s="148" t="s">
        <v>1337</v>
      </c>
      <c r="D1017" s="148" t="s">
        <v>966</v>
      </c>
      <c r="E1017" s="148" t="s">
        <v>201</v>
      </c>
      <c r="F1017" s="148" t="s">
        <v>1294</v>
      </c>
      <c r="G1017" s="148" t="s">
        <v>530</v>
      </c>
      <c r="H1017" s="148" t="s">
        <v>530</v>
      </c>
      <c r="I1017" s="148" t="s">
        <v>933</v>
      </c>
      <c r="J1017" s="148" t="s">
        <v>933</v>
      </c>
      <c r="K1017" s="148" t="s">
        <v>933</v>
      </c>
      <c r="L1017" s="148" t="s">
        <v>934</v>
      </c>
      <c r="M1017" s="148" t="s">
        <v>202</v>
      </c>
      <c r="N1017" s="148" t="s">
        <v>934</v>
      </c>
      <c r="O1017" s="148" t="s">
        <v>6747</v>
      </c>
      <c r="P1017" s="148" t="s">
        <v>62</v>
      </c>
      <c r="R1017" s="148" t="s">
        <v>62</v>
      </c>
      <c r="S1017" s="148" t="s">
        <v>62</v>
      </c>
      <c r="T1017" s="148" t="s">
        <v>62</v>
      </c>
      <c r="U1017" s="148" t="s">
        <v>62</v>
      </c>
      <c r="V1017" s="148" t="s">
        <v>935</v>
      </c>
      <c r="W1017" s="148" t="s">
        <v>204</v>
      </c>
      <c r="X1017" s="148" t="s">
        <v>936</v>
      </c>
      <c r="Y1017" s="148" t="s">
        <v>1234</v>
      </c>
      <c r="AC1017" s="148" t="s">
        <v>258</v>
      </c>
      <c r="AD1017" s="148" t="s">
        <v>77</v>
      </c>
      <c r="AE1017" s="148" t="s">
        <v>102</v>
      </c>
      <c r="AF1017" s="148" t="s">
        <v>938</v>
      </c>
    </row>
    <row r="1018" spans="1:32" ht="60">
      <c r="A1018" s="148" t="s">
        <v>6736</v>
      </c>
      <c r="B1018" s="148" t="s">
        <v>929</v>
      </c>
      <c r="C1018" s="148" t="s">
        <v>1338</v>
      </c>
      <c r="D1018" s="148" t="s">
        <v>968</v>
      </c>
      <c r="E1018" s="148" t="s">
        <v>201</v>
      </c>
      <c r="F1018" s="148" t="s">
        <v>1294</v>
      </c>
      <c r="G1018" s="148" t="s">
        <v>530</v>
      </c>
      <c r="H1018" s="148" t="s">
        <v>530</v>
      </c>
      <c r="I1018" s="148" t="s">
        <v>933</v>
      </c>
      <c r="J1018" s="148" t="s">
        <v>933</v>
      </c>
      <c r="K1018" s="148" t="s">
        <v>933</v>
      </c>
      <c r="L1018" s="148" t="s">
        <v>934</v>
      </c>
      <c r="M1018" s="148" t="s">
        <v>202</v>
      </c>
      <c r="N1018" s="148" t="s">
        <v>934</v>
      </c>
      <c r="O1018" s="148" t="s">
        <v>6747</v>
      </c>
      <c r="P1018" s="148" t="s">
        <v>62</v>
      </c>
      <c r="R1018" s="148" t="s">
        <v>62</v>
      </c>
      <c r="S1018" s="148" t="s">
        <v>62</v>
      </c>
      <c r="T1018" s="148" t="s">
        <v>62</v>
      </c>
      <c r="U1018" s="148" t="s">
        <v>62</v>
      </c>
      <c r="V1018" s="148" t="s">
        <v>935</v>
      </c>
      <c r="W1018" s="148" t="s">
        <v>204</v>
      </c>
      <c r="X1018" s="148" t="s">
        <v>936</v>
      </c>
      <c r="Y1018" s="148" t="s">
        <v>1234</v>
      </c>
      <c r="AC1018" s="148" t="s">
        <v>258</v>
      </c>
      <c r="AD1018" s="148" t="s">
        <v>77</v>
      </c>
      <c r="AE1018" s="148" t="s">
        <v>102</v>
      </c>
      <c r="AF1018" s="148" t="s">
        <v>938</v>
      </c>
    </row>
    <row r="1019" spans="1:32" ht="60">
      <c r="A1019" s="148" t="s">
        <v>6736</v>
      </c>
      <c r="B1019" s="148" t="s">
        <v>929</v>
      </c>
      <c r="C1019" s="148" t="s">
        <v>1339</v>
      </c>
      <c r="D1019" s="148" t="s">
        <v>958</v>
      </c>
      <c r="E1019" s="148" t="s">
        <v>201</v>
      </c>
      <c r="F1019" s="148" t="s">
        <v>1294</v>
      </c>
      <c r="G1019" s="148" t="s">
        <v>530</v>
      </c>
      <c r="H1019" s="148" t="s">
        <v>530</v>
      </c>
      <c r="I1019" s="148" t="s">
        <v>933</v>
      </c>
      <c r="J1019" s="148" t="s">
        <v>933</v>
      </c>
      <c r="K1019" s="148" t="s">
        <v>933</v>
      </c>
      <c r="L1019" s="148" t="s">
        <v>934</v>
      </c>
      <c r="M1019" s="148" t="s">
        <v>202</v>
      </c>
      <c r="N1019" s="148" t="s">
        <v>934</v>
      </c>
      <c r="O1019" s="148" t="s">
        <v>6747</v>
      </c>
      <c r="P1019" s="148" t="s">
        <v>62</v>
      </c>
      <c r="R1019" s="148" t="s">
        <v>62</v>
      </c>
      <c r="S1019" s="148" t="s">
        <v>62</v>
      </c>
      <c r="T1019" s="148" t="s">
        <v>62</v>
      </c>
      <c r="U1019" s="148" t="s">
        <v>62</v>
      </c>
      <c r="V1019" s="148" t="s">
        <v>935</v>
      </c>
      <c r="W1019" s="148" t="s">
        <v>204</v>
      </c>
      <c r="X1019" s="148" t="s">
        <v>936</v>
      </c>
      <c r="Y1019" s="148" t="s">
        <v>1234</v>
      </c>
      <c r="AC1019" s="148" t="s">
        <v>258</v>
      </c>
      <c r="AD1019" s="148" t="s">
        <v>77</v>
      </c>
      <c r="AE1019" s="148" t="s">
        <v>102</v>
      </c>
      <c r="AF1019" s="148" t="s">
        <v>938</v>
      </c>
    </row>
    <row r="1020" spans="1:32" ht="60">
      <c r="A1020" s="148" t="s">
        <v>6736</v>
      </c>
      <c r="B1020" s="148" t="s">
        <v>929</v>
      </c>
      <c r="C1020" s="148" t="s">
        <v>1340</v>
      </c>
      <c r="D1020" s="148" t="s">
        <v>940</v>
      </c>
      <c r="E1020" s="148" t="s">
        <v>208</v>
      </c>
      <c r="F1020" s="148" t="s">
        <v>1294</v>
      </c>
      <c r="G1020" s="148" t="s">
        <v>530</v>
      </c>
      <c r="H1020" s="148" t="s">
        <v>530</v>
      </c>
      <c r="I1020" s="148" t="s">
        <v>933</v>
      </c>
      <c r="J1020" s="148" t="s">
        <v>933</v>
      </c>
      <c r="K1020" s="148" t="s">
        <v>933</v>
      </c>
      <c r="L1020" s="148" t="s">
        <v>934</v>
      </c>
      <c r="M1020" s="148" t="s">
        <v>202</v>
      </c>
      <c r="N1020" s="148" t="s">
        <v>934</v>
      </c>
      <c r="O1020" s="148" t="s">
        <v>6747</v>
      </c>
      <c r="P1020" s="148" t="s">
        <v>62</v>
      </c>
      <c r="R1020" s="148" t="s">
        <v>62</v>
      </c>
      <c r="S1020" s="148" t="s">
        <v>62</v>
      </c>
      <c r="T1020" s="148" t="s">
        <v>62</v>
      </c>
      <c r="U1020" s="148" t="s">
        <v>62</v>
      </c>
      <c r="V1020" s="148" t="s">
        <v>935</v>
      </c>
      <c r="W1020" s="148" t="s">
        <v>204</v>
      </c>
      <c r="X1020" s="148" t="s">
        <v>936</v>
      </c>
      <c r="Y1020" s="148" t="s">
        <v>1234</v>
      </c>
      <c r="AC1020" s="148" t="s">
        <v>258</v>
      </c>
      <c r="AD1020" s="148" t="s">
        <v>77</v>
      </c>
      <c r="AE1020" s="148" t="s">
        <v>102</v>
      </c>
      <c r="AF1020" s="148" t="s">
        <v>938</v>
      </c>
    </row>
    <row r="1021" spans="1:32" ht="60">
      <c r="A1021" s="148" t="s">
        <v>6736</v>
      </c>
      <c r="B1021" s="148" t="s">
        <v>929</v>
      </c>
      <c r="C1021" s="148" t="s">
        <v>1341</v>
      </c>
      <c r="D1021" s="148" t="s">
        <v>944</v>
      </c>
      <c r="E1021" s="148" t="s">
        <v>208</v>
      </c>
      <c r="F1021" s="148" t="s">
        <v>1294</v>
      </c>
      <c r="G1021" s="148" t="s">
        <v>530</v>
      </c>
      <c r="H1021" s="148" t="s">
        <v>530</v>
      </c>
      <c r="I1021" s="148" t="s">
        <v>933</v>
      </c>
      <c r="J1021" s="148" t="s">
        <v>933</v>
      </c>
      <c r="K1021" s="148" t="s">
        <v>933</v>
      </c>
      <c r="L1021" s="148" t="s">
        <v>934</v>
      </c>
      <c r="M1021" s="148" t="s">
        <v>202</v>
      </c>
      <c r="N1021" s="148" t="s">
        <v>934</v>
      </c>
      <c r="O1021" s="148" t="s">
        <v>6747</v>
      </c>
      <c r="P1021" s="148" t="s">
        <v>62</v>
      </c>
      <c r="R1021" s="148" t="s">
        <v>62</v>
      </c>
      <c r="S1021" s="148" t="s">
        <v>62</v>
      </c>
      <c r="T1021" s="148" t="s">
        <v>62</v>
      </c>
      <c r="U1021" s="148" t="s">
        <v>62</v>
      </c>
      <c r="V1021" s="148" t="s">
        <v>935</v>
      </c>
      <c r="W1021" s="148" t="s">
        <v>204</v>
      </c>
      <c r="X1021" s="148" t="s">
        <v>936</v>
      </c>
      <c r="Y1021" s="148" t="s">
        <v>1234</v>
      </c>
      <c r="AC1021" s="148" t="s">
        <v>258</v>
      </c>
      <c r="AD1021" s="148" t="s">
        <v>77</v>
      </c>
      <c r="AE1021" s="148" t="s">
        <v>102</v>
      </c>
      <c r="AF1021" s="148" t="s">
        <v>938</v>
      </c>
    </row>
    <row r="1022" spans="1:32" ht="60">
      <c r="A1022" s="148" t="s">
        <v>6736</v>
      </c>
      <c r="B1022" s="148" t="s">
        <v>929</v>
      </c>
      <c r="C1022" s="148" t="s">
        <v>1342</v>
      </c>
      <c r="D1022" s="148" t="s">
        <v>946</v>
      </c>
      <c r="E1022" s="148" t="s">
        <v>208</v>
      </c>
      <c r="F1022" s="148" t="s">
        <v>1294</v>
      </c>
      <c r="G1022" s="148" t="s">
        <v>530</v>
      </c>
      <c r="H1022" s="148" t="s">
        <v>530</v>
      </c>
      <c r="I1022" s="148" t="s">
        <v>933</v>
      </c>
      <c r="J1022" s="148" t="s">
        <v>933</v>
      </c>
      <c r="K1022" s="148" t="s">
        <v>933</v>
      </c>
      <c r="L1022" s="148" t="s">
        <v>934</v>
      </c>
      <c r="M1022" s="148" t="s">
        <v>202</v>
      </c>
      <c r="N1022" s="148" t="s">
        <v>934</v>
      </c>
      <c r="O1022" s="148" t="s">
        <v>6747</v>
      </c>
      <c r="P1022" s="148" t="s">
        <v>62</v>
      </c>
      <c r="R1022" s="148" t="s">
        <v>62</v>
      </c>
      <c r="S1022" s="148" t="s">
        <v>62</v>
      </c>
      <c r="T1022" s="148" t="s">
        <v>62</v>
      </c>
      <c r="U1022" s="148" t="s">
        <v>62</v>
      </c>
      <c r="V1022" s="148" t="s">
        <v>935</v>
      </c>
      <c r="W1022" s="148" t="s">
        <v>204</v>
      </c>
      <c r="X1022" s="148" t="s">
        <v>936</v>
      </c>
      <c r="Y1022" s="148" t="s">
        <v>1234</v>
      </c>
      <c r="AC1022" s="148" t="s">
        <v>258</v>
      </c>
      <c r="AD1022" s="148" t="s">
        <v>77</v>
      </c>
      <c r="AE1022" s="148" t="s">
        <v>102</v>
      </c>
      <c r="AF1022" s="148" t="s">
        <v>938</v>
      </c>
    </row>
    <row r="1023" spans="1:32" ht="60">
      <c r="A1023" s="148" t="s">
        <v>6736</v>
      </c>
      <c r="B1023" s="148" t="s">
        <v>929</v>
      </c>
      <c r="C1023" s="148" t="s">
        <v>1343</v>
      </c>
      <c r="D1023" s="148" t="s">
        <v>950</v>
      </c>
      <c r="E1023" s="148" t="s">
        <v>208</v>
      </c>
      <c r="F1023" s="148" t="s">
        <v>1294</v>
      </c>
      <c r="G1023" s="148" t="s">
        <v>530</v>
      </c>
      <c r="H1023" s="148" t="s">
        <v>530</v>
      </c>
      <c r="I1023" s="148" t="s">
        <v>933</v>
      </c>
      <c r="J1023" s="148" t="s">
        <v>933</v>
      </c>
      <c r="K1023" s="148" t="s">
        <v>933</v>
      </c>
      <c r="L1023" s="148" t="s">
        <v>934</v>
      </c>
      <c r="M1023" s="148" t="s">
        <v>202</v>
      </c>
      <c r="N1023" s="148" t="s">
        <v>934</v>
      </c>
      <c r="O1023" s="148" t="s">
        <v>6747</v>
      </c>
      <c r="P1023" s="148" t="s">
        <v>62</v>
      </c>
      <c r="R1023" s="148" t="s">
        <v>62</v>
      </c>
      <c r="S1023" s="148" t="s">
        <v>62</v>
      </c>
      <c r="T1023" s="148" t="s">
        <v>62</v>
      </c>
      <c r="U1023" s="148" t="s">
        <v>62</v>
      </c>
      <c r="V1023" s="148" t="s">
        <v>935</v>
      </c>
      <c r="W1023" s="148" t="s">
        <v>204</v>
      </c>
      <c r="X1023" s="148" t="s">
        <v>936</v>
      </c>
      <c r="Y1023" s="148" t="s">
        <v>1234</v>
      </c>
      <c r="AC1023" s="148" t="s">
        <v>258</v>
      </c>
      <c r="AD1023" s="148" t="s">
        <v>77</v>
      </c>
      <c r="AE1023" s="148" t="s">
        <v>102</v>
      </c>
      <c r="AF1023" s="148" t="s">
        <v>938</v>
      </c>
    </row>
    <row r="1024" spans="1:32" ht="60">
      <c r="A1024" s="148" t="s">
        <v>6736</v>
      </c>
      <c r="B1024" s="148" t="s">
        <v>929</v>
      </c>
      <c r="C1024" s="148" t="s">
        <v>1344</v>
      </c>
      <c r="D1024" s="148" t="s">
        <v>952</v>
      </c>
      <c r="E1024" s="148" t="s">
        <v>208</v>
      </c>
      <c r="F1024" s="148" t="s">
        <v>1294</v>
      </c>
      <c r="G1024" s="148" t="s">
        <v>530</v>
      </c>
      <c r="H1024" s="148" t="s">
        <v>530</v>
      </c>
      <c r="I1024" s="148" t="s">
        <v>933</v>
      </c>
      <c r="J1024" s="148" t="s">
        <v>933</v>
      </c>
      <c r="K1024" s="148" t="s">
        <v>933</v>
      </c>
      <c r="L1024" s="148" t="s">
        <v>934</v>
      </c>
      <c r="M1024" s="148" t="s">
        <v>202</v>
      </c>
      <c r="N1024" s="148" t="s">
        <v>934</v>
      </c>
      <c r="O1024" s="148" t="s">
        <v>6747</v>
      </c>
      <c r="P1024" s="148" t="s">
        <v>62</v>
      </c>
      <c r="R1024" s="148" t="s">
        <v>62</v>
      </c>
      <c r="S1024" s="148" t="s">
        <v>62</v>
      </c>
      <c r="T1024" s="148" t="s">
        <v>62</v>
      </c>
      <c r="U1024" s="148" t="s">
        <v>62</v>
      </c>
      <c r="V1024" s="148" t="s">
        <v>935</v>
      </c>
      <c r="W1024" s="148" t="s">
        <v>204</v>
      </c>
      <c r="X1024" s="148" t="s">
        <v>936</v>
      </c>
      <c r="Y1024" s="148" t="s">
        <v>1234</v>
      </c>
      <c r="AC1024" s="148" t="s">
        <v>258</v>
      </c>
      <c r="AD1024" s="148" t="s">
        <v>77</v>
      </c>
      <c r="AE1024" s="148" t="s">
        <v>102</v>
      </c>
      <c r="AF1024" s="148" t="s">
        <v>938</v>
      </c>
    </row>
    <row r="1025" spans="1:32" ht="60">
      <c r="A1025" s="148" t="s">
        <v>6736</v>
      </c>
      <c r="B1025" s="148" t="s">
        <v>929</v>
      </c>
      <c r="C1025" s="148" t="s">
        <v>1345</v>
      </c>
      <c r="D1025" s="148" t="s">
        <v>954</v>
      </c>
      <c r="E1025" s="148" t="s">
        <v>208</v>
      </c>
      <c r="F1025" s="148" t="s">
        <v>1294</v>
      </c>
      <c r="G1025" s="148" t="s">
        <v>530</v>
      </c>
      <c r="H1025" s="148" t="s">
        <v>530</v>
      </c>
      <c r="I1025" s="148" t="s">
        <v>933</v>
      </c>
      <c r="J1025" s="148" t="s">
        <v>933</v>
      </c>
      <c r="K1025" s="148" t="s">
        <v>933</v>
      </c>
      <c r="L1025" s="148" t="s">
        <v>934</v>
      </c>
      <c r="M1025" s="148" t="s">
        <v>202</v>
      </c>
      <c r="N1025" s="148" t="s">
        <v>934</v>
      </c>
      <c r="O1025" s="148" t="s">
        <v>6747</v>
      </c>
      <c r="P1025" s="148" t="s">
        <v>62</v>
      </c>
      <c r="R1025" s="148" t="s">
        <v>62</v>
      </c>
      <c r="S1025" s="148" t="s">
        <v>62</v>
      </c>
      <c r="T1025" s="148" t="s">
        <v>62</v>
      </c>
      <c r="U1025" s="148" t="s">
        <v>62</v>
      </c>
      <c r="V1025" s="148" t="s">
        <v>935</v>
      </c>
      <c r="W1025" s="148" t="s">
        <v>204</v>
      </c>
      <c r="X1025" s="148" t="s">
        <v>936</v>
      </c>
      <c r="Y1025" s="148" t="s">
        <v>1234</v>
      </c>
      <c r="AC1025" s="148" t="s">
        <v>258</v>
      </c>
      <c r="AD1025" s="148" t="s">
        <v>77</v>
      </c>
      <c r="AE1025" s="148" t="s">
        <v>102</v>
      </c>
      <c r="AF1025" s="148" t="s">
        <v>938</v>
      </c>
    </row>
    <row r="1026" spans="1:32" ht="60">
      <c r="A1026" s="148" t="s">
        <v>6736</v>
      </c>
      <c r="B1026" s="148" t="s">
        <v>929</v>
      </c>
      <c r="C1026" s="148" t="s">
        <v>1346</v>
      </c>
      <c r="D1026" s="148" t="s">
        <v>956</v>
      </c>
      <c r="E1026" s="148" t="s">
        <v>208</v>
      </c>
      <c r="F1026" s="148" t="s">
        <v>1294</v>
      </c>
      <c r="G1026" s="148" t="s">
        <v>530</v>
      </c>
      <c r="H1026" s="148" t="s">
        <v>530</v>
      </c>
      <c r="I1026" s="148" t="s">
        <v>933</v>
      </c>
      <c r="J1026" s="148" t="s">
        <v>933</v>
      </c>
      <c r="K1026" s="148" t="s">
        <v>933</v>
      </c>
      <c r="L1026" s="148" t="s">
        <v>934</v>
      </c>
      <c r="M1026" s="148" t="s">
        <v>202</v>
      </c>
      <c r="N1026" s="148" t="s">
        <v>934</v>
      </c>
      <c r="O1026" s="148" t="s">
        <v>6747</v>
      </c>
      <c r="P1026" s="148" t="s">
        <v>62</v>
      </c>
      <c r="R1026" s="148" t="s">
        <v>62</v>
      </c>
      <c r="S1026" s="148" t="s">
        <v>62</v>
      </c>
      <c r="T1026" s="148" t="s">
        <v>62</v>
      </c>
      <c r="U1026" s="148" t="s">
        <v>62</v>
      </c>
      <c r="V1026" s="148" t="s">
        <v>935</v>
      </c>
      <c r="W1026" s="148" t="s">
        <v>204</v>
      </c>
      <c r="X1026" s="148" t="s">
        <v>936</v>
      </c>
      <c r="Y1026" s="148" t="s">
        <v>1234</v>
      </c>
      <c r="AC1026" s="148" t="s">
        <v>258</v>
      </c>
      <c r="AD1026" s="148" t="s">
        <v>77</v>
      </c>
      <c r="AE1026" s="148" t="s">
        <v>102</v>
      </c>
      <c r="AF1026" s="148" t="s">
        <v>938</v>
      </c>
    </row>
    <row r="1027" spans="1:32" ht="60">
      <c r="A1027" s="148" t="s">
        <v>6736</v>
      </c>
      <c r="B1027" s="148" t="s">
        <v>929</v>
      </c>
      <c r="C1027" s="148" t="s">
        <v>1347</v>
      </c>
      <c r="D1027" s="148" t="s">
        <v>958</v>
      </c>
      <c r="E1027" s="148" t="s">
        <v>208</v>
      </c>
      <c r="F1027" s="148" t="s">
        <v>1294</v>
      </c>
      <c r="G1027" s="148" t="s">
        <v>530</v>
      </c>
      <c r="H1027" s="148" t="s">
        <v>530</v>
      </c>
      <c r="I1027" s="148" t="s">
        <v>933</v>
      </c>
      <c r="J1027" s="148" t="s">
        <v>933</v>
      </c>
      <c r="K1027" s="148" t="s">
        <v>933</v>
      </c>
      <c r="L1027" s="148" t="s">
        <v>934</v>
      </c>
      <c r="M1027" s="148" t="s">
        <v>202</v>
      </c>
      <c r="N1027" s="148" t="s">
        <v>934</v>
      </c>
      <c r="O1027" s="148" t="s">
        <v>6747</v>
      </c>
      <c r="P1027" s="148" t="s">
        <v>62</v>
      </c>
      <c r="R1027" s="148" t="s">
        <v>62</v>
      </c>
      <c r="S1027" s="148" t="s">
        <v>62</v>
      </c>
      <c r="T1027" s="148" t="s">
        <v>62</v>
      </c>
      <c r="U1027" s="148" t="s">
        <v>62</v>
      </c>
      <c r="V1027" s="148" t="s">
        <v>935</v>
      </c>
      <c r="W1027" s="148" t="s">
        <v>204</v>
      </c>
      <c r="X1027" s="148" t="s">
        <v>936</v>
      </c>
      <c r="Y1027" s="148" t="s">
        <v>1234</v>
      </c>
      <c r="AC1027" s="148" t="s">
        <v>258</v>
      </c>
      <c r="AD1027" s="148" t="s">
        <v>77</v>
      </c>
      <c r="AE1027" s="148" t="s">
        <v>102</v>
      </c>
      <c r="AF1027" s="148" t="s">
        <v>938</v>
      </c>
    </row>
    <row r="1028" spans="1:32" ht="60">
      <c r="A1028" s="148" t="s">
        <v>6736</v>
      </c>
      <c r="B1028" s="148" t="s">
        <v>929</v>
      </c>
      <c r="C1028" s="148" t="s">
        <v>1348</v>
      </c>
      <c r="D1028" s="148" t="s">
        <v>960</v>
      </c>
      <c r="E1028" s="148" t="s">
        <v>208</v>
      </c>
      <c r="F1028" s="148" t="s">
        <v>1294</v>
      </c>
      <c r="G1028" s="148" t="s">
        <v>530</v>
      </c>
      <c r="H1028" s="148" t="s">
        <v>530</v>
      </c>
      <c r="I1028" s="148" t="s">
        <v>933</v>
      </c>
      <c r="J1028" s="148" t="s">
        <v>933</v>
      </c>
      <c r="K1028" s="148" t="s">
        <v>933</v>
      </c>
      <c r="L1028" s="148" t="s">
        <v>934</v>
      </c>
      <c r="M1028" s="148" t="s">
        <v>202</v>
      </c>
      <c r="N1028" s="148" t="s">
        <v>934</v>
      </c>
      <c r="O1028" s="148" t="s">
        <v>6747</v>
      </c>
      <c r="P1028" s="148" t="s">
        <v>62</v>
      </c>
      <c r="R1028" s="148" t="s">
        <v>62</v>
      </c>
      <c r="S1028" s="148" t="s">
        <v>62</v>
      </c>
      <c r="T1028" s="148" t="s">
        <v>62</v>
      </c>
      <c r="U1028" s="148" t="s">
        <v>62</v>
      </c>
      <c r="V1028" s="148" t="s">
        <v>935</v>
      </c>
      <c r="W1028" s="148" t="s">
        <v>204</v>
      </c>
      <c r="X1028" s="148" t="s">
        <v>936</v>
      </c>
      <c r="Y1028" s="148" t="s">
        <v>1234</v>
      </c>
      <c r="AC1028" s="148" t="s">
        <v>258</v>
      </c>
      <c r="AD1028" s="148" t="s">
        <v>77</v>
      </c>
      <c r="AE1028" s="148" t="s">
        <v>102</v>
      </c>
      <c r="AF1028" s="148" t="s">
        <v>938</v>
      </c>
    </row>
    <row r="1029" spans="1:32" ht="60">
      <c r="A1029" s="148" t="s">
        <v>6736</v>
      </c>
      <c r="B1029" s="148" t="s">
        <v>929</v>
      </c>
      <c r="C1029" s="148" t="s">
        <v>1349</v>
      </c>
      <c r="D1029" s="148" t="s">
        <v>962</v>
      </c>
      <c r="E1029" s="148" t="s">
        <v>208</v>
      </c>
      <c r="F1029" s="148" t="s">
        <v>1294</v>
      </c>
      <c r="G1029" s="148" t="s">
        <v>530</v>
      </c>
      <c r="H1029" s="148" t="s">
        <v>530</v>
      </c>
      <c r="I1029" s="148" t="s">
        <v>933</v>
      </c>
      <c r="J1029" s="148" t="s">
        <v>933</v>
      </c>
      <c r="K1029" s="148" t="s">
        <v>933</v>
      </c>
      <c r="L1029" s="148" t="s">
        <v>934</v>
      </c>
      <c r="M1029" s="148" t="s">
        <v>202</v>
      </c>
      <c r="N1029" s="148" t="s">
        <v>934</v>
      </c>
      <c r="O1029" s="148" t="s">
        <v>6747</v>
      </c>
      <c r="P1029" s="148" t="s">
        <v>62</v>
      </c>
      <c r="R1029" s="148" t="s">
        <v>62</v>
      </c>
      <c r="S1029" s="148" t="s">
        <v>62</v>
      </c>
      <c r="T1029" s="148" t="s">
        <v>62</v>
      </c>
      <c r="U1029" s="148" t="s">
        <v>62</v>
      </c>
      <c r="V1029" s="148" t="s">
        <v>935</v>
      </c>
      <c r="W1029" s="148" t="s">
        <v>204</v>
      </c>
      <c r="X1029" s="148" t="s">
        <v>936</v>
      </c>
      <c r="Y1029" s="148" t="s">
        <v>1234</v>
      </c>
      <c r="AC1029" s="148" t="s">
        <v>258</v>
      </c>
      <c r="AD1029" s="148" t="s">
        <v>77</v>
      </c>
      <c r="AE1029" s="148" t="s">
        <v>102</v>
      </c>
      <c r="AF1029" s="148" t="s">
        <v>938</v>
      </c>
    </row>
    <row r="1030" spans="1:32" ht="60">
      <c r="A1030" s="148" t="s">
        <v>6736</v>
      </c>
      <c r="B1030" s="148" t="s">
        <v>929</v>
      </c>
      <c r="C1030" s="148" t="s">
        <v>1350</v>
      </c>
      <c r="D1030" s="148" t="s">
        <v>964</v>
      </c>
      <c r="E1030" s="148" t="s">
        <v>208</v>
      </c>
      <c r="F1030" s="148" t="s">
        <v>1294</v>
      </c>
      <c r="G1030" s="148" t="s">
        <v>530</v>
      </c>
      <c r="H1030" s="148" t="s">
        <v>530</v>
      </c>
      <c r="I1030" s="148" t="s">
        <v>933</v>
      </c>
      <c r="J1030" s="148" t="s">
        <v>933</v>
      </c>
      <c r="K1030" s="148" t="s">
        <v>933</v>
      </c>
      <c r="L1030" s="148" t="s">
        <v>934</v>
      </c>
      <c r="M1030" s="148" t="s">
        <v>202</v>
      </c>
      <c r="N1030" s="148" t="s">
        <v>934</v>
      </c>
      <c r="O1030" s="148" t="s">
        <v>6747</v>
      </c>
      <c r="P1030" s="148" t="s">
        <v>62</v>
      </c>
      <c r="R1030" s="148" t="s">
        <v>62</v>
      </c>
      <c r="S1030" s="148" t="s">
        <v>62</v>
      </c>
      <c r="T1030" s="148" t="s">
        <v>62</v>
      </c>
      <c r="U1030" s="148" t="s">
        <v>62</v>
      </c>
      <c r="V1030" s="148" t="s">
        <v>935</v>
      </c>
      <c r="W1030" s="148" t="s">
        <v>204</v>
      </c>
      <c r="X1030" s="148" t="s">
        <v>936</v>
      </c>
      <c r="Y1030" s="148" t="s">
        <v>1234</v>
      </c>
      <c r="AC1030" s="148" t="s">
        <v>258</v>
      </c>
      <c r="AD1030" s="148" t="s">
        <v>77</v>
      </c>
      <c r="AE1030" s="148" t="s">
        <v>102</v>
      </c>
      <c r="AF1030" s="148" t="s">
        <v>938</v>
      </c>
    </row>
    <row r="1031" spans="1:32" ht="60">
      <c r="A1031" s="148" t="s">
        <v>6736</v>
      </c>
      <c r="B1031" s="148" t="s">
        <v>929</v>
      </c>
      <c r="C1031" s="148" t="s">
        <v>1351</v>
      </c>
      <c r="D1031" s="148" t="s">
        <v>966</v>
      </c>
      <c r="E1031" s="148" t="s">
        <v>208</v>
      </c>
      <c r="F1031" s="148" t="s">
        <v>1294</v>
      </c>
      <c r="G1031" s="148" t="s">
        <v>530</v>
      </c>
      <c r="H1031" s="148" t="s">
        <v>530</v>
      </c>
      <c r="I1031" s="148" t="s">
        <v>933</v>
      </c>
      <c r="J1031" s="148" t="s">
        <v>933</v>
      </c>
      <c r="K1031" s="148" t="s">
        <v>933</v>
      </c>
      <c r="L1031" s="148" t="s">
        <v>934</v>
      </c>
      <c r="M1031" s="148" t="s">
        <v>202</v>
      </c>
      <c r="N1031" s="148" t="s">
        <v>934</v>
      </c>
      <c r="O1031" s="148" t="s">
        <v>6747</v>
      </c>
      <c r="P1031" s="148" t="s">
        <v>62</v>
      </c>
      <c r="R1031" s="148" t="s">
        <v>62</v>
      </c>
      <c r="S1031" s="148" t="s">
        <v>62</v>
      </c>
      <c r="T1031" s="148" t="s">
        <v>62</v>
      </c>
      <c r="U1031" s="148" t="s">
        <v>62</v>
      </c>
      <c r="V1031" s="148" t="s">
        <v>935</v>
      </c>
      <c r="W1031" s="148" t="s">
        <v>204</v>
      </c>
      <c r="X1031" s="148" t="s">
        <v>936</v>
      </c>
      <c r="Y1031" s="148" t="s">
        <v>1234</v>
      </c>
      <c r="AC1031" s="148" t="s">
        <v>258</v>
      </c>
      <c r="AD1031" s="148" t="s">
        <v>77</v>
      </c>
      <c r="AE1031" s="148" t="s">
        <v>102</v>
      </c>
      <c r="AF1031" s="148" t="s">
        <v>938</v>
      </c>
    </row>
    <row r="1032" spans="1:32" ht="60">
      <c r="A1032" s="148" t="s">
        <v>6736</v>
      </c>
      <c r="B1032" s="148" t="s">
        <v>929</v>
      </c>
      <c r="C1032" s="148" t="s">
        <v>1352</v>
      </c>
      <c r="D1032" s="148" t="s">
        <v>968</v>
      </c>
      <c r="E1032" s="148" t="s">
        <v>208</v>
      </c>
      <c r="F1032" s="148" t="s">
        <v>1294</v>
      </c>
      <c r="G1032" s="148" t="s">
        <v>530</v>
      </c>
      <c r="H1032" s="148" t="s">
        <v>530</v>
      </c>
      <c r="I1032" s="148" t="s">
        <v>933</v>
      </c>
      <c r="J1032" s="148" t="s">
        <v>933</v>
      </c>
      <c r="K1032" s="148" t="s">
        <v>933</v>
      </c>
      <c r="L1032" s="148" t="s">
        <v>934</v>
      </c>
      <c r="M1032" s="148" t="s">
        <v>202</v>
      </c>
      <c r="N1032" s="148" t="s">
        <v>934</v>
      </c>
      <c r="O1032" s="148" t="s">
        <v>6747</v>
      </c>
      <c r="P1032" s="148" t="s">
        <v>62</v>
      </c>
      <c r="R1032" s="148" t="s">
        <v>62</v>
      </c>
      <c r="S1032" s="148" t="s">
        <v>62</v>
      </c>
      <c r="T1032" s="148" t="s">
        <v>62</v>
      </c>
      <c r="U1032" s="148" t="s">
        <v>62</v>
      </c>
      <c r="V1032" s="148" t="s">
        <v>935</v>
      </c>
      <c r="W1032" s="148" t="s">
        <v>204</v>
      </c>
      <c r="X1032" s="148" t="s">
        <v>936</v>
      </c>
      <c r="Y1032" s="148" t="s">
        <v>1234</v>
      </c>
      <c r="AC1032" s="148" t="s">
        <v>258</v>
      </c>
      <c r="AD1032" s="148" t="s">
        <v>77</v>
      </c>
      <c r="AE1032" s="148" t="s">
        <v>102</v>
      </c>
      <c r="AF1032" s="148" t="s">
        <v>938</v>
      </c>
    </row>
    <row r="1033" spans="1:32" ht="60">
      <c r="A1033" s="148" t="s">
        <v>6736</v>
      </c>
      <c r="B1033" s="148" t="s">
        <v>929</v>
      </c>
      <c r="C1033" s="148" t="s">
        <v>1353</v>
      </c>
      <c r="D1033" s="148" t="s">
        <v>958</v>
      </c>
      <c r="E1033" s="148" t="s">
        <v>208</v>
      </c>
      <c r="F1033" s="148" t="s">
        <v>1294</v>
      </c>
      <c r="G1033" s="148" t="s">
        <v>530</v>
      </c>
      <c r="H1033" s="148" t="s">
        <v>530</v>
      </c>
      <c r="I1033" s="148" t="s">
        <v>933</v>
      </c>
      <c r="J1033" s="148" t="s">
        <v>933</v>
      </c>
      <c r="K1033" s="148" t="s">
        <v>933</v>
      </c>
      <c r="L1033" s="148" t="s">
        <v>934</v>
      </c>
      <c r="M1033" s="148" t="s">
        <v>202</v>
      </c>
      <c r="N1033" s="148" t="s">
        <v>934</v>
      </c>
      <c r="O1033" s="148" t="s">
        <v>6747</v>
      </c>
      <c r="P1033" s="148" t="s">
        <v>62</v>
      </c>
      <c r="R1033" s="148" t="s">
        <v>62</v>
      </c>
      <c r="S1033" s="148" t="s">
        <v>62</v>
      </c>
      <c r="T1033" s="148" t="s">
        <v>62</v>
      </c>
      <c r="U1033" s="148" t="s">
        <v>62</v>
      </c>
      <c r="V1033" s="148" t="s">
        <v>935</v>
      </c>
      <c r="W1033" s="148" t="s">
        <v>204</v>
      </c>
      <c r="X1033" s="148" t="s">
        <v>936</v>
      </c>
      <c r="Y1033" s="148" t="s">
        <v>1234</v>
      </c>
      <c r="AC1033" s="148" t="s">
        <v>258</v>
      </c>
      <c r="AD1033" s="148" t="s">
        <v>77</v>
      </c>
      <c r="AE1033" s="148" t="s">
        <v>102</v>
      </c>
      <c r="AF1033" s="148" t="s">
        <v>938</v>
      </c>
    </row>
    <row r="1034" spans="1:32" ht="60">
      <c r="A1034" s="148" t="s">
        <v>6736</v>
      </c>
      <c r="B1034" s="148" t="s">
        <v>929</v>
      </c>
      <c r="C1034" s="148" t="s">
        <v>1354</v>
      </c>
      <c r="D1034" s="148" t="s">
        <v>931</v>
      </c>
      <c r="E1034" s="148" t="s">
        <v>184</v>
      </c>
      <c r="F1034" s="148" t="s">
        <v>932</v>
      </c>
      <c r="G1034" s="148" t="s">
        <v>530</v>
      </c>
      <c r="H1034" s="148" t="s">
        <v>530</v>
      </c>
      <c r="I1034" s="148" t="s">
        <v>933</v>
      </c>
      <c r="J1034" s="148" t="s">
        <v>933</v>
      </c>
      <c r="K1034" s="148" t="s">
        <v>933</v>
      </c>
      <c r="L1034" s="148" t="s">
        <v>934</v>
      </c>
      <c r="M1034" s="148" t="s">
        <v>65</v>
      </c>
      <c r="N1034" s="148" t="s">
        <v>934</v>
      </c>
      <c r="O1034" s="148" t="s">
        <v>6747</v>
      </c>
      <c r="P1034" s="148" t="s">
        <v>62</v>
      </c>
      <c r="R1034" s="148" t="s">
        <v>62</v>
      </c>
      <c r="S1034" s="148" t="s">
        <v>62</v>
      </c>
      <c r="T1034" s="148" t="s">
        <v>62</v>
      </c>
      <c r="U1034" s="148" t="s">
        <v>62</v>
      </c>
      <c r="V1034" s="148" t="s">
        <v>935</v>
      </c>
      <c r="W1034" s="148" t="s">
        <v>204</v>
      </c>
      <c r="X1034" s="148" t="s">
        <v>936</v>
      </c>
      <c r="Y1034" s="148" t="s">
        <v>1234</v>
      </c>
      <c r="Z1034" s="148" t="s">
        <v>66</v>
      </c>
      <c r="AC1034" s="148" t="s">
        <v>62</v>
      </c>
      <c r="AD1034" s="148" t="s">
        <v>77</v>
      </c>
      <c r="AE1034" s="148" t="s">
        <v>102</v>
      </c>
      <c r="AF1034" s="148" t="s">
        <v>938</v>
      </c>
    </row>
    <row r="1035" spans="1:32" ht="60">
      <c r="A1035" s="148" t="s">
        <v>6736</v>
      </c>
      <c r="B1035" s="148" t="s">
        <v>929</v>
      </c>
      <c r="C1035" s="148" t="s">
        <v>930</v>
      </c>
      <c r="D1035" s="148" t="s">
        <v>931</v>
      </c>
      <c r="E1035" s="148" t="s">
        <v>189</v>
      </c>
      <c r="F1035" s="148" t="s">
        <v>932</v>
      </c>
      <c r="G1035" s="148" t="s">
        <v>530</v>
      </c>
      <c r="H1035" s="148" t="s">
        <v>530</v>
      </c>
      <c r="I1035" s="148" t="s">
        <v>933</v>
      </c>
      <c r="J1035" s="148" t="s">
        <v>933</v>
      </c>
      <c r="K1035" s="148" t="s">
        <v>933</v>
      </c>
      <c r="L1035" s="148" t="s">
        <v>934</v>
      </c>
      <c r="M1035" s="148" t="s">
        <v>65</v>
      </c>
      <c r="N1035" s="148" t="s">
        <v>934</v>
      </c>
      <c r="O1035" s="148" t="s">
        <v>6747</v>
      </c>
      <c r="P1035" s="148" t="s">
        <v>62</v>
      </c>
      <c r="R1035" s="148" t="s">
        <v>62</v>
      </c>
      <c r="S1035" s="148">
        <v>3.6</v>
      </c>
      <c r="T1035" s="148">
        <v>180</v>
      </c>
      <c r="U1035" s="148" t="s">
        <v>191</v>
      </c>
      <c r="V1035" s="148" t="s">
        <v>935</v>
      </c>
      <c r="W1035" s="148" t="s">
        <v>204</v>
      </c>
      <c r="X1035" s="148" t="s">
        <v>936</v>
      </c>
      <c r="Y1035" s="148" t="s">
        <v>937</v>
      </c>
      <c r="Z1035" s="148" t="s">
        <v>66</v>
      </c>
      <c r="AC1035" s="148" t="s">
        <v>258</v>
      </c>
      <c r="AD1035" s="148" t="s">
        <v>77</v>
      </c>
      <c r="AE1035" s="148" t="s">
        <v>192</v>
      </c>
      <c r="AF1035" s="148" t="s">
        <v>938</v>
      </c>
    </row>
    <row r="1036" spans="1:32" ht="60">
      <c r="A1036" s="148" t="s">
        <v>6736</v>
      </c>
      <c r="B1036" s="148" t="s">
        <v>929</v>
      </c>
      <c r="C1036" s="148" t="s">
        <v>1355</v>
      </c>
      <c r="D1036" s="148" t="s">
        <v>1017</v>
      </c>
      <c r="E1036" s="148" t="s">
        <v>1018</v>
      </c>
      <c r="F1036" s="148" t="s">
        <v>932</v>
      </c>
      <c r="G1036" s="148" t="s">
        <v>530</v>
      </c>
      <c r="H1036" s="148" t="s">
        <v>530</v>
      </c>
      <c r="I1036" s="148" t="s">
        <v>933</v>
      </c>
      <c r="J1036" s="148" t="s">
        <v>933</v>
      </c>
      <c r="K1036" s="148" t="s">
        <v>933</v>
      </c>
      <c r="L1036" s="148" t="s">
        <v>934</v>
      </c>
      <c r="M1036" s="148" t="s">
        <v>65</v>
      </c>
      <c r="N1036" s="148" t="s">
        <v>934</v>
      </c>
      <c r="O1036" s="148" t="s">
        <v>6747</v>
      </c>
      <c r="P1036" s="148" t="s">
        <v>62</v>
      </c>
      <c r="R1036" s="148" t="s">
        <v>62</v>
      </c>
      <c r="S1036" s="148">
        <v>0</v>
      </c>
      <c r="T1036" s="148">
        <v>2400</v>
      </c>
      <c r="U1036" s="148" t="s">
        <v>237</v>
      </c>
      <c r="V1036" s="148" t="s">
        <v>935</v>
      </c>
      <c r="W1036" s="148" t="s">
        <v>204</v>
      </c>
      <c r="X1036" s="148" t="s">
        <v>936</v>
      </c>
      <c r="Y1036" s="148" t="s">
        <v>1234</v>
      </c>
      <c r="Z1036" s="148" t="s">
        <v>66</v>
      </c>
      <c r="AC1036" s="148" t="s">
        <v>258</v>
      </c>
      <c r="AD1036" s="148" t="s">
        <v>77</v>
      </c>
      <c r="AE1036" s="148" t="s">
        <v>102</v>
      </c>
      <c r="AF1036" s="148" t="s">
        <v>938</v>
      </c>
    </row>
    <row r="1037" spans="1:32" ht="60">
      <c r="A1037" s="148" t="s">
        <v>6736</v>
      </c>
      <c r="B1037" s="148" t="s">
        <v>929</v>
      </c>
      <c r="C1037" s="148" t="s">
        <v>1356</v>
      </c>
      <c r="D1037" s="148" t="s">
        <v>1020</v>
      </c>
      <c r="E1037" s="148" t="s">
        <v>1018</v>
      </c>
      <c r="F1037" s="148" t="s">
        <v>932</v>
      </c>
      <c r="G1037" s="148" t="s">
        <v>530</v>
      </c>
      <c r="H1037" s="148" t="s">
        <v>530</v>
      </c>
      <c r="I1037" s="148" t="s">
        <v>933</v>
      </c>
      <c r="J1037" s="148" t="s">
        <v>933</v>
      </c>
      <c r="K1037" s="148" t="s">
        <v>933</v>
      </c>
      <c r="L1037" s="148" t="s">
        <v>934</v>
      </c>
      <c r="M1037" s="148" t="s">
        <v>65</v>
      </c>
      <c r="N1037" s="148" t="s">
        <v>934</v>
      </c>
      <c r="O1037" s="148" t="s">
        <v>6747</v>
      </c>
      <c r="P1037" s="148" t="s">
        <v>62</v>
      </c>
      <c r="R1037" s="148" t="s">
        <v>62</v>
      </c>
      <c r="S1037" s="148">
        <v>0</v>
      </c>
      <c r="T1037" s="148">
        <v>2400</v>
      </c>
      <c r="U1037" s="148" t="s">
        <v>237</v>
      </c>
      <c r="V1037" s="148" t="s">
        <v>935</v>
      </c>
      <c r="W1037" s="148" t="s">
        <v>204</v>
      </c>
      <c r="X1037" s="148" t="s">
        <v>936</v>
      </c>
      <c r="Y1037" s="148" t="s">
        <v>1234</v>
      </c>
      <c r="Z1037" s="148" t="s">
        <v>66</v>
      </c>
      <c r="AC1037" s="148" t="s">
        <v>258</v>
      </c>
      <c r="AD1037" s="148" t="s">
        <v>77</v>
      </c>
      <c r="AE1037" s="148" t="s">
        <v>102</v>
      </c>
      <c r="AF1037" s="148" t="s">
        <v>938</v>
      </c>
    </row>
    <row r="1038" spans="1:32" ht="60">
      <c r="A1038" s="148" t="s">
        <v>6736</v>
      </c>
      <c r="B1038" s="148" t="s">
        <v>929</v>
      </c>
      <c r="C1038" s="148" t="s">
        <v>939</v>
      </c>
      <c r="D1038" s="148" t="s">
        <v>940</v>
      </c>
      <c r="E1038" s="148" t="s">
        <v>941</v>
      </c>
      <c r="F1038" s="148" t="s">
        <v>932</v>
      </c>
      <c r="G1038" s="148" t="s">
        <v>530</v>
      </c>
      <c r="H1038" s="148" t="s">
        <v>530</v>
      </c>
      <c r="I1038" s="148" t="s">
        <v>933</v>
      </c>
      <c r="J1038" s="148" t="s">
        <v>933</v>
      </c>
      <c r="K1038" s="148" t="s">
        <v>933</v>
      </c>
      <c r="L1038" s="148" t="s">
        <v>934</v>
      </c>
      <c r="M1038" s="148" t="s">
        <v>942</v>
      </c>
      <c r="N1038" s="148" t="s">
        <v>934</v>
      </c>
      <c r="O1038" s="148" t="s">
        <v>6747</v>
      </c>
      <c r="P1038" s="148" t="s">
        <v>62</v>
      </c>
      <c r="R1038" s="148" t="s">
        <v>62</v>
      </c>
      <c r="S1038" s="148" t="s">
        <v>62</v>
      </c>
      <c r="T1038" s="148" t="s">
        <v>62</v>
      </c>
      <c r="U1038" s="148" t="s">
        <v>62</v>
      </c>
      <c r="V1038" s="148" t="s">
        <v>935</v>
      </c>
      <c r="W1038" s="148" t="s">
        <v>204</v>
      </c>
      <c r="X1038" s="148" t="s">
        <v>936</v>
      </c>
      <c r="Y1038" s="148" t="s">
        <v>937</v>
      </c>
      <c r="Z1038" s="148" t="s">
        <v>66</v>
      </c>
      <c r="AC1038" s="148" t="s">
        <v>258</v>
      </c>
      <c r="AD1038" s="148" t="s">
        <v>77</v>
      </c>
      <c r="AE1038" s="148" t="s">
        <v>102</v>
      </c>
      <c r="AF1038" s="148" t="s">
        <v>938</v>
      </c>
    </row>
    <row r="1039" spans="1:32" ht="60">
      <c r="A1039" s="148" t="s">
        <v>6736</v>
      </c>
      <c r="B1039" s="148" t="s">
        <v>929</v>
      </c>
      <c r="C1039" s="148" t="s">
        <v>943</v>
      </c>
      <c r="D1039" s="148" t="s">
        <v>944</v>
      </c>
      <c r="E1039" s="148" t="s">
        <v>941</v>
      </c>
      <c r="F1039" s="148" t="s">
        <v>932</v>
      </c>
      <c r="G1039" s="148" t="s">
        <v>530</v>
      </c>
      <c r="H1039" s="148" t="s">
        <v>530</v>
      </c>
      <c r="I1039" s="148" t="s">
        <v>933</v>
      </c>
      <c r="J1039" s="148" t="s">
        <v>933</v>
      </c>
      <c r="K1039" s="148" t="s">
        <v>933</v>
      </c>
      <c r="L1039" s="148" t="s">
        <v>934</v>
      </c>
      <c r="M1039" s="148" t="s">
        <v>942</v>
      </c>
      <c r="N1039" s="148" t="s">
        <v>934</v>
      </c>
      <c r="O1039" s="148" t="s">
        <v>6747</v>
      </c>
      <c r="P1039" s="148" t="s">
        <v>62</v>
      </c>
      <c r="R1039" s="148" t="s">
        <v>62</v>
      </c>
      <c r="S1039" s="148" t="s">
        <v>62</v>
      </c>
      <c r="T1039" s="148" t="s">
        <v>62</v>
      </c>
      <c r="U1039" s="148" t="s">
        <v>62</v>
      </c>
      <c r="V1039" s="148" t="s">
        <v>935</v>
      </c>
      <c r="W1039" s="148" t="s">
        <v>204</v>
      </c>
      <c r="X1039" s="148" t="s">
        <v>936</v>
      </c>
      <c r="Y1039" s="148" t="s">
        <v>937</v>
      </c>
      <c r="Z1039" s="148" t="s">
        <v>66</v>
      </c>
      <c r="AC1039" s="148" t="s">
        <v>258</v>
      </c>
      <c r="AD1039" s="148" t="s">
        <v>77</v>
      </c>
      <c r="AE1039" s="148" t="s">
        <v>102</v>
      </c>
      <c r="AF1039" s="148" t="s">
        <v>938</v>
      </c>
    </row>
    <row r="1040" spans="1:32" ht="60">
      <c r="A1040" s="148" t="s">
        <v>6736</v>
      </c>
      <c r="B1040" s="148" t="s">
        <v>929</v>
      </c>
      <c r="C1040" s="148" t="s">
        <v>945</v>
      </c>
      <c r="D1040" s="148" t="s">
        <v>946</v>
      </c>
      <c r="E1040" s="148" t="s">
        <v>947</v>
      </c>
      <c r="F1040" s="148" t="s">
        <v>932</v>
      </c>
      <c r="G1040" s="148" t="s">
        <v>530</v>
      </c>
      <c r="H1040" s="148" t="s">
        <v>530</v>
      </c>
      <c r="I1040" s="148" t="s">
        <v>933</v>
      </c>
      <c r="J1040" s="148" t="s">
        <v>933</v>
      </c>
      <c r="K1040" s="148" t="s">
        <v>933</v>
      </c>
      <c r="L1040" s="148" t="s">
        <v>934</v>
      </c>
      <c r="M1040" s="148" t="s">
        <v>948</v>
      </c>
      <c r="N1040" s="148" t="s">
        <v>934</v>
      </c>
      <c r="O1040" s="148" t="s">
        <v>6747</v>
      </c>
      <c r="P1040" s="148" t="s">
        <v>62</v>
      </c>
      <c r="R1040" s="148" t="s">
        <v>62</v>
      </c>
      <c r="S1040" s="148" t="s">
        <v>62</v>
      </c>
      <c r="T1040" s="148" t="s">
        <v>62</v>
      </c>
      <c r="U1040" s="148" t="s">
        <v>62</v>
      </c>
      <c r="V1040" s="148" t="s">
        <v>935</v>
      </c>
      <c r="W1040" s="148" t="s">
        <v>204</v>
      </c>
      <c r="X1040" s="148" t="s">
        <v>936</v>
      </c>
      <c r="Y1040" s="148" t="s">
        <v>937</v>
      </c>
      <c r="Z1040" s="148" t="s">
        <v>66</v>
      </c>
      <c r="AC1040" s="148" t="s">
        <v>258</v>
      </c>
      <c r="AD1040" s="148" t="s">
        <v>77</v>
      </c>
      <c r="AE1040" s="148" t="s">
        <v>102</v>
      </c>
      <c r="AF1040" s="148" t="s">
        <v>938</v>
      </c>
    </row>
    <row r="1041" spans="1:32" ht="60">
      <c r="A1041" s="148" t="s">
        <v>6736</v>
      </c>
      <c r="B1041" s="148" t="s">
        <v>929</v>
      </c>
      <c r="C1041" s="148" t="s">
        <v>949</v>
      </c>
      <c r="D1041" s="148" t="s">
        <v>950</v>
      </c>
      <c r="E1041" s="148" t="s">
        <v>947</v>
      </c>
      <c r="F1041" s="148" t="s">
        <v>932</v>
      </c>
      <c r="G1041" s="148" t="s">
        <v>530</v>
      </c>
      <c r="H1041" s="148" t="s">
        <v>530</v>
      </c>
      <c r="I1041" s="148" t="s">
        <v>933</v>
      </c>
      <c r="J1041" s="148" t="s">
        <v>933</v>
      </c>
      <c r="K1041" s="148" t="s">
        <v>933</v>
      </c>
      <c r="L1041" s="148" t="s">
        <v>934</v>
      </c>
      <c r="M1041" s="148" t="s">
        <v>948</v>
      </c>
      <c r="N1041" s="148" t="s">
        <v>934</v>
      </c>
      <c r="O1041" s="148" t="s">
        <v>6747</v>
      </c>
      <c r="P1041" s="148" t="s">
        <v>62</v>
      </c>
      <c r="R1041" s="148" t="s">
        <v>62</v>
      </c>
      <c r="S1041" s="148" t="s">
        <v>62</v>
      </c>
      <c r="T1041" s="148" t="s">
        <v>62</v>
      </c>
      <c r="U1041" s="148" t="s">
        <v>62</v>
      </c>
      <c r="V1041" s="148" t="s">
        <v>935</v>
      </c>
      <c r="W1041" s="148" t="s">
        <v>204</v>
      </c>
      <c r="X1041" s="148" t="s">
        <v>936</v>
      </c>
      <c r="Y1041" s="148" t="s">
        <v>937</v>
      </c>
      <c r="Z1041" s="148" t="s">
        <v>66</v>
      </c>
      <c r="AC1041" s="148" t="s">
        <v>258</v>
      </c>
      <c r="AD1041" s="148" t="s">
        <v>77</v>
      </c>
      <c r="AE1041" s="148" t="s">
        <v>102</v>
      </c>
      <c r="AF1041" s="148" t="s">
        <v>938</v>
      </c>
    </row>
    <row r="1042" spans="1:32" ht="60">
      <c r="A1042" s="148" t="s">
        <v>6736</v>
      </c>
      <c r="B1042" s="148" t="s">
        <v>929</v>
      </c>
      <c r="C1042" s="148" t="s">
        <v>951</v>
      </c>
      <c r="D1042" s="148" t="s">
        <v>952</v>
      </c>
      <c r="E1042" s="148" t="s">
        <v>947</v>
      </c>
      <c r="F1042" s="148" t="s">
        <v>932</v>
      </c>
      <c r="G1042" s="148" t="s">
        <v>530</v>
      </c>
      <c r="H1042" s="148" t="s">
        <v>530</v>
      </c>
      <c r="I1042" s="148" t="s">
        <v>933</v>
      </c>
      <c r="J1042" s="148" t="s">
        <v>933</v>
      </c>
      <c r="K1042" s="148" t="s">
        <v>933</v>
      </c>
      <c r="L1042" s="148" t="s">
        <v>934</v>
      </c>
      <c r="M1042" s="148" t="s">
        <v>948</v>
      </c>
      <c r="N1042" s="148" t="s">
        <v>934</v>
      </c>
      <c r="O1042" s="148" t="s">
        <v>6747</v>
      </c>
      <c r="P1042" s="148" t="s">
        <v>62</v>
      </c>
      <c r="R1042" s="148" t="s">
        <v>62</v>
      </c>
      <c r="S1042" s="148" t="s">
        <v>62</v>
      </c>
      <c r="T1042" s="148" t="s">
        <v>62</v>
      </c>
      <c r="U1042" s="148" t="s">
        <v>62</v>
      </c>
      <c r="V1042" s="148" t="s">
        <v>935</v>
      </c>
      <c r="W1042" s="148" t="s">
        <v>204</v>
      </c>
      <c r="X1042" s="148" t="s">
        <v>936</v>
      </c>
      <c r="Y1042" s="148" t="s">
        <v>937</v>
      </c>
      <c r="Z1042" s="148" t="s">
        <v>66</v>
      </c>
      <c r="AC1042" s="148" t="s">
        <v>258</v>
      </c>
      <c r="AD1042" s="148" t="s">
        <v>77</v>
      </c>
      <c r="AE1042" s="148" t="s">
        <v>102</v>
      </c>
      <c r="AF1042" s="148" t="s">
        <v>938</v>
      </c>
    </row>
    <row r="1043" spans="1:32" ht="60">
      <c r="A1043" s="148" t="s">
        <v>6736</v>
      </c>
      <c r="B1043" s="148" t="s">
        <v>929</v>
      </c>
      <c r="C1043" s="148" t="s">
        <v>953</v>
      </c>
      <c r="D1043" s="148" t="s">
        <v>954</v>
      </c>
      <c r="E1043" s="148" t="s">
        <v>947</v>
      </c>
      <c r="F1043" s="148" t="s">
        <v>932</v>
      </c>
      <c r="G1043" s="148" t="s">
        <v>530</v>
      </c>
      <c r="H1043" s="148" t="s">
        <v>530</v>
      </c>
      <c r="I1043" s="148" t="s">
        <v>933</v>
      </c>
      <c r="J1043" s="148" t="s">
        <v>933</v>
      </c>
      <c r="K1043" s="148" t="s">
        <v>933</v>
      </c>
      <c r="L1043" s="148" t="s">
        <v>934</v>
      </c>
      <c r="M1043" s="148" t="s">
        <v>948</v>
      </c>
      <c r="N1043" s="148" t="s">
        <v>934</v>
      </c>
      <c r="O1043" s="148" t="s">
        <v>6747</v>
      </c>
      <c r="P1043" s="148" t="s">
        <v>62</v>
      </c>
      <c r="R1043" s="148" t="s">
        <v>62</v>
      </c>
      <c r="S1043" s="148" t="s">
        <v>62</v>
      </c>
      <c r="T1043" s="148" t="s">
        <v>62</v>
      </c>
      <c r="U1043" s="148" t="s">
        <v>62</v>
      </c>
      <c r="V1043" s="148" t="s">
        <v>935</v>
      </c>
      <c r="W1043" s="148" t="s">
        <v>204</v>
      </c>
      <c r="X1043" s="148" t="s">
        <v>936</v>
      </c>
      <c r="Y1043" s="148" t="s">
        <v>937</v>
      </c>
      <c r="Z1043" s="148" t="s">
        <v>66</v>
      </c>
      <c r="AC1043" s="148" t="s">
        <v>258</v>
      </c>
      <c r="AD1043" s="148" t="s">
        <v>77</v>
      </c>
      <c r="AE1043" s="148" t="s">
        <v>102</v>
      </c>
      <c r="AF1043" s="148" t="s">
        <v>938</v>
      </c>
    </row>
    <row r="1044" spans="1:32" ht="60">
      <c r="A1044" s="148" t="s">
        <v>6736</v>
      </c>
      <c r="B1044" s="148" t="s">
        <v>929</v>
      </c>
      <c r="C1044" s="148" t="s">
        <v>955</v>
      </c>
      <c r="D1044" s="148" t="s">
        <v>956</v>
      </c>
      <c r="E1044" s="148" t="s">
        <v>947</v>
      </c>
      <c r="F1044" s="148" t="s">
        <v>932</v>
      </c>
      <c r="G1044" s="148" t="s">
        <v>530</v>
      </c>
      <c r="H1044" s="148" t="s">
        <v>530</v>
      </c>
      <c r="I1044" s="148" t="s">
        <v>933</v>
      </c>
      <c r="J1044" s="148" t="s">
        <v>933</v>
      </c>
      <c r="K1044" s="148" t="s">
        <v>933</v>
      </c>
      <c r="L1044" s="148" t="s">
        <v>934</v>
      </c>
      <c r="M1044" s="148" t="s">
        <v>948</v>
      </c>
      <c r="N1044" s="148" t="s">
        <v>934</v>
      </c>
      <c r="O1044" s="148" t="s">
        <v>6747</v>
      </c>
      <c r="P1044" s="148" t="s">
        <v>62</v>
      </c>
      <c r="R1044" s="148" t="s">
        <v>62</v>
      </c>
      <c r="S1044" s="148" t="s">
        <v>62</v>
      </c>
      <c r="T1044" s="148" t="s">
        <v>62</v>
      </c>
      <c r="U1044" s="148" t="s">
        <v>62</v>
      </c>
      <c r="V1044" s="148" t="s">
        <v>935</v>
      </c>
      <c r="W1044" s="148" t="s">
        <v>204</v>
      </c>
      <c r="X1044" s="148" t="s">
        <v>936</v>
      </c>
      <c r="Y1044" s="148" t="s">
        <v>937</v>
      </c>
      <c r="Z1044" s="148" t="s">
        <v>66</v>
      </c>
      <c r="AC1044" s="148" t="s">
        <v>258</v>
      </c>
      <c r="AD1044" s="148" t="s">
        <v>77</v>
      </c>
      <c r="AE1044" s="148" t="s">
        <v>102</v>
      </c>
      <c r="AF1044" s="148" t="s">
        <v>938</v>
      </c>
    </row>
    <row r="1045" spans="1:32" ht="60">
      <c r="A1045" s="148" t="s">
        <v>6736</v>
      </c>
      <c r="B1045" s="148" t="s">
        <v>929</v>
      </c>
      <c r="C1045" s="148" t="s">
        <v>957</v>
      </c>
      <c r="D1045" s="148" t="s">
        <v>958</v>
      </c>
      <c r="E1045" s="148" t="s">
        <v>941</v>
      </c>
      <c r="F1045" s="148" t="s">
        <v>932</v>
      </c>
      <c r="G1045" s="148" t="s">
        <v>530</v>
      </c>
      <c r="H1045" s="148" t="s">
        <v>530</v>
      </c>
      <c r="I1045" s="148" t="s">
        <v>933</v>
      </c>
      <c r="J1045" s="148" t="s">
        <v>933</v>
      </c>
      <c r="K1045" s="148" t="s">
        <v>933</v>
      </c>
      <c r="L1045" s="148" t="s">
        <v>934</v>
      </c>
      <c r="M1045" s="148" t="s">
        <v>942</v>
      </c>
      <c r="N1045" s="148" t="s">
        <v>934</v>
      </c>
      <c r="O1045" s="148" t="s">
        <v>6747</v>
      </c>
      <c r="P1045" s="148" t="s">
        <v>62</v>
      </c>
      <c r="R1045" s="148" t="s">
        <v>62</v>
      </c>
      <c r="S1045" s="148" t="s">
        <v>62</v>
      </c>
      <c r="T1045" s="148" t="s">
        <v>62</v>
      </c>
      <c r="U1045" s="148" t="s">
        <v>62</v>
      </c>
      <c r="V1045" s="148" t="s">
        <v>935</v>
      </c>
      <c r="W1045" s="148" t="s">
        <v>204</v>
      </c>
      <c r="X1045" s="148" t="s">
        <v>936</v>
      </c>
      <c r="Y1045" s="148" t="s">
        <v>937</v>
      </c>
      <c r="Z1045" s="148" t="s">
        <v>66</v>
      </c>
      <c r="AC1045" s="148" t="s">
        <v>258</v>
      </c>
      <c r="AD1045" s="148" t="s">
        <v>77</v>
      </c>
      <c r="AE1045" s="148" t="s">
        <v>102</v>
      </c>
      <c r="AF1045" s="148" t="s">
        <v>938</v>
      </c>
    </row>
    <row r="1046" spans="1:32" ht="60">
      <c r="A1046" s="148" t="s">
        <v>6736</v>
      </c>
      <c r="B1046" s="148" t="s">
        <v>929</v>
      </c>
      <c r="C1046" s="148" t="s">
        <v>959</v>
      </c>
      <c r="D1046" s="148" t="s">
        <v>960</v>
      </c>
      <c r="E1046" s="148" t="s">
        <v>947</v>
      </c>
      <c r="F1046" s="148" t="s">
        <v>932</v>
      </c>
      <c r="G1046" s="148" t="s">
        <v>530</v>
      </c>
      <c r="H1046" s="148" t="s">
        <v>530</v>
      </c>
      <c r="I1046" s="148" t="s">
        <v>933</v>
      </c>
      <c r="J1046" s="148" t="s">
        <v>933</v>
      </c>
      <c r="K1046" s="148" t="s">
        <v>933</v>
      </c>
      <c r="L1046" s="148" t="s">
        <v>934</v>
      </c>
      <c r="M1046" s="148" t="s">
        <v>948</v>
      </c>
      <c r="N1046" s="148" t="s">
        <v>934</v>
      </c>
      <c r="O1046" s="148" t="s">
        <v>6747</v>
      </c>
      <c r="P1046" s="148" t="s">
        <v>62</v>
      </c>
      <c r="R1046" s="148" t="s">
        <v>62</v>
      </c>
      <c r="S1046" s="148" t="s">
        <v>62</v>
      </c>
      <c r="T1046" s="148" t="s">
        <v>62</v>
      </c>
      <c r="U1046" s="148" t="s">
        <v>62</v>
      </c>
      <c r="V1046" s="148" t="s">
        <v>935</v>
      </c>
      <c r="W1046" s="148" t="s">
        <v>204</v>
      </c>
      <c r="X1046" s="148" t="s">
        <v>936</v>
      </c>
      <c r="Y1046" s="148" t="s">
        <v>937</v>
      </c>
      <c r="Z1046" s="148" t="s">
        <v>66</v>
      </c>
      <c r="AC1046" s="148" t="s">
        <v>258</v>
      </c>
      <c r="AD1046" s="148" t="s">
        <v>77</v>
      </c>
      <c r="AE1046" s="148" t="s">
        <v>102</v>
      </c>
      <c r="AF1046" s="148" t="s">
        <v>938</v>
      </c>
    </row>
    <row r="1047" spans="1:32" ht="60">
      <c r="A1047" s="148" t="s">
        <v>6736</v>
      </c>
      <c r="B1047" s="148" t="s">
        <v>929</v>
      </c>
      <c r="C1047" s="148" t="s">
        <v>961</v>
      </c>
      <c r="D1047" s="148" t="s">
        <v>962</v>
      </c>
      <c r="E1047" s="148" t="s">
        <v>947</v>
      </c>
      <c r="F1047" s="148" t="s">
        <v>932</v>
      </c>
      <c r="G1047" s="148" t="s">
        <v>530</v>
      </c>
      <c r="H1047" s="148" t="s">
        <v>530</v>
      </c>
      <c r="I1047" s="148" t="s">
        <v>933</v>
      </c>
      <c r="J1047" s="148" t="s">
        <v>933</v>
      </c>
      <c r="K1047" s="148" t="s">
        <v>933</v>
      </c>
      <c r="L1047" s="148" t="s">
        <v>934</v>
      </c>
      <c r="M1047" s="148" t="s">
        <v>948</v>
      </c>
      <c r="N1047" s="148" t="s">
        <v>934</v>
      </c>
      <c r="O1047" s="148" t="s">
        <v>6747</v>
      </c>
      <c r="P1047" s="148" t="s">
        <v>62</v>
      </c>
      <c r="R1047" s="148" t="s">
        <v>62</v>
      </c>
      <c r="S1047" s="148" t="s">
        <v>62</v>
      </c>
      <c r="T1047" s="148" t="s">
        <v>62</v>
      </c>
      <c r="U1047" s="148" t="s">
        <v>62</v>
      </c>
      <c r="V1047" s="148" t="s">
        <v>935</v>
      </c>
      <c r="W1047" s="148" t="s">
        <v>204</v>
      </c>
      <c r="X1047" s="148" t="s">
        <v>936</v>
      </c>
      <c r="Y1047" s="148" t="s">
        <v>937</v>
      </c>
      <c r="Z1047" s="148" t="s">
        <v>66</v>
      </c>
      <c r="AC1047" s="148" t="s">
        <v>258</v>
      </c>
      <c r="AD1047" s="148" t="s">
        <v>77</v>
      </c>
      <c r="AE1047" s="148" t="s">
        <v>102</v>
      </c>
      <c r="AF1047" s="148" t="s">
        <v>938</v>
      </c>
    </row>
    <row r="1048" spans="1:32" ht="60">
      <c r="A1048" s="148" t="s">
        <v>6736</v>
      </c>
      <c r="B1048" s="148" t="s">
        <v>929</v>
      </c>
      <c r="C1048" s="148" t="s">
        <v>963</v>
      </c>
      <c r="D1048" s="148" t="s">
        <v>964</v>
      </c>
      <c r="E1048" s="148" t="s">
        <v>941</v>
      </c>
      <c r="F1048" s="148" t="s">
        <v>932</v>
      </c>
      <c r="G1048" s="148" t="s">
        <v>530</v>
      </c>
      <c r="H1048" s="148" t="s">
        <v>530</v>
      </c>
      <c r="I1048" s="148" t="s">
        <v>933</v>
      </c>
      <c r="J1048" s="148" t="s">
        <v>933</v>
      </c>
      <c r="K1048" s="148" t="s">
        <v>933</v>
      </c>
      <c r="L1048" s="148" t="s">
        <v>934</v>
      </c>
      <c r="M1048" s="148" t="s">
        <v>942</v>
      </c>
      <c r="N1048" s="148" t="s">
        <v>934</v>
      </c>
      <c r="O1048" s="148" t="s">
        <v>6747</v>
      </c>
      <c r="P1048" s="148" t="s">
        <v>62</v>
      </c>
      <c r="R1048" s="148" t="s">
        <v>62</v>
      </c>
      <c r="S1048" s="148" t="s">
        <v>62</v>
      </c>
      <c r="T1048" s="148" t="s">
        <v>62</v>
      </c>
      <c r="U1048" s="148" t="s">
        <v>62</v>
      </c>
      <c r="V1048" s="148" t="s">
        <v>935</v>
      </c>
      <c r="W1048" s="148" t="s">
        <v>204</v>
      </c>
      <c r="X1048" s="148" t="s">
        <v>936</v>
      </c>
      <c r="Y1048" s="148" t="s">
        <v>937</v>
      </c>
      <c r="Z1048" s="148" t="s">
        <v>66</v>
      </c>
      <c r="AC1048" s="148" t="s">
        <v>258</v>
      </c>
      <c r="AD1048" s="148" t="s">
        <v>77</v>
      </c>
      <c r="AE1048" s="148" t="s">
        <v>102</v>
      </c>
      <c r="AF1048" s="148" t="s">
        <v>938</v>
      </c>
    </row>
    <row r="1049" spans="1:32" ht="60">
      <c r="A1049" s="148" t="s">
        <v>6736</v>
      </c>
      <c r="B1049" s="148" t="s">
        <v>929</v>
      </c>
      <c r="C1049" s="148" t="s">
        <v>965</v>
      </c>
      <c r="D1049" s="148" t="s">
        <v>966</v>
      </c>
      <c r="E1049" s="148" t="s">
        <v>941</v>
      </c>
      <c r="F1049" s="148" t="s">
        <v>932</v>
      </c>
      <c r="G1049" s="148" t="s">
        <v>530</v>
      </c>
      <c r="H1049" s="148" t="s">
        <v>530</v>
      </c>
      <c r="I1049" s="148" t="s">
        <v>933</v>
      </c>
      <c r="J1049" s="148" t="s">
        <v>933</v>
      </c>
      <c r="K1049" s="148" t="s">
        <v>933</v>
      </c>
      <c r="L1049" s="148" t="s">
        <v>934</v>
      </c>
      <c r="M1049" s="148" t="s">
        <v>942</v>
      </c>
      <c r="N1049" s="148" t="s">
        <v>934</v>
      </c>
      <c r="O1049" s="148" t="s">
        <v>6747</v>
      </c>
      <c r="P1049" s="148" t="s">
        <v>62</v>
      </c>
      <c r="R1049" s="148" t="s">
        <v>62</v>
      </c>
      <c r="S1049" s="148" t="s">
        <v>62</v>
      </c>
      <c r="T1049" s="148" t="s">
        <v>62</v>
      </c>
      <c r="U1049" s="148" t="s">
        <v>62</v>
      </c>
      <c r="V1049" s="148" t="s">
        <v>935</v>
      </c>
      <c r="W1049" s="148" t="s">
        <v>204</v>
      </c>
      <c r="X1049" s="148" t="s">
        <v>936</v>
      </c>
      <c r="Y1049" s="148" t="s">
        <v>937</v>
      </c>
      <c r="Z1049" s="148" t="s">
        <v>66</v>
      </c>
      <c r="AC1049" s="148" t="s">
        <v>258</v>
      </c>
      <c r="AD1049" s="148" t="s">
        <v>77</v>
      </c>
      <c r="AE1049" s="148" t="s">
        <v>102</v>
      </c>
      <c r="AF1049" s="148" t="s">
        <v>938</v>
      </c>
    </row>
    <row r="1050" spans="1:32" ht="60">
      <c r="A1050" s="148" t="s">
        <v>6736</v>
      </c>
      <c r="B1050" s="148" t="s">
        <v>929</v>
      </c>
      <c r="C1050" s="148" t="s">
        <v>967</v>
      </c>
      <c r="D1050" s="148" t="s">
        <v>968</v>
      </c>
      <c r="E1050" s="148" t="s">
        <v>947</v>
      </c>
      <c r="F1050" s="148" t="s">
        <v>932</v>
      </c>
      <c r="G1050" s="148" t="s">
        <v>530</v>
      </c>
      <c r="H1050" s="148" t="s">
        <v>530</v>
      </c>
      <c r="I1050" s="148" t="s">
        <v>933</v>
      </c>
      <c r="J1050" s="148" t="s">
        <v>933</v>
      </c>
      <c r="K1050" s="148" t="s">
        <v>933</v>
      </c>
      <c r="L1050" s="148" t="s">
        <v>934</v>
      </c>
      <c r="M1050" s="148" t="s">
        <v>948</v>
      </c>
      <c r="N1050" s="148" t="s">
        <v>934</v>
      </c>
      <c r="O1050" s="148" t="s">
        <v>6747</v>
      </c>
      <c r="P1050" s="148" t="s">
        <v>62</v>
      </c>
      <c r="R1050" s="148" t="s">
        <v>62</v>
      </c>
      <c r="S1050" s="148" t="s">
        <v>62</v>
      </c>
      <c r="T1050" s="148" t="s">
        <v>62</v>
      </c>
      <c r="U1050" s="148" t="s">
        <v>62</v>
      </c>
      <c r="V1050" s="148" t="s">
        <v>935</v>
      </c>
      <c r="W1050" s="148" t="s">
        <v>204</v>
      </c>
      <c r="X1050" s="148" t="s">
        <v>936</v>
      </c>
      <c r="Y1050" s="148" t="s">
        <v>937</v>
      </c>
      <c r="AC1050" s="148" t="s">
        <v>258</v>
      </c>
      <c r="AD1050" s="148" t="s">
        <v>77</v>
      </c>
      <c r="AE1050" s="148" t="s">
        <v>102</v>
      </c>
      <c r="AF1050" s="148" t="s">
        <v>938</v>
      </c>
    </row>
    <row r="1051" spans="1:32" ht="60">
      <c r="A1051" s="148" t="s">
        <v>6736</v>
      </c>
      <c r="B1051" s="148" t="s">
        <v>929</v>
      </c>
      <c r="C1051" s="148" t="s">
        <v>969</v>
      </c>
      <c r="D1051" s="148" t="s">
        <v>958</v>
      </c>
      <c r="E1051" s="148" t="s">
        <v>941</v>
      </c>
      <c r="F1051" s="148" t="s">
        <v>932</v>
      </c>
      <c r="G1051" s="148" t="s">
        <v>530</v>
      </c>
      <c r="H1051" s="148" t="s">
        <v>530</v>
      </c>
      <c r="I1051" s="148" t="s">
        <v>933</v>
      </c>
      <c r="J1051" s="148" t="s">
        <v>933</v>
      </c>
      <c r="K1051" s="148" t="s">
        <v>933</v>
      </c>
      <c r="L1051" s="148" t="s">
        <v>934</v>
      </c>
      <c r="M1051" s="148" t="s">
        <v>942</v>
      </c>
      <c r="N1051" s="148" t="s">
        <v>934</v>
      </c>
      <c r="O1051" s="148" t="s">
        <v>6747</v>
      </c>
      <c r="P1051" s="148" t="s">
        <v>62</v>
      </c>
      <c r="R1051" s="148" t="s">
        <v>62</v>
      </c>
      <c r="S1051" s="148" t="s">
        <v>62</v>
      </c>
      <c r="T1051" s="148" t="s">
        <v>62</v>
      </c>
      <c r="U1051" s="148" t="s">
        <v>62</v>
      </c>
      <c r="V1051" s="148" t="s">
        <v>935</v>
      </c>
      <c r="W1051" s="148" t="s">
        <v>204</v>
      </c>
      <c r="X1051" s="148" t="s">
        <v>936</v>
      </c>
      <c r="Y1051" s="148" t="s">
        <v>937</v>
      </c>
      <c r="AC1051" s="148" t="s">
        <v>258</v>
      </c>
      <c r="AD1051" s="148" t="s">
        <v>77</v>
      </c>
      <c r="AE1051" s="148" t="s">
        <v>102</v>
      </c>
      <c r="AF1051" s="148" t="s">
        <v>938</v>
      </c>
    </row>
    <row r="1052" spans="1:32" ht="60">
      <c r="A1052" s="148" t="s">
        <v>6736</v>
      </c>
      <c r="B1052" s="148" t="s">
        <v>929</v>
      </c>
      <c r="C1052" s="148" t="s">
        <v>970</v>
      </c>
      <c r="D1052" s="148" t="s">
        <v>940</v>
      </c>
      <c r="E1052" s="148" t="s">
        <v>399</v>
      </c>
      <c r="F1052" s="148" t="s">
        <v>932</v>
      </c>
      <c r="G1052" s="148" t="s">
        <v>530</v>
      </c>
      <c r="H1052" s="148" t="s">
        <v>530</v>
      </c>
      <c r="I1052" s="148" t="s">
        <v>933</v>
      </c>
      <c r="J1052" s="148" t="s">
        <v>933</v>
      </c>
      <c r="K1052" s="148" t="s">
        <v>933</v>
      </c>
      <c r="L1052" s="148" t="s">
        <v>934</v>
      </c>
      <c r="M1052" s="148" t="s">
        <v>971</v>
      </c>
      <c r="N1052" s="148" t="s">
        <v>934</v>
      </c>
      <c r="O1052" s="148" t="s">
        <v>6747</v>
      </c>
      <c r="P1052" s="148" t="s">
        <v>62</v>
      </c>
      <c r="R1052" s="148" t="s">
        <v>62</v>
      </c>
      <c r="S1052" s="148" t="s">
        <v>62</v>
      </c>
      <c r="T1052" s="148" t="s">
        <v>62</v>
      </c>
      <c r="U1052" s="148" t="s">
        <v>62</v>
      </c>
      <c r="V1052" s="148" t="s">
        <v>935</v>
      </c>
      <c r="W1052" s="148" t="s">
        <v>204</v>
      </c>
      <c r="X1052" s="148" t="s">
        <v>936</v>
      </c>
      <c r="Y1052" s="148" t="s">
        <v>937</v>
      </c>
      <c r="AC1052" s="148" t="s">
        <v>258</v>
      </c>
      <c r="AD1052" s="148" t="s">
        <v>77</v>
      </c>
      <c r="AE1052" s="148" t="s">
        <v>102</v>
      </c>
      <c r="AF1052" s="148" t="s">
        <v>938</v>
      </c>
    </row>
    <row r="1053" spans="1:32" ht="60">
      <c r="A1053" s="148" t="s">
        <v>6736</v>
      </c>
      <c r="B1053" s="148" t="s">
        <v>929</v>
      </c>
      <c r="C1053" s="148" t="s">
        <v>972</v>
      </c>
      <c r="D1053" s="148" t="s">
        <v>944</v>
      </c>
      <c r="E1053" s="148" t="s">
        <v>399</v>
      </c>
      <c r="F1053" s="148" t="s">
        <v>932</v>
      </c>
      <c r="G1053" s="148" t="s">
        <v>530</v>
      </c>
      <c r="H1053" s="148" t="s">
        <v>530</v>
      </c>
      <c r="I1053" s="148" t="s">
        <v>933</v>
      </c>
      <c r="J1053" s="148" t="s">
        <v>933</v>
      </c>
      <c r="K1053" s="148" t="s">
        <v>933</v>
      </c>
      <c r="L1053" s="148" t="s">
        <v>934</v>
      </c>
      <c r="M1053" s="148" t="s">
        <v>971</v>
      </c>
      <c r="N1053" s="148" t="s">
        <v>934</v>
      </c>
      <c r="O1053" s="148" t="s">
        <v>6747</v>
      </c>
      <c r="P1053" s="148" t="s">
        <v>62</v>
      </c>
      <c r="R1053" s="148" t="s">
        <v>62</v>
      </c>
      <c r="S1053" s="148" t="s">
        <v>62</v>
      </c>
      <c r="T1053" s="148" t="s">
        <v>62</v>
      </c>
      <c r="U1053" s="148" t="s">
        <v>62</v>
      </c>
      <c r="V1053" s="148" t="s">
        <v>935</v>
      </c>
      <c r="W1053" s="148" t="s">
        <v>204</v>
      </c>
      <c r="X1053" s="148" t="s">
        <v>936</v>
      </c>
      <c r="Y1053" s="148" t="s">
        <v>937</v>
      </c>
      <c r="AC1053" s="148" t="s">
        <v>258</v>
      </c>
      <c r="AD1053" s="148" t="s">
        <v>77</v>
      </c>
      <c r="AE1053" s="148" t="s">
        <v>102</v>
      </c>
      <c r="AF1053" s="148" t="s">
        <v>938</v>
      </c>
    </row>
    <row r="1054" spans="1:32" ht="60">
      <c r="A1054" s="148" t="s">
        <v>6736</v>
      </c>
      <c r="B1054" s="148" t="s">
        <v>929</v>
      </c>
      <c r="C1054" s="148" t="s">
        <v>973</v>
      </c>
      <c r="D1054" s="148" t="s">
        <v>946</v>
      </c>
      <c r="E1054" s="148" t="s">
        <v>399</v>
      </c>
      <c r="F1054" s="148" t="s">
        <v>932</v>
      </c>
      <c r="G1054" s="148" t="s">
        <v>530</v>
      </c>
      <c r="H1054" s="148" t="s">
        <v>530</v>
      </c>
      <c r="I1054" s="148" t="s">
        <v>933</v>
      </c>
      <c r="J1054" s="148" t="s">
        <v>933</v>
      </c>
      <c r="K1054" s="148" t="s">
        <v>933</v>
      </c>
      <c r="L1054" s="148" t="s">
        <v>934</v>
      </c>
      <c r="M1054" s="148" t="s">
        <v>971</v>
      </c>
      <c r="N1054" s="148" t="s">
        <v>934</v>
      </c>
      <c r="O1054" s="148" t="s">
        <v>6747</v>
      </c>
      <c r="P1054" s="148" t="s">
        <v>62</v>
      </c>
      <c r="R1054" s="148" t="s">
        <v>62</v>
      </c>
      <c r="S1054" s="148" t="s">
        <v>62</v>
      </c>
      <c r="T1054" s="148" t="s">
        <v>62</v>
      </c>
      <c r="U1054" s="148" t="s">
        <v>62</v>
      </c>
      <c r="V1054" s="148" t="s">
        <v>935</v>
      </c>
      <c r="W1054" s="148" t="s">
        <v>204</v>
      </c>
      <c r="X1054" s="148" t="s">
        <v>936</v>
      </c>
      <c r="Y1054" s="148" t="s">
        <v>937</v>
      </c>
      <c r="AC1054" s="148" t="s">
        <v>258</v>
      </c>
      <c r="AD1054" s="148" t="s">
        <v>77</v>
      </c>
      <c r="AE1054" s="148" t="s">
        <v>102</v>
      </c>
      <c r="AF1054" s="148" t="s">
        <v>938</v>
      </c>
    </row>
    <row r="1055" spans="1:32" ht="60">
      <c r="A1055" s="148" t="s">
        <v>6736</v>
      </c>
      <c r="B1055" s="148" t="s">
        <v>929</v>
      </c>
      <c r="C1055" s="148" t="s">
        <v>974</v>
      </c>
      <c r="D1055" s="148" t="s">
        <v>950</v>
      </c>
      <c r="E1055" s="148" t="s">
        <v>399</v>
      </c>
      <c r="F1055" s="148" t="s">
        <v>932</v>
      </c>
      <c r="G1055" s="148" t="s">
        <v>530</v>
      </c>
      <c r="H1055" s="148" t="s">
        <v>530</v>
      </c>
      <c r="I1055" s="148" t="s">
        <v>933</v>
      </c>
      <c r="J1055" s="148" t="s">
        <v>933</v>
      </c>
      <c r="K1055" s="148" t="s">
        <v>933</v>
      </c>
      <c r="L1055" s="148" t="s">
        <v>934</v>
      </c>
      <c r="M1055" s="148" t="s">
        <v>971</v>
      </c>
      <c r="N1055" s="148" t="s">
        <v>934</v>
      </c>
      <c r="O1055" s="148" t="s">
        <v>6747</v>
      </c>
      <c r="P1055" s="148" t="s">
        <v>62</v>
      </c>
      <c r="R1055" s="148" t="s">
        <v>62</v>
      </c>
      <c r="S1055" s="148" t="s">
        <v>62</v>
      </c>
      <c r="T1055" s="148" t="s">
        <v>62</v>
      </c>
      <c r="U1055" s="148" t="s">
        <v>62</v>
      </c>
      <c r="V1055" s="148" t="s">
        <v>935</v>
      </c>
      <c r="W1055" s="148" t="s">
        <v>204</v>
      </c>
      <c r="X1055" s="148" t="s">
        <v>936</v>
      </c>
      <c r="Y1055" s="148" t="s">
        <v>937</v>
      </c>
      <c r="AC1055" s="148" t="s">
        <v>258</v>
      </c>
      <c r="AD1055" s="148" t="s">
        <v>77</v>
      </c>
      <c r="AE1055" s="148" t="s">
        <v>102</v>
      </c>
      <c r="AF1055" s="148" t="s">
        <v>938</v>
      </c>
    </row>
    <row r="1056" spans="1:32" ht="60">
      <c r="A1056" s="148" t="s">
        <v>6736</v>
      </c>
      <c r="B1056" s="148" t="s">
        <v>929</v>
      </c>
      <c r="C1056" s="148" t="s">
        <v>975</v>
      </c>
      <c r="D1056" s="148" t="s">
        <v>952</v>
      </c>
      <c r="E1056" s="148" t="s">
        <v>399</v>
      </c>
      <c r="F1056" s="148" t="s">
        <v>932</v>
      </c>
      <c r="G1056" s="148" t="s">
        <v>530</v>
      </c>
      <c r="H1056" s="148" t="s">
        <v>530</v>
      </c>
      <c r="I1056" s="148" t="s">
        <v>933</v>
      </c>
      <c r="J1056" s="148" t="s">
        <v>933</v>
      </c>
      <c r="K1056" s="148" t="s">
        <v>933</v>
      </c>
      <c r="L1056" s="148" t="s">
        <v>934</v>
      </c>
      <c r="M1056" s="148" t="s">
        <v>971</v>
      </c>
      <c r="N1056" s="148" t="s">
        <v>934</v>
      </c>
      <c r="O1056" s="148" t="s">
        <v>6747</v>
      </c>
      <c r="P1056" s="148" t="s">
        <v>62</v>
      </c>
      <c r="R1056" s="148" t="s">
        <v>62</v>
      </c>
      <c r="S1056" s="148" t="s">
        <v>62</v>
      </c>
      <c r="T1056" s="148" t="s">
        <v>62</v>
      </c>
      <c r="U1056" s="148" t="s">
        <v>62</v>
      </c>
      <c r="V1056" s="148" t="s">
        <v>935</v>
      </c>
      <c r="W1056" s="148" t="s">
        <v>204</v>
      </c>
      <c r="X1056" s="148" t="s">
        <v>936</v>
      </c>
      <c r="Y1056" s="148" t="s">
        <v>937</v>
      </c>
      <c r="AC1056" s="148" t="s">
        <v>258</v>
      </c>
      <c r="AD1056" s="148" t="s">
        <v>77</v>
      </c>
      <c r="AE1056" s="148" t="s">
        <v>102</v>
      </c>
      <c r="AF1056" s="148" t="s">
        <v>938</v>
      </c>
    </row>
    <row r="1057" spans="1:32" ht="60">
      <c r="A1057" s="148" t="s">
        <v>6736</v>
      </c>
      <c r="B1057" s="148" t="s">
        <v>929</v>
      </c>
      <c r="C1057" s="148" t="s">
        <v>976</v>
      </c>
      <c r="D1057" s="148" t="s">
        <v>954</v>
      </c>
      <c r="E1057" s="148" t="s">
        <v>399</v>
      </c>
      <c r="F1057" s="148" t="s">
        <v>932</v>
      </c>
      <c r="G1057" s="148" t="s">
        <v>530</v>
      </c>
      <c r="H1057" s="148" t="s">
        <v>530</v>
      </c>
      <c r="I1057" s="148" t="s">
        <v>933</v>
      </c>
      <c r="J1057" s="148" t="s">
        <v>933</v>
      </c>
      <c r="K1057" s="148" t="s">
        <v>933</v>
      </c>
      <c r="L1057" s="148" t="s">
        <v>934</v>
      </c>
      <c r="M1057" s="148" t="s">
        <v>971</v>
      </c>
      <c r="N1057" s="148" t="s">
        <v>934</v>
      </c>
      <c r="O1057" s="148" t="s">
        <v>6747</v>
      </c>
      <c r="P1057" s="148" t="s">
        <v>62</v>
      </c>
      <c r="R1057" s="148" t="s">
        <v>62</v>
      </c>
      <c r="S1057" s="148" t="s">
        <v>62</v>
      </c>
      <c r="T1057" s="148" t="s">
        <v>62</v>
      </c>
      <c r="U1057" s="148" t="s">
        <v>62</v>
      </c>
      <c r="V1057" s="148" t="s">
        <v>935</v>
      </c>
      <c r="W1057" s="148" t="s">
        <v>204</v>
      </c>
      <c r="X1057" s="148" t="s">
        <v>936</v>
      </c>
      <c r="Y1057" s="148" t="s">
        <v>937</v>
      </c>
      <c r="AC1057" s="148" t="s">
        <v>258</v>
      </c>
      <c r="AD1057" s="148" t="s">
        <v>77</v>
      </c>
      <c r="AE1057" s="148" t="s">
        <v>102</v>
      </c>
      <c r="AF1057" s="148" t="s">
        <v>938</v>
      </c>
    </row>
    <row r="1058" spans="1:32" ht="60">
      <c r="A1058" s="148" t="s">
        <v>6736</v>
      </c>
      <c r="B1058" s="148" t="s">
        <v>929</v>
      </c>
      <c r="C1058" s="148" t="s">
        <v>977</v>
      </c>
      <c r="D1058" s="148" t="s">
        <v>956</v>
      </c>
      <c r="E1058" s="148" t="s">
        <v>399</v>
      </c>
      <c r="F1058" s="148" t="s">
        <v>932</v>
      </c>
      <c r="G1058" s="148" t="s">
        <v>530</v>
      </c>
      <c r="H1058" s="148" t="s">
        <v>530</v>
      </c>
      <c r="I1058" s="148" t="s">
        <v>933</v>
      </c>
      <c r="J1058" s="148" t="s">
        <v>933</v>
      </c>
      <c r="K1058" s="148" t="s">
        <v>933</v>
      </c>
      <c r="L1058" s="148" t="s">
        <v>934</v>
      </c>
      <c r="M1058" s="148" t="s">
        <v>971</v>
      </c>
      <c r="N1058" s="148" t="s">
        <v>934</v>
      </c>
      <c r="O1058" s="148" t="s">
        <v>6747</v>
      </c>
      <c r="P1058" s="148" t="s">
        <v>62</v>
      </c>
      <c r="R1058" s="148" t="s">
        <v>62</v>
      </c>
      <c r="S1058" s="148" t="s">
        <v>62</v>
      </c>
      <c r="T1058" s="148" t="s">
        <v>62</v>
      </c>
      <c r="U1058" s="148" t="s">
        <v>62</v>
      </c>
      <c r="V1058" s="148" t="s">
        <v>935</v>
      </c>
      <c r="W1058" s="148" t="s">
        <v>204</v>
      </c>
      <c r="X1058" s="148" t="s">
        <v>936</v>
      </c>
      <c r="Y1058" s="148" t="s">
        <v>937</v>
      </c>
      <c r="AC1058" s="148" t="s">
        <v>258</v>
      </c>
      <c r="AD1058" s="148" t="s">
        <v>77</v>
      </c>
      <c r="AE1058" s="148" t="s">
        <v>102</v>
      </c>
      <c r="AF1058" s="148" t="s">
        <v>938</v>
      </c>
    </row>
    <row r="1059" spans="1:32" ht="60">
      <c r="A1059" s="148" t="s">
        <v>6736</v>
      </c>
      <c r="B1059" s="148" t="s">
        <v>929</v>
      </c>
      <c r="C1059" s="148" t="s">
        <v>978</v>
      </c>
      <c r="D1059" s="148" t="s">
        <v>958</v>
      </c>
      <c r="E1059" s="148" t="s">
        <v>399</v>
      </c>
      <c r="F1059" s="148" t="s">
        <v>932</v>
      </c>
      <c r="G1059" s="148" t="s">
        <v>530</v>
      </c>
      <c r="H1059" s="148" t="s">
        <v>530</v>
      </c>
      <c r="I1059" s="148" t="s">
        <v>933</v>
      </c>
      <c r="J1059" s="148" t="s">
        <v>933</v>
      </c>
      <c r="K1059" s="148" t="s">
        <v>933</v>
      </c>
      <c r="L1059" s="148" t="s">
        <v>934</v>
      </c>
      <c r="M1059" s="148" t="s">
        <v>971</v>
      </c>
      <c r="N1059" s="148" t="s">
        <v>934</v>
      </c>
      <c r="O1059" s="148" t="s">
        <v>6747</v>
      </c>
      <c r="P1059" s="148" t="s">
        <v>62</v>
      </c>
      <c r="R1059" s="148" t="s">
        <v>62</v>
      </c>
      <c r="S1059" s="148" t="s">
        <v>62</v>
      </c>
      <c r="T1059" s="148" t="s">
        <v>62</v>
      </c>
      <c r="U1059" s="148" t="s">
        <v>62</v>
      </c>
      <c r="V1059" s="148" t="s">
        <v>935</v>
      </c>
      <c r="W1059" s="148" t="s">
        <v>204</v>
      </c>
      <c r="X1059" s="148" t="s">
        <v>936</v>
      </c>
      <c r="Y1059" s="148" t="s">
        <v>937</v>
      </c>
      <c r="AC1059" s="148" t="s">
        <v>258</v>
      </c>
      <c r="AD1059" s="148" t="s">
        <v>77</v>
      </c>
      <c r="AE1059" s="148" t="s">
        <v>102</v>
      </c>
      <c r="AF1059" s="148" t="s">
        <v>938</v>
      </c>
    </row>
    <row r="1060" spans="1:32" ht="60">
      <c r="A1060" s="148" t="s">
        <v>6736</v>
      </c>
      <c r="B1060" s="148" t="s">
        <v>929</v>
      </c>
      <c r="C1060" s="148" t="s">
        <v>979</v>
      </c>
      <c r="D1060" s="148" t="s">
        <v>960</v>
      </c>
      <c r="E1060" s="148" t="s">
        <v>399</v>
      </c>
      <c r="F1060" s="148" t="s">
        <v>932</v>
      </c>
      <c r="G1060" s="148" t="s">
        <v>530</v>
      </c>
      <c r="H1060" s="148" t="s">
        <v>530</v>
      </c>
      <c r="I1060" s="148" t="s">
        <v>933</v>
      </c>
      <c r="J1060" s="148" t="s">
        <v>933</v>
      </c>
      <c r="K1060" s="148" t="s">
        <v>933</v>
      </c>
      <c r="L1060" s="148" t="s">
        <v>934</v>
      </c>
      <c r="M1060" s="148" t="s">
        <v>971</v>
      </c>
      <c r="N1060" s="148" t="s">
        <v>934</v>
      </c>
      <c r="O1060" s="148" t="s">
        <v>6747</v>
      </c>
      <c r="P1060" s="148" t="s">
        <v>62</v>
      </c>
      <c r="R1060" s="148" t="s">
        <v>62</v>
      </c>
      <c r="S1060" s="148" t="s">
        <v>62</v>
      </c>
      <c r="T1060" s="148" t="s">
        <v>62</v>
      </c>
      <c r="U1060" s="148" t="s">
        <v>62</v>
      </c>
      <c r="V1060" s="148" t="s">
        <v>935</v>
      </c>
      <c r="W1060" s="148" t="s">
        <v>204</v>
      </c>
      <c r="X1060" s="148" t="s">
        <v>936</v>
      </c>
      <c r="Y1060" s="148" t="s">
        <v>937</v>
      </c>
      <c r="AC1060" s="148" t="s">
        <v>258</v>
      </c>
      <c r="AD1060" s="148" t="s">
        <v>77</v>
      </c>
      <c r="AE1060" s="148" t="s">
        <v>102</v>
      </c>
      <c r="AF1060" s="148" t="s">
        <v>938</v>
      </c>
    </row>
    <row r="1061" spans="1:32" ht="60">
      <c r="A1061" s="148" t="s">
        <v>6736</v>
      </c>
      <c r="B1061" s="148" t="s">
        <v>929</v>
      </c>
      <c r="C1061" s="148" t="s">
        <v>980</v>
      </c>
      <c r="D1061" s="148" t="s">
        <v>962</v>
      </c>
      <c r="E1061" s="148" t="s">
        <v>399</v>
      </c>
      <c r="F1061" s="148" t="s">
        <v>932</v>
      </c>
      <c r="G1061" s="148" t="s">
        <v>530</v>
      </c>
      <c r="H1061" s="148" t="s">
        <v>530</v>
      </c>
      <c r="I1061" s="148" t="s">
        <v>933</v>
      </c>
      <c r="J1061" s="148" t="s">
        <v>933</v>
      </c>
      <c r="K1061" s="148" t="s">
        <v>933</v>
      </c>
      <c r="L1061" s="148" t="s">
        <v>934</v>
      </c>
      <c r="M1061" s="148" t="s">
        <v>971</v>
      </c>
      <c r="N1061" s="148" t="s">
        <v>934</v>
      </c>
      <c r="O1061" s="148" t="s">
        <v>6747</v>
      </c>
      <c r="P1061" s="148" t="s">
        <v>62</v>
      </c>
      <c r="R1061" s="148" t="s">
        <v>62</v>
      </c>
      <c r="S1061" s="148" t="s">
        <v>62</v>
      </c>
      <c r="T1061" s="148" t="s">
        <v>62</v>
      </c>
      <c r="U1061" s="148" t="s">
        <v>62</v>
      </c>
      <c r="V1061" s="148" t="s">
        <v>935</v>
      </c>
      <c r="W1061" s="148" t="s">
        <v>204</v>
      </c>
      <c r="X1061" s="148" t="s">
        <v>936</v>
      </c>
      <c r="Y1061" s="148" t="s">
        <v>937</v>
      </c>
      <c r="AC1061" s="148" t="s">
        <v>258</v>
      </c>
      <c r="AD1061" s="148" t="s">
        <v>77</v>
      </c>
      <c r="AE1061" s="148" t="s">
        <v>102</v>
      </c>
      <c r="AF1061" s="148" t="s">
        <v>938</v>
      </c>
    </row>
    <row r="1062" spans="1:32" ht="60">
      <c r="A1062" s="148" t="s">
        <v>6736</v>
      </c>
      <c r="B1062" s="148" t="s">
        <v>929</v>
      </c>
      <c r="C1062" s="148" t="s">
        <v>981</v>
      </c>
      <c r="D1062" s="148" t="s">
        <v>964</v>
      </c>
      <c r="E1062" s="148" t="s">
        <v>399</v>
      </c>
      <c r="F1062" s="148" t="s">
        <v>932</v>
      </c>
      <c r="G1062" s="148" t="s">
        <v>530</v>
      </c>
      <c r="H1062" s="148" t="s">
        <v>530</v>
      </c>
      <c r="I1062" s="148" t="s">
        <v>933</v>
      </c>
      <c r="J1062" s="148" t="s">
        <v>933</v>
      </c>
      <c r="K1062" s="148" t="s">
        <v>933</v>
      </c>
      <c r="L1062" s="148" t="s">
        <v>934</v>
      </c>
      <c r="M1062" s="148" t="s">
        <v>971</v>
      </c>
      <c r="N1062" s="148" t="s">
        <v>934</v>
      </c>
      <c r="O1062" s="148" t="s">
        <v>6747</v>
      </c>
      <c r="P1062" s="148" t="s">
        <v>62</v>
      </c>
      <c r="R1062" s="148" t="s">
        <v>62</v>
      </c>
      <c r="S1062" s="148" t="s">
        <v>62</v>
      </c>
      <c r="T1062" s="148" t="s">
        <v>62</v>
      </c>
      <c r="U1062" s="148" t="s">
        <v>62</v>
      </c>
      <c r="V1062" s="148" t="s">
        <v>935</v>
      </c>
      <c r="W1062" s="148" t="s">
        <v>204</v>
      </c>
      <c r="X1062" s="148" t="s">
        <v>936</v>
      </c>
      <c r="Y1062" s="148" t="s">
        <v>937</v>
      </c>
      <c r="AC1062" s="148" t="s">
        <v>258</v>
      </c>
      <c r="AD1062" s="148" t="s">
        <v>77</v>
      </c>
      <c r="AE1062" s="148" t="s">
        <v>102</v>
      </c>
      <c r="AF1062" s="148" t="s">
        <v>938</v>
      </c>
    </row>
    <row r="1063" spans="1:32" ht="60">
      <c r="A1063" s="148" t="s">
        <v>6736</v>
      </c>
      <c r="B1063" s="148" t="s">
        <v>929</v>
      </c>
      <c r="C1063" s="148" t="s">
        <v>982</v>
      </c>
      <c r="D1063" s="148" t="s">
        <v>966</v>
      </c>
      <c r="E1063" s="148" t="s">
        <v>399</v>
      </c>
      <c r="F1063" s="148" t="s">
        <v>932</v>
      </c>
      <c r="G1063" s="148" t="s">
        <v>530</v>
      </c>
      <c r="H1063" s="148" t="s">
        <v>530</v>
      </c>
      <c r="I1063" s="148" t="s">
        <v>933</v>
      </c>
      <c r="J1063" s="148" t="s">
        <v>933</v>
      </c>
      <c r="K1063" s="148" t="s">
        <v>933</v>
      </c>
      <c r="L1063" s="148" t="s">
        <v>934</v>
      </c>
      <c r="M1063" s="148" t="s">
        <v>971</v>
      </c>
      <c r="N1063" s="148" t="s">
        <v>934</v>
      </c>
      <c r="O1063" s="148" t="s">
        <v>6747</v>
      </c>
      <c r="P1063" s="148" t="s">
        <v>62</v>
      </c>
      <c r="R1063" s="148" t="s">
        <v>62</v>
      </c>
      <c r="S1063" s="148" t="s">
        <v>62</v>
      </c>
      <c r="T1063" s="148" t="s">
        <v>62</v>
      </c>
      <c r="U1063" s="148" t="s">
        <v>62</v>
      </c>
      <c r="V1063" s="148" t="s">
        <v>935</v>
      </c>
      <c r="W1063" s="148" t="s">
        <v>204</v>
      </c>
      <c r="X1063" s="148" t="s">
        <v>936</v>
      </c>
      <c r="Y1063" s="148" t="s">
        <v>937</v>
      </c>
      <c r="AC1063" s="148" t="s">
        <v>258</v>
      </c>
      <c r="AD1063" s="148" t="s">
        <v>77</v>
      </c>
      <c r="AE1063" s="148" t="s">
        <v>102</v>
      </c>
      <c r="AF1063" s="148" t="s">
        <v>938</v>
      </c>
    </row>
    <row r="1064" spans="1:32" ht="60">
      <c r="A1064" s="148" t="s">
        <v>6736</v>
      </c>
      <c r="B1064" s="148" t="s">
        <v>929</v>
      </c>
      <c r="C1064" s="148" t="s">
        <v>983</v>
      </c>
      <c r="D1064" s="148" t="s">
        <v>968</v>
      </c>
      <c r="E1064" s="148" t="s">
        <v>399</v>
      </c>
      <c r="F1064" s="148" t="s">
        <v>932</v>
      </c>
      <c r="G1064" s="148" t="s">
        <v>530</v>
      </c>
      <c r="H1064" s="148" t="s">
        <v>530</v>
      </c>
      <c r="I1064" s="148" t="s">
        <v>933</v>
      </c>
      <c r="J1064" s="148" t="s">
        <v>933</v>
      </c>
      <c r="K1064" s="148" t="s">
        <v>933</v>
      </c>
      <c r="L1064" s="148" t="s">
        <v>934</v>
      </c>
      <c r="M1064" s="148" t="s">
        <v>971</v>
      </c>
      <c r="N1064" s="148" t="s">
        <v>934</v>
      </c>
      <c r="O1064" s="148" t="s">
        <v>6747</v>
      </c>
      <c r="P1064" s="148" t="s">
        <v>62</v>
      </c>
      <c r="R1064" s="148" t="s">
        <v>62</v>
      </c>
      <c r="S1064" s="148" t="s">
        <v>62</v>
      </c>
      <c r="T1064" s="148" t="s">
        <v>62</v>
      </c>
      <c r="U1064" s="148" t="s">
        <v>62</v>
      </c>
      <c r="V1064" s="148" t="s">
        <v>935</v>
      </c>
      <c r="W1064" s="148" t="s">
        <v>204</v>
      </c>
      <c r="X1064" s="148" t="s">
        <v>936</v>
      </c>
      <c r="Y1064" s="148" t="s">
        <v>937</v>
      </c>
      <c r="AC1064" s="148" t="s">
        <v>258</v>
      </c>
      <c r="AD1064" s="148" t="s">
        <v>77</v>
      </c>
      <c r="AE1064" s="148" t="s">
        <v>102</v>
      </c>
      <c r="AF1064" s="148" t="s">
        <v>938</v>
      </c>
    </row>
    <row r="1065" spans="1:32" ht="60">
      <c r="A1065" s="148" t="s">
        <v>6736</v>
      </c>
      <c r="B1065" s="148" t="s">
        <v>929</v>
      </c>
      <c r="C1065" s="148" t="s">
        <v>984</v>
      </c>
      <c r="D1065" s="148" t="s">
        <v>958</v>
      </c>
      <c r="E1065" s="148" t="s">
        <v>399</v>
      </c>
      <c r="F1065" s="148" t="s">
        <v>932</v>
      </c>
      <c r="G1065" s="148" t="s">
        <v>530</v>
      </c>
      <c r="H1065" s="148" t="s">
        <v>530</v>
      </c>
      <c r="I1065" s="148" t="s">
        <v>933</v>
      </c>
      <c r="J1065" s="148" t="s">
        <v>933</v>
      </c>
      <c r="K1065" s="148" t="s">
        <v>933</v>
      </c>
      <c r="L1065" s="148" t="s">
        <v>934</v>
      </c>
      <c r="M1065" s="148" t="s">
        <v>971</v>
      </c>
      <c r="N1065" s="148" t="s">
        <v>934</v>
      </c>
      <c r="O1065" s="148" t="s">
        <v>6747</v>
      </c>
      <c r="P1065" s="148" t="s">
        <v>62</v>
      </c>
      <c r="R1065" s="148" t="s">
        <v>62</v>
      </c>
      <c r="S1065" s="148" t="s">
        <v>62</v>
      </c>
      <c r="T1065" s="148" t="s">
        <v>62</v>
      </c>
      <c r="U1065" s="148" t="s">
        <v>62</v>
      </c>
      <c r="V1065" s="148" t="s">
        <v>935</v>
      </c>
      <c r="W1065" s="148" t="s">
        <v>204</v>
      </c>
      <c r="X1065" s="148" t="s">
        <v>936</v>
      </c>
      <c r="Y1065" s="148" t="s">
        <v>937</v>
      </c>
      <c r="AC1065" s="148" t="s">
        <v>258</v>
      </c>
      <c r="AD1065" s="148" t="s">
        <v>77</v>
      </c>
      <c r="AE1065" s="148" t="s">
        <v>102</v>
      </c>
      <c r="AF1065" s="148" t="s">
        <v>938</v>
      </c>
    </row>
    <row r="1066" spans="1:32" ht="60">
      <c r="A1066" s="148" t="s">
        <v>6736</v>
      </c>
      <c r="B1066" s="148" t="s">
        <v>929</v>
      </c>
      <c r="C1066" s="148" t="s">
        <v>985</v>
      </c>
      <c r="D1066" s="148" t="s">
        <v>940</v>
      </c>
      <c r="E1066" s="148" t="s">
        <v>201</v>
      </c>
      <c r="F1066" s="148" t="s">
        <v>932</v>
      </c>
      <c r="G1066" s="148" t="s">
        <v>530</v>
      </c>
      <c r="H1066" s="148" t="s">
        <v>530</v>
      </c>
      <c r="I1066" s="148" t="s">
        <v>933</v>
      </c>
      <c r="J1066" s="148" t="s">
        <v>933</v>
      </c>
      <c r="K1066" s="148" t="s">
        <v>933</v>
      </c>
      <c r="L1066" s="148" t="s">
        <v>934</v>
      </c>
      <c r="M1066" s="148" t="s">
        <v>202</v>
      </c>
      <c r="N1066" s="148" t="s">
        <v>934</v>
      </c>
      <c r="O1066" s="148" t="s">
        <v>6747</v>
      </c>
      <c r="P1066" s="148" t="s">
        <v>62</v>
      </c>
      <c r="R1066" s="148" t="s">
        <v>62</v>
      </c>
      <c r="S1066" s="148" t="s">
        <v>62</v>
      </c>
      <c r="T1066" s="148" t="s">
        <v>62</v>
      </c>
      <c r="U1066" s="148" t="s">
        <v>62</v>
      </c>
      <c r="V1066" s="148" t="s">
        <v>935</v>
      </c>
      <c r="W1066" s="148" t="s">
        <v>204</v>
      </c>
      <c r="X1066" s="148" t="s">
        <v>936</v>
      </c>
      <c r="Y1066" s="148" t="s">
        <v>937</v>
      </c>
      <c r="AC1066" s="148" t="s">
        <v>258</v>
      </c>
      <c r="AD1066" s="148" t="s">
        <v>77</v>
      </c>
      <c r="AE1066" s="148" t="s">
        <v>102</v>
      </c>
      <c r="AF1066" s="148" t="s">
        <v>938</v>
      </c>
    </row>
    <row r="1067" spans="1:32" ht="60">
      <c r="A1067" s="148" t="s">
        <v>6736</v>
      </c>
      <c r="B1067" s="148" t="s">
        <v>929</v>
      </c>
      <c r="C1067" s="148" t="s">
        <v>986</v>
      </c>
      <c r="D1067" s="148" t="s">
        <v>944</v>
      </c>
      <c r="E1067" s="148" t="s">
        <v>201</v>
      </c>
      <c r="F1067" s="148" t="s">
        <v>932</v>
      </c>
      <c r="G1067" s="148" t="s">
        <v>530</v>
      </c>
      <c r="H1067" s="148" t="s">
        <v>530</v>
      </c>
      <c r="I1067" s="148" t="s">
        <v>933</v>
      </c>
      <c r="J1067" s="148" t="s">
        <v>933</v>
      </c>
      <c r="K1067" s="148" t="s">
        <v>933</v>
      </c>
      <c r="L1067" s="148" t="s">
        <v>934</v>
      </c>
      <c r="M1067" s="148" t="s">
        <v>202</v>
      </c>
      <c r="N1067" s="148" t="s">
        <v>934</v>
      </c>
      <c r="O1067" s="148" t="s">
        <v>6747</v>
      </c>
      <c r="P1067" s="148" t="s">
        <v>62</v>
      </c>
      <c r="R1067" s="148" t="s">
        <v>62</v>
      </c>
      <c r="S1067" s="148" t="s">
        <v>62</v>
      </c>
      <c r="T1067" s="148" t="s">
        <v>62</v>
      </c>
      <c r="U1067" s="148" t="s">
        <v>62</v>
      </c>
      <c r="V1067" s="148" t="s">
        <v>935</v>
      </c>
      <c r="W1067" s="148" t="s">
        <v>204</v>
      </c>
      <c r="X1067" s="148" t="s">
        <v>936</v>
      </c>
      <c r="Y1067" s="148" t="s">
        <v>937</v>
      </c>
      <c r="AC1067" s="148" t="s">
        <v>258</v>
      </c>
      <c r="AD1067" s="148" t="s">
        <v>77</v>
      </c>
      <c r="AE1067" s="148" t="s">
        <v>102</v>
      </c>
      <c r="AF1067" s="148" t="s">
        <v>938</v>
      </c>
    </row>
    <row r="1068" spans="1:32" ht="60">
      <c r="A1068" s="148" t="s">
        <v>6736</v>
      </c>
      <c r="B1068" s="148" t="s">
        <v>929</v>
      </c>
      <c r="C1068" s="148" t="s">
        <v>987</v>
      </c>
      <c r="D1068" s="148" t="s">
        <v>946</v>
      </c>
      <c r="E1068" s="148" t="s">
        <v>201</v>
      </c>
      <c r="F1068" s="148" t="s">
        <v>932</v>
      </c>
      <c r="G1068" s="148" t="s">
        <v>530</v>
      </c>
      <c r="H1068" s="148" t="s">
        <v>530</v>
      </c>
      <c r="I1068" s="148" t="s">
        <v>933</v>
      </c>
      <c r="J1068" s="148" t="s">
        <v>933</v>
      </c>
      <c r="K1068" s="148" t="s">
        <v>933</v>
      </c>
      <c r="L1068" s="148" t="s">
        <v>934</v>
      </c>
      <c r="M1068" s="148" t="s">
        <v>202</v>
      </c>
      <c r="N1068" s="148" t="s">
        <v>934</v>
      </c>
      <c r="O1068" s="148" t="s">
        <v>6747</v>
      </c>
      <c r="P1068" s="148" t="s">
        <v>62</v>
      </c>
      <c r="R1068" s="148" t="s">
        <v>62</v>
      </c>
      <c r="S1068" s="148" t="s">
        <v>62</v>
      </c>
      <c r="T1068" s="148" t="s">
        <v>62</v>
      </c>
      <c r="U1068" s="148" t="s">
        <v>62</v>
      </c>
      <c r="V1068" s="148" t="s">
        <v>935</v>
      </c>
      <c r="W1068" s="148" t="s">
        <v>204</v>
      </c>
      <c r="X1068" s="148" t="s">
        <v>936</v>
      </c>
      <c r="Y1068" s="148" t="s">
        <v>937</v>
      </c>
      <c r="AC1068" s="148" t="s">
        <v>258</v>
      </c>
      <c r="AD1068" s="148" t="s">
        <v>77</v>
      </c>
      <c r="AE1068" s="148" t="s">
        <v>102</v>
      </c>
      <c r="AF1068" s="148" t="s">
        <v>938</v>
      </c>
    </row>
    <row r="1069" spans="1:32" ht="60">
      <c r="A1069" s="148" t="s">
        <v>6736</v>
      </c>
      <c r="B1069" s="148" t="s">
        <v>929</v>
      </c>
      <c r="C1069" s="148" t="s">
        <v>988</v>
      </c>
      <c r="D1069" s="148" t="s">
        <v>950</v>
      </c>
      <c r="E1069" s="148" t="s">
        <v>201</v>
      </c>
      <c r="F1069" s="148" t="s">
        <v>932</v>
      </c>
      <c r="G1069" s="148" t="s">
        <v>530</v>
      </c>
      <c r="H1069" s="148" t="s">
        <v>530</v>
      </c>
      <c r="I1069" s="148" t="s">
        <v>933</v>
      </c>
      <c r="J1069" s="148" t="s">
        <v>933</v>
      </c>
      <c r="K1069" s="148" t="s">
        <v>933</v>
      </c>
      <c r="L1069" s="148" t="s">
        <v>934</v>
      </c>
      <c r="M1069" s="148" t="s">
        <v>202</v>
      </c>
      <c r="N1069" s="148" t="s">
        <v>934</v>
      </c>
      <c r="O1069" s="148" t="s">
        <v>6747</v>
      </c>
      <c r="P1069" s="148" t="s">
        <v>62</v>
      </c>
      <c r="R1069" s="148" t="s">
        <v>62</v>
      </c>
      <c r="S1069" s="148" t="s">
        <v>62</v>
      </c>
      <c r="T1069" s="148" t="s">
        <v>62</v>
      </c>
      <c r="U1069" s="148" t="s">
        <v>62</v>
      </c>
      <c r="V1069" s="148" t="s">
        <v>935</v>
      </c>
      <c r="W1069" s="148" t="s">
        <v>204</v>
      </c>
      <c r="X1069" s="148" t="s">
        <v>936</v>
      </c>
      <c r="Y1069" s="148" t="s">
        <v>937</v>
      </c>
      <c r="AC1069" s="148" t="s">
        <v>258</v>
      </c>
      <c r="AD1069" s="148" t="s">
        <v>77</v>
      </c>
      <c r="AE1069" s="148" t="s">
        <v>102</v>
      </c>
      <c r="AF1069" s="148" t="s">
        <v>938</v>
      </c>
    </row>
    <row r="1070" spans="1:32" ht="60">
      <c r="A1070" s="148" t="s">
        <v>6736</v>
      </c>
      <c r="B1070" s="148" t="s">
        <v>929</v>
      </c>
      <c r="C1070" s="148" t="s">
        <v>989</v>
      </c>
      <c r="D1070" s="148" t="s">
        <v>952</v>
      </c>
      <c r="E1070" s="148" t="s">
        <v>201</v>
      </c>
      <c r="F1070" s="148" t="s">
        <v>932</v>
      </c>
      <c r="G1070" s="148" t="s">
        <v>530</v>
      </c>
      <c r="H1070" s="148" t="s">
        <v>530</v>
      </c>
      <c r="I1070" s="148" t="s">
        <v>933</v>
      </c>
      <c r="J1070" s="148" t="s">
        <v>933</v>
      </c>
      <c r="K1070" s="148" t="s">
        <v>933</v>
      </c>
      <c r="L1070" s="148" t="s">
        <v>934</v>
      </c>
      <c r="M1070" s="148" t="s">
        <v>202</v>
      </c>
      <c r="N1070" s="148" t="s">
        <v>934</v>
      </c>
      <c r="O1070" s="148" t="s">
        <v>6747</v>
      </c>
      <c r="P1070" s="148" t="s">
        <v>62</v>
      </c>
      <c r="R1070" s="148" t="s">
        <v>62</v>
      </c>
      <c r="S1070" s="148" t="s">
        <v>62</v>
      </c>
      <c r="T1070" s="148" t="s">
        <v>62</v>
      </c>
      <c r="U1070" s="148" t="s">
        <v>62</v>
      </c>
      <c r="V1070" s="148" t="s">
        <v>935</v>
      </c>
      <c r="W1070" s="148" t="s">
        <v>204</v>
      </c>
      <c r="X1070" s="148" t="s">
        <v>936</v>
      </c>
      <c r="Y1070" s="148" t="s">
        <v>937</v>
      </c>
      <c r="AC1070" s="148" t="s">
        <v>258</v>
      </c>
      <c r="AD1070" s="148" t="s">
        <v>77</v>
      </c>
      <c r="AE1070" s="148" t="s">
        <v>102</v>
      </c>
      <c r="AF1070" s="148" t="s">
        <v>938</v>
      </c>
    </row>
    <row r="1071" spans="1:32" ht="60">
      <c r="A1071" s="148" t="s">
        <v>6736</v>
      </c>
      <c r="B1071" s="148" t="s">
        <v>929</v>
      </c>
      <c r="C1071" s="148" t="s">
        <v>990</v>
      </c>
      <c r="D1071" s="148" t="s">
        <v>954</v>
      </c>
      <c r="E1071" s="148" t="s">
        <v>201</v>
      </c>
      <c r="F1071" s="148" t="s">
        <v>932</v>
      </c>
      <c r="G1071" s="148" t="s">
        <v>530</v>
      </c>
      <c r="H1071" s="148" t="s">
        <v>530</v>
      </c>
      <c r="I1071" s="148" t="s">
        <v>933</v>
      </c>
      <c r="J1071" s="148" t="s">
        <v>933</v>
      </c>
      <c r="K1071" s="148" t="s">
        <v>933</v>
      </c>
      <c r="L1071" s="148" t="s">
        <v>934</v>
      </c>
      <c r="M1071" s="148" t="s">
        <v>202</v>
      </c>
      <c r="N1071" s="148" t="s">
        <v>934</v>
      </c>
      <c r="O1071" s="148" t="s">
        <v>6747</v>
      </c>
      <c r="P1071" s="148" t="s">
        <v>62</v>
      </c>
      <c r="R1071" s="148" t="s">
        <v>62</v>
      </c>
      <c r="S1071" s="148" t="s">
        <v>62</v>
      </c>
      <c r="T1071" s="148" t="s">
        <v>62</v>
      </c>
      <c r="U1071" s="148" t="s">
        <v>62</v>
      </c>
      <c r="V1071" s="148" t="s">
        <v>935</v>
      </c>
      <c r="W1071" s="148" t="s">
        <v>204</v>
      </c>
      <c r="X1071" s="148" t="s">
        <v>936</v>
      </c>
      <c r="Y1071" s="148" t="s">
        <v>937</v>
      </c>
      <c r="AC1071" s="148" t="s">
        <v>258</v>
      </c>
      <c r="AD1071" s="148" t="s">
        <v>77</v>
      </c>
      <c r="AE1071" s="148" t="s">
        <v>102</v>
      </c>
      <c r="AF1071" s="148" t="s">
        <v>938</v>
      </c>
    </row>
    <row r="1072" spans="1:32" ht="60">
      <c r="A1072" s="148" t="s">
        <v>6736</v>
      </c>
      <c r="B1072" s="148" t="s">
        <v>929</v>
      </c>
      <c r="C1072" s="148" t="s">
        <v>991</v>
      </c>
      <c r="D1072" s="148" t="s">
        <v>956</v>
      </c>
      <c r="E1072" s="148" t="s">
        <v>201</v>
      </c>
      <c r="F1072" s="148" t="s">
        <v>932</v>
      </c>
      <c r="G1072" s="148" t="s">
        <v>530</v>
      </c>
      <c r="H1072" s="148" t="s">
        <v>530</v>
      </c>
      <c r="I1072" s="148" t="s">
        <v>933</v>
      </c>
      <c r="J1072" s="148" t="s">
        <v>933</v>
      </c>
      <c r="K1072" s="148" t="s">
        <v>933</v>
      </c>
      <c r="L1072" s="148" t="s">
        <v>934</v>
      </c>
      <c r="M1072" s="148" t="s">
        <v>202</v>
      </c>
      <c r="N1072" s="148" t="s">
        <v>934</v>
      </c>
      <c r="O1072" s="148" t="s">
        <v>6747</v>
      </c>
      <c r="P1072" s="148" t="s">
        <v>62</v>
      </c>
      <c r="R1072" s="148" t="s">
        <v>62</v>
      </c>
      <c r="S1072" s="148" t="s">
        <v>62</v>
      </c>
      <c r="T1072" s="148" t="s">
        <v>62</v>
      </c>
      <c r="U1072" s="148" t="s">
        <v>62</v>
      </c>
      <c r="V1072" s="148" t="s">
        <v>935</v>
      </c>
      <c r="W1072" s="148" t="s">
        <v>204</v>
      </c>
      <c r="X1072" s="148" t="s">
        <v>936</v>
      </c>
      <c r="Y1072" s="148" t="s">
        <v>937</v>
      </c>
      <c r="AC1072" s="148" t="s">
        <v>258</v>
      </c>
      <c r="AD1072" s="148" t="s">
        <v>77</v>
      </c>
      <c r="AE1072" s="148" t="s">
        <v>102</v>
      </c>
      <c r="AF1072" s="148" t="s">
        <v>938</v>
      </c>
    </row>
    <row r="1073" spans="1:32" ht="60">
      <c r="A1073" s="148" t="s">
        <v>6736</v>
      </c>
      <c r="B1073" s="148" t="s">
        <v>929</v>
      </c>
      <c r="C1073" s="148" t="s">
        <v>992</v>
      </c>
      <c r="D1073" s="148" t="s">
        <v>958</v>
      </c>
      <c r="E1073" s="148" t="s">
        <v>201</v>
      </c>
      <c r="F1073" s="148" t="s">
        <v>932</v>
      </c>
      <c r="G1073" s="148" t="s">
        <v>530</v>
      </c>
      <c r="H1073" s="148" t="s">
        <v>530</v>
      </c>
      <c r="I1073" s="148" t="s">
        <v>933</v>
      </c>
      <c r="J1073" s="148" t="s">
        <v>933</v>
      </c>
      <c r="K1073" s="148" t="s">
        <v>933</v>
      </c>
      <c r="L1073" s="148" t="s">
        <v>934</v>
      </c>
      <c r="M1073" s="148" t="s">
        <v>202</v>
      </c>
      <c r="N1073" s="148" t="s">
        <v>934</v>
      </c>
      <c r="O1073" s="148" t="s">
        <v>6747</v>
      </c>
      <c r="P1073" s="148" t="s">
        <v>62</v>
      </c>
      <c r="R1073" s="148" t="s">
        <v>62</v>
      </c>
      <c r="S1073" s="148" t="s">
        <v>62</v>
      </c>
      <c r="T1073" s="148" t="s">
        <v>62</v>
      </c>
      <c r="U1073" s="148" t="s">
        <v>62</v>
      </c>
      <c r="V1073" s="148" t="s">
        <v>935</v>
      </c>
      <c r="W1073" s="148" t="s">
        <v>204</v>
      </c>
      <c r="X1073" s="148" t="s">
        <v>936</v>
      </c>
      <c r="Y1073" s="148" t="s">
        <v>937</v>
      </c>
      <c r="AC1073" s="148" t="s">
        <v>258</v>
      </c>
      <c r="AD1073" s="148" t="s">
        <v>77</v>
      </c>
      <c r="AE1073" s="148" t="s">
        <v>102</v>
      </c>
      <c r="AF1073" s="148" t="s">
        <v>938</v>
      </c>
    </row>
    <row r="1074" spans="1:32" ht="60">
      <c r="A1074" s="148" t="s">
        <v>6736</v>
      </c>
      <c r="B1074" s="148" t="s">
        <v>929</v>
      </c>
      <c r="C1074" s="148" t="s">
        <v>993</v>
      </c>
      <c r="D1074" s="148" t="s">
        <v>960</v>
      </c>
      <c r="E1074" s="148" t="s">
        <v>201</v>
      </c>
      <c r="F1074" s="148" t="s">
        <v>932</v>
      </c>
      <c r="G1074" s="148" t="s">
        <v>530</v>
      </c>
      <c r="H1074" s="148" t="s">
        <v>530</v>
      </c>
      <c r="I1074" s="148" t="s">
        <v>933</v>
      </c>
      <c r="J1074" s="148" t="s">
        <v>933</v>
      </c>
      <c r="K1074" s="148" t="s">
        <v>933</v>
      </c>
      <c r="L1074" s="148" t="s">
        <v>934</v>
      </c>
      <c r="M1074" s="148" t="s">
        <v>202</v>
      </c>
      <c r="N1074" s="148" t="s">
        <v>934</v>
      </c>
      <c r="O1074" s="148" t="s">
        <v>6747</v>
      </c>
      <c r="P1074" s="148" t="s">
        <v>62</v>
      </c>
      <c r="R1074" s="148" t="s">
        <v>62</v>
      </c>
      <c r="S1074" s="148" t="s">
        <v>62</v>
      </c>
      <c r="T1074" s="148" t="s">
        <v>62</v>
      </c>
      <c r="U1074" s="148" t="s">
        <v>62</v>
      </c>
      <c r="V1074" s="148" t="s">
        <v>935</v>
      </c>
      <c r="W1074" s="148" t="s">
        <v>204</v>
      </c>
      <c r="X1074" s="148" t="s">
        <v>936</v>
      </c>
      <c r="Y1074" s="148" t="s">
        <v>937</v>
      </c>
      <c r="AC1074" s="148" t="s">
        <v>258</v>
      </c>
      <c r="AD1074" s="148" t="s">
        <v>77</v>
      </c>
      <c r="AE1074" s="148" t="s">
        <v>102</v>
      </c>
      <c r="AF1074" s="148" t="s">
        <v>938</v>
      </c>
    </row>
    <row r="1075" spans="1:32" ht="60">
      <c r="A1075" s="148" t="s">
        <v>6736</v>
      </c>
      <c r="B1075" s="148" t="s">
        <v>929</v>
      </c>
      <c r="C1075" s="148" t="s">
        <v>994</v>
      </c>
      <c r="D1075" s="148" t="s">
        <v>962</v>
      </c>
      <c r="E1075" s="148" t="s">
        <v>201</v>
      </c>
      <c r="F1075" s="148" t="s">
        <v>932</v>
      </c>
      <c r="G1075" s="148" t="s">
        <v>530</v>
      </c>
      <c r="H1075" s="148" t="s">
        <v>530</v>
      </c>
      <c r="I1075" s="148" t="s">
        <v>933</v>
      </c>
      <c r="J1075" s="148" t="s">
        <v>933</v>
      </c>
      <c r="K1075" s="148" t="s">
        <v>933</v>
      </c>
      <c r="L1075" s="148" t="s">
        <v>934</v>
      </c>
      <c r="M1075" s="148" t="s">
        <v>202</v>
      </c>
      <c r="N1075" s="148" t="s">
        <v>934</v>
      </c>
      <c r="O1075" s="148" t="s">
        <v>6747</v>
      </c>
      <c r="P1075" s="148" t="s">
        <v>62</v>
      </c>
      <c r="R1075" s="148" t="s">
        <v>62</v>
      </c>
      <c r="S1075" s="148" t="s">
        <v>62</v>
      </c>
      <c r="T1075" s="148" t="s">
        <v>62</v>
      </c>
      <c r="U1075" s="148" t="s">
        <v>62</v>
      </c>
      <c r="V1075" s="148" t="s">
        <v>935</v>
      </c>
      <c r="W1075" s="148" t="s">
        <v>204</v>
      </c>
      <c r="X1075" s="148" t="s">
        <v>936</v>
      </c>
      <c r="Y1075" s="148" t="s">
        <v>937</v>
      </c>
      <c r="AC1075" s="148" t="s">
        <v>258</v>
      </c>
      <c r="AD1075" s="148" t="s">
        <v>77</v>
      </c>
      <c r="AE1075" s="148" t="s">
        <v>102</v>
      </c>
      <c r="AF1075" s="148" t="s">
        <v>938</v>
      </c>
    </row>
    <row r="1076" spans="1:32" ht="60">
      <c r="A1076" s="148" t="s">
        <v>6736</v>
      </c>
      <c r="B1076" s="148" t="s">
        <v>929</v>
      </c>
      <c r="C1076" s="148" t="s">
        <v>995</v>
      </c>
      <c r="D1076" s="148" t="s">
        <v>964</v>
      </c>
      <c r="E1076" s="148" t="s">
        <v>201</v>
      </c>
      <c r="F1076" s="148" t="s">
        <v>932</v>
      </c>
      <c r="G1076" s="148" t="s">
        <v>530</v>
      </c>
      <c r="H1076" s="148" t="s">
        <v>530</v>
      </c>
      <c r="I1076" s="148" t="s">
        <v>933</v>
      </c>
      <c r="J1076" s="148" t="s">
        <v>933</v>
      </c>
      <c r="K1076" s="148" t="s">
        <v>933</v>
      </c>
      <c r="L1076" s="148" t="s">
        <v>934</v>
      </c>
      <c r="M1076" s="148" t="s">
        <v>202</v>
      </c>
      <c r="N1076" s="148" t="s">
        <v>934</v>
      </c>
      <c r="O1076" s="148" t="s">
        <v>6747</v>
      </c>
      <c r="P1076" s="148" t="s">
        <v>62</v>
      </c>
      <c r="R1076" s="148" t="s">
        <v>62</v>
      </c>
      <c r="S1076" s="148" t="s">
        <v>62</v>
      </c>
      <c r="T1076" s="148" t="s">
        <v>62</v>
      </c>
      <c r="U1076" s="148" t="s">
        <v>62</v>
      </c>
      <c r="V1076" s="148" t="s">
        <v>935</v>
      </c>
      <c r="W1076" s="148" t="s">
        <v>204</v>
      </c>
      <c r="X1076" s="148" t="s">
        <v>936</v>
      </c>
      <c r="Y1076" s="148" t="s">
        <v>937</v>
      </c>
      <c r="AC1076" s="148" t="s">
        <v>258</v>
      </c>
      <c r="AD1076" s="148" t="s">
        <v>77</v>
      </c>
      <c r="AE1076" s="148" t="s">
        <v>102</v>
      </c>
      <c r="AF1076" s="148" t="s">
        <v>938</v>
      </c>
    </row>
    <row r="1077" spans="1:32" ht="60">
      <c r="A1077" s="148" t="s">
        <v>6736</v>
      </c>
      <c r="B1077" s="148" t="s">
        <v>929</v>
      </c>
      <c r="C1077" s="148" t="s">
        <v>996</v>
      </c>
      <c r="D1077" s="148" t="s">
        <v>966</v>
      </c>
      <c r="E1077" s="148" t="s">
        <v>201</v>
      </c>
      <c r="F1077" s="148" t="s">
        <v>932</v>
      </c>
      <c r="G1077" s="148" t="s">
        <v>530</v>
      </c>
      <c r="H1077" s="148" t="s">
        <v>530</v>
      </c>
      <c r="I1077" s="148" t="s">
        <v>933</v>
      </c>
      <c r="J1077" s="148" t="s">
        <v>933</v>
      </c>
      <c r="K1077" s="148" t="s">
        <v>933</v>
      </c>
      <c r="L1077" s="148" t="s">
        <v>934</v>
      </c>
      <c r="M1077" s="148" t="s">
        <v>202</v>
      </c>
      <c r="N1077" s="148" t="s">
        <v>934</v>
      </c>
      <c r="O1077" s="148" t="s">
        <v>6747</v>
      </c>
      <c r="P1077" s="148" t="s">
        <v>62</v>
      </c>
      <c r="R1077" s="148" t="s">
        <v>62</v>
      </c>
      <c r="S1077" s="148" t="s">
        <v>62</v>
      </c>
      <c r="T1077" s="148" t="s">
        <v>62</v>
      </c>
      <c r="U1077" s="148" t="s">
        <v>62</v>
      </c>
      <c r="V1077" s="148" t="s">
        <v>935</v>
      </c>
      <c r="W1077" s="148" t="s">
        <v>204</v>
      </c>
      <c r="X1077" s="148" t="s">
        <v>936</v>
      </c>
      <c r="Y1077" s="148" t="s">
        <v>937</v>
      </c>
      <c r="AC1077" s="148" t="s">
        <v>258</v>
      </c>
      <c r="AD1077" s="148" t="s">
        <v>77</v>
      </c>
      <c r="AE1077" s="148" t="s">
        <v>102</v>
      </c>
      <c r="AF1077" s="148" t="s">
        <v>938</v>
      </c>
    </row>
    <row r="1078" spans="1:32" ht="60">
      <c r="A1078" s="148" t="s">
        <v>6736</v>
      </c>
      <c r="B1078" s="148" t="s">
        <v>929</v>
      </c>
      <c r="C1078" s="148" t="s">
        <v>997</v>
      </c>
      <c r="D1078" s="148" t="s">
        <v>968</v>
      </c>
      <c r="E1078" s="148" t="s">
        <v>201</v>
      </c>
      <c r="F1078" s="148" t="s">
        <v>932</v>
      </c>
      <c r="G1078" s="148" t="s">
        <v>530</v>
      </c>
      <c r="H1078" s="148" t="s">
        <v>530</v>
      </c>
      <c r="I1078" s="148" t="s">
        <v>933</v>
      </c>
      <c r="J1078" s="148" t="s">
        <v>933</v>
      </c>
      <c r="K1078" s="148" t="s">
        <v>933</v>
      </c>
      <c r="L1078" s="148" t="s">
        <v>934</v>
      </c>
      <c r="M1078" s="148" t="s">
        <v>202</v>
      </c>
      <c r="N1078" s="148" t="s">
        <v>934</v>
      </c>
      <c r="O1078" s="148" t="s">
        <v>6747</v>
      </c>
      <c r="P1078" s="148" t="s">
        <v>62</v>
      </c>
      <c r="R1078" s="148" t="s">
        <v>62</v>
      </c>
      <c r="S1078" s="148" t="s">
        <v>62</v>
      </c>
      <c r="T1078" s="148" t="s">
        <v>62</v>
      </c>
      <c r="U1078" s="148" t="s">
        <v>62</v>
      </c>
      <c r="V1078" s="148" t="s">
        <v>935</v>
      </c>
      <c r="W1078" s="148" t="s">
        <v>204</v>
      </c>
      <c r="X1078" s="148" t="s">
        <v>936</v>
      </c>
      <c r="Y1078" s="148" t="s">
        <v>937</v>
      </c>
      <c r="AC1078" s="148" t="s">
        <v>258</v>
      </c>
      <c r="AD1078" s="148" t="s">
        <v>77</v>
      </c>
      <c r="AE1078" s="148" t="s">
        <v>102</v>
      </c>
      <c r="AF1078" s="148" t="s">
        <v>938</v>
      </c>
    </row>
    <row r="1079" spans="1:32" ht="60">
      <c r="A1079" s="148" t="s">
        <v>6736</v>
      </c>
      <c r="B1079" s="148" t="s">
        <v>929</v>
      </c>
      <c r="C1079" s="148" t="s">
        <v>998</v>
      </c>
      <c r="D1079" s="148" t="s">
        <v>958</v>
      </c>
      <c r="E1079" s="148" t="s">
        <v>201</v>
      </c>
      <c r="F1079" s="148" t="s">
        <v>932</v>
      </c>
      <c r="G1079" s="148" t="s">
        <v>530</v>
      </c>
      <c r="H1079" s="148" t="s">
        <v>530</v>
      </c>
      <c r="I1079" s="148" t="s">
        <v>933</v>
      </c>
      <c r="J1079" s="148" t="s">
        <v>933</v>
      </c>
      <c r="K1079" s="148" t="s">
        <v>933</v>
      </c>
      <c r="L1079" s="148" t="s">
        <v>934</v>
      </c>
      <c r="M1079" s="148" t="s">
        <v>202</v>
      </c>
      <c r="N1079" s="148" t="s">
        <v>934</v>
      </c>
      <c r="O1079" s="148" t="s">
        <v>6747</v>
      </c>
      <c r="P1079" s="148" t="s">
        <v>62</v>
      </c>
      <c r="R1079" s="148" t="s">
        <v>62</v>
      </c>
      <c r="S1079" s="148" t="s">
        <v>62</v>
      </c>
      <c r="T1079" s="148" t="s">
        <v>62</v>
      </c>
      <c r="U1079" s="148" t="s">
        <v>62</v>
      </c>
      <c r="V1079" s="148" t="s">
        <v>935</v>
      </c>
      <c r="W1079" s="148" t="s">
        <v>204</v>
      </c>
      <c r="X1079" s="148" t="s">
        <v>936</v>
      </c>
      <c r="Y1079" s="148" t="s">
        <v>937</v>
      </c>
      <c r="AC1079" s="148" t="s">
        <v>258</v>
      </c>
      <c r="AD1079" s="148" t="s">
        <v>77</v>
      </c>
      <c r="AE1079" s="148" t="s">
        <v>102</v>
      </c>
      <c r="AF1079" s="148" t="s">
        <v>938</v>
      </c>
    </row>
    <row r="1080" spans="1:32" ht="60">
      <c r="A1080" s="148" t="s">
        <v>6736</v>
      </c>
      <c r="B1080" s="148" t="s">
        <v>929</v>
      </c>
      <c r="C1080" s="148" t="s">
        <v>999</v>
      </c>
      <c r="D1080" s="148" t="s">
        <v>940</v>
      </c>
      <c r="E1080" s="148" t="s">
        <v>208</v>
      </c>
      <c r="F1080" s="148" t="s">
        <v>932</v>
      </c>
      <c r="G1080" s="148" t="s">
        <v>530</v>
      </c>
      <c r="H1080" s="148" t="s">
        <v>530</v>
      </c>
      <c r="I1080" s="148" t="s">
        <v>933</v>
      </c>
      <c r="J1080" s="148" t="s">
        <v>933</v>
      </c>
      <c r="K1080" s="148" t="s">
        <v>933</v>
      </c>
      <c r="L1080" s="148" t="s">
        <v>934</v>
      </c>
      <c r="M1080" s="148" t="s">
        <v>202</v>
      </c>
      <c r="N1080" s="148" t="s">
        <v>934</v>
      </c>
      <c r="O1080" s="148" t="s">
        <v>6747</v>
      </c>
      <c r="P1080" s="148" t="s">
        <v>62</v>
      </c>
      <c r="R1080" s="148" t="s">
        <v>62</v>
      </c>
      <c r="S1080" s="148" t="s">
        <v>62</v>
      </c>
      <c r="T1080" s="148" t="s">
        <v>62</v>
      </c>
      <c r="U1080" s="148" t="s">
        <v>62</v>
      </c>
      <c r="V1080" s="148" t="s">
        <v>935</v>
      </c>
      <c r="W1080" s="148" t="s">
        <v>204</v>
      </c>
      <c r="X1080" s="148" t="s">
        <v>936</v>
      </c>
      <c r="Y1080" s="148" t="s">
        <v>937</v>
      </c>
      <c r="AC1080" s="148" t="s">
        <v>258</v>
      </c>
      <c r="AD1080" s="148" t="s">
        <v>77</v>
      </c>
      <c r="AE1080" s="148" t="s">
        <v>102</v>
      </c>
      <c r="AF1080" s="148" t="s">
        <v>938</v>
      </c>
    </row>
    <row r="1081" spans="1:32" ht="60">
      <c r="A1081" s="148" t="s">
        <v>6736</v>
      </c>
      <c r="B1081" s="148" t="s">
        <v>929</v>
      </c>
      <c r="C1081" s="148" t="s">
        <v>1000</v>
      </c>
      <c r="D1081" s="148" t="s">
        <v>944</v>
      </c>
      <c r="E1081" s="148" t="s">
        <v>208</v>
      </c>
      <c r="F1081" s="148" t="s">
        <v>932</v>
      </c>
      <c r="G1081" s="148" t="s">
        <v>530</v>
      </c>
      <c r="H1081" s="148" t="s">
        <v>530</v>
      </c>
      <c r="I1081" s="148" t="s">
        <v>933</v>
      </c>
      <c r="J1081" s="148" t="s">
        <v>933</v>
      </c>
      <c r="K1081" s="148" t="s">
        <v>933</v>
      </c>
      <c r="L1081" s="148" t="s">
        <v>934</v>
      </c>
      <c r="M1081" s="148" t="s">
        <v>202</v>
      </c>
      <c r="N1081" s="148" t="s">
        <v>934</v>
      </c>
      <c r="O1081" s="148" t="s">
        <v>6747</v>
      </c>
      <c r="P1081" s="148" t="s">
        <v>62</v>
      </c>
      <c r="R1081" s="148" t="s">
        <v>62</v>
      </c>
      <c r="S1081" s="148" t="s">
        <v>62</v>
      </c>
      <c r="T1081" s="148" t="s">
        <v>62</v>
      </c>
      <c r="U1081" s="148" t="s">
        <v>62</v>
      </c>
      <c r="V1081" s="148" t="s">
        <v>935</v>
      </c>
      <c r="W1081" s="148" t="s">
        <v>204</v>
      </c>
      <c r="X1081" s="148" t="s">
        <v>936</v>
      </c>
      <c r="Y1081" s="148" t="s">
        <v>937</v>
      </c>
      <c r="AC1081" s="148" t="s">
        <v>258</v>
      </c>
      <c r="AD1081" s="148" t="s">
        <v>77</v>
      </c>
      <c r="AE1081" s="148" t="s">
        <v>102</v>
      </c>
      <c r="AF1081" s="148" t="s">
        <v>938</v>
      </c>
    </row>
    <row r="1082" spans="1:32" ht="60">
      <c r="A1082" s="148" t="s">
        <v>6736</v>
      </c>
      <c r="B1082" s="148" t="s">
        <v>929</v>
      </c>
      <c r="C1082" s="148" t="s">
        <v>1001</v>
      </c>
      <c r="D1082" s="148" t="s">
        <v>946</v>
      </c>
      <c r="E1082" s="148" t="s">
        <v>208</v>
      </c>
      <c r="F1082" s="148" t="s">
        <v>932</v>
      </c>
      <c r="G1082" s="148" t="s">
        <v>530</v>
      </c>
      <c r="H1082" s="148" t="s">
        <v>530</v>
      </c>
      <c r="I1082" s="148" t="s">
        <v>933</v>
      </c>
      <c r="J1082" s="148" t="s">
        <v>933</v>
      </c>
      <c r="K1082" s="148" t="s">
        <v>933</v>
      </c>
      <c r="L1082" s="148" t="s">
        <v>934</v>
      </c>
      <c r="M1082" s="148" t="s">
        <v>202</v>
      </c>
      <c r="N1082" s="148" t="s">
        <v>934</v>
      </c>
      <c r="O1082" s="148" t="s">
        <v>6747</v>
      </c>
      <c r="P1082" s="148" t="s">
        <v>62</v>
      </c>
      <c r="R1082" s="148" t="s">
        <v>62</v>
      </c>
      <c r="S1082" s="148" t="s">
        <v>62</v>
      </c>
      <c r="T1082" s="148" t="s">
        <v>62</v>
      </c>
      <c r="U1082" s="148" t="s">
        <v>62</v>
      </c>
      <c r="V1082" s="148" t="s">
        <v>935</v>
      </c>
      <c r="W1082" s="148" t="s">
        <v>204</v>
      </c>
      <c r="X1082" s="148" t="s">
        <v>936</v>
      </c>
      <c r="Y1082" s="148" t="s">
        <v>937</v>
      </c>
      <c r="AC1082" s="148" t="s">
        <v>258</v>
      </c>
      <c r="AD1082" s="148" t="s">
        <v>77</v>
      </c>
      <c r="AE1082" s="148" t="s">
        <v>102</v>
      </c>
      <c r="AF1082" s="148" t="s">
        <v>938</v>
      </c>
    </row>
    <row r="1083" spans="1:32" ht="60">
      <c r="A1083" s="148" t="s">
        <v>6736</v>
      </c>
      <c r="B1083" s="148" t="s">
        <v>929</v>
      </c>
      <c r="C1083" s="148" t="s">
        <v>1002</v>
      </c>
      <c r="D1083" s="148" t="s">
        <v>950</v>
      </c>
      <c r="E1083" s="148" t="s">
        <v>208</v>
      </c>
      <c r="F1083" s="148" t="s">
        <v>932</v>
      </c>
      <c r="G1083" s="148" t="s">
        <v>530</v>
      </c>
      <c r="H1083" s="148" t="s">
        <v>530</v>
      </c>
      <c r="I1083" s="148" t="s">
        <v>933</v>
      </c>
      <c r="J1083" s="148" t="s">
        <v>933</v>
      </c>
      <c r="K1083" s="148" t="s">
        <v>933</v>
      </c>
      <c r="L1083" s="148" t="s">
        <v>934</v>
      </c>
      <c r="M1083" s="148" t="s">
        <v>202</v>
      </c>
      <c r="N1083" s="148" t="s">
        <v>934</v>
      </c>
      <c r="O1083" s="148" t="s">
        <v>6747</v>
      </c>
      <c r="P1083" s="148" t="s">
        <v>62</v>
      </c>
      <c r="R1083" s="148" t="s">
        <v>62</v>
      </c>
      <c r="S1083" s="148" t="s">
        <v>62</v>
      </c>
      <c r="T1083" s="148" t="s">
        <v>62</v>
      </c>
      <c r="U1083" s="148" t="s">
        <v>62</v>
      </c>
      <c r="V1083" s="148" t="s">
        <v>935</v>
      </c>
      <c r="W1083" s="148" t="s">
        <v>204</v>
      </c>
      <c r="X1083" s="148" t="s">
        <v>936</v>
      </c>
      <c r="Y1083" s="148" t="s">
        <v>937</v>
      </c>
      <c r="AC1083" s="148" t="s">
        <v>258</v>
      </c>
      <c r="AD1083" s="148" t="s">
        <v>77</v>
      </c>
      <c r="AE1083" s="148" t="s">
        <v>102</v>
      </c>
      <c r="AF1083" s="148" t="s">
        <v>938</v>
      </c>
    </row>
    <row r="1084" spans="1:32" ht="60">
      <c r="A1084" s="148" t="s">
        <v>6736</v>
      </c>
      <c r="B1084" s="148" t="s">
        <v>929</v>
      </c>
      <c r="C1084" s="148" t="s">
        <v>1003</v>
      </c>
      <c r="D1084" s="148" t="s">
        <v>952</v>
      </c>
      <c r="E1084" s="148" t="s">
        <v>208</v>
      </c>
      <c r="F1084" s="148" t="s">
        <v>932</v>
      </c>
      <c r="G1084" s="148" t="s">
        <v>530</v>
      </c>
      <c r="H1084" s="148" t="s">
        <v>530</v>
      </c>
      <c r="I1084" s="148" t="s">
        <v>933</v>
      </c>
      <c r="J1084" s="148" t="s">
        <v>933</v>
      </c>
      <c r="K1084" s="148" t="s">
        <v>933</v>
      </c>
      <c r="L1084" s="148" t="s">
        <v>934</v>
      </c>
      <c r="M1084" s="148" t="s">
        <v>202</v>
      </c>
      <c r="N1084" s="148" t="s">
        <v>934</v>
      </c>
      <c r="O1084" s="148" t="s">
        <v>6747</v>
      </c>
      <c r="P1084" s="148" t="s">
        <v>62</v>
      </c>
      <c r="R1084" s="148" t="s">
        <v>62</v>
      </c>
      <c r="S1084" s="148" t="s">
        <v>62</v>
      </c>
      <c r="T1084" s="148" t="s">
        <v>62</v>
      </c>
      <c r="U1084" s="148" t="s">
        <v>62</v>
      </c>
      <c r="V1084" s="148" t="s">
        <v>935</v>
      </c>
      <c r="W1084" s="148" t="s">
        <v>204</v>
      </c>
      <c r="X1084" s="148" t="s">
        <v>936</v>
      </c>
      <c r="Y1084" s="148" t="s">
        <v>937</v>
      </c>
      <c r="AC1084" s="148" t="s">
        <v>258</v>
      </c>
      <c r="AD1084" s="148" t="s">
        <v>77</v>
      </c>
      <c r="AE1084" s="148" t="s">
        <v>102</v>
      </c>
      <c r="AF1084" s="148" t="s">
        <v>938</v>
      </c>
    </row>
    <row r="1085" spans="1:32" ht="60">
      <c r="A1085" s="148" t="s">
        <v>6736</v>
      </c>
      <c r="B1085" s="148" t="s">
        <v>929</v>
      </c>
      <c r="C1085" s="148" t="s">
        <v>1004</v>
      </c>
      <c r="D1085" s="148" t="s">
        <v>954</v>
      </c>
      <c r="E1085" s="148" t="s">
        <v>208</v>
      </c>
      <c r="F1085" s="148" t="s">
        <v>932</v>
      </c>
      <c r="G1085" s="148" t="s">
        <v>530</v>
      </c>
      <c r="H1085" s="148" t="s">
        <v>530</v>
      </c>
      <c r="I1085" s="148" t="s">
        <v>933</v>
      </c>
      <c r="J1085" s="148" t="s">
        <v>933</v>
      </c>
      <c r="K1085" s="148" t="s">
        <v>933</v>
      </c>
      <c r="L1085" s="148" t="s">
        <v>934</v>
      </c>
      <c r="M1085" s="148" t="s">
        <v>202</v>
      </c>
      <c r="N1085" s="148" t="s">
        <v>934</v>
      </c>
      <c r="O1085" s="148" t="s">
        <v>6747</v>
      </c>
      <c r="P1085" s="148" t="s">
        <v>62</v>
      </c>
      <c r="R1085" s="148" t="s">
        <v>62</v>
      </c>
      <c r="S1085" s="148" t="s">
        <v>62</v>
      </c>
      <c r="T1085" s="148" t="s">
        <v>62</v>
      </c>
      <c r="U1085" s="148" t="s">
        <v>62</v>
      </c>
      <c r="V1085" s="148" t="s">
        <v>935</v>
      </c>
      <c r="W1085" s="148" t="s">
        <v>204</v>
      </c>
      <c r="X1085" s="148" t="s">
        <v>936</v>
      </c>
      <c r="Y1085" s="148" t="s">
        <v>937</v>
      </c>
      <c r="AC1085" s="148" t="s">
        <v>258</v>
      </c>
      <c r="AD1085" s="148" t="s">
        <v>77</v>
      </c>
      <c r="AE1085" s="148" t="s">
        <v>102</v>
      </c>
      <c r="AF1085" s="148" t="s">
        <v>938</v>
      </c>
    </row>
    <row r="1086" spans="1:32" ht="60">
      <c r="A1086" s="148" t="s">
        <v>6736</v>
      </c>
      <c r="B1086" s="148" t="s">
        <v>929</v>
      </c>
      <c r="C1086" s="148" t="s">
        <v>1005</v>
      </c>
      <c r="D1086" s="148" t="s">
        <v>956</v>
      </c>
      <c r="E1086" s="148" t="s">
        <v>208</v>
      </c>
      <c r="F1086" s="148" t="s">
        <v>932</v>
      </c>
      <c r="G1086" s="148" t="s">
        <v>530</v>
      </c>
      <c r="H1086" s="148" t="s">
        <v>530</v>
      </c>
      <c r="I1086" s="148" t="s">
        <v>933</v>
      </c>
      <c r="J1086" s="148" t="s">
        <v>933</v>
      </c>
      <c r="K1086" s="148" t="s">
        <v>933</v>
      </c>
      <c r="L1086" s="148" t="s">
        <v>934</v>
      </c>
      <c r="M1086" s="148" t="s">
        <v>202</v>
      </c>
      <c r="N1086" s="148" t="s">
        <v>934</v>
      </c>
      <c r="O1086" s="148" t="s">
        <v>6747</v>
      </c>
      <c r="P1086" s="148" t="s">
        <v>62</v>
      </c>
      <c r="R1086" s="148" t="s">
        <v>62</v>
      </c>
      <c r="S1086" s="148" t="s">
        <v>62</v>
      </c>
      <c r="T1086" s="148" t="s">
        <v>62</v>
      </c>
      <c r="U1086" s="148" t="s">
        <v>62</v>
      </c>
      <c r="V1086" s="148" t="s">
        <v>935</v>
      </c>
      <c r="W1086" s="148" t="s">
        <v>204</v>
      </c>
      <c r="X1086" s="148" t="s">
        <v>936</v>
      </c>
      <c r="Y1086" s="148" t="s">
        <v>937</v>
      </c>
      <c r="AC1086" s="148" t="s">
        <v>258</v>
      </c>
      <c r="AD1086" s="148" t="s">
        <v>77</v>
      </c>
      <c r="AE1086" s="148" t="s">
        <v>102</v>
      </c>
      <c r="AF1086" s="148" t="s">
        <v>938</v>
      </c>
    </row>
    <row r="1087" spans="1:32" ht="60">
      <c r="A1087" s="148" t="s">
        <v>6736</v>
      </c>
      <c r="B1087" s="148" t="s">
        <v>929</v>
      </c>
      <c r="C1087" s="148" t="s">
        <v>1006</v>
      </c>
      <c r="D1087" s="148" t="s">
        <v>958</v>
      </c>
      <c r="E1087" s="148" t="s">
        <v>208</v>
      </c>
      <c r="F1087" s="148" t="s">
        <v>932</v>
      </c>
      <c r="G1087" s="148" t="s">
        <v>530</v>
      </c>
      <c r="H1087" s="148" t="s">
        <v>530</v>
      </c>
      <c r="I1087" s="148" t="s">
        <v>933</v>
      </c>
      <c r="J1087" s="148" t="s">
        <v>933</v>
      </c>
      <c r="K1087" s="148" t="s">
        <v>933</v>
      </c>
      <c r="L1087" s="148" t="s">
        <v>934</v>
      </c>
      <c r="M1087" s="148" t="s">
        <v>202</v>
      </c>
      <c r="N1087" s="148" t="s">
        <v>934</v>
      </c>
      <c r="O1087" s="148" t="s">
        <v>6747</v>
      </c>
      <c r="P1087" s="148" t="s">
        <v>62</v>
      </c>
      <c r="R1087" s="148" t="s">
        <v>62</v>
      </c>
      <c r="S1087" s="148" t="s">
        <v>62</v>
      </c>
      <c r="T1087" s="148" t="s">
        <v>62</v>
      </c>
      <c r="U1087" s="148" t="s">
        <v>62</v>
      </c>
      <c r="V1087" s="148" t="s">
        <v>935</v>
      </c>
      <c r="W1087" s="148" t="s">
        <v>204</v>
      </c>
      <c r="X1087" s="148" t="s">
        <v>936</v>
      </c>
      <c r="Y1087" s="148" t="s">
        <v>937</v>
      </c>
      <c r="AC1087" s="148" t="s">
        <v>258</v>
      </c>
      <c r="AD1087" s="148" t="s">
        <v>77</v>
      </c>
      <c r="AE1087" s="148" t="s">
        <v>102</v>
      </c>
      <c r="AF1087" s="148" t="s">
        <v>938</v>
      </c>
    </row>
    <row r="1088" spans="1:32" ht="60">
      <c r="A1088" s="148" t="s">
        <v>6736</v>
      </c>
      <c r="B1088" s="148" t="s">
        <v>929</v>
      </c>
      <c r="C1088" s="148" t="s">
        <v>1007</v>
      </c>
      <c r="D1088" s="148" t="s">
        <v>960</v>
      </c>
      <c r="E1088" s="148" t="s">
        <v>208</v>
      </c>
      <c r="F1088" s="148" t="s">
        <v>932</v>
      </c>
      <c r="G1088" s="148" t="s">
        <v>530</v>
      </c>
      <c r="H1088" s="148" t="s">
        <v>530</v>
      </c>
      <c r="I1088" s="148" t="s">
        <v>933</v>
      </c>
      <c r="J1088" s="148" t="s">
        <v>933</v>
      </c>
      <c r="K1088" s="148" t="s">
        <v>933</v>
      </c>
      <c r="L1088" s="148" t="s">
        <v>934</v>
      </c>
      <c r="M1088" s="148" t="s">
        <v>202</v>
      </c>
      <c r="N1088" s="148" t="s">
        <v>934</v>
      </c>
      <c r="O1088" s="148" t="s">
        <v>6747</v>
      </c>
      <c r="P1088" s="148" t="s">
        <v>62</v>
      </c>
      <c r="R1088" s="148" t="s">
        <v>62</v>
      </c>
      <c r="S1088" s="148" t="s">
        <v>62</v>
      </c>
      <c r="T1088" s="148" t="s">
        <v>62</v>
      </c>
      <c r="U1088" s="148" t="s">
        <v>62</v>
      </c>
      <c r="V1088" s="148" t="s">
        <v>935</v>
      </c>
      <c r="W1088" s="148" t="s">
        <v>204</v>
      </c>
      <c r="X1088" s="148" t="s">
        <v>936</v>
      </c>
      <c r="Y1088" s="148" t="s">
        <v>937</v>
      </c>
      <c r="AC1088" s="148" t="s">
        <v>258</v>
      </c>
      <c r="AD1088" s="148" t="s">
        <v>77</v>
      </c>
      <c r="AE1088" s="148" t="s">
        <v>102</v>
      </c>
      <c r="AF1088" s="148" t="s">
        <v>938</v>
      </c>
    </row>
    <row r="1089" spans="1:32" ht="60">
      <c r="A1089" s="148" t="s">
        <v>6736</v>
      </c>
      <c r="B1089" s="148" t="s">
        <v>929</v>
      </c>
      <c r="C1089" s="148" t="s">
        <v>1008</v>
      </c>
      <c r="D1089" s="148" t="s">
        <v>962</v>
      </c>
      <c r="E1089" s="148" t="s">
        <v>208</v>
      </c>
      <c r="F1089" s="148" t="s">
        <v>932</v>
      </c>
      <c r="G1089" s="148" t="s">
        <v>530</v>
      </c>
      <c r="H1089" s="148" t="s">
        <v>530</v>
      </c>
      <c r="I1089" s="148" t="s">
        <v>933</v>
      </c>
      <c r="J1089" s="148" t="s">
        <v>933</v>
      </c>
      <c r="K1089" s="148" t="s">
        <v>933</v>
      </c>
      <c r="L1089" s="148" t="s">
        <v>934</v>
      </c>
      <c r="M1089" s="148" t="s">
        <v>202</v>
      </c>
      <c r="N1089" s="148" t="s">
        <v>934</v>
      </c>
      <c r="O1089" s="148" t="s">
        <v>6747</v>
      </c>
      <c r="P1089" s="148" t="s">
        <v>62</v>
      </c>
      <c r="R1089" s="148" t="s">
        <v>62</v>
      </c>
      <c r="S1089" s="148" t="s">
        <v>62</v>
      </c>
      <c r="T1089" s="148" t="s">
        <v>62</v>
      </c>
      <c r="U1089" s="148" t="s">
        <v>62</v>
      </c>
      <c r="V1089" s="148" t="s">
        <v>935</v>
      </c>
      <c r="W1089" s="148" t="s">
        <v>204</v>
      </c>
      <c r="X1089" s="148" t="s">
        <v>936</v>
      </c>
      <c r="Y1089" s="148" t="s">
        <v>937</v>
      </c>
      <c r="AC1089" s="148" t="s">
        <v>258</v>
      </c>
      <c r="AD1089" s="148" t="s">
        <v>77</v>
      </c>
      <c r="AE1089" s="148" t="s">
        <v>102</v>
      </c>
      <c r="AF1089" s="148" t="s">
        <v>938</v>
      </c>
    </row>
    <row r="1090" spans="1:32" ht="60">
      <c r="A1090" s="148" t="s">
        <v>6736</v>
      </c>
      <c r="B1090" s="148" t="s">
        <v>929</v>
      </c>
      <c r="C1090" s="148" t="s">
        <v>1009</v>
      </c>
      <c r="D1090" s="148" t="s">
        <v>964</v>
      </c>
      <c r="E1090" s="148" t="s">
        <v>208</v>
      </c>
      <c r="F1090" s="148" t="s">
        <v>932</v>
      </c>
      <c r="G1090" s="148" t="s">
        <v>530</v>
      </c>
      <c r="H1090" s="148" t="s">
        <v>530</v>
      </c>
      <c r="I1090" s="148" t="s">
        <v>933</v>
      </c>
      <c r="J1090" s="148" t="s">
        <v>933</v>
      </c>
      <c r="K1090" s="148" t="s">
        <v>933</v>
      </c>
      <c r="L1090" s="148" t="s">
        <v>934</v>
      </c>
      <c r="M1090" s="148" t="s">
        <v>202</v>
      </c>
      <c r="N1090" s="148" t="s">
        <v>934</v>
      </c>
      <c r="O1090" s="148" t="s">
        <v>6747</v>
      </c>
      <c r="P1090" s="148" t="s">
        <v>62</v>
      </c>
      <c r="R1090" s="148" t="s">
        <v>62</v>
      </c>
      <c r="S1090" s="148" t="s">
        <v>62</v>
      </c>
      <c r="T1090" s="148" t="s">
        <v>62</v>
      </c>
      <c r="U1090" s="148" t="s">
        <v>62</v>
      </c>
      <c r="V1090" s="148" t="s">
        <v>935</v>
      </c>
      <c r="W1090" s="148" t="s">
        <v>204</v>
      </c>
      <c r="X1090" s="148" t="s">
        <v>936</v>
      </c>
      <c r="Y1090" s="148" t="s">
        <v>937</v>
      </c>
      <c r="AC1090" s="148" t="s">
        <v>258</v>
      </c>
      <c r="AD1090" s="148" t="s">
        <v>77</v>
      </c>
      <c r="AE1090" s="148" t="s">
        <v>102</v>
      </c>
      <c r="AF1090" s="148" t="s">
        <v>938</v>
      </c>
    </row>
    <row r="1091" spans="1:32" ht="60">
      <c r="A1091" s="148" t="s">
        <v>6736</v>
      </c>
      <c r="B1091" s="148" t="s">
        <v>929</v>
      </c>
      <c r="C1091" s="148" t="s">
        <v>1010</v>
      </c>
      <c r="D1091" s="148" t="s">
        <v>966</v>
      </c>
      <c r="E1091" s="148" t="s">
        <v>208</v>
      </c>
      <c r="F1091" s="148" t="s">
        <v>932</v>
      </c>
      <c r="G1091" s="148" t="s">
        <v>530</v>
      </c>
      <c r="H1091" s="148" t="s">
        <v>530</v>
      </c>
      <c r="I1091" s="148" t="s">
        <v>933</v>
      </c>
      <c r="J1091" s="148" t="s">
        <v>933</v>
      </c>
      <c r="K1091" s="148" t="s">
        <v>933</v>
      </c>
      <c r="L1091" s="148" t="s">
        <v>934</v>
      </c>
      <c r="M1091" s="148" t="s">
        <v>202</v>
      </c>
      <c r="N1091" s="148" t="s">
        <v>934</v>
      </c>
      <c r="O1091" s="148" t="s">
        <v>6747</v>
      </c>
      <c r="P1091" s="148" t="s">
        <v>62</v>
      </c>
      <c r="R1091" s="148" t="s">
        <v>62</v>
      </c>
      <c r="S1091" s="148" t="s">
        <v>62</v>
      </c>
      <c r="T1091" s="148" t="s">
        <v>62</v>
      </c>
      <c r="U1091" s="148" t="s">
        <v>62</v>
      </c>
      <c r="V1091" s="148" t="s">
        <v>935</v>
      </c>
      <c r="W1091" s="148" t="s">
        <v>204</v>
      </c>
      <c r="X1091" s="148" t="s">
        <v>936</v>
      </c>
      <c r="Y1091" s="148" t="s">
        <v>937</v>
      </c>
      <c r="AC1091" s="148" t="s">
        <v>258</v>
      </c>
      <c r="AD1091" s="148" t="s">
        <v>77</v>
      </c>
      <c r="AE1091" s="148" t="s">
        <v>102</v>
      </c>
      <c r="AF1091" s="148" t="s">
        <v>938</v>
      </c>
    </row>
    <row r="1092" spans="1:32" ht="60">
      <c r="A1092" s="148" t="s">
        <v>6736</v>
      </c>
      <c r="B1092" s="148" t="s">
        <v>929</v>
      </c>
      <c r="C1092" s="148" t="s">
        <v>1011</v>
      </c>
      <c r="D1092" s="148" t="s">
        <v>968</v>
      </c>
      <c r="E1092" s="148" t="s">
        <v>208</v>
      </c>
      <c r="F1092" s="148" t="s">
        <v>932</v>
      </c>
      <c r="G1092" s="148" t="s">
        <v>530</v>
      </c>
      <c r="H1092" s="148" t="s">
        <v>530</v>
      </c>
      <c r="I1092" s="148" t="s">
        <v>933</v>
      </c>
      <c r="J1092" s="148" t="s">
        <v>933</v>
      </c>
      <c r="K1092" s="148" t="s">
        <v>933</v>
      </c>
      <c r="L1092" s="148" t="s">
        <v>934</v>
      </c>
      <c r="M1092" s="148" t="s">
        <v>202</v>
      </c>
      <c r="N1092" s="148" t="s">
        <v>934</v>
      </c>
      <c r="O1092" s="148" t="s">
        <v>6747</v>
      </c>
      <c r="P1092" s="148" t="s">
        <v>62</v>
      </c>
      <c r="R1092" s="148" t="s">
        <v>62</v>
      </c>
      <c r="S1092" s="148" t="s">
        <v>62</v>
      </c>
      <c r="T1092" s="148" t="s">
        <v>62</v>
      </c>
      <c r="U1092" s="148" t="s">
        <v>62</v>
      </c>
      <c r="V1092" s="148" t="s">
        <v>935</v>
      </c>
      <c r="W1092" s="148" t="s">
        <v>204</v>
      </c>
      <c r="X1092" s="148" t="s">
        <v>936</v>
      </c>
      <c r="Y1092" s="148" t="s">
        <v>937</v>
      </c>
      <c r="AC1092" s="148" t="s">
        <v>258</v>
      </c>
      <c r="AD1092" s="148" t="s">
        <v>77</v>
      </c>
      <c r="AE1092" s="148" t="s">
        <v>102</v>
      </c>
      <c r="AF1092" s="148" t="s">
        <v>938</v>
      </c>
    </row>
    <row r="1093" spans="1:32" ht="60">
      <c r="A1093" s="148" t="s">
        <v>6736</v>
      </c>
      <c r="B1093" s="148" t="s">
        <v>929</v>
      </c>
      <c r="C1093" s="148" t="s">
        <v>1012</v>
      </c>
      <c r="D1093" s="148" t="s">
        <v>958</v>
      </c>
      <c r="E1093" s="148" t="s">
        <v>208</v>
      </c>
      <c r="F1093" s="148" t="s">
        <v>932</v>
      </c>
      <c r="G1093" s="148" t="s">
        <v>530</v>
      </c>
      <c r="H1093" s="148" t="s">
        <v>530</v>
      </c>
      <c r="I1093" s="148" t="s">
        <v>933</v>
      </c>
      <c r="J1093" s="148" t="s">
        <v>933</v>
      </c>
      <c r="K1093" s="148" t="s">
        <v>933</v>
      </c>
      <c r="L1093" s="148" t="s">
        <v>934</v>
      </c>
      <c r="M1093" s="148" t="s">
        <v>202</v>
      </c>
      <c r="N1093" s="148" t="s">
        <v>934</v>
      </c>
      <c r="O1093" s="148" t="s">
        <v>6747</v>
      </c>
      <c r="P1093" s="148" t="s">
        <v>62</v>
      </c>
      <c r="R1093" s="148" t="s">
        <v>62</v>
      </c>
      <c r="S1093" s="148" t="s">
        <v>62</v>
      </c>
      <c r="T1093" s="148" t="s">
        <v>62</v>
      </c>
      <c r="U1093" s="148" t="s">
        <v>62</v>
      </c>
      <c r="V1093" s="148" t="s">
        <v>935</v>
      </c>
      <c r="W1093" s="148" t="s">
        <v>204</v>
      </c>
      <c r="X1093" s="148" t="s">
        <v>936</v>
      </c>
      <c r="Y1093" s="148" t="s">
        <v>937</v>
      </c>
      <c r="AC1093" s="148" t="s">
        <v>258</v>
      </c>
      <c r="AD1093" s="148" t="s">
        <v>77</v>
      </c>
      <c r="AE1093" s="148" t="s">
        <v>102</v>
      </c>
      <c r="AF1093" s="148" t="s">
        <v>938</v>
      </c>
    </row>
    <row r="1094" spans="1:32" ht="60">
      <c r="A1094" s="148" t="s">
        <v>6736</v>
      </c>
      <c r="B1094" s="148" t="s">
        <v>929</v>
      </c>
      <c r="C1094" s="148" t="s">
        <v>1013</v>
      </c>
      <c r="D1094" s="148" t="s">
        <v>931</v>
      </c>
      <c r="E1094" s="148" t="s">
        <v>184</v>
      </c>
      <c r="F1094" s="148" t="s">
        <v>1014</v>
      </c>
      <c r="G1094" s="148" t="s">
        <v>530</v>
      </c>
      <c r="H1094" s="148" t="s">
        <v>530</v>
      </c>
      <c r="I1094" s="148" t="s">
        <v>933</v>
      </c>
      <c r="J1094" s="148" t="s">
        <v>933</v>
      </c>
      <c r="K1094" s="148" t="s">
        <v>933</v>
      </c>
      <c r="L1094" s="148" t="s">
        <v>934</v>
      </c>
      <c r="M1094" s="148" t="s">
        <v>65</v>
      </c>
      <c r="N1094" s="148" t="s">
        <v>934</v>
      </c>
      <c r="O1094" s="148" t="s">
        <v>6747</v>
      </c>
      <c r="P1094" s="148" t="s">
        <v>62</v>
      </c>
      <c r="R1094" s="148" t="s">
        <v>62</v>
      </c>
      <c r="S1094" s="148" t="s">
        <v>62</v>
      </c>
      <c r="T1094" s="148" t="s">
        <v>62</v>
      </c>
      <c r="U1094" s="148" t="s">
        <v>62</v>
      </c>
      <c r="V1094" s="148" t="s">
        <v>935</v>
      </c>
      <c r="W1094" s="148" t="s">
        <v>204</v>
      </c>
      <c r="X1094" s="148" t="s">
        <v>936</v>
      </c>
      <c r="Y1094" s="148" t="s">
        <v>937</v>
      </c>
      <c r="Z1094" s="148" t="s">
        <v>66</v>
      </c>
      <c r="AC1094" s="148" t="s">
        <v>62</v>
      </c>
      <c r="AD1094" s="148" t="s">
        <v>77</v>
      </c>
      <c r="AE1094" s="148" t="s">
        <v>102</v>
      </c>
      <c r="AF1094" s="148" t="s">
        <v>938</v>
      </c>
    </row>
    <row r="1095" spans="1:32" ht="60">
      <c r="A1095" s="148" t="s">
        <v>6736</v>
      </c>
      <c r="B1095" s="148" t="s">
        <v>929</v>
      </c>
      <c r="C1095" s="148" t="s">
        <v>1015</v>
      </c>
      <c r="D1095" s="148" t="s">
        <v>931</v>
      </c>
      <c r="E1095" s="148" t="s">
        <v>189</v>
      </c>
      <c r="F1095" s="148" t="s">
        <v>1014</v>
      </c>
      <c r="G1095" s="148" t="s">
        <v>530</v>
      </c>
      <c r="H1095" s="148" t="s">
        <v>530</v>
      </c>
      <c r="I1095" s="148" t="s">
        <v>933</v>
      </c>
      <c r="J1095" s="148" t="s">
        <v>933</v>
      </c>
      <c r="K1095" s="148" t="s">
        <v>933</v>
      </c>
      <c r="L1095" s="148" t="s">
        <v>934</v>
      </c>
      <c r="M1095" s="148" t="s">
        <v>65</v>
      </c>
      <c r="N1095" s="148" t="s">
        <v>934</v>
      </c>
      <c r="O1095" s="148" t="s">
        <v>6747</v>
      </c>
      <c r="P1095" s="148" t="s">
        <v>62</v>
      </c>
      <c r="R1095" s="148" t="s">
        <v>62</v>
      </c>
      <c r="S1095" s="148">
        <v>3.6</v>
      </c>
      <c r="T1095" s="148">
        <v>180</v>
      </c>
      <c r="U1095" s="148" t="s">
        <v>191</v>
      </c>
      <c r="V1095" s="148" t="s">
        <v>935</v>
      </c>
      <c r="W1095" s="148" t="s">
        <v>204</v>
      </c>
      <c r="X1095" s="148" t="s">
        <v>936</v>
      </c>
      <c r="Y1095" s="148" t="s">
        <v>937</v>
      </c>
      <c r="Z1095" s="148" t="s">
        <v>66</v>
      </c>
      <c r="AC1095" s="148" t="s">
        <v>258</v>
      </c>
      <c r="AD1095" s="148" t="s">
        <v>77</v>
      </c>
      <c r="AE1095" s="148" t="s">
        <v>192</v>
      </c>
      <c r="AF1095" s="148" t="s">
        <v>938</v>
      </c>
    </row>
    <row r="1096" spans="1:32" ht="60">
      <c r="A1096" s="148" t="s">
        <v>6736</v>
      </c>
      <c r="B1096" s="148" t="s">
        <v>929</v>
      </c>
      <c r="C1096" s="148" t="s">
        <v>1016</v>
      </c>
      <c r="D1096" s="148" t="s">
        <v>1017</v>
      </c>
      <c r="E1096" s="148" t="s">
        <v>1018</v>
      </c>
      <c r="F1096" s="148" t="s">
        <v>1014</v>
      </c>
      <c r="G1096" s="148" t="s">
        <v>530</v>
      </c>
      <c r="H1096" s="148" t="s">
        <v>530</v>
      </c>
      <c r="I1096" s="148" t="s">
        <v>933</v>
      </c>
      <c r="J1096" s="148" t="s">
        <v>933</v>
      </c>
      <c r="K1096" s="148" t="s">
        <v>933</v>
      </c>
      <c r="L1096" s="148" t="s">
        <v>934</v>
      </c>
      <c r="M1096" s="148" t="s">
        <v>65</v>
      </c>
      <c r="N1096" s="148" t="s">
        <v>934</v>
      </c>
      <c r="O1096" s="148" t="s">
        <v>6747</v>
      </c>
      <c r="P1096" s="148" t="s">
        <v>62</v>
      </c>
      <c r="R1096" s="148" t="s">
        <v>62</v>
      </c>
      <c r="S1096" s="148">
        <v>0</v>
      </c>
      <c r="T1096" s="148">
        <v>2400</v>
      </c>
      <c r="U1096" s="148" t="s">
        <v>237</v>
      </c>
      <c r="V1096" s="148" t="s">
        <v>935</v>
      </c>
      <c r="W1096" s="148" t="s">
        <v>204</v>
      </c>
      <c r="X1096" s="148" t="s">
        <v>936</v>
      </c>
      <c r="Y1096" s="148" t="s">
        <v>937</v>
      </c>
      <c r="Z1096" s="148" t="s">
        <v>66</v>
      </c>
      <c r="AC1096" s="148" t="s">
        <v>258</v>
      </c>
      <c r="AD1096" s="148" t="s">
        <v>77</v>
      </c>
      <c r="AE1096" s="148" t="s">
        <v>102</v>
      </c>
      <c r="AF1096" s="148" t="s">
        <v>938</v>
      </c>
    </row>
    <row r="1097" spans="1:32" ht="60">
      <c r="A1097" s="148" t="s">
        <v>6736</v>
      </c>
      <c r="B1097" s="148" t="s">
        <v>929</v>
      </c>
      <c r="C1097" s="148" t="s">
        <v>1019</v>
      </c>
      <c r="D1097" s="148" t="s">
        <v>1020</v>
      </c>
      <c r="E1097" s="148" t="s">
        <v>1018</v>
      </c>
      <c r="F1097" s="148" t="s">
        <v>1014</v>
      </c>
      <c r="G1097" s="148" t="s">
        <v>530</v>
      </c>
      <c r="H1097" s="148" t="s">
        <v>530</v>
      </c>
      <c r="I1097" s="148" t="s">
        <v>933</v>
      </c>
      <c r="J1097" s="148" t="s">
        <v>933</v>
      </c>
      <c r="K1097" s="148" t="s">
        <v>933</v>
      </c>
      <c r="L1097" s="148" t="s">
        <v>934</v>
      </c>
      <c r="M1097" s="148" t="s">
        <v>65</v>
      </c>
      <c r="N1097" s="148" t="s">
        <v>934</v>
      </c>
      <c r="O1097" s="148" t="s">
        <v>6747</v>
      </c>
      <c r="P1097" s="148" t="s">
        <v>62</v>
      </c>
      <c r="R1097" s="148" t="s">
        <v>62</v>
      </c>
      <c r="S1097" s="148">
        <v>0</v>
      </c>
      <c r="T1097" s="148">
        <v>2400</v>
      </c>
      <c r="U1097" s="148" t="s">
        <v>237</v>
      </c>
      <c r="V1097" s="148" t="s">
        <v>935</v>
      </c>
      <c r="W1097" s="148" t="s">
        <v>204</v>
      </c>
      <c r="X1097" s="148" t="s">
        <v>936</v>
      </c>
      <c r="Y1097" s="148" t="s">
        <v>937</v>
      </c>
      <c r="Z1097" s="148" t="s">
        <v>66</v>
      </c>
      <c r="AC1097" s="148" t="s">
        <v>258</v>
      </c>
      <c r="AD1097" s="148" t="s">
        <v>77</v>
      </c>
      <c r="AE1097" s="148" t="s">
        <v>102</v>
      </c>
      <c r="AF1097" s="148" t="s">
        <v>938</v>
      </c>
    </row>
    <row r="1098" spans="1:32" ht="60">
      <c r="A1098" s="148" t="s">
        <v>6736</v>
      </c>
      <c r="B1098" s="148" t="s">
        <v>929</v>
      </c>
      <c r="C1098" s="148" t="s">
        <v>1021</v>
      </c>
      <c r="D1098" s="148" t="s">
        <v>940</v>
      </c>
      <c r="E1098" s="148" t="s">
        <v>941</v>
      </c>
      <c r="F1098" s="148" t="s">
        <v>1014</v>
      </c>
      <c r="G1098" s="148" t="s">
        <v>530</v>
      </c>
      <c r="H1098" s="148" t="s">
        <v>530</v>
      </c>
      <c r="I1098" s="148" t="s">
        <v>933</v>
      </c>
      <c r="J1098" s="148" t="s">
        <v>933</v>
      </c>
      <c r="K1098" s="148" t="s">
        <v>933</v>
      </c>
      <c r="L1098" s="148" t="s">
        <v>934</v>
      </c>
      <c r="M1098" s="148" t="s">
        <v>942</v>
      </c>
      <c r="N1098" s="148" t="s">
        <v>934</v>
      </c>
      <c r="O1098" s="148" t="s">
        <v>6747</v>
      </c>
      <c r="P1098" s="148" t="s">
        <v>62</v>
      </c>
      <c r="R1098" s="148" t="s">
        <v>62</v>
      </c>
      <c r="S1098" s="148" t="s">
        <v>62</v>
      </c>
      <c r="T1098" s="148" t="s">
        <v>62</v>
      </c>
      <c r="U1098" s="148" t="s">
        <v>62</v>
      </c>
      <c r="V1098" s="148" t="s">
        <v>935</v>
      </c>
      <c r="W1098" s="148" t="s">
        <v>204</v>
      </c>
      <c r="X1098" s="148" t="s">
        <v>936</v>
      </c>
      <c r="Y1098" s="148" t="s">
        <v>937</v>
      </c>
      <c r="Z1098" s="148" t="s">
        <v>66</v>
      </c>
      <c r="AC1098" s="148" t="s">
        <v>258</v>
      </c>
      <c r="AD1098" s="148" t="s">
        <v>77</v>
      </c>
      <c r="AE1098" s="148" t="s">
        <v>102</v>
      </c>
      <c r="AF1098" s="148" t="s">
        <v>938</v>
      </c>
    </row>
    <row r="1099" spans="1:32" ht="60">
      <c r="A1099" s="148" t="s">
        <v>6736</v>
      </c>
      <c r="B1099" s="148" t="s">
        <v>929</v>
      </c>
      <c r="C1099" s="148" t="s">
        <v>1022</v>
      </c>
      <c r="D1099" s="148" t="s">
        <v>944</v>
      </c>
      <c r="E1099" s="148" t="s">
        <v>941</v>
      </c>
      <c r="F1099" s="148" t="s">
        <v>1014</v>
      </c>
      <c r="G1099" s="148" t="s">
        <v>530</v>
      </c>
      <c r="H1099" s="148" t="s">
        <v>530</v>
      </c>
      <c r="I1099" s="148" t="s">
        <v>933</v>
      </c>
      <c r="J1099" s="148" t="s">
        <v>933</v>
      </c>
      <c r="K1099" s="148" t="s">
        <v>933</v>
      </c>
      <c r="L1099" s="148" t="s">
        <v>934</v>
      </c>
      <c r="M1099" s="148" t="s">
        <v>942</v>
      </c>
      <c r="N1099" s="148" t="s">
        <v>934</v>
      </c>
      <c r="O1099" s="148" t="s">
        <v>6747</v>
      </c>
      <c r="P1099" s="148" t="s">
        <v>62</v>
      </c>
      <c r="R1099" s="148" t="s">
        <v>62</v>
      </c>
      <c r="S1099" s="148" t="s">
        <v>62</v>
      </c>
      <c r="T1099" s="148" t="s">
        <v>62</v>
      </c>
      <c r="U1099" s="148" t="s">
        <v>62</v>
      </c>
      <c r="V1099" s="148" t="s">
        <v>935</v>
      </c>
      <c r="W1099" s="148" t="s">
        <v>204</v>
      </c>
      <c r="X1099" s="148" t="s">
        <v>936</v>
      </c>
      <c r="Y1099" s="148" t="s">
        <v>937</v>
      </c>
      <c r="Z1099" s="148" t="s">
        <v>66</v>
      </c>
      <c r="AC1099" s="148" t="s">
        <v>258</v>
      </c>
      <c r="AD1099" s="148" t="s">
        <v>77</v>
      </c>
      <c r="AE1099" s="148" t="s">
        <v>102</v>
      </c>
      <c r="AF1099" s="148" t="s">
        <v>938</v>
      </c>
    </row>
    <row r="1100" spans="1:32" ht="60">
      <c r="A1100" s="148" t="s">
        <v>6736</v>
      </c>
      <c r="B1100" s="148" t="s">
        <v>929</v>
      </c>
      <c r="C1100" s="148" t="s">
        <v>1023</v>
      </c>
      <c r="D1100" s="148" t="s">
        <v>946</v>
      </c>
      <c r="E1100" s="148" t="s">
        <v>947</v>
      </c>
      <c r="F1100" s="148" t="s">
        <v>1014</v>
      </c>
      <c r="G1100" s="148" t="s">
        <v>530</v>
      </c>
      <c r="H1100" s="148" t="s">
        <v>530</v>
      </c>
      <c r="I1100" s="148" t="s">
        <v>933</v>
      </c>
      <c r="J1100" s="148" t="s">
        <v>933</v>
      </c>
      <c r="K1100" s="148" t="s">
        <v>933</v>
      </c>
      <c r="L1100" s="148" t="s">
        <v>934</v>
      </c>
      <c r="M1100" s="148" t="s">
        <v>948</v>
      </c>
      <c r="N1100" s="148" t="s">
        <v>934</v>
      </c>
      <c r="O1100" s="148" t="s">
        <v>6747</v>
      </c>
      <c r="P1100" s="148" t="s">
        <v>62</v>
      </c>
      <c r="R1100" s="148" t="s">
        <v>62</v>
      </c>
      <c r="S1100" s="148" t="s">
        <v>62</v>
      </c>
      <c r="T1100" s="148" t="s">
        <v>62</v>
      </c>
      <c r="U1100" s="148" t="s">
        <v>62</v>
      </c>
      <c r="V1100" s="148" t="s">
        <v>935</v>
      </c>
      <c r="W1100" s="148" t="s">
        <v>204</v>
      </c>
      <c r="X1100" s="148" t="s">
        <v>936</v>
      </c>
      <c r="Y1100" s="148" t="s">
        <v>937</v>
      </c>
      <c r="Z1100" s="148" t="s">
        <v>66</v>
      </c>
      <c r="AC1100" s="148" t="s">
        <v>258</v>
      </c>
      <c r="AD1100" s="148" t="s">
        <v>77</v>
      </c>
      <c r="AE1100" s="148" t="s">
        <v>102</v>
      </c>
      <c r="AF1100" s="148" t="s">
        <v>938</v>
      </c>
    </row>
    <row r="1101" spans="1:32" ht="60">
      <c r="A1101" s="148" t="s">
        <v>6736</v>
      </c>
      <c r="B1101" s="148" t="s">
        <v>929</v>
      </c>
      <c r="C1101" s="148" t="s">
        <v>1024</v>
      </c>
      <c r="D1101" s="148" t="s">
        <v>950</v>
      </c>
      <c r="E1101" s="148" t="s">
        <v>947</v>
      </c>
      <c r="F1101" s="148" t="s">
        <v>1014</v>
      </c>
      <c r="G1101" s="148" t="s">
        <v>530</v>
      </c>
      <c r="H1101" s="148" t="s">
        <v>530</v>
      </c>
      <c r="I1101" s="148" t="s">
        <v>933</v>
      </c>
      <c r="J1101" s="148" t="s">
        <v>933</v>
      </c>
      <c r="K1101" s="148" t="s">
        <v>933</v>
      </c>
      <c r="L1101" s="148" t="s">
        <v>934</v>
      </c>
      <c r="M1101" s="148" t="s">
        <v>948</v>
      </c>
      <c r="N1101" s="148" t="s">
        <v>934</v>
      </c>
      <c r="O1101" s="148" t="s">
        <v>6747</v>
      </c>
      <c r="P1101" s="148" t="s">
        <v>62</v>
      </c>
      <c r="R1101" s="148" t="s">
        <v>62</v>
      </c>
      <c r="S1101" s="148" t="s">
        <v>62</v>
      </c>
      <c r="T1101" s="148" t="s">
        <v>62</v>
      </c>
      <c r="U1101" s="148" t="s">
        <v>62</v>
      </c>
      <c r="V1101" s="148" t="s">
        <v>935</v>
      </c>
      <c r="W1101" s="148" t="s">
        <v>204</v>
      </c>
      <c r="X1101" s="148" t="s">
        <v>936</v>
      </c>
      <c r="Y1101" s="148" t="s">
        <v>937</v>
      </c>
      <c r="Z1101" s="148" t="s">
        <v>66</v>
      </c>
      <c r="AC1101" s="148" t="s">
        <v>258</v>
      </c>
      <c r="AD1101" s="148" t="s">
        <v>77</v>
      </c>
      <c r="AE1101" s="148" t="s">
        <v>102</v>
      </c>
      <c r="AF1101" s="148" t="s">
        <v>938</v>
      </c>
    </row>
    <row r="1102" spans="1:32" ht="60">
      <c r="A1102" s="148" t="s">
        <v>6736</v>
      </c>
      <c r="B1102" s="148" t="s">
        <v>929</v>
      </c>
      <c r="C1102" s="148" t="s">
        <v>1025</v>
      </c>
      <c r="D1102" s="148" t="s">
        <v>952</v>
      </c>
      <c r="E1102" s="148" t="s">
        <v>947</v>
      </c>
      <c r="F1102" s="148" t="s">
        <v>1014</v>
      </c>
      <c r="G1102" s="148" t="s">
        <v>530</v>
      </c>
      <c r="H1102" s="148" t="s">
        <v>530</v>
      </c>
      <c r="I1102" s="148" t="s">
        <v>933</v>
      </c>
      <c r="J1102" s="148" t="s">
        <v>933</v>
      </c>
      <c r="K1102" s="148" t="s">
        <v>933</v>
      </c>
      <c r="L1102" s="148" t="s">
        <v>934</v>
      </c>
      <c r="M1102" s="148" t="s">
        <v>948</v>
      </c>
      <c r="N1102" s="148" t="s">
        <v>934</v>
      </c>
      <c r="O1102" s="148" t="s">
        <v>6747</v>
      </c>
      <c r="P1102" s="148" t="s">
        <v>62</v>
      </c>
      <c r="R1102" s="148" t="s">
        <v>62</v>
      </c>
      <c r="S1102" s="148" t="s">
        <v>62</v>
      </c>
      <c r="T1102" s="148" t="s">
        <v>62</v>
      </c>
      <c r="U1102" s="148" t="s">
        <v>62</v>
      </c>
      <c r="V1102" s="148" t="s">
        <v>935</v>
      </c>
      <c r="W1102" s="148" t="s">
        <v>204</v>
      </c>
      <c r="X1102" s="148" t="s">
        <v>936</v>
      </c>
      <c r="Y1102" s="148" t="s">
        <v>937</v>
      </c>
      <c r="Z1102" s="148" t="s">
        <v>66</v>
      </c>
      <c r="AC1102" s="148" t="s">
        <v>258</v>
      </c>
      <c r="AD1102" s="148" t="s">
        <v>77</v>
      </c>
      <c r="AE1102" s="148" t="s">
        <v>102</v>
      </c>
      <c r="AF1102" s="148" t="s">
        <v>938</v>
      </c>
    </row>
    <row r="1103" spans="1:32" ht="60">
      <c r="A1103" s="148" t="s">
        <v>6736</v>
      </c>
      <c r="B1103" s="148" t="s">
        <v>929</v>
      </c>
      <c r="C1103" s="148" t="s">
        <v>1026</v>
      </c>
      <c r="D1103" s="148" t="s">
        <v>954</v>
      </c>
      <c r="E1103" s="148" t="s">
        <v>947</v>
      </c>
      <c r="F1103" s="148" t="s">
        <v>1014</v>
      </c>
      <c r="G1103" s="148" t="s">
        <v>530</v>
      </c>
      <c r="H1103" s="148" t="s">
        <v>530</v>
      </c>
      <c r="I1103" s="148" t="s">
        <v>933</v>
      </c>
      <c r="J1103" s="148" t="s">
        <v>933</v>
      </c>
      <c r="K1103" s="148" t="s">
        <v>933</v>
      </c>
      <c r="L1103" s="148" t="s">
        <v>934</v>
      </c>
      <c r="M1103" s="148" t="s">
        <v>948</v>
      </c>
      <c r="N1103" s="148" t="s">
        <v>934</v>
      </c>
      <c r="O1103" s="148" t="s">
        <v>6747</v>
      </c>
      <c r="P1103" s="148" t="s">
        <v>62</v>
      </c>
      <c r="R1103" s="148" t="s">
        <v>62</v>
      </c>
      <c r="S1103" s="148" t="s">
        <v>62</v>
      </c>
      <c r="T1103" s="148" t="s">
        <v>62</v>
      </c>
      <c r="U1103" s="148" t="s">
        <v>62</v>
      </c>
      <c r="V1103" s="148" t="s">
        <v>935</v>
      </c>
      <c r="W1103" s="148" t="s">
        <v>204</v>
      </c>
      <c r="X1103" s="148" t="s">
        <v>936</v>
      </c>
      <c r="Y1103" s="148" t="s">
        <v>937</v>
      </c>
      <c r="Z1103" s="148" t="s">
        <v>66</v>
      </c>
      <c r="AC1103" s="148" t="s">
        <v>258</v>
      </c>
      <c r="AD1103" s="148" t="s">
        <v>77</v>
      </c>
      <c r="AE1103" s="148" t="s">
        <v>102</v>
      </c>
      <c r="AF1103" s="148" t="s">
        <v>938</v>
      </c>
    </row>
    <row r="1104" spans="1:32" ht="60">
      <c r="A1104" s="148" t="s">
        <v>6736</v>
      </c>
      <c r="B1104" s="148" t="s">
        <v>929</v>
      </c>
      <c r="C1104" s="148" t="s">
        <v>1027</v>
      </c>
      <c r="D1104" s="148" t="s">
        <v>956</v>
      </c>
      <c r="E1104" s="148" t="s">
        <v>947</v>
      </c>
      <c r="F1104" s="148" t="s">
        <v>1014</v>
      </c>
      <c r="G1104" s="148" t="s">
        <v>530</v>
      </c>
      <c r="H1104" s="148" t="s">
        <v>530</v>
      </c>
      <c r="I1104" s="148" t="s">
        <v>933</v>
      </c>
      <c r="J1104" s="148" t="s">
        <v>933</v>
      </c>
      <c r="K1104" s="148" t="s">
        <v>933</v>
      </c>
      <c r="L1104" s="148" t="s">
        <v>934</v>
      </c>
      <c r="M1104" s="148" t="s">
        <v>948</v>
      </c>
      <c r="N1104" s="148" t="s">
        <v>934</v>
      </c>
      <c r="O1104" s="148" t="s">
        <v>6747</v>
      </c>
      <c r="P1104" s="148" t="s">
        <v>62</v>
      </c>
      <c r="R1104" s="148" t="s">
        <v>62</v>
      </c>
      <c r="S1104" s="148" t="s">
        <v>62</v>
      </c>
      <c r="T1104" s="148" t="s">
        <v>62</v>
      </c>
      <c r="U1104" s="148" t="s">
        <v>62</v>
      </c>
      <c r="V1104" s="148" t="s">
        <v>935</v>
      </c>
      <c r="W1104" s="148" t="s">
        <v>204</v>
      </c>
      <c r="X1104" s="148" t="s">
        <v>936</v>
      </c>
      <c r="Y1104" s="148" t="s">
        <v>937</v>
      </c>
      <c r="Z1104" s="148" t="s">
        <v>66</v>
      </c>
      <c r="AC1104" s="148" t="s">
        <v>258</v>
      </c>
      <c r="AD1104" s="148" t="s">
        <v>77</v>
      </c>
      <c r="AE1104" s="148" t="s">
        <v>102</v>
      </c>
      <c r="AF1104" s="148" t="s">
        <v>938</v>
      </c>
    </row>
    <row r="1105" spans="1:32" ht="60">
      <c r="A1105" s="148" t="s">
        <v>6736</v>
      </c>
      <c r="B1105" s="148" t="s">
        <v>929</v>
      </c>
      <c r="C1105" s="148" t="s">
        <v>1028</v>
      </c>
      <c r="D1105" s="148" t="s">
        <v>958</v>
      </c>
      <c r="E1105" s="148" t="s">
        <v>941</v>
      </c>
      <c r="F1105" s="148" t="s">
        <v>1014</v>
      </c>
      <c r="G1105" s="148" t="s">
        <v>530</v>
      </c>
      <c r="H1105" s="148" t="s">
        <v>530</v>
      </c>
      <c r="I1105" s="148" t="s">
        <v>933</v>
      </c>
      <c r="J1105" s="148" t="s">
        <v>933</v>
      </c>
      <c r="K1105" s="148" t="s">
        <v>933</v>
      </c>
      <c r="L1105" s="148" t="s">
        <v>934</v>
      </c>
      <c r="M1105" s="148" t="s">
        <v>942</v>
      </c>
      <c r="N1105" s="148" t="s">
        <v>934</v>
      </c>
      <c r="O1105" s="148" t="s">
        <v>6747</v>
      </c>
      <c r="P1105" s="148" t="s">
        <v>62</v>
      </c>
      <c r="R1105" s="148" t="s">
        <v>62</v>
      </c>
      <c r="S1105" s="148" t="s">
        <v>62</v>
      </c>
      <c r="T1105" s="148" t="s">
        <v>62</v>
      </c>
      <c r="U1105" s="148" t="s">
        <v>62</v>
      </c>
      <c r="V1105" s="148" t="s">
        <v>935</v>
      </c>
      <c r="W1105" s="148" t="s">
        <v>204</v>
      </c>
      <c r="X1105" s="148" t="s">
        <v>936</v>
      </c>
      <c r="Y1105" s="148" t="s">
        <v>937</v>
      </c>
      <c r="Z1105" s="148" t="s">
        <v>66</v>
      </c>
      <c r="AC1105" s="148" t="s">
        <v>258</v>
      </c>
      <c r="AD1105" s="148" t="s">
        <v>77</v>
      </c>
      <c r="AE1105" s="148" t="s">
        <v>102</v>
      </c>
      <c r="AF1105" s="148" t="s">
        <v>938</v>
      </c>
    </row>
    <row r="1106" spans="1:32" ht="60">
      <c r="A1106" s="148" t="s">
        <v>6736</v>
      </c>
      <c r="B1106" s="148" t="s">
        <v>929</v>
      </c>
      <c r="C1106" s="148" t="s">
        <v>1029</v>
      </c>
      <c r="D1106" s="148" t="s">
        <v>960</v>
      </c>
      <c r="E1106" s="148" t="s">
        <v>947</v>
      </c>
      <c r="F1106" s="148" t="s">
        <v>1014</v>
      </c>
      <c r="G1106" s="148" t="s">
        <v>530</v>
      </c>
      <c r="H1106" s="148" t="s">
        <v>530</v>
      </c>
      <c r="I1106" s="148" t="s">
        <v>933</v>
      </c>
      <c r="J1106" s="148" t="s">
        <v>933</v>
      </c>
      <c r="K1106" s="148" t="s">
        <v>933</v>
      </c>
      <c r="L1106" s="148" t="s">
        <v>934</v>
      </c>
      <c r="M1106" s="148" t="s">
        <v>948</v>
      </c>
      <c r="N1106" s="148" t="s">
        <v>934</v>
      </c>
      <c r="O1106" s="148" t="s">
        <v>6747</v>
      </c>
      <c r="P1106" s="148" t="s">
        <v>62</v>
      </c>
      <c r="R1106" s="148" t="s">
        <v>62</v>
      </c>
      <c r="S1106" s="148" t="s">
        <v>62</v>
      </c>
      <c r="T1106" s="148" t="s">
        <v>62</v>
      </c>
      <c r="U1106" s="148" t="s">
        <v>62</v>
      </c>
      <c r="V1106" s="148" t="s">
        <v>935</v>
      </c>
      <c r="W1106" s="148" t="s">
        <v>204</v>
      </c>
      <c r="X1106" s="148" t="s">
        <v>936</v>
      </c>
      <c r="Y1106" s="148" t="s">
        <v>937</v>
      </c>
      <c r="Z1106" s="148" t="s">
        <v>66</v>
      </c>
      <c r="AC1106" s="148" t="s">
        <v>258</v>
      </c>
      <c r="AD1106" s="148" t="s">
        <v>77</v>
      </c>
      <c r="AE1106" s="148" t="s">
        <v>102</v>
      </c>
      <c r="AF1106" s="148" t="s">
        <v>938</v>
      </c>
    </row>
    <row r="1107" spans="1:32" ht="60">
      <c r="A1107" s="148" t="s">
        <v>6736</v>
      </c>
      <c r="B1107" s="148" t="s">
        <v>929</v>
      </c>
      <c r="C1107" s="148" t="s">
        <v>1030</v>
      </c>
      <c r="D1107" s="148" t="s">
        <v>962</v>
      </c>
      <c r="E1107" s="148" t="s">
        <v>947</v>
      </c>
      <c r="F1107" s="148" t="s">
        <v>1014</v>
      </c>
      <c r="G1107" s="148" t="s">
        <v>530</v>
      </c>
      <c r="H1107" s="148" t="s">
        <v>530</v>
      </c>
      <c r="I1107" s="148" t="s">
        <v>933</v>
      </c>
      <c r="J1107" s="148" t="s">
        <v>933</v>
      </c>
      <c r="K1107" s="148" t="s">
        <v>933</v>
      </c>
      <c r="L1107" s="148" t="s">
        <v>934</v>
      </c>
      <c r="M1107" s="148" t="s">
        <v>948</v>
      </c>
      <c r="N1107" s="148" t="s">
        <v>934</v>
      </c>
      <c r="O1107" s="148" t="s">
        <v>6747</v>
      </c>
      <c r="P1107" s="148" t="s">
        <v>62</v>
      </c>
      <c r="R1107" s="148" t="s">
        <v>62</v>
      </c>
      <c r="S1107" s="148" t="s">
        <v>62</v>
      </c>
      <c r="T1107" s="148" t="s">
        <v>62</v>
      </c>
      <c r="U1107" s="148" t="s">
        <v>62</v>
      </c>
      <c r="V1107" s="148" t="s">
        <v>935</v>
      </c>
      <c r="W1107" s="148" t="s">
        <v>204</v>
      </c>
      <c r="X1107" s="148" t="s">
        <v>936</v>
      </c>
      <c r="Y1107" s="148" t="s">
        <v>937</v>
      </c>
      <c r="Z1107" s="148" t="s">
        <v>66</v>
      </c>
      <c r="AC1107" s="148" t="s">
        <v>258</v>
      </c>
      <c r="AD1107" s="148" t="s">
        <v>77</v>
      </c>
      <c r="AE1107" s="148" t="s">
        <v>102</v>
      </c>
      <c r="AF1107" s="148" t="s">
        <v>938</v>
      </c>
    </row>
    <row r="1108" spans="1:32" ht="60">
      <c r="A1108" s="148" t="s">
        <v>6736</v>
      </c>
      <c r="B1108" s="148" t="s">
        <v>929</v>
      </c>
      <c r="C1108" s="148" t="s">
        <v>1031</v>
      </c>
      <c r="D1108" s="148" t="s">
        <v>964</v>
      </c>
      <c r="E1108" s="148" t="s">
        <v>941</v>
      </c>
      <c r="F1108" s="148" t="s">
        <v>1014</v>
      </c>
      <c r="G1108" s="148" t="s">
        <v>530</v>
      </c>
      <c r="H1108" s="148" t="s">
        <v>530</v>
      </c>
      <c r="I1108" s="148" t="s">
        <v>933</v>
      </c>
      <c r="J1108" s="148" t="s">
        <v>933</v>
      </c>
      <c r="K1108" s="148" t="s">
        <v>933</v>
      </c>
      <c r="L1108" s="148" t="s">
        <v>934</v>
      </c>
      <c r="M1108" s="148" t="s">
        <v>942</v>
      </c>
      <c r="N1108" s="148" t="s">
        <v>934</v>
      </c>
      <c r="O1108" s="148" t="s">
        <v>6747</v>
      </c>
      <c r="P1108" s="148" t="s">
        <v>62</v>
      </c>
      <c r="R1108" s="148" t="s">
        <v>62</v>
      </c>
      <c r="S1108" s="148" t="s">
        <v>62</v>
      </c>
      <c r="T1108" s="148" t="s">
        <v>62</v>
      </c>
      <c r="U1108" s="148" t="s">
        <v>62</v>
      </c>
      <c r="V1108" s="148" t="s">
        <v>935</v>
      </c>
      <c r="W1108" s="148" t="s">
        <v>204</v>
      </c>
      <c r="X1108" s="148" t="s">
        <v>936</v>
      </c>
      <c r="Y1108" s="148" t="s">
        <v>937</v>
      </c>
      <c r="Z1108" s="148" t="s">
        <v>66</v>
      </c>
      <c r="AC1108" s="148" t="s">
        <v>258</v>
      </c>
      <c r="AD1108" s="148" t="s">
        <v>77</v>
      </c>
      <c r="AE1108" s="148" t="s">
        <v>102</v>
      </c>
      <c r="AF1108" s="148" t="s">
        <v>938</v>
      </c>
    </row>
    <row r="1109" spans="1:32" ht="60">
      <c r="A1109" s="148" t="s">
        <v>6736</v>
      </c>
      <c r="B1109" s="148" t="s">
        <v>929</v>
      </c>
      <c r="C1109" s="148" t="s">
        <v>1032</v>
      </c>
      <c r="D1109" s="148" t="s">
        <v>966</v>
      </c>
      <c r="E1109" s="148" t="s">
        <v>941</v>
      </c>
      <c r="F1109" s="148" t="s">
        <v>1014</v>
      </c>
      <c r="G1109" s="148" t="s">
        <v>530</v>
      </c>
      <c r="H1109" s="148" t="s">
        <v>530</v>
      </c>
      <c r="I1109" s="148" t="s">
        <v>933</v>
      </c>
      <c r="J1109" s="148" t="s">
        <v>933</v>
      </c>
      <c r="K1109" s="148" t="s">
        <v>933</v>
      </c>
      <c r="L1109" s="148" t="s">
        <v>934</v>
      </c>
      <c r="M1109" s="148" t="s">
        <v>942</v>
      </c>
      <c r="N1109" s="148" t="s">
        <v>934</v>
      </c>
      <c r="O1109" s="148" t="s">
        <v>6747</v>
      </c>
      <c r="P1109" s="148" t="s">
        <v>62</v>
      </c>
      <c r="R1109" s="148" t="s">
        <v>62</v>
      </c>
      <c r="S1109" s="148" t="s">
        <v>62</v>
      </c>
      <c r="T1109" s="148" t="s">
        <v>62</v>
      </c>
      <c r="U1109" s="148" t="s">
        <v>62</v>
      </c>
      <c r="V1109" s="148" t="s">
        <v>935</v>
      </c>
      <c r="W1109" s="148" t="s">
        <v>204</v>
      </c>
      <c r="X1109" s="148" t="s">
        <v>936</v>
      </c>
      <c r="Y1109" s="148" t="s">
        <v>937</v>
      </c>
      <c r="Z1109" s="148" t="s">
        <v>66</v>
      </c>
      <c r="AC1109" s="148" t="s">
        <v>258</v>
      </c>
      <c r="AD1109" s="148" t="s">
        <v>77</v>
      </c>
      <c r="AE1109" s="148" t="s">
        <v>102</v>
      </c>
      <c r="AF1109" s="148" t="s">
        <v>938</v>
      </c>
    </row>
    <row r="1110" spans="1:32" ht="60">
      <c r="A1110" s="148" t="s">
        <v>6736</v>
      </c>
      <c r="B1110" s="148" t="s">
        <v>929</v>
      </c>
      <c r="C1110" s="148" t="s">
        <v>1033</v>
      </c>
      <c r="D1110" s="148" t="s">
        <v>968</v>
      </c>
      <c r="E1110" s="148" t="s">
        <v>947</v>
      </c>
      <c r="F1110" s="148" t="s">
        <v>1014</v>
      </c>
      <c r="G1110" s="148" t="s">
        <v>530</v>
      </c>
      <c r="H1110" s="148" t="s">
        <v>530</v>
      </c>
      <c r="I1110" s="148" t="s">
        <v>933</v>
      </c>
      <c r="J1110" s="148" t="s">
        <v>933</v>
      </c>
      <c r="K1110" s="148" t="s">
        <v>933</v>
      </c>
      <c r="L1110" s="148" t="s">
        <v>934</v>
      </c>
      <c r="M1110" s="148" t="s">
        <v>948</v>
      </c>
      <c r="N1110" s="148" t="s">
        <v>934</v>
      </c>
      <c r="O1110" s="148" t="s">
        <v>6747</v>
      </c>
      <c r="P1110" s="148" t="s">
        <v>62</v>
      </c>
      <c r="R1110" s="148" t="s">
        <v>62</v>
      </c>
      <c r="S1110" s="148" t="s">
        <v>62</v>
      </c>
      <c r="T1110" s="148" t="s">
        <v>62</v>
      </c>
      <c r="U1110" s="148" t="s">
        <v>62</v>
      </c>
      <c r="V1110" s="148" t="s">
        <v>935</v>
      </c>
      <c r="W1110" s="148" t="s">
        <v>204</v>
      </c>
      <c r="X1110" s="148" t="s">
        <v>936</v>
      </c>
      <c r="Y1110" s="148" t="s">
        <v>937</v>
      </c>
      <c r="AC1110" s="148" t="s">
        <v>258</v>
      </c>
      <c r="AD1110" s="148" t="s">
        <v>77</v>
      </c>
      <c r="AE1110" s="148" t="s">
        <v>102</v>
      </c>
      <c r="AF1110" s="148" t="s">
        <v>938</v>
      </c>
    </row>
    <row r="1111" spans="1:32" ht="60">
      <c r="A1111" s="148" t="s">
        <v>6736</v>
      </c>
      <c r="B1111" s="148" t="s">
        <v>929</v>
      </c>
      <c r="C1111" s="148" t="s">
        <v>1034</v>
      </c>
      <c r="D1111" s="148" t="s">
        <v>958</v>
      </c>
      <c r="E1111" s="148" t="s">
        <v>941</v>
      </c>
      <c r="F1111" s="148" t="s">
        <v>1014</v>
      </c>
      <c r="G1111" s="148" t="s">
        <v>530</v>
      </c>
      <c r="H1111" s="148" t="s">
        <v>530</v>
      </c>
      <c r="I1111" s="148" t="s">
        <v>933</v>
      </c>
      <c r="J1111" s="148" t="s">
        <v>933</v>
      </c>
      <c r="K1111" s="148" t="s">
        <v>933</v>
      </c>
      <c r="L1111" s="148" t="s">
        <v>934</v>
      </c>
      <c r="M1111" s="148" t="s">
        <v>942</v>
      </c>
      <c r="N1111" s="148" t="s">
        <v>934</v>
      </c>
      <c r="O1111" s="148" t="s">
        <v>6747</v>
      </c>
      <c r="P1111" s="148" t="s">
        <v>62</v>
      </c>
      <c r="R1111" s="148" t="s">
        <v>62</v>
      </c>
      <c r="S1111" s="148" t="s">
        <v>62</v>
      </c>
      <c r="T1111" s="148" t="s">
        <v>62</v>
      </c>
      <c r="U1111" s="148" t="s">
        <v>62</v>
      </c>
      <c r="V1111" s="148" t="s">
        <v>935</v>
      </c>
      <c r="W1111" s="148" t="s">
        <v>204</v>
      </c>
      <c r="X1111" s="148" t="s">
        <v>936</v>
      </c>
      <c r="Y1111" s="148" t="s">
        <v>937</v>
      </c>
      <c r="AC1111" s="148" t="s">
        <v>258</v>
      </c>
      <c r="AD1111" s="148" t="s">
        <v>77</v>
      </c>
      <c r="AE1111" s="148" t="s">
        <v>102</v>
      </c>
      <c r="AF1111" s="148" t="s">
        <v>938</v>
      </c>
    </row>
    <row r="1112" spans="1:32" ht="60">
      <c r="A1112" s="148" t="s">
        <v>6736</v>
      </c>
      <c r="B1112" s="148" t="s">
        <v>929</v>
      </c>
      <c r="C1112" s="148" t="s">
        <v>1035</v>
      </c>
      <c r="D1112" s="148" t="s">
        <v>940</v>
      </c>
      <c r="E1112" s="148" t="s">
        <v>399</v>
      </c>
      <c r="F1112" s="148" t="s">
        <v>1014</v>
      </c>
      <c r="G1112" s="148" t="s">
        <v>530</v>
      </c>
      <c r="H1112" s="148" t="s">
        <v>530</v>
      </c>
      <c r="I1112" s="148" t="s">
        <v>933</v>
      </c>
      <c r="J1112" s="148" t="s">
        <v>933</v>
      </c>
      <c r="K1112" s="148" t="s">
        <v>933</v>
      </c>
      <c r="L1112" s="148" t="s">
        <v>934</v>
      </c>
      <c r="M1112" s="148" t="s">
        <v>971</v>
      </c>
      <c r="N1112" s="148" t="s">
        <v>934</v>
      </c>
      <c r="O1112" s="148" t="s">
        <v>6747</v>
      </c>
      <c r="P1112" s="148" t="s">
        <v>62</v>
      </c>
      <c r="R1112" s="148" t="s">
        <v>62</v>
      </c>
      <c r="S1112" s="148" t="s">
        <v>62</v>
      </c>
      <c r="T1112" s="148" t="s">
        <v>62</v>
      </c>
      <c r="U1112" s="148" t="s">
        <v>62</v>
      </c>
      <c r="V1112" s="148" t="s">
        <v>935</v>
      </c>
      <c r="W1112" s="148" t="s">
        <v>204</v>
      </c>
      <c r="X1112" s="148" t="s">
        <v>936</v>
      </c>
      <c r="Y1112" s="148" t="s">
        <v>937</v>
      </c>
      <c r="AC1112" s="148" t="s">
        <v>258</v>
      </c>
      <c r="AD1112" s="148" t="s">
        <v>77</v>
      </c>
      <c r="AE1112" s="148" t="s">
        <v>102</v>
      </c>
      <c r="AF1112" s="148" t="s">
        <v>938</v>
      </c>
    </row>
    <row r="1113" spans="1:32" ht="60">
      <c r="A1113" s="148" t="s">
        <v>6736</v>
      </c>
      <c r="B1113" s="148" t="s">
        <v>929</v>
      </c>
      <c r="C1113" s="148" t="s">
        <v>1036</v>
      </c>
      <c r="D1113" s="148" t="s">
        <v>944</v>
      </c>
      <c r="E1113" s="148" t="s">
        <v>399</v>
      </c>
      <c r="F1113" s="148" t="s">
        <v>1014</v>
      </c>
      <c r="G1113" s="148" t="s">
        <v>530</v>
      </c>
      <c r="H1113" s="148" t="s">
        <v>530</v>
      </c>
      <c r="I1113" s="148" t="s">
        <v>933</v>
      </c>
      <c r="J1113" s="148" t="s">
        <v>933</v>
      </c>
      <c r="K1113" s="148" t="s">
        <v>933</v>
      </c>
      <c r="L1113" s="148" t="s">
        <v>934</v>
      </c>
      <c r="M1113" s="148" t="s">
        <v>971</v>
      </c>
      <c r="N1113" s="148" t="s">
        <v>934</v>
      </c>
      <c r="O1113" s="148" t="s">
        <v>6747</v>
      </c>
      <c r="P1113" s="148" t="s">
        <v>62</v>
      </c>
      <c r="R1113" s="148" t="s">
        <v>62</v>
      </c>
      <c r="S1113" s="148" t="s">
        <v>62</v>
      </c>
      <c r="T1113" s="148" t="s">
        <v>62</v>
      </c>
      <c r="U1113" s="148" t="s">
        <v>62</v>
      </c>
      <c r="V1113" s="148" t="s">
        <v>935</v>
      </c>
      <c r="W1113" s="148" t="s">
        <v>204</v>
      </c>
      <c r="X1113" s="148" t="s">
        <v>936</v>
      </c>
      <c r="Y1113" s="148" t="s">
        <v>937</v>
      </c>
      <c r="AC1113" s="148" t="s">
        <v>258</v>
      </c>
      <c r="AD1113" s="148" t="s">
        <v>77</v>
      </c>
      <c r="AE1113" s="148" t="s">
        <v>102</v>
      </c>
      <c r="AF1113" s="148" t="s">
        <v>938</v>
      </c>
    </row>
    <row r="1114" spans="1:32" ht="60">
      <c r="A1114" s="148" t="s">
        <v>6736</v>
      </c>
      <c r="B1114" s="148" t="s">
        <v>929</v>
      </c>
      <c r="C1114" s="148" t="s">
        <v>1037</v>
      </c>
      <c r="D1114" s="148" t="s">
        <v>946</v>
      </c>
      <c r="E1114" s="148" t="s">
        <v>399</v>
      </c>
      <c r="F1114" s="148" t="s">
        <v>1014</v>
      </c>
      <c r="G1114" s="148" t="s">
        <v>530</v>
      </c>
      <c r="H1114" s="148" t="s">
        <v>530</v>
      </c>
      <c r="I1114" s="148" t="s">
        <v>933</v>
      </c>
      <c r="J1114" s="148" t="s">
        <v>933</v>
      </c>
      <c r="K1114" s="148" t="s">
        <v>933</v>
      </c>
      <c r="L1114" s="148" t="s">
        <v>934</v>
      </c>
      <c r="M1114" s="148" t="s">
        <v>971</v>
      </c>
      <c r="N1114" s="148" t="s">
        <v>934</v>
      </c>
      <c r="O1114" s="148" t="s">
        <v>6747</v>
      </c>
      <c r="P1114" s="148" t="s">
        <v>62</v>
      </c>
      <c r="R1114" s="148" t="s">
        <v>62</v>
      </c>
      <c r="S1114" s="148" t="s">
        <v>62</v>
      </c>
      <c r="T1114" s="148" t="s">
        <v>62</v>
      </c>
      <c r="U1114" s="148" t="s">
        <v>62</v>
      </c>
      <c r="V1114" s="148" t="s">
        <v>935</v>
      </c>
      <c r="W1114" s="148" t="s">
        <v>204</v>
      </c>
      <c r="X1114" s="148" t="s">
        <v>936</v>
      </c>
      <c r="Y1114" s="148" t="s">
        <v>937</v>
      </c>
      <c r="AC1114" s="148" t="s">
        <v>258</v>
      </c>
      <c r="AD1114" s="148" t="s">
        <v>77</v>
      </c>
      <c r="AE1114" s="148" t="s">
        <v>102</v>
      </c>
      <c r="AF1114" s="148" t="s">
        <v>938</v>
      </c>
    </row>
    <row r="1115" spans="1:32" ht="60">
      <c r="A1115" s="148" t="s">
        <v>6736</v>
      </c>
      <c r="B1115" s="148" t="s">
        <v>929</v>
      </c>
      <c r="C1115" s="148" t="s">
        <v>1038</v>
      </c>
      <c r="D1115" s="148" t="s">
        <v>950</v>
      </c>
      <c r="E1115" s="148" t="s">
        <v>399</v>
      </c>
      <c r="F1115" s="148" t="s">
        <v>1014</v>
      </c>
      <c r="G1115" s="148" t="s">
        <v>530</v>
      </c>
      <c r="H1115" s="148" t="s">
        <v>530</v>
      </c>
      <c r="I1115" s="148" t="s">
        <v>933</v>
      </c>
      <c r="J1115" s="148" t="s">
        <v>933</v>
      </c>
      <c r="K1115" s="148" t="s">
        <v>933</v>
      </c>
      <c r="L1115" s="148" t="s">
        <v>934</v>
      </c>
      <c r="M1115" s="148" t="s">
        <v>971</v>
      </c>
      <c r="N1115" s="148" t="s">
        <v>934</v>
      </c>
      <c r="O1115" s="148" t="s">
        <v>6747</v>
      </c>
      <c r="P1115" s="148" t="s">
        <v>62</v>
      </c>
      <c r="R1115" s="148" t="s">
        <v>62</v>
      </c>
      <c r="S1115" s="148" t="s">
        <v>62</v>
      </c>
      <c r="T1115" s="148" t="s">
        <v>62</v>
      </c>
      <c r="U1115" s="148" t="s">
        <v>62</v>
      </c>
      <c r="V1115" s="148" t="s">
        <v>935</v>
      </c>
      <c r="W1115" s="148" t="s">
        <v>204</v>
      </c>
      <c r="X1115" s="148" t="s">
        <v>936</v>
      </c>
      <c r="Y1115" s="148" t="s">
        <v>937</v>
      </c>
      <c r="AC1115" s="148" t="s">
        <v>258</v>
      </c>
      <c r="AD1115" s="148" t="s">
        <v>77</v>
      </c>
      <c r="AE1115" s="148" t="s">
        <v>102</v>
      </c>
      <c r="AF1115" s="148" t="s">
        <v>938</v>
      </c>
    </row>
    <row r="1116" spans="1:32" ht="60">
      <c r="A1116" s="148" t="s">
        <v>6736</v>
      </c>
      <c r="B1116" s="148" t="s">
        <v>929</v>
      </c>
      <c r="C1116" s="148" t="s">
        <v>1039</v>
      </c>
      <c r="D1116" s="148" t="s">
        <v>952</v>
      </c>
      <c r="E1116" s="148" t="s">
        <v>399</v>
      </c>
      <c r="F1116" s="148" t="s">
        <v>1014</v>
      </c>
      <c r="G1116" s="148" t="s">
        <v>530</v>
      </c>
      <c r="H1116" s="148" t="s">
        <v>530</v>
      </c>
      <c r="I1116" s="148" t="s">
        <v>933</v>
      </c>
      <c r="J1116" s="148" t="s">
        <v>933</v>
      </c>
      <c r="K1116" s="148" t="s">
        <v>933</v>
      </c>
      <c r="L1116" s="148" t="s">
        <v>934</v>
      </c>
      <c r="M1116" s="148" t="s">
        <v>971</v>
      </c>
      <c r="N1116" s="148" t="s">
        <v>934</v>
      </c>
      <c r="O1116" s="148" t="s">
        <v>6747</v>
      </c>
      <c r="P1116" s="148" t="s">
        <v>62</v>
      </c>
      <c r="R1116" s="148" t="s">
        <v>62</v>
      </c>
      <c r="S1116" s="148" t="s">
        <v>62</v>
      </c>
      <c r="T1116" s="148" t="s">
        <v>62</v>
      </c>
      <c r="U1116" s="148" t="s">
        <v>62</v>
      </c>
      <c r="V1116" s="148" t="s">
        <v>935</v>
      </c>
      <c r="W1116" s="148" t="s">
        <v>204</v>
      </c>
      <c r="X1116" s="148" t="s">
        <v>936</v>
      </c>
      <c r="Y1116" s="148" t="s">
        <v>937</v>
      </c>
      <c r="AC1116" s="148" t="s">
        <v>258</v>
      </c>
      <c r="AD1116" s="148" t="s">
        <v>77</v>
      </c>
      <c r="AE1116" s="148" t="s">
        <v>102</v>
      </c>
      <c r="AF1116" s="148" t="s">
        <v>938</v>
      </c>
    </row>
    <row r="1117" spans="1:32" ht="60">
      <c r="A1117" s="148" t="s">
        <v>6736</v>
      </c>
      <c r="B1117" s="148" t="s">
        <v>929</v>
      </c>
      <c r="C1117" s="148" t="s">
        <v>1040</v>
      </c>
      <c r="D1117" s="148" t="s">
        <v>954</v>
      </c>
      <c r="E1117" s="148" t="s">
        <v>399</v>
      </c>
      <c r="F1117" s="148" t="s">
        <v>1014</v>
      </c>
      <c r="G1117" s="148" t="s">
        <v>530</v>
      </c>
      <c r="H1117" s="148" t="s">
        <v>530</v>
      </c>
      <c r="I1117" s="148" t="s">
        <v>933</v>
      </c>
      <c r="J1117" s="148" t="s">
        <v>933</v>
      </c>
      <c r="K1117" s="148" t="s">
        <v>933</v>
      </c>
      <c r="L1117" s="148" t="s">
        <v>934</v>
      </c>
      <c r="M1117" s="148" t="s">
        <v>971</v>
      </c>
      <c r="N1117" s="148" t="s">
        <v>934</v>
      </c>
      <c r="O1117" s="148" t="s">
        <v>6747</v>
      </c>
      <c r="P1117" s="148" t="s">
        <v>62</v>
      </c>
      <c r="R1117" s="148" t="s">
        <v>62</v>
      </c>
      <c r="S1117" s="148" t="s">
        <v>62</v>
      </c>
      <c r="T1117" s="148" t="s">
        <v>62</v>
      </c>
      <c r="U1117" s="148" t="s">
        <v>62</v>
      </c>
      <c r="V1117" s="148" t="s">
        <v>935</v>
      </c>
      <c r="W1117" s="148" t="s">
        <v>204</v>
      </c>
      <c r="X1117" s="148" t="s">
        <v>936</v>
      </c>
      <c r="Y1117" s="148" t="s">
        <v>937</v>
      </c>
      <c r="AC1117" s="148" t="s">
        <v>258</v>
      </c>
      <c r="AD1117" s="148" t="s">
        <v>77</v>
      </c>
      <c r="AE1117" s="148" t="s">
        <v>102</v>
      </c>
      <c r="AF1117" s="148" t="s">
        <v>938</v>
      </c>
    </row>
    <row r="1118" spans="1:32" ht="60">
      <c r="A1118" s="148" t="s">
        <v>6736</v>
      </c>
      <c r="B1118" s="148" t="s">
        <v>929</v>
      </c>
      <c r="C1118" s="148" t="s">
        <v>1041</v>
      </c>
      <c r="D1118" s="148" t="s">
        <v>956</v>
      </c>
      <c r="E1118" s="148" t="s">
        <v>399</v>
      </c>
      <c r="F1118" s="148" t="s">
        <v>1014</v>
      </c>
      <c r="G1118" s="148" t="s">
        <v>530</v>
      </c>
      <c r="H1118" s="148" t="s">
        <v>530</v>
      </c>
      <c r="I1118" s="148" t="s">
        <v>933</v>
      </c>
      <c r="J1118" s="148" t="s">
        <v>933</v>
      </c>
      <c r="K1118" s="148" t="s">
        <v>933</v>
      </c>
      <c r="L1118" s="148" t="s">
        <v>934</v>
      </c>
      <c r="M1118" s="148" t="s">
        <v>971</v>
      </c>
      <c r="N1118" s="148" t="s">
        <v>934</v>
      </c>
      <c r="O1118" s="148" t="s">
        <v>6747</v>
      </c>
      <c r="P1118" s="148" t="s">
        <v>62</v>
      </c>
      <c r="R1118" s="148" t="s">
        <v>62</v>
      </c>
      <c r="S1118" s="148" t="s">
        <v>62</v>
      </c>
      <c r="T1118" s="148" t="s">
        <v>62</v>
      </c>
      <c r="U1118" s="148" t="s">
        <v>62</v>
      </c>
      <c r="V1118" s="148" t="s">
        <v>935</v>
      </c>
      <c r="W1118" s="148" t="s">
        <v>204</v>
      </c>
      <c r="X1118" s="148" t="s">
        <v>936</v>
      </c>
      <c r="Y1118" s="148" t="s">
        <v>937</v>
      </c>
      <c r="AC1118" s="148" t="s">
        <v>258</v>
      </c>
      <c r="AD1118" s="148" t="s">
        <v>77</v>
      </c>
      <c r="AE1118" s="148" t="s">
        <v>102</v>
      </c>
      <c r="AF1118" s="148" t="s">
        <v>938</v>
      </c>
    </row>
    <row r="1119" spans="1:32" ht="60">
      <c r="A1119" s="148" t="s">
        <v>6736</v>
      </c>
      <c r="B1119" s="148" t="s">
        <v>929</v>
      </c>
      <c r="C1119" s="148" t="s">
        <v>1042</v>
      </c>
      <c r="D1119" s="148" t="s">
        <v>958</v>
      </c>
      <c r="E1119" s="148" t="s">
        <v>399</v>
      </c>
      <c r="F1119" s="148" t="s">
        <v>1014</v>
      </c>
      <c r="G1119" s="148" t="s">
        <v>530</v>
      </c>
      <c r="H1119" s="148" t="s">
        <v>530</v>
      </c>
      <c r="I1119" s="148" t="s">
        <v>933</v>
      </c>
      <c r="J1119" s="148" t="s">
        <v>933</v>
      </c>
      <c r="K1119" s="148" t="s">
        <v>933</v>
      </c>
      <c r="L1119" s="148" t="s">
        <v>934</v>
      </c>
      <c r="M1119" s="148" t="s">
        <v>971</v>
      </c>
      <c r="N1119" s="148" t="s">
        <v>934</v>
      </c>
      <c r="O1119" s="148" t="s">
        <v>6747</v>
      </c>
      <c r="P1119" s="148" t="s">
        <v>62</v>
      </c>
      <c r="R1119" s="148" t="s">
        <v>62</v>
      </c>
      <c r="S1119" s="148" t="s">
        <v>62</v>
      </c>
      <c r="T1119" s="148" t="s">
        <v>62</v>
      </c>
      <c r="U1119" s="148" t="s">
        <v>62</v>
      </c>
      <c r="V1119" s="148" t="s">
        <v>935</v>
      </c>
      <c r="W1119" s="148" t="s">
        <v>204</v>
      </c>
      <c r="X1119" s="148" t="s">
        <v>936</v>
      </c>
      <c r="Y1119" s="148" t="s">
        <v>937</v>
      </c>
      <c r="AC1119" s="148" t="s">
        <v>258</v>
      </c>
      <c r="AD1119" s="148" t="s">
        <v>77</v>
      </c>
      <c r="AE1119" s="148" t="s">
        <v>102</v>
      </c>
      <c r="AF1119" s="148" t="s">
        <v>938</v>
      </c>
    </row>
    <row r="1120" spans="1:32" ht="60">
      <c r="A1120" s="148" t="s">
        <v>6736</v>
      </c>
      <c r="B1120" s="148" t="s">
        <v>929</v>
      </c>
      <c r="C1120" s="148" t="s">
        <v>1043</v>
      </c>
      <c r="D1120" s="148" t="s">
        <v>960</v>
      </c>
      <c r="E1120" s="148" t="s">
        <v>399</v>
      </c>
      <c r="F1120" s="148" t="s">
        <v>1014</v>
      </c>
      <c r="G1120" s="148" t="s">
        <v>530</v>
      </c>
      <c r="H1120" s="148" t="s">
        <v>530</v>
      </c>
      <c r="I1120" s="148" t="s">
        <v>933</v>
      </c>
      <c r="J1120" s="148" t="s">
        <v>933</v>
      </c>
      <c r="K1120" s="148" t="s">
        <v>933</v>
      </c>
      <c r="L1120" s="148" t="s">
        <v>934</v>
      </c>
      <c r="M1120" s="148" t="s">
        <v>971</v>
      </c>
      <c r="N1120" s="148" t="s">
        <v>934</v>
      </c>
      <c r="O1120" s="148" t="s">
        <v>6747</v>
      </c>
      <c r="P1120" s="148" t="s">
        <v>62</v>
      </c>
      <c r="R1120" s="148" t="s">
        <v>62</v>
      </c>
      <c r="S1120" s="148" t="s">
        <v>62</v>
      </c>
      <c r="T1120" s="148" t="s">
        <v>62</v>
      </c>
      <c r="U1120" s="148" t="s">
        <v>62</v>
      </c>
      <c r="V1120" s="148" t="s">
        <v>935</v>
      </c>
      <c r="W1120" s="148" t="s">
        <v>204</v>
      </c>
      <c r="X1120" s="148" t="s">
        <v>936</v>
      </c>
      <c r="Y1120" s="148" t="s">
        <v>937</v>
      </c>
      <c r="AC1120" s="148" t="s">
        <v>258</v>
      </c>
      <c r="AD1120" s="148" t="s">
        <v>77</v>
      </c>
      <c r="AE1120" s="148" t="s">
        <v>102</v>
      </c>
      <c r="AF1120" s="148" t="s">
        <v>938</v>
      </c>
    </row>
    <row r="1121" spans="1:32" ht="60">
      <c r="A1121" s="148" t="s">
        <v>6736</v>
      </c>
      <c r="B1121" s="148" t="s">
        <v>929</v>
      </c>
      <c r="C1121" s="148" t="s">
        <v>1044</v>
      </c>
      <c r="D1121" s="148" t="s">
        <v>962</v>
      </c>
      <c r="E1121" s="148" t="s">
        <v>399</v>
      </c>
      <c r="F1121" s="148" t="s">
        <v>1014</v>
      </c>
      <c r="G1121" s="148" t="s">
        <v>530</v>
      </c>
      <c r="H1121" s="148" t="s">
        <v>530</v>
      </c>
      <c r="I1121" s="148" t="s">
        <v>933</v>
      </c>
      <c r="J1121" s="148" t="s">
        <v>933</v>
      </c>
      <c r="K1121" s="148" t="s">
        <v>933</v>
      </c>
      <c r="L1121" s="148" t="s">
        <v>934</v>
      </c>
      <c r="M1121" s="148" t="s">
        <v>971</v>
      </c>
      <c r="N1121" s="148" t="s">
        <v>934</v>
      </c>
      <c r="O1121" s="148" t="s">
        <v>6747</v>
      </c>
      <c r="P1121" s="148" t="s">
        <v>62</v>
      </c>
      <c r="R1121" s="148" t="s">
        <v>62</v>
      </c>
      <c r="S1121" s="148" t="s">
        <v>62</v>
      </c>
      <c r="T1121" s="148" t="s">
        <v>62</v>
      </c>
      <c r="U1121" s="148" t="s">
        <v>62</v>
      </c>
      <c r="V1121" s="148" t="s">
        <v>935</v>
      </c>
      <c r="W1121" s="148" t="s">
        <v>204</v>
      </c>
      <c r="X1121" s="148" t="s">
        <v>936</v>
      </c>
      <c r="Y1121" s="148" t="s">
        <v>937</v>
      </c>
      <c r="AC1121" s="148" t="s">
        <v>258</v>
      </c>
      <c r="AD1121" s="148" t="s">
        <v>77</v>
      </c>
      <c r="AE1121" s="148" t="s">
        <v>102</v>
      </c>
      <c r="AF1121" s="148" t="s">
        <v>938</v>
      </c>
    </row>
    <row r="1122" spans="1:32" ht="60">
      <c r="A1122" s="148" t="s">
        <v>6736</v>
      </c>
      <c r="B1122" s="148" t="s">
        <v>929</v>
      </c>
      <c r="C1122" s="148" t="s">
        <v>1045</v>
      </c>
      <c r="D1122" s="148" t="s">
        <v>964</v>
      </c>
      <c r="E1122" s="148" t="s">
        <v>399</v>
      </c>
      <c r="F1122" s="148" t="s">
        <v>1014</v>
      </c>
      <c r="G1122" s="148" t="s">
        <v>530</v>
      </c>
      <c r="H1122" s="148" t="s">
        <v>530</v>
      </c>
      <c r="I1122" s="148" t="s">
        <v>933</v>
      </c>
      <c r="J1122" s="148" t="s">
        <v>933</v>
      </c>
      <c r="K1122" s="148" t="s">
        <v>933</v>
      </c>
      <c r="L1122" s="148" t="s">
        <v>934</v>
      </c>
      <c r="M1122" s="148" t="s">
        <v>971</v>
      </c>
      <c r="N1122" s="148" t="s">
        <v>934</v>
      </c>
      <c r="O1122" s="148" t="s">
        <v>6747</v>
      </c>
      <c r="P1122" s="148" t="s">
        <v>62</v>
      </c>
      <c r="R1122" s="148" t="s">
        <v>62</v>
      </c>
      <c r="S1122" s="148" t="s">
        <v>62</v>
      </c>
      <c r="T1122" s="148" t="s">
        <v>62</v>
      </c>
      <c r="U1122" s="148" t="s">
        <v>62</v>
      </c>
      <c r="V1122" s="148" t="s">
        <v>935</v>
      </c>
      <c r="W1122" s="148" t="s">
        <v>204</v>
      </c>
      <c r="X1122" s="148" t="s">
        <v>936</v>
      </c>
      <c r="Y1122" s="148" t="s">
        <v>937</v>
      </c>
      <c r="AC1122" s="148" t="s">
        <v>258</v>
      </c>
      <c r="AD1122" s="148" t="s">
        <v>77</v>
      </c>
      <c r="AE1122" s="148" t="s">
        <v>102</v>
      </c>
      <c r="AF1122" s="148" t="s">
        <v>938</v>
      </c>
    </row>
    <row r="1123" spans="1:32" ht="60">
      <c r="A1123" s="148" t="s">
        <v>6736</v>
      </c>
      <c r="B1123" s="148" t="s">
        <v>929</v>
      </c>
      <c r="C1123" s="148" t="s">
        <v>1046</v>
      </c>
      <c r="D1123" s="148" t="s">
        <v>966</v>
      </c>
      <c r="E1123" s="148" t="s">
        <v>399</v>
      </c>
      <c r="F1123" s="148" t="s">
        <v>1014</v>
      </c>
      <c r="G1123" s="148" t="s">
        <v>530</v>
      </c>
      <c r="H1123" s="148" t="s">
        <v>530</v>
      </c>
      <c r="I1123" s="148" t="s">
        <v>933</v>
      </c>
      <c r="J1123" s="148" t="s">
        <v>933</v>
      </c>
      <c r="K1123" s="148" t="s">
        <v>933</v>
      </c>
      <c r="L1123" s="148" t="s">
        <v>934</v>
      </c>
      <c r="M1123" s="148" t="s">
        <v>971</v>
      </c>
      <c r="N1123" s="148" t="s">
        <v>934</v>
      </c>
      <c r="O1123" s="148" t="s">
        <v>6747</v>
      </c>
      <c r="P1123" s="148" t="s">
        <v>62</v>
      </c>
      <c r="R1123" s="148" t="s">
        <v>62</v>
      </c>
      <c r="S1123" s="148" t="s">
        <v>62</v>
      </c>
      <c r="T1123" s="148" t="s">
        <v>62</v>
      </c>
      <c r="U1123" s="148" t="s">
        <v>62</v>
      </c>
      <c r="V1123" s="148" t="s">
        <v>935</v>
      </c>
      <c r="W1123" s="148" t="s">
        <v>204</v>
      </c>
      <c r="X1123" s="148" t="s">
        <v>936</v>
      </c>
      <c r="Y1123" s="148" t="s">
        <v>937</v>
      </c>
      <c r="AC1123" s="148" t="s">
        <v>258</v>
      </c>
      <c r="AD1123" s="148" t="s">
        <v>77</v>
      </c>
      <c r="AE1123" s="148" t="s">
        <v>102</v>
      </c>
      <c r="AF1123" s="148" t="s">
        <v>938</v>
      </c>
    </row>
    <row r="1124" spans="1:32" ht="60">
      <c r="A1124" s="148" t="s">
        <v>6736</v>
      </c>
      <c r="B1124" s="148" t="s">
        <v>929</v>
      </c>
      <c r="C1124" s="148" t="s">
        <v>1047</v>
      </c>
      <c r="D1124" s="148" t="s">
        <v>968</v>
      </c>
      <c r="E1124" s="148" t="s">
        <v>399</v>
      </c>
      <c r="F1124" s="148" t="s">
        <v>1014</v>
      </c>
      <c r="G1124" s="148" t="s">
        <v>530</v>
      </c>
      <c r="H1124" s="148" t="s">
        <v>530</v>
      </c>
      <c r="I1124" s="148" t="s">
        <v>933</v>
      </c>
      <c r="J1124" s="148" t="s">
        <v>933</v>
      </c>
      <c r="K1124" s="148" t="s">
        <v>933</v>
      </c>
      <c r="L1124" s="148" t="s">
        <v>934</v>
      </c>
      <c r="M1124" s="148" t="s">
        <v>971</v>
      </c>
      <c r="N1124" s="148" t="s">
        <v>934</v>
      </c>
      <c r="O1124" s="148" t="s">
        <v>6747</v>
      </c>
      <c r="P1124" s="148" t="s">
        <v>62</v>
      </c>
      <c r="R1124" s="148" t="s">
        <v>62</v>
      </c>
      <c r="S1124" s="148" t="s">
        <v>62</v>
      </c>
      <c r="T1124" s="148" t="s">
        <v>62</v>
      </c>
      <c r="U1124" s="148" t="s">
        <v>62</v>
      </c>
      <c r="V1124" s="148" t="s">
        <v>935</v>
      </c>
      <c r="W1124" s="148" t="s">
        <v>204</v>
      </c>
      <c r="X1124" s="148" t="s">
        <v>936</v>
      </c>
      <c r="Y1124" s="148" t="s">
        <v>937</v>
      </c>
      <c r="AC1124" s="148" t="s">
        <v>258</v>
      </c>
      <c r="AD1124" s="148" t="s">
        <v>77</v>
      </c>
      <c r="AE1124" s="148" t="s">
        <v>102</v>
      </c>
      <c r="AF1124" s="148" t="s">
        <v>938</v>
      </c>
    </row>
    <row r="1125" spans="1:32" ht="60">
      <c r="A1125" s="148" t="s">
        <v>6736</v>
      </c>
      <c r="B1125" s="148" t="s">
        <v>929</v>
      </c>
      <c r="C1125" s="148" t="s">
        <v>1048</v>
      </c>
      <c r="D1125" s="148" t="s">
        <v>958</v>
      </c>
      <c r="E1125" s="148" t="s">
        <v>399</v>
      </c>
      <c r="F1125" s="148" t="s">
        <v>1014</v>
      </c>
      <c r="G1125" s="148" t="s">
        <v>530</v>
      </c>
      <c r="H1125" s="148" t="s">
        <v>530</v>
      </c>
      <c r="I1125" s="148" t="s">
        <v>933</v>
      </c>
      <c r="J1125" s="148" t="s">
        <v>933</v>
      </c>
      <c r="K1125" s="148" t="s">
        <v>933</v>
      </c>
      <c r="L1125" s="148" t="s">
        <v>934</v>
      </c>
      <c r="M1125" s="148" t="s">
        <v>971</v>
      </c>
      <c r="N1125" s="148" t="s">
        <v>934</v>
      </c>
      <c r="O1125" s="148" t="s">
        <v>6747</v>
      </c>
      <c r="P1125" s="148" t="s">
        <v>62</v>
      </c>
      <c r="R1125" s="148" t="s">
        <v>62</v>
      </c>
      <c r="S1125" s="148" t="s">
        <v>62</v>
      </c>
      <c r="T1125" s="148" t="s">
        <v>62</v>
      </c>
      <c r="U1125" s="148" t="s">
        <v>62</v>
      </c>
      <c r="V1125" s="148" t="s">
        <v>935</v>
      </c>
      <c r="W1125" s="148" t="s">
        <v>204</v>
      </c>
      <c r="X1125" s="148" t="s">
        <v>936</v>
      </c>
      <c r="Y1125" s="148" t="s">
        <v>937</v>
      </c>
      <c r="AC1125" s="148" t="s">
        <v>258</v>
      </c>
      <c r="AD1125" s="148" t="s">
        <v>77</v>
      </c>
      <c r="AE1125" s="148" t="s">
        <v>102</v>
      </c>
      <c r="AF1125" s="148" t="s">
        <v>938</v>
      </c>
    </row>
    <row r="1126" spans="1:32" ht="60">
      <c r="A1126" s="148" t="s">
        <v>6736</v>
      </c>
      <c r="B1126" s="148" t="s">
        <v>929</v>
      </c>
      <c r="C1126" s="148" t="s">
        <v>1049</v>
      </c>
      <c r="D1126" s="148" t="s">
        <v>940</v>
      </c>
      <c r="E1126" s="148" t="s">
        <v>201</v>
      </c>
      <c r="F1126" s="148" t="s">
        <v>1014</v>
      </c>
      <c r="G1126" s="148" t="s">
        <v>530</v>
      </c>
      <c r="H1126" s="148" t="s">
        <v>530</v>
      </c>
      <c r="I1126" s="148" t="s">
        <v>933</v>
      </c>
      <c r="J1126" s="148" t="s">
        <v>933</v>
      </c>
      <c r="K1126" s="148" t="s">
        <v>933</v>
      </c>
      <c r="L1126" s="148" t="s">
        <v>934</v>
      </c>
      <c r="M1126" s="148" t="s">
        <v>202</v>
      </c>
      <c r="N1126" s="148" t="s">
        <v>934</v>
      </c>
      <c r="O1126" s="148" t="s">
        <v>6747</v>
      </c>
      <c r="P1126" s="148" t="s">
        <v>62</v>
      </c>
      <c r="R1126" s="148" t="s">
        <v>62</v>
      </c>
      <c r="S1126" s="148" t="s">
        <v>62</v>
      </c>
      <c r="T1126" s="148" t="s">
        <v>62</v>
      </c>
      <c r="U1126" s="148" t="s">
        <v>62</v>
      </c>
      <c r="V1126" s="148" t="s">
        <v>935</v>
      </c>
      <c r="W1126" s="148" t="s">
        <v>204</v>
      </c>
      <c r="X1126" s="148" t="s">
        <v>936</v>
      </c>
      <c r="Y1126" s="148" t="s">
        <v>937</v>
      </c>
      <c r="AC1126" s="148" t="s">
        <v>258</v>
      </c>
      <c r="AD1126" s="148" t="s">
        <v>77</v>
      </c>
      <c r="AE1126" s="148" t="s">
        <v>102</v>
      </c>
      <c r="AF1126" s="148" t="s">
        <v>938</v>
      </c>
    </row>
    <row r="1127" spans="1:32" ht="60">
      <c r="A1127" s="148" t="s">
        <v>6736</v>
      </c>
      <c r="B1127" s="148" t="s">
        <v>929</v>
      </c>
      <c r="C1127" s="148" t="s">
        <v>1050</v>
      </c>
      <c r="D1127" s="148" t="s">
        <v>944</v>
      </c>
      <c r="E1127" s="148" t="s">
        <v>201</v>
      </c>
      <c r="F1127" s="148" t="s">
        <v>1014</v>
      </c>
      <c r="G1127" s="148" t="s">
        <v>530</v>
      </c>
      <c r="H1127" s="148" t="s">
        <v>530</v>
      </c>
      <c r="I1127" s="148" t="s">
        <v>933</v>
      </c>
      <c r="J1127" s="148" t="s">
        <v>933</v>
      </c>
      <c r="K1127" s="148" t="s">
        <v>933</v>
      </c>
      <c r="L1127" s="148" t="s">
        <v>934</v>
      </c>
      <c r="M1127" s="148" t="s">
        <v>202</v>
      </c>
      <c r="N1127" s="148" t="s">
        <v>934</v>
      </c>
      <c r="O1127" s="148" t="s">
        <v>6747</v>
      </c>
      <c r="P1127" s="148" t="s">
        <v>62</v>
      </c>
      <c r="R1127" s="148" t="s">
        <v>62</v>
      </c>
      <c r="S1127" s="148" t="s">
        <v>62</v>
      </c>
      <c r="T1127" s="148" t="s">
        <v>62</v>
      </c>
      <c r="U1127" s="148" t="s">
        <v>62</v>
      </c>
      <c r="V1127" s="148" t="s">
        <v>935</v>
      </c>
      <c r="W1127" s="148" t="s">
        <v>204</v>
      </c>
      <c r="X1127" s="148" t="s">
        <v>936</v>
      </c>
      <c r="Y1127" s="148" t="s">
        <v>937</v>
      </c>
      <c r="AC1127" s="148" t="s">
        <v>258</v>
      </c>
      <c r="AD1127" s="148" t="s">
        <v>77</v>
      </c>
      <c r="AE1127" s="148" t="s">
        <v>102</v>
      </c>
      <c r="AF1127" s="148" t="s">
        <v>938</v>
      </c>
    </row>
    <row r="1128" spans="1:32" ht="60">
      <c r="A1128" s="148" t="s">
        <v>6736</v>
      </c>
      <c r="B1128" s="148" t="s">
        <v>929</v>
      </c>
      <c r="C1128" s="148" t="s">
        <v>1051</v>
      </c>
      <c r="D1128" s="148" t="s">
        <v>946</v>
      </c>
      <c r="E1128" s="148" t="s">
        <v>201</v>
      </c>
      <c r="F1128" s="148" t="s">
        <v>1014</v>
      </c>
      <c r="G1128" s="148" t="s">
        <v>530</v>
      </c>
      <c r="H1128" s="148" t="s">
        <v>530</v>
      </c>
      <c r="I1128" s="148" t="s">
        <v>933</v>
      </c>
      <c r="J1128" s="148" t="s">
        <v>933</v>
      </c>
      <c r="K1128" s="148" t="s">
        <v>933</v>
      </c>
      <c r="L1128" s="148" t="s">
        <v>934</v>
      </c>
      <c r="M1128" s="148" t="s">
        <v>202</v>
      </c>
      <c r="N1128" s="148" t="s">
        <v>934</v>
      </c>
      <c r="O1128" s="148" t="s">
        <v>6747</v>
      </c>
      <c r="P1128" s="148" t="s">
        <v>62</v>
      </c>
      <c r="R1128" s="148" t="s">
        <v>62</v>
      </c>
      <c r="S1128" s="148" t="s">
        <v>62</v>
      </c>
      <c r="T1128" s="148" t="s">
        <v>62</v>
      </c>
      <c r="U1128" s="148" t="s">
        <v>62</v>
      </c>
      <c r="V1128" s="148" t="s">
        <v>935</v>
      </c>
      <c r="W1128" s="148" t="s">
        <v>204</v>
      </c>
      <c r="X1128" s="148" t="s">
        <v>936</v>
      </c>
      <c r="Y1128" s="148" t="s">
        <v>937</v>
      </c>
      <c r="AC1128" s="148" t="s">
        <v>258</v>
      </c>
      <c r="AD1128" s="148" t="s">
        <v>77</v>
      </c>
      <c r="AE1128" s="148" t="s">
        <v>102</v>
      </c>
      <c r="AF1128" s="148" t="s">
        <v>938</v>
      </c>
    </row>
    <row r="1129" spans="1:32" ht="60">
      <c r="A1129" s="148" t="s">
        <v>6736</v>
      </c>
      <c r="B1129" s="148" t="s">
        <v>929</v>
      </c>
      <c r="C1129" s="148" t="s">
        <v>1052</v>
      </c>
      <c r="D1129" s="148" t="s">
        <v>950</v>
      </c>
      <c r="E1129" s="148" t="s">
        <v>201</v>
      </c>
      <c r="F1129" s="148" t="s">
        <v>1014</v>
      </c>
      <c r="G1129" s="148" t="s">
        <v>530</v>
      </c>
      <c r="H1129" s="148" t="s">
        <v>530</v>
      </c>
      <c r="I1129" s="148" t="s">
        <v>933</v>
      </c>
      <c r="J1129" s="148" t="s">
        <v>933</v>
      </c>
      <c r="K1129" s="148" t="s">
        <v>933</v>
      </c>
      <c r="L1129" s="148" t="s">
        <v>934</v>
      </c>
      <c r="M1129" s="148" t="s">
        <v>202</v>
      </c>
      <c r="N1129" s="148" t="s">
        <v>934</v>
      </c>
      <c r="O1129" s="148" t="s">
        <v>6747</v>
      </c>
      <c r="P1129" s="148" t="s">
        <v>62</v>
      </c>
      <c r="R1129" s="148" t="s">
        <v>62</v>
      </c>
      <c r="S1129" s="148" t="s">
        <v>62</v>
      </c>
      <c r="T1129" s="148" t="s">
        <v>62</v>
      </c>
      <c r="U1129" s="148" t="s">
        <v>62</v>
      </c>
      <c r="V1129" s="148" t="s">
        <v>935</v>
      </c>
      <c r="W1129" s="148" t="s">
        <v>204</v>
      </c>
      <c r="X1129" s="148" t="s">
        <v>936</v>
      </c>
      <c r="Y1129" s="148" t="s">
        <v>937</v>
      </c>
      <c r="AC1129" s="148" t="s">
        <v>258</v>
      </c>
      <c r="AD1129" s="148" t="s">
        <v>77</v>
      </c>
      <c r="AE1129" s="148" t="s">
        <v>102</v>
      </c>
      <c r="AF1129" s="148" t="s">
        <v>938</v>
      </c>
    </row>
    <row r="1130" spans="1:32" ht="60">
      <c r="A1130" s="148" t="s">
        <v>6736</v>
      </c>
      <c r="B1130" s="148" t="s">
        <v>929</v>
      </c>
      <c r="C1130" s="148" t="s">
        <v>1053</v>
      </c>
      <c r="D1130" s="148" t="s">
        <v>952</v>
      </c>
      <c r="E1130" s="148" t="s">
        <v>201</v>
      </c>
      <c r="F1130" s="148" t="s">
        <v>1014</v>
      </c>
      <c r="G1130" s="148" t="s">
        <v>530</v>
      </c>
      <c r="H1130" s="148" t="s">
        <v>530</v>
      </c>
      <c r="I1130" s="148" t="s">
        <v>933</v>
      </c>
      <c r="J1130" s="148" t="s">
        <v>933</v>
      </c>
      <c r="K1130" s="148" t="s">
        <v>933</v>
      </c>
      <c r="L1130" s="148" t="s">
        <v>934</v>
      </c>
      <c r="M1130" s="148" t="s">
        <v>202</v>
      </c>
      <c r="N1130" s="148" t="s">
        <v>934</v>
      </c>
      <c r="O1130" s="148" t="s">
        <v>6747</v>
      </c>
      <c r="P1130" s="148" t="s">
        <v>62</v>
      </c>
      <c r="R1130" s="148" t="s">
        <v>62</v>
      </c>
      <c r="S1130" s="148" t="s">
        <v>62</v>
      </c>
      <c r="T1130" s="148" t="s">
        <v>62</v>
      </c>
      <c r="U1130" s="148" t="s">
        <v>62</v>
      </c>
      <c r="V1130" s="148" t="s">
        <v>935</v>
      </c>
      <c r="W1130" s="148" t="s">
        <v>204</v>
      </c>
      <c r="X1130" s="148" t="s">
        <v>936</v>
      </c>
      <c r="Y1130" s="148" t="s">
        <v>937</v>
      </c>
      <c r="AC1130" s="148" t="s">
        <v>258</v>
      </c>
      <c r="AD1130" s="148" t="s">
        <v>77</v>
      </c>
      <c r="AE1130" s="148" t="s">
        <v>102</v>
      </c>
      <c r="AF1130" s="148" t="s">
        <v>938</v>
      </c>
    </row>
    <row r="1131" spans="1:32" ht="60">
      <c r="A1131" s="148" t="s">
        <v>6736</v>
      </c>
      <c r="B1131" s="148" t="s">
        <v>929</v>
      </c>
      <c r="C1131" s="148" t="s">
        <v>1054</v>
      </c>
      <c r="D1131" s="148" t="s">
        <v>954</v>
      </c>
      <c r="E1131" s="148" t="s">
        <v>201</v>
      </c>
      <c r="F1131" s="148" t="s">
        <v>1014</v>
      </c>
      <c r="G1131" s="148" t="s">
        <v>530</v>
      </c>
      <c r="H1131" s="148" t="s">
        <v>530</v>
      </c>
      <c r="I1131" s="148" t="s">
        <v>933</v>
      </c>
      <c r="J1131" s="148" t="s">
        <v>933</v>
      </c>
      <c r="K1131" s="148" t="s">
        <v>933</v>
      </c>
      <c r="L1131" s="148" t="s">
        <v>934</v>
      </c>
      <c r="M1131" s="148" t="s">
        <v>202</v>
      </c>
      <c r="N1131" s="148" t="s">
        <v>934</v>
      </c>
      <c r="O1131" s="148" t="s">
        <v>6747</v>
      </c>
      <c r="P1131" s="148" t="s">
        <v>62</v>
      </c>
      <c r="R1131" s="148" t="s">
        <v>62</v>
      </c>
      <c r="S1131" s="148" t="s">
        <v>62</v>
      </c>
      <c r="T1131" s="148" t="s">
        <v>62</v>
      </c>
      <c r="U1131" s="148" t="s">
        <v>62</v>
      </c>
      <c r="V1131" s="148" t="s">
        <v>935</v>
      </c>
      <c r="W1131" s="148" t="s">
        <v>204</v>
      </c>
      <c r="X1131" s="148" t="s">
        <v>936</v>
      </c>
      <c r="Y1131" s="148" t="s">
        <v>937</v>
      </c>
      <c r="AC1131" s="148" t="s">
        <v>258</v>
      </c>
      <c r="AD1131" s="148" t="s">
        <v>77</v>
      </c>
      <c r="AE1131" s="148" t="s">
        <v>102</v>
      </c>
      <c r="AF1131" s="148" t="s">
        <v>938</v>
      </c>
    </row>
    <row r="1132" spans="1:32" ht="60">
      <c r="A1132" s="148" t="s">
        <v>6736</v>
      </c>
      <c r="B1132" s="148" t="s">
        <v>929</v>
      </c>
      <c r="C1132" s="148" t="s">
        <v>1055</v>
      </c>
      <c r="D1132" s="148" t="s">
        <v>956</v>
      </c>
      <c r="E1132" s="148" t="s">
        <v>201</v>
      </c>
      <c r="F1132" s="148" t="s">
        <v>1014</v>
      </c>
      <c r="G1132" s="148" t="s">
        <v>530</v>
      </c>
      <c r="H1132" s="148" t="s">
        <v>530</v>
      </c>
      <c r="I1132" s="148" t="s">
        <v>933</v>
      </c>
      <c r="J1132" s="148" t="s">
        <v>933</v>
      </c>
      <c r="K1132" s="148" t="s">
        <v>933</v>
      </c>
      <c r="L1132" s="148" t="s">
        <v>934</v>
      </c>
      <c r="M1132" s="148" t="s">
        <v>202</v>
      </c>
      <c r="N1132" s="148" t="s">
        <v>934</v>
      </c>
      <c r="O1132" s="148" t="s">
        <v>6747</v>
      </c>
      <c r="P1132" s="148" t="s">
        <v>62</v>
      </c>
      <c r="R1132" s="148" t="s">
        <v>62</v>
      </c>
      <c r="S1132" s="148" t="s">
        <v>62</v>
      </c>
      <c r="T1132" s="148" t="s">
        <v>62</v>
      </c>
      <c r="U1132" s="148" t="s">
        <v>62</v>
      </c>
      <c r="V1132" s="148" t="s">
        <v>935</v>
      </c>
      <c r="W1132" s="148" t="s">
        <v>204</v>
      </c>
      <c r="X1132" s="148" t="s">
        <v>936</v>
      </c>
      <c r="Y1132" s="148" t="s">
        <v>937</v>
      </c>
      <c r="AC1132" s="148" t="s">
        <v>258</v>
      </c>
      <c r="AD1132" s="148" t="s">
        <v>77</v>
      </c>
      <c r="AE1132" s="148" t="s">
        <v>102</v>
      </c>
      <c r="AF1132" s="148" t="s">
        <v>938</v>
      </c>
    </row>
    <row r="1133" spans="1:32" ht="60">
      <c r="A1133" s="148" t="s">
        <v>6736</v>
      </c>
      <c r="B1133" s="148" t="s">
        <v>929</v>
      </c>
      <c r="C1133" s="148" t="s">
        <v>1056</v>
      </c>
      <c r="D1133" s="148" t="s">
        <v>958</v>
      </c>
      <c r="E1133" s="148" t="s">
        <v>201</v>
      </c>
      <c r="F1133" s="148" t="s">
        <v>1014</v>
      </c>
      <c r="G1133" s="148" t="s">
        <v>530</v>
      </c>
      <c r="H1133" s="148" t="s">
        <v>530</v>
      </c>
      <c r="I1133" s="148" t="s">
        <v>933</v>
      </c>
      <c r="J1133" s="148" t="s">
        <v>933</v>
      </c>
      <c r="K1133" s="148" t="s">
        <v>933</v>
      </c>
      <c r="L1133" s="148" t="s">
        <v>934</v>
      </c>
      <c r="M1133" s="148" t="s">
        <v>202</v>
      </c>
      <c r="N1133" s="148" t="s">
        <v>934</v>
      </c>
      <c r="O1133" s="148" t="s">
        <v>6747</v>
      </c>
      <c r="P1133" s="148" t="s">
        <v>62</v>
      </c>
      <c r="R1133" s="148" t="s">
        <v>62</v>
      </c>
      <c r="S1133" s="148" t="s">
        <v>62</v>
      </c>
      <c r="T1133" s="148" t="s">
        <v>62</v>
      </c>
      <c r="U1133" s="148" t="s">
        <v>62</v>
      </c>
      <c r="V1133" s="148" t="s">
        <v>935</v>
      </c>
      <c r="W1133" s="148" t="s">
        <v>204</v>
      </c>
      <c r="X1133" s="148" t="s">
        <v>936</v>
      </c>
      <c r="Y1133" s="148" t="s">
        <v>937</v>
      </c>
      <c r="AC1133" s="148" t="s">
        <v>258</v>
      </c>
      <c r="AD1133" s="148" t="s">
        <v>77</v>
      </c>
      <c r="AE1133" s="148" t="s">
        <v>102</v>
      </c>
      <c r="AF1133" s="148" t="s">
        <v>938</v>
      </c>
    </row>
    <row r="1134" spans="1:32" ht="60">
      <c r="A1134" s="148" t="s">
        <v>6736</v>
      </c>
      <c r="B1134" s="148" t="s">
        <v>929</v>
      </c>
      <c r="C1134" s="148" t="s">
        <v>1057</v>
      </c>
      <c r="D1134" s="148" t="s">
        <v>960</v>
      </c>
      <c r="E1134" s="148" t="s">
        <v>201</v>
      </c>
      <c r="F1134" s="148" t="s">
        <v>1014</v>
      </c>
      <c r="G1134" s="148" t="s">
        <v>530</v>
      </c>
      <c r="H1134" s="148" t="s">
        <v>530</v>
      </c>
      <c r="I1134" s="148" t="s">
        <v>933</v>
      </c>
      <c r="J1134" s="148" t="s">
        <v>933</v>
      </c>
      <c r="K1134" s="148" t="s">
        <v>933</v>
      </c>
      <c r="L1134" s="148" t="s">
        <v>934</v>
      </c>
      <c r="M1134" s="148" t="s">
        <v>202</v>
      </c>
      <c r="N1134" s="148" t="s">
        <v>934</v>
      </c>
      <c r="O1134" s="148" t="s">
        <v>6747</v>
      </c>
      <c r="P1134" s="148" t="s">
        <v>62</v>
      </c>
      <c r="R1134" s="148" t="s">
        <v>62</v>
      </c>
      <c r="S1134" s="148" t="s">
        <v>62</v>
      </c>
      <c r="T1134" s="148" t="s">
        <v>62</v>
      </c>
      <c r="U1134" s="148" t="s">
        <v>62</v>
      </c>
      <c r="V1134" s="148" t="s">
        <v>935</v>
      </c>
      <c r="W1134" s="148" t="s">
        <v>204</v>
      </c>
      <c r="X1134" s="148" t="s">
        <v>936</v>
      </c>
      <c r="Y1134" s="148" t="s">
        <v>937</v>
      </c>
      <c r="AC1134" s="148" t="s">
        <v>258</v>
      </c>
      <c r="AD1134" s="148" t="s">
        <v>77</v>
      </c>
      <c r="AE1134" s="148" t="s">
        <v>102</v>
      </c>
      <c r="AF1134" s="148" t="s">
        <v>938</v>
      </c>
    </row>
    <row r="1135" spans="1:32" ht="60">
      <c r="A1135" s="148" t="s">
        <v>6736</v>
      </c>
      <c r="B1135" s="148" t="s">
        <v>929</v>
      </c>
      <c r="C1135" s="148" t="s">
        <v>1058</v>
      </c>
      <c r="D1135" s="148" t="s">
        <v>962</v>
      </c>
      <c r="E1135" s="148" t="s">
        <v>201</v>
      </c>
      <c r="F1135" s="148" t="s">
        <v>1014</v>
      </c>
      <c r="G1135" s="148" t="s">
        <v>530</v>
      </c>
      <c r="H1135" s="148" t="s">
        <v>530</v>
      </c>
      <c r="I1135" s="148" t="s">
        <v>933</v>
      </c>
      <c r="J1135" s="148" t="s">
        <v>933</v>
      </c>
      <c r="K1135" s="148" t="s">
        <v>933</v>
      </c>
      <c r="L1135" s="148" t="s">
        <v>934</v>
      </c>
      <c r="M1135" s="148" t="s">
        <v>202</v>
      </c>
      <c r="N1135" s="148" t="s">
        <v>934</v>
      </c>
      <c r="O1135" s="148" t="s">
        <v>6747</v>
      </c>
      <c r="P1135" s="148" t="s">
        <v>62</v>
      </c>
      <c r="R1135" s="148" t="s">
        <v>62</v>
      </c>
      <c r="S1135" s="148" t="s">
        <v>62</v>
      </c>
      <c r="T1135" s="148" t="s">
        <v>62</v>
      </c>
      <c r="U1135" s="148" t="s">
        <v>62</v>
      </c>
      <c r="V1135" s="148" t="s">
        <v>935</v>
      </c>
      <c r="W1135" s="148" t="s">
        <v>204</v>
      </c>
      <c r="X1135" s="148" t="s">
        <v>936</v>
      </c>
      <c r="Y1135" s="148" t="s">
        <v>937</v>
      </c>
      <c r="AC1135" s="148" t="s">
        <v>258</v>
      </c>
      <c r="AD1135" s="148" t="s">
        <v>77</v>
      </c>
      <c r="AE1135" s="148" t="s">
        <v>102</v>
      </c>
      <c r="AF1135" s="148" t="s">
        <v>938</v>
      </c>
    </row>
    <row r="1136" spans="1:32" ht="60">
      <c r="A1136" s="148" t="s">
        <v>6736</v>
      </c>
      <c r="B1136" s="148" t="s">
        <v>929</v>
      </c>
      <c r="C1136" s="148" t="s">
        <v>1059</v>
      </c>
      <c r="D1136" s="148" t="s">
        <v>964</v>
      </c>
      <c r="E1136" s="148" t="s">
        <v>201</v>
      </c>
      <c r="F1136" s="148" t="s">
        <v>1014</v>
      </c>
      <c r="G1136" s="148" t="s">
        <v>530</v>
      </c>
      <c r="H1136" s="148" t="s">
        <v>530</v>
      </c>
      <c r="I1136" s="148" t="s">
        <v>933</v>
      </c>
      <c r="J1136" s="148" t="s">
        <v>933</v>
      </c>
      <c r="K1136" s="148" t="s">
        <v>933</v>
      </c>
      <c r="L1136" s="148" t="s">
        <v>934</v>
      </c>
      <c r="M1136" s="148" t="s">
        <v>202</v>
      </c>
      <c r="N1136" s="148" t="s">
        <v>934</v>
      </c>
      <c r="O1136" s="148" t="s">
        <v>6747</v>
      </c>
      <c r="P1136" s="148" t="s">
        <v>62</v>
      </c>
      <c r="R1136" s="148" t="s">
        <v>62</v>
      </c>
      <c r="S1136" s="148" t="s">
        <v>62</v>
      </c>
      <c r="T1136" s="148" t="s">
        <v>62</v>
      </c>
      <c r="U1136" s="148" t="s">
        <v>62</v>
      </c>
      <c r="V1136" s="148" t="s">
        <v>935</v>
      </c>
      <c r="W1136" s="148" t="s">
        <v>204</v>
      </c>
      <c r="X1136" s="148" t="s">
        <v>936</v>
      </c>
      <c r="Y1136" s="148" t="s">
        <v>937</v>
      </c>
      <c r="AC1136" s="148" t="s">
        <v>258</v>
      </c>
      <c r="AD1136" s="148" t="s">
        <v>77</v>
      </c>
      <c r="AE1136" s="148" t="s">
        <v>102</v>
      </c>
      <c r="AF1136" s="148" t="s">
        <v>938</v>
      </c>
    </row>
    <row r="1137" spans="1:32" ht="60">
      <c r="A1137" s="148" t="s">
        <v>6736</v>
      </c>
      <c r="B1137" s="148" t="s">
        <v>929</v>
      </c>
      <c r="C1137" s="148" t="s">
        <v>1060</v>
      </c>
      <c r="D1137" s="148" t="s">
        <v>966</v>
      </c>
      <c r="E1137" s="148" t="s">
        <v>201</v>
      </c>
      <c r="F1137" s="148" t="s">
        <v>1014</v>
      </c>
      <c r="G1137" s="148" t="s">
        <v>530</v>
      </c>
      <c r="H1137" s="148" t="s">
        <v>530</v>
      </c>
      <c r="I1137" s="148" t="s">
        <v>933</v>
      </c>
      <c r="J1137" s="148" t="s">
        <v>933</v>
      </c>
      <c r="K1137" s="148" t="s">
        <v>933</v>
      </c>
      <c r="L1137" s="148" t="s">
        <v>934</v>
      </c>
      <c r="M1137" s="148" t="s">
        <v>202</v>
      </c>
      <c r="N1137" s="148" t="s">
        <v>934</v>
      </c>
      <c r="O1137" s="148" t="s">
        <v>6747</v>
      </c>
      <c r="P1137" s="148" t="s">
        <v>62</v>
      </c>
      <c r="R1137" s="148" t="s">
        <v>62</v>
      </c>
      <c r="S1137" s="148" t="s">
        <v>62</v>
      </c>
      <c r="T1137" s="148" t="s">
        <v>62</v>
      </c>
      <c r="U1137" s="148" t="s">
        <v>62</v>
      </c>
      <c r="V1137" s="148" t="s">
        <v>935</v>
      </c>
      <c r="W1137" s="148" t="s">
        <v>204</v>
      </c>
      <c r="X1137" s="148" t="s">
        <v>936</v>
      </c>
      <c r="Y1137" s="148" t="s">
        <v>937</v>
      </c>
      <c r="AC1137" s="148" t="s">
        <v>258</v>
      </c>
      <c r="AD1137" s="148" t="s">
        <v>77</v>
      </c>
      <c r="AE1137" s="148" t="s">
        <v>102</v>
      </c>
      <c r="AF1137" s="148" t="s">
        <v>938</v>
      </c>
    </row>
    <row r="1138" spans="1:32" ht="60">
      <c r="A1138" s="148" t="s">
        <v>6736</v>
      </c>
      <c r="B1138" s="148" t="s">
        <v>929</v>
      </c>
      <c r="C1138" s="148" t="s">
        <v>1061</v>
      </c>
      <c r="D1138" s="148" t="s">
        <v>968</v>
      </c>
      <c r="E1138" s="148" t="s">
        <v>201</v>
      </c>
      <c r="F1138" s="148" t="s">
        <v>1014</v>
      </c>
      <c r="G1138" s="148" t="s">
        <v>530</v>
      </c>
      <c r="H1138" s="148" t="s">
        <v>530</v>
      </c>
      <c r="I1138" s="148" t="s">
        <v>933</v>
      </c>
      <c r="J1138" s="148" t="s">
        <v>933</v>
      </c>
      <c r="K1138" s="148" t="s">
        <v>933</v>
      </c>
      <c r="L1138" s="148" t="s">
        <v>934</v>
      </c>
      <c r="M1138" s="148" t="s">
        <v>202</v>
      </c>
      <c r="N1138" s="148" t="s">
        <v>934</v>
      </c>
      <c r="O1138" s="148" t="s">
        <v>6747</v>
      </c>
      <c r="P1138" s="148" t="s">
        <v>62</v>
      </c>
      <c r="R1138" s="148" t="s">
        <v>62</v>
      </c>
      <c r="S1138" s="148" t="s">
        <v>62</v>
      </c>
      <c r="T1138" s="148" t="s">
        <v>62</v>
      </c>
      <c r="U1138" s="148" t="s">
        <v>62</v>
      </c>
      <c r="V1138" s="148" t="s">
        <v>935</v>
      </c>
      <c r="W1138" s="148" t="s">
        <v>204</v>
      </c>
      <c r="X1138" s="148" t="s">
        <v>936</v>
      </c>
      <c r="Y1138" s="148" t="s">
        <v>937</v>
      </c>
      <c r="AC1138" s="148" t="s">
        <v>258</v>
      </c>
      <c r="AD1138" s="148" t="s">
        <v>77</v>
      </c>
      <c r="AE1138" s="148" t="s">
        <v>102</v>
      </c>
      <c r="AF1138" s="148" t="s">
        <v>938</v>
      </c>
    </row>
    <row r="1139" spans="1:32" ht="60">
      <c r="A1139" s="148" t="s">
        <v>6736</v>
      </c>
      <c r="B1139" s="148" t="s">
        <v>929</v>
      </c>
      <c r="C1139" s="148" t="s">
        <v>1062</v>
      </c>
      <c r="D1139" s="148" t="s">
        <v>958</v>
      </c>
      <c r="E1139" s="148" t="s">
        <v>201</v>
      </c>
      <c r="F1139" s="148" t="s">
        <v>1014</v>
      </c>
      <c r="G1139" s="148" t="s">
        <v>530</v>
      </c>
      <c r="H1139" s="148" t="s">
        <v>530</v>
      </c>
      <c r="I1139" s="148" t="s">
        <v>933</v>
      </c>
      <c r="J1139" s="148" t="s">
        <v>933</v>
      </c>
      <c r="K1139" s="148" t="s">
        <v>933</v>
      </c>
      <c r="L1139" s="148" t="s">
        <v>934</v>
      </c>
      <c r="M1139" s="148" t="s">
        <v>202</v>
      </c>
      <c r="N1139" s="148" t="s">
        <v>934</v>
      </c>
      <c r="O1139" s="148" t="s">
        <v>6747</v>
      </c>
      <c r="P1139" s="148" t="s">
        <v>62</v>
      </c>
      <c r="R1139" s="148" t="s">
        <v>62</v>
      </c>
      <c r="S1139" s="148" t="s">
        <v>62</v>
      </c>
      <c r="T1139" s="148" t="s">
        <v>62</v>
      </c>
      <c r="U1139" s="148" t="s">
        <v>62</v>
      </c>
      <c r="V1139" s="148" t="s">
        <v>935</v>
      </c>
      <c r="W1139" s="148" t="s">
        <v>204</v>
      </c>
      <c r="X1139" s="148" t="s">
        <v>936</v>
      </c>
      <c r="Y1139" s="148" t="s">
        <v>937</v>
      </c>
      <c r="AC1139" s="148" t="s">
        <v>258</v>
      </c>
      <c r="AD1139" s="148" t="s">
        <v>77</v>
      </c>
      <c r="AE1139" s="148" t="s">
        <v>102</v>
      </c>
      <c r="AF1139" s="148" t="s">
        <v>938</v>
      </c>
    </row>
    <row r="1140" spans="1:32" ht="60">
      <c r="A1140" s="148" t="s">
        <v>6736</v>
      </c>
      <c r="B1140" s="148" t="s">
        <v>929</v>
      </c>
      <c r="C1140" s="148" t="s">
        <v>1063</v>
      </c>
      <c r="D1140" s="148" t="s">
        <v>940</v>
      </c>
      <c r="E1140" s="148" t="s">
        <v>208</v>
      </c>
      <c r="F1140" s="148" t="s">
        <v>1014</v>
      </c>
      <c r="G1140" s="148" t="s">
        <v>530</v>
      </c>
      <c r="H1140" s="148" t="s">
        <v>530</v>
      </c>
      <c r="I1140" s="148" t="s">
        <v>933</v>
      </c>
      <c r="J1140" s="148" t="s">
        <v>933</v>
      </c>
      <c r="K1140" s="148" t="s">
        <v>933</v>
      </c>
      <c r="L1140" s="148" t="s">
        <v>934</v>
      </c>
      <c r="M1140" s="148" t="s">
        <v>202</v>
      </c>
      <c r="N1140" s="148" t="s">
        <v>934</v>
      </c>
      <c r="O1140" s="148" t="s">
        <v>6747</v>
      </c>
      <c r="P1140" s="148" t="s">
        <v>62</v>
      </c>
      <c r="R1140" s="148" t="s">
        <v>62</v>
      </c>
      <c r="S1140" s="148" t="s">
        <v>62</v>
      </c>
      <c r="T1140" s="148" t="s">
        <v>62</v>
      </c>
      <c r="U1140" s="148" t="s">
        <v>62</v>
      </c>
      <c r="V1140" s="148" t="s">
        <v>935</v>
      </c>
      <c r="W1140" s="148" t="s">
        <v>204</v>
      </c>
      <c r="X1140" s="148" t="s">
        <v>936</v>
      </c>
      <c r="Y1140" s="148" t="s">
        <v>937</v>
      </c>
      <c r="AC1140" s="148" t="s">
        <v>258</v>
      </c>
      <c r="AD1140" s="148" t="s">
        <v>77</v>
      </c>
      <c r="AE1140" s="148" t="s">
        <v>102</v>
      </c>
      <c r="AF1140" s="148" t="s">
        <v>938</v>
      </c>
    </row>
    <row r="1141" spans="1:32" ht="60">
      <c r="A1141" s="148" t="s">
        <v>6736</v>
      </c>
      <c r="B1141" s="148" t="s">
        <v>929</v>
      </c>
      <c r="C1141" s="148" t="s">
        <v>1064</v>
      </c>
      <c r="D1141" s="148" t="s">
        <v>944</v>
      </c>
      <c r="E1141" s="148" t="s">
        <v>208</v>
      </c>
      <c r="F1141" s="148" t="s">
        <v>1014</v>
      </c>
      <c r="G1141" s="148" t="s">
        <v>530</v>
      </c>
      <c r="H1141" s="148" t="s">
        <v>530</v>
      </c>
      <c r="I1141" s="148" t="s">
        <v>933</v>
      </c>
      <c r="J1141" s="148" t="s">
        <v>933</v>
      </c>
      <c r="K1141" s="148" t="s">
        <v>933</v>
      </c>
      <c r="L1141" s="148" t="s">
        <v>934</v>
      </c>
      <c r="M1141" s="148" t="s">
        <v>202</v>
      </c>
      <c r="N1141" s="148" t="s">
        <v>934</v>
      </c>
      <c r="O1141" s="148" t="s">
        <v>6747</v>
      </c>
      <c r="P1141" s="148" t="s">
        <v>62</v>
      </c>
      <c r="R1141" s="148" t="s">
        <v>62</v>
      </c>
      <c r="S1141" s="148" t="s">
        <v>62</v>
      </c>
      <c r="T1141" s="148" t="s">
        <v>62</v>
      </c>
      <c r="U1141" s="148" t="s">
        <v>62</v>
      </c>
      <c r="V1141" s="148" t="s">
        <v>935</v>
      </c>
      <c r="W1141" s="148" t="s">
        <v>204</v>
      </c>
      <c r="X1141" s="148" t="s">
        <v>936</v>
      </c>
      <c r="Y1141" s="148" t="s">
        <v>937</v>
      </c>
      <c r="AC1141" s="148" t="s">
        <v>258</v>
      </c>
      <c r="AD1141" s="148" t="s">
        <v>77</v>
      </c>
      <c r="AE1141" s="148" t="s">
        <v>102</v>
      </c>
      <c r="AF1141" s="148" t="s">
        <v>938</v>
      </c>
    </row>
    <row r="1142" spans="1:32" ht="60">
      <c r="A1142" s="148" t="s">
        <v>6736</v>
      </c>
      <c r="B1142" s="148" t="s">
        <v>929</v>
      </c>
      <c r="C1142" s="148" t="s">
        <v>1065</v>
      </c>
      <c r="D1142" s="148" t="s">
        <v>946</v>
      </c>
      <c r="E1142" s="148" t="s">
        <v>208</v>
      </c>
      <c r="F1142" s="148" t="s">
        <v>1014</v>
      </c>
      <c r="G1142" s="148" t="s">
        <v>530</v>
      </c>
      <c r="H1142" s="148" t="s">
        <v>530</v>
      </c>
      <c r="I1142" s="148" t="s">
        <v>933</v>
      </c>
      <c r="J1142" s="148" t="s">
        <v>933</v>
      </c>
      <c r="K1142" s="148" t="s">
        <v>933</v>
      </c>
      <c r="L1142" s="148" t="s">
        <v>934</v>
      </c>
      <c r="M1142" s="148" t="s">
        <v>202</v>
      </c>
      <c r="N1142" s="148" t="s">
        <v>934</v>
      </c>
      <c r="O1142" s="148" t="s">
        <v>6747</v>
      </c>
      <c r="P1142" s="148" t="s">
        <v>62</v>
      </c>
      <c r="R1142" s="148" t="s">
        <v>62</v>
      </c>
      <c r="S1142" s="148" t="s">
        <v>62</v>
      </c>
      <c r="T1142" s="148" t="s">
        <v>62</v>
      </c>
      <c r="U1142" s="148" t="s">
        <v>62</v>
      </c>
      <c r="V1142" s="148" t="s">
        <v>935</v>
      </c>
      <c r="W1142" s="148" t="s">
        <v>204</v>
      </c>
      <c r="X1142" s="148" t="s">
        <v>936</v>
      </c>
      <c r="Y1142" s="148" t="s">
        <v>937</v>
      </c>
      <c r="AC1142" s="148" t="s">
        <v>258</v>
      </c>
      <c r="AD1142" s="148" t="s">
        <v>77</v>
      </c>
      <c r="AE1142" s="148" t="s">
        <v>102</v>
      </c>
      <c r="AF1142" s="148" t="s">
        <v>938</v>
      </c>
    </row>
    <row r="1143" spans="1:32" ht="60">
      <c r="A1143" s="148" t="s">
        <v>6736</v>
      </c>
      <c r="B1143" s="148" t="s">
        <v>929</v>
      </c>
      <c r="C1143" s="148" t="s">
        <v>1066</v>
      </c>
      <c r="D1143" s="148" t="s">
        <v>950</v>
      </c>
      <c r="E1143" s="148" t="s">
        <v>208</v>
      </c>
      <c r="F1143" s="148" t="s">
        <v>1014</v>
      </c>
      <c r="G1143" s="148" t="s">
        <v>530</v>
      </c>
      <c r="H1143" s="148" t="s">
        <v>530</v>
      </c>
      <c r="I1143" s="148" t="s">
        <v>933</v>
      </c>
      <c r="J1143" s="148" t="s">
        <v>933</v>
      </c>
      <c r="K1143" s="148" t="s">
        <v>933</v>
      </c>
      <c r="L1143" s="148" t="s">
        <v>934</v>
      </c>
      <c r="M1143" s="148" t="s">
        <v>202</v>
      </c>
      <c r="N1143" s="148" t="s">
        <v>934</v>
      </c>
      <c r="O1143" s="148" t="s">
        <v>6747</v>
      </c>
      <c r="P1143" s="148" t="s">
        <v>62</v>
      </c>
      <c r="R1143" s="148" t="s">
        <v>62</v>
      </c>
      <c r="S1143" s="148" t="s">
        <v>62</v>
      </c>
      <c r="T1143" s="148" t="s">
        <v>62</v>
      </c>
      <c r="U1143" s="148" t="s">
        <v>62</v>
      </c>
      <c r="V1143" s="148" t="s">
        <v>935</v>
      </c>
      <c r="W1143" s="148" t="s">
        <v>204</v>
      </c>
      <c r="X1143" s="148" t="s">
        <v>936</v>
      </c>
      <c r="Y1143" s="148" t="s">
        <v>937</v>
      </c>
      <c r="AC1143" s="148" t="s">
        <v>258</v>
      </c>
      <c r="AD1143" s="148" t="s">
        <v>77</v>
      </c>
      <c r="AE1143" s="148" t="s">
        <v>102</v>
      </c>
      <c r="AF1143" s="148" t="s">
        <v>938</v>
      </c>
    </row>
    <row r="1144" spans="1:32" ht="60">
      <c r="A1144" s="148" t="s">
        <v>6736</v>
      </c>
      <c r="B1144" s="148" t="s">
        <v>929</v>
      </c>
      <c r="C1144" s="148" t="s">
        <v>1067</v>
      </c>
      <c r="D1144" s="148" t="s">
        <v>952</v>
      </c>
      <c r="E1144" s="148" t="s">
        <v>208</v>
      </c>
      <c r="F1144" s="148" t="s">
        <v>1014</v>
      </c>
      <c r="G1144" s="148" t="s">
        <v>530</v>
      </c>
      <c r="H1144" s="148" t="s">
        <v>530</v>
      </c>
      <c r="I1144" s="148" t="s">
        <v>933</v>
      </c>
      <c r="J1144" s="148" t="s">
        <v>933</v>
      </c>
      <c r="K1144" s="148" t="s">
        <v>933</v>
      </c>
      <c r="L1144" s="148" t="s">
        <v>934</v>
      </c>
      <c r="M1144" s="148" t="s">
        <v>202</v>
      </c>
      <c r="N1144" s="148" t="s">
        <v>934</v>
      </c>
      <c r="O1144" s="148" t="s">
        <v>6747</v>
      </c>
      <c r="P1144" s="148" t="s">
        <v>62</v>
      </c>
      <c r="R1144" s="148" t="s">
        <v>62</v>
      </c>
      <c r="S1144" s="148" t="s">
        <v>62</v>
      </c>
      <c r="T1144" s="148" t="s">
        <v>62</v>
      </c>
      <c r="U1144" s="148" t="s">
        <v>62</v>
      </c>
      <c r="V1144" s="148" t="s">
        <v>935</v>
      </c>
      <c r="W1144" s="148" t="s">
        <v>204</v>
      </c>
      <c r="X1144" s="148" t="s">
        <v>936</v>
      </c>
      <c r="Y1144" s="148" t="s">
        <v>937</v>
      </c>
      <c r="AC1144" s="148" t="s">
        <v>258</v>
      </c>
      <c r="AD1144" s="148" t="s">
        <v>77</v>
      </c>
      <c r="AE1144" s="148" t="s">
        <v>102</v>
      </c>
      <c r="AF1144" s="148" t="s">
        <v>938</v>
      </c>
    </row>
    <row r="1145" spans="1:32" ht="60">
      <c r="A1145" s="148" t="s">
        <v>6736</v>
      </c>
      <c r="B1145" s="148" t="s">
        <v>929</v>
      </c>
      <c r="C1145" s="148" t="s">
        <v>1068</v>
      </c>
      <c r="D1145" s="148" t="s">
        <v>954</v>
      </c>
      <c r="E1145" s="148" t="s">
        <v>208</v>
      </c>
      <c r="F1145" s="148" t="s">
        <v>1014</v>
      </c>
      <c r="G1145" s="148" t="s">
        <v>530</v>
      </c>
      <c r="H1145" s="148" t="s">
        <v>530</v>
      </c>
      <c r="I1145" s="148" t="s">
        <v>933</v>
      </c>
      <c r="J1145" s="148" t="s">
        <v>933</v>
      </c>
      <c r="K1145" s="148" t="s">
        <v>933</v>
      </c>
      <c r="L1145" s="148" t="s">
        <v>934</v>
      </c>
      <c r="M1145" s="148" t="s">
        <v>202</v>
      </c>
      <c r="N1145" s="148" t="s">
        <v>934</v>
      </c>
      <c r="O1145" s="148" t="s">
        <v>6747</v>
      </c>
      <c r="P1145" s="148" t="s">
        <v>62</v>
      </c>
      <c r="R1145" s="148" t="s">
        <v>62</v>
      </c>
      <c r="S1145" s="148" t="s">
        <v>62</v>
      </c>
      <c r="T1145" s="148" t="s">
        <v>62</v>
      </c>
      <c r="U1145" s="148" t="s">
        <v>62</v>
      </c>
      <c r="V1145" s="148" t="s">
        <v>935</v>
      </c>
      <c r="W1145" s="148" t="s">
        <v>204</v>
      </c>
      <c r="X1145" s="148" t="s">
        <v>936</v>
      </c>
      <c r="Y1145" s="148" t="s">
        <v>937</v>
      </c>
      <c r="AC1145" s="148" t="s">
        <v>258</v>
      </c>
      <c r="AD1145" s="148" t="s">
        <v>77</v>
      </c>
      <c r="AE1145" s="148" t="s">
        <v>102</v>
      </c>
      <c r="AF1145" s="148" t="s">
        <v>938</v>
      </c>
    </row>
    <row r="1146" spans="1:32" ht="60">
      <c r="A1146" s="148" t="s">
        <v>6736</v>
      </c>
      <c r="B1146" s="148" t="s">
        <v>929</v>
      </c>
      <c r="C1146" s="148" t="s">
        <v>1069</v>
      </c>
      <c r="D1146" s="148" t="s">
        <v>956</v>
      </c>
      <c r="E1146" s="148" t="s">
        <v>208</v>
      </c>
      <c r="F1146" s="148" t="s">
        <v>1014</v>
      </c>
      <c r="G1146" s="148" t="s">
        <v>530</v>
      </c>
      <c r="H1146" s="148" t="s">
        <v>530</v>
      </c>
      <c r="I1146" s="148" t="s">
        <v>933</v>
      </c>
      <c r="J1146" s="148" t="s">
        <v>933</v>
      </c>
      <c r="K1146" s="148" t="s">
        <v>933</v>
      </c>
      <c r="L1146" s="148" t="s">
        <v>934</v>
      </c>
      <c r="M1146" s="148" t="s">
        <v>202</v>
      </c>
      <c r="N1146" s="148" t="s">
        <v>934</v>
      </c>
      <c r="O1146" s="148" t="s">
        <v>6747</v>
      </c>
      <c r="P1146" s="148" t="s">
        <v>62</v>
      </c>
      <c r="R1146" s="148" t="s">
        <v>62</v>
      </c>
      <c r="S1146" s="148" t="s">
        <v>62</v>
      </c>
      <c r="T1146" s="148" t="s">
        <v>62</v>
      </c>
      <c r="U1146" s="148" t="s">
        <v>62</v>
      </c>
      <c r="V1146" s="148" t="s">
        <v>935</v>
      </c>
      <c r="W1146" s="148" t="s">
        <v>204</v>
      </c>
      <c r="X1146" s="148" t="s">
        <v>936</v>
      </c>
      <c r="Y1146" s="148" t="s">
        <v>937</v>
      </c>
      <c r="AC1146" s="148" t="s">
        <v>258</v>
      </c>
      <c r="AD1146" s="148" t="s">
        <v>77</v>
      </c>
      <c r="AE1146" s="148" t="s">
        <v>102</v>
      </c>
      <c r="AF1146" s="148" t="s">
        <v>938</v>
      </c>
    </row>
    <row r="1147" spans="1:32" ht="60">
      <c r="A1147" s="148" t="s">
        <v>6736</v>
      </c>
      <c r="B1147" s="148" t="s">
        <v>929</v>
      </c>
      <c r="C1147" s="148" t="s">
        <v>1070</v>
      </c>
      <c r="D1147" s="148" t="s">
        <v>958</v>
      </c>
      <c r="E1147" s="148" t="s">
        <v>208</v>
      </c>
      <c r="F1147" s="148" t="s">
        <v>1014</v>
      </c>
      <c r="G1147" s="148" t="s">
        <v>530</v>
      </c>
      <c r="H1147" s="148" t="s">
        <v>530</v>
      </c>
      <c r="I1147" s="148" t="s">
        <v>933</v>
      </c>
      <c r="J1147" s="148" t="s">
        <v>933</v>
      </c>
      <c r="K1147" s="148" t="s">
        <v>933</v>
      </c>
      <c r="L1147" s="148" t="s">
        <v>934</v>
      </c>
      <c r="M1147" s="148" t="s">
        <v>202</v>
      </c>
      <c r="N1147" s="148" t="s">
        <v>934</v>
      </c>
      <c r="O1147" s="148" t="s">
        <v>6747</v>
      </c>
      <c r="P1147" s="148" t="s">
        <v>62</v>
      </c>
      <c r="R1147" s="148" t="s">
        <v>62</v>
      </c>
      <c r="S1147" s="148" t="s">
        <v>62</v>
      </c>
      <c r="T1147" s="148" t="s">
        <v>62</v>
      </c>
      <c r="U1147" s="148" t="s">
        <v>62</v>
      </c>
      <c r="V1147" s="148" t="s">
        <v>935</v>
      </c>
      <c r="W1147" s="148" t="s">
        <v>204</v>
      </c>
      <c r="X1147" s="148" t="s">
        <v>936</v>
      </c>
      <c r="Y1147" s="148" t="s">
        <v>937</v>
      </c>
      <c r="AC1147" s="148" t="s">
        <v>258</v>
      </c>
      <c r="AD1147" s="148" t="s">
        <v>77</v>
      </c>
      <c r="AE1147" s="148" t="s">
        <v>102</v>
      </c>
      <c r="AF1147" s="148" t="s">
        <v>938</v>
      </c>
    </row>
    <row r="1148" spans="1:32" ht="60">
      <c r="A1148" s="148" t="s">
        <v>6736</v>
      </c>
      <c r="B1148" s="148" t="s">
        <v>929</v>
      </c>
      <c r="C1148" s="148" t="s">
        <v>1071</v>
      </c>
      <c r="D1148" s="148" t="s">
        <v>960</v>
      </c>
      <c r="E1148" s="148" t="s">
        <v>208</v>
      </c>
      <c r="F1148" s="148" t="s">
        <v>1014</v>
      </c>
      <c r="G1148" s="148" t="s">
        <v>530</v>
      </c>
      <c r="H1148" s="148" t="s">
        <v>530</v>
      </c>
      <c r="I1148" s="148" t="s">
        <v>933</v>
      </c>
      <c r="J1148" s="148" t="s">
        <v>933</v>
      </c>
      <c r="K1148" s="148" t="s">
        <v>933</v>
      </c>
      <c r="L1148" s="148" t="s">
        <v>934</v>
      </c>
      <c r="M1148" s="148" t="s">
        <v>202</v>
      </c>
      <c r="N1148" s="148" t="s">
        <v>934</v>
      </c>
      <c r="O1148" s="148" t="s">
        <v>6747</v>
      </c>
      <c r="P1148" s="148" t="s">
        <v>62</v>
      </c>
      <c r="R1148" s="148" t="s">
        <v>62</v>
      </c>
      <c r="S1148" s="148" t="s">
        <v>62</v>
      </c>
      <c r="T1148" s="148" t="s">
        <v>62</v>
      </c>
      <c r="U1148" s="148" t="s">
        <v>62</v>
      </c>
      <c r="V1148" s="148" t="s">
        <v>935</v>
      </c>
      <c r="W1148" s="148" t="s">
        <v>204</v>
      </c>
      <c r="X1148" s="148" t="s">
        <v>936</v>
      </c>
      <c r="Y1148" s="148" t="s">
        <v>937</v>
      </c>
      <c r="AC1148" s="148" t="s">
        <v>258</v>
      </c>
      <c r="AD1148" s="148" t="s">
        <v>77</v>
      </c>
      <c r="AE1148" s="148" t="s">
        <v>102</v>
      </c>
      <c r="AF1148" s="148" t="s">
        <v>938</v>
      </c>
    </row>
    <row r="1149" spans="1:32" ht="60">
      <c r="A1149" s="148" t="s">
        <v>6736</v>
      </c>
      <c r="B1149" s="148" t="s">
        <v>929</v>
      </c>
      <c r="C1149" s="148" t="s">
        <v>1072</v>
      </c>
      <c r="D1149" s="148" t="s">
        <v>962</v>
      </c>
      <c r="E1149" s="148" t="s">
        <v>208</v>
      </c>
      <c r="F1149" s="148" t="s">
        <v>1014</v>
      </c>
      <c r="G1149" s="148" t="s">
        <v>530</v>
      </c>
      <c r="H1149" s="148" t="s">
        <v>530</v>
      </c>
      <c r="I1149" s="148" t="s">
        <v>933</v>
      </c>
      <c r="J1149" s="148" t="s">
        <v>933</v>
      </c>
      <c r="K1149" s="148" t="s">
        <v>933</v>
      </c>
      <c r="L1149" s="148" t="s">
        <v>934</v>
      </c>
      <c r="M1149" s="148" t="s">
        <v>202</v>
      </c>
      <c r="N1149" s="148" t="s">
        <v>934</v>
      </c>
      <c r="O1149" s="148" t="s">
        <v>6747</v>
      </c>
      <c r="P1149" s="148" t="s">
        <v>62</v>
      </c>
      <c r="R1149" s="148" t="s">
        <v>62</v>
      </c>
      <c r="S1149" s="148" t="s">
        <v>62</v>
      </c>
      <c r="T1149" s="148" t="s">
        <v>62</v>
      </c>
      <c r="U1149" s="148" t="s">
        <v>62</v>
      </c>
      <c r="V1149" s="148" t="s">
        <v>935</v>
      </c>
      <c r="W1149" s="148" t="s">
        <v>204</v>
      </c>
      <c r="X1149" s="148" t="s">
        <v>936</v>
      </c>
      <c r="Y1149" s="148" t="s">
        <v>937</v>
      </c>
      <c r="AC1149" s="148" t="s">
        <v>258</v>
      </c>
      <c r="AD1149" s="148" t="s">
        <v>77</v>
      </c>
      <c r="AE1149" s="148" t="s">
        <v>102</v>
      </c>
      <c r="AF1149" s="148" t="s">
        <v>938</v>
      </c>
    </row>
    <row r="1150" spans="1:32" ht="60">
      <c r="A1150" s="148" t="s">
        <v>6736</v>
      </c>
      <c r="B1150" s="148" t="s">
        <v>929</v>
      </c>
      <c r="C1150" s="148" t="s">
        <v>1073</v>
      </c>
      <c r="D1150" s="148" t="s">
        <v>964</v>
      </c>
      <c r="E1150" s="148" t="s">
        <v>208</v>
      </c>
      <c r="F1150" s="148" t="s">
        <v>1014</v>
      </c>
      <c r="G1150" s="148" t="s">
        <v>530</v>
      </c>
      <c r="H1150" s="148" t="s">
        <v>530</v>
      </c>
      <c r="I1150" s="148" t="s">
        <v>933</v>
      </c>
      <c r="J1150" s="148" t="s">
        <v>933</v>
      </c>
      <c r="K1150" s="148" t="s">
        <v>933</v>
      </c>
      <c r="L1150" s="148" t="s">
        <v>934</v>
      </c>
      <c r="M1150" s="148" t="s">
        <v>202</v>
      </c>
      <c r="N1150" s="148" t="s">
        <v>934</v>
      </c>
      <c r="O1150" s="148" t="s">
        <v>6747</v>
      </c>
      <c r="P1150" s="148" t="s">
        <v>62</v>
      </c>
      <c r="R1150" s="148" t="s">
        <v>62</v>
      </c>
      <c r="S1150" s="148" t="s">
        <v>62</v>
      </c>
      <c r="T1150" s="148" t="s">
        <v>62</v>
      </c>
      <c r="U1150" s="148" t="s">
        <v>62</v>
      </c>
      <c r="V1150" s="148" t="s">
        <v>935</v>
      </c>
      <c r="W1150" s="148" t="s">
        <v>204</v>
      </c>
      <c r="X1150" s="148" t="s">
        <v>936</v>
      </c>
      <c r="Y1150" s="148" t="s">
        <v>937</v>
      </c>
      <c r="AC1150" s="148" t="s">
        <v>258</v>
      </c>
      <c r="AD1150" s="148" t="s">
        <v>77</v>
      </c>
      <c r="AE1150" s="148" t="s">
        <v>102</v>
      </c>
      <c r="AF1150" s="148" t="s">
        <v>938</v>
      </c>
    </row>
    <row r="1151" spans="1:32" ht="60">
      <c r="A1151" s="148" t="s">
        <v>6736</v>
      </c>
      <c r="B1151" s="148" t="s">
        <v>929</v>
      </c>
      <c r="C1151" s="148" t="s">
        <v>1074</v>
      </c>
      <c r="D1151" s="148" t="s">
        <v>966</v>
      </c>
      <c r="E1151" s="148" t="s">
        <v>208</v>
      </c>
      <c r="F1151" s="148" t="s">
        <v>1014</v>
      </c>
      <c r="G1151" s="148" t="s">
        <v>530</v>
      </c>
      <c r="H1151" s="148" t="s">
        <v>530</v>
      </c>
      <c r="I1151" s="148" t="s">
        <v>933</v>
      </c>
      <c r="J1151" s="148" t="s">
        <v>933</v>
      </c>
      <c r="K1151" s="148" t="s">
        <v>933</v>
      </c>
      <c r="L1151" s="148" t="s">
        <v>934</v>
      </c>
      <c r="M1151" s="148" t="s">
        <v>202</v>
      </c>
      <c r="N1151" s="148" t="s">
        <v>934</v>
      </c>
      <c r="O1151" s="148" t="s">
        <v>6747</v>
      </c>
      <c r="P1151" s="148" t="s">
        <v>62</v>
      </c>
      <c r="R1151" s="148" t="s">
        <v>62</v>
      </c>
      <c r="S1151" s="148" t="s">
        <v>62</v>
      </c>
      <c r="T1151" s="148" t="s">
        <v>62</v>
      </c>
      <c r="U1151" s="148" t="s">
        <v>62</v>
      </c>
      <c r="V1151" s="148" t="s">
        <v>935</v>
      </c>
      <c r="W1151" s="148" t="s">
        <v>204</v>
      </c>
      <c r="X1151" s="148" t="s">
        <v>936</v>
      </c>
      <c r="Y1151" s="148" t="s">
        <v>937</v>
      </c>
      <c r="AC1151" s="148" t="s">
        <v>258</v>
      </c>
      <c r="AD1151" s="148" t="s">
        <v>77</v>
      </c>
      <c r="AE1151" s="148" t="s">
        <v>102</v>
      </c>
      <c r="AF1151" s="148" t="s">
        <v>938</v>
      </c>
    </row>
    <row r="1152" spans="1:32" ht="60">
      <c r="A1152" s="148" t="s">
        <v>6736</v>
      </c>
      <c r="B1152" s="148" t="s">
        <v>929</v>
      </c>
      <c r="C1152" s="148" t="s">
        <v>1075</v>
      </c>
      <c r="D1152" s="148" t="s">
        <v>968</v>
      </c>
      <c r="E1152" s="148" t="s">
        <v>208</v>
      </c>
      <c r="F1152" s="148" t="s">
        <v>1014</v>
      </c>
      <c r="G1152" s="148" t="s">
        <v>530</v>
      </c>
      <c r="H1152" s="148" t="s">
        <v>530</v>
      </c>
      <c r="I1152" s="148" t="s">
        <v>933</v>
      </c>
      <c r="J1152" s="148" t="s">
        <v>933</v>
      </c>
      <c r="K1152" s="148" t="s">
        <v>933</v>
      </c>
      <c r="L1152" s="148" t="s">
        <v>934</v>
      </c>
      <c r="M1152" s="148" t="s">
        <v>202</v>
      </c>
      <c r="N1152" s="148" t="s">
        <v>934</v>
      </c>
      <c r="O1152" s="148" t="s">
        <v>6747</v>
      </c>
      <c r="P1152" s="148" t="s">
        <v>62</v>
      </c>
      <c r="R1152" s="148" t="s">
        <v>62</v>
      </c>
      <c r="S1152" s="148" t="s">
        <v>62</v>
      </c>
      <c r="T1152" s="148" t="s">
        <v>62</v>
      </c>
      <c r="U1152" s="148" t="s">
        <v>62</v>
      </c>
      <c r="V1152" s="148" t="s">
        <v>935</v>
      </c>
      <c r="W1152" s="148" t="s">
        <v>204</v>
      </c>
      <c r="X1152" s="148" t="s">
        <v>936</v>
      </c>
      <c r="Y1152" s="148" t="s">
        <v>937</v>
      </c>
      <c r="AC1152" s="148" t="s">
        <v>258</v>
      </c>
      <c r="AD1152" s="148" t="s">
        <v>77</v>
      </c>
      <c r="AE1152" s="148" t="s">
        <v>102</v>
      </c>
      <c r="AF1152" s="148" t="s">
        <v>938</v>
      </c>
    </row>
    <row r="1153" spans="1:32" ht="60">
      <c r="A1153" s="148" t="s">
        <v>6736</v>
      </c>
      <c r="B1153" s="148" t="s">
        <v>929</v>
      </c>
      <c r="C1153" s="148" t="s">
        <v>1076</v>
      </c>
      <c r="D1153" s="148" t="s">
        <v>958</v>
      </c>
      <c r="E1153" s="148" t="s">
        <v>208</v>
      </c>
      <c r="F1153" s="148" t="s">
        <v>1014</v>
      </c>
      <c r="G1153" s="148" t="s">
        <v>530</v>
      </c>
      <c r="H1153" s="148" t="s">
        <v>530</v>
      </c>
      <c r="I1153" s="148" t="s">
        <v>933</v>
      </c>
      <c r="J1153" s="148" t="s">
        <v>933</v>
      </c>
      <c r="K1153" s="148" t="s">
        <v>933</v>
      </c>
      <c r="L1153" s="148" t="s">
        <v>934</v>
      </c>
      <c r="M1153" s="148" t="s">
        <v>202</v>
      </c>
      <c r="N1153" s="148" t="s">
        <v>934</v>
      </c>
      <c r="O1153" s="148" t="s">
        <v>6747</v>
      </c>
      <c r="P1153" s="148" t="s">
        <v>62</v>
      </c>
      <c r="R1153" s="148" t="s">
        <v>62</v>
      </c>
      <c r="S1153" s="148" t="s">
        <v>62</v>
      </c>
      <c r="T1153" s="148" t="s">
        <v>62</v>
      </c>
      <c r="U1153" s="148" t="s">
        <v>62</v>
      </c>
      <c r="V1153" s="148" t="s">
        <v>935</v>
      </c>
      <c r="W1153" s="148" t="s">
        <v>204</v>
      </c>
      <c r="X1153" s="148" t="s">
        <v>936</v>
      </c>
      <c r="Y1153" s="148" t="s">
        <v>937</v>
      </c>
      <c r="AC1153" s="148" t="s">
        <v>258</v>
      </c>
      <c r="AD1153" s="148" t="s">
        <v>77</v>
      </c>
      <c r="AE1153" s="148" t="s">
        <v>102</v>
      </c>
      <c r="AF1153" s="148" t="s">
        <v>938</v>
      </c>
    </row>
    <row r="1154" spans="1:32" ht="45">
      <c r="A1154" s="148">
        <v>0</v>
      </c>
      <c r="B1154" s="148" t="s">
        <v>1419</v>
      </c>
      <c r="C1154" s="148" t="s">
        <v>2649</v>
      </c>
      <c r="D1154" s="148" t="s">
        <v>2650</v>
      </c>
      <c r="E1154" s="148" t="s">
        <v>61</v>
      </c>
      <c r="G1154" s="148" t="s">
        <v>62</v>
      </c>
      <c r="H1154" s="148" t="s">
        <v>62</v>
      </c>
      <c r="I1154" s="148" t="s">
        <v>2463</v>
      </c>
      <c r="J1154" s="148" t="s">
        <v>2463</v>
      </c>
      <c r="K1154" s="148" t="s">
        <v>64</v>
      </c>
      <c r="M1154" s="148" t="s">
        <v>66</v>
      </c>
      <c r="N1154" s="148" t="s">
        <v>66</v>
      </c>
      <c r="O1154" s="148" t="s">
        <v>6747</v>
      </c>
      <c r="P1154" s="148" t="s">
        <v>62</v>
      </c>
      <c r="Q1154" s="148" t="s">
        <v>7067</v>
      </c>
      <c r="R1154" s="148" t="s">
        <v>62</v>
      </c>
      <c r="S1154" s="148" t="s">
        <v>62</v>
      </c>
      <c r="T1154" s="148" t="s">
        <v>62</v>
      </c>
      <c r="U1154" s="148" t="s">
        <v>62</v>
      </c>
      <c r="V1154" s="148" t="s">
        <v>67</v>
      </c>
      <c r="W1154" s="148" t="s">
        <v>204</v>
      </c>
      <c r="X1154" s="148" t="s">
        <v>2466</v>
      </c>
      <c r="Y1154" s="148" t="s">
        <v>62</v>
      </c>
      <c r="Z1154" s="148" t="s">
        <v>62</v>
      </c>
      <c r="AC1154" s="148" t="s">
        <v>62</v>
      </c>
      <c r="AD1154" s="148" t="s">
        <v>77</v>
      </c>
      <c r="AE1154" s="148" t="s">
        <v>70</v>
      </c>
    </row>
    <row r="1155" spans="1:32" ht="45">
      <c r="A1155" s="148" t="s">
        <v>6736</v>
      </c>
      <c r="B1155" s="148" t="s">
        <v>1419</v>
      </c>
      <c r="C1155" s="148" t="s">
        <v>2516</v>
      </c>
      <c r="D1155" s="148" t="s">
        <v>2517</v>
      </c>
      <c r="E1155" s="148" t="s">
        <v>2518</v>
      </c>
      <c r="F1155" s="148" t="s">
        <v>2462</v>
      </c>
      <c r="G1155" s="148" t="s">
        <v>530</v>
      </c>
      <c r="H1155" s="148" t="s">
        <v>530</v>
      </c>
      <c r="I1155" s="148" t="s">
        <v>2463</v>
      </c>
      <c r="J1155" s="148" t="s">
        <v>2463</v>
      </c>
      <c r="K1155" s="148" t="s">
        <v>2463</v>
      </c>
      <c r="M1155" s="148" t="s">
        <v>557</v>
      </c>
      <c r="N1155" s="148" t="s">
        <v>2519</v>
      </c>
      <c r="O1155" s="148" t="s">
        <v>6747</v>
      </c>
      <c r="P1155" s="148" t="s">
        <v>62</v>
      </c>
      <c r="Q1155" s="148" t="s">
        <v>6747</v>
      </c>
      <c r="R1155" s="148" t="s">
        <v>62</v>
      </c>
      <c r="S1155" s="148" t="s">
        <v>62</v>
      </c>
      <c r="T1155" s="148" t="s">
        <v>62</v>
      </c>
      <c r="U1155" s="148" t="s">
        <v>62</v>
      </c>
      <c r="V1155" s="148" t="s">
        <v>2481</v>
      </c>
      <c r="W1155" s="148" t="s">
        <v>126</v>
      </c>
      <c r="X1155" s="148" t="s">
        <v>2466</v>
      </c>
      <c r="Y1155" s="148" t="s">
        <v>1423</v>
      </c>
      <c r="Z1155" s="148" t="s">
        <v>2467</v>
      </c>
      <c r="AC1155" s="148" t="s">
        <v>258</v>
      </c>
      <c r="AD1155" s="148" t="s">
        <v>77</v>
      </c>
      <c r="AE1155" s="148" t="s">
        <v>102</v>
      </c>
    </row>
    <row r="1156" spans="1:32" ht="45">
      <c r="A1156" s="148" t="s">
        <v>6736</v>
      </c>
      <c r="B1156" s="148" t="s">
        <v>1419</v>
      </c>
      <c r="C1156" s="148" t="s">
        <v>2542</v>
      </c>
      <c r="D1156" s="148" t="s">
        <v>2543</v>
      </c>
      <c r="E1156" s="148" t="s">
        <v>2026</v>
      </c>
      <c r="F1156" s="148" t="s">
        <v>2462</v>
      </c>
      <c r="G1156" s="148" t="s">
        <v>530</v>
      </c>
      <c r="H1156" s="148" t="s">
        <v>530</v>
      </c>
      <c r="I1156" s="148" t="s">
        <v>2463</v>
      </c>
      <c r="J1156" s="148" t="s">
        <v>2463</v>
      </c>
      <c r="K1156" s="148" t="s">
        <v>2463</v>
      </c>
      <c r="M1156" s="148" t="s">
        <v>557</v>
      </c>
      <c r="N1156" s="148" t="s">
        <v>2519</v>
      </c>
      <c r="O1156" s="148" t="s">
        <v>6747</v>
      </c>
      <c r="P1156" s="148" t="s">
        <v>62</v>
      </c>
      <c r="Q1156" s="148" t="s">
        <v>6747</v>
      </c>
      <c r="R1156" s="148" t="s">
        <v>62</v>
      </c>
      <c r="S1156" s="148" t="s">
        <v>62</v>
      </c>
      <c r="T1156" s="148" t="s">
        <v>62</v>
      </c>
      <c r="U1156" s="148" t="s">
        <v>62</v>
      </c>
      <c r="V1156" s="148" t="s">
        <v>2481</v>
      </c>
      <c r="W1156" s="148" t="s">
        <v>126</v>
      </c>
      <c r="X1156" s="148" t="s">
        <v>2466</v>
      </c>
      <c r="Y1156" s="148" t="s">
        <v>1423</v>
      </c>
      <c r="Z1156" s="148" t="s">
        <v>2467</v>
      </c>
      <c r="AC1156" s="148" t="s">
        <v>258</v>
      </c>
      <c r="AD1156" s="148" t="s">
        <v>77</v>
      </c>
      <c r="AE1156" s="148" t="s">
        <v>102</v>
      </c>
    </row>
    <row r="1157" spans="1:32" ht="30">
      <c r="A1157" s="148" t="s">
        <v>6736</v>
      </c>
      <c r="B1157" s="148" t="s">
        <v>1419</v>
      </c>
      <c r="C1157" s="148" t="s">
        <v>2477</v>
      </c>
      <c r="D1157" s="148" t="s">
        <v>2478</v>
      </c>
      <c r="E1157" s="148" t="s">
        <v>174</v>
      </c>
      <c r="F1157" s="148" t="s">
        <v>2462</v>
      </c>
      <c r="G1157" s="148" t="s">
        <v>530</v>
      </c>
      <c r="H1157" s="148" t="s">
        <v>530</v>
      </c>
      <c r="I1157" s="148" t="s">
        <v>2463</v>
      </c>
      <c r="J1157" s="148" t="s">
        <v>2463</v>
      </c>
      <c r="K1157" s="148" t="s">
        <v>2463</v>
      </c>
      <c r="M1157" s="148" t="s">
        <v>2479</v>
      </c>
      <c r="N1157" s="148" t="s">
        <v>2480</v>
      </c>
      <c r="O1157" s="148" t="s">
        <v>6747</v>
      </c>
      <c r="P1157" s="148" t="s">
        <v>62</v>
      </c>
      <c r="Q1157" s="148" t="s">
        <v>6747</v>
      </c>
      <c r="R1157" s="148" t="s">
        <v>62</v>
      </c>
      <c r="S1157" s="148" t="s">
        <v>62</v>
      </c>
      <c r="T1157" s="148" t="s">
        <v>62</v>
      </c>
      <c r="U1157" s="148" t="s">
        <v>62</v>
      </c>
      <c r="V1157" s="148" t="s">
        <v>2481</v>
      </c>
      <c r="W1157" s="148" t="s">
        <v>395</v>
      </c>
      <c r="X1157" s="148" t="s">
        <v>2466</v>
      </c>
      <c r="Y1157" s="148" t="s">
        <v>1423</v>
      </c>
      <c r="Z1157" s="148" t="s">
        <v>2467</v>
      </c>
      <c r="AC1157" s="148" t="s">
        <v>258</v>
      </c>
      <c r="AD1157" s="148" t="s">
        <v>77</v>
      </c>
      <c r="AE1157" s="148" t="s">
        <v>102</v>
      </c>
    </row>
    <row r="1158" spans="1:32" ht="30">
      <c r="A1158" s="148" t="s">
        <v>6736</v>
      </c>
      <c r="B1158" s="148" t="s">
        <v>1419</v>
      </c>
      <c r="C1158" s="148" t="s">
        <v>2486</v>
      </c>
      <c r="D1158" s="148" t="s">
        <v>2487</v>
      </c>
      <c r="E1158" s="148" t="s">
        <v>308</v>
      </c>
      <c r="F1158" s="148" t="s">
        <v>2462</v>
      </c>
      <c r="G1158" s="148" t="s">
        <v>530</v>
      </c>
      <c r="H1158" s="148" t="s">
        <v>530</v>
      </c>
      <c r="I1158" s="148" t="s">
        <v>2463</v>
      </c>
      <c r="J1158" s="148" t="s">
        <v>2463</v>
      </c>
      <c r="K1158" s="148" t="s">
        <v>62</v>
      </c>
      <c r="M1158" s="148" t="s">
        <v>2488</v>
      </c>
      <c r="N1158" s="148" t="s">
        <v>2488</v>
      </c>
      <c r="O1158" s="148" t="s">
        <v>6747</v>
      </c>
      <c r="P1158" s="148" t="s">
        <v>62</v>
      </c>
      <c r="R1158" s="148" t="s">
        <v>62</v>
      </c>
      <c r="S1158" s="148" t="s">
        <v>62</v>
      </c>
      <c r="T1158" s="148" t="s">
        <v>62</v>
      </c>
      <c r="U1158" s="148" t="s">
        <v>62</v>
      </c>
      <c r="V1158" s="148" t="s">
        <v>2481</v>
      </c>
      <c r="W1158" s="148" t="s">
        <v>204</v>
      </c>
      <c r="X1158" s="148" t="s">
        <v>62</v>
      </c>
      <c r="Y1158" s="148" t="s">
        <v>1423</v>
      </c>
      <c r="Z1158" s="148" t="s">
        <v>2467</v>
      </c>
      <c r="AC1158" s="148" t="s">
        <v>62</v>
      </c>
      <c r="AD1158" s="148" t="s">
        <v>77</v>
      </c>
      <c r="AE1158" s="148" t="s">
        <v>102</v>
      </c>
    </row>
    <row r="1159" spans="1:32" ht="30">
      <c r="A1159" s="148" t="s">
        <v>6736</v>
      </c>
      <c r="B1159" s="148" t="s">
        <v>1419</v>
      </c>
      <c r="C1159" s="148" t="s">
        <v>2460</v>
      </c>
      <c r="D1159" s="148" t="s">
        <v>2461</v>
      </c>
      <c r="E1159" s="148" t="s">
        <v>234</v>
      </c>
      <c r="F1159" s="148" t="s">
        <v>2462</v>
      </c>
      <c r="G1159" s="148" t="s">
        <v>530</v>
      </c>
      <c r="H1159" s="148" t="s">
        <v>530</v>
      </c>
      <c r="I1159" s="148" t="s">
        <v>2463</v>
      </c>
      <c r="J1159" s="148" t="s">
        <v>2463</v>
      </c>
      <c r="K1159" s="148" t="s">
        <v>2463</v>
      </c>
      <c r="M1159" s="148" t="s">
        <v>65</v>
      </c>
      <c r="N1159" s="148" t="s">
        <v>2464</v>
      </c>
      <c r="O1159" s="148" t="s">
        <v>6747</v>
      </c>
      <c r="P1159" s="148" t="s">
        <v>62</v>
      </c>
      <c r="R1159" s="148" t="s">
        <v>62</v>
      </c>
      <c r="S1159" s="148">
        <v>0</v>
      </c>
      <c r="T1159" s="148">
        <v>10</v>
      </c>
      <c r="U1159" s="148" t="s">
        <v>2465</v>
      </c>
      <c r="V1159" s="148" t="s">
        <v>673</v>
      </c>
      <c r="W1159" s="148" t="s">
        <v>238</v>
      </c>
      <c r="X1159" s="148" t="s">
        <v>2466</v>
      </c>
      <c r="Y1159" s="148" t="s">
        <v>1423</v>
      </c>
      <c r="Z1159" s="148" t="s">
        <v>2467</v>
      </c>
      <c r="AC1159" s="148" t="s">
        <v>258</v>
      </c>
      <c r="AD1159" s="148" t="s">
        <v>77</v>
      </c>
      <c r="AE1159" s="148" t="s">
        <v>102</v>
      </c>
    </row>
    <row r="1160" spans="1:32" ht="30">
      <c r="A1160" s="148" t="s">
        <v>6736</v>
      </c>
      <c r="B1160" s="148" t="s">
        <v>1419</v>
      </c>
      <c r="C1160" s="148" t="s">
        <v>2514</v>
      </c>
      <c r="D1160" s="148" t="s">
        <v>2515</v>
      </c>
      <c r="E1160" s="148" t="s">
        <v>1018</v>
      </c>
      <c r="F1160" s="148" t="s">
        <v>2462</v>
      </c>
      <c r="G1160" s="148" t="s">
        <v>530</v>
      </c>
      <c r="H1160" s="148" t="s">
        <v>530</v>
      </c>
      <c r="I1160" s="148" t="s">
        <v>2463</v>
      </c>
      <c r="J1160" s="148" t="s">
        <v>2463</v>
      </c>
      <c r="K1160" s="148" t="s">
        <v>2463</v>
      </c>
      <c r="M1160" s="148" t="s">
        <v>65</v>
      </c>
      <c r="N1160" s="148" t="s">
        <v>2464</v>
      </c>
      <c r="O1160" s="148" t="s">
        <v>6747</v>
      </c>
      <c r="P1160" s="148" t="s">
        <v>62</v>
      </c>
      <c r="R1160" s="148" t="s">
        <v>62</v>
      </c>
      <c r="S1160" s="148">
        <v>0</v>
      </c>
      <c r="T1160" s="148">
        <v>10</v>
      </c>
      <c r="U1160" s="148" t="s">
        <v>2465</v>
      </c>
      <c r="V1160" s="148" t="s">
        <v>2481</v>
      </c>
      <c r="W1160" s="148" t="s">
        <v>204</v>
      </c>
      <c r="X1160" s="148" t="s">
        <v>2466</v>
      </c>
      <c r="Y1160" s="148" t="s">
        <v>1423</v>
      </c>
      <c r="Z1160" s="148" t="s">
        <v>2467</v>
      </c>
      <c r="AC1160" s="148" t="s">
        <v>258</v>
      </c>
      <c r="AD1160" s="148" t="s">
        <v>77</v>
      </c>
      <c r="AE1160" s="148" t="s">
        <v>102</v>
      </c>
    </row>
    <row r="1161" spans="1:32" ht="30">
      <c r="A1161" s="148" t="s">
        <v>6736</v>
      </c>
      <c r="B1161" s="148" t="s">
        <v>1419</v>
      </c>
      <c r="C1161" s="148" t="s">
        <v>2561</v>
      </c>
      <c r="D1161" s="148" t="s">
        <v>2515</v>
      </c>
      <c r="E1161" s="148" t="s">
        <v>1018</v>
      </c>
      <c r="F1161" s="148" t="s">
        <v>2462</v>
      </c>
      <c r="G1161" s="148" t="s">
        <v>530</v>
      </c>
      <c r="H1161" s="148" t="s">
        <v>530</v>
      </c>
      <c r="I1161" s="148" t="s">
        <v>2463</v>
      </c>
      <c r="J1161" s="148" t="s">
        <v>2463</v>
      </c>
      <c r="K1161" s="148" t="s">
        <v>2463</v>
      </c>
      <c r="M1161" s="148" t="s">
        <v>65</v>
      </c>
      <c r="N1161" s="148" t="s">
        <v>2464</v>
      </c>
      <c r="O1161" s="148" t="s">
        <v>6747</v>
      </c>
      <c r="P1161" s="148" t="s">
        <v>62</v>
      </c>
      <c r="R1161" s="148" t="s">
        <v>62</v>
      </c>
      <c r="S1161" s="148">
        <v>0</v>
      </c>
      <c r="T1161" s="148">
        <v>10</v>
      </c>
      <c r="U1161" s="148" t="s">
        <v>2465</v>
      </c>
      <c r="V1161" s="148" t="s">
        <v>2481</v>
      </c>
      <c r="W1161" s="148" t="s">
        <v>204</v>
      </c>
      <c r="X1161" s="148" t="s">
        <v>2466</v>
      </c>
      <c r="Y1161" s="148" t="s">
        <v>1423</v>
      </c>
      <c r="Z1161" s="148" t="s">
        <v>2467</v>
      </c>
      <c r="AC1161" s="148" t="s">
        <v>258</v>
      </c>
      <c r="AD1161" s="148" t="s">
        <v>77</v>
      </c>
      <c r="AE1161" s="148" t="s">
        <v>102</v>
      </c>
    </row>
    <row r="1162" spans="1:32" ht="45">
      <c r="A1162" s="148" t="s">
        <v>6736</v>
      </c>
      <c r="B1162" s="148" t="s">
        <v>1419</v>
      </c>
      <c r="C1162" s="148" t="s">
        <v>2489</v>
      </c>
      <c r="D1162" s="148" t="s">
        <v>2490</v>
      </c>
      <c r="E1162" s="148" t="s">
        <v>391</v>
      </c>
      <c r="F1162" s="148" t="s">
        <v>2462</v>
      </c>
      <c r="G1162" s="148" t="s">
        <v>530</v>
      </c>
      <c r="H1162" s="148" t="s">
        <v>530</v>
      </c>
      <c r="I1162" s="148" t="s">
        <v>2463</v>
      </c>
      <c r="J1162" s="148" t="s">
        <v>2463</v>
      </c>
      <c r="K1162" s="148" t="s">
        <v>2463</v>
      </c>
      <c r="M1162" s="148" t="s">
        <v>2491</v>
      </c>
      <c r="N1162" s="148" t="s">
        <v>2492</v>
      </c>
      <c r="O1162" s="148" t="s">
        <v>6747</v>
      </c>
      <c r="P1162" s="148" t="s">
        <v>62</v>
      </c>
      <c r="R1162" s="148" t="s">
        <v>62</v>
      </c>
      <c r="S1162" s="148" t="s">
        <v>62</v>
      </c>
      <c r="T1162" s="148" t="s">
        <v>62</v>
      </c>
      <c r="U1162" s="148" t="s">
        <v>62</v>
      </c>
      <c r="V1162" s="148" t="s">
        <v>2481</v>
      </c>
      <c r="W1162" s="148" t="s">
        <v>204</v>
      </c>
      <c r="X1162" s="148" t="s">
        <v>2466</v>
      </c>
      <c r="Y1162" s="148" t="s">
        <v>1423</v>
      </c>
      <c r="Z1162" s="148" t="s">
        <v>2467</v>
      </c>
      <c r="AC1162" s="148" t="s">
        <v>258</v>
      </c>
      <c r="AD1162" s="148" t="s">
        <v>77</v>
      </c>
      <c r="AE1162" s="148" t="s">
        <v>102</v>
      </c>
    </row>
    <row r="1163" spans="1:32" ht="45">
      <c r="A1163" s="148" t="s">
        <v>6736</v>
      </c>
      <c r="B1163" s="148" t="s">
        <v>1419</v>
      </c>
      <c r="C1163" s="148" t="s">
        <v>2499</v>
      </c>
      <c r="D1163" s="148" t="s">
        <v>2500</v>
      </c>
      <c r="E1163" s="148" t="s">
        <v>391</v>
      </c>
      <c r="F1163" s="148" t="s">
        <v>2462</v>
      </c>
      <c r="G1163" s="148" t="s">
        <v>530</v>
      </c>
      <c r="H1163" s="148" t="s">
        <v>530</v>
      </c>
      <c r="I1163" s="148" t="s">
        <v>2463</v>
      </c>
      <c r="J1163" s="148" t="s">
        <v>2463</v>
      </c>
      <c r="K1163" s="148" t="s">
        <v>2463</v>
      </c>
      <c r="M1163" s="148" t="s">
        <v>2491</v>
      </c>
      <c r="N1163" s="148" t="s">
        <v>2501</v>
      </c>
      <c r="O1163" s="148" t="s">
        <v>6747</v>
      </c>
      <c r="P1163" s="148" t="s">
        <v>62</v>
      </c>
      <c r="Q1163" s="148" t="s">
        <v>6747</v>
      </c>
      <c r="R1163" s="148" t="s">
        <v>62</v>
      </c>
      <c r="S1163" s="148" t="s">
        <v>62</v>
      </c>
      <c r="T1163" s="148" t="s">
        <v>62</v>
      </c>
      <c r="U1163" s="148" t="s">
        <v>62</v>
      </c>
      <c r="V1163" s="148" t="s">
        <v>2481</v>
      </c>
      <c r="W1163" s="148" t="s">
        <v>395</v>
      </c>
      <c r="X1163" s="148" t="s">
        <v>2466</v>
      </c>
      <c r="Y1163" s="148" t="s">
        <v>1423</v>
      </c>
      <c r="Z1163" s="148" t="s">
        <v>2467</v>
      </c>
      <c r="AC1163" s="148" t="s">
        <v>258</v>
      </c>
      <c r="AD1163" s="148" t="s">
        <v>77</v>
      </c>
      <c r="AE1163" s="148" t="s">
        <v>102</v>
      </c>
    </row>
    <row r="1164" spans="1:32" ht="45">
      <c r="A1164" s="148" t="s">
        <v>6736</v>
      </c>
      <c r="B1164" s="148" t="s">
        <v>1419</v>
      </c>
      <c r="C1164" s="148" t="s">
        <v>2505</v>
      </c>
      <c r="D1164" s="148" t="s">
        <v>2490</v>
      </c>
      <c r="E1164" s="148" t="s">
        <v>391</v>
      </c>
      <c r="F1164" s="148" t="s">
        <v>2462</v>
      </c>
      <c r="G1164" s="148" t="s">
        <v>530</v>
      </c>
      <c r="H1164" s="148" t="s">
        <v>530</v>
      </c>
      <c r="I1164" s="148" t="s">
        <v>2463</v>
      </c>
      <c r="J1164" s="148" t="s">
        <v>2463</v>
      </c>
      <c r="K1164" s="148" t="s">
        <v>2463</v>
      </c>
      <c r="M1164" s="148" t="s">
        <v>2491</v>
      </c>
      <c r="N1164" s="148" t="s">
        <v>2492</v>
      </c>
      <c r="O1164" s="148" t="s">
        <v>6747</v>
      </c>
      <c r="P1164" s="148" t="s">
        <v>62</v>
      </c>
      <c r="R1164" s="148" t="s">
        <v>62</v>
      </c>
      <c r="S1164" s="148" t="s">
        <v>62</v>
      </c>
      <c r="T1164" s="148" t="s">
        <v>62</v>
      </c>
      <c r="U1164" s="148" t="s">
        <v>62</v>
      </c>
      <c r="V1164" s="148" t="s">
        <v>2481</v>
      </c>
      <c r="W1164" s="148" t="s">
        <v>204</v>
      </c>
      <c r="X1164" s="148" t="s">
        <v>2466</v>
      </c>
      <c r="Y1164" s="148" t="s">
        <v>1423</v>
      </c>
      <c r="Z1164" s="148" t="s">
        <v>2467</v>
      </c>
      <c r="AC1164" s="148" t="s">
        <v>258</v>
      </c>
      <c r="AD1164" s="148" t="s">
        <v>77</v>
      </c>
      <c r="AE1164" s="148" t="s">
        <v>102</v>
      </c>
    </row>
    <row r="1165" spans="1:32" ht="45">
      <c r="A1165" s="148" t="s">
        <v>6736</v>
      </c>
      <c r="B1165" s="148" t="s">
        <v>1419</v>
      </c>
      <c r="C1165" s="148" t="s">
        <v>2509</v>
      </c>
      <c r="D1165" s="148" t="s">
        <v>2490</v>
      </c>
      <c r="E1165" s="148" t="s">
        <v>391</v>
      </c>
      <c r="F1165" s="148" t="s">
        <v>2462</v>
      </c>
      <c r="G1165" s="148" t="s">
        <v>530</v>
      </c>
      <c r="H1165" s="148" t="s">
        <v>530</v>
      </c>
      <c r="I1165" s="148" t="s">
        <v>2463</v>
      </c>
      <c r="J1165" s="148" t="s">
        <v>2463</v>
      </c>
      <c r="K1165" s="148" t="s">
        <v>2463</v>
      </c>
      <c r="M1165" s="148" t="s">
        <v>2491</v>
      </c>
      <c r="N1165" s="148" t="s">
        <v>2510</v>
      </c>
      <c r="O1165" s="148" t="s">
        <v>6747</v>
      </c>
      <c r="P1165" s="148" t="s">
        <v>62</v>
      </c>
      <c r="R1165" s="148" t="s">
        <v>62</v>
      </c>
      <c r="S1165" s="148" t="s">
        <v>62</v>
      </c>
      <c r="T1165" s="148" t="s">
        <v>62</v>
      </c>
      <c r="U1165" s="148" t="s">
        <v>62</v>
      </c>
      <c r="V1165" s="148" t="s">
        <v>2481</v>
      </c>
      <c r="W1165" s="148" t="s">
        <v>204</v>
      </c>
      <c r="X1165" s="148" t="s">
        <v>2466</v>
      </c>
      <c r="Y1165" s="148" t="s">
        <v>1423</v>
      </c>
      <c r="Z1165" s="148" t="s">
        <v>2467</v>
      </c>
      <c r="AC1165" s="148" t="s">
        <v>258</v>
      </c>
      <c r="AD1165" s="148" t="s">
        <v>77</v>
      </c>
      <c r="AE1165" s="148" t="s">
        <v>102</v>
      </c>
    </row>
    <row r="1166" spans="1:32" ht="45">
      <c r="A1166" s="148" t="s">
        <v>6736</v>
      </c>
      <c r="B1166" s="148" t="s">
        <v>1419</v>
      </c>
      <c r="C1166" s="148" t="s">
        <v>2520</v>
      </c>
      <c r="D1166" s="148" t="s">
        <v>2521</v>
      </c>
      <c r="E1166" s="148" t="s">
        <v>391</v>
      </c>
      <c r="F1166" s="148" t="s">
        <v>2462</v>
      </c>
      <c r="G1166" s="148" t="s">
        <v>530</v>
      </c>
      <c r="H1166" s="148" t="s">
        <v>530</v>
      </c>
      <c r="I1166" s="148" t="s">
        <v>2463</v>
      </c>
      <c r="J1166" s="148" t="s">
        <v>2463</v>
      </c>
      <c r="K1166" s="148" t="s">
        <v>2463</v>
      </c>
      <c r="M1166" s="148" t="s">
        <v>2491</v>
      </c>
      <c r="N1166" s="148" t="s">
        <v>2501</v>
      </c>
      <c r="O1166" s="148" t="s">
        <v>6747</v>
      </c>
      <c r="P1166" s="148" t="s">
        <v>62</v>
      </c>
      <c r="Q1166" s="148" t="s">
        <v>6747</v>
      </c>
      <c r="R1166" s="148" t="s">
        <v>62</v>
      </c>
      <c r="S1166" s="148" t="s">
        <v>62</v>
      </c>
      <c r="T1166" s="148" t="s">
        <v>62</v>
      </c>
      <c r="U1166" s="148" t="s">
        <v>62</v>
      </c>
      <c r="V1166" s="148" t="s">
        <v>2481</v>
      </c>
      <c r="W1166" s="148" t="s">
        <v>395</v>
      </c>
      <c r="X1166" s="148" t="s">
        <v>2466</v>
      </c>
      <c r="Y1166" s="148" t="s">
        <v>1423</v>
      </c>
      <c r="Z1166" s="148" t="s">
        <v>2467</v>
      </c>
      <c r="AC1166" s="148" t="s">
        <v>258</v>
      </c>
      <c r="AD1166" s="148" t="s">
        <v>77</v>
      </c>
      <c r="AE1166" s="148" t="s">
        <v>102</v>
      </c>
    </row>
    <row r="1167" spans="1:32" ht="45">
      <c r="A1167" s="148" t="s">
        <v>6736</v>
      </c>
      <c r="B1167" s="148" t="s">
        <v>1419</v>
      </c>
      <c r="C1167" s="148" t="s">
        <v>2525</v>
      </c>
      <c r="D1167" s="148" t="s">
        <v>2526</v>
      </c>
      <c r="E1167" s="148" t="s">
        <v>391</v>
      </c>
      <c r="F1167" s="148" t="s">
        <v>2462</v>
      </c>
      <c r="G1167" s="148" t="s">
        <v>530</v>
      </c>
      <c r="H1167" s="148" t="s">
        <v>530</v>
      </c>
      <c r="I1167" s="148" t="s">
        <v>2463</v>
      </c>
      <c r="J1167" s="148" t="s">
        <v>2463</v>
      </c>
      <c r="K1167" s="148" t="s">
        <v>2463</v>
      </c>
      <c r="M1167" s="148" t="s">
        <v>2491</v>
      </c>
      <c r="N1167" s="148" t="s">
        <v>2501</v>
      </c>
      <c r="O1167" s="148" t="s">
        <v>6747</v>
      </c>
      <c r="P1167" s="148" t="s">
        <v>62</v>
      </c>
      <c r="Q1167" s="148" t="s">
        <v>6747</v>
      </c>
      <c r="R1167" s="148" t="s">
        <v>62</v>
      </c>
      <c r="S1167" s="148" t="s">
        <v>62</v>
      </c>
      <c r="T1167" s="148" t="s">
        <v>62</v>
      </c>
      <c r="U1167" s="148" t="s">
        <v>62</v>
      </c>
      <c r="V1167" s="148" t="s">
        <v>2481</v>
      </c>
      <c r="W1167" s="148" t="s">
        <v>395</v>
      </c>
      <c r="X1167" s="148" t="s">
        <v>2466</v>
      </c>
      <c r="Y1167" s="148" t="s">
        <v>1423</v>
      </c>
      <c r="Z1167" s="148" t="s">
        <v>2467</v>
      </c>
      <c r="AC1167" s="148" t="s">
        <v>258</v>
      </c>
      <c r="AD1167" s="148" t="s">
        <v>77</v>
      </c>
      <c r="AE1167" s="148" t="s">
        <v>102</v>
      </c>
    </row>
    <row r="1168" spans="1:32" ht="45">
      <c r="A1168" s="148" t="s">
        <v>6736</v>
      </c>
      <c r="B1168" s="148" t="s">
        <v>1419</v>
      </c>
      <c r="C1168" s="148" t="s">
        <v>2530</v>
      </c>
      <c r="D1168" s="148" t="s">
        <v>2453</v>
      </c>
      <c r="E1168" s="148" t="s">
        <v>391</v>
      </c>
      <c r="F1168" s="148" t="s">
        <v>2462</v>
      </c>
      <c r="G1168" s="148" t="s">
        <v>530</v>
      </c>
      <c r="H1168" s="148" t="s">
        <v>530</v>
      </c>
      <c r="I1168" s="148" t="s">
        <v>2463</v>
      </c>
      <c r="J1168" s="148" t="s">
        <v>2463</v>
      </c>
      <c r="K1168" s="148" t="s">
        <v>2463</v>
      </c>
      <c r="M1168" s="148" t="s">
        <v>2491</v>
      </c>
      <c r="N1168" s="148" t="s">
        <v>2501</v>
      </c>
      <c r="O1168" s="148" t="s">
        <v>6747</v>
      </c>
      <c r="P1168" s="148" t="s">
        <v>62</v>
      </c>
      <c r="Q1168" s="148" t="s">
        <v>6747</v>
      </c>
      <c r="R1168" s="148" t="s">
        <v>62</v>
      </c>
      <c r="S1168" s="148" t="s">
        <v>62</v>
      </c>
      <c r="T1168" s="148" t="s">
        <v>62</v>
      </c>
      <c r="U1168" s="148" t="s">
        <v>62</v>
      </c>
      <c r="V1168" s="148" t="s">
        <v>2481</v>
      </c>
      <c r="W1168" s="148" t="s">
        <v>395</v>
      </c>
      <c r="X1168" s="148" t="s">
        <v>2466</v>
      </c>
      <c r="Y1168" s="148" t="s">
        <v>1423</v>
      </c>
      <c r="Z1168" s="148" t="s">
        <v>2467</v>
      </c>
      <c r="AC1168" s="148" t="s">
        <v>258</v>
      </c>
      <c r="AD1168" s="148" t="s">
        <v>77</v>
      </c>
      <c r="AE1168" s="148" t="s">
        <v>102</v>
      </c>
    </row>
    <row r="1169" spans="1:31" ht="45">
      <c r="A1169" s="148" t="s">
        <v>6736</v>
      </c>
      <c r="B1169" s="148" t="s">
        <v>1419</v>
      </c>
      <c r="C1169" s="148" t="s">
        <v>2534</v>
      </c>
      <c r="D1169" s="148" t="s">
        <v>2490</v>
      </c>
      <c r="E1169" s="148" t="s">
        <v>391</v>
      </c>
      <c r="F1169" s="148" t="s">
        <v>2462</v>
      </c>
      <c r="G1169" s="148" t="s">
        <v>530</v>
      </c>
      <c r="H1169" s="148" t="s">
        <v>530</v>
      </c>
      <c r="I1169" s="148" t="s">
        <v>2463</v>
      </c>
      <c r="J1169" s="148" t="s">
        <v>2463</v>
      </c>
      <c r="K1169" s="148" t="s">
        <v>2463</v>
      </c>
      <c r="M1169" s="148" t="s">
        <v>2491</v>
      </c>
      <c r="N1169" s="148" t="s">
        <v>2501</v>
      </c>
      <c r="O1169" s="148" t="s">
        <v>6747</v>
      </c>
      <c r="P1169" s="148" t="s">
        <v>62</v>
      </c>
      <c r="R1169" s="148" t="s">
        <v>62</v>
      </c>
      <c r="S1169" s="148" t="s">
        <v>62</v>
      </c>
      <c r="T1169" s="148" t="s">
        <v>62</v>
      </c>
      <c r="U1169" s="148" t="s">
        <v>62</v>
      </c>
      <c r="V1169" s="148" t="s">
        <v>2481</v>
      </c>
      <c r="W1169" s="148" t="s">
        <v>204</v>
      </c>
      <c r="X1169" s="148" t="s">
        <v>2466</v>
      </c>
      <c r="Y1169" s="148" t="s">
        <v>1423</v>
      </c>
      <c r="Z1169" s="148" t="s">
        <v>2467</v>
      </c>
      <c r="AC1169" s="148" t="s">
        <v>258</v>
      </c>
      <c r="AD1169" s="148" t="s">
        <v>77</v>
      </c>
      <c r="AE1169" s="148" t="s">
        <v>102</v>
      </c>
    </row>
    <row r="1170" spans="1:31" ht="45">
      <c r="A1170" s="148" t="s">
        <v>6736</v>
      </c>
      <c r="B1170" s="148" t="s">
        <v>1419</v>
      </c>
      <c r="C1170" s="148" t="s">
        <v>2538</v>
      </c>
      <c r="D1170" s="148" t="s">
        <v>2490</v>
      </c>
      <c r="E1170" s="148" t="s">
        <v>391</v>
      </c>
      <c r="F1170" s="148" t="s">
        <v>2462</v>
      </c>
      <c r="G1170" s="148" t="s">
        <v>530</v>
      </c>
      <c r="H1170" s="148" t="s">
        <v>530</v>
      </c>
      <c r="I1170" s="148" t="s">
        <v>2463</v>
      </c>
      <c r="J1170" s="148" t="s">
        <v>2463</v>
      </c>
      <c r="K1170" s="148" t="s">
        <v>2463</v>
      </c>
      <c r="M1170" s="148" t="s">
        <v>2491</v>
      </c>
      <c r="N1170" s="148" t="s">
        <v>2501</v>
      </c>
      <c r="O1170" s="148" t="s">
        <v>6747</v>
      </c>
      <c r="P1170" s="148" t="s">
        <v>62</v>
      </c>
      <c r="R1170" s="148" t="s">
        <v>62</v>
      </c>
      <c r="S1170" s="148" t="s">
        <v>62</v>
      </c>
      <c r="T1170" s="148" t="s">
        <v>62</v>
      </c>
      <c r="U1170" s="148" t="s">
        <v>62</v>
      </c>
      <c r="V1170" s="148" t="s">
        <v>2481</v>
      </c>
      <c r="W1170" s="148" t="s">
        <v>204</v>
      </c>
      <c r="X1170" s="148" t="s">
        <v>2466</v>
      </c>
      <c r="Y1170" s="148" t="s">
        <v>1423</v>
      </c>
      <c r="Z1170" s="148" t="s">
        <v>2467</v>
      </c>
      <c r="AC1170" s="148" t="s">
        <v>258</v>
      </c>
      <c r="AD1170" s="148" t="s">
        <v>77</v>
      </c>
      <c r="AE1170" s="148" t="s">
        <v>102</v>
      </c>
    </row>
    <row r="1171" spans="1:31" ht="45">
      <c r="A1171" s="148" t="s">
        <v>6736</v>
      </c>
      <c r="B1171" s="148" t="s">
        <v>1419</v>
      </c>
      <c r="C1171" s="148" t="s">
        <v>2544</v>
      </c>
      <c r="D1171" s="148" t="s">
        <v>2490</v>
      </c>
      <c r="E1171" s="148" t="s">
        <v>391</v>
      </c>
      <c r="F1171" s="148" t="s">
        <v>2462</v>
      </c>
      <c r="G1171" s="148" t="s">
        <v>530</v>
      </c>
      <c r="H1171" s="148" t="s">
        <v>530</v>
      </c>
      <c r="I1171" s="148" t="s">
        <v>2463</v>
      </c>
      <c r="J1171" s="148" t="s">
        <v>2463</v>
      </c>
      <c r="K1171" s="148" t="s">
        <v>2463</v>
      </c>
      <c r="M1171" s="148" t="s">
        <v>2491</v>
      </c>
      <c r="N1171" s="148" t="s">
        <v>2501</v>
      </c>
      <c r="O1171" s="148" t="s">
        <v>6747</v>
      </c>
      <c r="P1171" s="148" t="s">
        <v>62</v>
      </c>
      <c r="R1171" s="148" t="s">
        <v>62</v>
      </c>
      <c r="S1171" s="148" t="s">
        <v>62</v>
      </c>
      <c r="T1171" s="148" t="s">
        <v>62</v>
      </c>
      <c r="U1171" s="148" t="s">
        <v>62</v>
      </c>
      <c r="V1171" s="148" t="s">
        <v>2481</v>
      </c>
      <c r="W1171" s="148" t="s">
        <v>204</v>
      </c>
      <c r="X1171" s="148" t="s">
        <v>2466</v>
      </c>
      <c r="Y1171" s="148" t="s">
        <v>1423</v>
      </c>
      <c r="Z1171" s="148" t="s">
        <v>2467</v>
      </c>
      <c r="AC1171" s="148" t="s">
        <v>258</v>
      </c>
      <c r="AD1171" s="148" t="s">
        <v>77</v>
      </c>
      <c r="AE1171" s="148" t="s">
        <v>102</v>
      </c>
    </row>
    <row r="1172" spans="1:31" ht="45">
      <c r="A1172" s="148" t="s">
        <v>6736</v>
      </c>
      <c r="B1172" s="148" t="s">
        <v>1419</v>
      </c>
      <c r="C1172" s="148" t="s">
        <v>2548</v>
      </c>
      <c r="D1172" s="148" t="s">
        <v>2490</v>
      </c>
      <c r="E1172" s="148" t="s">
        <v>391</v>
      </c>
      <c r="F1172" s="148" t="s">
        <v>2462</v>
      </c>
      <c r="G1172" s="148" t="s">
        <v>530</v>
      </c>
      <c r="H1172" s="148" t="s">
        <v>530</v>
      </c>
      <c r="I1172" s="148" t="s">
        <v>2463</v>
      </c>
      <c r="J1172" s="148" t="s">
        <v>2463</v>
      </c>
      <c r="K1172" s="148" t="s">
        <v>2463</v>
      </c>
      <c r="M1172" s="148" t="s">
        <v>2491</v>
      </c>
      <c r="N1172" s="148" t="s">
        <v>2510</v>
      </c>
      <c r="O1172" s="148" t="s">
        <v>6747</v>
      </c>
      <c r="P1172" s="148" t="s">
        <v>62</v>
      </c>
      <c r="R1172" s="148" t="s">
        <v>62</v>
      </c>
      <c r="S1172" s="148" t="s">
        <v>62</v>
      </c>
      <c r="T1172" s="148" t="s">
        <v>62</v>
      </c>
      <c r="U1172" s="148" t="s">
        <v>62</v>
      </c>
      <c r="V1172" s="148" t="s">
        <v>2481</v>
      </c>
      <c r="W1172" s="148" t="s">
        <v>204</v>
      </c>
      <c r="X1172" s="148" t="s">
        <v>2466</v>
      </c>
      <c r="Y1172" s="148" t="s">
        <v>1423</v>
      </c>
      <c r="Z1172" s="148" t="s">
        <v>2467</v>
      </c>
      <c r="AC1172" s="148" t="s">
        <v>258</v>
      </c>
      <c r="AD1172" s="148" t="s">
        <v>77</v>
      </c>
      <c r="AE1172" s="148" t="s">
        <v>102</v>
      </c>
    </row>
    <row r="1173" spans="1:31" ht="45">
      <c r="A1173" s="148" t="s">
        <v>6736</v>
      </c>
      <c r="B1173" s="148" t="s">
        <v>1419</v>
      </c>
      <c r="C1173" s="148" t="s">
        <v>2552</v>
      </c>
      <c r="D1173" s="148" t="s">
        <v>2490</v>
      </c>
      <c r="E1173" s="148" t="s">
        <v>391</v>
      </c>
      <c r="F1173" s="148" t="s">
        <v>2462</v>
      </c>
      <c r="G1173" s="148" t="s">
        <v>530</v>
      </c>
      <c r="H1173" s="148" t="s">
        <v>530</v>
      </c>
      <c r="I1173" s="148" t="s">
        <v>2463</v>
      </c>
      <c r="J1173" s="148" t="s">
        <v>2463</v>
      </c>
      <c r="K1173" s="148" t="s">
        <v>2463</v>
      </c>
      <c r="M1173" s="148" t="s">
        <v>2491</v>
      </c>
      <c r="N1173" s="148" t="s">
        <v>2553</v>
      </c>
      <c r="O1173" s="148" t="s">
        <v>6747</v>
      </c>
      <c r="P1173" s="148" t="s">
        <v>62</v>
      </c>
      <c r="R1173" s="148" t="s">
        <v>62</v>
      </c>
      <c r="S1173" s="148" t="s">
        <v>62</v>
      </c>
      <c r="T1173" s="148" t="s">
        <v>62</v>
      </c>
      <c r="U1173" s="148" t="s">
        <v>62</v>
      </c>
      <c r="V1173" s="148" t="s">
        <v>2481</v>
      </c>
      <c r="W1173" s="148" t="s">
        <v>204</v>
      </c>
      <c r="X1173" s="148" t="s">
        <v>2466</v>
      </c>
      <c r="Y1173" s="148" t="s">
        <v>1423</v>
      </c>
      <c r="Z1173" s="148" t="s">
        <v>2467</v>
      </c>
      <c r="AC1173" s="148" t="s">
        <v>258</v>
      </c>
      <c r="AD1173" s="148" t="s">
        <v>77</v>
      </c>
      <c r="AE1173" s="148" t="s">
        <v>102</v>
      </c>
    </row>
    <row r="1174" spans="1:31" ht="45">
      <c r="A1174" s="148" t="s">
        <v>6736</v>
      </c>
      <c r="B1174" s="148" t="s">
        <v>1419</v>
      </c>
      <c r="C1174" s="148" t="s">
        <v>2557</v>
      </c>
      <c r="D1174" s="148" t="s">
        <v>2490</v>
      </c>
      <c r="E1174" s="148" t="s">
        <v>391</v>
      </c>
      <c r="F1174" s="148" t="s">
        <v>2462</v>
      </c>
      <c r="G1174" s="148" t="s">
        <v>530</v>
      </c>
      <c r="H1174" s="148" t="s">
        <v>530</v>
      </c>
      <c r="I1174" s="148" t="s">
        <v>2463</v>
      </c>
      <c r="J1174" s="148" t="s">
        <v>2463</v>
      </c>
      <c r="K1174" s="148" t="s">
        <v>2463</v>
      </c>
      <c r="M1174" s="148" t="s">
        <v>2491</v>
      </c>
      <c r="N1174" s="148" t="s">
        <v>2501</v>
      </c>
      <c r="O1174" s="148" t="s">
        <v>6747</v>
      </c>
      <c r="P1174" s="148" t="s">
        <v>62</v>
      </c>
      <c r="R1174" s="148" t="s">
        <v>62</v>
      </c>
      <c r="S1174" s="148" t="s">
        <v>62</v>
      </c>
      <c r="T1174" s="148" t="s">
        <v>62</v>
      </c>
      <c r="U1174" s="148" t="s">
        <v>62</v>
      </c>
      <c r="V1174" s="148" t="s">
        <v>2481</v>
      </c>
      <c r="W1174" s="148" t="s">
        <v>204</v>
      </c>
      <c r="X1174" s="148" t="s">
        <v>2466</v>
      </c>
      <c r="Y1174" s="148" t="s">
        <v>1423</v>
      </c>
      <c r="Z1174" s="148" t="s">
        <v>2467</v>
      </c>
      <c r="AC1174" s="148" t="s">
        <v>258</v>
      </c>
      <c r="AD1174" s="148" t="s">
        <v>77</v>
      </c>
      <c r="AE1174" s="148" t="s">
        <v>102</v>
      </c>
    </row>
    <row r="1175" spans="1:31" ht="45">
      <c r="A1175" s="148" t="s">
        <v>6736</v>
      </c>
      <c r="B1175" s="148" t="s">
        <v>1419</v>
      </c>
      <c r="C1175" s="148" t="s">
        <v>2562</v>
      </c>
      <c r="D1175" s="148" t="s">
        <v>2490</v>
      </c>
      <c r="E1175" s="148" t="s">
        <v>391</v>
      </c>
      <c r="F1175" s="148" t="s">
        <v>2462</v>
      </c>
      <c r="G1175" s="148" t="s">
        <v>530</v>
      </c>
      <c r="H1175" s="148" t="s">
        <v>530</v>
      </c>
      <c r="I1175" s="148" t="s">
        <v>2463</v>
      </c>
      <c r="J1175" s="148" t="s">
        <v>2463</v>
      </c>
      <c r="K1175" s="148" t="s">
        <v>2463</v>
      </c>
      <c r="M1175" s="148" t="s">
        <v>2491</v>
      </c>
      <c r="N1175" s="148" t="s">
        <v>2563</v>
      </c>
      <c r="O1175" s="148" t="s">
        <v>6747</v>
      </c>
      <c r="P1175" s="148" t="s">
        <v>62</v>
      </c>
      <c r="R1175" s="148" t="s">
        <v>62</v>
      </c>
      <c r="S1175" s="148" t="s">
        <v>62</v>
      </c>
      <c r="T1175" s="148" t="s">
        <v>62</v>
      </c>
      <c r="U1175" s="148" t="s">
        <v>62</v>
      </c>
      <c r="V1175" s="148" t="s">
        <v>2481</v>
      </c>
      <c r="W1175" s="148" t="s">
        <v>204</v>
      </c>
      <c r="X1175" s="148" t="s">
        <v>2466</v>
      </c>
      <c r="Y1175" s="148" t="s">
        <v>1423</v>
      </c>
      <c r="Z1175" s="148" t="s">
        <v>2467</v>
      </c>
      <c r="AC1175" s="148" t="s">
        <v>258</v>
      </c>
      <c r="AD1175" s="148" t="s">
        <v>77</v>
      </c>
      <c r="AE1175" s="148" t="s">
        <v>102</v>
      </c>
    </row>
    <row r="1176" spans="1:31" ht="45">
      <c r="A1176" s="148" t="s">
        <v>6736</v>
      </c>
      <c r="B1176" s="148" t="s">
        <v>1419</v>
      </c>
      <c r="C1176" s="148" t="s">
        <v>2567</v>
      </c>
      <c r="D1176" s="148" t="s">
        <v>2490</v>
      </c>
      <c r="E1176" s="148" t="s">
        <v>391</v>
      </c>
      <c r="F1176" s="148" t="s">
        <v>2462</v>
      </c>
      <c r="G1176" s="148" t="s">
        <v>530</v>
      </c>
      <c r="H1176" s="148" t="s">
        <v>530</v>
      </c>
      <c r="I1176" s="148" t="s">
        <v>2463</v>
      </c>
      <c r="J1176" s="148" t="s">
        <v>2463</v>
      </c>
      <c r="K1176" s="148" t="s">
        <v>2463</v>
      </c>
      <c r="M1176" s="148" t="s">
        <v>2491</v>
      </c>
      <c r="N1176" s="148" t="s">
        <v>2563</v>
      </c>
      <c r="O1176" s="148" t="s">
        <v>6747</v>
      </c>
      <c r="P1176" s="148" t="s">
        <v>62</v>
      </c>
      <c r="R1176" s="148" t="s">
        <v>62</v>
      </c>
      <c r="S1176" s="148" t="s">
        <v>62</v>
      </c>
      <c r="T1176" s="148" t="s">
        <v>62</v>
      </c>
      <c r="U1176" s="148" t="s">
        <v>62</v>
      </c>
      <c r="V1176" s="148" t="s">
        <v>2481</v>
      </c>
      <c r="W1176" s="148" t="s">
        <v>204</v>
      </c>
      <c r="X1176" s="148" t="s">
        <v>2466</v>
      </c>
      <c r="Y1176" s="148" t="s">
        <v>1423</v>
      </c>
      <c r="Z1176" s="148" t="s">
        <v>2467</v>
      </c>
      <c r="AC1176" s="148" t="s">
        <v>258</v>
      </c>
      <c r="AD1176" s="148" t="s">
        <v>77</v>
      </c>
      <c r="AE1176" s="148" t="s">
        <v>102</v>
      </c>
    </row>
    <row r="1177" spans="1:31" ht="45">
      <c r="A1177" s="148" t="s">
        <v>6736</v>
      </c>
      <c r="B1177" s="148" t="s">
        <v>1419</v>
      </c>
      <c r="C1177" s="148" t="s">
        <v>2571</v>
      </c>
      <c r="D1177" s="148" t="s">
        <v>2490</v>
      </c>
      <c r="E1177" s="148" t="s">
        <v>391</v>
      </c>
      <c r="F1177" s="148" t="s">
        <v>2462</v>
      </c>
      <c r="G1177" s="148" t="s">
        <v>530</v>
      </c>
      <c r="H1177" s="148" t="s">
        <v>530</v>
      </c>
      <c r="I1177" s="148" t="s">
        <v>2463</v>
      </c>
      <c r="J1177" s="148" t="s">
        <v>2463</v>
      </c>
      <c r="K1177" s="148" t="s">
        <v>2463</v>
      </c>
      <c r="M1177" s="148" t="s">
        <v>2491</v>
      </c>
      <c r="N1177" s="148" t="s">
        <v>2563</v>
      </c>
      <c r="O1177" s="148" t="s">
        <v>6747</v>
      </c>
      <c r="P1177" s="148" t="s">
        <v>62</v>
      </c>
      <c r="R1177" s="148" t="s">
        <v>62</v>
      </c>
      <c r="S1177" s="148" t="s">
        <v>62</v>
      </c>
      <c r="T1177" s="148" t="s">
        <v>62</v>
      </c>
      <c r="U1177" s="148" t="s">
        <v>62</v>
      </c>
      <c r="V1177" s="148" t="s">
        <v>2481</v>
      </c>
      <c r="W1177" s="148" t="s">
        <v>204</v>
      </c>
      <c r="X1177" s="148" t="s">
        <v>2466</v>
      </c>
      <c r="Y1177" s="148" t="s">
        <v>1423</v>
      </c>
      <c r="Z1177" s="148" t="s">
        <v>2467</v>
      </c>
      <c r="AC1177" s="148" t="s">
        <v>258</v>
      </c>
      <c r="AD1177" s="148" t="s">
        <v>77</v>
      </c>
      <c r="AE1177" s="148" t="s">
        <v>102</v>
      </c>
    </row>
    <row r="1178" spans="1:31" ht="45">
      <c r="A1178" s="148" t="s">
        <v>6736</v>
      </c>
      <c r="B1178" s="148" t="s">
        <v>1419</v>
      </c>
      <c r="C1178" s="148" t="s">
        <v>2575</v>
      </c>
      <c r="D1178" s="148" t="s">
        <v>2490</v>
      </c>
      <c r="E1178" s="148" t="s">
        <v>391</v>
      </c>
      <c r="F1178" s="148" t="s">
        <v>2462</v>
      </c>
      <c r="G1178" s="148" t="s">
        <v>530</v>
      </c>
      <c r="H1178" s="148" t="s">
        <v>530</v>
      </c>
      <c r="I1178" s="148" t="s">
        <v>2463</v>
      </c>
      <c r="J1178" s="148" t="s">
        <v>2463</v>
      </c>
      <c r="K1178" s="148" t="s">
        <v>2463</v>
      </c>
      <c r="M1178" s="148" t="s">
        <v>2491</v>
      </c>
      <c r="N1178" s="148" t="s">
        <v>2563</v>
      </c>
      <c r="O1178" s="148" t="s">
        <v>6747</v>
      </c>
      <c r="P1178" s="148" t="s">
        <v>62</v>
      </c>
      <c r="R1178" s="148" t="s">
        <v>62</v>
      </c>
      <c r="S1178" s="148" t="s">
        <v>62</v>
      </c>
      <c r="T1178" s="148" t="s">
        <v>62</v>
      </c>
      <c r="U1178" s="148" t="s">
        <v>62</v>
      </c>
      <c r="V1178" s="148" t="s">
        <v>2481</v>
      </c>
      <c r="W1178" s="148" t="s">
        <v>204</v>
      </c>
      <c r="X1178" s="148" t="s">
        <v>2466</v>
      </c>
      <c r="Y1178" s="148" t="s">
        <v>1423</v>
      </c>
      <c r="Z1178" s="148" t="s">
        <v>2467</v>
      </c>
      <c r="AC1178" s="148" t="s">
        <v>258</v>
      </c>
      <c r="AD1178" s="148" t="s">
        <v>77</v>
      </c>
      <c r="AE1178" s="148" t="s">
        <v>102</v>
      </c>
    </row>
    <row r="1179" spans="1:31" ht="45">
      <c r="A1179" s="148" t="s">
        <v>6736</v>
      </c>
      <c r="B1179" s="148" t="s">
        <v>1419</v>
      </c>
      <c r="C1179" s="148" t="s">
        <v>2579</v>
      </c>
      <c r="D1179" s="148" t="s">
        <v>2580</v>
      </c>
      <c r="E1179" s="148" t="s">
        <v>391</v>
      </c>
      <c r="F1179" s="148" t="s">
        <v>2462</v>
      </c>
      <c r="G1179" s="148" t="s">
        <v>530</v>
      </c>
      <c r="H1179" s="148" t="s">
        <v>530</v>
      </c>
      <c r="I1179" s="148" t="s">
        <v>2463</v>
      </c>
      <c r="J1179" s="148" t="s">
        <v>2463</v>
      </c>
      <c r="K1179" s="148" t="s">
        <v>2463</v>
      </c>
      <c r="M1179" s="148" t="s">
        <v>2491</v>
      </c>
      <c r="N1179" s="148" t="s">
        <v>2501</v>
      </c>
      <c r="O1179" s="148" t="s">
        <v>6747</v>
      </c>
      <c r="P1179" s="148" t="s">
        <v>62</v>
      </c>
      <c r="Q1179" s="148" t="s">
        <v>6747</v>
      </c>
      <c r="R1179" s="148" t="s">
        <v>62</v>
      </c>
      <c r="S1179" s="148" t="s">
        <v>62</v>
      </c>
      <c r="T1179" s="148" t="s">
        <v>62</v>
      </c>
      <c r="U1179" s="148" t="s">
        <v>62</v>
      </c>
      <c r="V1179" s="148" t="s">
        <v>2481</v>
      </c>
      <c r="W1179" s="148" t="s">
        <v>395</v>
      </c>
      <c r="X1179" s="148" t="s">
        <v>2466</v>
      </c>
      <c r="Y1179" s="148" t="s">
        <v>1423</v>
      </c>
      <c r="Z1179" s="148" t="s">
        <v>2467</v>
      </c>
      <c r="AC1179" s="148" t="s">
        <v>258</v>
      </c>
      <c r="AD1179" s="148" t="s">
        <v>77</v>
      </c>
      <c r="AE1179" s="148" t="s">
        <v>102</v>
      </c>
    </row>
    <row r="1180" spans="1:31" ht="45">
      <c r="A1180" s="148" t="s">
        <v>6736</v>
      </c>
      <c r="B1180" s="148" t="s">
        <v>1419</v>
      </c>
      <c r="C1180" s="148" t="s">
        <v>2584</v>
      </c>
      <c r="D1180" s="148" t="s">
        <v>2585</v>
      </c>
      <c r="E1180" s="148" t="s">
        <v>391</v>
      </c>
      <c r="F1180" s="148" t="s">
        <v>2462</v>
      </c>
      <c r="G1180" s="148" t="s">
        <v>530</v>
      </c>
      <c r="H1180" s="148" t="s">
        <v>530</v>
      </c>
      <c r="I1180" s="148" t="s">
        <v>2463</v>
      </c>
      <c r="J1180" s="148" t="s">
        <v>2463</v>
      </c>
      <c r="K1180" s="148" t="s">
        <v>2463</v>
      </c>
      <c r="M1180" s="148" t="s">
        <v>2491</v>
      </c>
      <c r="N1180" s="148" t="s">
        <v>2501</v>
      </c>
      <c r="O1180" s="148" t="s">
        <v>6747</v>
      </c>
      <c r="P1180" s="148" t="s">
        <v>62</v>
      </c>
      <c r="Q1180" s="148" t="s">
        <v>6747</v>
      </c>
      <c r="R1180" s="148" t="s">
        <v>62</v>
      </c>
      <c r="S1180" s="148" t="s">
        <v>62</v>
      </c>
      <c r="T1180" s="148" t="s">
        <v>62</v>
      </c>
      <c r="U1180" s="148" t="s">
        <v>62</v>
      </c>
      <c r="V1180" s="148" t="s">
        <v>2481</v>
      </c>
      <c r="W1180" s="148" t="s">
        <v>395</v>
      </c>
      <c r="X1180" s="148" t="s">
        <v>2466</v>
      </c>
      <c r="Y1180" s="148" t="s">
        <v>1423</v>
      </c>
      <c r="Z1180" s="148" t="s">
        <v>2467</v>
      </c>
      <c r="AC1180" s="148" t="s">
        <v>258</v>
      </c>
      <c r="AD1180" s="148" t="s">
        <v>77</v>
      </c>
      <c r="AE1180" s="148" t="s">
        <v>102</v>
      </c>
    </row>
    <row r="1181" spans="1:31" ht="30">
      <c r="A1181" s="148" t="s">
        <v>6736</v>
      </c>
      <c r="B1181" s="148" t="s">
        <v>1419</v>
      </c>
      <c r="C1181" s="148" t="s">
        <v>2493</v>
      </c>
      <c r="D1181" s="148" t="s">
        <v>2494</v>
      </c>
      <c r="E1181" s="148" t="s">
        <v>399</v>
      </c>
      <c r="F1181" s="148" t="s">
        <v>2462</v>
      </c>
      <c r="G1181" s="148" t="s">
        <v>530</v>
      </c>
      <c r="H1181" s="148" t="s">
        <v>530</v>
      </c>
      <c r="I1181" s="148" t="s">
        <v>2463</v>
      </c>
      <c r="J1181" s="148" t="s">
        <v>2463</v>
      </c>
      <c r="K1181" s="148" t="s">
        <v>2463</v>
      </c>
      <c r="M1181" s="148" t="s">
        <v>2488</v>
      </c>
      <c r="N1181" s="148" t="s">
        <v>2488</v>
      </c>
      <c r="O1181" s="148" t="s">
        <v>6747</v>
      </c>
      <c r="P1181" s="148" t="s">
        <v>62</v>
      </c>
      <c r="R1181" s="148" t="s">
        <v>62</v>
      </c>
      <c r="S1181" s="148" t="s">
        <v>62</v>
      </c>
      <c r="T1181" s="148" t="s">
        <v>62</v>
      </c>
      <c r="U1181" s="148" t="s">
        <v>62</v>
      </c>
      <c r="V1181" s="148" t="s">
        <v>2481</v>
      </c>
      <c r="W1181" s="148" t="s">
        <v>204</v>
      </c>
      <c r="X1181" s="148" t="s">
        <v>2466</v>
      </c>
      <c r="Y1181" s="148" t="s">
        <v>1423</v>
      </c>
      <c r="Z1181" s="148" t="s">
        <v>2467</v>
      </c>
      <c r="AC1181" s="148" t="s">
        <v>258</v>
      </c>
      <c r="AD1181" s="148" t="s">
        <v>77</v>
      </c>
      <c r="AE1181" s="148" t="s">
        <v>102</v>
      </c>
    </row>
    <row r="1182" spans="1:31" ht="30">
      <c r="A1182" s="148" t="s">
        <v>6736</v>
      </c>
      <c r="B1182" s="148" t="s">
        <v>1419</v>
      </c>
      <c r="C1182" s="148" t="s">
        <v>2502</v>
      </c>
      <c r="D1182" s="148" t="s">
        <v>2494</v>
      </c>
      <c r="E1182" s="148" t="s">
        <v>399</v>
      </c>
      <c r="F1182" s="148" t="s">
        <v>2462</v>
      </c>
      <c r="G1182" s="148" t="s">
        <v>530</v>
      </c>
      <c r="H1182" s="148" t="s">
        <v>530</v>
      </c>
      <c r="I1182" s="148" t="s">
        <v>2463</v>
      </c>
      <c r="J1182" s="148" t="s">
        <v>2463</v>
      </c>
      <c r="K1182" s="148" t="s">
        <v>2463</v>
      </c>
      <c r="M1182" s="148" t="s">
        <v>2488</v>
      </c>
      <c r="N1182" s="148" t="s">
        <v>2488</v>
      </c>
      <c r="O1182" s="148" t="s">
        <v>6747</v>
      </c>
      <c r="P1182" s="148" t="s">
        <v>62</v>
      </c>
      <c r="R1182" s="148" t="s">
        <v>62</v>
      </c>
      <c r="S1182" s="148" t="s">
        <v>62</v>
      </c>
      <c r="T1182" s="148" t="s">
        <v>62</v>
      </c>
      <c r="U1182" s="148" t="s">
        <v>62</v>
      </c>
      <c r="V1182" s="148" t="s">
        <v>2481</v>
      </c>
      <c r="W1182" s="148" t="s">
        <v>204</v>
      </c>
      <c r="X1182" s="148" t="s">
        <v>2466</v>
      </c>
      <c r="Y1182" s="148" t="s">
        <v>1423</v>
      </c>
      <c r="Z1182" s="148" t="s">
        <v>2467</v>
      </c>
      <c r="AC1182" s="148" t="s">
        <v>258</v>
      </c>
      <c r="AD1182" s="148" t="s">
        <v>77</v>
      </c>
      <c r="AE1182" s="148" t="s">
        <v>102</v>
      </c>
    </row>
    <row r="1183" spans="1:31" ht="30">
      <c r="A1183" s="148" t="s">
        <v>6736</v>
      </c>
      <c r="B1183" s="148" t="s">
        <v>1419</v>
      </c>
      <c r="C1183" s="148" t="s">
        <v>2506</v>
      </c>
      <c r="D1183" s="148" t="s">
        <v>2494</v>
      </c>
      <c r="E1183" s="148" t="s">
        <v>399</v>
      </c>
      <c r="F1183" s="148" t="s">
        <v>2462</v>
      </c>
      <c r="G1183" s="148" t="s">
        <v>530</v>
      </c>
      <c r="H1183" s="148" t="s">
        <v>530</v>
      </c>
      <c r="I1183" s="148" t="s">
        <v>2463</v>
      </c>
      <c r="J1183" s="148" t="s">
        <v>2463</v>
      </c>
      <c r="K1183" s="148" t="s">
        <v>2463</v>
      </c>
      <c r="M1183" s="148" t="s">
        <v>2488</v>
      </c>
      <c r="N1183" s="148" t="s">
        <v>2488</v>
      </c>
      <c r="O1183" s="148" t="s">
        <v>6747</v>
      </c>
      <c r="P1183" s="148" t="s">
        <v>62</v>
      </c>
      <c r="R1183" s="148" t="s">
        <v>62</v>
      </c>
      <c r="S1183" s="148" t="s">
        <v>62</v>
      </c>
      <c r="T1183" s="148" t="s">
        <v>62</v>
      </c>
      <c r="U1183" s="148" t="s">
        <v>62</v>
      </c>
      <c r="V1183" s="148" t="s">
        <v>2481</v>
      </c>
      <c r="W1183" s="148" t="s">
        <v>204</v>
      </c>
      <c r="X1183" s="148" t="s">
        <v>2466</v>
      </c>
      <c r="Y1183" s="148" t="s">
        <v>1423</v>
      </c>
      <c r="Z1183" s="148" t="s">
        <v>2467</v>
      </c>
      <c r="AC1183" s="148" t="s">
        <v>258</v>
      </c>
      <c r="AD1183" s="148" t="s">
        <v>77</v>
      </c>
      <c r="AE1183" s="148" t="s">
        <v>102</v>
      </c>
    </row>
    <row r="1184" spans="1:31" ht="30">
      <c r="A1184" s="148" t="s">
        <v>6736</v>
      </c>
      <c r="B1184" s="148" t="s">
        <v>1419</v>
      </c>
      <c r="C1184" s="148" t="s">
        <v>2511</v>
      </c>
      <c r="D1184" s="148" t="s">
        <v>2494</v>
      </c>
      <c r="E1184" s="148" t="s">
        <v>399</v>
      </c>
      <c r="F1184" s="148" t="s">
        <v>2462</v>
      </c>
      <c r="G1184" s="148" t="s">
        <v>530</v>
      </c>
      <c r="H1184" s="148" t="s">
        <v>530</v>
      </c>
      <c r="I1184" s="148" t="s">
        <v>2463</v>
      </c>
      <c r="J1184" s="148" t="s">
        <v>2463</v>
      </c>
      <c r="K1184" s="148" t="s">
        <v>2463</v>
      </c>
      <c r="M1184" s="148" t="s">
        <v>2488</v>
      </c>
      <c r="N1184" s="148" t="s">
        <v>2488</v>
      </c>
      <c r="O1184" s="148" t="s">
        <v>6747</v>
      </c>
      <c r="P1184" s="148" t="s">
        <v>62</v>
      </c>
      <c r="R1184" s="148" t="s">
        <v>62</v>
      </c>
      <c r="S1184" s="148" t="s">
        <v>62</v>
      </c>
      <c r="T1184" s="148" t="s">
        <v>62</v>
      </c>
      <c r="U1184" s="148" t="s">
        <v>62</v>
      </c>
      <c r="V1184" s="148" t="s">
        <v>2481</v>
      </c>
      <c r="W1184" s="148" t="s">
        <v>204</v>
      </c>
      <c r="X1184" s="148" t="s">
        <v>2466</v>
      </c>
      <c r="Y1184" s="148" t="s">
        <v>1423</v>
      </c>
      <c r="Z1184" s="148" t="s">
        <v>2467</v>
      </c>
      <c r="AC1184" s="148" t="s">
        <v>258</v>
      </c>
      <c r="AD1184" s="148" t="s">
        <v>77</v>
      </c>
      <c r="AE1184" s="148" t="s">
        <v>102</v>
      </c>
    </row>
    <row r="1185" spans="1:31" ht="30">
      <c r="A1185" s="148" t="s">
        <v>6736</v>
      </c>
      <c r="B1185" s="148" t="s">
        <v>1419</v>
      </c>
      <c r="C1185" s="148" t="s">
        <v>2522</v>
      </c>
      <c r="D1185" s="148" t="s">
        <v>2494</v>
      </c>
      <c r="E1185" s="148" t="s">
        <v>399</v>
      </c>
      <c r="F1185" s="148" t="s">
        <v>2462</v>
      </c>
      <c r="G1185" s="148" t="s">
        <v>530</v>
      </c>
      <c r="H1185" s="148" t="s">
        <v>530</v>
      </c>
      <c r="I1185" s="148" t="s">
        <v>2463</v>
      </c>
      <c r="J1185" s="148" t="s">
        <v>2463</v>
      </c>
      <c r="K1185" s="148" t="s">
        <v>2463</v>
      </c>
      <c r="M1185" s="148" t="s">
        <v>2488</v>
      </c>
      <c r="N1185" s="148" t="s">
        <v>2488</v>
      </c>
      <c r="O1185" s="148" t="s">
        <v>6747</v>
      </c>
      <c r="P1185" s="148" t="s">
        <v>62</v>
      </c>
      <c r="R1185" s="148" t="s">
        <v>62</v>
      </c>
      <c r="S1185" s="148" t="s">
        <v>62</v>
      </c>
      <c r="T1185" s="148" t="s">
        <v>62</v>
      </c>
      <c r="U1185" s="148" t="s">
        <v>62</v>
      </c>
      <c r="V1185" s="148" t="s">
        <v>2481</v>
      </c>
      <c r="W1185" s="148" t="s">
        <v>204</v>
      </c>
      <c r="X1185" s="148" t="s">
        <v>2466</v>
      </c>
      <c r="Y1185" s="148" t="s">
        <v>1423</v>
      </c>
      <c r="Z1185" s="148" t="s">
        <v>2467</v>
      </c>
      <c r="AC1185" s="148" t="s">
        <v>258</v>
      </c>
      <c r="AD1185" s="148" t="s">
        <v>77</v>
      </c>
      <c r="AE1185" s="148" t="s">
        <v>102</v>
      </c>
    </row>
    <row r="1186" spans="1:31" ht="30">
      <c r="A1186" s="148" t="s">
        <v>6736</v>
      </c>
      <c r="B1186" s="148" t="s">
        <v>1419</v>
      </c>
      <c r="C1186" s="148" t="s">
        <v>2527</v>
      </c>
      <c r="D1186" s="148" t="s">
        <v>2494</v>
      </c>
      <c r="E1186" s="148" t="s">
        <v>399</v>
      </c>
      <c r="F1186" s="148" t="s">
        <v>2462</v>
      </c>
      <c r="G1186" s="148" t="s">
        <v>530</v>
      </c>
      <c r="H1186" s="148" t="s">
        <v>530</v>
      </c>
      <c r="I1186" s="148" t="s">
        <v>2463</v>
      </c>
      <c r="J1186" s="148" t="s">
        <v>2463</v>
      </c>
      <c r="K1186" s="148" t="s">
        <v>2463</v>
      </c>
      <c r="M1186" s="148" t="s">
        <v>2488</v>
      </c>
      <c r="N1186" s="148" t="s">
        <v>2488</v>
      </c>
      <c r="O1186" s="148" t="s">
        <v>6747</v>
      </c>
      <c r="P1186" s="148" t="s">
        <v>62</v>
      </c>
      <c r="R1186" s="148" t="s">
        <v>62</v>
      </c>
      <c r="S1186" s="148" t="s">
        <v>62</v>
      </c>
      <c r="T1186" s="148" t="s">
        <v>62</v>
      </c>
      <c r="U1186" s="148" t="s">
        <v>62</v>
      </c>
      <c r="V1186" s="148" t="s">
        <v>2481</v>
      </c>
      <c r="W1186" s="148" t="s">
        <v>204</v>
      </c>
      <c r="X1186" s="148" t="s">
        <v>2466</v>
      </c>
      <c r="Y1186" s="148" t="s">
        <v>1423</v>
      </c>
      <c r="Z1186" s="148" t="s">
        <v>2467</v>
      </c>
      <c r="AC1186" s="148" t="s">
        <v>258</v>
      </c>
      <c r="AD1186" s="148" t="s">
        <v>77</v>
      </c>
      <c r="AE1186" s="148" t="s">
        <v>102</v>
      </c>
    </row>
    <row r="1187" spans="1:31" ht="30">
      <c r="A1187" s="148" t="s">
        <v>6736</v>
      </c>
      <c r="B1187" s="148" t="s">
        <v>1419</v>
      </c>
      <c r="C1187" s="148" t="s">
        <v>2531</v>
      </c>
      <c r="D1187" s="148" t="s">
        <v>2494</v>
      </c>
      <c r="E1187" s="148" t="s">
        <v>399</v>
      </c>
      <c r="F1187" s="148" t="s">
        <v>2462</v>
      </c>
      <c r="G1187" s="148" t="s">
        <v>530</v>
      </c>
      <c r="H1187" s="148" t="s">
        <v>530</v>
      </c>
      <c r="I1187" s="148" t="s">
        <v>2463</v>
      </c>
      <c r="J1187" s="148" t="s">
        <v>2463</v>
      </c>
      <c r="K1187" s="148" t="s">
        <v>2463</v>
      </c>
      <c r="M1187" s="148" t="s">
        <v>2488</v>
      </c>
      <c r="N1187" s="148" t="s">
        <v>2488</v>
      </c>
      <c r="O1187" s="148" t="s">
        <v>6747</v>
      </c>
      <c r="P1187" s="148" t="s">
        <v>62</v>
      </c>
      <c r="R1187" s="148" t="s">
        <v>62</v>
      </c>
      <c r="S1187" s="148" t="s">
        <v>62</v>
      </c>
      <c r="T1187" s="148" t="s">
        <v>62</v>
      </c>
      <c r="U1187" s="148" t="s">
        <v>62</v>
      </c>
      <c r="V1187" s="148" t="s">
        <v>2481</v>
      </c>
      <c r="W1187" s="148" t="s">
        <v>204</v>
      </c>
      <c r="X1187" s="148" t="s">
        <v>2466</v>
      </c>
      <c r="Y1187" s="148" t="s">
        <v>1423</v>
      </c>
      <c r="Z1187" s="148" t="s">
        <v>2467</v>
      </c>
      <c r="AC1187" s="148" t="s">
        <v>258</v>
      </c>
      <c r="AD1187" s="148" t="s">
        <v>77</v>
      </c>
      <c r="AE1187" s="148" t="s">
        <v>102</v>
      </c>
    </row>
    <row r="1188" spans="1:31" ht="30">
      <c r="A1188" s="148" t="s">
        <v>6736</v>
      </c>
      <c r="B1188" s="148" t="s">
        <v>1419</v>
      </c>
      <c r="C1188" s="148" t="s">
        <v>2535</v>
      </c>
      <c r="D1188" s="148" t="s">
        <v>2494</v>
      </c>
      <c r="E1188" s="148" t="s">
        <v>399</v>
      </c>
      <c r="F1188" s="148" t="s">
        <v>2462</v>
      </c>
      <c r="G1188" s="148" t="s">
        <v>530</v>
      </c>
      <c r="H1188" s="148" t="s">
        <v>530</v>
      </c>
      <c r="I1188" s="148" t="s">
        <v>2463</v>
      </c>
      <c r="J1188" s="148" t="s">
        <v>2463</v>
      </c>
      <c r="K1188" s="148" t="s">
        <v>2463</v>
      </c>
      <c r="M1188" s="148" t="s">
        <v>2488</v>
      </c>
      <c r="N1188" s="148" t="s">
        <v>2488</v>
      </c>
      <c r="O1188" s="148" t="s">
        <v>6747</v>
      </c>
      <c r="P1188" s="148" t="s">
        <v>62</v>
      </c>
      <c r="R1188" s="148" t="s">
        <v>62</v>
      </c>
      <c r="S1188" s="148" t="s">
        <v>62</v>
      </c>
      <c r="T1188" s="148" t="s">
        <v>62</v>
      </c>
      <c r="U1188" s="148" t="s">
        <v>62</v>
      </c>
      <c r="V1188" s="148" t="s">
        <v>2481</v>
      </c>
      <c r="W1188" s="148" t="s">
        <v>204</v>
      </c>
      <c r="X1188" s="148" t="s">
        <v>2466</v>
      </c>
      <c r="Y1188" s="148" t="s">
        <v>1423</v>
      </c>
      <c r="Z1188" s="148" t="s">
        <v>2467</v>
      </c>
      <c r="AC1188" s="148" t="s">
        <v>258</v>
      </c>
      <c r="AD1188" s="148" t="s">
        <v>77</v>
      </c>
      <c r="AE1188" s="148" t="s">
        <v>102</v>
      </c>
    </row>
    <row r="1189" spans="1:31" ht="30">
      <c r="A1189" s="148" t="s">
        <v>6736</v>
      </c>
      <c r="B1189" s="148" t="s">
        <v>1419</v>
      </c>
      <c r="C1189" s="148" t="s">
        <v>2539</v>
      </c>
      <c r="D1189" s="148" t="s">
        <v>2494</v>
      </c>
      <c r="E1189" s="148" t="s">
        <v>399</v>
      </c>
      <c r="F1189" s="148" t="s">
        <v>2462</v>
      </c>
      <c r="G1189" s="148" t="s">
        <v>530</v>
      </c>
      <c r="H1189" s="148" t="s">
        <v>530</v>
      </c>
      <c r="I1189" s="148" t="s">
        <v>2463</v>
      </c>
      <c r="J1189" s="148" t="s">
        <v>2463</v>
      </c>
      <c r="K1189" s="148" t="s">
        <v>2463</v>
      </c>
      <c r="M1189" s="148" t="s">
        <v>2488</v>
      </c>
      <c r="N1189" s="148" t="s">
        <v>2488</v>
      </c>
      <c r="O1189" s="148" t="s">
        <v>6747</v>
      </c>
      <c r="P1189" s="148" t="s">
        <v>62</v>
      </c>
      <c r="R1189" s="148" t="s">
        <v>62</v>
      </c>
      <c r="S1189" s="148" t="s">
        <v>62</v>
      </c>
      <c r="T1189" s="148" t="s">
        <v>62</v>
      </c>
      <c r="U1189" s="148" t="s">
        <v>62</v>
      </c>
      <c r="V1189" s="148" t="s">
        <v>2481</v>
      </c>
      <c r="W1189" s="148" t="s">
        <v>204</v>
      </c>
      <c r="X1189" s="148" t="s">
        <v>2466</v>
      </c>
      <c r="Y1189" s="148" t="s">
        <v>1423</v>
      </c>
      <c r="Z1189" s="148" t="s">
        <v>2467</v>
      </c>
      <c r="AC1189" s="148" t="s">
        <v>258</v>
      </c>
      <c r="AD1189" s="148" t="s">
        <v>77</v>
      </c>
      <c r="AE1189" s="148" t="s">
        <v>102</v>
      </c>
    </row>
    <row r="1190" spans="1:31" ht="30">
      <c r="A1190" s="148" t="s">
        <v>6736</v>
      </c>
      <c r="B1190" s="148" t="s">
        <v>1419</v>
      </c>
      <c r="C1190" s="148" t="s">
        <v>2545</v>
      </c>
      <c r="D1190" s="148" t="s">
        <v>2494</v>
      </c>
      <c r="E1190" s="148" t="s">
        <v>399</v>
      </c>
      <c r="F1190" s="148" t="s">
        <v>2462</v>
      </c>
      <c r="G1190" s="148" t="s">
        <v>530</v>
      </c>
      <c r="H1190" s="148" t="s">
        <v>530</v>
      </c>
      <c r="I1190" s="148" t="s">
        <v>2463</v>
      </c>
      <c r="J1190" s="148" t="s">
        <v>2463</v>
      </c>
      <c r="K1190" s="148" t="s">
        <v>2463</v>
      </c>
      <c r="M1190" s="148" t="s">
        <v>2488</v>
      </c>
      <c r="N1190" s="148" t="s">
        <v>2488</v>
      </c>
      <c r="O1190" s="148" t="s">
        <v>6747</v>
      </c>
      <c r="P1190" s="148" t="s">
        <v>62</v>
      </c>
      <c r="R1190" s="148" t="s">
        <v>62</v>
      </c>
      <c r="S1190" s="148" t="s">
        <v>62</v>
      </c>
      <c r="T1190" s="148" t="s">
        <v>62</v>
      </c>
      <c r="U1190" s="148" t="s">
        <v>62</v>
      </c>
      <c r="V1190" s="148" t="s">
        <v>2481</v>
      </c>
      <c r="W1190" s="148" t="s">
        <v>204</v>
      </c>
      <c r="X1190" s="148" t="s">
        <v>2466</v>
      </c>
      <c r="Y1190" s="148" t="s">
        <v>1423</v>
      </c>
      <c r="Z1190" s="148" t="s">
        <v>2467</v>
      </c>
      <c r="AC1190" s="148" t="s">
        <v>258</v>
      </c>
      <c r="AD1190" s="148" t="s">
        <v>77</v>
      </c>
      <c r="AE1190" s="148" t="s">
        <v>102</v>
      </c>
    </row>
    <row r="1191" spans="1:31" ht="30">
      <c r="A1191" s="148" t="s">
        <v>6736</v>
      </c>
      <c r="B1191" s="148" t="s">
        <v>1419</v>
      </c>
      <c r="C1191" s="148" t="s">
        <v>2549</v>
      </c>
      <c r="D1191" s="148" t="s">
        <v>2494</v>
      </c>
      <c r="E1191" s="148" t="s">
        <v>399</v>
      </c>
      <c r="F1191" s="148" t="s">
        <v>2462</v>
      </c>
      <c r="G1191" s="148" t="s">
        <v>530</v>
      </c>
      <c r="H1191" s="148" t="s">
        <v>530</v>
      </c>
      <c r="I1191" s="148" t="s">
        <v>2463</v>
      </c>
      <c r="J1191" s="148" t="s">
        <v>2463</v>
      </c>
      <c r="K1191" s="148" t="s">
        <v>2463</v>
      </c>
      <c r="M1191" s="148" t="s">
        <v>2488</v>
      </c>
      <c r="N1191" s="148" t="s">
        <v>2488</v>
      </c>
      <c r="O1191" s="148" t="s">
        <v>6747</v>
      </c>
      <c r="P1191" s="148" t="s">
        <v>62</v>
      </c>
      <c r="R1191" s="148" t="s">
        <v>62</v>
      </c>
      <c r="S1191" s="148" t="s">
        <v>62</v>
      </c>
      <c r="T1191" s="148" t="s">
        <v>62</v>
      </c>
      <c r="U1191" s="148" t="s">
        <v>62</v>
      </c>
      <c r="V1191" s="148" t="s">
        <v>2481</v>
      </c>
      <c r="W1191" s="148" t="s">
        <v>204</v>
      </c>
      <c r="X1191" s="148" t="s">
        <v>2466</v>
      </c>
      <c r="Y1191" s="148" t="s">
        <v>1423</v>
      </c>
      <c r="Z1191" s="148" t="s">
        <v>2467</v>
      </c>
      <c r="AC1191" s="148" t="s">
        <v>258</v>
      </c>
      <c r="AD1191" s="148" t="s">
        <v>77</v>
      </c>
      <c r="AE1191" s="148" t="s">
        <v>102</v>
      </c>
    </row>
    <row r="1192" spans="1:31" ht="30">
      <c r="A1192" s="148" t="s">
        <v>6736</v>
      </c>
      <c r="B1192" s="148" t="s">
        <v>1419</v>
      </c>
      <c r="C1192" s="148" t="s">
        <v>2554</v>
      </c>
      <c r="D1192" s="148" t="s">
        <v>2494</v>
      </c>
      <c r="E1192" s="148" t="s">
        <v>399</v>
      </c>
      <c r="F1192" s="148" t="s">
        <v>2462</v>
      </c>
      <c r="G1192" s="148" t="s">
        <v>530</v>
      </c>
      <c r="H1192" s="148" t="s">
        <v>530</v>
      </c>
      <c r="I1192" s="148" t="s">
        <v>2463</v>
      </c>
      <c r="J1192" s="148" t="s">
        <v>2463</v>
      </c>
      <c r="K1192" s="148" t="s">
        <v>2463</v>
      </c>
      <c r="M1192" s="148" t="s">
        <v>2488</v>
      </c>
      <c r="N1192" s="148" t="s">
        <v>2488</v>
      </c>
      <c r="O1192" s="148" t="s">
        <v>6747</v>
      </c>
      <c r="P1192" s="148" t="s">
        <v>62</v>
      </c>
      <c r="R1192" s="148" t="s">
        <v>62</v>
      </c>
      <c r="S1192" s="148" t="s">
        <v>62</v>
      </c>
      <c r="T1192" s="148" t="s">
        <v>62</v>
      </c>
      <c r="U1192" s="148" t="s">
        <v>62</v>
      </c>
      <c r="V1192" s="148" t="s">
        <v>2481</v>
      </c>
      <c r="W1192" s="148" t="s">
        <v>204</v>
      </c>
      <c r="X1192" s="148" t="s">
        <v>2466</v>
      </c>
      <c r="Y1192" s="148" t="s">
        <v>1423</v>
      </c>
      <c r="Z1192" s="148" t="s">
        <v>2467</v>
      </c>
      <c r="AC1192" s="148" t="s">
        <v>258</v>
      </c>
      <c r="AD1192" s="148" t="s">
        <v>77</v>
      </c>
      <c r="AE1192" s="148" t="s">
        <v>102</v>
      </c>
    </row>
    <row r="1193" spans="1:31" ht="30">
      <c r="A1193" s="148" t="s">
        <v>6736</v>
      </c>
      <c r="B1193" s="148" t="s">
        <v>1419</v>
      </c>
      <c r="C1193" s="148" t="s">
        <v>2558</v>
      </c>
      <c r="D1193" s="148" t="s">
        <v>2494</v>
      </c>
      <c r="E1193" s="148" t="s">
        <v>399</v>
      </c>
      <c r="F1193" s="148" t="s">
        <v>2462</v>
      </c>
      <c r="G1193" s="148" t="s">
        <v>530</v>
      </c>
      <c r="H1193" s="148" t="s">
        <v>530</v>
      </c>
      <c r="I1193" s="148" t="s">
        <v>2463</v>
      </c>
      <c r="J1193" s="148" t="s">
        <v>2463</v>
      </c>
      <c r="K1193" s="148" t="s">
        <v>2463</v>
      </c>
      <c r="M1193" s="148" t="s">
        <v>2488</v>
      </c>
      <c r="N1193" s="148" t="s">
        <v>2488</v>
      </c>
      <c r="O1193" s="148" t="s">
        <v>6747</v>
      </c>
      <c r="P1193" s="148" t="s">
        <v>62</v>
      </c>
      <c r="R1193" s="148" t="s">
        <v>62</v>
      </c>
      <c r="S1193" s="148" t="s">
        <v>62</v>
      </c>
      <c r="T1193" s="148" t="s">
        <v>62</v>
      </c>
      <c r="U1193" s="148" t="s">
        <v>62</v>
      </c>
      <c r="V1193" s="148" t="s">
        <v>2481</v>
      </c>
      <c r="W1193" s="148" t="s">
        <v>204</v>
      </c>
      <c r="X1193" s="148" t="s">
        <v>2466</v>
      </c>
      <c r="Y1193" s="148" t="s">
        <v>1423</v>
      </c>
      <c r="Z1193" s="148" t="s">
        <v>2467</v>
      </c>
      <c r="AC1193" s="148" t="s">
        <v>258</v>
      </c>
      <c r="AD1193" s="148" t="s">
        <v>77</v>
      </c>
      <c r="AE1193" s="148" t="s">
        <v>102</v>
      </c>
    </row>
    <row r="1194" spans="1:31" ht="30">
      <c r="A1194" s="148" t="s">
        <v>6736</v>
      </c>
      <c r="B1194" s="148" t="s">
        <v>1419</v>
      </c>
      <c r="C1194" s="148" t="s">
        <v>2564</v>
      </c>
      <c r="D1194" s="148" t="s">
        <v>2494</v>
      </c>
      <c r="E1194" s="148" t="s">
        <v>399</v>
      </c>
      <c r="F1194" s="148" t="s">
        <v>2462</v>
      </c>
      <c r="G1194" s="148" t="s">
        <v>530</v>
      </c>
      <c r="H1194" s="148" t="s">
        <v>530</v>
      </c>
      <c r="I1194" s="148" t="s">
        <v>2463</v>
      </c>
      <c r="J1194" s="148" t="s">
        <v>2463</v>
      </c>
      <c r="K1194" s="148" t="s">
        <v>2463</v>
      </c>
      <c r="M1194" s="148" t="s">
        <v>2488</v>
      </c>
      <c r="N1194" s="148" t="s">
        <v>2488</v>
      </c>
      <c r="O1194" s="148" t="s">
        <v>6747</v>
      </c>
      <c r="P1194" s="148" t="s">
        <v>62</v>
      </c>
      <c r="R1194" s="148" t="s">
        <v>62</v>
      </c>
      <c r="S1194" s="148" t="s">
        <v>62</v>
      </c>
      <c r="T1194" s="148" t="s">
        <v>62</v>
      </c>
      <c r="U1194" s="148" t="s">
        <v>62</v>
      </c>
      <c r="V1194" s="148" t="s">
        <v>2481</v>
      </c>
      <c r="W1194" s="148" t="s">
        <v>204</v>
      </c>
      <c r="X1194" s="148" t="s">
        <v>2466</v>
      </c>
      <c r="Y1194" s="148" t="s">
        <v>1423</v>
      </c>
      <c r="Z1194" s="148" t="s">
        <v>2467</v>
      </c>
      <c r="AC1194" s="148" t="s">
        <v>258</v>
      </c>
      <c r="AD1194" s="148" t="s">
        <v>77</v>
      </c>
      <c r="AE1194" s="148" t="s">
        <v>102</v>
      </c>
    </row>
    <row r="1195" spans="1:31" ht="30">
      <c r="A1195" s="148" t="s">
        <v>6736</v>
      </c>
      <c r="B1195" s="148" t="s">
        <v>1419</v>
      </c>
      <c r="C1195" s="148" t="s">
        <v>2568</v>
      </c>
      <c r="D1195" s="148" t="s">
        <v>2494</v>
      </c>
      <c r="E1195" s="148" t="s">
        <v>399</v>
      </c>
      <c r="F1195" s="148" t="s">
        <v>2462</v>
      </c>
      <c r="G1195" s="148" t="s">
        <v>530</v>
      </c>
      <c r="H1195" s="148" t="s">
        <v>530</v>
      </c>
      <c r="I1195" s="148" t="s">
        <v>2463</v>
      </c>
      <c r="J1195" s="148" t="s">
        <v>2463</v>
      </c>
      <c r="K1195" s="148" t="s">
        <v>2463</v>
      </c>
      <c r="M1195" s="148" t="s">
        <v>2488</v>
      </c>
      <c r="N1195" s="148" t="s">
        <v>2488</v>
      </c>
      <c r="O1195" s="148" t="s">
        <v>6747</v>
      </c>
      <c r="P1195" s="148" t="s">
        <v>62</v>
      </c>
      <c r="R1195" s="148" t="s">
        <v>62</v>
      </c>
      <c r="S1195" s="148" t="s">
        <v>62</v>
      </c>
      <c r="T1195" s="148" t="s">
        <v>62</v>
      </c>
      <c r="U1195" s="148" t="s">
        <v>62</v>
      </c>
      <c r="V1195" s="148" t="s">
        <v>2481</v>
      </c>
      <c r="W1195" s="148" t="s">
        <v>204</v>
      </c>
      <c r="X1195" s="148" t="s">
        <v>2466</v>
      </c>
      <c r="Y1195" s="148" t="s">
        <v>1423</v>
      </c>
      <c r="Z1195" s="148" t="s">
        <v>2467</v>
      </c>
      <c r="AC1195" s="148" t="s">
        <v>258</v>
      </c>
      <c r="AD1195" s="148" t="s">
        <v>77</v>
      </c>
      <c r="AE1195" s="148" t="s">
        <v>102</v>
      </c>
    </row>
    <row r="1196" spans="1:31" ht="30">
      <c r="A1196" s="148" t="s">
        <v>6736</v>
      </c>
      <c r="B1196" s="148" t="s">
        <v>1419</v>
      </c>
      <c r="C1196" s="148" t="s">
        <v>2572</v>
      </c>
      <c r="D1196" s="148" t="s">
        <v>2494</v>
      </c>
      <c r="E1196" s="148" t="s">
        <v>399</v>
      </c>
      <c r="F1196" s="148" t="s">
        <v>2462</v>
      </c>
      <c r="G1196" s="148" t="s">
        <v>530</v>
      </c>
      <c r="H1196" s="148" t="s">
        <v>530</v>
      </c>
      <c r="I1196" s="148" t="s">
        <v>2463</v>
      </c>
      <c r="J1196" s="148" t="s">
        <v>2463</v>
      </c>
      <c r="K1196" s="148" t="s">
        <v>2463</v>
      </c>
      <c r="M1196" s="148" t="s">
        <v>2488</v>
      </c>
      <c r="N1196" s="148" t="s">
        <v>2488</v>
      </c>
      <c r="O1196" s="148" t="s">
        <v>6747</v>
      </c>
      <c r="P1196" s="148" t="s">
        <v>62</v>
      </c>
      <c r="R1196" s="148" t="s">
        <v>62</v>
      </c>
      <c r="S1196" s="148" t="s">
        <v>62</v>
      </c>
      <c r="T1196" s="148" t="s">
        <v>62</v>
      </c>
      <c r="U1196" s="148" t="s">
        <v>62</v>
      </c>
      <c r="V1196" s="148" t="s">
        <v>2481</v>
      </c>
      <c r="W1196" s="148" t="s">
        <v>204</v>
      </c>
      <c r="X1196" s="148" t="s">
        <v>2466</v>
      </c>
      <c r="Y1196" s="148" t="s">
        <v>1423</v>
      </c>
      <c r="Z1196" s="148" t="s">
        <v>2467</v>
      </c>
      <c r="AC1196" s="148" t="s">
        <v>258</v>
      </c>
      <c r="AD1196" s="148" t="s">
        <v>77</v>
      </c>
      <c r="AE1196" s="148" t="s">
        <v>102</v>
      </c>
    </row>
    <row r="1197" spans="1:31" ht="30">
      <c r="A1197" s="148" t="s">
        <v>6736</v>
      </c>
      <c r="B1197" s="148" t="s">
        <v>1419</v>
      </c>
      <c r="C1197" s="148" t="s">
        <v>2576</v>
      </c>
      <c r="D1197" s="148" t="s">
        <v>2494</v>
      </c>
      <c r="E1197" s="148" t="s">
        <v>399</v>
      </c>
      <c r="F1197" s="148" t="s">
        <v>2462</v>
      </c>
      <c r="G1197" s="148" t="s">
        <v>530</v>
      </c>
      <c r="H1197" s="148" t="s">
        <v>530</v>
      </c>
      <c r="I1197" s="148" t="s">
        <v>2463</v>
      </c>
      <c r="J1197" s="148" t="s">
        <v>2463</v>
      </c>
      <c r="K1197" s="148" t="s">
        <v>2463</v>
      </c>
      <c r="M1197" s="148" t="s">
        <v>2488</v>
      </c>
      <c r="N1197" s="148" t="s">
        <v>2488</v>
      </c>
      <c r="O1197" s="148" t="s">
        <v>6747</v>
      </c>
      <c r="P1197" s="148" t="s">
        <v>62</v>
      </c>
      <c r="R1197" s="148" t="s">
        <v>62</v>
      </c>
      <c r="S1197" s="148" t="s">
        <v>62</v>
      </c>
      <c r="T1197" s="148" t="s">
        <v>62</v>
      </c>
      <c r="U1197" s="148" t="s">
        <v>62</v>
      </c>
      <c r="V1197" s="148" t="s">
        <v>2481</v>
      </c>
      <c r="W1197" s="148" t="s">
        <v>204</v>
      </c>
      <c r="X1197" s="148" t="s">
        <v>2466</v>
      </c>
      <c r="Y1197" s="148" t="s">
        <v>1423</v>
      </c>
      <c r="Z1197" s="148" t="s">
        <v>2467</v>
      </c>
      <c r="AC1197" s="148" t="s">
        <v>258</v>
      </c>
      <c r="AD1197" s="148" t="s">
        <v>77</v>
      </c>
      <c r="AE1197" s="148" t="s">
        <v>102</v>
      </c>
    </row>
    <row r="1198" spans="1:31" ht="30">
      <c r="A1198" s="148" t="s">
        <v>6736</v>
      </c>
      <c r="B1198" s="148" t="s">
        <v>1419</v>
      </c>
      <c r="C1198" s="148" t="s">
        <v>2581</v>
      </c>
      <c r="D1198" s="148" t="s">
        <v>2494</v>
      </c>
      <c r="E1198" s="148" t="s">
        <v>399</v>
      </c>
      <c r="F1198" s="148" t="s">
        <v>2462</v>
      </c>
      <c r="G1198" s="148" t="s">
        <v>530</v>
      </c>
      <c r="H1198" s="148" t="s">
        <v>530</v>
      </c>
      <c r="I1198" s="148" t="s">
        <v>2463</v>
      </c>
      <c r="J1198" s="148" t="s">
        <v>2463</v>
      </c>
      <c r="K1198" s="148" t="s">
        <v>2463</v>
      </c>
      <c r="M1198" s="148" t="s">
        <v>2488</v>
      </c>
      <c r="N1198" s="148" t="s">
        <v>2488</v>
      </c>
      <c r="O1198" s="148" t="s">
        <v>6747</v>
      </c>
      <c r="P1198" s="148" t="s">
        <v>62</v>
      </c>
      <c r="R1198" s="148" t="s">
        <v>62</v>
      </c>
      <c r="S1198" s="148" t="s">
        <v>62</v>
      </c>
      <c r="T1198" s="148" t="s">
        <v>62</v>
      </c>
      <c r="U1198" s="148" t="s">
        <v>62</v>
      </c>
      <c r="V1198" s="148" t="s">
        <v>2481</v>
      </c>
      <c r="W1198" s="148" t="s">
        <v>204</v>
      </c>
      <c r="X1198" s="148" t="s">
        <v>2466</v>
      </c>
      <c r="Y1198" s="148" t="s">
        <v>1423</v>
      </c>
      <c r="Z1198" s="148" t="s">
        <v>2467</v>
      </c>
      <c r="AC1198" s="148" t="s">
        <v>258</v>
      </c>
      <c r="AD1198" s="148" t="s">
        <v>77</v>
      </c>
      <c r="AE1198" s="148" t="s">
        <v>102</v>
      </c>
    </row>
    <row r="1199" spans="1:31" ht="30">
      <c r="A1199" s="148" t="s">
        <v>6736</v>
      </c>
      <c r="B1199" s="148" t="s">
        <v>1419</v>
      </c>
      <c r="C1199" s="148" t="s">
        <v>2586</v>
      </c>
      <c r="D1199" s="148" t="s">
        <v>2494</v>
      </c>
      <c r="E1199" s="148" t="s">
        <v>399</v>
      </c>
      <c r="F1199" s="148" t="s">
        <v>2462</v>
      </c>
      <c r="G1199" s="148" t="s">
        <v>530</v>
      </c>
      <c r="H1199" s="148" t="s">
        <v>530</v>
      </c>
      <c r="I1199" s="148" t="s">
        <v>2463</v>
      </c>
      <c r="J1199" s="148" t="s">
        <v>2463</v>
      </c>
      <c r="K1199" s="148" t="s">
        <v>2463</v>
      </c>
      <c r="M1199" s="148" t="s">
        <v>2488</v>
      </c>
      <c r="N1199" s="148" t="s">
        <v>2488</v>
      </c>
      <c r="O1199" s="148" t="s">
        <v>6747</v>
      </c>
      <c r="P1199" s="148" t="s">
        <v>62</v>
      </c>
      <c r="R1199" s="148" t="s">
        <v>62</v>
      </c>
      <c r="S1199" s="148" t="s">
        <v>62</v>
      </c>
      <c r="T1199" s="148" t="s">
        <v>62</v>
      </c>
      <c r="U1199" s="148" t="s">
        <v>62</v>
      </c>
      <c r="V1199" s="148" t="s">
        <v>2481</v>
      </c>
      <c r="W1199" s="148" t="s">
        <v>204</v>
      </c>
      <c r="X1199" s="148" t="s">
        <v>2466</v>
      </c>
      <c r="Y1199" s="148" t="s">
        <v>1423</v>
      </c>
      <c r="Z1199" s="148" t="s">
        <v>2467</v>
      </c>
      <c r="AC1199" s="148" t="s">
        <v>258</v>
      </c>
      <c r="AD1199" s="148" t="s">
        <v>77</v>
      </c>
      <c r="AE1199" s="148" t="s">
        <v>102</v>
      </c>
    </row>
    <row r="1200" spans="1:31" ht="30">
      <c r="A1200" s="148" t="s">
        <v>6736</v>
      </c>
      <c r="B1200" s="148" t="s">
        <v>1419</v>
      </c>
      <c r="C1200" s="148" t="s">
        <v>2495</v>
      </c>
      <c r="D1200" s="148" t="s">
        <v>2496</v>
      </c>
      <c r="E1200" s="148" t="s">
        <v>201</v>
      </c>
      <c r="F1200" s="148" t="s">
        <v>2462</v>
      </c>
      <c r="G1200" s="148" t="s">
        <v>530</v>
      </c>
      <c r="H1200" s="148" t="s">
        <v>530</v>
      </c>
      <c r="I1200" s="148" t="s">
        <v>2463</v>
      </c>
      <c r="J1200" s="148" t="s">
        <v>2463</v>
      </c>
      <c r="K1200" s="148" t="s">
        <v>2463</v>
      </c>
      <c r="M1200" s="148" t="s">
        <v>2488</v>
      </c>
      <c r="N1200" s="148" t="s">
        <v>2488</v>
      </c>
      <c r="O1200" s="148" t="s">
        <v>6747</v>
      </c>
      <c r="P1200" s="148" t="s">
        <v>62</v>
      </c>
      <c r="R1200" s="148" t="s">
        <v>62</v>
      </c>
      <c r="S1200" s="148" t="s">
        <v>62</v>
      </c>
      <c r="T1200" s="148" t="s">
        <v>62</v>
      </c>
      <c r="U1200" s="148" t="s">
        <v>62</v>
      </c>
      <c r="V1200" s="148" t="s">
        <v>2481</v>
      </c>
      <c r="W1200" s="148" t="s">
        <v>204</v>
      </c>
      <c r="X1200" s="148" t="s">
        <v>2466</v>
      </c>
      <c r="Y1200" s="148" t="s">
        <v>1423</v>
      </c>
      <c r="Z1200" s="148" t="s">
        <v>2467</v>
      </c>
      <c r="AC1200" s="148" t="s">
        <v>258</v>
      </c>
      <c r="AD1200" s="148" t="s">
        <v>77</v>
      </c>
      <c r="AE1200" s="148" t="s">
        <v>102</v>
      </c>
    </row>
    <row r="1201" spans="1:31" ht="30">
      <c r="A1201" s="148" t="s">
        <v>6736</v>
      </c>
      <c r="B1201" s="148" t="s">
        <v>1419</v>
      </c>
      <c r="C1201" s="148" t="s">
        <v>2503</v>
      </c>
      <c r="D1201" s="148" t="s">
        <v>2496</v>
      </c>
      <c r="E1201" s="148" t="s">
        <v>201</v>
      </c>
      <c r="F1201" s="148" t="s">
        <v>2462</v>
      </c>
      <c r="G1201" s="148" t="s">
        <v>530</v>
      </c>
      <c r="H1201" s="148" t="s">
        <v>530</v>
      </c>
      <c r="I1201" s="148" t="s">
        <v>2463</v>
      </c>
      <c r="J1201" s="148" t="s">
        <v>2463</v>
      </c>
      <c r="K1201" s="148" t="s">
        <v>2463</v>
      </c>
      <c r="M1201" s="148" t="s">
        <v>2488</v>
      </c>
      <c r="N1201" s="148" t="s">
        <v>2488</v>
      </c>
      <c r="O1201" s="148" t="s">
        <v>6747</v>
      </c>
      <c r="P1201" s="148" t="s">
        <v>62</v>
      </c>
      <c r="R1201" s="148" t="s">
        <v>62</v>
      </c>
      <c r="S1201" s="148" t="s">
        <v>62</v>
      </c>
      <c r="T1201" s="148" t="s">
        <v>62</v>
      </c>
      <c r="U1201" s="148" t="s">
        <v>62</v>
      </c>
      <c r="V1201" s="148" t="s">
        <v>2481</v>
      </c>
      <c r="W1201" s="148" t="s">
        <v>204</v>
      </c>
      <c r="X1201" s="148" t="s">
        <v>2466</v>
      </c>
      <c r="Y1201" s="148" t="s">
        <v>1423</v>
      </c>
      <c r="Z1201" s="148" t="s">
        <v>2467</v>
      </c>
      <c r="AC1201" s="148" t="s">
        <v>258</v>
      </c>
      <c r="AD1201" s="148" t="s">
        <v>77</v>
      </c>
      <c r="AE1201" s="148" t="s">
        <v>102</v>
      </c>
    </row>
    <row r="1202" spans="1:31" ht="30">
      <c r="A1202" s="148" t="s">
        <v>6736</v>
      </c>
      <c r="B1202" s="148" t="s">
        <v>1419</v>
      </c>
      <c r="C1202" s="148" t="s">
        <v>2507</v>
      </c>
      <c r="D1202" s="148" t="s">
        <v>2496</v>
      </c>
      <c r="E1202" s="148" t="s">
        <v>201</v>
      </c>
      <c r="F1202" s="148" t="s">
        <v>2462</v>
      </c>
      <c r="G1202" s="148" t="s">
        <v>530</v>
      </c>
      <c r="H1202" s="148" t="s">
        <v>530</v>
      </c>
      <c r="I1202" s="148" t="s">
        <v>2463</v>
      </c>
      <c r="J1202" s="148" t="s">
        <v>2463</v>
      </c>
      <c r="K1202" s="148" t="s">
        <v>2463</v>
      </c>
      <c r="M1202" s="148" t="s">
        <v>2488</v>
      </c>
      <c r="N1202" s="148" t="s">
        <v>2488</v>
      </c>
      <c r="O1202" s="148" t="s">
        <v>6747</v>
      </c>
      <c r="P1202" s="148" t="s">
        <v>62</v>
      </c>
      <c r="R1202" s="148" t="s">
        <v>62</v>
      </c>
      <c r="S1202" s="148" t="s">
        <v>62</v>
      </c>
      <c r="T1202" s="148" t="s">
        <v>62</v>
      </c>
      <c r="U1202" s="148" t="s">
        <v>62</v>
      </c>
      <c r="V1202" s="148" t="s">
        <v>2481</v>
      </c>
      <c r="W1202" s="148" t="s">
        <v>204</v>
      </c>
      <c r="X1202" s="148" t="s">
        <v>2466</v>
      </c>
      <c r="Y1202" s="148" t="s">
        <v>1423</v>
      </c>
      <c r="Z1202" s="148" t="s">
        <v>2467</v>
      </c>
      <c r="AC1202" s="148" t="s">
        <v>258</v>
      </c>
      <c r="AD1202" s="148" t="s">
        <v>77</v>
      </c>
      <c r="AE1202" s="148" t="s">
        <v>102</v>
      </c>
    </row>
    <row r="1203" spans="1:31" ht="30">
      <c r="A1203" s="148" t="s">
        <v>6736</v>
      </c>
      <c r="B1203" s="148" t="s">
        <v>1419</v>
      </c>
      <c r="C1203" s="148" t="s">
        <v>2512</v>
      </c>
      <c r="D1203" s="148" t="s">
        <v>2496</v>
      </c>
      <c r="E1203" s="148" t="s">
        <v>201</v>
      </c>
      <c r="F1203" s="148" t="s">
        <v>2462</v>
      </c>
      <c r="G1203" s="148" t="s">
        <v>530</v>
      </c>
      <c r="H1203" s="148" t="s">
        <v>530</v>
      </c>
      <c r="I1203" s="148" t="s">
        <v>2463</v>
      </c>
      <c r="J1203" s="148" t="s">
        <v>2463</v>
      </c>
      <c r="K1203" s="148" t="s">
        <v>2463</v>
      </c>
      <c r="M1203" s="148" t="s">
        <v>2488</v>
      </c>
      <c r="N1203" s="148" t="s">
        <v>2488</v>
      </c>
      <c r="O1203" s="148" t="s">
        <v>6747</v>
      </c>
      <c r="P1203" s="148" t="s">
        <v>62</v>
      </c>
      <c r="R1203" s="148" t="s">
        <v>62</v>
      </c>
      <c r="S1203" s="148" t="s">
        <v>62</v>
      </c>
      <c r="T1203" s="148" t="s">
        <v>62</v>
      </c>
      <c r="U1203" s="148" t="s">
        <v>62</v>
      </c>
      <c r="V1203" s="148" t="s">
        <v>2481</v>
      </c>
      <c r="W1203" s="148" t="s">
        <v>204</v>
      </c>
      <c r="X1203" s="148" t="s">
        <v>2466</v>
      </c>
      <c r="Y1203" s="148" t="s">
        <v>1423</v>
      </c>
      <c r="Z1203" s="148" t="s">
        <v>2467</v>
      </c>
      <c r="AC1203" s="148" t="s">
        <v>258</v>
      </c>
      <c r="AD1203" s="148" t="s">
        <v>77</v>
      </c>
      <c r="AE1203" s="148" t="s">
        <v>102</v>
      </c>
    </row>
    <row r="1204" spans="1:31" ht="30">
      <c r="A1204" s="148" t="s">
        <v>6736</v>
      </c>
      <c r="B1204" s="148" t="s">
        <v>1419</v>
      </c>
      <c r="C1204" s="148" t="s">
        <v>2523</v>
      </c>
      <c r="D1204" s="148" t="s">
        <v>2496</v>
      </c>
      <c r="E1204" s="148" t="s">
        <v>201</v>
      </c>
      <c r="F1204" s="148" t="s">
        <v>2462</v>
      </c>
      <c r="G1204" s="148" t="s">
        <v>530</v>
      </c>
      <c r="H1204" s="148" t="s">
        <v>530</v>
      </c>
      <c r="I1204" s="148" t="s">
        <v>2463</v>
      </c>
      <c r="J1204" s="148" t="s">
        <v>2463</v>
      </c>
      <c r="K1204" s="148" t="s">
        <v>2463</v>
      </c>
      <c r="M1204" s="148" t="s">
        <v>2488</v>
      </c>
      <c r="N1204" s="148" t="s">
        <v>2488</v>
      </c>
      <c r="O1204" s="148" t="s">
        <v>6747</v>
      </c>
      <c r="P1204" s="148" t="s">
        <v>62</v>
      </c>
      <c r="R1204" s="148" t="s">
        <v>62</v>
      </c>
      <c r="S1204" s="148" t="s">
        <v>62</v>
      </c>
      <c r="T1204" s="148" t="s">
        <v>62</v>
      </c>
      <c r="U1204" s="148" t="s">
        <v>62</v>
      </c>
      <c r="V1204" s="148" t="s">
        <v>2481</v>
      </c>
      <c r="W1204" s="148" t="s">
        <v>204</v>
      </c>
      <c r="X1204" s="148" t="s">
        <v>2466</v>
      </c>
      <c r="Y1204" s="148" t="s">
        <v>1423</v>
      </c>
      <c r="Z1204" s="148" t="s">
        <v>2467</v>
      </c>
      <c r="AC1204" s="148" t="s">
        <v>258</v>
      </c>
      <c r="AD1204" s="148" t="s">
        <v>77</v>
      </c>
      <c r="AE1204" s="148" t="s">
        <v>102</v>
      </c>
    </row>
    <row r="1205" spans="1:31" ht="30">
      <c r="A1205" s="148" t="s">
        <v>6736</v>
      </c>
      <c r="B1205" s="148" t="s">
        <v>1419</v>
      </c>
      <c r="C1205" s="148" t="s">
        <v>2528</v>
      </c>
      <c r="D1205" s="148" t="s">
        <v>2496</v>
      </c>
      <c r="E1205" s="148" t="s">
        <v>201</v>
      </c>
      <c r="F1205" s="148" t="s">
        <v>2462</v>
      </c>
      <c r="G1205" s="148" t="s">
        <v>530</v>
      </c>
      <c r="H1205" s="148" t="s">
        <v>530</v>
      </c>
      <c r="I1205" s="148" t="s">
        <v>2463</v>
      </c>
      <c r="J1205" s="148" t="s">
        <v>2463</v>
      </c>
      <c r="K1205" s="148" t="s">
        <v>2463</v>
      </c>
      <c r="M1205" s="148" t="s">
        <v>2488</v>
      </c>
      <c r="N1205" s="148" t="s">
        <v>2488</v>
      </c>
      <c r="O1205" s="148" t="s">
        <v>6747</v>
      </c>
      <c r="P1205" s="148" t="s">
        <v>62</v>
      </c>
      <c r="R1205" s="148" t="s">
        <v>62</v>
      </c>
      <c r="S1205" s="148" t="s">
        <v>62</v>
      </c>
      <c r="T1205" s="148" t="s">
        <v>62</v>
      </c>
      <c r="U1205" s="148" t="s">
        <v>62</v>
      </c>
      <c r="V1205" s="148" t="s">
        <v>2481</v>
      </c>
      <c r="W1205" s="148" t="s">
        <v>204</v>
      </c>
      <c r="X1205" s="148" t="s">
        <v>2466</v>
      </c>
      <c r="Y1205" s="148" t="s">
        <v>1423</v>
      </c>
      <c r="Z1205" s="148" t="s">
        <v>2467</v>
      </c>
      <c r="AC1205" s="148" t="s">
        <v>258</v>
      </c>
      <c r="AD1205" s="148" t="s">
        <v>77</v>
      </c>
      <c r="AE1205" s="148" t="s">
        <v>102</v>
      </c>
    </row>
    <row r="1206" spans="1:31" ht="30">
      <c r="A1206" s="148" t="s">
        <v>6736</v>
      </c>
      <c r="B1206" s="148" t="s">
        <v>1419</v>
      </c>
      <c r="C1206" s="148" t="s">
        <v>2532</v>
      </c>
      <c r="D1206" s="148" t="s">
        <v>2496</v>
      </c>
      <c r="E1206" s="148" t="s">
        <v>201</v>
      </c>
      <c r="F1206" s="148" t="s">
        <v>2462</v>
      </c>
      <c r="G1206" s="148" t="s">
        <v>530</v>
      </c>
      <c r="H1206" s="148" t="s">
        <v>530</v>
      </c>
      <c r="I1206" s="148" t="s">
        <v>2463</v>
      </c>
      <c r="J1206" s="148" t="s">
        <v>2463</v>
      </c>
      <c r="K1206" s="148" t="s">
        <v>2463</v>
      </c>
      <c r="M1206" s="148" t="s">
        <v>2488</v>
      </c>
      <c r="N1206" s="148" t="s">
        <v>2488</v>
      </c>
      <c r="O1206" s="148" t="s">
        <v>6747</v>
      </c>
      <c r="P1206" s="148" t="s">
        <v>62</v>
      </c>
      <c r="R1206" s="148" t="s">
        <v>62</v>
      </c>
      <c r="S1206" s="148" t="s">
        <v>62</v>
      </c>
      <c r="T1206" s="148" t="s">
        <v>62</v>
      </c>
      <c r="U1206" s="148" t="s">
        <v>62</v>
      </c>
      <c r="V1206" s="148" t="s">
        <v>2481</v>
      </c>
      <c r="W1206" s="148" t="s">
        <v>204</v>
      </c>
      <c r="X1206" s="148" t="s">
        <v>2466</v>
      </c>
      <c r="Y1206" s="148" t="s">
        <v>1423</v>
      </c>
      <c r="Z1206" s="148" t="s">
        <v>2467</v>
      </c>
      <c r="AC1206" s="148" t="s">
        <v>258</v>
      </c>
      <c r="AD1206" s="148" t="s">
        <v>77</v>
      </c>
      <c r="AE1206" s="148" t="s">
        <v>102</v>
      </c>
    </row>
    <row r="1207" spans="1:31" ht="30">
      <c r="A1207" s="148" t="s">
        <v>6736</v>
      </c>
      <c r="B1207" s="148" t="s">
        <v>1419</v>
      </c>
      <c r="C1207" s="148" t="s">
        <v>2536</v>
      </c>
      <c r="D1207" s="148" t="s">
        <v>2496</v>
      </c>
      <c r="E1207" s="148" t="s">
        <v>201</v>
      </c>
      <c r="F1207" s="148" t="s">
        <v>2462</v>
      </c>
      <c r="G1207" s="148" t="s">
        <v>530</v>
      </c>
      <c r="H1207" s="148" t="s">
        <v>530</v>
      </c>
      <c r="I1207" s="148" t="s">
        <v>2463</v>
      </c>
      <c r="J1207" s="148" t="s">
        <v>2463</v>
      </c>
      <c r="K1207" s="148" t="s">
        <v>2463</v>
      </c>
      <c r="M1207" s="148" t="s">
        <v>2488</v>
      </c>
      <c r="N1207" s="148" t="s">
        <v>2488</v>
      </c>
      <c r="O1207" s="148" t="s">
        <v>6747</v>
      </c>
      <c r="P1207" s="148" t="s">
        <v>62</v>
      </c>
      <c r="R1207" s="148" t="s">
        <v>62</v>
      </c>
      <c r="S1207" s="148" t="s">
        <v>62</v>
      </c>
      <c r="T1207" s="148" t="s">
        <v>62</v>
      </c>
      <c r="U1207" s="148" t="s">
        <v>62</v>
      </c>
      <c r="V1207" s="148" t="s">
        <v>2481</v>
      </c>
      <c r="W1207" s="148" t="s">
        <v>204</v>
      </c>
      <c r="X1207" s="148" t="s">
        <v>2466</v>
      </c>
      <c r="Y1207" s="148" t="s">
        <v>1423</v>
      </c>
      <c r="Z1207" s="148" t="s">
        <v>2467</v>
      </c>
      <c r="AC1207" s="148" t="s">
        <v>258</v>
      </c>
      <c r="AD1207" s="148" t="s">
        <v>77</v>
      </c>
      <c r="AE1207" s="148" t="s">
        <v>102</v>
      </c>
    </row>
    <row r="1208" spans="1:31" ht="30">
      <c r="A1208" s="148" t="s">
        <v>6736</v>
      </c>
      <c r="B1208" s="148" t="s">
        <v>1419</v>
      </c>
      <c r="C1208" s="148" t="s">
        <v>2540</v>
      </c>
      <c r="D1208" s="148" t="s">
        <v>2496</v>
      </c>
      <c r="E1208" s="148" t="s">
        <v>201</v>
      </c>
      <c r="F1208" s="148" t="s">
        <v>2462</v>
      </c>
      <c r="G1208" s="148" t="s">
        <v>530</v>
      </c>
      <c r="H1208" s="148" t="s">
        <v>530</v>
      </c>
      <c r="I1208" s="148" t="s">
        <v>2463</v>
      </c>
      <c r="J1208" s="148" t="s">
        <v>2463</v>
      </c>
      <c r="K1208" s="148" t="s">
        <v>2463</v>
      </c>
      <c r="M1208" s="148" t="s">
        <v>2488</v>
      </c>
      <c r="N1208" s="148" t="s">
        <v>2488</v>
      </c>
      <c r="O1208" s="148" t="s">
        <v>6747</v>
      </c>
      <c r="P1208" s="148" t="s">
        <v>62</v>
      </c>
      <c r="R1208" s="148" t="s">
        <v>62</v>
      </c>
      <c r="S1208" s="148" t="s">
        <v>62</v>
      </c>
      <c r="T1208" s="148" t="s">
        <v>62</v>
      </c>
      <c r="U1208" s="148" t="s">
        <v>62</v>
      </c>
      <c r="V1208" s="148" t="s">
        <v>2481</v>
      </c>
      <c r="W1208" s="148" t="s">
        <v>204</v>
      </c>
      <c r="X1208" s="148" t="s">
        <v>2466</v>
      </c>
      <c r="Y1208" s="148" t="s">
        <v>1423</v>
      </c>
      <c r="Z1208" s="148" t="s">
        <v>2467</v>
      </c>
      <c r="AC1208" s="148" t="s">
        <v>258</v>
      </c>
      <c r="AD1208" s="148" t="s">
        <v>77</v>
      </c>
      <c r="AE1208" s="148" t="s">
        <v>102</v>
      </c>
    </row>
    <row r="1209" spans="1:31" ht="30">
      <c r="A1209" s="148" t="s">
        <v>6736</v>
      </c>
      <c r="B1209" s="148" t="s">
        <v>1419</v>
      </c>
      <c r="C1209" s="148" t="s">
        <v>2546</v>
      </c>
      <c r="D1209" s="148" t="s">
        <v>2496</v>
      </c>
      <c r="E1209" s="148" t="s">
        <v>201</v>
      </c>
      <c r="F1209" s="148" t="s">
        <v>2462</v>
      </c>
      <c r="G1209" s="148" t="s">
        <v>530</v>
      </c>
      <c r="H1209" s="148" t="s">
        <v>530</v>
      </c>
      <c r="I1209" s="148" t="s">
        <v>2463</v>
      </c>
      <c r="J1209" s="148" t="s">
        <v>2463</v>
      </c>
      <c r="K1209" s="148" t="s">
        <v>2463</v>
      </c>
      <c r="M1209" s="148" t="s">
        <v>2488</v>
      </c>
      <c r="N1209" s="148" t="s">
        <v>2488</v>
      </c>
      <c r="O1209" s="148" t="s">
        <v>6747</v>
      </c>
      <c r="P1209" s="148" t="s">
        <v>62</v>
      </c>
      <c r="R1209" s="148" t="s">
        <v>62</v>
      </c>
      <c r="S1209" s="148" t="s">
        <v>62</v>
      </c>
      <c r="T1209" s="148" t="s">
        <v>62</v>
      </c>
      <c r="U1209" s="148" t="s">
        <v>62</v>
      </c>
      <c r="V1209" s="148" t="s">
        <v>2481</v>
      </c>
      <c r="W1209" s="148" t="s">
        <v>204</v>
      </c>
      <c r="X1209" s="148" t="s">
        <v>2466</v>
      </c>
      <c r="Y1209" s="148" t="s">
        <v>1423</v>
      </c>
      <c r="Z1209" s="148" t="s">
        <v>2467</v>
      </c>
      <c r="AC1209" s="148" t="s">
        <v>258</v>
      </c>
      <c r="AD1209" s="148" t="s">
        <v>77</v>
      </c>
      <c r="AE1209" s="148" t="s">
        <v>102</v>
      </c>
    </row>
    <row r="1210" spans="1:31" ht="30">
      <c r="A1210" s="148" t="s">
        <v>6736</v>
      </c>
      <c r="B1210" s="148" t="s">
        <v>1419</v>
      </c>
      <c r="C1210" s="148" t="s">
        <v>2550</v>
      </c>
      <c r="D1210" s="148" t="s">
        <v>2496</v>
      </c>
      <c r="E1210" s="148" t="s">
        <v>201</v>
      </c>
      <c r="F1210" s="148" t="s">
        <v>2462</v>
      </c>
      <c r="G1210" s="148" t="s">
        <v>530</v>
      </c>
      <c r="H1210" s="148" t="s">
        <v>530</v>
      </c>
      <c r="I1210" s="148" t="s">
        <v>2463</v>
      </c>
      <c r="J1210" s="148" t="s">
        <v>2463</v>
      </c>
      <c r="K1210" s="148" t="s">
        <v>2463</v>
      </c>
      <c r="M1210" s="148" t="s">
        <v>2488</v>
      </c>
      <c r="N1210" s="148" t="s">
        <v>2488</v>
      </c>
      <c r="O1210" s="148" t="s">
        <v>6747</v>
      </c>
      <c r="P1210" s="148" t="s">
        <v>62</v>
      </c>
      <c r="R1210" s="148" t="s">
        <v>62</v>
      </c>
      <c r="S1210" s="148" t="s">
        <v>62</v>
      </c>
      <c r="T1210" s="148" t="s">
        <v>62</v>
      </c>
      <c r="U1210" s="148" t="s">
        <v>62</v>
      </c>
      <c r="V1210" s="148" t="s">
        <v>2481</v>
      </c>
      <c r="W1210" s="148" t="s">
        <v>204</v>
      </c>
      <c r="X1210" s="148" t="s">
        <v>2466</v>
      </c>
      <c r="Y1210" s="148" t="s">
        <v>1423</v>
      </c>
      <c r="Z1210" s="148" t="s">
        <v>2467</v>
      </c>
      <c r="AC1210" s="148" t="s">
        <v>258</v>
      </c>
      <c r="AD1210" s="148" t="s">
        <v>77</v>
      </c>
      <c r="AE1210" s="148" t="s">
        <v>102</v>
      </c>
    </row>
    <row r="1211" spans="1:31" ht="30">
      <c r="A1211" s="148" t="s">
        <v>6736</v>
      </c>
      <c r="B1211" s="148" t="s">
        <v>1419</v>
      </c>
      <c r="C1211" s="148" t="s">
        <v>2555</v>
      </c>
      <c r="D1211" s="148" t="s">
        <v>2496</v>
      </c>
      <c r="E1211" s="148" t="s">
        <v>201</v>
      </c>
      <c r="F1211" s="148" t="s">
        <v>2462</v>
      </c>
      <c r="G1211" s="148" t="s">
        <v>530</v>
      </c>
      <c r="H1211" s="148" t="s">
        <v>530</v>
      </c>
      <c r="I1211" s="148" t="s">
        <v>2463</v>
      </c>
      <c r="J1211" s="148" t="s">
        <v>2463</v>
      </c>
      <c r="K1211" s="148" t="s">
        <v>2463</v>
      </c>
      <c r="M1211" s="148" t="s">
        <v>2488</v>
      </c>
      <c r="N1211" s="148" t="s">
        <v>2488</v>
      </c>
      <c r="O1211" s="148" t="s">
        <v>6747</v>
      </c>
      <c r="P1211" s="148" t="s">
        <v>62</v>
      </c>
      <c r="R1211" s="148" t="s">
        <v>62</v>
      </c>
      <c r="S1211" s="148" t="s">
        <v>62</v>
      </c>
      <c r="T1211" s="148" t="s">
        <v>62</v>
      </c>
      <c r="U1211" s="148" t="s">
        <v>62</v>
      </c>
      <c r="V1211" s="148" t="s">
        <v>2481</v>
      </c>
      <c r="W1211" s="148" t="s">
        <v>204</v>
      </c>
      <c r="X1211" s="148" t="s">
        <v>2466</v>
      </c>
      <c r="Y1211" s="148" t="s">
        <v>1423</v>
      </c>
      <c r="Z1211" s="148" t="s">
        <v>2467</v>
      </c>
      <c r="AC1211" s="148" t="s">
        <v>258</v>
      </c>
      <c r="AD1211" s="148" t="s">
        <v>77</v>
      </c>
      <c r="AE1211" s="148" t="s">
        <v>102</v>
      </c>
    </row>
    <row r="1212" spans="1:31" ht="30">
      <c r="A1212" s="148" t="s">
        <v>6736</v>
      </c>
      <c r="B1212" s="148" t="s">
        <v>1419</v>
      </c>
      <c r="C1212" s="148" t="s">
        <v>2559</v>
      </c>
      <c r="D1212" s="148" t="s">
        <v>2496</v>
      </c>
      <c r="E1212" s="148" t="s">
        <v>201</v>
      </c>
      <c r="F1212" s="148" t="s">
        <v>2462</v>
      </c>
      <c r="G1212" s="148" t="s">
        <v>530</v>
      </c>
      <c r="H1212" s="148" t="s">
        <v>530</v>
      </c>
      <c r="I1212" s="148" t="s">
        <v>2463</v>
      </c>
      <c r="J1212" s="148" t="s">
        <v>2463</v>
      </c>
      <c r="K1212" s="148" t="s">
        <v>2463</v>
      </c>
      <c r="M1212" s="148" t="s">
        <v>2488</v>
      </c>
      <c r="N1212" s="148" t="s">
        <v>2488</v>
      </c>
      <c r="O1212" s="148" t="s">
        <v>6747</v>
      </c>
      <c r="P1212" s="148" t="s">
        <v>62</v>
      </c>
      <c r="R1212" s="148" t="s">
        <v>62</v>
      </c>
      <c r="S1212" s="148" t="s">
        <v>62</v>
      </c>
      <c r="T1212" s="148" t="s">
        <v>62</v>
      </c>
      <c r="U1212" s="148" t="s">
        <v>62</v>
      </c>
      <c r="V1212" s="148" t="s">
        <v>2481</v>
      </c>
      <c r="W1212" s="148" t="s">
        <v>204</v>
      </c>
      <c r="X1212" s="148" t="s">
        <v>2466</v>
      </c>
      <c r="Y1212" s="148" t="s">
        <v>1423</v>
      </c>
      <c r="Z1212" s="148" t="s">
        <v>2467</v>
      </c>
      <c r="AC1212" s="148" t="s">
        <v>258</v>
      </c>
      <c r="AD1212" s="148" t="s">
        <v>77</v>
      </c>
      <c r="AE1212" s="148" t="s">
        <v>102</v>
      </c>
    </row>
    <row r="1213" spans="1:31" ht="30">
      <c r="A1213" s="148" t="s">
        <v>6736</v>
      </c>
      <c r="B1213" s="148" t="s">
        <v>1419</v>
      </c>
      <c r="C1213" s="148" t="s">
        <v>2565</v>
      </c>
      <c r="D1213" s="148" t="s">
        <v>2496</v>
      </c>
      <c r="E1213" s="148" t="s">
        <v>201</v>
      </c>
      <c r="F1213" s="148" t="s">
        <v>2462</v>
      </c>
      <c r="G1213" s="148" t="s">
        <v>530</v>
      </c>
      <c r="H1213" s="148" t="s">
        <v>530</v>
      </c>
      <c r="I1213" s="148" t="s">
        <v>2463</v>
      </c>
      <c r="J1213" s="148" t="s">
        <v>2463</v>
      </c>
      <c r="K1213" s="148" t="s">
        <v>2463</v>
      </c>
      <c r="M1213" s="148" t="s">
        <v>2488</v>
      </c>
      <c r="N1213" s="148" t="s">
        <v>2488</v>
      </c>
      <c r="O1213" s="148" t="s">
        <v>6747</v>
      </c>
      <c r="P1213" s="148" t="s">
        <v>62</v>
      </c>
      <c r="R1213" s="148" t="s">
        <v>62</v>
      </c>
      <c r="S1213" s="148" t="s">
        <v>62</v>
      </c>
      <c r="T1213" s="148" t="s">
        <v>62</v>
      </c>
      <c r="U1213" s="148" t="s">
        <v>62</v>
      </c>
      <c r="V1213" s="148" t="s">
        <v>2481</v>
      </c>
      <c r="W1213" s="148" t="s">
        <v>204</v>
      </c>
      <c r="X1213" s="148" t="s">
        <v>2466</v>
      </c>
      <c r="Y1213" s="148" t="s">
        <v>1423</v>
      </c>
      <c r="Z1213" s="148" t="s">
        <v>2467</v>
      </c>
      <c r="AC1213" s="148" t="s">
        <v>258</v>
      </c>
      <c r="AD1213" s="148" t="s">
        <v>77</v>
      </c>
      <c r="AE1213" s="148" t="s">
        <v>102</v>
      </c>
    </row>
    <row r="1214" spans="1:31" ht="30">
      <c r="A1214" s="148" t="s">
        <v>6736</v>
      </c>
      <c r="B1214" s="148" t="s">
        <v>1419</v>
      </c>
      <c r="C1214" s="148" t="s">
        <v>2569</v>
      </c>
      <c r="D1214" s="148" t="s">
        <v>2496</v>
      </c>
      <c r="E1214" s="148" t="s">
        <v>201</v>
      </c>
      <c r="F1214" s="148" t="s">
        <v>2462</v>
      </c>
      <c r="G1214" s="148" t="s">
        <v>530</v>
      </c>
      <c r="H1214" s="148" t="s">
        <v>530</v>
      </c>
      <c r="I1214" s="148" t="s">
        <v>2463</v>
      </c>
      <c r="J1214" s="148" t="s">
        <v>2463</v>
      </c>
      <c r="K1214" s="148" t="s">
        <v>2463</v>
      </c>
      <c r="M1214" s="148" t="s">
        <v>2488</v>
      </c>
      <c r="N1214" s="148" t="s">
        <v>2488</v>
      </c>
      <c r="O1214" s="148" t="s">
        <v>6747</v>
      </c>
      <c r="P1214" s="148" t="s">
        <v>62</v>
      </c>
      <c r="R1214" s="148" t="s">
        <v>62</v>
      </c>
      <c r="S1214" s="148" t="s">
        <v>62</v>
      </c>
      <c r="T1214" s="148" t="s">
        <v>62</v>
      </c>
      <c r="U1214" s="148" t="s">
        <v>62</v>
      </c>
      <c r="V1214" s="148" t="s">
        <v>2481</v>
      </c>
      <c r="W1214" s="148" t="s">
        <v>204</v>
      </c>
      <c r="X1214" s="148" t="s">
        <v>2466</v>
      </c>
      <c r="Y1214" s="148" t="s">
        <v>1423</v>
      </c>
      <c r="Z1214" s="148" t="s">
        <v>2467</v>
      </c>
      <c r="AC1214" s="148" t="s">
        <v>258</v>
      </c>
      <c r="AD1214" s="148" t="s">
        <v>77</v>
      </c>
      <c r="AE1214" s="148" t="s">
        <v>102</v>
      </c>
    </row>
    <row r="1215" spans="1:31" ht="30">
      <c r="A1215" s="148" t="s">
        <v>6736</v>
      </c>
      <c r="B1215" s="148" t="s">
        <v>1419</v>
      </c>
      <c r="C1215" s="148" t="s">
        <v>2573</v>
      </c>
      <c r="D1215" s="148" t="s">
        <v>2496</v>
      </c>
      <c r="E1215" s="148" t="s">
        <v>201</v>
      </c>
      <c r="F1215" s="148" t="s">
        <v>2462</v>
      </c>
      <c r="G1215" s="148" t="s">
        <v>530</v>
      </c>
      <c r="H1215" s="148" t="s">
        <v>530</v>
      </c>
      <c r="I1215" s="148" t="s">
        <v>2463</v>
      </c>
      <c r="J1215" s="148" t="s">
        <v>2463</v>
      </c>
      <c r="K1215" s="148" t="s">
        <v>2463</v>
      </c>
      <c r="M1215" s="148" t="s">
        <v>2488</v>
      </c>
      <c r="N1215" s="148" t="s">
        <v>2488</v>
      </c>
      <c r="O1215" s="148" t="s">
        <v>6747</v>
      </c>
      <c r="P1215" s="148" t="s">
        <v>62</v>
      </c>
      <c r="R1215" s="148" t="s">
        <v>62</v>
      </c>
      <c r="S1215" s="148" t="s">
        <v>62</v>
      </c>
      <c r="T1215" s="148" t="s">
        <v>62</v>
      </c>
      <c r="U1215" s="148" t="s">
        <v>62</v>
      </c>
      <c r="V1215" s="148" t="s">
        <v>2481</v>
      </c>
      <c r="W1215" s="148" t="s">
        <v>204</v>
      </c>
      <c r="X1215" s="148" t="s">
        <v>2466</v>
      </c>
      <c r="Y1215" s="148" t="s">
        <v>1423</v>
      </c>
      <c r="Z1215" s="148" t="s">
        <v>2467</v>
      </c>
      <c r="AC1215" s="148" t="s">
        <v>258</v>
      </c>
      <c r="AD1215" s="148" t="s">
        <v>77</v>
      </c>
      <c r="AE1215" s="148" t="s">
        <v>102</v>
      </c>
    </row>
    <row r="1216" spans="1:31" ht="30">
      <c r="A1216" s="148" t="s">
        <v>6736</v>
      </c>
      <c r="B1216" s="148" t="s">
        <v>1419</v>
      </c>
      <c r="C1216" s="148" t="s">
        <v>2577</v>
      </c>
      <c r="D1216" s="148" t="s">
        <v>2496</v>
      </c>
      <c r="E1216" s="148" t="s">
        <v>201</v>
      </c>
      <c r="F1216" s="148" t="s">
        <v>2462</v>
      </c>
      <c r="G1216" s="148" t="s">
        <v>530</v>
      </c>
      <c r="H1216" s="148" t="s">
        <v>530</v>
      </c>
      <c r="I1216" s="148" t="s">
        <v>2463</v>
      </c>
      <c r="J1216" s="148" t="s">
        <v>2463</v>
      </c>
      <c r="K1216" s="148" t="s">
        <v>2463</v>
      </c>
      <c r="M1216" s="148" t="s">
        <v>2488</v>
      </c>
      <c r="N1216" s="148" t="s">
        <v>2488</v>
      </c>
      <c r="O1216" s="148" t="s">
        <v>6747</v>
      </c>
      <c r="P1216" s="148" t="s">
        <v>62</v>
      </c>
      <c r="R1216" s="148" t="s">
        <v>62</v>
      </c>
      <c r="S1216" s="148" t="s">
        <v>62</v>
      </c>
      <c r="T1216" s="148" t="s">
        <v>62</v>
      </c>
      <c r="U1216" s="148" t="s">
        <v>62</v>
      </c>
      <c r="V1216" s="148" t="s">
        <v>2481</v>
      </c>
      <c r="W1216" s="148" t="s">
        <v>204</v>
      </c>
      <c r="X1216" s="148" t="s">
        <v>2466</v>
      </c>
      <c r="Y1216" s="148" t="s">
        <v>1423</v>
      </c>
      <c r="Z1216" s="148" t="s">
        <v>2467</v>
      </c>
      <c r="AC1216" s="148" t="s">
        <v>258</v>
      </c>
      <c r="AD1216" s="148" t="s">
        <v>77</v>
      </c>
      <c r="AE1216" s="148" t="s">
        <v>102</v>
      </c>
    </row>
    <row r="1217" spans="1:31" ht="30">
      <c r="A1217" s="148" t="s">
        <v>6736</v>
      </c>
      <c r="B1217" s="148" t="s">
        <v>1419</v>
      </c>
      <c r="C1217" s="148" t="s">
        <v>2582</v>
      </c>
      <c r="D1217" s="148" t="s">
        <v>2496</v>
      </c>
      <c r="E1217" s="148" t="s">
        <v>201</v>
      </c>
      <c r="F1217" s="148" t="s">
        <v>2462</v>
      </c>
      <c r="G1217" s="148" t="s">
        <v>530</v>
      </c>
      <c r="H1217" s="148" t="s">
        <v>530</v>
      </c>
      <c r="I1217" s="148" t="s">
        <v>2463</v>
      </c>
      <c r="J1217" s="148" t="s">
        <v>2463</v>
      </c>
      <c r="K1217" s="148" t="s">
        <v>2463</v>
      </c>
      <c r="M1217" s="148" t="s">
        <v>2488</v>
      </c>
      <c r="N1217" s="148" t="s">
        <v>2488</v>
      </c>
      <c r="O1217" s="148" t="s">
        <v>6747</v>
      </c>
      <c r="P1217" s="148" t="s">
        <v>62</v>
      </c>
      <c r="R1217" s="148" t="s">
        <v>62</v>
      </c>
      <c r="S1217" s="148" t="s">
        <v>62</v>
      </c>
      <c r="T1217" s="148" t="s">
        <v>62</v>
      </c>
      <c r="U1217" s="148" t="s">
        <v>62</v>
      </c>
      <c r="V1217" s="148" t="s">
        <v>2481</v>
      </c>
      <c r="W1217" s="148" t="s">
        <v>204</v>
      </c>
      <c r="X1217" s="148" t="s">
        <v>2466</v>
      </c>
      <c r="Y1217" s="148" t="s">
        <v>1423</v>
      </c>
      <c r="Z1217" s="148" t="s">
        <v>2467</v>
      </c>
      <c r="AC1217" s="148" t="s">
        <v>258</v>
      </c>
      <c r="AD1217" s="148" t="s">
        <v>77</v>
      </c>
      <c r="AE1217" s="148" t="s">
        <v>102</v>
      </c>
    </row>
    <row r="1218" spans="1:31" ht="30">
      <c r="A1218" s="148" t="s">
        <v>6736</v>
      </c>
      <c r="B1218" s="148" t="s">
        <v>1419</v>
      </c>
      <c r="C1218" s="148" t="s">
        <v>2587</v>
      </c>
      <c r="D1218" s="148" t="s">
        <v>2496</v>
      </c>
      <c r="E1218" s="148" t="s">
        <v>201</v>
      </c>
      <c r="F1218" s="148" t="s">
        <v>2462</v>
      </c>
      <c r="G1218" s="148" t="s">
        <v>530</v>
      </c>
      <c r="H1218" s="148" t="s">
        <v>530</v>
      </c>
      <c r="I1218" s="148" t="s">
        <v>2463</v>
      </c>
      <c r="J1218" s="148" t="s">
        <v>2463</v>
      </c>
      <c r="K1218" s="148" t="s">
        <v>2463</v>
      </c>
      <c r="M1218" s="148" t="s">
        <v>2488</v>
      </c>
      <c r="N1218" s="148" t="s">
        <v>2488</v>
      </c>
      <c r="O1218" s="148" t="s">
        <v>6747</v>
      </c>
      <c r="P1218" s="148" t="s">
        <v>62</v>
      </c>
      <c r="R1218" s="148" t="s">
        <v>62</v>
      </c>
      <c r="S1218" s="148" t="s">
        <v>62</v>
      </c>
      <c r="T1218" s="148" t="s">
        <v>62</v>
      </c>
      <c r="U1218" s="148" t="s">
        <v>62</v>
      </c>
      <c r="V1218" s="148" t="s">
        <v>2481</v>
      </c>
      <c r="W1218" s="148" t="s">
        <v>204</v>
      </c>
      <c r="X1218" s="148" t="s">
        <v>2466</v>
      </c>
      <c r="Y1218" s="148" t="s">
        <v>1423</v>
      </c>
      <c r="Z1218" s="148" t="s">
        <v>2467</v>
      </c>
      <c r="AC1218" s="148" t="s">
        <v>258</v>
      </c>
      <c r="AD1218" s="148" t="s">
        <v>77</v>
      </c>
      <c r="AE1218" s="148" t="s">
        <v>102</v>
      </c>
    </row>
    <row r="1219" spans="1:31" ht="30">
      <c r="A1219" s="148" t="s">
        <v>6736</v>
      </c>
      <c r="B1219" s="148" t="s">
        <v>1419</v>
      </c>
      <c r="C1219" s="148" t="s">
        <v>2497</v>
      </c>
      <c r="D1219" s="148" t="s">
        <v>2498</v>
      </c>
      <c r="E1219" s="148" t="s">
        <v>208</v>
      </c>
      <c r="F1219" s="148" t="s">
        <v>2462</v>
      </c>
      <c r="G1219" s="148" t="s">
        <v>530</v>
      </c>
      <c r="H1219" s="148" t="s">
        <v>530</v>
      </c>
      <c r="I1219" s="148" t="s">
        <v>2463</v>
      </c>
      <c r="J1219" s="148" t="s">
        <v>2463</v>
      </c>
      <c r="K1219" s="148" t="s">
        <v>2463</v>
      </c>
      <c r="M1219" s="148" t="s">
        <v>2488</v>
      </c>
      <c r="N1219" s="148" t="s">
        <v>2488</v>
      </c>
      <c r="O1219" s="148" t="s">
        <v>6747</v>
      </c>
      <c r="P1219" s="148" t="s">
        <v>62</v>
      </c>
      <c r="R1219" s="148" t="s">
        <v>62</v>
      </c>
      <c r="S1219" s="148" t="s">
        <v>62</v>
      </c>
      <c r="T1219" s="148" t="s">
        <v>62</v>
      </c>
      <c r="U1219" s="148" t="s">
        <v>62</v>
      </c>
      <c r="V1219" s="148" t="s">
        <v>2481</v>
      </c>
      <c r="W1219" s="148" t="s">
        <v>204</v>
      </c>
      <c r="X1219" s="148" t="s">
        <v>2466</v>
      </c>
      <c r="Y1219" s="148" t="s">
        <v>1423</v>
      </c>
      <c r="Z1219" s="148" t="s">
        <v>2467</v>
      </c>
      <c r="AC1219" s="148" t="s">
        <v>258</v>
      </c>
      <c r="AD1219" s="148" t="s">
        <v>77</v>
      </c>
      <c r="AE1219" s="148" t="s">
        <v>102</v>
      </c>
    </row>
    <row r="1220" spans="1:31" ht="30">
      <c r="A1220" s="148" t="s">
        <v>6736</v>
      </c>
      <c r="B1220" s="148" t="s">
        <v>1419</v>
      </c>
      <c r="C1220" s="148" t="s">
        <v>2504</v>
      </c>
      <c r="D1220" s="148" t="s">
        <v>2498</v>
      </c>
      <c r="E1220" s="148" t="s">
        <v>208</v>
      </c>
      <c r="F1220" s="148" t="s">
        <v>2462</v>
      </c>
      <c r="G1220" s="148" t="s">
        <v>530</v>
      </c>
      <c r="H1220" s="148" t="s">
        <v>530</v>
      </c>
      <c r="I1220" s="148" t="s">
        <v>2463</v>
      </c>
      <c r="J1220" s="148" t="s">
        <v>2463</v>
      </c>
      <c r="K1220" s="148" t="s">
        <v>2463</v>
      </c>
      <c r="M1220" s="148" t="s">
        <v>2488</v>
      </c>
      <c r="N1220" s="148" t="s">
        <v>2488</v>
      </c>
      <c r="O1220" s="148" t="s">
        <v>6747</v>
      </c>
      <c r="P1220" s="148" t="s">
        <v>62</v>
      </c>
      <c r="R1220" s="148" t="s">
        <v>62</v>
      </c>
      <c r="S1220" s="148" t="s">
        <v>62</v>
      </c>
      <c r="T1220" s="148" t="s">
        <v>62</v>
      </c>
      <c r="U1220" s="148" t="s">
        <v>62</v>
      </c>
      <c r="V1220" s="148" t="s">
        <v>2481</v>
      </c>
      <c r="W1220" s="148" t="s">
        <v>204</v>
      </c>
      <c r="X1220" s="148" t="s">
        <v>2466</v>
      </c>
      <c r="Y1220" s="148" t="s">
        <v>1423</v>
      </c>
      <c r="Z1220" s="148" t="s">
        <v>2467</v>
      </c>
      <c r="AC1220" s="148" t="s">
        <v>258</v>
      </c>
      <c r="AD1220" s="148" t="s">
        <v>77</v>
      </c>
      <c r="AE1220" s="148" t="s">
        <v>102</v>
      </c>
    </row>
    <row r="1221" spans="1:31" ht="30">
      <c r="A1221" s="148" t="s">
        <v>6736</v>
      </c>
      <c r="B1221" s="148" t="s">
        <v>1419</v>
      </c>
      <c r="C1221" s="148" t="s">
        <v>2508</v>
      </c>
      <c r="D1221" s="148" t="s">
        <v>2498</v>
      </c>
      <c r="E1221" s="148" t="s">
        <v>208</v>
      </c>
      <c r="F1221" s="148" t="s">
        <v>2462</v>
      </c>
      <c r="G1221" s="148" t="s">
        <v>530</v>
      </c>
      <c r="H1221" s="148" t="s">
        <v>530</v>
      </c>
      <c r="I1221" s="148" t="s">
        <v>2463</v>
      </c>
      <c r="J1221" s="148" t="s">
        <v>2463</v>
      </c>
      <c r="K1221" s="148" t="s">
        <v>2463</v>
      </c>
      <c r="M1221" s="148" t="s">
        <v>2488</v>
      </c>
      <c r="N1221" s="148" t="s">
        <v>2488</v>
      </c>
      <c r="O1221" s="148" t="s">
        <v>6747</v>
      </c>
      <c r="P1221" s="148" t="s">
        <v>62</v>
      </c>
      <c r="R1221" s="148" t="s">
        <v>62</v>
      </c>
      <c r="S1221" s="148" t="s">
        <v>62</v>
      </c>
      <c r="T1221" s="148" t="s">
        <v>62</v>
      </c>
      <c r="U1221" s="148" t="s">
        <v>62</v>
      </c>
      <c r="V1221" s="148" t="s">
        <v>2481</v>
      </c>
      <c r="W1221" s="148" t="s">
        <v>204</v>
      </c>
      <c r="X1221" s="148" t="s">
        <v>2466</v>
      </c>
      <c r="Y1221" s="148" t="s">
        <v>1423</v>
      </c>
      <c r="Z1221" s="148" t="s">
        <v>2467</v>
      </c>
      <c r="AC1221" s="148" t="s">
        <v>258</v>
      </c>
      <c r="AD1221" s="148" t="s">
        <v>77</v>
      </c>
      <c r="AE1221" s="148" t="s">
        <v>102</v>
      </c>
    </row>
    <row r="1222" spans="1:31" ht="30">
      <c r="A1222" s="148" t="s">
        <v>6736</v>
      </c>
      <c r="B1222" s="148" t="s">
        <v>1419</v>
      </c>
      <c r="C1222" s="148" t="s">
        <v>2513</v>
      </c>
      <c r="D1222" s="148" t="s">
        <v>2498</v>
      </c>
      <c r="E1222" s="148" t="s">
        <v>208</v>
      </c>
      <c r="F1222" s="148" t="s">
        <v>2462</v>
      </c>
      <c r="G1222" s="148" t="s">
        <v>530</v>
      </c>
      <c r="H1222" s="148" t="s">
        <v>530</v>
      </c>
      <c r="I1222" s="148" t="s">
        <v>2463</v>
      </c>
      <c r="J1222" s="148" t="s">
        <v>2463</v>
      </c>
      <c r="K1222" s="148" t="s">
        <v>2463</v>
      </c>
      <c r="M1222" s="148" t="s">
        <v>2488</v>
      </c>
      <c r="N1222" s="148" t="s">
        <v>2488</v>
      </c>
      <c r="O1222" s="148" t="s">
        <v>6747</v>
      </c>
      <c r="P1222" s="148" t="s">
        <v>62</v>
      </c>
      <c r="R1222" s="148" t="s">
        <v>62</v>
      </c>
      <c r="S1222" s="148" t="s">
        <v>62</v>
      </c>
      <c r="T1222" s="148" t="s">
        <v>62</v>
      </c>
      <c r="U1222" s="148" t="s">
        <v>62</v>
      </c>
      <c r="V1222" s="148" t="s">
        <v>2481</v>
      </c>
      <c r="W1222" s="148" t="s">
        <v>204</v>
      </c>
      <c r="X1222" s="148" t="s">
        <v>2466</v>
      </c>
      <c r="Y1222" s="148" t="s">
        <v>1423</v>
      </c>
      <c r="Z1222" s="148" t="s">
        <v>2467</v>
      </c>
      <c r="AC1222" s="148" t="s">
        <v>258</v>
      </c>
      <c r="AD1222" s="148" t="s">
        <v>77</v>
      </c>
      <c r="AE1222" s="148" t="s">
        <v>102</v>
      </c>
    </row>
    <row r="1223" spans="1:31" ht="30">
      <c r="A1223" s="148" t="s">
        <v>6736</v>
      </c>
      <c r="B1223" s="148" t="s">
        <v>1419</v>
      </c>
      <c r="C1223" s="148" t="s">
        <v>2524</v>
      </c>
      <c r="D1223" s="148" t="s">
        <v>2498</v>
      </c>
      <c r="E1223" s="148" t="s">
        <v>208</v>
      </c>
      <c r="F1223" s="148" t="s">
        <v>2462</v>
      </c>
      <c r="G1223" s="148" t="s">
        <v>530</v>
      </c>
      <c r="H1223" s="148" t="s">
        <v>530</v>
      </c>
      <c r="I1223" s="148" t="s">
        <v>2463</v>
      </c>
      <c r="J1223" s="148" t="s">
        <v>2463</v>
      </c>
      <c r="K1223" s="148" t="s">
        <v>2463</v>
      </c>
      <c r="M1223" s="148" t="s">
        <v>2488</v>
      </c>
      <c r="N1223" s="148" t="s">
        <v>2488</v>
      </c>
      <c r="O1223" s="148" t="s">
        <v>6747</v>
      </c>
      <c r="P1223" s="148" t="s">
        <v>62</v>
      </c>
      <c r="R1223" s="148" t="s">
        <v>62</v>
      </c>
      <c r="S1223" s="148" t="s">
        <v>62</v>
      </c>
      <c r="T1223" s="148" t="s">
        <v>62</v>
      </c>
      <c r="U1223" s="148" t="s">
        <v>62</v>
      </c>
      <c r="V1223" s="148" t="s">
        <v>2481</v>
      </c>
      <c r="W1223" s="148" t="s">
        <v>204</v>
      </c>
      <c r="X1223" s="148" t="s">
        <v>2466</v>
      </c>
      <c r="Y1223" s="148" t="s">
        <v>1423</v>
      </c>
      <c r="Z1223" s="148" t="s">
        <v>2467</v>
      </c>
      <c r="AC1223" s="148" t="s">
        <v>258</v>
      </c>
      <c r="AD1223" s="148" t="s">
        <v>77</v>
      </c>
      <c r="AE1223" s="148" t="s">
        <v>102</v>
      </c>
    </row>
    <row r="1224" spans="1:31" ht="30">
      <c r="A1224" s="148" t="s">
        <v>6736</v>
      </c>
      <c r="B1224" s="148" t="s">
        <v>1419</v>
      </c>
      <c r="C1224" s="148" t="s">
        <v>2529</v>
      </c>
      <c r="D1224" s="148" t="s">
        <v>2498</v>
      </c>
      <c r="E1224" s="148" t="s">
        <v>208</v>
      </c>
      <c r="F1224" s="148" t="s">
        <v>2462</v>
      </c>
      <c r="G1224" s="148" t="s">
        <v>530</v>
      </c>
      <c r="H1224" s="148" t="s">
        <v>530</v>
      </c>
      <c r="I1224" s="148" t="s">
        <v>2463</v>
      </c>
      <c r="J1224" s="148" t="s">
        <v>2463</v>
      </c>
      <c r="K1224" s="148" t="s">
        <v>2463</v>
      </c>
      <c r="M1224" s="148" t="s">
        <v>2488</v>
      </c>
      <c r="N1224" s="148" t="s">
        <v>2488</v>
      </c>
      <c r="O1224" s="148" t="s">
        <v>6747</v>
      </c>
      <c r="P1224" s="148" t="s">
        <v>62</v>
      </c>
      <c r="R1224" s="148" t="s">
        <v>62</v>
      </c>
      <c r="S1224" s="148" t="s">
        <v>62</v>
      </c>
      <c r="T1224" s="148" t="s">
        <v>62</v>
      </c>
      <c r="U1224" s="148" t="s">
        <v>62</v>
      </c>
      <c r="V1224" s="148" t="s">
        <v>2481</v>
      </c>
      <c r="W1224" s="148" t="s">
        <v>204</v>
      </c>
      <c r="X1224" s="148" t="s">
        <v>2466</v>
      </c>
      <c r="Y1224" s="148" t="s">
        <v>1423</v>
      </c>
      <c r="Z1224" s="148" t="s">
        <v>2467</v>
      </c>
      <c r="AC1224" s="148" t="s">
        <v>258</v>
      </c>
      <c r="AD1224" s="148" t="s">
        <v>77</v>
      </c>
      <c r="AE1224" s="148" t="s">
        <v>102</v>
      </c>
    </row>
    <row r="1225" spans="1:31" ht="30">
      <c r="A1225" s="148" t="s">
        <v>6736</v>
      </c>
      <c r="B1225" s="148" t="s">
        <v>1419</v>
      </c>
      <c r="C1225" s="148" t="s">
        <v>2533</v>
      </c>
      <c r="D1225" s="148" t="s">
        <v>2498</v>
      </c>
      <c r="E1225" s="148" t="s">
        <v>208</v>
      </c>
      <c r="F1225" s="148" t="s">
        <v>2462</v>
      </c>
      <c r="G1225" s="148" t="s">
        <v>530</v>
      </c>
      <c r="H1225" s="148" t="s">
        <v>530</v>
      </c>
      <c r="I1225" s="148" t="s">
        <v>2463</v>
      </c>
      <c r="J1225" s="148" t="s">
        <v>2463</v>
      </c>
      <c r="K1225" s="148" t="s">
        <v>2463</v>
      </c>
      <c r="M1225" s="148" t="s">
        <v>2488</v>
      </c>
      <c r="N1225" s="148" t="s">
        <v>2488</v>
      </c>
      <c r="O1225" s="148" t="s">
        <v>6747</v>
      </c>
      <c r="P1225" s="148" t="s">
        <v>62</v>
      </c>
      <c r="R1225" s="148" t="s">
        <v>62</v>
      </c>
      <c r="S1225" s="148" t="s">
        <v>62</v>
      </c>
      <c r="T1225" s="148" t="s">
        <v>62</v>
      </c>
      <c r="U1225" s="148" t="s">
        <v>62</v>
      </c>
      <c r="V1225" s="148" t="s">
        <v>2481</v>
      </c>
      <c r="W1225" s="148" t="s">
        <v>204</v>
      </c>
      <c r="X1225" s="148" t="s">
        <v>2466</v>
      </c>
      <c r="Y1225" s="148" t="s">
        <v>1423</v>
      </c>
      <c r="Z1225" s="148" t="s">
        <v>2467</v>
      </c>
      <c r="AC1225" s="148" t="s">
        <v>258</v>
      </c>
      <c r="AD1225" s="148" t="s">
        <v>77</v>
      </c>
      <c r="AE1225" s="148" t="s">
        <v>102</v>
      </c>
    </row>
    <row r="1226" spans="1:31" ht="30">
      <c r="A1226" s="148" t="s">
        <v>6736</v>
      </c>
      <c r="B1226" s="148" t="s">
        <v>1419</v>
      </c>
      <c r="C1226" s="148" t="s">
        <v>2537</v>
      </c>
      <c r="D1226" s="148" t="s">
        <v>2498</v>
      </c>
      <c r="E1226" s="148" t="s">
        <v>208</v>
      </c>
      <c r="F1226" s="148" t="s">
        <v>2462</v>
      </c>
      <c r="G1226" s="148" t="s">
        <v>530</v>
      </c>
      <c r="H1226" s="148" t="s">
        <v>530</v>
      </c>
      <c r="I1226" s="148" t="s">
        <v>2463</v>
      </c>
      <c r="J1226" s="148" t="s">
        <v>2463</v>
      </c>
      <c r="K1226" s="148" t="s">
        <v>2463</v>
      </c>
      <c r="M1226" s="148" t="s">
        <v>2488</v>
      </c>
      <c r="N1226" s="148" t="s">
        <v>2488</v>
      </c>
      <c r="O1226" s="148" t="s">
        <v>6747</v>
      </c>
      <c r="P1226" s="148" t="s">
        <v>62</v>
      </c>
      <c r="R1226" s="148" t="s">
        <v>62</v>
      </c>
      <c r="S1226" s="148" t="s">
        <v>62</v>
      </c>
      <c r="T1226" s="148" t="s">
        <v>62</v>
      </c>
      <c r="U1226" s="148" t="s">
        <v>62</v>
      </c>
      <c r="V1226" s="148" t="s">
        <v>2481</v>
      </c>
      <c r="W1226" s="148" t="s">
        <v>204</v>
      </c>
      <c r="X1226" s="148" t="s">
        <v>2466</v>
      </c>
      <c r="Y1226" s="148" t="s">
        <v>1423</v>
      </c>
      <c r="Z1226" s="148" t="s">
        <v>2467</v>
      </c>
      <c r="AC1226" s="148" t="s">
        <v>258</v>
      </c>
      <c r="AD1226" s="148" t="s">
        <v>77</v>
      </c>
      <c r="AE1226" s="148" t="s">
        <v>102</v>
      </c>
    </row>
    <row r="1227" spans="1:31" ht="30">
      <c r="A1227" s="148" t="s">
        <v>6736</v>
      </c>
      <c r="B1227" s="148" t="s">
        <v>1419</v>
      </c>
      <c r="C1227" s="148" t="s">
        <v>2541</v>
      </c>
      <c r="D1227" s="148" t="s">
        <v>2498</v>
      </c>
      <c r="E1227" s="148" t="s">
        <v>208</v>
      </c>
      <c r="F1227" s="148" t="s">
        <v>2462</v>
      </c>
      <c r="G1227" s="148" t="s">
        <v>530</v>
      </c>
      <c r="H1227" s="148" t="s">
        <v>530</v>
      </c>
      <c r="I1227" s="148" t="s">
        <v>2463</v>
      </c>
      <c r="J1227" s="148" t="s">
        <v>2463</v>
      </c>
      <c r="K1227" s="148" t="s">
        <v>2463</v>
      </c>
      <c r="M1227" s="148" t="s">
        <v>2488</v>
      </c>
      <c r="N1227" s="148" t="s">
        <v>2488</v>
      </c>
      <c r="O1227" s="148" t="s">
        <v>6747</v>
      </c>
      <c r="P1227" s="148" t="s">
        <v>62</v>
      </c>
      <c r="R1227" s="148" t="s">
        <v>62</v>
      </c>
      <c r="S1227" s="148" t="s">
        <v>62</v>
      </c>
      <c r="T1227" s="148" t="s">
        <v>62</v>
      </c>
      <c r="U1227" s="148" t="s">
        <v>62</v>
      </c>
      <c r="V1227" s="148" t="s">
        <v>2481</v>
      </c>
      <c r="W1227" s="148" t="s">
        <v>204</v>
      </c>
      <c r="X1227" s="148" t="s">
        <v>2466</v>
      </c>
      <c r="Y1227" s="148" t="s">
        <v>1423</v>
      </c>
      <c r="Z1227" s="148" t="s">
        <v>2467</v>
      </c>
      <c r="AC1227" s="148" t="s">
        <v>258</v>
      </c>
      <c r="AD1227" s="148" t="s">
        <v>77</v>
      </c>
      <c r="AE1227" s="148" t="s">
        <v>102</v>
      </c>
    </row>
    <row r="1228" spans="1:31" ht="30">
      <c r="A1228" s="148" t="s">
        <v>6736</v>
      </c>
      <c r="B1228" s="148" t="s">
        <v>1419</v>
      </c>
      <c r="C1228" s="148" t="s">
        <v>2547</v>
      </c>
      <c r="D1228" s="148" t="s">
        <v>2498</v>
      </c>
      <c r="E1228" s="148" t="s">
        <v>208</v>
      </c>
      <c r="F1228" s="148" t="s">
        <v>2462</v>
      </c>
      <c r="G1228" s="148" t="s">
        <v>530</v>
      </c>
      <c r="H1228" s="148" t="s">
        <v>530</v>
      </c>
      <c r="I1228" s="148" t="s">
        <v>2463</v>
      </c>
      <c r="J1228" s="148" t="s">
        <v>2463</v>
      </c>
      <c r="K1228" s="148" t="s">
        <v>2463</v>
      </c>
      <c r="M1228" s="148" t="s">
        <v>2488</v>
      </c>
      <c r="N1228" s="148" t="s">
        <v>2488</v>
      </c>
      <c r="O1228" s="148" t="s">
        <v>6747</v>
      </c>
      <c r="P1228" s="148" t="s">
        <v>62</v>
      </c>
      <c r="R1228" s="148" t="s">
        <v>62</v>
      </c>
      <c r="S1228" s="148" t="s">
        <v>62</v>
      </c>
      <c r="T1228" s="148" t="s">
        <v>62</v>
      </c>
      <c r="U1228" s="148" t="s">
        <v>62</v>
      </c>
      <c r="V1228" s="148" t="s">
        <v>2481</v>
      </c>
      <c r="W1228" s="148" t="s">
        <v>204</v>
      </c>
      <c r="X1228" s="148" t="s">
        <v>2466</v>
      </c>
      <c r="Y1228" s="148" t="s">
        <v>1423</v>
      </c>
      <c r="Z1228" s="148" t="s">
        <v>2467</v>
      </c>
      <c r="AC1228" s="148" t="s">
        <v>258</v>
      </c>
      <c r="AD1228" s="148" t="s">
        <v>77</v>
      </c>
      <c r="AE1228" s="148" t="s">
        <v>102</v>
      </c>
    </row>
    <row r="1229" spans="1:31" ht="30">
      <c r="A1229" s="148" t="s">
        <v>6736</v>
      </c>
      <c r="B1229" s="148" t="s">
        <v>1419</v>
      </c>
      <c r="C1229" s="148" t="s">
        <v>2551</v>
      </c>
      <c r="D1229" s="148" t="s">
        <v>2498</v>
      </c>
      <c r="E1229" s="148" t="s">
        <v>208</v>
      </c>
      <c r="F1229" s="148" t="s">
        <v>2462</v>
      </c>
      <c r="G1229" s="148" t="s">
        <v>530</v>
      </c>
      <c r="H1229" s="148" t="s">
        <v>530</v>
      </c>
      <c r="I1229" s="148" t="s">
        <v>2463</v>
      </c>
      <c r="J1229" s="148" t="s">
        <v>2463</v>
      </c>
      <c r="K1229" s="148" t="s">
        <v>2463</v>
      </c>
      <c r="M1229" s="148" t="s">
        <v>2488</v>
      </c>
      <c r="N1229" s="148" t="s">
        <v>2488</v>
      </c>
      <c r="O1229" s="148" t="s">
        <v>6747</v>
      </c>
      <c r="P1229" s="148" t="s">
        <v>62</v>
      </c>
      <c r="R1229" s="148" t="s">
        <v>62</v>
      </c>
      <c r="S1229" s="148" t="s">
        <v>62</v>
      </c>
      <c r="T1229" s="148" t="s">
        <v>62</v>
      </c>
      <c r="U1229" s="148" t="s">
        <v>62</v>
      </c>
      <c r="V1229" s="148" t="s">
        <v>2481</v>
      </c>
      <c r="W1229" s="148" t="s">
        <v>204</v>
      </c>
      <c r="X1229" s="148" t="s">
        <v>2466</v>
      </c>
      <c r="Y1229" s="148" t="s">
        <v>1423</v>
      </c>
      <c r="Z1229" s="148" t="s">
        <v>2467</v>
      </c>
      <c r="AC1229" s="148" t="s">
        <v>258</v>
      </c>
      <c r="AD1229" s="148" t="s">
        <v>77</v>
      </c>
      <c r="AE1229" s="148" t="s">
        <v>102</v>
      </c>
    </row>
    <row r="1230" spans="1:31" ht="30">
      <c r="A1230" s="148" t="s">
        <v>6736</v>
      </c>
      <c r="B1230" s="148" t="s">
        <v>1419</v>
      </c>
      <c r="C1230" s="148" t="s">
        <v>2556</v>
      </c>
      <c r="D1230" s="148" t="s">
        <v>2498</v>
      </c>
      <c r="E1230" s="148" t="s">
        <v>208</v>
      </c>
      <c r="F1230" s="148" t="s">
        <v>2462</v>
      </c>
      <c r="G1230" s="148" t="s">
        <v>530</v>
      </c>
      <c r="H1230" s="148" t="s">
        <v>530</v>
      </c>
      <c r="I1230" s="148" t="s">
        <v>2463</v>
      </c>
      <c r="J1230" s="148" t="s">
        <v>2463</v>
      </c>
      <c r="K1230" s="148" t="s">
        <v>2463</v>
      </c>
      <c r="M1230" s="148" t="s">
        <v>2488</v>
      </c>
      <c r="N1230" s="148" t="s">
        <v>2488</v>
      </c>
      <c r="O1230" s="148" t="s">
        <v>6747</v>
      </c>
      <c r="P1230" s="148" t="s">
        <v>62</v>
      </c>
      <c r="R1230" s="148" t="s">
        <v>62</v>
      </c>
      <c r="S1230" s="148" t="s">
        <v>62</v>
      </c>
      <c r="T1230" s="148" t="s">
        <v>62</v>
      </c>
      <c r="U1230" s="148" t="s">
        <v>62</v>
      </c>
      <c r="V1230" s="148" t="s">
        <v>2481</v>
      </c>
      <c r="W1230" s="148" t="s">
        <v>204</v>
      </c>
      <c r="X1230" s="148" t="s">
        <v>2466</v>
      </c>
      <c r="Y1230" s="148" t="s">
        <v>1423</v>
      </c>
      <c r="Z1230" s="148" t="s">
        <v>2467</v>
      </c>
      <c r="AC1230" s="148" t="s">
        <v>258</v>
      </c>
      <c r="AD1230" s="148" t="s">
        <v>77</v>
      </c>
      <c r="AE1230" s="148" t="s">
        <v>102</v>
      </c>
    </row>
    <row r="1231" spans="1:31" ht="30">
      <c r="A1231" s="148" t="s">
        <v>6736</v>
      </c>
      <c r="B1231" s="148" t="s">
        <v>1419</v>
      </c>
      <c r="C1231" s="148" t="s">
        <v>2560</v>
      </c>
      <c r="D1231" s="148" t="s">
        <v>2498</v>
      </c>
      <c r="E1231" s="148" t="s">
        <v>208</v>
      </c>
      <c r="F1231" s="148" t="s">
        <v>2462</v>
      </c>
      <c r="G1231" s="148" t="s">
        <v>530</v>
      </c>
      <c r="H1231" s="148" t="s">
        <v>530</v>
      </c>
      <c r="I1231" s="148" t="s">
        <v>2463</v>
      </c>
      <c r="J1231" s="148" t="s">
        <v>2463</v>
      </c>
      <c r="K1231" s="148" t="s">
        <v>2463</v>
      </c>
      <c r="M1231" s="148" t="s">
        <v>2488</v>
      </c>
      <c r="N1231" s="148" t="s">
        <v>2488</v>
      </c>
      <c r="O1231" s="148" t="s">
        <v>6747</v>
      </c>
      <c r="P1231" s="148" t="s">
        <v>62</v>
      </c>
      <c r="R1231" s="148" t="s">
        <v>62</v>
      </c>
      <c r="S1231" s="148" t="s">
        <v>62</v>
      </c>
      <c r="T1231" s="148" t="s">
        <v>62</v>
      </c>
      <c r="U1231" s="148" t="s">
        <v>62</v>
      </c>
      <c r="V1231" s="148" t="s">
        <v>2481</v>
      </c>
      <c r="W1231" s="148" t="s">
        <v>204</v>
      </c>
      <c r="X1231" s="148" t="s">
        <v>2466</v>
      </c>
      <c r="Y1231" s="148" t="s">
        <v>1423</v>
      </c>
      <c r="Z1231" s="148" t="s">
        <v>2467</v>
      </c>
      <c r="AC1231" s="148" t="s">
        <v>258</v>
      </c>
      <c r="AD1231" s="148" t="s">
        <v>77</v>
      </c>
      <c r="AE1231" s="148" t="s">
        <v>102</v>
      </c>
    </row>
    <row r="1232" spans="1:31" ht="30">
      <c r="A1232" s="148" t="s">
        <v>6736</v>
      </c>
      <c r="B1232" s="148" t="s">
        <v>1419</v>
      </c>
      <c r="C1232" s="148" t="s">
        <v>2566</v>
      </c>
      <c r="D1232" s="148" t="s">
        <v>2498</v>
      </c>
      <c r="E1232" s="148" t="s">
        <v>208</v>
      </c>
      <c r="F1232" s="148" t="s">
        <v>2462</v>
      </c>
      <c r="G1232" s="148" t="s">
        <v>530</v>
      </c>
      <c r="H1232" s="148" t="s">
        <v>530</v>
      </c>
      <c r="I1232" s="148" t="s">
        <v>2463</v>
      </c>
      <c r="J1232" s="148" t="s">
        <v>2463</v>
      </c>
      <c r="K1232" s="148" t="s">
        <v>2463</v>
      </c>
      <c r="M1232" s="148" t="s">
        <v>2488</v>
      </c>
      <c r="N1232" s="148" t="s">
        <v>2488</v>
      </c>
      <c r="O1232" s="148" t="s">
        <v>6747</v>
      </c>
      <c r="P1232" s="148" t="s">
        <v>62</v>
      </c>
      <c r="R1232" s="148" t="s">
        <v>62</v>
      </c>
      <c r="S1232" s="148" t="s">
        <v>62</v>
      </c>
      <c r="T1232" s="148" t="s">
        <v>62</v>
      </c>
      <c r="U1232" s="148" t="s">
        <v>62</v>
      </c>
      <c r="V1232" s="148" t="s">
        <v>2481</v>
      </c>
      <c r="W1232" s="148" t="s">
        <v>204</v>
      </c>
      <c r="X1232" s="148" t="s">
        <v>2466</v>
      </c>
      <c r="Y1232" s="148" t="s">
        <v>1423</v>
      </c>
      <c r="Z1232" s="148" t="s">
        <v>2467</v>
      </c>
      <c r="AC1232" s="148" t="s">
        <v>258</v>
      </c>
      <c r="AD1232" s="148" t="s">
        <v>77</v>
      </c>
      <c r="AE1232" s="148" t="s">
        <v>102</v>
      </c>
    </row>
    <row r="1233" spans="1:31" ht="30">
      <c r="A1233" s="148" t="s">
        <v>6736</v>
      </c>
      <c r="B1233" s="148" t="s">
        <v>1419</v>
      </c>
      <c r="C1233" s="148" t="s">
        <v>2570</v>
      </c>
      <c r="D1233" s="148" t="s">
        <v>2498</v>
      </c>
      <c r="E1233" s="148" t="s">
        <v>208</v>
      </c>
      <c r="F1233" s="148" t="s">
        <v>2462</v>
      </c>
      <c r="G1233" s="148" t="s">
        <v>530</v>
      </c>
      <c r="H1233" s="148" t="s">
        <v>530</v>
      </c>
      <c r="I1233" s="148" t="s">
        <v>2463</v>
      </c>
      <c r="J1233" s="148" t="s">
        <v>2463</v>
      </c>
      <c r="K1233" s="148" t="s">
        <v>2463</v>
      </c>
      <c r="M1233" s="148" t="s">
        <v>2488</v>
      </c>
      <c r="N1233" s="148" t="s">
        <v>2488</v>
      </c>
      <c r="O1233" s="148" t="s">
        <v>6747</v>
      </c>
      <c r="P1233" s="148" t="s">
        <v>62</v>
      </c>
      <c r="R1233" s="148" t="s">
        <v>62</v>
      </c>
      <c r="S1233" s="148" t="s">
        <v>62</v>
      </c>
      <c r="T1233" s="148" t="s">
        <v>62</v>
      </c>
      <c r="U1233" s="148" t="s">
        <v>62</v>
      </c>
      <c r="V1233" s="148" t="s">
        <v>2481</v>
      </c>
      <c r="W1233" s="148" t="s">
        <v>204</v>
      </c>
      <c r="X1233" s="148" t="s">
        <v>2466</v>
      </c>
      <c r="Y1233" s="148" t="s">
        <v>1423</v>
      </c>
      <c r="Z1233" s="148" t="s">
        <v>2467</v>
      </c>
      <c r="AC1233" s="148" t="s">
        <v>258</v>
      </c>
      <c r="AD1233" s="148" t="s">
        <v>77</v>
      </c>
      <c r="AE1233" s="148" t="s">
        <v>102</v>
      </c>
    </row>
    <row r="1234" spans="1:31" ht="30">
      <c r="A1234" s="148" t="s">
        <v>6736</v>
      </c>
      <c r="B1234" s="148" t="s">
        <v>1419</v>
      </c>
      <c r="C1234" s="148" t="s">
        <v>2574</v>
      </c>
      <c r="D1234" s="148" t="s">
        <v>2498</v>
      </c>
      <c r="E1234" s="148" t="s">
        <v>208</v>
      </c>
      <c r="F1234" s="148" t="s">
        <v>2462</v>
      </c>
      <c r="G1234" s="148" t="s">
        <v>530</v>
      </c>
      <c r="H1234" s="148" t="s">
        <v>530</v>
      </c>
      <c r="I1234" s="148" t="s">
        <v>2463</v>
      </c>
      <c r="J1234" s="148" t="s">
        <v>2463</v>
      </c>
      <c r="K1234" s="148" t="s">
        <v>2463</v>
      </c>
      <c r="M1234" s="148" t="s">
        <v>2488</v>
      </c>
      <c r="N1234" s="148" t="s">
        <v>2488</v>
      </c>
      <c r="O1234" s="148" t="s">
        <v>6747</v>
      </c>
      <c r="P1234" s="148" t="s">
        <v>62</v>
      </c>
      <c r="R1234" s="148" t="s">
        <v>62</v>
      </c>
      <c r="S1234" s="148" t="s">
        <v>62</v>
      </c>
      <c r="T1234" s="148" t="s">
        <v>62</v>
      </c>
      <c r="U1234" s="148" t="s">
        <v>62</v>
      </c>
      <c r="V1234" s="148" t="s">
        <v>2481</v>
      </c>
      <c r="W1234" s="148" t="s">
        <v>204</v>
      </c>
      <c r="X1234" s="148" t="s">
        <v>2466</v>
      </c>
      <c r="Y1234" s="148" t="s">
        <v>1423</v>
      </c>
      <c r="Z1234" s="148" t="s">
        <v>2467</v>
      </c>
      <c r="AC1234" s="148" t="s">
        <v>258</v>
      </c>
      <c r="AD1234" s="148" t="s">
        <v>77</v>
      </c>
      <c r="AE1234" s="148" t="s">
        <v>102</v>
      </c>
    </row>
    <row r="1235" spans="1:31" ht="30">
      <c r="A1235" s="148" t="s">
        <v>6736</v>
      </c>
      <c r="B1235" s="148" t="s">
        <v>1419</v>
      </c>
      <c r="C1235" s="148" t="s">
        <v>2578</v>
      </c>
      <c r="D1235" s="148" t="s">
        <v>2498</v>
      </c>
      <c r="E1235" s="148" t="s">
        <v>208</v>
      </c>
      <c r="F1235" s="148" t="s">
        <v>2462</v>
      </c>
      <c r="G1235" s="148" t="s">
        <v>530</v>
      </c>
      <c r="H1235" s="148" t="s">
        <v>530</v>
      </c>
      <c r="I1235" s="148" t="s">
        <v>2463</v>
      </c>
      <c r="J1235" s="148" t="s">
        <v>2463</v>
      </c>
      <c r="K1235" s="148" t="s">
        <v>2463</v>
      </c>
      <c r="M1235" s="148" t="s">
        <v>2488</v>
      </c>
      <c r="N1235" s="148" t="s">
        <v>2488</v>
      </c>
      <c r="O1235" s="148" t="s">
        <v>6747</v>
      </c>
      <c r="P1235" s="148" t="s">
        <v>62</v>
      </c>
      <c r="R1235" s="148" t="s">
        <v>62</v>
      </c>
      <c r="S1235" s="148" t="s">
        <v>62</v>
      </c>
      <c r="T1235" s="148" t="s">
        <v>62</v>
      </c>
      <c r="U1235" s="148" t="s">
        <v>62</v>
      </c>
      <c r="V1235" s="148" t="s">
        <v>2481</v>
      </c>
      <c r="W1235" s="148" t="s">
        <v>204</v>
      </c>
      <c r="X1235" s="148" t="s">
        <v>2466</v>
      </c>
      <c r="Y1235" s="148" t="s">
        <v>1423</v>
      </c>
      <c r="Z1235" s="148" t="s">
        <v>2467</v>
      </c>
      <c r="AC1235" s="148" t="s">
        <v>258</v>
      </c>
      <c r="AD1235" s="148" t="s">
        <v>77</v>
      </c>
      <c r="AE1235" s="148" t="s">
        <v>102</v>
      </c>
    </row>
    <row r="1236" spans="1:31" ht="30">
      <c r="A1236" s="148" t="s">
        <v>6736</v>
      </c>
      <c r="B1236" s="148" t="s">
        <v>1419</v>
      </c>
      <c r="C1236" s="148" t="s">
        <v>2583</v>
      </c>
      <c r="D1236" s="148" t="s">
        <v>2498</v>
      </c>
      <c r="E1236" s="148" t="s">
        <v>208</v>
      </c>
      <c r="F1236" s="148" t="s">
        <v>2462</v>
      </c>
      <c r="G1236" s="148" t="s">
        <v>530</v>
      </c>
      <c r="H1236" s="148" t="s">
        <v>530</v>
      </c>
      <c r="I1236" s="148" t="s">
        <v>2463</v>
      </c>
      <c r="J1236" s="148" t="s">
        <v>2463</v>
      </c>
      <c r="K1236" s="148" t="s">
        <v>2463</v>
      </c>
      <c r="M1236" s="148" t="s">
        <v>2488</v>
      </c>
      <c r="N1236" s="148" t="s">
        <v>2488</v>
      </c>
      <c r="O1236" s="148" t="s">
        <v>6747</v>
      </c>
      <c r="P1236" s="148" t="s">
        <v>62</v>
      </c>
      <c r="R1236" s="148" t="s">
        <v>62</v>
      </c>
      <c r="S1236" s="148" t="s">
        <v>62</v>
      </c>
      <c r="T1236" s="148" t="s">
        <v>62</v>
      </c>
      <c r="U1236" s="148" t="s">
        <v>62</v>
      </c>
      <c r="V1236" s="148" t="s">
        <v>2481</v>
      </c>
      <c r="W1236" s="148" t="s">
        <v>204</v>
      </c>
      <c r="X1236" s="148" t="s">
        <v>2466</v>
      </c>
      <c r="Y1236" s="148" t="s">
        <v>1423</v>
      </c>
      <c r="Z1236" s="148" t="s">
        <v>2467</v>
      </c>
      <c r="AC1236" s="148" t="s">
        <v>258</v>
      </c>
      <c r="AD1236" s="148" t="s">
        <v>77</v>
      </c>
      <c r="AE1236" s="148" t="s">
        <v>102</v>
      </c>
    </row>
    <row r="1237" spans="1:31" ht="30">
      <c r="A1237" s="148" t="s">
        <v>6736</v>
      </c>
      <c r="B1237" s="148" t="s">
        <v>1419</v>
      </c>
      <c r="C1237" s="148" t="s">
        <v>2588</v>
      </c>
      <c r="D1237" s="148" t="s">
        <v>2498</v>
      </c>
      <c r="E1237" s="148" t="s">
        <v>208</v>
      </c>
      <c r="F1237" s="148" t="s">
        <v>2462</v>
      </c>
      <c r="G1237" s="148" t="s">
        <v>530</v>
      </c>
      <c r="H1237" s="148" t="s">
        <v>530</v>
      </c>
      <c r="I1237" s="148" t="s">
        <v>2463</v>
      </c>
      <c r="J1237" s="148" t="s">
        <v>2463</v>
      </c>
      <c r="K1237" s="148" t="s">
        <v>2463</v>
      </c>
      <c r="M1237" s="148" t="s">
        <v>2488</v>
      </c>
      <c r="N1237" s="148" t="s">
        <v>2488</v>
      </c>
      <c r="O1237" s="148" t="s">
        <v>6747</v>
      </c>
      <c r="P1237" s="148" t="s">
        <v>62</v>
      </c>
      <c r="R1237" s="148" t="s">
        <v>62</v>
      </c>
      <c r="S1237" s="148" t="s">
        <v>62</v>
      </c>
      <c r="T1237" s="148" t="s">
        <v>62</v>
      </c>
      <c r="U1237" s="148" t="s">
        <v>62</v>
      </c>
      <c r="V1237" s="148" t="s">
        <v>2481</v>
      </c>
      <c r="W1237" s="148" t="s">
        <v>204</v>
      </c>
      <c r="X1237" s="148" t="s">
        <v>2466</v>
      </c>
      <c r="Y1237" s="148" t="s">
        <v>1423</v>
      </c>
      <c r="Z1237" s="148" t="s">
        <v>2467</v>
      </c>
      <c r="AC1237" s="148" t="s">
        <v>258</v>
      </c>
      <c r="AD1237" s="148" t="s">
        <v>77</v>
      </c>
      <c r="AE1237" s="148" t="s">
        <v>102</v>
      </c>
    </row>
    <row r="1238" spans="1:31" ht="45">
      <c r="A1238" s="148">
        <v>0</v>
      </c>
      <c r="B1238" s="148" t="s">
        <v>525</v>
      </c>
      <c r="C1238" s="148" t="s">
        <v>794</v>
      </c>
      <c r="D1238" s="148" t="s">
        <v>795</v>
      </c>
      <c r="E1238" s="148" t="s">
        <v>61</v>
      </c>
      <c r="G1238" s="148" t="s">
        <v>62</v>
      </c>
      <c r="H1238" s="148" t="s">
        <v>62</v>
      </c>
      <c r="I1238" s="148" t="s">
        <v>531</v>
      </c>
      <c r="J1238" s="148" t="s">
        <v>531</v>
      </c>
      <c r="K1238" s="148" t="s">
        <v>64</v>
      </c>
      <c r="M1238" s="148" t="s">
        <v>66</v>
      </c>
      <c r="N1238" s="148" t="s">
        <v>66</v>
      </c>
      <c r="O1238" s="148" t="s">
        <v>6747</v>
      </c>
      <c r="P1238" s="148" t="s">
        <v>62</v>
      </c>
      <c r="Q1238" s="148" t="s">
        <v>7067</v>
      </c>
      <c r="R1238" s="148" t="s">
        <v>62</v>
      </c>
      <c r="S1238" s="148" t="s">
        <v>62</v>
      </c>
      <c r="T1238" s="148" t="s">
        <v>62</v>
      </c>
      <c r="U1238" s="148" t="s">
        <v>62</v>
      </c>
      <c r="V1238" s="148" t="s">
        <v>67</v>
      </c>
      <c r="W1238" s="148" t="s">
        <v>204</v>
      </c>
      <c r="Y1238" s="148" t="s">
        <v>62</v>
      </c>
      <c r="Z1238" s="148" t="s">
        <v>62</v>
      </c>
      <c r="AC1238" s="148" t="s">
        <v>62</v>
      </c>
      <c r="AD1238" s="148" t="s">
        <v>77</v>
      </c>
      <c r="AE1238" s="148" t="s">
        <v>70</v>
      </c>
    </row>
    <row r="1239" spans="1:31" ht="45">
      <c r="A1239" s="148" t="s">
        <v>6736</v>
      </c>
      <c r="B1239" s="148" t="s">
        <v>525</v>
      </c>
      <c r="C1239" s="148" t="s">
        <v>554</v>
      </c>
      <c r="D1239" s="148" t="s">
        <v>555</v>
      </c>
      <c r="E1239" s="148" t="s">
        <v>556</v>
      </c>
      <c r="F1239" s="148" t="s">
        <v>529</v>
      </c>
      <c r="G1239" s="148" t="s">
        <v>530</v>
      </c>
      <c r="H1239" s="148" t="s">
        <v>530</v>
      </c>
      <c r="I1239" s="148" t="s">
        <v>531</v>
      </c>
      <c r="J1239" s="148" t="s">
        <v>531</v>
      </c>
      <c r="K1239" s="148" t="s">
        <v>531</v>
      </c>
      <c r="M1239" s="148" t="s">
        <v>557</v>
      </c>
      <c r="N1239" s="148" t="s">
        <v>558</v>
      </c>
      <c r="O1239" s="148" t="s">
        <v>6747</v>
      </c>
      <c r="P1239" s="148" t="s">
        <v>62</v>
      </c>
      <c r="Q1239" s="148" t="s">
        <v>7067</v>
      </c>
      <c r="R1239" s="148" t="s">
        <v>62</v>
      </c>
      <c r="S1239" s="148">
        <v>0</v>
      </c>
      <c r="T1239" s="148">
        <v>400</v>
      </c>
      <c r="U1239" s="148" t="s">
        <v>559</v>
      </c>
      <c r="V1239" s="148" t="s">
        <v>67</v>
      </c>
      <c r="W1239" s="148" t="s">
        <v>204</v>
      </c>
      <c r="X1239" s="148" t="s">
        <v>534</v>
      </c>
      <c r="Y1239" s="148" t="s">
        <v>535</v>
      </c>
      <c r="Z1239" s="148" t="s">
        <v>560</v>
      </c>
      <c r="AC1239" s="148" t="s">
        <v>258</v>
      </c>
      <c r="AD1239" s="148" t="s">
        <v>77</v>
      </c>
      <c r="AE1239" s="148" t="s">
        <v>102</v>
      </c>
    </row>
    <row r="1240" spans="1:31" ht="45">
      <c r="A1240" s="148" t="s">
        <v>6736</v>
      </c>
      <c r="B1240" s="148" t="s">
        <v>525</v>
      </c>
      <c r="C1240" s="148" t="s">
        <v>561</v>
      </c>
      <c r="D1240" s="148" t="s">
        <v>562</v>
      </c>
      <c r="E1240" s="148" t="s">
        <v>556</v>
      </c>
      <c r="F1240" s="148" t="s">
        <v>529</v>
      </c>
      <c r="G1240" s="148" t="s">
        <v>530</v>
      </c>
      <c r="H1240" s="148" t="s">
        <v>530</v>
      </c>
      <c r="I1240" s="148" t="s">
        <v>531</v>
      </c>
      <c r="J1240" s="148" t="s">
        <v>531</v>
      </c>
      <c r="K1240" s="148" t="s">
        <v>531</v>
      </c>
      <c r="M1240" s="148" t="s">
        <v>557</v>
      </c>
      <c r="N1240" s="148" t="s">
        <v>558</v>
      </c>
      <c r="O1240" s="148" t="s">
        <v>6747</v>
      </c>
      <c r="P1240" s="148" t="s">
        <v>62</v>
      </c>
      <c r="Q1240" s="148" t="s">
        <v>7067</v>
      </c>
      <c r="R1240" s="148" t="s">
        <v>62</v>
      </c>
      <c r="S1240" s="148">
        <v>0</v>
      </c>
      <c r="T1240" s="148">
        <v>400</v>
      </c>
      <c r="U1240" s="148" t="s">
        <v>559</v>
      </c>
      <c r="V1240" s="148" t="s">
        <v>67</v>
      </c>
      <c r="W1240" s="148" t="s">
        <v>204</v>
      </c>
      <c r="X1240" s="148" t="s">
        <v>534</v>
      </c>
      <c r="Y1240" s="148" t="s">
        <v>535</v>
      </c>
      <c r="Z1240" s="148" t="s">
        <v>560</v>
      </c>
      <c r="AC1240" s="148" t="s">
        <v>258</v>
      </c>
      <c r="AD1240" s="148" t="s">
        <v>77</v>
      </c>
      <c r="AE1240" s="148" t="s">
        <v>102</v>
      </c>
    </row>
    <row r="1241" spans="1:31" ht="45">
      <c r="A1241" s="148" t="s">
        <v>6736</v>
      </c>
      <c r="B1241" s="148" t="s">
        <v>525</v>
      </c>
      <c r="C1241" s="148" t="s">
        <v>563</v>
      </c>
      <c r="D1241" s="148" t="s">
        <v>564</v>
      </c>
      <c r="E1241" s="148" t="s">
        <v>391</v>
      </c>
      <c r="F1241" s="148" t="s">
        <v>529</v>
      </c>
      <c r="G1241" s="148" t="s">
        <v>530</v>
      </c>
      <c r="H1241" s="148" t="s">
        <v>530</v>
      </c>
      <c r="I1241" s="148" t="s">
        <v>531</v>
      </c>
      <c r="J1241" s="148" t="s">
        <v>531</v>
      </c>
      <c r="K1241" s="148" t="s">
        <v>531</v>
      </c>
      <c r="M1241" s="148" t="s">
        <v>565</v>
      </c>
      <c r="N1241" s="148" t="s">
        <v>566</v>
      </c>
      <c r="O1241" s="148" t="s">
        <v>6747</v>
      </c>
      <c r="P1241" s="148" t="s">
        <v>62</v>
      </c>
      <c r="Q1241" s="148" t="s">
        <v>7067</v>
      </c>
      <c r="R1241" s="148" t="s">
        <v>62</v>
      </c>
      <c r="S1241" s="148" t="s">
        <v>62</v>
      </c>
      <c r="T1241" s="148" t="s">
        <v>62</v>
      </c>
      <c r="U1241" s="148" t="s">
        <v>62</v>
      </c>
      <c r="V1241" s="148" t="s">
        <v>67</v>
      </c>
      <c r="W1241" s="148" t="s">
        <v>204</v>
      </c>
      <c r="X1241" s="148" t="s">
        <v>534</v>
      </c>
      <c r="Y1241" s="148" t="s">
        <v>535</v>
      </c>
      <c r="Z1241" s="148" t="s">
        <v>66</v>
      </c>
      <c r="AC1241" s="148" t="s">
        <v>258</v>
      </c>
      <c r="AD1241" s="148" t="s">
        <v>77</v>
      </c>
      <c r="AE1241" s="148" t="s">
        <v>102</v>
      </c>
    </row>
    <row r="1242" spans="1:31" ht="45">
      <c r="A1242" s="148" t="s">
        <v>6736</v>
      </c>
      <c r="B1242" s="148" t="s">
        <v>525</v>
      </c>
      <c r="C1242" s="148" t="s">
        <v>567</v>
      </c>
      <c r="D1242" s="148" t="s">
        <v>568</v>
      </c>
      <c r="E1242" s="148" t="s">
        <v>391</v>
      </c>
      <c r="F1242" s="148" t="s">
        <v>529</v>
      </c>
      <c r="G1242" s="148" t="s">
        <v>530</v>
      </c>
      <c r="H1242" s="148" t="s">
        <v>530</v>
      </c>
      <c r="I1242" s="148" t="s">
        <v>531</v>
      </c>
      <c r="J1242" s="148" t="s">
        <v>531</v>
      </c>
      <c r="K1242" s="148" t="s">
        <v>531</v>
      </c>
      <c r="M1242" s="148" t="s">
        <v>565</v>
      </c>
      <c r="N1242" s="148" t="s">
        <v>566</v>
      </c>
      <c r="O1242" s="148" t="s">
        <v>6747</v>
      </c>
      <c r="P1242" s="148" t="s">
        <v>62</v>
      </c>
      <c r="Q1242" s="148" t="s">
        <v>7067</v>
      </c>
      <c r="R1242" s="148" t="s">
        <v>62</v>
      </c>
      <c r="S1242" s="148" t="s">
        <v>62</v>
      </c>
      <c r="T1242" s="148" t="s">
        <v>62</v>
      </c>
      <c r="U1242" s="148" t="s">
        <v>62</v>
      </c>
      <c r="V1242" s="148" t="s">
        <v>67</v>
      </c>
      <c r="W1242" s="148" t="s">
        <v>204</v>
      </c>
      <c r="X1242" s="148" t="s">
        <v>534</v>
      </c>
      <c r="Y1242" s="148" t="s">
        <v>535</v>
      </c>
      <c r="Z1242" s="148" t="s">
        <v>66</v>
      </c>
      <c r="AC1242" s="148" t="s">
        <v>258</v>
      </c>
      <c r="AD1242" s="148" t="s">
        <v>77</v>
      </c>
      <c r="AE1242" s="148" t="s">
        <v>102</v>
      </c>
    </row>
    <row r="1243" spans="1:31" ht="45">
      <c r="A1243" s="148" t="s">
        <v>6736</v>
      </c>
      <c r="B1243" s="148" t="s">
        <v>525</v>
      </c>
      <c r="C1243" s="148" t="s">
        <v>569</v>
      </c>
      <c r="D1243" s="148" t="s">
        <v>570</v>
      </c>
      <c r="E1243" s="148" t="s">
        <v>391</v>
      </c>
      <c r="F1243" s="148" t="s">
        <v>529</v>
      </c>
      <c r="G1243" s="148" t="s">
        <v>530</v>
      </c>
      <c r="H1243" s="148" t="s">
        <v>530</v>
      </c>
      <c r="I1243" s="148" t="s">
        <v>531</v>
      </c>
      <c r="J1243" s="148" t="s">
        <v>531</v>
      </c>
      <c r="K1243" s="148" t="s">
        <v>531</v>
      </c>
      <c r="M1243" s="148" t="s">
        <v>565</v>
      </c>
      <c r="N1243" s="148" t="s">
        <v>571</v>
      </c>
      <c r="O1243" s="148" t="s">
        <v>6747</v>
      </c>
      <c r="P1243" s="148" t="s">
        <v>62</v>
      </c>
      <c r="Q1243" s="148" t="s">
        <v>7067</v>
      </c>
      <c r="R1243" s="148" t="s">
        <v>62</v>
      </c>
      <c r="S1243" s="148" t="s">
        <v>62</v>
      </c>
      <c r="T1243" s="148" t="s">
        <v>62</v>
      </c>
      <c r="U1243" s="148" t="s">
        <v>62</v>
      </c>
      <c r="V1243" s="148" t="s">
        <v>67</v>
      </c>
      <c r="W1243" s="148" t="s">
        <v>204</v>
      </c>
      <c r="X1243" s="148" t="s">
        <v>534</v>
      </c>
      <c r="Y1243" s="148" t="s">
        <v>535</v>
      </c>
      <c r="Z1243" s="148" t="s">
        <v>66</v>
      </c>
      <c r="AC1243" s="148" t="s">
        <v>258</v>
      </c>
      <c r="AD1243" s="148" t="s">
        <v>77</v>
      </c>
      <c r="AE1243" s="148" t="s">
        <v>102</v>
      </c>
    </row>
    <row r="1244" spans="1:31" ht="45">
      <c r="A1244" s="148" t="s">
        <v>6736</v>
      </c>
      <c r="B1244" s="148" t="s">
        <v>525</v>
      </c>
      <c r="C1244" s="148" t="s">
        <v>572</v>
      </c>
      <c r="D1244" s="148" t="s">
        <v>573</v>
      </c>
      <c r="E1244" s="148" t="s">
        <v>391</v>
      </c>
      <c r="F1244" s="148" t="s">
        <v>529</v>
      </c>
      <c r="G1244" s="148" t="s">
        <v>530</v>
      </c>
      <c r="H1244" s="148" t="s">
        <v>530</v>
      </c>
      <c r="I1244" s="148" t="s">
        <v>531</v>
      </c>
      <c r="J1244" s="148" t="s">
        <v>531</v>
      </c>
      <c r="K1244" s="148" t="s">
        <v>531</v>
      </c>
      <c r="M1244" s="148" t="s">
        <v>565</v>
      </c>
      <c r="N1244" s="148" t="s">
        <v>571</v>
      </c>
      <c r="O1244" s="148" t="s">
        <v>6747</v>
      </c>
      <c r="P1244" s="148" t="s">
        <v>62</v>
      </c>
      <c r="Q1244" s="148" t="s">
        <v>7067</v>
      </c>
      <c r="R1244" s="148" t="s">
        <v>62</v>
      </c>
      <c r="S1244" s="148" t="s">
        <v>62</v>
      </c>
      <c r="T1244" s="148" t="s">
        <v>62</v>
      </c>
      <c r="U1244" s="148" t="s">
        <v>62</v>
      </c>
      <c r="V1244" s="148" t="s">
        <v>67</v>
      </c>
      <c r="W1244" s="148" t="s">
        <v>204</v>
      </c>
      <c r="X1244" s="148" t="s">
        <v>534</v>
      </c>
      <c r="Y1244" s="148" t="s">
        <v>535</v>
      </c>
      <c r="Z1244" s="148" t="s">
        <v>66</v>
      </c>
      <c r="AC1244" s="148" t="s">
        <v>258</v>
      </c>
      <c r="AD1244" s="148" t="s">
        <v>77</v>
      </c>
      <c r="AE1244" s="148" t="s">
        <v>102</v>
      </c>
    </row>
    <row r="1245" spans="1:31" ht="45">
      <c r="A1245" s="148" t="s">
        <v>6736</v>
      </c>
      <c r="B1245" s="148" t="s">
        <v>525</v>
      </c>
      <c r="C1245" s="148" t="s">
        <v>574</v>
      </c>
      <c r="D1245" s="148" t="s">
        <v>575</v>
      </c>
      <c r="E1245" s="148" t="s">
        <v>391</v>
      </c>
      <c r="F1245" s="148" t="s">
        <v>529</v>
      </c>
      <c r="G1245" s="148" t="s">
        <v>530</v>
      </c>
      <c r="H1245" s="148" t="s">
        <v>530</v>
      </c>
      <c r="I1245" s="148" t="s">
        <v>531</v>
      </c>
      <c r="J1245" s="148" t="s">
        <v>531</v>
      </c>
      <c r="K1245" s="148" t="s">
        <v>531</v>
      </c>
      <c r="M1245" s="148" t="s">
        <v>565</v>
      </c>
      <c r="N1245" s="148" t="s">
        <v>566</v>
      </c>
      <c r="O1245" s="148" t="s">
        <v>6747</v>
      </c>
      <c r="P1245" s="148" t="s">
        <v>62</v>
      </c>
      <c r="Q1245" s="148" t="s">
        <v>7067</v>
      </c>
      <c r="R1245" s="148" t="s">
        <v>62</v>
      </c>
      <c r="S1245" s="148" t="s">
        <v>62</v>
      </c>
      <c r="T1245" s="148" t="s">
        <v>62</v>
      </c>
      <c r="U1245" s="148" t="s">
        <v>62</v>
      </c>
      <c r="V1245" s="148" t="s">
        <v>67</v>
      </c>
      <c r="W1245" s="148" t="s">
        <v>204</v>
      </c>
      <c r="X1245" s="148" t="s">
        <v>534</v>
      </c>
      <c r="Y1245" s="148" t="s">
        <v>535</v>
      </c>
      <c r="Z1245" s="148" t="s">
        <v>66</v>
      </c>
      <c r="AC1245" s="148" t="s">
        <v>258</v>
      </c>
      <c r="AD1245" s="148" t="s">
        <v>77</v>
      </c>
      <c r="AE1245" s="148" t="s">
        <v>102</v>
      </c>
    </row>
    <row r="1246" spans="1:31" ht="45">
      <c r="A1246" s="148" t="s">
        <v>6736</v>
      </c>
      <c r="B1246" s="148" t="s">
        <v>525</v>
      </c>
      <c r="C1246" s="148" t="s">
        <v>576</v>
      </c>
      <c r="D1246" s="148" t="s">
        <v>577</v>
      </c>
      <c r="E1246" s="148" t="s">
        <v>391</v>
      </c>
      <c r="F1246" s="148" t="s">
        <v>529</v>
      </c>
      <c r="G1246" s="148" t="s">
        <v>530</v>
      </c>
      <c r="H1246" s="148" t="s">
        <v>530</v>
      </c>
      <c r="I1246" s="148" t="s">
        <v>531</v>
      </c>
      <c r="J1246" s="148" t="s">
        <v>531</v>
      </c>
      <c r="K1246" s="148" t="s">
        <v>531</v>
      </c>
      <c r="M1246" s="148" t="s">
        <v>565</v>
      </c>
      <c r="N1246" s="148" t="s">
        <v>566</v>
      </c>
      <c r="O1246" s="148" t="s">
        <v>6747</v>
      </c>
      <c r="P1246" s="148" t="s">
        <v>62</v>
      </c>
      <c r="Q1246" s="148" t="s">
        <v>7067</v>
      </c>
      <c r="R1246" s="148" t="s">
        <v>62</v>
      </c>
      <c r="S1246" s="148" t="s">
        <v>62</v>
      </c>
      <c r="T1246" s="148" t="s">
        <v>62</v>
      </c>
      <c r="U1246" s="148" t="s">
        <v>62</v>
      </c>
      <c r="V1246" s="148" t="s">
        <v>67</v>
      </c>
      <c r="W1246" s="148" t="s">
        <v>204</v>
      </c>
      <c r="X1246" s="148" t="s">
        <v>534</v>
      </c>
      <c r="Y1246" s="148" t="s">
        <v>535</v>
      </c>
      <c r="Z1246" s="148" t="s">
        <v>66</v>
      </c>
      <c r="AC1246" s="148" t="s">
        <v>258</v>
      </c>
      <c r="AD1246" s="148" t="s">
        <v>77</v>
      </c>
      <c r="AE1246" s="148" t="s">
        <v>102</v>
      </c>
    </row>
    <row r="1247" spans="1:31" ht="45">
      <c r="A1247" s="148" t="s">
        <v>6736</v>
      </c>
      <c r="B1247" s="148" t="s">
        <v>525</v>
      </c>
      <c r="C1247" s="148" t="s">
        <v>578</v>
      </c>
      <c r="D1247" s="148" t="s">
        <v>579</v>
      </c>
      <c r="E1247" s="148" t="s">
        <v>391</v>
      </c>
      <c r="F1247" s="148" t="s">
        <v>529</v>
      </c>
      <c r="G1247" s="148" t="s">
        <v>530</v>
      </c>
      <c r="H1247" s="148" t="s">
        <v>530</v>
      </c>
      <c r="I1247" s="148" t="s">
        <v>531</v>
      </c>
      <c r="J1247" s="148" t="s">
        <v>531</v>
      </c>
      <c r="K1247" s="148" t="s">
        <v>531</v>
      </c>
      <c r="M1247" s="148" t="s">
        <v>565</v>
      </c>
      <c r="N1247" s="148" t="s">
        <v>566</v>
      </c>
      <c r="O1247" s="148" t="s">
        <v>6747</v>
      </c>
      <c r="P1247" s="148" t="s">
        <v>62</v>
      </c>
      <c r="Q1247" s="148" t="s">
        <v>7067</v>
      </c>
      <c r="R1247" s="148" t="s">
        <v>62</v>
      </c>
      <c r="S1247" s="148" t="s">
        <v>62</v>
      </c>
      <c r="T1247" s="148" t="s">
        <v>62</v>
      </c>
      <c r="U1247" s="148" t="s">
        <v>62</v>
      </c>
      <c r="V1247" s="148" t="s">
        <v>67</v>
      </c>
      <c r="W1247" s="148" t="s">
        <v>204</v>
      </c>
      <c r="X1247" s="148" t="s">
        <v>534</v>
      </c>
      <c r="Y1247" s="148" t="s">
        <v>535</v>
      </c>
      <c r="Z1247" s="148" t="s">
        <v>66</v>
      </c>
      <c r="AC1247" s="148" t="s">
        <v>258</v>
      </c>
      <c r="AD1247" s="148" t="s">
        <v>77</v>
      </c>
      <c r="AE1247" s="148" t="s">
        <v>102</v>
      </c>
    </row>
    <row r="1248" spans="1:31" ht="45">
      <c r="A1248" s="148" t="s">
        <v>6736</v>
      </c>
      <c r="B1248" s="148" t="s">
        <v>525</v>
      </c>
      <c r="C1248" s="148" t="s">
        <v>580</v>
      </c>
      <c r="D1248" s="148" t="s">
        <v>581</v>
      </c>
      <c r="E1248" s="148" t="s">
        <v>391</v>
      </c>
      <c r="F1248" s="148" t="s">
        <v>529</v>
      </c>
      <c r="G1248" s="148" t="s">
        <v>530</v>
      </c>
      <c r="H1248" s="148" t="s">
        <v>530</v>
      </c>
      <c r="I1248" s="148" t="s">
        <v>531</v>
      </c>
      <c r="J1248" s="148" t="s">
        <v>531</v>
      </c>
      <c r="K1248" s="148" t="s">
        <v>531</v>
      </c>
      <c r="M1248" s="148" t="s">
        <v>565</v>
      </c>
      <c r="N1248" s="148" t="s">
        <v>566</v>
      </c>
      <c r="O1248" s="148" t="s">
        <v>6747</v>
      </c>
      <c r="P1248" s="148" t="s">
        <v>62</v>
      </c>
      <c r="Q1248" s="148" t="s">
        <v>7067</v>
      </c>
      <c r="R1248" s="148" t="s">
        <v>62</v>
      </c>
      <c r="S1248" s="148" t="s">
        <v>62</v>
      </c>
      <c r="T1248" s="148" t="s">
        <v>62</v>
      </c>
      <c r="U1248" s="148" t="s">
        <v>62</v>
      </c>
      <c r="V1248" s="148" t="s">
        <v>67</v>
      </c>
      <c r="W1248" s="148" t="s">
        <v>204</v>
      </c>
      <c r="X1248" s="148" t="s">
        <v>534</v>
      </c>
      <c r="Y1248" s="148" t="s">
        <v>535</v>
      </c>
      <c r="Z1248" s="148" t="s">
        <v>66</v>
      </c>
      <c r="AC1248" s="148" t="s">
        <v>258</v>
      </c>
      <c r="AD1248" s="148" t="s">
        <v>77</v>
      </c>
      <c r="AE1248" s="148" t="s">
        <v>102</v>
      </c>
    </row>
    <row r="1249" spans="1:31" ht="45">
      <c r="A1249" s="148" t="s">
        <v>6736</v>
      </c>
      <c r="B1249" s="148" t="s">
        <v>525</v>
      </c>
      <c r="C1249" s="148" t="s">
        <v>582</v>
      </c>
      <c r="D1249" s="148" t="s">
        <v>583</v>
      </c>
      <c r="E1249" s="148" t="s">
        <v>391</v>
      </c>
      <c r="F1249" s="148" t="s">
        <v>529</v>
      </c>
      <c r="G1249" s="148" t="s">
        <v>530</v>
      </c>
      <c r="H1249" s="148" t="s">
        <v>530</v>
      </c>
      <c r="I1249" s="148" t="s">
        <v>531</v>
      </c>
      <c r="J1249" s="148" t="s">
        <v>531</v>
      </c>
      <c r="K1249" s="148" t="s">
        <v>531</v>
      </c>
      <c r="M1249" s="148" t="s">
        <v>584</v>
      </c>
      <c r="N1249" s="148" t="s">
        <v>585</v>
      </c>
      <c r="O1249" s="148" t="s">
        <v>6747</v>
      </c>
      <c r="P1249" s="148" t="s">
        <v>62</v>
      </c>
      <c r="Q1249" s="148" t="s">
        <v>7067</v>
      </c>
      <c r="R1249" s="148" t="s">
        <v>62</v>
      </c>
      <c r="S1249" s="148" t="s">
        <v>62</v>
      </c>
      <c r="T1249" s="148" t="s">
        <v>62</v>
      </c>
      <c r="U1249" s="148" t="s">
        <v>62</v>
      </c>
      <c r="V1249" s="148" t="s">
        <v>67</v>
      </c>
      <c r="W1249" s="148" t="s">
        <v>204</v>
      </c>
      <c r="X1249" s="148" t="s">
        <v>534</v>
      </c>
      <c r="Y1249" s="148" t="s">
        <v>535</v>
      </c>
      <c r="Z1249" s="148" t="s">
        <v>66</v>
      </c>
      <c r="AC1249" s="148" t="s">
        <v>258</v>
      </c>
      <c r="AD1249" s="148" t="s">
        <v>77</v>
      </c>
      <c r="AE1249" s="148" t="s">
        <v>102</v>
      </c>
    </row>
    <row r="1250" spans="1:31" ht="45">
      <c r="A1250" s="148" t="s">
        <v>6736</v>
      </c>
      <c r="B1250" s="148" t="s">
        <v>525</v>
      </c>
      <c r="C1250" s="148" t="s">
        <v>586</v>
      </c>
      <c r="D1250" s="148" t="s">
        <v>587</v>
      </c>
      <c r="E1250" s="148" t="s">
        <v>391</v>
      </c>
      <c r="F1250" s="148" t="s">
        <v>529</v>
      </c>
      <c r="G1250" s="148" t="s">
        <v>530</v>
      </c>
      <c r="H1250" s="148" t="s">
        <v>530</v>
      </c>
      <c r="I1250" s="148" t="s">
        <v>531</v>
      </c>
      <c r="J1250" s="148" t="s">
        <v>531</v>
      </c>
      <c r="K1250" s="148" t="s">
        <v>531</v>
      </c>
      <c r="M1250" s="148" t="s">
        <v>584</v>
      </c>
      <c r="N1250" s="148" t="s">
        <v>588</v>
      </c>
      <c r="O1250" s="148" t="s">
        <v>6747</v>
      </c>
      <c r="P1250" s="148" t="s">
        <v>62</v>
      </c>
      <c r="Q1250" s="148" t="s">
        <v>7067</v>
      </c>
      <c r="R1250" s="148" t="s">
        <v>62</v>
      </c>
      <c r="S1250" s="148" t="s">
        <v>62</v>
      </c>
      <c r="T1250" s="148" t="s">
        <v>62</v>
      </c>
      <c r="U1250" s="148" t="s">
        <v>62</v>
      </c>
      <c r="V1250" s="148" t="s">
        <v>67</v>
      </c>
      <c r="W1250" s="148" t="s">
        <v>204</v>
      </c>
      <c r="X1250" s="148" t="s">
        <v>534</v>
      </c>
      <c r="Y1250" s="148" t="s">
        <v>535</v>
      </c>
      <c r="Z1250" s="148" t="s">
        <v>66</v>
      </c>
      <c r="AC1250" s="148" t="s">
        <v>258</v>
      </c>
      <c r="AD1250" s="148" t="s">
        <v>77</v>
      </c>
      <c r="AE1250" s="148" t="s">
        <v>102</v>
      </c>
    </row>
    <row r="1251" spans="1:31" ht="45">
      <c r="A1251" s="148" t="s">
        <v>6736</v>
      </c>
      <c r="B1251" s="148" t="s">
        <v>525</v>
      </c>
      <c r="C1251" s="148" t="s">
        <v>589</v>
      </c>
      <c r="D1251" s="148" t="s">
        <v>590</v>
      </c>
      <c r="E1251" s="148" t="s">
        <v>391</v>
      </c>
      <c r="F1251" s="148" t="s">
        <v>529</v>
      </c>
      <c r="G1251" s="148" t="s">
        <v>530</v>
      </c>
      <c r="H1251" s="148" t="s">
        <v>530</v>
      </c>
      <c r="I1251" s="148" t="s">
        <v>531</v>
      </c>
      <c r="J1251" s="148" t="s">
        <v>531</v>
      </c>
      <c r="K1251" s="148" t="s">
        <v>531</v>
      </c>
      <c r="M1251" s="148" t="s">
        <v>584</v>
      </c>
      <c r="N1251" s="148" t="s">
        <v>588</v>
      </c>
      <c r="O1251" s="148" t="s">
        <v>6747</v>
      </c>
      <c r="P1251" s="148" t="s">
        <v>62</v>
      </c>
      <c r="Q1251" s="148" t="s">
        <v>7067</v>
      </c>
      <c r="R1251" s="148" t="s">
        <v>62</v>
      </c>
      <c r="S1251" s="148" t="s">
        <v>62</v>
      </c>
      <c r="T1251" s="148" t="s">
        <v>62</v>
      </c>
      <c r="U1251" s="148" t="s">
        <v>62</v>
      </c>
      <c r="V1251" s="148" t="s">
        <v>67</v>
      </c>
      <c r="W1251" s="148" t="s">
        <v>204</v>
      </c>
      <c r="X1251" s="148" t="s">
        <v>534</v>
      </c>
      <c r="Y1251" s="148" t="s">
        <v>535</v>
      </c>
      <c r="Z1251" s="148" t="s">
        <v>66</v>
      </c>
      <c r="AC1251" s="148" t="s">
        <v>258</v>
      </c>
      <c r="AD1251" s="148" t="s">
        <v>77</v>
      </c>
      <c r="AE1251" s="148" t="s">
        <v>102</v>
      </c>
    </row>
    <row r="1252" spans="1:31" ht="45">
      <c r="A1252" s="148" t="s">
        <v>6736</v>
      </c>
      <c r="B1252" s="148" t="s">
        <v>525</v>
      </c>
      <c r="C1252" s="148" t="s">
        <v>591</v>
      </c>
      <c r="D1252" s="148" t="s">
        <v>592</v>
      </c>
      <c r="E1252" s="148" t="s">
        <v>391</v>
      </c>
      <c r="F1252" s="148" t="s">
        <v>529</v>
      </c>
      <c r="G1252" s="148" t="s">
        <v>530</v>
      </c>
      <c r="H1252" s="148" t="s">
        <v>530</v>
      </c>
      <c r="I1252" s="148" t="s">
        <v>531</v>
      </c>
      <c r="J1252" s="148" t="s">
        <v>531</v>
      </c>
      <c r="K1252" s="148" t="s">
        <v>531</v>
      </c>
      <c r="M1252" s="148" t="s">
        <v>565</v>
      </c>
      <c r="N1252" s="148" t="s">
        <v>593</v>
      </c>
      <c r="O1252" s="148" t="s">
        <v>6747</v>
      </c>
      <c r="P1252" s="148" t="s">
        <v>62</v>
      </c>
      <c r="Q1252" s="148" t="s">
        <v>7067</v>
      </c>
      <c r="R1252" s="148" t="s">
        <v>62</v>
      </c>
      <c r="S1252" s="148" t="s">
        <v>62</v>
      </c>
      <c r="T1252" s="148" t="s">
        <v>62</v>
      </c>
      <c r="U1252" s="148" t="s">
        <v>62</v>
      </c>
      <c r="V1252" s="148" t="s">
        <v>67</v>
      </c>
      <c r="W1252" s="148" t="s">
        <v>204</v>
      </c>
      <c r="X1252" s="148" t="s">
        <v>534</v>
      </c>
      <c r="Y1252" s="148" t="s">
        <v>535</v>
      </c>
      <c r="Z1252" s="148" t="s">
        <v>66</v>
      </c>
      <c r="AC1252" s="148" t="s">
        <v>258</v>
      </c>
      <c r="AD1252" s="148" t="s">
        <v>77</v>
      </c>
      <c r="AE1252" s="148" t="s">
        <v>102</v>
      </c>
    </row>
    <row r="1253" spans="1:31" ht="45">
      <c r="A1253" s="148" t="s">
        <v>6736</v>
      </c>
      <c r="B1253" s="148" t="s">
        <v>525</v>
      </c>
      <c r="C1253" s="148" t="s">
        <v>594</v>
      </c>
      <c r="D1253" s="148" t="s">
        <v>595</v>
      </c>
      <c r="E1253" s="148" t="s">
        <v>391</v>
      </c>
      <c r="F1253" s="148" t="s">
        <v>529</v>
      </c>
      <c r="G1253" s="148" t="s">
        <v>530</v>
      </c>
      <c r="H1253" s="148" t="s">
        <v>530</v>
      </c>
      <c r="I1253" s="148" t="s">
        <v>531</v>
      </c>
      <c r="J1253" s="148" t="s">
        <v>531</v>
      </c>
      <c r="K1253" s="148" t="s">
        <v>531</v>
      </c>
      <c r="M1253" s="148" t="s">
        <v>565</v>
      </c>
      <c r="N1253" s="148" t="s">
        <v>593</v>
      </c>
      <c r="O1253" s="148" t="s">
        <v>6747</v>
      </c>
      <c r="P1253" s="148" t="s">
        <v>62</v>
      </c>
      <c r="Q1253" s="148" t="s">
        <v>7067</v>
      </c>
      <c r="R1253" s="148" t="s">
        <v>62</v>
      </c>
      <c r="S1253" s="148" t="s">
        <v>62</v>
      </c>
      <c r="T1253" s="148" t="s">
        <v>62</v>
      </c>
      <c r="U1253" s="148" t="s">
        <v>62</v>
      </c>
      <c r="V1253" s="148" t="s">
        <v>67</v>
      </c>
      <c r="W1253" s="148" t="s">
        <v>204</v>
      </c>
      <c r="X1253" s="148" t="s">
        <v>534</v>
      </c>
      <c r="Y1253" s="148" t="s">
        <v>535</v>
      </c>
      <c r="Z1253" s="148" t="s">
        <v>66</v>
      </c>
      <c r="AC1253" s="148" t="s">
        <v>258</v>
      </c>
      <c r="AD1253" s="148" t="s">
        <v>77</v>
      </c>
      <c r="AE1253" s="148" t="s">
        <v>102</v>
      </c>
    </row>
    <row r="1254" spans="1:31" ht="45">
      <c r="A1254" s="148" t="s">
        <v>6736</v>
      </c>
      <c r="B1254" s="148" t="s">
        <v>525</v>
      </c>
      <c r="C1254" s="148" t="s">
        <v>536</v>
      </c>
      <c r="D1254" s="148" t="s">
        <v>537</v>
      </c>
      <c r="E1254" s="148" t="s">
        <v>538</v>
      </c>
      <c r="F1254" s="148" t="s">
        <v>529</v>
      </c>
      <c r="G1254" s="148" t="s">
        <v>530</v>
      </c>
      <c r="H1254" s="148" t="s">
        <v>530</v>
      </c>
      <c r="I1254" s="148" t="s">
        <v>531</v>
      </c>
      <c r="J1254" s="148" t="s">
        <v>531</v>
      </c>
      <c r="K1254" s="148" t="s">
        <v>531</v>
      </c>
      <c r="M1254" s="148" t="s">
        <v>532</v>
      </c>
      <c r="N1254" s="148" t="s">
        <v>539</v>
      </c>
      <c r="O1254" s="148" t="s">
        <v>6747</v>
      </c>
      <c r="P1254" s="148" t="s">
        <v>62</v>
      </c>
      <c r="Q1254" s="148" t="s">
        <v>7067</v>
      </c>
      <c r="R1254" s="148" t="s">
        <v>62</v>
      </c>
      <c r="S1254" s="148" t="s">
        <v>62</v>
      </c>
      <c r="T1254" s="148" t="s">
        <v>62</v>
      </c>
      <c r="U1254" s="148" t="s">
        <v>62</v>
      </c>
      <c r="V1254" s="148" t="s">
        <v>67</v>
      </c>
      <c r="W1254" s="148" t="s">
        <v>204</v>
      </c>
      <c r="X1254" s="148" t="s">
        <v>534</v>
      </c>
      <c r="Y1254" s="148" t="s">
        <v>535</v>
      </c>
      <c r="Z1254" s="148" t="s">
        <v>66</v>
      </c>
      <c r="AC1254" s="148" t="s">
        <v>258</v>
      </c>
      <c r="AD1254" s="148" t="s">
        <v>77</v>
      </c>
      <c r="AE1254" s="148" t="s">
        <v>102</v>
      </c>
    </row>
    <row r="1255" spans="1:31" ht="45">
      <c r="A1255" s="148" t="s">
        <v>6736</v>
      </c>
      <c r="B1255" s="148" t="s">
        <v>525</v>
      </c>
      <c r="C1255" s="148" t="s">
        <v>526</v>
      </c>
      <c r="D1255" s="148" t="s">
        <v>527</v>
      </c>
      <c r="E1255" s="148" t="s">
        <v>528</v>
      </c>
      <c r="F1255" s="148" t="s">
        <v>529</v>
      </c>
      <c r="G1255" s="148" t="s">
        <v>530</v>
      </c>
      <c r="H1255" s="148" t="s">
        <v>530</v>
      </c>
      <c r="I1255" s="148" t="s">
        <v>531</v>
      </c>
      <c r="J1255" s="148" t="s">
        <v>531</v>
      </c>
      <c r="K1255" s="148" t="s">
        <v>531</v>
      </c>
      <c r="M1255" s="148" t="s">
        <v>532</v>
      </c>
      <c r="N1255" s="148" t="s">
        <v>533</v>
      </c>
      <c r="O1255" s="148" t="s">
        <v>6747</v>
      </c>
      <c r="P1255" s="148" t="s">
        <v>62</v>
      </c>
      <c r="Q1255" s="148" t="s">
        <v>7067</v>
      </c>
      <c r="R1255" s="148" t="s">
        <v>62</v>
      </c>
      <c r="S1255" s="148" t="s">
        <v>62</v>
      </c>
      <c r="T1255" s="148" t="s">
        <v>62</v>
      </c>
      <c r="U1255" s="148" t="s">
        <v>62</v>
      </c>
      <c r="V1255" s="148" t="s">
        <v>67</v>
      </c>
      <c r="W1255" s="148" t="s">
        <v>204</v>
      </c>
      <c r="X1255" s="148" t="s">
        <v>534</v>
      </c>
      <c r="Y1255" s="148" t="s">
        <v>535</v>
      </c>
      <c r="Z1255" s="148" t="s">
        <v>66</v>
      </c>
      <c r="AC1255" s="148" t="s">
        <v>258</v>
      </c>
      <c r="AD1255" s="148" t="s">
        <v>77</v>
      </c>
      <c r="AE1255" s="148" t="s">
        <v>102</v>
      </c>
    </row>
    <row r="1256" spans="1:31" ht="45">
      <c r="A1256" s="148" t="s">
        <v>6736</v>
      </c>
      <c r="B1256" s="148" t="s">
        <v>525</v>
      </c>
      <c r="C1256" s="148" t="s">
        <v>540</v>
      </c>
      <c r="D1256" s="148" t="s">
        <v>541</v>
      </c>
      <c r="E1256" s="148" t="s">
        <v>542</v>
      </c>
      <c r="F1256" s="148" t="s">
        <v>529</v>
      </c>
      <c r="G1256" s="148" t="s">
        <v>530</v>
      </c>
      <c r="H1256" s="148" t="s">
        <v>530</v>
      </c>
      <c r="I1256" s="148" t="s">
        <v>531</v>
      </c>
      <c r="J1256" s="148" t="s">
        <v>531</v>
      </c>
      <c r="K1256" s="148" t="s">
        <v>531</v>
      </c>
      <c r="M1256" s="148" t="s">
        <v>532</v>
      </c>
      <c r="N1256" s="148" t="s">
        <v>543</v>
      </c>
      <c r="O1256" s="148" t="s">
        <v>6747</v>
      </c>
      <c r="P1256" s="148" t="s">
        <v>62</v>
      </c>
      <c r="Q1256" s="148" t="s">
        <v>7067</v>
      </c>
      <c r="R1256" s="148" t="s">
        <v>62</v>
      </c>
      <c r="S1256" s="148" t="s">
        <v>62</v>
      </c>
      <c r="T1256" s="148" t="s">
        <v>62</v>
      </c>
      <c r="U1256" s="148" t="s">
        <v>62</v>
      </c>
      <c r="V1256" s="148" t="s">
        <v>67</v>
      </c>
      <c r="W1256" s="148" t="s">
        <v>204</v>
      </c>
      <c r="X1256" s="148" t="s">
        <v>534</v>
      </c>
      <c r="Y1256" s="148" t="s">
        <v>535</v>
      </c>
      <c r="Z1256" s="148" t="s">
        <v>544</v>
      </c>
      <c r="AC1256" s="148" t="s">
        <v>258</v>
      </c>
      <c r="AD1256" s="148" t="s">
        <v>77</v>
      </c>
      <c r="AE1256" s="148" t="s">
        <v>102</v>
      </c>
    </row>
    <row r="1257" spans="1:31" ht="45">
      <c r="A1257" s="148" t="s">
        <v>6736</v>
      </c>
      <c r="B1257" s="148" t="s">
        <v>525</v>
      </c>
      <c r="C1257" s="148" t="s">
        <v>545</v>
      </c>
      <c r="D1257" s="148" t="s">
        <v>546</v>
      </c>
      <c r="E1257" s="148" t="s">
        <v>542</v>
      </c>
      <c r="F1257" s="148" t="s">
        <v>529</v>
      </c>
      <c r="G1257" s="148" t="s">
        <v>530</v>
      </c>
      <c r="H1257" s="148" t="s">
        <v>530</v>
      </c>
      <c r="I1257" s="148" t="s">
        <v>531</v>
      </c>
      <c r="J1257" s="148" t="s">
        <v>531</v>
      </c>
      <c r="K1257" s="148" t="s">
        <v>531</v>
      </c>
      <c r="M1257" s="148" t="s">
        <v>532</v>
      </c>
      <c r="N1257" s="148" t="s">
        <v>543</v>
      </c>
      <c r="O1257" s="148" t="s">
        <v>6747</v>
      </c>
      <c r="P1257" s="148" t="s">
        <v>62</v>
      </c>
      <c r="Q1257" s="148" t="s">
        <v>7067</v>
      </c>
      <c r="R1257" s="148" t="s">
        <v>62</v>
      </c>
      <c r="S1257" s="148" t="s">
        <v>62</v>
      </c>
      <c r="T1257" s="148" t="s">
        <v>62</v>
      </c>
      <c r="U1257" s="148" t="s">
        <v>62</v>
      </c>
      <c r="V1257" s="148" t="s">
        <v>67</v>
      </c>
      <c r="W1257" s="148" t="s">
        <v>204</v>
      </c>
      <c r="X1257" s="148" t="s">
        <v>534</v>
      </c>
      <c r="Y1257" s="148" t="s">
        <v>535</v>
      </c>
      <c r="Z1257" s="148" t="s">
        <v>544</v>
      </c>
      <c r="AC1257" s="148" t="s">
        <v>258</v>
      </c>
      <c r="AD1257" s="148" t="s">
        <v>77</v>
      </c>
      <c r="AE1257" s="148" t="s">
        <v>102</v>
      </c>
    </row>
    <row r="1258" spans="1:31" ht="45">
      <c r="A1258" s="148" t="s">
        <v>6736</v>
      </c>
      <c r="B1258" s="148" t="s">
        <v>525</v>
      </c>
      <c r="C1258" s="148" t="s">
        <v>547</v>
      </c>
      <c r="D1258" s="148" t="s">
        <v>546</v>
      </c>
      <c r="E1258" s="148" t="s">
        <v>542</v>
      </c>
      <c r="F1258" s="148" t="s">
        <v>529</v>
      </c>
      <c r="G1258" s="148" t="s">
        <v>530</v>
      </c>
      <c r="H1258" s="148" t="s">
        <v>530</v>
      </c>
      <c r="I1258" s="148" t="s">
        <v>531</v>
      </c>
      <c r="J1258" s="148" t="s">
        <v>531</v>
      </c>
      <c r="K1258" s="148" t="s">
        <v>531</v>
      </c>
      <c r="M1258" s="148" t="s">
        <v>532</v>
      </c>
      <c r="N1258" s="148" t="s">
        <v>543</v>
      </c>
      <c r="O1258" s="148" t="s">
        <v>6747</v>
      </c>
      <c r="P1258" s="148" t="s">
        <v>62</v>
      </c>
      <c r="Q1258" s="148" t="s">
        <v>7067</v>
      </c>
      <c r="R1258" s="148" t="s">
        <v>62</v>
      </c>
      <c r="S1258" s="148" t="s">
        <v>62</v>
      </c>
      <c r="T1258" s="148" t="s">
        <v>62</v>
      </c>
      <c r="U1258" s="148" t="s">
        <v>62</v>
      </c>
      <c r="V1258" s="148" t="s">
        <v>67</v>
      </c>
      <c r="W1258" s="148" t="s">
        <v>204</v>
      </c>
      <c r="X1258" s="148" t="s">
        <v>534</v>
      </c>
      <c r="Y1258" s="148" t="s">
        <v>535</v>
      </c>
      <c r="Z1258" s="148" t="s">
        <v>544</v>
      </c>
      <c r="AC1258" s="148" t="s">
        <v>258</v>
      </c>
      <c r="AD1258" s="148" t="s">
        <v>77</v>
      </c>
      <c r="AE1258" s="148" t="s">
        <v>102</v>
      </c>
    </row>
    <row r="1259" spans="1:31" ht="45">
      <c r="A1259" s="148" t="s">
        <v>6736</v>
      </c>
      <c r="B1259" s="148" t="s">
        <v>525</v>
      </c>
      <c r="C1259" s="148" t="s">
        <v>548</v>
      </c>
      <c r="D1259" s="148" t="s">
        <v>549</v>
      </c>
      <c r="E1259" s="148" t="s">
        <v>542</v>
      </c>
      <c r="F1259" s="148" t="s">
        <v>529</v>
      </c>
      <c r="G1259" s="148" t="s">
        <v>530</v>
      </c>
      <c r="H1259" s="148" t="s">
        <v>530</v>
      </c>
      <c r="I1259" s="148" t="s">
        <v>531</v>
      </c>
      <c r="J1259" s="148" t="s">
        <v>531</v>
      </c>
      <c r="K1259" s="148" t="s">
        <v>531</v>
      </c>
      <c r="M1259" s="148" t="s">
        <v>532</v>
      </c>
      <c r="N1259" s="148" t="s">
        <v>543</v>
      </c>
      <c r="O1259" s="148" t="s">
        <v>6747</v>
      </c>
      <c r="P1259" s="148" t="s">
        <v>62</v>
      </c>
      <c r="Q1259" s="148" t="s">
        <v>7067</v>
      </c>
      <c r="R1259" s="148" t="s">
        <v>62</v>
      </c>
      <c r="S1259" s="148" t="s">
        <v>62</v>
      </c>
      <c r="T1259" s="148" t="s">
        <v>62</v>
      </c>
      <c r="U1259" s="148" t="s">
        <v>62</v>
      </c>
      <c r="V1259" s="148" t="s">
        <v>67</v>
      </c>
      <c r="W1259" s="148" t="s">
        <v>204</v>
      </c>
      <c r="X1259" s="148" t="s">
        <v>534</v>
      </c>
      <c r="Y1259" s="148" t="s">
        <v>535</v>
      </c>
      <c r="Z1259" s="148" t="s">
        <v>544</v>
      </c>
      <c r="AC1259" s="148" t="s">
        <v>258</v>
      </c>
      <c r="AD1259" s="148" t="s">
        <v>77</v>
      </c>
      <c r="AE1259" s="148" t="s">
        <v>102</v>
      </c>
    </row>
    <row r="1260" spans="1:31" ht="45">
      <c r="A1260" s="148" t="s">
        <v>6736</v>
      </c>
      <c r="B1260" s="148" t="s">
        <v>525</v>
      </c>
      <c r="C1260" s="148" t="s">
        <v>550</v>
      </c>
      <c r="D1260" s="148" t="s">
        <v>551</v>
      </c>
      <c r="E1260" s="148" t="s">
        <v>542</v>
      </c>
      <c r="F1260" s="148" t="s">
        <v>529</v>
      </c>
      <c r="G1260" s="148" t="s">
        <v>530</v>
      </c>
      <c r="H1260" s="148" t="s">
        <v>530</v>
      </c>
      <c r="I1260" s="148" t="s">
        <v>531</v>
      </c>
      <c r="J1260" s="148" t="s">
        <v>531</v>
      </c>
      <c r="K1260" s="148" t="s">
        <v>531</v>
      </c>
      <c r="M1260" s="148" t="s">
        <v>532</v>
      </c>
      <c r="N1260" s="148" t="s">
        <v>543</v>
      </c>
      <c r="O1260" s="148" t="s">
        <v>6747</v>
      </c>
      <c r="P1260" s="148" t="s">
        <v>62</v>
      </c>
      <c r="Q1260" s="148" t="s">
        <v>7067</v>
      </c>
      <c r="R1260" s="148" t="s">
        <v>62</v>
      </c>
      <c r="S1260" s="148" t="s">
        <v>62</v>
      </c>
      <c r="T1260" s="148" t="s">
        <v>62</v>
      </c>
      <c r="U1260" s="148" t="s">
        <v>62</v>
      </c>
      <c r="V1260" s="148" t="s">
        <v>67</v>
      </c>
      <c r="W1260" s="148" t="s">
        <v>204</v>
      </c>
      <c r="X1260" s="148" t="s">
        <v>534</v>
      </c>
      <c r="Y1260" s="148" t="s">
        <v>535</v>
      </c>
      <c r="Z1260" s="148" t="s">
        <v>544</v>
      </c>
      <c r="AC1260" s="148" t="s">
        <v>258</v>
      </c>
      <c r="AD1260" s="148" t="s">
        <v>77</v>
      </c>
      <c r="AE1260" s="148" t="s">
        <v>102</v>
      </c>
    </row>
    <row r="1261" spans="1:31" ht="45">
      <c r="A1261" s="148" t="s">
        <v>6736</v>
      </c>
      <c r="B1261" s="148" t="s">
        <v>525</v>
      </c>
      <c r="C1261" s="148" t="s">
        <v>552</v>
      </c>
      <c r="D1261" s="148" t="s">
        <v>553</v>
      </c>
      <c r="E1261" s="148" t="s">
        <v>542</v>
      </c>
      <c r="F1261" s="148" t="s">
        <v>529</v>
      </c>
      <c r="G1261" s="148" t="s">
        <v>530</v>
      </c>
      <c r="H1261" s="148" t="s">
        <v>530</v>
      </c>
      <c r="I1261" s="148" t="s">
        <v>531</v>
      </c>
      <c r="J1261" s="148" t="s">
        <v>531</v>
      </c>
      <c r="K1261" s="148" t="s">
        <v>531</v>
      </c>
      <c r="M1261" s="148" t="s">
        <v>532</v>
      </c>
      <c r="N1261" s="148" t="s">
        <v>543</v>
      </c>
      <c r="O1261" s="148" t="s">
        <v>6747</v>
      </c>
      <c r="P1261" s="148" t="s">
        <v>62</v>
      </c>
      <c r="Q1261" s="148" t="s">
        <v>7067</v>
      </c>
      <c r="R1261" s="148" t="s">
        <v>62</v>
      </c>
      <c r="S1261" s="148" t="s">
        <v>62</v>
      </c>
      <c r="T1261" s="148" t="s">
        <v>62</v>
      </c>
      <c r="U1261" s="148" t="s">
        <v>62</v>
      </c>
      <c r="V1261" s="148" t="s">
        <v>67</v>
      </c>
      <c r="W1261" s="148" t="s">
        <v>204</v>
      </c>
      <c r="X1261" s="148" t="s">
        <v>534</v>
      </c>
      <c r="Y1261" s="148" t="s">
        <v>535</v>
      </c>
      <c r="Z1261" s="148" t="s">
        <v>544</v>
      </c>
      <c r="AC1261" s="148" t="s">
        <v>258</v>
      </c>
      <c r="AD1261" s="148" t="s">
        <v>77</v>
      </c>
      <c r="AE1261" s="148" t="s">
        <v>102</v>
      </c>
    </row>
    <row r="1262" spans="1:31" ht="45">
      <c r="A1262" s="148">
        <v>0</v>
      </c>
      <c r="B1262" s="148" t="s">
        <v>2817</v>
      </c>
      <c r="C1262" s="148" t="s">
        <v>3043</v>
      </c>
      <c r="D1262" s="148" t="s">
        <v>3044</v>
      </c>
      <c r="E1262" s="148" t="s">
        <v>61</v>
      </c>
      <c r="F1262" s="148" t="s">
        <v>2819</v>
      </c>
      <c r="G1262" s="148" t="s">
        <v>62</v>
      </c>
      <c r="H1262" s="148" t="s">
        <v>62</v>
      </c>
      <c r="I1262" s="148" t="s">
        <v>531</v>
      </c>
      <c r="J1262" s="148" t="s">
        <v>531</v>
      </c>
      <c r="K1262" s="148" t="s">
        <v>64</v>
      </c>
      <c r="M1262" s="148" t="s">
        <v>66</v>
      </c>
      <c r="N1262" s="148" t="s">
        <v>66</v>
      </c>
      <c r="O1262" s="148" t="s">
        <v>6747</v>
      </c>
      <c r="P1262" s="148" t="s">
        <v>62</v>
      </c>
      <c r="Q1262" s="148" t="s">
        <v>7067</v>
      </c>
      <c r="R1262" s="148" t="s">
        <v>62</v>
      </c>
      <c r="S1262" s="148" t="s">
        <v>62</v>
      </c>
      <c r="T1262" s="148" t="s">
        <v>62</v>
      </c>
      <c r="U1262" s="148" t="s">
        <v>62</v>
      </c>
      <c r="V1262" s="148" t="s">
        <v>67</v>
      </c>
      <c r="W1262" s="148" t="s">
        <v>204</v>
      </c>
      <c r="Y1262" s="148" t="s">
        <v>62</v>
      </c>
      <c r="Z1262" s="148" t="s">
        <v>62</v>
      </c>
      <c r="AC1262" s="148" t="s">
        <v>62</v>
      </c>
      <c r="AD1262" s="148" t="s">
        <v>77</v>
      </c>
      <c r="AE1262" s="148" t="s">
        <v>70</v>
      </c>
    </row>
    <row r="1263" spans="1:31" ht="45">
      <c r="A1263" s="148" t="s">
        <v>6736</v>
      </c>
      <c r="B1263" s="148" t="s">
        <v>2817</v>
      </c>
      <c r="C1263" s="148" t="s">
        <v>2829</v>
      </c>
      <c r="D1263" s="148" t="s">
        <v>555</v>
      </c>
      <c r="E1263" s="148" t="s">
        <v>2830</v>
      </c>
      <c r="F1263" s="148" t="s">
        <v>2819</v>
      </c>
      <c r="G1263" s="148" t="s">
        <v>530</v>
      </c>
      <c r="H1263" s="148" t="s">
        <v>530</v>
      </c>
      <c r="I1263" s="148" t="s">
        <v>531</v>
      </c>
      <c r="J1263" s="148" t="s">
        <v>531</v>
      </c>
      <c r="K1263" s="148" t="s">
        <v>531</v>
      </c>
      <c r="M1263" s="148" t="s">
        <v>557</v>
      </c>
      <c r="N1263" s="148" t="s">
        <v>558</v>
      </c>
      <c r="O1263" s="148" t="s">
        <v>6747</v>
      </c>
      <c r="P1263" s="148" t="s">
        <v>62</v>
      </c>
      <c r="Q1263" s="148" t="s">
        <v>7067</v>
      </c>
      <c r="R1263" s="148" t="s">
        <v>62</v>
      </c>
      <c r="S1263" s="148">
        <v>0</v>
      </c>
      <c r="T1263" s="148">
        <v>400</v>
      </c>
      <c r="U1263" s="148" t="s">
        <v>559</v>
      </c>
      <c r="V1263" s="148" t="s">
        <v>67</v>
      </c>
      <c r="W1263" s="148" t="s">
        <v>204</v>
      </c>
      <c r="X1263" s="148" t="s">
        <v>2820</v>
      </c>
      <c r="Y1263" s="148" t="s">
        <v>2821</v>
      </c>
      <c r="Z1263" s="148" t="s">
        <v>66</v>
      </c>
      <c r="AC1263" s="148" t="s">
        <v>258</v>
      </c>
      <c r="AD1263" s="148" t="s">
        <v>77</v>
      </c>
      <c r="AE1263" s="148" t="s">
        <v>102</v>
      </c>
    </row>
    <row r="1264" spans="1:31" ht="45">
      <c r="A1264" s="148" t="s">
        <v>6736</v>
      </c>
      <c r="B1264" s="148" t="s">
        <v>2817</v>
      </c>
      <c r="C1264" s="148" t="s">
        <v>2831</v>
      </c>
      <c r="D1264" s="148" t="s">
        <v>562</v>
      </c>
      <c r="E1264" s="148" t="s">
        <v>2830</v>
      </c>
      <c r="F1264" s="148" t="s">
        <v>2819</v>
      </c>
      <c r="G1264" s="148" t="s">
        <v>530</v>
      </c>
      <c r="H1264" s="148" t="s">
        <v>530</v>
      </c>
      <c r="I1264" s="148" t="s">
        <v>531</v>
      </c>
      <c r="J1264" s="148" t="s">
        <v>531</v>
      </c>
      <c r="K1264" s="148" t="s">
        <v>531</v>
      </c>
      <c r="M1264" s="148" t="s">
        <v>557</v>
      </c>
      <c r="N1264" s="148" t="s">
        <v>558</v>
      </c>
      <c r="O1264" s="148" t="s">
        <v>6747</v>
      </c>
      <c r="P1264" s="148" t="s">
        <v>62</v>
      </c>
      <c r="Q1264" s="148" t="s">
        <v>7067</v>
      </c>
      <c r="R1264" s="148" t="s">
        <v>62</v>
      </c>
      <c r="S1264" s="148">
        <v>0</v>
      </c>
      <c r="T1264" s="148">
        <v>400</v>
      </c>
      <c r="U1264" s="148" t="s">
        <v>559</v>
      </c>
      <c r="V1264" s="148" t="s">
        <v>67</v>
      </c>
      <c r="W1264" s="148" t="s">
        <v>204</v>
      </c>
      <c r="X1264" s="148" t="s">
        <v>2820</v>
      </c>
      <c r="Y1264" s="148" t="s">
        <v>2821</v>
      </c>
      <c r="Z1264" s="148" t="s">
        <v>66</v>
      </c>
      <c r="AC1264" s="148" t="s">
        <v>258</v>
      </c>
      <c r="AD1264" s="148" t="s">
        <v>77</v>
      </c>
      <c r="AE1264" s="148" t="s">
        <v>102</v>
      </c>
    </row>
    <row r="1265" spans="1:31" ht="45">
      <c r="A1265" s="148" t="s">
        <v>6736</v>
      </c>
      <c r="B1265" s="148" t="s">
        <v>2817</v>
      </c>
      <c r="C1265" s="148" t="s">
        <v>2832</v>
      </c>
      <c r="D1265" s="148" t="s">
        <v>564</v>
      </c>
      <c r="E1265" s="148" t="s">
        <v>391</v>
      </c>
      <c r="F1265" s="148" t="s">
        <v>2819</v>
      </c>
      <c r="G1265" s="148" t="s">
        <v>530</v>
      </c>
      <c r="H1265" s="148" t="s">
        <v>530</v>
      </c>
      <c r="I1265" s="148" t="s">
        <v>531</v>
      </c>
      <c r="J1265" s="148" t="s">
        <v>531</v>
      </c>
      <c r="K1265" s="148" t="s">
        <v>531</v>
      </c>
      <c r="M1265" s="148" t="s">
        <v>565</v>
      </c>
      <c r="N1265" s="148" t="s">
        <v>566</v>
      </c>
      <c r="O1265" s="148" t="s">
        <v>6747</v>
      </c>
      <c r="P1265" s="148" t="s">
        <v>62</v>
      </c>
      <c r="Q1265" s="148" t="s">
        <v>7067</v>
      </c>
      <c r="R1265" s="148" t="s">
        <v>62</v>
      </c>
      <c r="S1265" s="148" t="s">
        <v>62</v>
      </c>
      <c r="T1265" s="148" t="s">
        <v>62</v>
      </c>
      <c r="U1265" s="148" t="s">
        <v>62</v>
      </c>
      <c r="V1265" s="148" t="s">
        <v>67</v>
      </c>
      <c r="W1265" s="148" t="s">
        <v>204</v>
      </c>
      <c r="X1265" s="148" t="s">
        <v>2820</v>
      </c>
      <c r="Y1265" s="148" t="s">
        <v>2821</v>
      </c>
      <c r="Z1265" s="148" t="s">
        <v>66</v>
      </c>
      <c r="AC1265" s="148" t="s">
        <v>258</v>
      </c>
      <c r="AD1265" s="148" t="s">
        <v>77</v>
      </c>
      <c r="AE1265" s="148" t="s">
        <v>102</v>
      </c>
    </row>
    <row r="1266" spans="1:31" ht="45">
      <c r="A1266" s="148" t="s">
        <v>6736</v>
      </c>
      <c r="B1266" s="148" t="s">
        <v>2817</v>
      </c>
      <c r="C1266" s="148" t="s">
        <v>2833</v>
      </c>
      <c r="D1266" s="148" t="s">
        <v>568</v>
      </c>
      <c r="E1266" s="148" t="s">
        <v>391</v>
      </c>
      <c r="F1266" s="148" t="s">
        <v>2819</v>
      </c>
      <c r="G1266" s="148" t="s">
        <v>530</v>
      </c>
      <c r="H1266" s="148" t="s">
        <v>530</v>
      </c>
      <c r="I1266" s="148" t="s">
        <v>531</v>
      </c>
      <c r="J1266" s="148" t="s">
        <v>531</v>
      </c>
      <c r="K1266" s="148" t="s">
        <v>531</v>
      </c>
      <c r="M1266" s="148" t="s">
        <v>565</v>
      </c>
      <c r="N1266" s="148" t="s">
        <v>566</v>
      </c>
      <c r="O1266" s="148" t="s">
        <v>6747</v>
      </c>
      <c r="P1266" s="148" t="s">
        <v>62</v>
      </c>
      <c r="Q1266" s="148" t="s">
        <v>7067</v>
      </c>
      <c r="R1266" s="148" t="s">
        <v>62</v>
      </c>
      <c r="S1266" s="148" t="s">
        <v>62</v>
      </c>
      <c r="T1266" s="148" t="s">
        <v>62</v>
      </c>
      <c r="U1266" s="148" t="s">
        <v>62</v>
      </c>
      <c r="V1266" s="148" t="s">
        <v>67</v>
      </c>
      <c r="W1266" s="148" t="s">
        <v>204</v>
      </c>
      <c r="X1266" s="148" t="s">
        <v>2820</v>
      </c>
      <c r="Y1266" s="148" t="s">
        <v>2821</v>
      </c>
      <c r="Z1266" s="148" t="s">
        <v>66</v>
      </c>
      <c r="AC1266" s="148" t="s">
        <v>258</v>
      </c>
      <c r="AD1266" s="148" t="s">
        <v>77</v>
      </c>
      <c r="AE1266" s="148" t="s">
        <v>102</v>
      </c>
    </row>
    <row r="1267" spans="1:31" ht="45">
      <c r="A1267" s="148" t="s">
        <v>6736</v>
      </c>
      <c r="B1267" s="148" t="s">
        <v>2817</v>
      </c>
      <c r="C1267" s="148" t="s">
        <v>2834</v>
      </c>
      <c r="D1267" s="148" t="s">
        <v>570</v>
      </c>
      <c r="E1267" s="148" t="s">
        <v>391</v>
      </c>
      <c r="F1267" s="148" t="s">
        <v>2819</v>
      </c>
      <c r="G1267" s="148" t="s">
        <v>530</v>
      </c>
      <c r="H1267" s="148" t="s">
        <v>530</v>
      </c>
      <c r="I1267" s="148" t="s">
        <v>531</v>
      </c>
      <c r="J1267" s="148" t="s">
        <v>531</v>
      </c>
      <c r="K1267" s="148" t="s">
        <v>531</v>
      </c>
      <c r="M1267" s="148" t="s">
        <v>565</v>
      </c>
      <c r="N1267" s="148" t="s">
        <v>571</v>
      </c>
      <c r="O1267" s="148" t="s">
        <v>6747</v>
      </c>
      <c r="P1267" s="148" t="s">
        <v>62</v>
      </c>
      <c r="Q1267" s="148" t="s">
        <v>7067</v>
      </c>
      <c r="R1267" s="148" t="s">
        <v>62</v>
      </c>
      <c r="S1267" s="148" t="s">
        <v>62</v>
      </c>
      <c r="T1267" s="148" t="s">
        <v>62</v>
      </c>
      <c r="U1267" s="148" t="s">
        <v>62</v>
      </c>
      <c r="V1267" s="148" t="s">
        <v>67</v>
      </c>
      <c r="W1267" s="148" t="s">
        <v>204</v>
      </c>
      <c r="X1267" s="148" t="s">
        <v>2820</v>
      </c>
      <c r="Y1267" s="148" t="s">
        <v>2821</v>
      </c>
      <c r="Z1267" s="148" t="s">
        <v>66</v>
      </c>
      <c r="AC1267" s="148" t="s">
        <v>258</v>
      </c>
      <c r="AD1267" s="148" t="s">
        <v>77</v>
      </c>
      <c r="AE1267" s="148" t="s">
        <v>102</v>
      </c>
    </row>
    <row r="1268" spans="1:31" ht="45">
      <c r="A1268" s="148" t="s">
        <v>6736</v>
      </c>
      <c r="B1268" s="148" t="s">
        <v>2817</v>
      </c>
      <c r="C1268" s="148" t="s">
        <v>2835</v>
      </c>
      <c r="D1268" s="148" t="s">
        <v>573</v>
      </c>
      <c r="E1268" s="148" t="s">
        <v>391</v>
      </c>
      <c r="F1268" s="148" t="s">
        <v>2819</v>
      </c>
      <c r="G1268" s="148" t="s">
        <v>530</v>
      </c>
      <c r="H1268" s="148" t="s">
        <v>530</v>
      </c>
      <c r="I1268" s="148" t="s">
        <v>531</v>
      </c>
      <c r="J1268" s="148" t="s">
        <v>531</v>
      </c>
      <c r="K1268" s="148" t="s">
        <v>531</v>
      </c>
      <c r="M1268" s="148" t="s">
        <v>565</v>
      </c>
      <c r="N1268" s="148" t="s">
        <v>571</v>
      </c>
      <c r="O1268" s="148" t="s">
        <v>6747</v>
      </c>
      <c r="P1268" s="148" t="s">
        <v>62</v>
      </c>
      <c r="Q1268" s="148" t="s">
        <v>7067</v>
      </c>
      <c r="R1268" s="148" t="s">
        <v>62</v>
      </c>
      <c r="S1268" s="148" t="s">
        <v>62</v>
      </c>
      <c r="T1268" s="148" t="s">
        <v>62</v>
      </c>
      <c r="U1268" s="148" t="s">
        <v>62</v>
      </c>
      <c r="V1268" s="148" t="s">
        <v>67</v>
      </c>
      <c r="W1268" s="148" t="s">
        <v>204</v>
      </c>
      <c r="X1268" s="148" t="s">
        <v>2820</v>
      </c>
      <c r="Y1268" s="148" t="s">
        <v>2821</v>
      </c>
      <c r="Z1268" s="148" t="s">
        <v>66</v>
      </c>
      <c r="AC1268" s="148" t="s">
        <v>258</v>
      </c>
      <c r="AD1268" s="148" t="s">
        <v>77</v>
      </c>
      <c r="AE1268" s="148" t="s">
        <v>102</v>
      </c>
    </row>
    <row r="1269" spans="1:31" ht="45">
      <c r="A1269" s="148" t="s">
        <v>6736</v>
      </c>
      <c r="B1269" s="148" t="s">
        <v>2817</v>
      </c>
      <c r="C1269" s="148" t="s">
        <v>2836</v>
      </c>
      <c r="D1269" s="148" t="s">
        <v>575</v>
      </c>
      <c r="E1269" s="148" t="s">
        <v>391</v>
      </c>
      <c r="F1269" s="148" t="s">
        <v>2819</v>
      </c>
      <c r="G1269" s="148" t="s">
        <v>530</v>
      </c>
      <c r="H1269" s="148" t="s">
        <v>530</v>
      </c>
      <c r="I1269" s="148" t="s">
        <v>531</v>
      </c>
      <c r="J1269" s="148" t="s">
        <v>531</v>
      </c>
      <c r="K1269" s="148" t="s">
        <v>531</v>
      </c>
      <c r="M1269" s="148" t="s">
        <v>565</v>
      </c>
      <c r="N1269" s="148" t="s">
        <v>566</v>
      </c>
      <c r="O1269" s="148" t="s">
        <v>6747</v>
      </c>
      <c r="P1269" s="148" t="s">
        <v>62</v>
      </c>
      <c r="Q1269" s="148" t="s">
        <v>7067</v>
      </c>
      <c r="R1269" s="148" t="s">
        <v>62</v>
      </c>
      <c r="S1269" s="148" t="s">
        <v>62</v>
      </c>
      <c r="T1269" s="148" t="s">
        <v>62</v>
      </c>
      <c r="U1269" s="148" t="s">
        <v>62</v>
      </c>
      <c r="V1269" s="148" t="s">
        <v>67</v>
      </c>
      <c r="W1269" s="148" t="s">
        <v>204</v>
      </c>
      <c r="X1269" s="148" t="s">
        <v>2820</v>
      </c>
      <c r="Y1269" s="148" t="s">
        <v>2821</v>
      </c>
      <c r="Z1269" s="148" t="s">
        <v>66</v>
      </c>
      <c r="AC1269" s="148" t="s">
        <v>258</v>
      </c>
      <c r="AD1269" s="148" t="s">
        <v>77</v>
      </c>
      <c r="AE1269" s="148" t="s">
        <v>102</v>
      </c>
    </row>
    <row r="1270" spans="1:31" ht="45">
      <c r="A1270" s="148" t="s">
        <v>6736</v>
      </c>
      <c r="B1270" s="148" t="s">
        <v>2817</v>
      </c>
      <c r="C1270" s="148" t="s">
        <v>2837</v>
      </c>
      <c r="D1270" s="148" t="s">
        <v>577</v>
      </c>
      <c r="E1270" s="148" t="s">
        <v>391</v>
      </c>
      <c r="F1270" s="148" t="s">
        <v>2819</v>
      </c>
      <c r="G1270" s="148" t="s">
        <v>530</v>
      </c>
      <c r="H1270" s="148" t="s">
        <v>530</v>
      </c>
      <c r="I1270" s="148" t="s">
        <v>531</v>
      </c>
      <c r="J1270" s="148" t="s">
        <v>531</v>
      </c>
      <c r="K1270" s="148" t="s">
        <v>531</v>
      </c>
      <c r="M1270" s="148" t="s">
        <v>565</v>
      </c>
      <c r="N1270" s="148" t="s">
        <v>566</v>
      </c>
      <c r="O1270" s="148" t="s">
        <v>6747</v>
      </c>
      <c r="P1270" s="148" t="s">
        <v>62</v>
      </c>
      <c r="Q1270" s="148" t="s">
        <v>7067</v>
      </c>
      <c r="R1270" s="148" t="s">
        <v>62</v>
      </c>
      <c r="S1270" s="148" t="s">
        <v>62</v>
      </c>
      <c r="T1270" s="148" t="s">
        <v>62</v>
      </c>
      <c r="U1270" s="148" t="s">
        <v>62</v>
      </c>
      <c r="V1270" s="148" t="s">
        <v>67</v>
      </c>
      <c r="W1270" s="148" t="s">
        <v>204</v>
      </c>
      <c r="X1270" s="148" t="s">
        <v>2820</v>
      </c>
      <c r="Y1270" s="148" t="s">
        <v>2821</v>
      </c>
      <c r="Z1270" s="148" t="s">
        <v>66</v>
      </c>
      <c r="AC1270" s="148" t="s">
        <v>258</v>
      </c>
      <c r="AD1270" s="148" t="s">
        <v>77</v>
      </c>
      <c r="AE1270" s="148" t="s">
        <v>102</v>
      </c>
    </row>
    <row r="1271" spans="1:31" ht="45">
      <c r="A1271" s="148" t="s">
        <v>6736</v>
      </c>
      <c r="B1271" s="148" t="s">
        <v>2817</v>
      </c>
      <c r="C1271" s="148" t="s">
        <v>2838</v>
      </c>
      <c r="D1271" s="148" t="s">
        <v>579</v>
      </c>
      <c r="E1271" s="148" t="s">
        <v>391</v>
      </c>
      <c r="F1271" s="148" t="s">
        <v>2819</v>
      </c>
      <c r="G1271" s="148" t="s">
        <v>530</v>
      </c>
      <c r="H1271" s="148" t="s">
        <v>530</v>
      </c>
      <c r="I1271" s="148" t="s">
        <v>531</v>
      </c>
      <c r="J1271" s="148" t="s">
        <v>531</v>
      </c>
      <c r="K1271" s="148" t="s">
        <v>531</v>
      </c>
      <c r="M1271" s="148" t="s">
        <v>565</v>
      </c>
      <c r="N1271" s="148" t="s">
        <v>566</v>
      </c>
      <c r="O1271" s="148" t="s">
        <v>6747</v>
      </c>
      <c r="P1271" s="148" t="s">
        <v>62</v>
      </c>
      <c r="Q1271" s="148" t="s">
        <v>7067</v>
      </c>
      <c r="R1271" s="148" t="s">
        <v>62</v>
      </c>
      <c r="S1271" s="148" t="s">
        <v>62</v>
      </c>
      <c r="T1271" s="148" t="s">
        <v>62</v>
      </c>
      <c r="U1271" s="148" t="s">
        <v>62</v>
      </c>
      <c r="V1271" s="148" t="s">
        <v>67</v>
      </c>
      <c r="W1271" s="148" t="s">
        <v>204</v>
      </c>
      <c r="X1271" s="148" t="s">
        <v>2820</v>
      </c>
      <c r="Y1271" s="148" t="s">
        <v>2821</v>
      </c>
      <c r="Z1271" s="148" t="s">
        <v>66</v>
      </c>
      <c r="AC1271" s="148" t="s">
        <v>258</v>
      </c>
      <c r="AD1271" s="148" t="s">
        <v>77</v>
      </c>
      <c r="AE1271" s="148" t="s">
        <v>102</v>
      </c>
    </row>
    <row r="1272" spans="1:31" ht="45">
      <c r="A1272" s="148" t="s">
        <v>6736</v>
      </c>
      <c r="B1272" s="148" t="s">
        <v>2817</v>
      </c>
      <c r="C1272" s="148" t="s">
        <v>2839</v>
      </c>
      <c r="D1272" s="148" t="s">
        <v>581</v>
      </c>
      <c r="E1272" s="148" t="s">
        <v>391</v>
      </c>
      <c r="F1272" s="148" t="s">
        <v>2819</v>
      </c>
      <c r="G1272" s="148" t="s">
        <v>530</v>
      </c>
      <c r="H1272" s="148" t="s">
        <v>530</v>
      </c>
      <c r="I1272" s="148" t="s">
        <v>531</v>
      </c>
      <c r="J1272" s="148" t="s">
        <v>531</v>
      </c>
      <c r="K1272" s="148" t="s">
        <v>531</v>
      </c>
      <c r="M1272" s="148" t="s">
        <v>565</v>
      </c>
      <c r="N1272" s="148" t="s">
        <v>566</v>
      </c>
      <c r="O1272" s="148" t="s">
        <v>6747</v>
      </c>
      <c r="P1272" s="148" t="s">
        <v>62</v>
      </c>
      <c r="Q1272" s="148" t="s">
        <v>7067</v>
      </c>
      <c r="R1272" s="148" t="s">
        <v>62</v>
      </c>
      <c r="S1272" s="148" t="s">
        <v>62</v>
      </c>
      <c r="T1272" s="148" t="s">
        <v>62</v>
      </c>
      <c r="U1272" s="148" t="s">
        <v>62</v>
      </c>
      <c r="V1272" s="148" t="s">
        <v>67</v>
      </c>
      <c r="W1272" s="148" t="s">
        <v>204</v>
      </c>
      <c r="X1272" s="148" t="s">
        <v>2820</v>
      </c>
      <c r="Y1272" s="148" t="s">
        <v>2821</v>
      </c>
      <c r="Z1272" s="148" t="s">
        <v>66</v>
      </c>
      <c r="AC1272" s="148" t="s">
        <v>258</v>
      </c>
      <c r="AD1272" s="148" t="s">
        <v>77</v>
      </c>
      <c r="AE1272" s="148" t="s">
        <v>102</v>
      </c>
    </row>
    <row r="1273" spans="1:31" ht="45">
      <c r="A1273" s="148" t="s">
        <v>6736</v>
      </c>
      <c r="B1273" s="148" t="s">
        <v>2817</v>
      </c>
      <c r="C1273" s="148" t="s">
        <v>2840</v>
      </c>
      <c r="D1273" s="148" t="s">
        <v>583</v>
      </c>
      <c r="E1273" s="148" t="s">
        <v>391</v>
      </c>
      <c r="F1273" s="148" t="s">
        <v>2819</v>
      </c>
      <c r="G1273" s="148" t="s">
        <v>530</v>
      </c>
      <c r="H1273" s="148" t="s">
        <v>530</v>
      </c>
      <c r="I1273" s="148" t="s">
        <v>531</v>
      </c>
      <c r="J1273" s="148" t="s">
        <v>531</v>
      </c>
      <c r="K1273" s="148" t="s">
        <v>531</v>
      </c>
      <c r="M1273" s="148" t="s">
        <v>584</v>
      </c>
      <c r="N1273" s="148" t="s">
        <v>585</v>
      </c>
      <c r="O1273" s="148" t="s">
        <v>6747</v>
      </c>
      <c r="P1273" s="148" t="s">
        <v>62</v>
      </c>
      <c r="Q1273" s="148" t="s">
        <v>7067</v>
      </c>
      <c r="R1273" s="148" t="s">
        <v>62</v>
      </c>
      <c r="S1273" s="148" t="s">
        <v>62</v>
      </c>
      <c r="T1273" s="148" t="s">
        <v>62</v>
      </c>
      <c r="U1273" s="148" t="s">
        <v>62</v>
      </c>
      <c r="V1273" s="148" t="s">
        <v>67</v>
      </c>
      <c r="W1273" s="148" t="s">
        <v>204</v>
      </c>
      <c r="X1273" s="148" t="s">
        <v>2820</v>
      </c>
      <c r="Y1273" s="148" t="s">
        <v>2821</v>
      </c>
      <c r="Z1273" s="148" t="s">
        <v>66</v>
      </c>
      <c r="AC1273" s="148" t="s">
        <v>258</v>
      </c>
      <c r="AD1273" s="148" t="s">
        <v>77</v>
      </c>
      <c r="AE1273" s="148" t="s">
        <v>102</v>
      </c>
    </row>
    <row r="1274" spans="1:31" ht="45">
      <c r="A1274" s="148" t="s">
        <v>6736</v>
      </c>
      <c r="B1274" s="148" t="s">
        <v>2817</v>
      </c>
      <c r="C1274" s="148" t="s">
        <v>2841</v>
      </c>
      <c r="D1274" s="148" t="s">
        <v>587</v>
      </c>
      <c r="E1274" s="148" t="s">
        <v>391</v>
      </c>
      <c r="F1274" s="148" t="s">
        <v>2819</v>
      </c>
      <c r="G1274" s="148" t="s">
        <v>530</v>
      </c>
      <c r="H1274" s="148" t="s">
        <v>530</v>
      </c>
      <c r="I1274" s="148" t="s">
        <v>531</v>
      </c>
      <c r="J1274" s="148" t="s">
        <v>531</v>
      </c>
      <c r="K1274" s="148" t="s">
        <v>531</v>
      </c>
      <c r="M1274" s="148" t="s">
        <v>584</v>
      </c>
      <c r="N1274" s="148" t="s">
        <v>588</v>
      </c>
      <c r="O1274" s="148" t="s">
        <v>6747</v>
      </c>
      <c r="P1274" s="148" t="s">
        <v>62</v>
      </c>
      <c r="Q1274" s="148" t="s">
        <v>7067</v>
      </c>
      <c r="R1274" s="148" t="s">
        <v>62</v>
      </c>
      <c r="S1274" s="148" t="s">
        <v>62</v>
      </c>
      <c r="T1274" s="148" t="s">
        <v>62</v>
      </c>
      <c r="U1274" s="148" t="s">
        <v>62</v>
      </c>
      <c r="V1274" s="148" t="s">
        <v>67</v>
      </c>
      <c r="W1274" s="148" t="s">
        <v>204</v>
      </c>
      <c r="X1274" s="148" t="s">
        <v>2820</v>
      </c>
      <c r="Y1274" s="148" t="s">
        <v>2821</v>
      </c>
      <c r="Z1274" s="148" t="s">
        <v>66</v>
      </c>
      <c r="AC1274" s="148" t="s">
        <v>258</v>
      </c>
      <c r="AD1274" s="148" t="s">
        <v>77</v>
      </c>
      <c r="AE1274" s="148" t="s">
        <v>102</v>
      </c>
    </row>
    <row r="1275" spans="1:31" ht="45">
      <c r="A1275" s="148" t="s">
        <v>6736</v>
      </c>
      <c r="B1275" s="148" t="s">
        <v>2817</v>
      </c>
      <c r="C1275" s="148" t="s">
        <v>2842</v>
      </c>
      <c r="D1275" s="148" t="s">
        <v>590</v>
      </c>
      <c r="E1275" s="148" t="s">
        <v>391</v>
      </c>
      <c r="F1275" s="148" t="s">
        <v>2819</v>
      </c>
      <c r="G1275" s="148" t="s">
        <v>530</v>
      </c>
      <c r="H1275" s="148" t="s">
        <v>530</v>
      </c>
      <c r="I1275" s="148" t="s">
        <v>531</v>
      </c>
      <c r="J1275" s="148" t="s">
        <v>531</v>
      </c>
      <c r="K1275" s="148" t="s">
        <v>531</v>
      </c>
      <c r="M1275" s="148" t="s">
        <v>584</v>
      </c>
      <c r="N1275" s="148" t="s">
        <v>588</v>
      </c>
      <c r="O1275" s="148" t="s">
        <v>6747</v>
      </c>
      <c r="P1275" s="148" t="s">
        <v>62</v>
      </c>
      <c r="Q1275" s="148" t="s">
        <v>7067</v>
      </c>
      <c r="R1275" s="148" t="s">
        <v>62</v>
      </c>
      <c r="S1275" s="148" t="s">
        <v>62</v>
      </c>
      <c r="T1275" s="148" t="s">
        <v>62</v>
      </c>
      <c r="U1275" s="148" t="s">
        <v>62</v>
      </c>
      <c r="V1275" s="148" t="s">
        <v>67</v>
      </c>
      <c r="W1275" s="148" t="s">
        <v>204</v>
      </c>
      <c r="X1275" s="148" t="s">
        <v>2820</v>
      </c>
      <c r="Y1275" s="148" t="s">
        <v>2821</v>
      </c>
      <c r="Z1275" s="148" t="s">
        <v>66</v>
      </c>
      <c r="AC1275" s="148" t="s">
        <v>258</v>
      </c>
      <c r="AD1275" s="148" t="s">
        <v>77</v>
      </c>
      <c r="AE1275" s="148" t="s">
        <v>102</v>
      </c>
    </row>
    <row r="1276" spans="1:31" ht="45">
      <c r="A1276" s="148" t="s">
        <v>6736</v>
      </c>
      <c r="B1276" s="148" t="s">
        <v>2817</v>
      </c>
      <c r="C1276" s="148" t="s">
        <v>2843</v>
      </c>
      <c r="D1276" s="148" t="s">
        <v>592</v>
      </c>
      <c r="E1276" s="148" t="s">
        <v>391</v>
      </c>
      <c r="F1276" s="148" t="s">
        <v>2819</v>
      </c>
      <c r="G1276" s="148" t="s">
        <v>530</v>
      </c>
      <c r="H1276" s="148" t="s">
        <v>530</v>
      </c>
      <c r="I1276" s="148" t="s">
        <v>531</v>
      </c>
      <c r="J1276" s="148" t="s">
        <v>531</v>
      </c>
      <c r="K1276" s="148" t="s">
        <v>531</v>
      </c>
      <c r="M1276" s="148" t="s">
        <v>565</v>
      </c>
      <c r="N1276" s="148" t="s">
        <v>593</v>
      </c>
      <c r="O1276" s="148" t="s">
        <v>6747</v>
      </c>
      <c r="P1276" s="148" t="s">
        <v>62</v>
      </c>
      <c r="Q1276" s="148" t="s">
        <v>7067</v>
      </c>
      <c r="R1276" s="148" t="s">
        <v>62</v>
      </c>
      <c r="S1276" s="148" t="s">
        <v>62</v>
      </c>
      <c r="T1276" s="148" t="s">
        <v>62</v>
      </c>
      <c r="U1276" s="148" t="s">
        <v>62</v>
      </c>
      <c r="V1276" s="148" t="s">
        <v>67</v>
      </c>
      <c r="W1276" s="148" t="s">
        <v>204</v>
      </c>
      <c r="X1276" s="148" t="s">
        <v>2820</v>
      </c>
      <c r="Y1276" s="148" t="s">
        <v>2821</v>
      </c>
      <c r="Z1276" s="148" t="s">
        <v>66</v>
      </c>
      <c r="AC1276" s="148" t="s">
        <v>258</v>
      </c>
      <c r="AD1276" s="148" t="s">
        <v>77</v>
      </c>
      <c r="AE1276" s="148" t="s">
        <v>102</v>
      </c>
    </row>
    <row r="1277" spans="1:31" ht="45">
      <c r="A1277" s="148" t="s">
        <v>6736</v>
      </c>
      <c r="B1277" s="148" t="s">
        <v>2817</v>
      </c>
      <c r="C1277" s="148" t="s">
        <v>2844</v>
      </c>
      <c r="D1277" s="148" t="s">
        <v>595</v>
      </c>
      <c r="E1277" s="148" t="s">
        <v>391</v>
      </c>
      <c r="F1277" s="148" t="s">
        <v>2819</v>
      </c>
      <c r="G1277" s="148" t="s">
        <v>530</v>
      </c>
      <c r="H1277" s="148" t="s">
        <v>530</v>
      </c>
      <c r="I1277" s="148" t="s">
        <v>531</v>
      </c>
      <c r="J1277" s="148" t="s">
        <v>531</v>
      </c>
      <c r="K1277" s="148" t="s">
        <v>531</v>
      </c>
      <c r="M1277" s="148" t="s">
        <v>565</v>
      </c>
      <c r="N1277" s="148" t="s">
        <v>593</v>
      </c>
      <c r="O1277" s="148" t="s">
        <v>6747</v>
      </c>
      <c r="P1277" s="148" t="s">
        <v>62</v>
      </c>
      <c r="Q1277" s="148" t="s">
        <v>7067</v>
      </c>
      <c r="R1277" s="148" t="s">
        <v>62</v>
      </c>
      <c r="S1277" s="148" t="s">
        <v>62</v>
      </c>
      <c r="T1277" s="148" t="s">
        <v>62</v>
      </c>
      <c r="U1277" s="148" t="s">
        <v>62</v>
      </c>
      <c r="V1277" s="148" t="s">
        <v>67</v>
      </c>
      <c r="W1277" s="148" t="s">
        <v>204</v>
      </c>
      <c r="X1277" s="148" t="s">
        <v>2820</v>
      </c>
      <c r="Y1277" s="148" t="s">
        <v>2821</v>
      </c>
      <c r="Z1277" s="148" t="s">
        <v>66</v>
      </c>
      <c r="AC1277" s="148" t="s">
        <v>258</v>
      </c>
      <c r="AD1277" s="148" t="s">
        <v>77</v>
      </c>
      <c r="AE1277" s="148" t="s">
        <v>102</v>
      </c>
    </row>
    <row r="1278" spans="1:31" ht="45">
      <c r="A1278" s="148" t="s">
        <v>6736</v>
      </c>
      <c r="B1278" s="148" t="s">
        <v>2817</v>
      </c>
      <c r="C1278" s="148" t="s">
        <v>2822</v>
      </c>
      <c r="D1278" s="148" t="s">
        <v>537</v>
      </c>
      <c r="E1278" s="148" t="s">
        <v>538</v>
      </c>
      <c r="F1278" s="148" t="s">
        <v>2819</v>
      </c>
      <c r="G1278" s="148" t="s">
        <v>530</v>
      </c>
      <c r="H1278" s="148" t="s">
        <v>530</v>
      </c>
      <c r="I1278" s="148" t="s">
        <v>531</v>
      </c>
      <c r="J1278" s="148" t="s">
        <v>531</v>
      </c>
      <c r="K1278" s="148" t="s">
        <v>531</v>
      </c>
      <c r="M1278" s="148" t="s">
        <v>532</v>
      </c>
      <c r="N1278" s="148" t="s">
        <v>539</v>
      </c>
      <c r="O1278" s="148" t="s">
        <v>6747</v>
      </c>
      <c r="P1278" s="148" t="s">
        <v>62</v>
      </c>
      <c r="Q1278" s="148" t="s">
        <v>7067</v>
      </c>
      <c r="R1278" s="148" t="s">
        <v>62</v>
      </c>
      <c r="S1278" s="148" t="s">
        <v>62</v>
      </c>
      <c r="T1278" s="148" t="s">
        <v>62</v>
      </c>
      <c r="U1278" s="148" t="s">
        <v>62</v>
      </c>
      <c r="V1278" s="148" t="s">
        <v>67</v>
      </c>
      <c r="W1278" s="148" t="s">
        <v>204</v>
      </c>
      <c r="X1278" s="148" t="s">
        <v>2820</v>
      </c>
      <c r="Y1278" s="148" t="s">
        <v>2821</v>
      </c>
      <c r="Z1278" s="148" t="s">
        <v>66</v>
      </c>
      <c r="AC1278" s="148" t="s">
        <v>258</v>
      </c>
      <c r="AD1278" s="148" t="s">
        <v>77</v>
      </c>
      <c r="AE1278" s="148" t="s">
        <v>102</v>
      </c>
    </row>
    <row r="1279" spans="1:31" ht="45">
      <c r="A1279" s="148" t="s">
        <v>6736</v>
      </c>
      <c r="B1279" s="148" t="s">
        <v>2817</v>
      </c>
      <c r="C1279" s="148" t="s">
        <v>2818</v>
      </c>
      <c r="D1279" s="148" t="s">
        <v>527</v>
      </c>
      <c r="E1279" s="148" t="s">
        <v>528</v>
      </c>
      <c r="F1279" s="148" t="s">
        <v>2819</v>
      </c>
      <c r="G1279" s="148" t="s">
        <v>530</v>
      </c>
      <c r="H1279" s="148" t="s">
        <v>530</v>
      </c>
      <c r="I1279" s="148" t="s">
        <v>531</v>
      </c>
      <c r="J1279" s="148" t="s">
        <v>531</v>
      </c>
      <c r="K1279" s="148" t="s">
        <v>531</v>
      </c>
      <c r="M1279" s="148" t="s">
        <v>532</v>
      </c>
      <c r="N1279" s="148" t="s">
        <v>533</v>
      </c>
      <c r="O1279" s="148" t="s">
        <v>6747</v>
      </c>
      <c r="P1279" s="148" t="s">
        <v>62</v>
      </c>
      <c r="Q1279" s="148" t="s">
        <v>7067</v>
      </c>
      <c r="R1279" s="148" t="s">
        <v>62</v>
      </c>
      <c r="S1279" s="148" t="s">
        <v>62</v>
      </c>
      <c r="T1279" s="148" t="s">
        <v>62</v>
      </c>
      <c r="U1279" s="148" t="s">
        <v>62</v>
      </c>
      <c r="V1279" s="148" t="s">
        <v>67</v>
      </c>
      <c r="W1279" s="148" t="s">
        <v>204</v>
      </c>
      <c r="X1279" s="148" t="s">
        <v>2820</v>
      </c>
      <c r="Y1279" s="148" t="s">
        <v>2821</v>
      </c>
      <c r="Z1279" s="148" t="s">
        <v>66</v>
      </c>
      <c r="AC1279" s="148" t="s">
        <v>258</v>
      </c>
      <c r="AD1279" s="148" t="s">
        <v>77</v>
      </c>
      <c r="AE1279" s="148" t="s">
        <v>102</v>
      </c>
    </row>
    <row r="1280" spans="1:31" ht="45">
      <c r="A1280" s="148" t="s">
        <v>6736</v>
      </c>
      <c r="B1280" s="148" t="s">
        <v>2817</v>
      </c>
      <c r="C1280" s="148" t="s">
        <v>2823</v>
      </c>
      <c r="D1280" s="148" t="s">
        <v>541</v>
      </c>
      <c r="E1280" s="148" t="s">
        <v>542</v>
      </c>
      <c r="F1280" s="148" t="s">
        <v>2819</v>
      </c>
      <c r="G1280" s="148" t="s">
        <v>530</v>
      </c>
      <c r="H1280" s="148" t="s">
        <v>530</v>
      </c>
      <c r="I1280" s="148" t="s">
        <v>531</v>
      </c>
      <c r="J1280" s="148" t="s">
        <v>531</v>
      </c>
      <c r="K1280" s="148" t="s">
        <v>531</v>
      </c>
      <c r="M1280" s="148" t="s">
        <v>532</v>
      </c>
      <c r="N1280" s="148" t="s">
        <v>543</v>
      </c>
      <c r="O1280" s="148" t="s">
        <v>6747</v>
      </c>
      <c r="P1280" s="148" t="s">
        <v>62</v>
      </c>
      <c r="Q1280" s="148" t="s">
        <v>7067</v>
      </c>
      <c r="R1280" s="148" t="s">
        <v>62</v>
      </c>
      <c r="S1280" s="148" t="s">
        <v>62</v>
      </c>
      <c r="T1280" s="148" t="s">
        <v>62</v>
      </c>
      <c r="U1280" s="148" t="s">
        <v>62</v>
      </c>
      <c r="V1280" s="148" t="s">
        <v>67</v>
      </c>
      <c r="W1280" s="148" t="s">
        <v>204</v>
      </c>
      <c r="X1280" s="148" t="s">
        <v>2820</v>
      </c>
      <c r="Y1280" s="148" t="s">
        <v>2821</v>
      </c>
      <c r="Z1280" s="148" t="s">
        <v>544</v>
      </c>
      <c r="AC1280" s="148" t="s">
        <v>258</v>
      </c>
      <c r="AD1280" s="148" t="s">
        <v>77</v>
      </c>
      <c r="AE1280" s="148" t="s">
        <v>102</v>
      </c>
    </row>
    <row r="1281" spans="1:31" ht="45">
      <c r="A1281" s="148" t="s">
        <v>6736</v>
      </c>
      <c r="B1281" s="148" t="s">
        <v>2817</v>
      </c>
      <c r="C1281" s="148" t="s">
        <v>2824</v>
      </c>
      <c r="D1281" s="148" t="s">
        <v>546</v>
      </c>
      <c r="E1281" s="148" t="s">
        <v>542</v>
      </c>
      <c r="F1281" s="148" t="s">
        <v>2819</v>
      </c>
      <c r="G1281" s="148" t="s">
        <v>530</v>
      </c>
      <c r="H1281" s="148" t="s">
        <v>530</v>
      </c>
      <c r="I1281" s="148" t="s">
        <v>531</v>
      </c>
      <c r="J1281" s="148" t="s">
        <v>531</v>
      </c>
      <c r="K1281" s="148" t="s">
        <v>531</v>
      </c>
      <c r="M1281" s="148" t="s">
        <v>532</v>
      </c>
      <c r="N1281" s="148" t="s">
        <v>543</v>
      </c>
      <c r="O1281" s="148" t="s">
        <v>6747</v>
      </c>
      <c r="P1281" s="148" t="s">
        <v>62</v>
      </c>
      <c r="Q1281" s="148" t="s">
        <v>7067</v>
      </c>
      <c r="R1281" s="148" t="s">
        <v>62</v>
      </c>
      <c r="S1281" s="148" t="s">
        <v>62</v>
      </c>
      <c r="T1281" s="148" t="s">
        <v>62</v>
      </c>
      <c r="U1281" s="148" t="s">
        <v>62</v>
      </c>
      <c r="V1281" s="148" t="s">
        <v>67</v>
      </c>
      <c r="W1281" s="148" t="s">
        <v>204</v>
      </c>
      <c r="X1281" s="148" t="s">
        <v>2820</v>
      </c>
      <c r="Y1281" s="148" t="s">
        <v>2821</v>
      </c>
      <c r="Z1281" s="148" t="s">
        <v>544</v>
      </c>
      <c r="AC1281" s="148" t="s">
        <v>258</v>
      </c>
      <c r="AD1281" s="148" t="s">
        <v>77</v>
      </c>
      <c r="AE1281" s="148" t="s">
        <v>102</v>
      </c>
    </row>
    <row r="1282" spans="1:31" ht="45">
      <c r="A1282" s="148" t="s">
        <v>6736</v>
      </c>
      <c r="B1282" s="148" t="s">
        <v>2817</v>
      </c>
      <c r="C1282" s="148" t="s">
        <v>2825</v>
      </c>
      <c r="D1282" s="148" t="s">
        <v>546</v>
      </c>
      <c r="E1282" s="148" t="s">
        <v>542</v>
      </c>
      <c r="F1282" s="148" t="s">
        <v>2819</v>
      </c>
      <c r="G1282" s="148" t="s">
        <v>530</v>
      </c>
      <c r="H1282" s="148" t="s">
        <v>530</v>
      </c>
      <c r="I1282" s="148" t="s">
        <v>531</v>
      </c>
      <c r="J1282" s="148" t="s">
        <v>531</v>
      </c>
      <c r="K1282" s="148" t="s">
        <v>531</v>
      </c>
      <c r="M1282" s="148" t="s">
        <v>532</v>
      </c>
      <c r="N1282" s="148" t="s">
        <v>543</v>
      </c>
      <c r="O1282" s="148" t="s">
        <v>6747</v>
      </c>
      <c r="P1282" s="148" t="s">
        <v>62</v>
      </c>
      <c r="Q1282" s="148" t="s">
        <v>7067</v>
      </c>
      <c r="R1282" s="148" t="s">
        <v>62</v>
      </c>
      <c r="S1282" s="148" t="s">
        <v>62</v>
      </c>
      <c r="T1282" s="148" t="s">
        <v>62</v>
      </c>
      <c r="U1282" s="148" t="s">
        <v>62</v>
      </c>
      <c r="V1282" s="148" t="s">
        <v>67</v>
      </c>
      <c r="W1282" s="148" t="s">
        <v>204</v>
      </c>
      <c r="X1282" s="148" t="s">
        <v>2820</v>
      </c>
      <c r="Y1282" s="148" t="s">
        <v>2821</v>
      </c>
      <c r="Z1282" s="148" t="s">
        <v>544</v>
      </c>
      <c r="AC1282" s="148" t="s">
        <v>258</v>
      </c>
      <c r="AD1282" s="148" t="s">
        <v>77</v>
      </c>
      <c r="AE1282" s="148" t="s">
        <v>102</v>
      </c>
    </row>
    <row r="1283" spans="1:31" ht="45">
      <c r="A1283" s="148" t="s">
        <v>6736</v>
      </c>
      <c r="B1283" s="148" t="s">
        <v>2817</v>
      </c>
      <c r="C1283" s="148" t="s">
        <v>2826</v>
      </c>
      <c r="D1283" s="148" t="s">
        <v>549</v>
      </c>
      <c r="E1283" s="148" t="s">
        <v>542</v>
      </c>
      <c r="F1283" s="148" t="s">
        <v>2819</v>
      </c>
      <c r="G1283" s="148" t="s">
        <v>530</v>
      </c>
      <c r="H1283" s="148" t="s">
        <v>530</v>
      </c>
      <c r="I1283" s="148" t="s">
        <v>531</v>
      </c>
      <c r="J1283" s="148" t="s">
        <v>531</v>
      </c>
      <c r="K1283" s="148" t="s">
        <v>531</v>
      </c>
      <c r="M1283" s="148" t="s">
        <v>532</v>
      </c>
      <c r="N1283" s="148" t="s">
        <v>543</v>
      </c>
      <c r="O1283" s="148" t="s">
        <v>6747</v>
      </c>
      <c r="P1283" s="148" t="s">
        <v>62</v>
      </c>
      <c r="Q1283" s="148" t="s">
        <v>7067</v>
      </c>
      <c r="R1283" s="148" t="s">
        <v>62</v>
      </c>
      <c r="S1283" s="148" t="s">
        <v>62</v>
      </c>
      <c r="T1283" s="148" t="s">
        <v>62</v>
      </c>
      <c r="U1283" s="148" t="s">
        <v>62</v>
      </c>
      <c r="V1283" s="148" t="s">
        <v>67</v>
      </c>
      <c r="W1283" s="148" t="s">
        <v>204</v>
      </c>
      <c r="X1283" s="148" t="s">
        <v>2820</v>
      </c>
      <c r="Y1283" s="148" t="s">
        <v>2821</v>
      </c>
      <c r="Z1283" s="148" t="s">
        <v>544</v>
      </c>
      <c r="AC1283" s="148" t="s">
        <v>258</v>
      </c>
      <c r="AD1283" s="148" t="s">
        <v>77</v>
      </c>
      <c r="AE1283" s="148" t="s">
        <v>102</v>
      </c>
    </row>
    <row r="1284" spans="1:31" ht="45">
      <c r="A1284" s="148" t="s">
        <v>6736</v>
      </c>
      <c r="B1284" s="148" t="s">
        <v>2817</v>
      </c>
      <c r="C1284" s="148" t="s">
        <v>2827</v>
      </c>
      <c r="D1284" s="148" t="s">
        <v>551</v>
      </c>
      <c r="E1284" s="148" t="s">
        <v>542</v>
      </c>
      <c r="F1284" s="148" t="s">
        <v>2819</v>
      </c>
      <c r="G1284" s="148" t="s">
        <v>530</v>
      </c>
      <c r="H1284" s="148" t="s">
        <v>530</v>
      </c>
      <c r="I1284" s="148" t="s">
        <v>531</v>
      </c>
      <c r="J1284" s="148" t="s">
        <v>531</v>
      </c>
      <c r="K1284" s="148" t="s">
        <v>531</v>
      </c>
      <c r="M1284" s="148" t="s">
        <v>532</v>
      </c>
      <c r="N1284" s="148" t="s">
        <v>543</v>
      </c>
      <c r="O1284" s="148" t="s">
        <v>6747</v>
      </c>
      <c r="P1284" s="148" t="s">
        <v>62</v>
      </c>
      <c r="Q1284" s="148" t="s">
        <v>7067</v>
      </c>
      <c r="R1284" s="148" t="s">
        <v>62</v>
      </c>
      <c r="S1284" s="148" t="s">
        <v>62</v>
      </c>
      <c r="T1284" s="148" t="s">
        <v>62</v>
      </c>
      <c r="U1284" s="148" t="s">
        <v>62</v>
      </c>
      <c r="V1284" s="148" t="s">
        <v>67</v>
      </c>
      <c r="W1284" s="148" t="s">
        <v>204</v>
      </c>
      <c r="X1284" s="148" t="s">
        <v>2820</v>
      </c>
      <c r="Y1284" s="148" t="s">
        <v>2821</v>
      </c>
      <c r="Z1284" s="148" t="s">
        <v>544</v>
      </c>
      <c r="AC1284" s="148" t="s">
        <v>258</v>
      </c>
      <c r="AD1284" s="148" t="s">
        <v>77</v>
      </c>
      <c r="AE1284" s="148" t="s">
        <v>102</v>
      </c>
    </row>
    <row r="1285" spans="1:31" ht="45">
      <c r="A1285" s="148" t="s">
        <v>6736</v>
      </c>
      <c r="B1285" s="148" t="s">
        <v>2817</v>
      </c>
      <c r="C1285" s="148" t="s">
        <v>2828</v>
      </c>
      <c r="D1285" s="148" t="s">
        <v>553</v>
      </c>
      <c r="E1285" s="148" t="s">
        <v>542</v>
      </c>
      <c r="F1285" s="148" t="s">
        <v>2819</v>
      </c>
      <c r="G1285" s="148" t="s">
        <v>530</v>
      </c>
      <c r="H1285" s="148" t="s">
        <v>530</v>
      </c>
      <c r="I1285" s="148" t="s">
        <v>531</v>
      </c>
      <c r="J1285" s="148" t="s">
        <v>531</v>
      </c>
      <c r="K1285" s="148" t="s">
        <v>531</v>
      </c>
      <c r="M1285" s="148" t="s">
        <v>532</v>
      </c>
      <c r="N1285" s="148" t="s">
        <v>543</v>
      </c>
      <c r="O1285" s="148" t="s">
        <v>6747</v>
      </c>
      <c r="P1285" s="148" t="s">
        <v>62</v>
      </c>
      <c r="Q1285" s="148" t="s">
        <v>7067</v>
      </c>
      <c r="R1285" s="148" t="s">
        <v>62</v>
      </c>
      <c r="S1285" s="148" t="s">
        <v>62</v>
      </c>
      <c r="T1285" s="148" t="s">
        <v>62</v>
      </c>
      <c r="U1285" s="148" t="s">
        <v>62</v>
      </c>
      <c r="V1285" s="148" t="s">
        <v>67</v>
      </c>
      <c r="W1285" s="148" t="s">
        <v>204</v>
      </c>
      <c r="X1285" s="148" t="s">
        <v>2820</v>
      </c>
      <c r="Y1285" s="148" t="s">
        <v>2821</v>
      </c>
      <c r="Z1285" s="148" t="s">
        <v>544</v>
      </c>
      <c r="AC1285" s="148" t="s">
        <v>258</v>
      </c>
      <c r="AD1285" s="148" t="s">
        <v>77</v>
      </c>
      <c r="AE1285" s="148" t="s">
        <v>102</v>
      </c>
    </row>
    <row r="1286" spans="1:31" ht="30">
      <c r="A1286" s="148" t="s">
        <v>6736</v>
      </c>
      <c r="B1286" s="148" t="s">
        <v>1419</v>
      </c>
      <c r="C1286" s="148" t="s">
        <v>3374</v>
      </c>
      <c r="D1286" s="148" t="s">
        <v>3375</v>
      </c>
      <c r="E1286" s="148" t="s">
        <v>3376</v>
      </c>
      <c r="F1286" s="148" t="s">
        <v>2400</v>
      </c>
      <c r="I1286" s="148" t="s">
        <v>3377</v>
      </c>
      <c r="J1286" s="148" t="s">
        <v>3377</v>
      </c>
      <c r="K1286" s="148" t="s">
        <v>62</v>
      </c>
      <c r="O1286" s="148" t="s">
        <v>6747</v>
      </c>
      <c r="P1286" s="148" t="s">
        <v>62</v>
      </c>
      <c r="Q1286" s="148" t="s">
        <v>6747</v>
      </c>
      <c r="R1286" s="148" t="s">
        <v>62</v>
      </c>
      <c r="S1286" s="148" t="s">
        <v>62</v>
      </c>
      <c r="T1286" s="148" t="s">
        <v>62</v>
      </c>
      <c r="U1286" s="148" t="s">
        <v>62</v>
      </c>
      <c r="V1286" s="148" t="s">
        <v>775</v>
      </c>
      <c r="Y1286" s="148" t="s">
        <v>2363</v>
      </c>
      <c r="AC1286" s="148" t="s">
        <v>62</v>
      </c>
      <c r="AD1286" s="148" t="s">
        <v>62</v>
      </c>
      <c r="AE1286" s="148" t="s">
        <v>102</v>
      </c>
    </row>
    <row r="1287" spans="1:31" ht="45">
      <c r="A1287" s="148" t="s">
        <v>6736</v>
      </c>
      <c r="B1287" s="148" t="s">
        <v>525</v>
      </c>
      <c r="C1287" s="148" t="s">
        <v>656</v>
      </c>
      <c r="D1287" s="148" t="s">
        <v>657</v>
      </c>
      <c r="E1287" s="148" t="s">
        <v>658</v>
      </c>
      <c r="F1287" s="148" t="s">
        <v>659</v>
      </c>
      <c r="G1287" s="148" t="s">
        <v>62</v>
      </c>
      <c r="H1287" s="148" t="s">
        <v>62</v>
      </c>
      <c r="I1287" s="148" t="s">
        <v>660</v>
      </c>
      <c r="J1287" s="148" t="s">
        <v>660</v>
      </c>
      <c r="K1287" s="148" t="s">
        <v>64</v>
      </c>
      <c r="M1287" s="148" t="s">
        <v>65</v>
      </c>
      <c r="N1287" s="148" t="s">
        <v>661</v>
      </c>
      <c r="O1287" s="148" t="s">
        <v>6747</v>
      </c>
      <c r="P1287" s="148" t="s">
        <v>6747</v>
      </c>
      <c r="Q1287" s="148" t="s">
        <v>7067</v>
      </c>
      <c r="R1287" s="148" t="s">
        <v>101</v>
      </c>
      <c r="S1287" s="148" t="s">
        <v>62</v>
      </c>
      <c r="T1287" s="148" t="s">
        <v>62</v>
      </c>
      <c r="U1287" s="148" t="s">
        <v>62</v>
      </c>
      <c r="V1287" s="148" t="s">
        <v>67</v>
      </c>
      <c r="W1287" s="148" t="s">
        <v>204</v>
      </c>
      <c r="Y1287" s="148" t="s">
        <v>641</v>
      </c>
      <c r="AC1287" s="148" t="s">
        <v>62</v>
      </c>
      <c r="AD1287" s="148" t="s">
        <v>69</v>
      </c>
      <c r="AE1287" s="148" t="s">
        <v>102</v>
      </c>
    </row>
    <row r="1288" spans="1:31" ht="45">
      <c r="A1288" s="148" t="s">
        <v>6736</v>
      </c>
      <c r="B1288" s="148" t="s">
        <v>1419</v>
      </c>
      <c r="C1288" s="148" t="s">
        <v>2183</v>
      </c>
      <c r="D1288" s="148" t="s">
        <v>2184</v>
      </c>
      <c r="E1288" s="148" t="s">
        <v>658</v>
      </c>
      <c r="F1288" s="148" t="s">
        <v>2185</v>
      </c>
      <c r="G1288" s="148" t="s">
        <v>62</v>
      </c>
      <c r="H1288" s="148" t="s">
        <v>62</v>
      </c>
      <c r="I1288" s="148" t="s">
        <v>660</v>
      </c>
      <c r="J1288" s="148" t="s">
        <v>660</v>
      </c>
      <c r="K1288" s="148" t="s">
        <v>64</v>
      </c>
      <c r="M1288" s="148" t="s">
        <v>65</v>
      </c>
      <c r="N1288" s="148" t="s">
        <v>661</v>
      </c>
      <c r="O1288" s="148" t="s">
        <v>6747</v>
      </c>
      <c r="P1288" s="148" t="s">
        <v>6751</v>
      </c>
      <c r="Q1288" s="148" t="s">
        <v>7067</v>
      </c>
      <c r="R1288" s="148" t="s">
        <v>101</v>
      </c>
      <c r="S1288" s="148" t="s">
        <v>62</v>
      </c>
      <c r="T1288" s="148" t="s">
        <v>62</v>
      </c>
      <c r="U1288" s="148" t="s">
        <v>62</v>
      </c>
      <c r="V1288" s="148" t="s">
        <v>67</v>
      </c>
      <c r="W1288" s="148" t="s">
        <v>204</v>
      </c>
      <c r="Y1288" s="148" t="s">
        <v>2139</v>
      </c>
      <c r="AC1288" s="148" t="s">
        <v>62</v>
      </c>
      <c r="AD1288" s="148" t="s">
        <v>69</v>
      </c>
      <c r="AE1288" s="148" t="s">
        <v>102</v>
      </c>
    </row>
    <row r="1289" spans="1:31" ht="45">
      <c r="A1289" s="148" t="s">
        <v>6736</v>
      </c>
      <c r="B1289" s="148" t="s">
        <v>1419</v>
      </c>
      <c r="C1289" s="148" t="s">
        <v>2186</v>
      </c>
      <c r="D1289" s="148" t="s">
        <v>2187</v>
      </c>
      <c r="E1289" s="148" t="s">
        <v>658</v>
      </c>
      <c r="F1289" s="148" t="s">
        <v>2188</v>
      </c>
      <c r="G1289" s="148" t="s">
        <v>62</v>
      </c>
      <c r="H1289" s="148" t="s">
        <v>62</v>
      </c>
      <c r="I1289" s="148" t="s">
        <v>660</v>
      </c>
      <c r="J1289" s="148" t="s">
        <v>660</v>
      </c>
      <c r="K1289" s="148" t="s">
        <v>64</v>
      </c>
      <c r="M1289" s="148" t="s">
        <v>65</v>
      </c>
      <c r="N1289" s="148" t="s">
        <v>661</v>
      </c>
      <c r="O1289" s="148" t="s">
        <v>6747</v>
      </c>
      <c r="P1289" s="148" t="s">
        <v>6759</v>
      </c>
      <c r="Q1289" s="148" t="s">
        <v>7067</v>
      </c>
      <c r="R1289" s="148" t="s">
        <v>101</v>
      </c>
      <c r="S1289" s="148" t="s">
        <v>62</v>
      </c>
      <c r="T1289" s="148" t="s">
        <v>62</v>
      </c>
      <c r="U1289" s="148" t="s">
        <v>62</v>
      </c>
      <c r="V1289" s="148" t="s">
        <v>67</v>
      </c>
      <c r="W1289" s="148" t="s">
        <v>204</v>
      </c>
      <c r="Y1289" s="148" t="s">
        <v>2139</v>
      </c>
      <c r="AC1289" s="148" t="s">
        <v>62</v>
      </c>
      <c r="AD1289" s="148" t="s">
        <v>69</v>
      </c>
      <c r="AE1289" s="148" t="s">
        <v>102</v>
      </c>
    </row>
    <row r="1290" spans="1:31" ht="45">
      <c r="A1290" s="148" t="s">
        <v>6736</v>
      </c>
      <c r="B1290" s="148" t="s">
        <v>1419</v>
      </c>
      <c r="C1290" s="148" t="s">
        <v>2252</v>
      </c>
      <c r="D1290" s="148" t="s">
        <v>2253</v>
      </c>
      <c r="E1290" s="148" t="s">
        <v>658</v>
      </c>
      <c r="F1290" s="148" t="s">
        <v>2254</v>
      </c>
      <c r="G1290" s="148" t="s">
        <v>62</v>
      </c>
      <c r="H1290" s="148" t="s">
        <v>62</v>
      </c>
      <c r="I1290" s="148" t="s">
        <v>660</v>
      </c>
      <c r="J1290" s="148" t="s">
        <v>660</v>
      </c>
      <c r="K1290" s="148" t="s">
        <v>64</v>
      </c>
      <c r="M1290" s="148" t="s">
        <v>65</v>
      </c>
      <c r="N1290" s="148" t="s">
        <v>661</v>
      </c>
      <c r="O1290" s="148" t="s">
        <v>6747</v>
      </c>
      <c r="P1290" s="148" t="s">
        <v>6752</v>
      </c>
      <c r="Q1290" s="148" t="s">
        <v>7067</v>
      </c>
      <c r="R1290" s="148" t="s">
        <v>101</v>
      </c>
      <c r="S1290" s="148" t="s">
        <v>62</v>
      </c>
      <c r="T1290" s="148" t="s">
        <v>62</v>
      </c>
      <c r="U1290" s="148" t="s">
        <v>62</v>
      </c>
      <c r="V1290" s="148" t="s">
        <v>67</v>
      </c>
      <c r="W1290" s="148" t="s">
        <v>204</v>
      </c>
      <c r="Y1290" s="148" t="s">
        <v>2192</v>
      </c>
      <c r="AC1290" s="148" t="s">
        <v>62</v>
      </c>
      <c r="AD1290" s="148" t="s">
        <v>69</v>
      </c>
      <c r="AE1290" s="148" t="s">
        <v>102</v>
      </c>
    </row>
    <row r="1291" spans="1:31" ht="45">
      <c r="A1291" s="148" t="s">
        <v>6736</v>
      </c>
      <c r="B1291" s="148" t="s">
        <v>1419</v>
      </c>
      <c r="C1291" s="148" t="s">
        <v>2295</v>
      </c>
      <c r="D1291" s="148" t="s">
        <v>2296</v>
      </c>
      <c r="E1291" s="148" t="s">
        <v>658</v>
      </c>
      <c r="F1291" s="148" t="s">
        <v>2297</v>
      </c>
      <c r="G1291" s="148" t="s">
        <v>62</v>
      </c>
      <c r="H1291" s="148" t="s">
        <v>62</v>
      </c>
      <c r="I1291" s="148" t="s">
        <v>660</v>
      </c>
      <c r="J1291" s="148" t="s">
        <v>660</v>
      </c>
      <c r="K1291" s="148" t="s">
        <v>64</v>
      </c>
      <c r="M1291" s="148" t="s">
        <v>65</v>
      </c>
      <c r="N1291" s="148" t="s">
        <v>661</v>
      </c>
      <c r="O1291" s="148" t="s">
        <v>6747</v>
      </c>
      <c r="P1291" s="148" t="s">
        <v>6753</v>
      </c>
      <c r="Q1291" s="148" t="s">
        <v>7067</v>
      </c>
      <c r="R1291" s="148" t="s">
        <v>101</v>
      </c>
      <c r="S1291" s="148" t="s">
        <v>62</v>
      </c>
      <c r="T1291" s="148" t="s">
        <v>62</v>
      </c>
      <c r="U1291" s="148" t="s">
        <v>62</v>
      </c>
      <c r="V1291" s="148" t="s">
        <v>67</v>
      </c>
      <c r="W1291" s="148" t="s">
        <v>204</v>
      </c>
      <c r="Y1291" s="148" t="s">
        <v>2298</v>
      </c>
      <c r="AC1291" s="148" t="s">
        <v>62</v>
      </c>
      <c r="AD1291" s="148" t="s">
        <v>69</v>
      </c>
      <c r="AE1291" s="148" t="s">
        <v>102</v>
      </c>
    </row>
    <row r="1292" spans="1:31" ht="45">
      <c r="A1292" s="148" t="s">
        <v>6736</v>
      </c>
      <c r="B1292" s="148" t="s">
        <v>1419</v>
      </c>
      <c r="C1292" s="148" t="s">
        <v>2309</v>
      </c>
      <c r="D1292" s="148" t="s">
        <v>2310</v>
      </c>
      <c r="E1292" s="148" t="s">
        <v>658</v>
      </c>
      <c r="F1292" s="148" t="s">
        <v>2311</v>
      </c>
      <c r="G1292" s="148" t="s">
        <v>62</v>
      </c>
      <c r="H1292" s="148" t="s">
        <v>62</v>
      </c>
      <c r="I1292" s="148" t="s">
        <v>660</v>
      </c>
      <c r="J1292" s="148" t="s">
        <v>660</v>
      </c>
      <c r="K1292" s="148" t="s">
        <v>64</v>
      </c>
      <c r="M1292" s="148" t="s">
        <v>65</v>
      </c>
      <c r="N1292" s="148" t="s">
        <v>661</v>
      </c>
      <c r="O1292" s="148" t="s">
        <v>6747</v>
      </c>
      <c r="P1292" s="148" t="s">
        <v>6754</v>
      </c>
      <c r="Q1292" s="148" t="s">
        <v>7067</v>
      </c>
      <c r="R1292" s="148" t="s">
        <v>101</v>
      </c>
      <c r="S1292" s="148" t="s">
        <v>62</v>
      </c>
      <c r="T1292" s="148" t="s">
        <v>62</v>
      </c>
      <c r="U1292" s="148" t="s">
        <v>62</v>
      </c>
      <c r="V1292" s="148" t="s">
        <v>67</v>
      </c>
      <c r="W1292" s="148" t="s">
        <v>204</v>
      </c>
      <c r="Y1292" s="148" t="s">
        <v>2298</v>
      </c>
      <c r="AC1292" s="148" t="s">
        <v>62</v>
      </c>
      <c r="AD1292" s="148" t="s">
        <v>69</v>
      </c>
      <c r="AE1292" s="148" t="s">
        <v>102</v>
      </c>
    </row>
    <row r="1293" spans="1:31" ht="45">
      <c r="A1293" s="148" t="s">
        <v>6736</v>
      </c>
      <c r="B1293" s="148" t="s">
        <v>1419</v>
      </c>
      <c r="C1293" s="148" t="s">
        <v>2387</v>
      </c>
      <c r="D1293" s="148" t="s">
        <v>2388</v>
      </c>
      <c r="E1293" s="148" t="s">
        <v>658</v>
      </c>
      <c r="F1293" s="148" t="s">
        <v>2389</v>
      </c>
      <c r="G1293" s="148" t="s">
        <v>62</v>
      </c>
      <c r="H1293" s="148" t="s">
        <v>62</v>
      </c>
      <c r="I1293" s="148" t="s">
        <v>660</v>
      </c>
      <c r="J1293" s="148" t="s">
        <v>660</v>
      </c>
      <c r="K1293" s="148" t="s">
        <v>64</v>
      </c>
      <c r="M1293" s="148" t="s">
        <v>65</v>
      </c>
      <c r="N1293" s="148" t="s">
        <v>661</v>
      </c>
      <c r="O1293" s="148" t="s">
        <v>6747</v>
      </c>
      <c r="P1293" s="148" t="s">
        <v>6755</v>
      </c>
      <c r="Q1293" s="148" t="s">
        <v>7067</v>
      </c>
      <c r="R1293" s="148" t="s">
        <v>101</v>
      </c>
      <c r="S1293" s="148" t="s">
        <v>62</v>
      </c>
      <c r="T1293" s="148" t="s">
        <v>62</v>
      </c>
      <c r="U1293" s="148" t="s">
        <v>62</v>
      </c>
      <c r="V1293" s="148" t="s">
        <v>67</v>
      </c>
      <c r="W1293" s="148" t="s">
        <v>204</v>
      </c>
      <c r="Y1293" s="148" t="s">
        <v>2363</v>
      </c>
      <c r="AC1293" s="148" t="s">
        <v>62</v>
      </c>
      <c r="AD1293" s="148" t="s">
        <v>69</v>
      </c>
      <c r="AE1293" s="148" t="s">
        <v>102</v>
      </c>
    </row>
    <row r="1294" spans="1:31" ht="45">
      <c r="A1294" s="148" t="s">
        <v>6736</v>
      </c>
      <c r="B1294" s="148" t="s">
        <v>1419</v>
      </c>
      <c r="C1294" s="148" t="s">
        <v>2377</v>
      </c>
      <c r="D1294" s="148" t="s">
        <v>2378</v>
      </c>
      <c r="E1294" s="148" t="s">
        <v>658</v>
      </c>
      <c r="F1294" s="148" t="s">
        <v>2379</v>
      </c>
      <c r="G1294" s="148" t="s">
        <v>62</v>
      </c>
      <c r="H1294" s="148" t="s">
        <v>62</v>
      </c>
      <c r="I1294" s="148" t="s">
        <v>660</v>
      </c>
      <c r="J1294" s="148" t="s">
        <v>660</v>
      </c>
      <c r="K1294" s="148" t="s">
        <v>64</v>
      </c>
      <c r="M1294" s="148" t="s">
        <v>65</v>
      </c>
      <c r="N1294" s="148" t="s">
        <v>661</v>
      </c>
      <c r="O1294" s="148" t="s">
        <v>6747</v>
      </c>
      <c r="P1294" s="148" t="s">
        <v>6756</v>
      </c>
      <c r="Q1294" s="148" t="s">
        <v>7067</v>
      </c>
      <c r="R1294" s="148" t="s">
        <v>101</v>
      </c>
      <c r="S1294" s="148" t="s">
        <v>62</v>
      </c>
      <c r="T1294" s="148" t="s">
        <v>62</v>
      </c>
      <c r="U1294" s="148" t="s">
        <v>62</v>
      </c>
      <c r="V1294" s="148" t="s">
        <v>67</v>
      </c>
      <c r="W1294" s="148" t="s">
        <v>204</v>
      </c>
      <c r="Y1294" s="148" t="s">
        <v>2363</v>
      </c>
      <c r="AC1294" s="148" t="s">
        <v>62</v>
      </c>
      <c r="AD1294" s="148" t="s">
        <v>69</v>
      </c>
      <c r="AE1294" s="148" t="s">
        <v>102</v>
      </c>
    </row>
    <row r="1295" spans="1:31" ht="45">
      <c r="A1295" s="148" t="s">
        <v>6736</v>
      </c>
      <c r="B1295" s="148" t="s">
        <v>1419</v>
      </c>
      <c r="C1295" s="148" t="s">
        <v>2364</v>
      </c>
      <c r="D1295" s="148" t="s">
        <v>2365</v>
      </c>
      <c r="E1295" s="148" t="s">
        <v>658</v>
      </c>
      <c r="F1295" s="148" t="s">
        <v>2366</v>
      </c>
      <c r="G1295" s="148" t="s">
        <v>62</v>
      </c>
      <c r="H1295" s="148" t="s">
        <v>62</v>
      </c>
      <c r="I1295" s="148" t="s">
        <v>660</v>
      </c>
      <c r="J1295" s="148" t="s">
        <v>660</v>
      </c>
      <c r="K1295" s="148" t="s">
        <v>64</v>
      </c>
      <c r="M1295" s="148" t="s">
        <v>65</v>
      </c>
      <c r="N1295" s="148" t="s">
        <v>661</v>
      </c>
      <c r="O1295" s="148" t="s">
        <v>6747</v>
      </c>
      <c r="P1295" s="148" t="s">
        <v>6757</v>
      </c>
      <c r="Q1295" s="148" t="s">
        <v>7067</v>
      </c>
      <c r="R1295" s="148" t="s">
        <v>101</v>
      </c>
      <c r="S1295" s="148" t="s">
        <v>62</v>
      </c>
      <c r="T1295" s="148" t="s">
        <v>62</v>
      </c>
      <c r="U1295" s="148" t="s">
        <v>62</v>
      </c>
      <c r="V1295" s="148" t="s">
        <v>67</v>
      </c>
      <c r="W1295" s="148" t="s">
        <v>204</v>
      </c>
      <c r="Y1295" s="148" t="s">
        <v>2363</v>
      </c>
      <c r="AC1295" s="148" t="s">
        <v>62</v>
      </c>
      <c r="AD1295" s="148" t="s">
        <v>69</v>
      </c>
      <c r="AE1295" s="148" t="s">
        <v>102</v>
      </c>
    </row>
    <row r="1296" spans="1:31" ht="45">
      <c r="A1296" s="148" t="s">
        <v>6736</v>
      </c>
      <c r="B1296" s="148" t="s">
        <v>2817</v>
      </c>
      <c r="C1296" s="148" t="s">
        <v>2881</v>
      </c>
      <c r="D1296" s="148" t="s">
        <v>2882</v>
      </c>
      <c r="E1296" s="148" t="s">
        <v>658</v>
      </c>
      <c r="F1296" s="148" t="s">
        <v>2883</v>
      </c>
      <c r="G1296" s="148" t="s">
        <v>62</v>
      </c>
      <c r="H1296" s="148" t="s">
        <v>62</v>
      </c>
      <c r="I1296" s="148" t="s">
        <v>660</v>
      </c>
      <c r="J1296" s="148" t="s">
        <v>660</v>
      </c>
      <c r="K1296" s="148" t="s">
        <v>64</v>
      </c>
      <c r="M1296" s="148" t="s">
        <v>65</v>
      </c>
      <c r="N1296" s="148" t="s">
        <v>661</v>
      </c>
      <c r="O1296" s="148" t="s">
        <v>6747</v>
      </c>
      <c r="P1296" s="148" t="s">
        <v>6758</v>
      </c>
      <c r="Q1296" s="148" t="s">
        <v>7067</v>
      </c>
      <c r="R1296" s="148" t="s">
        <v>101</v>
      </c>
      <c r="S1296" s="148" t="s">
        <v>62</v>
      </c>
      <c r="T1296" s="148" t="s">
        <v>62</v>
      </c>
      <c r="U1296" s="148" t="s">
        <v>62</v>
      </c>
      <c r="V1296" s="148" t="s">
        <v>67</v>
      </c>
      <c r="W1296" s="148" t="s">
        <v>204</v>
      </c>
      <c r="Y1296" s="148" t="s">
        <v>2647</v>
      </c>
      <c r="AC1296" s="148" t="s">
        <v>62</v>
      </c>
      <c r="AD1296" s="148" t="s">
        <v>69</v>
      </c>
      <c r="AE1296" s="148" t="s">
        <v>102</v>
      </c>
    </row>
    <row r="1297" spans="1:31" ht="45">
      <c r="A1297" s="148">
        <v>0</v>
      </c>
      <c r="B1297" s="148" t="s">
        <v>89</v>
      </c>
      <c r="C1297" s="148" t="s">
        <v>520</v>
      </c>
      <c r="D1297" s="148" t="s">
        <v>521</v>
      </c>
      <c r="E1297" s="148" t="s">
        <v>522</v>
      </c>
      <c r="G1297" s="148" t="s">
        <v>62</v>
      </c>
      <c r="H1297" s="148" t="s">
        <v>62</v>
      </c>
      <c r="I1297" s="148" t="s">
        <v>362</v>
      </c>
      <c r="J1297" s="148" t="s">
        <v>362</v>
      </c>
      <c r="K1297" s="148" t="s">
        <v>64</v>
      </c>
      <c r="M1297" s="148" t="s">
        <v>66</v>
      </c>
      <c r="N1297" s="148" t="s">
        <v>66</v>
      </c>
      <c r="O1297" s="148" t="s">
        <v>6747</v>
      </c>
      <c r="P1297" s="148" t="s">
        <v>62</v>
      </c>
      <c r="Q1297" s="148" t="s">
        <v>7067</v>
      </c>
      <c r="S1297" s="148" t="s">
        <v>62</v>
      </c>
      <c r="T1297" s="148" t="s">
        <v>62</v>
      </c>
      <c r="U1297" s="148" t="s">
        <v>62</v>
      </c>
      <c r="V1297" s="148" t="s">
        <v>67</v>
      </c>
      <c r="W1297" s="148" t="s">
        <v>204</v>
      </c>
      <c r="Y1297" s="148" t="s">
        <v>62</v>
      </c>
      <c r="Z1297" s="148" t="s">
        <v>62</v>
      </c>
      <c r="AC1297" s="148" t="s">
        <v>62</v>
      </c>
      <c r="AE1297" s="148" t="s">
        <v>102</v>
      </c>
    </row>
    <row r="1298" spans="1:31" ht="45">
      <c r="A1298" s="148" t="s">
        <v>6736</v>
      </c>
      <c r="B1298" s="148" t="s">
        <v>89</v>
      </c>
      <c r="C1298" s="148" t="s">
        <v>423</v>
      </c>
      <c r="D1298" s="148" t="s">
        <v>424</v>
      </c>
      <c r="E1298" s="148" t="s">
        <v>422</v>
      </c>
      <c r="F1298" s="148" t="s">
        <v>361</v>
      </c>
      <c r="G1298" s="148" t="s">
        <v>62</v>
      </c>
      <c r="H1298" s="148" t="s">
        <v>62</v>
      </c>
      <c r="I1298" s="148" t="s">
        <v>362</v>
      </c>
      <c r="J1298" s="148" t="s">
        <v>362</v>
      </c>
      <c r="K1298" s="148" t="s">
        <v>362</v>
      </c>
      <c r="M1298" s="148" t="s">
        <v>66</v>
      </c>
      <c r="N1298" s="148" t="s">
        <v>66</v>
      </c>
      <c r="O1298" s="148" t="s">
        <v>6747</v>
      </c>
      <c r="P1298" s="148" t="s">
        <v>6789</v>
      </c>
      <c r="Q1298" s="148" t="s">
        <v>6747</v>
      </c>
      <c r="R1298" s="148" t="s">
        <v>101</v>
      </c>
      <c r="S1298" s="148" t="s">
        <v>62</v>
      </c>
      <c r="T1298" s="148" t="s">
        <v>62</v>
      </c>
      <c r="U1298" s="148" t="s">
        <v>62</v>
      </c>
      <c r="V1298" s="148" t="s">
        <v>67</v>
      </c>
      <c r="W1298" s="148" t="s">
        <v>66</v>
      </c>
      <c r="Y1298" s="148" t="s">
        <v>291</v>
      </c>
      <c r="AC1298" s="148" t="s">
        <v>62</v>
      </c>
      <c r="AD1298" s="148" t="s">
        <v>69</v>
      </c>
      <c r="AE1298" s="148" t="s">
        <v>102</v>
      </c>
    </row>
    <row r="1299" spans="1:31" ht="45">
      <c r="A1299" s="148" t="s">
        <v>6736</v>
      </c>
      <c r="B1299" s="148" t="s">
        <v>89</v>
      </c>
      <c r="C1299" s="148" t="s">
        <v>358</v>
      </c>
      <c r="D1299" s="148" t="s">
        <v>359</v>
      </c>
      <c r="E1299" s="148" t="s">
        <v>360</v>
      </c>
      <c r="F1299" s="148" t="s">
        <v>361</v>
      </c>
      <c r="G1299" s="148" t="s">
        <v>62</v>
      </c>
      <c r="H1299" s="148" t="s">
        <v>62</v>
      </c>
      <c r="I1299" s="148" t="s">
        <v>362</v>
      </c>
      <c r="J1299" s="148" t="s">
        <v>362</v>
      </c>
      <c r="K1299" s="148" t="s">
        <v>362</v>
      </c>
      <c r="M1299" s="148" t="s">
        <v>363</v>
      </c>
      <c r="N1299" s="148" t="s">
        <v>6737</v>
      </c>
      <c r="O1299" s="148" t="s">
        <v>6747</v>
      </c>
      <c r="P1299" s="148" t="s">
        <v>6789</v>
      </c>
      <c r="Q1299" s="148" t="s">
        <v>7067</v>
      </c>
      <c r="R1299" s="148" t="s">
        <v>101</v>
      </c>
      <c r="S1299" s="148">
        <v>0</v>
      </c>
      <c r="T1299" s="148">
        <v>25</v>
      </c>
      <c r="U1299" s="148" t="s">
        <v>6739</v>
      </c>
      <c r="V1299" s="148" t="s">
        <v>67</v>
      </c>
      <c r="W1299" s="148" t="s">
        <v>204</v>
      </c>
      <c r="X1299" s="148" t="s">
        <v>365</v>
      </c>
      <c r="Y1299" s="148" t="s">
        <v>291</v>
      </c>
      <c r="Z1299" s="148" t="s">
        <v>66</v>
      </c>
      <c r="AC1299" s="148" t="s">
        <v>112</v>
      </c>
      <c r="AD1299" s="148" t="s">
        <v>69</v>
      </c>
      <c r="AE1299" s="148" t="s">
        <v>102</v>
      </c>
    </row>
    <row r="1300" spans="1:31" ht="45">
      <c r="A1300" s="148" t="s">
        <v>6736</v>
      </c>
      <c r="B1300" s="148" t="s">
        <v>89</v>
      </c>
      <c r="C1300" s="148" t="s">
        <v>366</v>
      </c>
      <c r="D1300" s="148" t="s">
        <v>367</v>
      </c>
      <c r="E1300" s="148" t="s">
        <v>360</v>
      </c>
      <c r="F1300" s="148" t="s">
        <v>361</v>
      </c>
      <c r="G1300" s="148" t="s">
        <v>62</v>
      </c>
      <c r="H1300" s="148" t="s">
        <v>62</v>
      </c>
      <c r="I1300" s="148" t="s">
        <v>362</v>
      </c>
      <c r="J1300" s="148" t="s">
        <v>362</v>
      </c>
      <c r="K1300" s="148" t="s">
        <v>362</v>
      </c>
      <c r="M1300" s="148" t="s">
        <v>363</v>
      </c>
      <c r="N1300" s="148" t="s">
        <v>6737</v>
      </c>
      <c r="O1300" s="148" t="s">
        <v>6747</v>
      </c>
      <c r="P1300" s="148" t="s">
        <v>6789</v>
      </c>
      <c r="Q1300" s="148" t="s">
        <v>7067</v>
      </c>
      <c r="R1300" s="148" t="s">
        <v>101</v>
      </c>
      <c r="S1300" s="148">
        <v>0</v>
      </c>
      <c r="T1300" s="148">
        <v>25</v>
      </c>
      <c r="U1300" s="148" t="s">
        <v>6739</v>
      </c>
      <c r="V1300" s="148" t="s">
        <v>67</v>
      </c>
      <c r="W1300" s="148" t="s">
        <v>204</v>
      </c>
      <c r="X1300" s="148" t="s">
        <v>365</v>
      </c>
      <c r="Y1300" s="148" t="s">
        <v>291</v>
      </c>
      <c r="Z1300" s="148" t="s">
        <v>66</v>
      </c>
      <c r="AC1300" s="148" t="s">
        <v>112</v>
      </c>
      <c r="AD1300" s="148" t="s">
        <v>69</v>
      </c>
      <c r="AE1300" s="148" t="s">
        <v>102</v>
      </c>
    </row>
    <row r="1301" spans="1:31" ht="45">
      <c r="A1301" s="148">
        <v>0</v>
      </c>
      <c r="B1301" s="148" t="s">
        <v>89</v>
      </c>
      <c r="C1301" s="148" t="s">
        <v>523</v>
      </c>
      <c r="D1301" s="148" t="s">
        <v>524</v>
      </c>
      <c r="E1301" s="148" t="s">
        <v>522</v>
      </c>
      <c r="G1301" s="148" t="s">
        <v>62</v>
      </c>
      <c r="H1301" s="148" t="s">
        <v>62</v>
      </c>
      <c r="I1301" s="148" t="s">
        <v>362</v>
      </c>
      <c r="J1301" s="148" t="s">
        <v>362</v>
      </c>
      <c r="K1301" s="148" t="s">
        <v>64</v>
      </c>
      <c r="M1301" s="148" t="s">
        <v>66</v>
      </c>
      <c r="N1301" s="148" t="s">
        <v>66</v>
      </c>
      <c r="O1301" s="148" t="s">
        <v>6747</v>
      </c>
      <c r="P1301" s="148" t="s">
        <v>62</v>
      </c>
      <c r="Q1301" s="148" t="s">
        <v>7067</v>
      </c>
      <c r="S1301" s="148" t="s">
        <v>62</v>
      </c>
      <c r="T1301" s="148" t="s">
        <v>62</v>
      </c>
      <c r="U1301" s="148" t="s">
        <v>62</v>
      </c>
      <c r="V1301" s="148" t="s">
        <v>67</v>
      </c>
      <c r="W1301" s="148" t="s">
        <v>204</v>
      </c>
      <c r="Y1301" s="148" t="s">
        <v>62</v>
      </c>
      <c r="Z1301" s="148" t="s">
        <v>62</v>
      </c>
      <c r="AC1301" s="148" t="s">
        <v>62</v>
      </c>
      <c r="AE1301" s="148" t="s">
        <v>102</v>
      </c>
    </row>
    <row r="1302" spans="1:31" ht="45">
      <c r="A1302" s="148" t="s">
        <v>6736</v>
      </c>
      <c r="B1302" s="148" t="s">
        <v>89</v>
      </c>
      <c r="C1302" s="148" t="s">
        <v>420</v>
      </c>
      <c r="D1302" s="148" t="s">
        <v>421</v>
      </c>
      <c r="E1302" s="148" t="s">
        <v>422</v>
      </c>
      <c r="F1302" s="148" t="s">
        <v>370</v>
      </c>
      <c r="G1302" s="148" t="s">
        <v>62</v>
      </c>
      <c r="H1302" s="148" t="s">
        <v>62</v>
      </c>
      <c r="I1302" s="148" t="s">
        <v>362</v>
      </c>
      <c r="J1302" s="148" t="s">
        <v>362</v>
      </c>
      <c r="K1302" s="148" t="s">
        <v>362</v>
      </c>
      <c r="M1302" s="148" t="s">
        <v>66</v>
      </c>
      <c r="N1302" s="148" t="s">
        <v>66</v>
      </c>
      <c r="O1302" s="148" t="s">
        <v>6747</v>
      </c>
      <c r="P1302" s="148" t="s">
        <v>6790</v>
      </c>
      <c r="Q1302" s="148" t="s">
        <v>6747</v>
      </c>
      <c r="R1302" s="148" t="s">
        <v>101</v>
      </c>
      <c r="S1302" s="148" t="s">
        <v>62</v>
      </c>
      <c r="T1302" s="148" t="s">
        <v>62</v>
      </c>
      <c r="U1302" s="148" t="s">
        <v>62</v>
      </c>
      <c r="V1302" s="148" t="s">
        <v>67</v>
      </c>
      <c r="W1302" s="148" t="s">
        <v>66</v>
      </c>
      <c r="Y1302" s="148" t="s">
        <v>291</v>
      </c>
      <c r="AC1302" s="148" t="s">
        <v>62</v>
      </c>
      <c r="AD1302" s="148" t="s">
        <v>69</v>
      </c>
      <c r="AE1302" s="148" t="s">
        <v>102</v>
      </c>
    </row>
    <row r="1303" spans="1:31" ht="45">
      <c r="A1303" s="148" t="s">
        <v>6736</v>
      </c>
      <c r="B1303" s="148" t="s">
        <v>89</v>
      </c>
      <c r="C1303" s="148" t="s">
        <v>368</v>
      </c>
      <c r="D1303" s="148" t="s">
        <v>369</v>
      </c>
      <c r="E1303" s="148" t="s">
        <v>360</v>
      </c>
      <c r="F1303" s="148" t="s">
        <v>370</v>
      </c>
      <c r="G1303" s="148" t="s">
        <v>62</v>
      </c>
      <c r="H1303" s="148" t="s">
        <v>62</v>
      </c>
      <c r="I1303" s="148" t="s">
        <v>362</v>
      </c>
      <c r="J1303" s="148" t="s">
        <v>362</v>
      </c>
      <c r="K1303" s="148" t="s">
        <v>362</v>
      </c>
      <c r="M1303" s="148" t="s">
        <v>363</v>
      </c>
      <c r="N1303" s="148" t="s">
        <v>6737</v>
      </c>
      <c r="O1303" s="148" t="s">
        <v>6747</v>
      </c>
      <c r="P1303" s="148" t="s">
        <v>6790</v>
      </c>
      <c r="Q1303" s="148" t="s">
        <v>7067</v>
      </c>
      <c r="R1303" s="148" t="s">
        <v>101</v>
      </c>
      <c r="S1303" s="148">
        <v>0</v>
      </c>
      <c r="T1303" s="148">
        <v>25</v>
      </c>
      <c r="U1303" s="148" t="s">
        <v>6739</v>
      </c>
      <c r="V1303" s="148" t="s">
        <v>67</v>
      </c>
      <c r="W1303" s="148" t="s">
        <v>204</v>
      </c>
      <c r="X1303" s="148" t="s">
        <v>365</v>
      </c>
      <c r="Y1303" s="148" t="s">
        <v>291</v>
      </c>
      <c r="Z1303" s="148" t="s">
        <v>66</v>
      </c>
      <c r="AC1303" s="148" t="s">
        <v>112</v>
      </c>
      <c r="AD1303" s="148" t="s">
        <v>69</v>
      </c>
      <c r="AE1303" s="148" t="s">
        <v>102</v>
      </c>
    </row>
    <row r="1304" spans="1:31" ht="45">
      <c r="A1304" s="148" t="s">
        <v>6736</v>
      </c>
      <c r="B1304" s="148" t="s">
        <v>89</v>
      </c>
      <c r="C1304" s="148" t="s">
        <v>371</v>
      </c>
      <c r="D1304" s="148" t="s">
        <v>372</v>
      </c>
      <c r="E1304" s="148" t="s">
        <v>360</v>
      </c>
      <c r="F1304" s="148" t="s">
        <v>370</v>
      </c>
      <c r="G1304" s="148" t="s">
        <v>62</v>
      </c>
      <c r="H1304" s="148" t="s">
        <v>62</v>
      </c>
      <c r="I1304" s="148" t="s">
        <v>362</v>
      </c>
      <c r="J1304" s="148" t="s">
        <v>362</v>
      </c>
      <c r="K1304" s="148" t="s">
        <v>362</v>
      </c>
      <c r="M1304" s="148" t="s">
        <v>363</v>
      </c>
      <c r="N1304" s="148" t="s">
        <v>6737</v>
      </c>
      <c r="O1304" s="148" t="s">
        <v>6747</v>
      </c>
      <c r="P1304" s="148" t="s">
        <v>6790</v>
      </c>
      <c r="Q1304" s="148" t="s">
        <v>7067</v>
      </c>
      <c r="R1304" s="148" t="s">
        <v>101</v>
      </c>
      <c r="S1304" s="148">
        <v>0</v>
      </c>
      <c r="T1304" s="148">
        <v>25</v>
      </c>
      <c r="U1304" s="148" t="s">
        <v>6739</v>
      </c>
      <c r="V1304" s="148" t="s">
        <v>67</v>
      </c>
      <c r="W1304" s="148" t="s">
        <v>204</v>
      </c>
      <c r="X1304" s="148" t="s">
        <v>365</v>
      </c>
      <c r="Y1304" s="148" t="s">
        <v>291</v>
      </c>
      <c r="Z1304" s="148" t="s">
        <v>66</v>
      </c>
      <c r="AC1304" s="148" t="s">
        <v>112</v>
      </c>
      <c r="AD1304" s="148" t="s">
        <v>69</v>
      </c>
      <c r="AE1304" s="148" t="s">
        <v>102</v>
      </c>
    </row>
    <row r="1305" spans="1:31" ht="45">
      <c r="A1305" s="148" t="s">
        <v>6736</v>
      </c>
      <c r="B1305" s="148" t="s">
        <v>525</v>
      </c>
      <c r="C1305" s="148" t="s">
        <v>650</v>
      </c>
      <c r="D1305" s="148" t="s">
        <v>651</v>
      </c>
      <c r="E1305" s="148" t="s">
        <v>422</v>
      </c>
      <c r="F1305" s="148" t="s">
        <v>652</v>
      </c>
      <c r="G1305" s="148" t="s">
        <v>62</v>
      </c>
      <c r="H1305" s="148" t="s">
        <v>62</v>
      </c>
      <c r="I1305" s="148" t="s">
        <v>362</v>
      </c>
      <c r="J1305" s="148" t="s">
        <v>362</v>
      </c>
      <c r="K1305" s="148" t="s">
        <v>362</v>
      </c>
      <c r="M1305" s="148" t="s">
        <v>66</v>
      </c>
      <c r="N1305" s="148" t="s">
        <v>66</v>
      </c>
      <c r="O1305" s="148" t="s">
        <v>6747</v>
      </c>
      <c r="P1305" s="148" t="s">
        <v>6747</v>
      </c>
      <c r="Q1305" s="148" t="s">
        <v>6747</v>
      </c>
      <c r="R1305" s="148" t="s">
        <v>101</v>
      </c>
      <c r="S1305" s="148" t="s">
        <v>62</v>
      </c>
      <c r="T1305" s="148" t="s">
        <v>62</v>
      </c>
      <c r="U1305" s="148" t="s">
        <v>62</v>
      </c>
      <c r="V1305" s="148" t="s">
        <v>67</v>
      </c>
      <c r="W1305" s="148" t="s">
        <v>66</v>
      </c>
      <c r="Y1305" s="148" t="s">
        <v>641</v>
      </c>
      <c r="AC1305" s="148" t="s">
        <v>62</v>
      </c>
      <c r="AD1305" s="148" t="s">
        <v>69</v>
      </c>
      <c r="AE1305" s="148" t="s">
        <v>102</v>
      </c>
    </row>
    <row r="1306" spans="1:31" ht="45">
      <c r="A1306" s="148" t="s">
        <v>6736</v>
      </c>
      <c r="B1306" s="148" t="s">
        <v>525</v>
      </c>
      <c r="C1306" s="148" t="s">
        <v>609</v>
      </c>
      <c r="D1306" s="148" t="s">
        <v>610</v>
      </c>
      <c r="E1306" s="148" t="s">
        <v>422</v>
      </c>
      <c r="F1306" s="148" t="s">
        <v>611</v>
      </c>
      <c r="G1306" s="148" t="s">
        <v>62</v>
      </c>
      <c r="H1306" s="148" t="s">
        <v>62</v>
      </c>
      <c r="I1306" s="148" t="s">
        <v>362</v>
      </c>
      <c r="J1306" s="148" t="s">
        <v>362</v>
      </c>
      <c r="K1306" s="148" t="s">
        <v>362</v>
      </c>
      <c r="M1306" s="148" t="s">
        <v>66</v>
      </c>
      <c r="N1306" s="148" t="s">
        <v>66</v>
      </c>
      <c r="O1306" s="148" t="s">
        <v>6747</v>
      </c>
      <c r="P1306" s="148" t="s">
        <v>6791</v>
      </c>
      <c r="Q1306" s="148" t="s">
        <v>6747</v>
      </c>
      <c r="R1306" s="148" t="s">
        <v>101</v>
      </c>
      <c r="S1306" s="148" t="s">
        <v>62</v>
      </c>
      <c r="T1306" s="148" t="s">
        <v>62</v>
      </c>
      <c r="U1306" s="148" t="s">
        <v>62</v>
      </c>
      <c r="V1306" s="148" t="s">
        <v>67</v>
      </c>
      <c r="W1306" s="148" t="s">
        <v>66</v>
      </c>
      <c r="Y1306" s="148" t="s">
        <v>599</v>
      </c>
      <c r="AC1306" s="148" t="s">
        <v>62</v>
      </c>
      <c r="AD1306" s="148" t="s">
        <v>69</v>
      </c>
      <c r="AE1306" s="148" t="s">
        <v>102</v>
      </c>
    </row>
    <row r="1307" spans="1:31" ht="45">
      <c r="A1307" s="148" t="s">
        <v>6736</v>
      </c>
      <c r="B1307" s="148" t="s">
        <v>804</v>
      </c>
      <c r="C1307" s="148" t="s">
        <v>918</v>
      </c>
      <c r="D1307" s="148" t="s">
        <v>919</v>
      </c>
      <c r="E1307" s="148" t="s">
        <v>658</v>
      </c>
      <c r="F1307" s="148" t="s">
        <v>920</v>
      </c>
      <c r="G1307" s="148" t="s">
        <v>62</v>
      </c>
      <c r="H1307" s="148" t="s">
        <v>62</v>
      </c>
      <c r="I1307" s="148" t="s">
        <v>362</v>
      </c>
      <c r="J1307" s="148" t="s">
        <v>362</v>
      </c>
      <c r="K1307" s="148" t="s">
        <v>64</v>
      </c>
      <c r="M1307" s="148" t="s">
        <v>65</v>
      </c>
      <c r="N1307" s="148" t="s">
        <v>661</v>
      </c>
      <c r="O1307" s="148" t="s">
        <v>6747</v>
      </c>
      <c r="P1307" s="148" t="s">
        <v>6792</v>
      </c>
      <c r="Q1307" s="148" t="s">
        <v>6747</v>
      </c>
      <c r="R1307" s="148" t="s">
        <v>101</v>
      </c>
      <c r="S1307" s="148" t="s">
        <v>62</v>
      </c>
      <c r="T1307" s="148" t="s">
        <v>62</v>
      </c>
      <c r="U1307" s="148" t="s">
        <v>62</v>
      </c>
      <c r="V1307" s="148" t="s">
        <v>67</v>
      </c>
      <c r="W1307" s="148" t="s">
        <v>66</v>
      </c>
      <c r="Y1307" s="148" t="s">
        <v>808</v>
      </c>
      <c r="AC1307" s="148" t="s">
        <v>62</v>
      </c>
      <c r="AD1307" s="148" t="s">
        <v>69</v>
      </c>
      <c r="AE1307" s="148" t="s">
        <v>102</v>
      </c>
    </row>
    <row r="1308" spans="1:31" ht="45">
      <c r="A1308" s="148" t="s">
        <v>6736</v>
      </c>
      <c r="B1308" s="148" t="s">
        <v>804</v>
      </c>
      <c r="C1308" s="148" t="s">
        <v>921</v>
      </c>
      <c r="D1308" s="148" t="s">
        <v>922</v>
      </c>
      <c r="E1308" s="148" t="s">
        <v>658</v>
      </c>
      <c r="F1308" s="148" t="s">
        <v>923</v>
      </c>
      <c r="G1308" s="148" t="s">
        <v>62</v>
      </c>
      <c r="H1308" s="148" t="s">
        <v>62</v>
      </c>
      <c r="I1308" s="148" t="s">
        <v>362</v>
      </c>
      <c r="J1308" s="148" t="s">
        <v>362</v>
      </c>
      <c r="K1308" s="148" t="s">
        <v>64</v>
      </c>
      <c r="M1308" s="148" t="s">
        <v>65</v>
      </c>
      <c r="N1308" s="148" t="s">
        <v>661</v>
      </c>
      <c r="O1308" s="148" t="s">
        <v>6747</v>
      </c>
      <c r="P1308" s="148" t="s">
        <v>6793</v>
      </c>
      <c r="Q1308" s="148" t="s">
        <v>6747</v>
      </c>
      <c r="R1308" s="148" t="s">
        <v>101</v>
      </c>
      <c r="S1308" s="148" t="s">
        <v>62</v>
      </c>
      <c r="T1308" s="148" t="s">
        <v>62</v>
      </c>
      <c r="U1308" s="148" t="s">
        <v>62</v>
      </c>
      <c r="V1308" s="148" t="s">
        <v>67</v>
      </c>
      <c r="W1308" s="148" t="s">
        <v>66</v>
      </c>
      <c r="Y1308" s="148" t="s">
        <v>808</v>
      </c>
      <c r="AC1308" s="148" t="s">
        <v>62</v>
      </c>
      <c r="AD1308" s="148" t="s">
        <v>69</v>
      </c>
      <c r="AE1308" s="148" t="s">
        <v>102</v>
      </c>
    </row>
    <row r="1309" spans="1:31" ht="45">
      <c r="A1309" s="148" t="s">
        <v>6736</v>
      </c>
      <c r="B1309" s="148" t="s">
        <v>1465</v>
      </c>
      <c r="C1309" s="148" t="s">
        <v>1721</v>
      </c>
      <c r="D1309" s="148" t="s">
        <v>1722</v>
      </c>
      <c r="E1309" s="148" t="s">
        <v>658</v>
      </c>
      <c r="F1309" s="148" t="s">
        <v>1723</v>
      </c>
      <c r="G1309" s="148" t="s">
        <v>62</v>
      </c>
      <c r="H1309" s="148" t="s">
        <v>62</v>
      </c>
      <c r="I1309" s="148" t="s">
        <v>362</v>
      </c>
      <c r="J1309" s="148" t="s">
        <v>362</v>
      </c>
      <c r="K1309" s="148" t="s">
        <v>64</v>
      </c>
      <c r="M1309" s="148" t="s">
        <v>65</v>
      </c>
      <c r="N1309" s="148" t="s">
        <v>661</v>
      </c>
      <c r="O1309" s="148" t="s">
        <v>6747</v>
      </c>
      <c r="P1309" s="148" t="s">
        <v>6792</v>
      </c>
      <c r="Q1309" s="148" t="s">
        <v>6747</v>
      </c>
      <c r="R1309" s="148" t="s">
        <v>101</v>
      </c>
      <c r="S1309" s="148" t="s">
        <v>62</v>
      </c>
      <c r="T1309" s="148" t="s">
        <v>62</v>
      </c>
      <c r="U1309" s="148" t="s">
        <v>62</v>
      </c>
      <c r="V1309" s="148" t="s">
        <v>67</v>
      </c>
      <c r="W1309" s="148" t="s">
        <v>66</v>
      </c>
      <c r="Y1309" s="148" t="s">
        <v>1658</v>
      </c>
      <c r="AC1309" s="148" t="s">
        <v>62</v>
      </c>
      <c r="AD1309" s="148" t="s">
        <v>69</v>
      </c>
      <c r="AE1309" s="148" t="s">
        <v>102</v>
      </c>
    </row>
    <row r="1310" spans="1:31" ht="45">
      <c r="A1310" s="148">
        <v>1</v>
      </c>
      <c r="B1310" s="148" t="s">
        <v>1465</v>
      </c>
      <c r="C1310" s="148" t="s">
        <v>1902</v>
      </c>
      <c r="D1310" s="148" t="s">
        <v>1903</v>
      </c>
      <c r="E1310" s="148" t="s">
        <v>522</v>
      </c>
      <c r="F1310" s="148" t="s">
        <v>1741</v>
      </c>
      <c r="G1310" s="148" t="s">
        <v>62</v>
      </c>
      <c r="H1310" s="148" t="s">
        <v>62</v>
      </c>
      <c r="I1310" s="148" t="s">
        <v>362</v>
      </c>
      <c r="J1310" s="148" t="s">
        <v>362</v>
      </c>
      <c r="K1310" s="148" t="s">
        <v>64</v>
      </c>
      <c r="M1310" s="148" t="s">
        <v>66</v>
      </c>
      <c r="N1310" s="148" t="s">
        <v>66</v>
      </c>
      <c r="O1310" s="148" t="s">
        <v>6747</v>
      </c>
      <c r="P1310" s="148" t="s">
        <v>62</v>
      </c>
      <c r="Q1310" s="148" t="s">
        <v>7067</v>
      </c>
      <c r="S1310" s="148" t="s">
        <v>62</v>
      </c>
      <c r="T1310" s="148" t="s">
        <v>62</v>
      </c>
      <c r="U1310" s="148" t="s">
        <v>62</v>
      </c>
      <c r="V1310" s="148" t="s">
        <v>67</v>
      </c>
      <c r="W1310" s="148" t="s">
        <v>204</v>
      </c>
      <c r="Y1310" s="148" t="s">
        <v>62</v>
      </c>
      <c r="Z1310" s="148" t="s">
        <v>62</v>
      </c>
      <c r="AC1310" s="148" t="s">
        <v>62</v>
      </c>
      <c r="AE1310" s="148" t="s">
        <v>102</v>
      </c>
    </row>
    <row r="1311" spans="1:31" ht="45">
      <c r="A1311" s="148" t="s">
        <v>6736</v>
      </c>
      <c r="B1311" s="148" t="s">
        <v>1465</v>
      </c>
      <c r="C1311" s="148" t="s">
        <v>1757</v>
      </c>
      <c r="D1311" s="148" t="s">
        <v>1758</v>
      </c>
      <c r="E1311" s="148" t="s">
        <v>136</v>
      </c>
      <c r="F1311" s="148" t="s">
        <v>1741</v>
      </c>
      <c r="G1311" s="148" t="s">
        <v>62</v>
      </c>
      <c r="H1311" s="148" t="s">
        <v>62</v>
      </c>
      <c r="I1311" s="148" t="s">
        <v>362</v>
      </c>
      <c r="J1311" s="148" t="s">
        <v>362</v>
      </c>
      <c r="K1311" s="148" t="s">
        <v>362</v>
      </c>
      <c r="M1311" s="148" t="s">
        <v>1759</v>
      </c>
      <c r="N1311" s="148" t="s">
        <v>1760</v>
      </c>
      <c r="O1311" s="148" t="s">
        <v>6747</v>
      </c>
      <c r="P1311" s="148" t="s">
        <v>62</v>
      </c>
      <c r="R1311" s="148" t="s">
        <v>62</v>
      </c>
      <c r="S1311" s="148">
        <v>-50</v>
      </c>
      <c r="T1311" s="148">
        <v>250</v>
      </c>
      <c r="U1311" s="148" t="s">
        <v>144</v>
      </c>
      <c r="V1311" s="148" t="s">
        <v>67</v>
      </c>
      <c r="W1311" s="148" t="s">
        <v>66</v>
      </c>
      <c r="Y1311" s="148" t="s">
        <v>1727</v>
      </c>
      <c r="AC1311" s="148" t="s">
        <v>62</v>
      </c>
      <c r="AD1311" s="148" t="s">
        <v>77</v>
      </c>
      <c r="AE1311" s="148" t="s">
        <v>102</v>
      </c>
    </row>
    <row r="1312" spans="1:31" ht="45">
      <c r="A1312" s="148" t="s">
        <v>6736</v>
      </c>
      <c r="B1312" s="148" t="s">
        <v>1465</v>
      </c>
      <c r="C1312" s="148" t="s">
        <v>1766</v>
      </c>
      <c r="D1312" s="148" t="s">
        <v>1758</v>
      </c>
      <c r="E1312" s="148" t="s">
        <v>136</v>
      </c>
      <c r="F1312" s="148" t="s">
        <v>1741</v>
      </c>
      <c r="G1312" s="148" t="s">
        <v>62</v>
      </c>
      <c r="H1312" s="148" t="s">
        <v>62</v>
      </c>
      <c r="I1312" s="148" t="s">
        <v>362</v>
      </c>
      <c r="J1312" s="148" t="s">
        <v>362</v>
      </c>
      <c r="K1312" s="148" t="s">
        <v>362</v>
      </c>
      <c r="M1312" s="148" t="s">
        <v>1759</v>
      </c>
      <c r="N1312" s="148" t="s">
        <v>1760</v>
      </c>
      <c r="O1312" s="148" t="s">
        <v>6747</v>
      </c>
      <c r="P1312" s="148" t="s">
        <v>62</v>
      </c>
      <c r="R1312" s="148" t="s">
        <v>62</v>
      </c>
      <c r="S1312" s="148">
        <v>-50</v>
      </c>
      <c r="T1312" s="148">
        <v>250</v>
      </c>
      <c r="U1312" s="148" t="s">
        <v>144</v>
      </c>
      <c r="V1312" s="148" t="s">
        <v>67</v>
      </c>
      <c r="W1312" s="148" t="s">
        <v>66</v>
      </c>
      <c r="Y1312" s="148" t="s">
        <v>1727</v>
      </c>
      <c r="AC1312" s="148" t="s">
        <v>62</v>
      </c>
      <c r="AD1312" s="148" t="s">
        <v>77</v>
      </c>
      <c r="AE1312" s="148" t="s">
        <v>102</v>
      </c>
    </row>
    <row r="1313" spans="1:31" ht="45">
      <c r="A1313" s="148" t="s">
        <v>6736</v>
      </c>
      <c r="B1313" s="148" t="s">
        <v>1465</v>
      </c>
      <c r="C1313" s="148" t="s">
        <v>1784</v>
      </c>
      <c r="D1313" s="148" t="s">
        <v>1785</v>
      </c>
      <c r="E1313" s="148" t="s">
        <v>658</v>
      </c>
      <c r="F1313" s="148" t="s">
        <v>1741</v>
      </c>
      <c r="G1313" s="148" t="s">
        <v>62</v>
      </c>
      <c r="H1313" s="148" t="s">
        <v>62</v>
      </c>
      <c r="I1313" s="148" t="s">
        <v>362</v>
      </c>
      <c r="J1313" s="148" t="s">
        <v>362</v>
      </c>
      <c r="K1313" s="148" t="s">
        <v>362</v>
      </c>
      <c r="M1313" s="148" t="s">
        <v>66</v>
      </c>
      <c r="N1313" s="148" t="s">
        <v>66</v>
      </c>
      <c r="O1313" s="148" t="s">
        <v>6747</v>
      </c>
      <c r="P1313" s="148" t="s">
        <v>62</v>
      </c>
      <c r="Q1313" s="148" t="s">
        <v>6747</v>
      </c>
      <c r="R1313" s="148" t="s">
        <v>62</v>
      </c>
      <c r="S1313" s="148" t="s">
        <v>62</v>
      </c>
      <c r="T1313" s="148" t="s">
        <v>62</v>
      </c>
      <c r="U1313" s="148" t="s">
        <v>62</v>
      </c>
      <c r="V1313" s="148" t="s">
        <v>67</v>
      </c>
      <c r="W1313" s="148" t="s">
        <v>66</v>
      </c>
      <c r="Y1313" s="148" t="s">
        <v>1727</v>
      </c>
      <c r="AC1313" s="148" t="s">
        <v>62</v>
      </c>
      <c r="AD1313" s="148" t="s">
        <v>77</v>
      </c>
      <c r="AE1313" s="148" t="s">
        <v>102</v>
      </c>
    </row>
    <row r="1314" spans="1:31" ht="45">
      <c r="A1314" s="148" t="s">
        <v>6736</v>
      </c>
      <c r="B1314" s="148" t="s">
        <v>1465</v>
      </c>
      <c r="C1314" s="148" t="s">
        <v>1786</v>
      </c>
      <c r="D1314" s="148" t="s">
        <v>1785</v>
      </c>
      <c r="E1314" s="148" t="s">
        <v>658</v>
      </c>
      <c r="F1314" s="148" t="s">
        <v>1741</v>
      </c>
      <c r="G1314" s="148" t="s">
        <v>62</v>
      </c>
      <c r="H1314" s="148" t="s">
        <v>62</v>
      </c>
      <c r="I1314" s="148" t="s">
        <v>362</v>
      </c>
      <c r="J1314" s="148" t="s">
        <v>362</v>
      </c>
      <c r="K1314" s="148" t="s">
        <v>362</v>
      </c>
      <c r="M1314" s="148" t="s">
        <v>66</v>
      </c>
      <c r="N1314" s="148" t="s">
        <v>66</v>
      </c>
      <c r="O1314" s="148" t="s">
        <v>6747</v>
      </c>
      <c r="P1314" s="148" t="s">
        <v>62</v>
      </c>
      <c r="Q1314" s="148" t="s">
        <v>6747</v>
      </c>
      <c r="R1314" s="148" t="s">
        <v>62</v>
      </c>
      <c r="S1314" s="148" t="s">
        <v>62</v>
      </c>
      <c r="T1314" s="148" t="s">
        <v>62</v>
      </c>
      <c r="U1314" s="148" t="s">
        <v>62</v>
      </c>
      <c r="V1314" s="148" t="s">
        <v>67</v>
      </c>
      <c r="W1314" s="148" t="s">
        <v>66</v>
      </c>
      <c r="Y1314" s="148" t="s">
        <v>1727</v>
      </c>
      <c r="AC1314" s="148" t="s">
        <v>62</v>
      </c>
      <c r="AD1314" s="148" t="s">
        <v>77</v>
      </c>
      <c r="AE1314" s="148" t="s">
        <v>102</v>
      </c>
    </row>
    <row r="1315" spans="1:31" ht="45">
      <c r="A1315" s="148" t="s">
        <v>6736</v>
      </c>
      <c r="B1315" s="148" t="s">
        <v>1465</v>
      </c>
      <c r="C1315" s="148" t="s">
        <v>1787</v>
      </c>
      <c r="D1315" s="148" t="s">
        <v>1785</v>
      </c>
      <c r="E1315" s="148" t="s">
        <v>658</v>
      </c>
      <c r="F1315" s="148" t="s">
        <v>1741</v>
      </c>
      <c r="G1315" s="148" t="s">
        <v>62</v>
      </c>
      <c r="H1315" s="148" t="s">
        <v>62</v>
      </c>
      <c r="I1315" s="148" t="s">
        <v>362</v>
      </c>
      <c r="J1315" s="148" t="s">
        <v>362</v>
      </c>
      <c r="K1315" s="148" t="s">
        <v>362</v>
      </c>
      <c r="M1315" s="148" t="s">
        <v>66</v>
      </c>
      <c r="N1315" s="148" t="s">
        <v>66</v>
      </c>
      <c r="O1315" s="148" t="s">
        <v>6747</v>
      </c>
      <c r="P1315" s="148" t="s">
        <v>62</v>
      </c>
      <c r="Q1315" s="148" t="s">
        <v>6747</v>
      </c>
      <c r="R1315" s="148" t="s">
        <v>62</v>
      </c>
      <c r="S1315" s="148" t="s">
        <v>62</v>
      </c>
      <c r="T1315" s="148" t="s">
        <v>62</v>
      </c>
      <c r="U1315" s="148" t="s">
        <v>62</v>
      </c>
      <c r="V1315" s="148" t="s">
        <v>67</v>
      </c>
      <c r="W1315" s="148" t="s">
        <v>66</v>
      </c>
      <c r="Y1315" s="148" t="s">
        <v>1727</v>
      </c>
      <c r="AC1315" s="148" t="s">
        <v>62</v>
      </c>
      <c r="AD1315" s="148" t="s">
        <v>77</v>
      </c>
      <c r="AE1315" s="148" t="s">
        <v>102</v>
      </c>
    </row>
    <row r="1316" spans="1:31" ht="45">
      <c r="A1316" s="148" t="s">
        <v>6736</v>
      </c>
      <c r="B1316" s="148" t="s">
        <v>1465</v>
      </c>
      <c r="C1316" s="148" t="s">
        <v>1788</v>
      </c>
      <c r="D1316" s="148" t="s">
        <v>1785</v>
      </c>
      <c r="E1316" s="148" t="s">
        <v>658</v>
      </c>
      <c r="F1316" s="148" t="s">
        <v>1741</v>
      </c>
      <c r="G1316" s="148" t="s">
        <v>62</v>
      </c>
      <c r="H1316" s="148" t="s">
        <v>62</v>
      </c>
      <c r="I1316" s="148" t="s">
        <v>362</v>
      </c>
      <c r="J1316" s="148" t="s">
        <v>362</v>
      </c>
      <c r="K1316" s="148" t="s">
        <v>362</v>
      </c>
      <c r="M1316" s="148" t="s">
        <v>66</v>
      </c>
      <c r="N1316" s="148" t="s">
        <v>66</v>
      </c>
      <c r="O1316" s="148" t="s">
        <v>6747</v>
      </c>
      <c r="P1316" s="148" t="s">
        <v>62</v>
      </c>
      <c r="Q1316" s="148" t="s">
        <v>6747</v>
      </c>
      <c r="R1316" s="148" t="s">
        <v>62</v>
      </c>
      <c r="S1316" s="148" t="s">
        <v>62</v>
      </c>
      <c r="T1316" s="148" t="s">
        <v>62</v>
      </c>
      <c r="U1316" s="148" t="s">
        <v>62</v>
      </c>
      <c r="V1316" s="148" t="s">
        <v>67</v>
      </c>
      <c r="W1316" s="148" t="s">
        <v>66</v>
      </c>
      <c r="Y1316" s="148" t="s">
        <v>1727</v>
      </c>
      <c r="AC1316" s="148" t="s">
        <v>62</v>
      </c>
      <c r="AD1316" s="148" t="s">
        <v>77</v>
      </c>
      <c r="AE1316" s="148" t="s">
        <v>102</v>
      </c>
    </row>
    <row r="1317" spans="1:31" ht="45">
      <c r="A1317" s="148" t="s">
        <v>6736</v>
      </c>
      <c r="B1317" s="148" t="s">
        <v>1465</v>
      </c>
      <c r="C1317" s="148" t="s">
        <v>1789</v>
      </c>
      <c r="D1317" s="148" t="s">
        <v>1785</v>
      </c>
      <c r="E1317" s="148" t="s">
        <v>658</v>
      </c>
      <c r="F1317" s="148" t="s">
        <v>1741</v>
      </c>
      <c r="G1317" s="148" t="s">
        <v>62</v>
      </c>
      <c r="H1317" s="148" t="s">
        <v>62</v>
      </c>
      <c r="I1317" s="148" t="s">
        <v>362</v>
      </c>
      <c r="J1317" s="148" t="s">
        <v>362</v>
      </c>
      <c r="K1317" s="148" t="s">
        <v>362</v>
      </c>
      <c r="M1317" s="148" t="s">
        <v>66</v>
      </c>
      <c r="N1317" s="148" t="s">
        <v>66</v>
      </c>
      <c r="O1317" s="148" t="s">
        <v>6747</v>
      </c>
      <c r="P1317" s="148" t="s">
        <v>62</v>
      </c>
      <c r="Q1317" s="148" t="s">
        <v>6747</v>
      </c>
      <c r="R1317" s="148" t="s">
        <v>62</v>
      </c>
      <c r="S1317" s="148" t="s">
        <v>62</v>
      </c>
      <c r="T1317" s="148" t="s">
        <v>62</v>
      </c>
      <c r="U1317" s="148" t="s">
        <v>62</v>
      </c>
      <c r="V1317" s="148" t="s">
        <v>67</v>
      </c>
      <c r="W1317" s="148" t="s">
        <v>66</v>
      </c>
      <c r="Y1317" s="148" t="s">
        <v>1727</v>
      </c>
      <c r="AC1317" s="148" t="s">
        <v>62</v>
      </c>
      <c r="AD1317" s="148" t="s">
        <v>77</v>
      </c>
      <c r="AE1317" s="148" t="s">
        <v>102</v>
      </c>
    </row>
    <row r="1318" spans="1:31" ht="45">
      <c r="A1318" s="148" t="s">
        <v>6736</v>
      </c>
      <c r="B1318" s="148" t="s">
        <v>1465</v>
      </c>
      <c r="C1318" s="148" t="s">
        <v>1739</v>
      </c>
      <c r="D1318" s="148" t="s">
        <v>1740</v>
      </c>
      <c r="E1318" s="148" t="s">
        <v>360</v>
      </c>
      <c r="F1318" s="148" t="s">
        <v>1741</v>
      </c>
      <c r="G1318" s="148" t="s">
        <v>62</v>
      </c>
      <c r="H1318" s="148" t="s">
        <v>62</v>
      </c>
      <c r="I1318" s="148" t="s">
        <v>362</v>
      </c>
      <c r="J1318" s="148" t="s">
        <v>362</v>
      </c>
      <c r="K1318" s="148" t="s">
        <v>362</v>
      </c>
      <c r="M1318" s="148" t="s">
        <v>202</v>
      </c>
      <c r="N1318" s="148" t="s">
        <v>1742</v>
      </c>
      <c r="O1318" s="148" t="s">
        <v>6747</v>
      </c>
      <c r="P1318" s="148" t="s">
        <v>62</v>
      </c>
      <c r="R1318" s="148" t="s">
        <v>62</v>
      </c>
      <c r="S1318" s="148">
        <v>0</v>
      </c>
      <c r="T1318" s="148">
        <v>25</v>
      </c>
      <c r="U1318" s="148" t="s">
        <v>364</v>
      </c>
      <c r="V1318" s="148" t="s">
        <v>67</v>
      </c>
      <c r="W1318" s="148" t="s">
        <v>66</v>
      </c>
      <c r="X1318" s="148" t="s">
        <v>1743</v>
      </c>
      <c r="Y1318" s="148" t="s">
        <v>1727</v>
      </c>
      <c r="Z1318" s="148" t="s">
        <v>66</v>
      </c>
      <c r="AC1318" s="148" t="s">
        <v>112</v>
      </c>
      <c r="AD1318" s="148" t="s">
        <v>77</v>
      </c>
      <c r="AE1318" s="148" t="s">
        <v>102</v>
      </c>
    </row>
    <row r="1319" spans="1:31" ht="45">
      <c r="A1319" s="148" t="s">
        <v>6736</v>
      </c>
      <c r="B1319" s="148" t="s">
        <v>1465</v>
      </c>
      <c r="C1319" s="148" t="s">
        <v>1744</v>
      </c>
      <c r="D1319" s="148" t="s">
        <v>1745</v>
      </c>
      <c r="E1319" s="148" t="s">
        <v>360</v>
      </c>
      <c r="F1319" s="148" t="s">
        <v>1741</v>
      </c>
      <c r="G1319" s="148" t="s">
        <v>62</v>
      </c>
      <c r="H1319" s="148" t="s">
        <v>62</v>
      </c>
      <c r="I1319" s="148" t="s">
        <v>362</v>
      </c>
      <c r="J1319" s="148" t="s">
        <v>362</v>
      </c>
      <c r="K1319" s="148" t="s">
        <v>362</v>
      </c>
      <c r="M1319" s="148" t="s">
        <v>202</v>
      </c>
      <c r="N1319" s="148" t="s">
        <v>1742</v>
      </c>
      <c r="O1319" s="148" t="s">
        <v>6747</v>
      </c>
      <c r="P1319" s="148" t="s">
        <v>62</v>
      </c>
      <c r="R1319" s="148" t="s">
        <v>62</v>
      </c>
      <c r="S1319" s="148">
        <v>0</v>
      </c>
      <c r="T1319" s="148">
        <v>25</v>
      </c>
      <c r="U1319" s="148" t="s">
        <v>364</v>
      </c>
      <c r="V1319" s="148" t="s">
        <v>67</v>
      </c>
      <c r="W1319" s="148" t="s">
        <v>66</v>
      </c>
      <c r="X1319" s="148" t="s">
        <v>1743</v>
      </c>
      <c r="Y1319" s="148" t="s">
        <v>1727</v>
      </c>
      <c r="Z1319" s="148" t="s">
        <v>66</v>
      </c>
      <c r="AC1319" s="148" t="s">
        <v>112</v>
      </c>
      <c r="AD1319" s="148" t="s">
        <v>77</v>
      </c>
      <c r="AE1319" s="148" t="s">
        <v>102</v>
      </c>
    </row>
    <row r="1320" spans="1:31" ht="45">
      <c r="A1320" s="148">
        <v>1</v>
      </c>
      <c r="B1320" s="148" t="s">
        <v>1465</v>
      </c>
      <c r="C1320" s="148" t="s">
        <v>1904</v>
      </c>
      <c r="D1320" s="148" t="s">
        <v>1905</v>
      </c>
      <c r="E1320" s="148" t="s">
        <v>522</v>
      </c>
      <c r="F1320" s="148" t="s">
        <v>1748</v>
      </c>
      <c r="G1320" s="148" t="s">
        <v>62</v>
      </c>
      <c r="H1320" s="148" t="s">
        <v>62</v>
      </c>
      <c r="I1320" s="148" t="s">
        <v>362</v>
      </c>
      <c r="J1320" s="148" t="s">
        <v>362</v>
      </c>
      <c r="K1320" s="148" t="s">
        <v>64</v>
      </c>
      <c r="M1320" s="148" t="s">
        <v>66</v>
      </c>
      <c r="N1320" s="148" t="s">
        <v>66</v>
      </c>
      <c r="O1320" s="148" t="s">
        <v>6747</v>
      </c>
      <c r="P1320" s="148" t="s">
        <v>62</v>
      </c>
      <c r="Q1320" s="148" t="s">
        <v>7067</v>
      </c>
      <c r="S1320" s="148" t="s">
        <v>62</v>
      </c>
      <c r="T1320" s="148" t="s">
        <v>62</v>
      </c>
      <c r="U1320" s="148" t="s">
        <v>62</v>
      </c>
      <c r="V1320" s="148" t="s">
        <v>67</v>
      </c>
      <c r="W1320" s="148" t="s">
        <v>204</v>
      </c>
      <c r="Y1320" s="148" t="s">
        <v>62</v>
      </c>
      <c r="Z1320" s="148" t="s">
        <v>62</v>
      </c>
      <c r="AC1320" s="148" t="s">
        <v>62</v>
      </c>
      <c r="AE1320" s="148" t="s">
        <v>102</v>
      </c>
    </row>
    <row r="1321" spans="1:31" ht="45">
      <c r="A1321" s="148" t="s">
        <v>6736</v>
      </c>
      <c r="B1321" s="148" t="s">
        <v>1465</v>
      </c>
      <c r="C1321" s="148" t="s">
        <v>1769</v>
      </c>
      <c r="D1321" s="148" t="s">
        <v>1770</v>
      </c>
      <c r="E1321" s="148" t="s">
        <v>136</v>
      </c>
      <c r="F1321" s="148" t="s">
        <v>1748</v>
      </c>
      <c r="G1321" s="148" t="s">
        <v>62</v>
      </c>
      <c r="H1321" s="148" t="s">
        <v>62</v>
      </c>
      <c r="I1321" s="148" t="s">
        <v>362</v>
      </c>
      <c r="J1321" s="148" t="s">
        <v>362</v>
      </c>
      <c r="K1321" s="148" t="s">
        <v>362</v>
      </c>
      <c r="M1321" s="148" t="s">
        <v>1759</v>
      </c>
      <c r="N1321" s="148" t="s">
        <v>1760</v>
      </c>
      <c r="O1321" s="148" t="s">
        <v>6747</v>
      </c>
      <c r="P1321" s="148" t="s">
        <v>62</v>
      </c>
      <c r="R1321" s="148" t="s">
        <v>62</v>
      </c>
      <c r="S1321" s="148">
        <v>-50</v>
      </c>
      <c r="T1321" s="148">
        <v>250</v>
      </c>
      <c r="U1321" s="148" t="s">
        <v>144</v>
      </c>
      <c r="V1321" s="148" t="s">
        <v>67</v>
      </c>
      <c r="W1321" s="148" t="s">
        <v>66</v>
      </c>
      <c r="Y1321" s="148" t="s">
        <v>1727</v>
      </c>
      <c r="AC1321" s="148" t="s">
        <v>62</v>
      </c>
      <c r="AD1321" s="148" t="s">
        <v>77</v>
      </c>
      <c r="AE1321" s="148" t="s">
        <v>102</v>
      </c>
    </row>
    <row r="1322" spans="1:31" ht="45">
      <c r="A1322" s="148" t="s">
        <v>6736</v>
      </c>
      <c r="B1322" s="148" t="s">
        <v>1465</v>
      </c>
      <c r="C1322" s="148" t="s">
        <v>1774</v>
      </c>
      <c r="D1322" s="148" t="s">
        <v>1770</v>
      </c>
      <c r="E1322" s="148" t="s">
        <v>136</v>
      </c>
      <c r="F1322" s="148" t="s">
        <v>1748</v>
      </c>
      <c r="G1322" s="148" t="s">
        <v>62</v>
      </c>
      <c r="H1322" s="148" t="s">
        <v>62</v>
      </c>
      <c r="I1322" s="148" t="s">
        <v>362</v>
      </c>
      <c r="J1322" s="148" t="s">
        <v>362</v>
      </c>
      <c r="K1322" s="148" t="s">
        <v>362</v>
      </c>
      <c r="M1322" s="148" t="s">
        <v>1759</v>
      </c>
      <c r="N1322" s="148" t="s">
        <v>1760</v>
      </c>
      <c r="O1322" s="148" t="s">
        <v>6747</v>
      </c>
      <c r="P1322" s="148" t="s">
        <v>62</v>
      </c>
      <c r="R1322" s="148" t="s">
        <v>62</v>
      </c>
      <c r="S1322" s="148">
        <v>-50</v>
      </c>
      <c r="T1322" s="148">
        <v>250</v>
      </c>
      <c r="U1322" s="148" t="s">
        <v>144</v>
      </c>
      <c r="V1322" s="148" t="s">
        <v>67</v>
      </c>
      <c r="W1322" s="148" t="s">
        <v>66</v>
      </c>
      <c r="Y1322" s="148" t="s">
        <v>1727</v>
      </c>
      <c r="AC1322" s="148" t="s">
        <v>62</v>
      </c>
      <c r="AD1322" s="148" t="s">
        <v>77</v>
      </c>
      <c r="AE1322" s="148" t="s">
        <v>102</v>
      </c>
    </row>
    <row r="1323" spans="1:31" ht="45">
      <c r="A1323" s="148" t="s">
        <v>6736</v>
      </c>
      <c r="B1323" s="148" t="s">
        <v>1465</v>
      </c>
      <c r="C1323" s="148" t="s">
        <v>1790</v>
      </c>
      <c r="D1323" s="148" t="s">
        <v>1791</v>
      </c>
      <c r="E1323" s="148" t="s">
        <v>658</v>
      </c>
      <c r="F1323" s="148" t="s">
        <v>1748</v>
      </c>
      <c r="G1323" s="148" t="s">
        <v>62</v>
      </c>
      <c r="H1323" s="148" t="s">
        <v>62</v>
      </c>
      <c r="I1323" s="148" t="s">
        <v>362</v>
      </c>
      <c r="J1323" s="148" t="s">
        <v>362</v>
      </c>
      <c r="K1323" s="148" t="s">
        <v>362</v>
      </c>
      <c r="M1323" s="148" t="s">
        <v>66</v>
      </c>
      <c r="N1323" s="148" t="s">
        <v>66</v>
      </c>
      <c r="O1323" s="148" t="s">
        <v>6747</v>
      </c>
      <c r="P1323" s="148" t="s">
        <v>62</v>
      </c>
      <c r="Q1323" s="148" t="s">
        <v>6747</v>
      </c>
      <c r="R1323" s="148" t="s">
        <v>62</v>
      </c>
      <c r="S1323" s="148" t="s">
        <v>62</v>
      </c>
      <c r="T1323" s="148" t="s">
        <v>62</v>
      </c>
      <c r="U1323" s="148" t="s">
        <v>62</v>
      </c>
      <c r="V1323" s="148" t="s">
        <v>67</v>
      </c>
      <c r="W1323" s="148" t="s">
        <v>66</v>
      </c>
      <c r="Y1323" s="148" t="s">
        <v>1727</v>
      </c>
      <c r="AC1323" s="148" t="s">
        <v>62</v>
      </c>
      <c r="AD1323" s="148" t="s">
        <v>77</v>
      </c>
      <c r="AE1323" s="148" t="s">
        <v>102</v>
      </c>
    </row>
    <row r="1324" spans="1:31" ht="45">
      <c r="A1324" s="148" t="s">
        <v>6736</v>
      </c>
      <c r="B1324" s="148" t="s">
        <v>1465</v>
      </c>
      <c r="C1324" s="148" t="s">
        <v>1792</v>
      </c>
      <c r="D1324" s="148" t="s">
        <v>1791</v>
      </c>
      <c r="E1324" s="148" t="s">
        <v>658</v>
      </c>
      <c r="F1324" s="148" t="s">
        <v>1748</v>
      </c>
      <c r="G1324" s="148" t="s">
        <v>62</v>
      </c>
      <c r="H1324" s="148" t="s">
        <v>62</v>
      </c>
      <c r="I1324" s="148" t="s">
        <v>362</v>
      </c>
      <c r="J1324" s="148" t="s">
        <v>362</v>
      </c>
      <c r="K1324" s="148" t="s">
        <v>362</v>
      </c>
      <c r="M1324" s="148" t="s">
        <v>66</v>
      </c>
      <c r="N1324" s="148" t="s">
        <v>66</v>
      </c>
      <c r="O1324" s="148" t="s">
        <v>6747</v>
      </c>
      <c r="P1324" s="148" t="s">
        <v>62</v>
      </c>
      <c r="Q1324" s="148" t="s">
        <v>6747</v>
      </c>
      <c r="R1324" s="148" t="s">
        <v>62</v>
      </c>
      <c r="S1324" s="148" t="s">
        <v>62</v>
      </c>
      <c r="T1324" s="148" t="s">
        <v>62</v>
      </c>
      <c r="U1324" s="148" t="s">
        <v>62</v>
      </c>
      <c r="V1324" s="148" t="s">
        <v>67</v>
      </c>
      <c r="W1324" s="148" t="s">
        <v>66</v>
      </c>
      <c r="Y1324" s="148" t="s">
        <v>1727</v>
      </c>
      <c r="AC1324" s="148" t="s">
        <v>62</v>
      </c>
      <c r="AD1324" s="148" t="s">
        <v>77</v>
      </c>
      <c r="AE1324" s="148" t="s">
        <v>102</v>
      </c>
    </row>
    <row r="1325" spans="1:31" ht="45">
      <c r="A1325" s="148" t="s">
        <v>6736</v>
      </c>
      <c r="B1325" s="148" t="s">
        <v>1465</v>
      </c>
      <c r="C1325" s="148" t="s">
        <v>1793</v>
      </c>
      <c r="D1325" s="148" t="s">
        <v>1791</v>
      </c>
      <c r="E1325" s="148" t="s">
        <v>658</v>
      </c>
      <c r="F1325" s="148" t="s">
        <v>1748</v>
      </c>
      <c r="G1325" s="148" t="s">
        <v>62</v>
      </c>
      <c r="H1325" s="148" t="s">
        <v>62</v>
      </c>
      <c r="I1325" s="148" t="s">
        <v>362</v>
      </c>
      <c r="J1325" s="148" t="s">
        <v>362</v>
      </c>
      <c r="K1325" s="148" t="s">
        <v>362</v>
      </c>
      <c r="M1325" s="148" t="s">
        <v>66</v>
      </c>
      <c r="N1325" s="148" t="s">
        <v>66</v>
      </c>
      <c r="O1325" s="148" t="s">
        <v>6747</v>
      </c>
      <c r="P1325" s="148" t="s">
        <v>62</v>
      </c>
      <c r="Q1325" s="148" t="s">
        <v>6747</v>
      </c>
      <c r="R1325" s="148" t="s">
        <v>62</v>
      </c>
      <c r="S1325" s="148" t="s">
        <v>62</v>
      </c>
      <c r="T1325" s="148" t="s">
        <v>62</v>
      </c>
      <c r="U1325" s="148" t="s">
        <v>62</v>
      </c>
      <c r="V1325" s="148" t="s">
        <v>67</v>
      </c>
      <c r="W1325" s="148" t="s">
        <v>66</v>
      </c>
      <c r="Y1325" s="148" t="s">
        <v>1727</v>
      </c>
      <c r="AC1325" s="148" t="s">
        <v>62</v>
      </c>
      <c r="AD1325" s="148" t="s">
        <v>77</v>
      </c>
      <c r="AE1325" s="148" t="s">
        <v>102</v>
      </c>
    </row>
    <row r="1326" spans="1:31" ht="45">
      <c r="A1326" s="148" t="s">
        <v>6736</v>
      </c>
      <c r="B1326" s="148" t="s">
        <v>1465</v>
      </c>
      <c r="C1326" s="148" t="s">
        <v>1794</v>
      </c>
      <c r="D1326" s="148" t="s">
        <v>1791</v>
      </c>
      <c r="E1326" s="148" t="s">
        <v>658</v>
      </c>
      <c r="F1326" s="148" t="s">
        <v>1748</v>
      </c>
      <c r="G1326" s="148" t="s">
        <v>62</v>
      </c>
      <c r="H1326" s="148" t="s">
        <v>62</v>
      </c>
      <c r="I1326" s="148" t="s">
        <v>362</v>
      </c>
      <c r="J1326" s="148" t="s">
        <v>362</v>
      </c>
      <c r="K1326" s="148" t="s">
        <v>362</v>
      </c>
      <c r="M1326" s="148" t="s">
        <v>66</v>
      </c>
      <c r="N1326" s="148" t="s">
        <v>66</v>
      </c>
      <c r="O1326" s="148" t="s">
        <v>6747</v>
      </c>
      <c r="P1326" s="148" t="s">
        <v>62</v>
      </c>
      <c r="Q1326" s="148" t="s">
        <v>6747</v>
      </c>
      <c r="R1326" s="148" t="s">
        <v>62</v>
      </c>
      <c r="S1326" s="148" t="s">
        <v>62</v>
      </c>
      <c r="T1326" s="148" t="s">
        <v>62</v>
      </c>
      <c r="U1326" s="148" t="s">
        <v>62</v>
      </c>
      <c r="V1326" s="148" t="s">
        <v>67</v>
      </c>
      <c r="W1326" s="148" t="s">
        <v>66</v>
      </c>
      <c r="Y1326" s="148" t="s">
        <v>1727</v>
      </c>
      <c r="AC1326" s="148" t="s">
        <v>62</v>
      </c>
      <c r="AD1326" s="148" t="s">
        <v>77</v>
      </c>
      <c r="AE1326" s="148" t="s">
        <v>102</v>
      </c>
    </row>
    <row r="1327" spans="1:31" ht="45">
      <c r="A1327" s="148" t="s">
        <v>6736</v>
      </c>
      <c r="B1327" s="148" t="s">
        <v>1465</v>
      </c>
      <c r="C1327" s="148" t="s">
        <v>1795</v>
      </c>
      <c r="D1327" s="148" t="s">
        <v>1791</v>
      </c>
      <c r="E1327" s="148" t="s">
        <v>658</v>
      </c>
      <c r="F1327" s="148" t="s">
        <v>1748</v>
      </c>
      <c r="G1327" s="148" t="s">
        <v>62</v>
      </c>
      <c r="H1327" s="148" t="s">
        <v>62</v>
      </c>
      <c r="I1327" s="148" t="s">
        <v>362</v>
      </c>
      <c r="J1327" s="148" t="s">
        <v>362</v>
      </c>
      <c r="K1327" s="148" t="s">
        <v>362</v>
      </c>
      <c r="M1327" s="148" t="s">
        <v>66</v>
      </c>
      <c r="N1327" s="148" t="s">
        <v>66</v>
      </c>
      <c r="O1327" s="148" t="s">
        <v>6747</v>
      </c>
      <c r="P1327" s="148" t="s">
        <v>62</v>
      </c>
      <c r="Q1327" s="148" t="s">
        <v>6747</v>
      </c>
      <c r="R1327" s="148" t="s">
        <v>62</v>
      </c>
      <c r="S1327" s="148" t="s">
        <v>62</v>
      </c>
      <c r="T1327" s="148" t="s">
        <v>62</v>
      </c>
      <c r="U1327" s="148" t="s">
        <v>62</v>
      </c>
      <c r="V1327" s="148" t="s">
        <v>67</v>
      </c>
      <c r="W1327" s="148" t="s">
        <v>66</v>
      </c>
      <c r="Y1327" s="148" t="s">
        <v>1727</v>
      </c>
      <c r="AC1327" s="148" t="s">
        <v>62</v>
      </c>
      <c r="AD1327" s="148" t="s">
        <v>77</v>
      </c>
      <c r="AE1327" s="148" t="s">
        <v>102</v>
      </c>
    </row>
    <row r="1328" spans="1:31" ht="45">
      <c r="A1328" s="148" t="s">
        <v>6736</v>
      </c>
      <c r="B1328" s="148" t="s">
        <v>1465</v>
      </c>
      <c r="C1328" s="148" t="s">
        <v>1746</v>
      </c>
      <c r="D1328" s="148" t="s">
        <v>1747</v>
      </c>
      <c r="E1328" s="148" t="s">
        <v>360</v>
      </c>
      <c r="F1328" s="148" t="s">
        <v>1748</v>
      </c>
      <c r="G1328" s="148" t="s">
        <v>62</v>
      </c>
      <c r="H1328" s="148" t="s">
        <v>62</v>
      </c>
      <c r="I1328" s="148" t="s">
        <v>362</v>
      </c>
      <c r="J1328" s="148" t="s">
        <v>362</v>
      </c>
      <c r="K1328" s="148" t="s">
        <v>362</v>
      </c>
      <c r="M1328" s="148" t="s">
        <v>202</v>
      </c>
      <c r="N1328" s="148" t="s">
        <v>1742</v>
      </c>
      <c r="O1328" s="148" t="s">
        <v>6747</v>
      </c>
      <c r="P1328" s="148" t="s">
        <v>62</v>
      </c>
      <c r="R1328" s="148" t="s">
        <v>62</v>
      </c>
      <c r="S1328" s="148">
        <v>0</v>
      </c>
      <c r="T1328" s="148">
        <v>25</v>
      </c>
      <c r="U1328" s="148" t="s">
        <v>364</v>
      </c>
      <c r="V1328" s="148" t="s">
        <v>67</v>
      </c>
      <c r="W1328" s="148" t="s">
        <v>66</v>
      </c>
      <c r="X1328" s="148" t="s">
        <v>1749</v>
      </c>
      <c r="Y1328" s="148" t="s">
        <v>1727</v>
      </c>
      <c r="Z1328" s="148" t="s">
        <v>66</v>
      </c>
      <c r="AC1328" s="148" t="s">
        <v>112</v>
      </c>
      <c r="AD1328" s="148" t="s">
        <v>77</v>
      </c>
      <c r="AE1328" s="148" t="s">
        <v>102</v>
      </c>
    </row>
    <row r="1329" spans="1:31" ht="45">
      <c r="A1329" s="148" t="s">
        <v>6736</v>
      </c>
      <c r="B1329" s="148" t="s">
        <v>1465</v>
      </c>
      <c r="C1329" s="148" t="s">
        <v>1750</v>
      </c>
      <c r="D1329" s="148" t="s">
        <v>1751</v>
      </c>
      <c r="E1329" s="148" t="s">
        <v>360</v>
      </c>
      <c r="F1329" s="148" t="s">
        <v>1748</v>
      </c>
      <c r="G1329" s="148" t="s">
        <v>62</v>
      </c>
      <c r="H1329" s="148" t="s">
        <v>62</v>
      </c>
      <c r="I1329" s="148" t="s">
        <v>362</v>
      </c>
      <c r="J1329" s="148" t="s">
        <v>362</v>
      </c>
      <c r="K1329" s="148" t="s">
        <v>362</v>
      </c>
      <c r="M1329" s="148" t="s">
        <v>202</v>
      </c>
      <c r="N1329" s="148" t="s">
        <v>1742</v>
      </c>
      <c r="O1329" s="148" t="s">
        <v>6747</v>
      </c>
      <c r="P1329" s="148" t="s">
        <v>62</v>
      </c>
      <c r="R1329" s="148" t="s">
        <v>62</v>
      </c>
      <c r="S1329" s="148">
        <v>0</v>
      </c>
      <c r="T1329" s="148">
        <v>25</v>
      </c>
      <c r="U1329" s="148" t="s">
        <v>364</v>
      </c>
      <c r="V1329" s="148" t="s">
        <v>67</v>
      </c>
      <c r="W1329" s="148" t="s">
        <v>66</v>
      </c>
      <c r="X1329" s="148" t="s">
        <v>1749</v>
      </c>
      <c r="Y1329" s="148" t="s">
        <v>1727</v>
      </c>
      <c r="Z1329" s="148" t="s">
        <v>66</v>
      </c>
      <c r="AC1329" s="148" t="s">
        <v>112</v>
      </c>
      <c r="AD1329" s="148" t="s">
        <v>77</v>
      </c>
      <c r="AE1329" s="148" t="s">
        <v>102</v>
      </c>
    </row>
    <row r="1330" spans="1:31" ht="45">
      <c r="A1330" s="148">
        <v>1</v>
      </c>
      <c r="B1330" s="148" t="s">
        <v>1465</v>
      </c>
      <c r="C1330" s="148" t="s">
        <v>1906</v>
      </c>
      <c r="D1330" s="148" t="s">
        <v>1907</v>
      </c>
      <c r="E1330" s="148" t="s">
        <v>522</v>
      </c>
      <c r="F1330" s="148" t="s">
        <v>1754</v>
      </c>
      <c r="G1330" s="148" t="s">
        <v>62</v>
      </c>
      <c r="H1330" s="148" t="s">
        <v>62</v>
      </c>
      <c r="I1330" s="148" t="s">
        <v>362</v>
      </c>
      <c r="J1330" s="148" t="s">
        <v>362</v>
      </c>
      <c r="K1330" s="148" t="s">
        <v>64</v>
      </c>
      <c r="M1330" s="148" t="s">
        <v>66</v>
      </c>
      <c r="N1330" s="148" t="s">
        <v>66</v>
      </c>
      <c r="O1330" s="148" t="s">
        <v>6747</v>
      </c>
      <c r="P1330" s="148" t="s">
        <v>62</v>
      </c>
      <c r="Q1330" s="148" t="s">
        <v>7067</v>
      </c>
      <c r="S1330" s="148" t="s">
        <v>62</v>
      </c>
      <c r="T1330" s="148" t="s">
        <v>62</v>
      </c>
      <c r="U1330" s="148" t="s">
        <v>62</v>
      </c>
      <c r="V1330" s="148" t="s">
        <v>67</v>
      </c>
      <c r="W1330" s="148" t="s">
        <v>204</v>
      </c>
      <c r="Y1330" s="148" t="s">
        <v>62</v>
      </c>
      <c r="Z1330" s="148" t="s">
        <v>62</v>
      </c>
      <c r="AC1330" s="148" t="s">
        <v>62</v>
      </c>
      <c r="AE1330" s="148" t="s">
        <v>102</v>
      </c>
    </row>
    <row r="1331" spans="1:31" ht="45">
      <c r="A1331" s="148" t="s">
        <v>6736</v>
      </c>
      <c r="B1331" s="148" t="s">
        <v>1465</v>
      </c>
      <c r="C1331" s="148" t="s">
        <v>1777</v>
      </c>
      <c r="D1331" s="148" t="s">
        <v>1778</v>
      </c>
      <c r="E1331" s="148" t="s">
        <v>136</v>
      </c>
      <c r="F1331" s="148" t="s">
        <v>1754</v>
      </c>
      <c r="G1331" s="148" t="s">
        <v>62</v>
      </c>
      <c r="H1331" s="148" t="s">
        <v>62</v>
      </c>
      <c r="I1331" s="148" t="s">
        <v>362</v>
      </c>
      <c r="J1331" s="148" t="s">
        <v>362</v>
      </c>
      <c r="K1331" s="148" t="s">
        <v>362</v>
      </c>
      <c r="M1331" s="148" t="s">
        <v>1759</v>
      </c>
      <c r="N1331" s="148" t="s">
        <v>1760</v>
      </c>
      <c r="O1331" s="148" t="s">
        <v>6747</v>
      </c>
      <c r="P1331" s="148" t="s">
        <v>62</v>
      </c>
      <c r="R1331" s="148" t="s">
        <v>62</v>
      </c>
      <c r="S1331" s="148">
        <v>-50</v>
      </c>
      <c r="T1331" s="148">
        <v>250</v>
      </c>
      <c r="U1331" s="148" t="s">
        <v>144</v>
      </c>
      <c r="V1331" s="148" t="s">
        <v>67</v>
      </c>
      <c r="W1331" s="148" t="s">
        <v>66</v>
      </c>
      <c r="Y1331" s="148" t="s">
        <v>1727</v>
      </c>
      <c r="AC1331" s="148" t="s">
        <v>62</v>
      </c>
      <c r="AD1331" s="148" t="s">
        <v>77</v>
      </c>
      <c r="AE1331" s="148" t="s">
        <v>102</v>
      </c>
    </row>
    <row r="1332" spans="1:31" ht="45">
      <c r="A1332" s="148" t="s">
        <v>6736</v>
      </c>
      <c r="B1332" s="148" t="s">
        <v>1465</v>
      </c>
      <c r="C1332" s="148" t="s">
        <v>1781</v>
      </c>
      <c r="D1332" s="148" t="s">
        <v>1778</v>
      </c>
      <c r="E1332" s="148" t="s">
        <v>136</v>
      </c>
      <c r="F1332" s="148" t="s">
        <v>1754</v>
      </c>
      <c r="G1332" s="148" t="s">
        <v>62</v>
      </c>
      <c r="H1332" s="148" t="s">
        <v>62</v>
      </c>
      <c r="I1332" s="148" t="s">
        <v>362</v>
      </c>
      <c r="J1332" s="148" t="s">
        <v>362</v>
      </c>
      <c r="K1332" s="148" t="s">
        <v>362</v>
      </c>
      <c r="M1332" s="148" t="s">
        <v>1759</v>
      </c>
      <c r="N1332" s="148" t="s">
        <v>1760</v>
      </c>
      <c r="O1332" s="148" t="s">
        <v>6747</v>
      </c>
      <c r="P1332" s="148" t="s">
        <v>62</v>
      </c>
      <c r="R1332" s="148" t="s">
        <v>62</v>
      </c>
      <c r="S1332" s="148">
        <v>-50</v>
      </c>
      <c r="T1332" s="148">
        <v>250</v>
      </c>
      <c r="U1332" s="148" t="s">
        <v>144</v>
      </c>
      <c r="V1332" s="148" t="s">
        <v>67</v>
      </c>
      <c r="W1332" s="148" t="s">
        <v>66</v>
      </c>
      <c r="Y1332" s="148" t="s">
        <v>1727</v>
      </c>
      <c r="AC1332" s="148" t="s">
        <v>62</v>
      </c>
      <c r="AD1332" s="148" t="s">
        <v>77</v>
      </c>
      <c r="AE1332" s="148" t="s">
        <v>102</v>
      </c>
    </row>
    <row r="1333" spans="1:31" ht="45">
      <c r="A1333" s="148" t="s">
        <v>6736</v>
      </c>
      <c r="B1333" s="148" t="s">
        <v>1465</v>
      </c>
      <c r="C1333" s="148" t="s">
        <v>1796</v>
      </c>
      <c r="D1333" s="148" t="s">
        <v>1797</v>
      </c>
      <c r="E1333" s="148" t="s">
        <v>658</v>
      </c>
      <c r="F1333" s="148" t="s">
        <v>1754</v>
      </c>
      <c r="G1333" s="148" t="s">
        <v>62</v>
      </c>
      <c r="H1333" s="148" t="s">
        <v>62</v>
      </c>
      <c r="I1333" s="148" t="s">
        <v>362</v>
      </c>
      <c r="J1333" s="148" t="s">
        <v>362</v>
      </c>
      <c r="K1333" s="148" t="s">
        <v>362</v>
      </c>
      <c r="M1333" s="148" t="s">
        <v>66</v>
      </c>
      <c r="N1333" s="148" t="s">
        <v>66</v>
      </c>
      <c r="O1333" s="148" t="s">
        <v>6747</v>
      </c>
      <c r="P1333" s="148" t="s">
        <v>62</v>
      </c>
      <c r="Q1333" s="148" t="s">
        <v>6747</v>
      </c>
      <c r="R1333" s="148" t="s">
        <v>62</v>
      </c>
      <c r="S1333" s="148" t="s">
        <v>62</v>
      </c>
      <c r="T1333" s="148" t="s">
        <v>62</v>
      </c>
      <c r="U1333" s="148" t="s">
        <v>62</v>
      </c>
      <c r="V1333" s="148" t="s">
        <v>67</v>
      </c>
      <c r="W1333" s="148" t="s">
        <v>66</v>
      </c>
      <c r="Y1333" s="148" t="s">
        <v>1727</v>
      </c>
      <c r="AC1333" s="148" t="s">
        <v>62</v>
      </c>
      <c r="AD1333" s="148" t="s">
        <v>77</v>
      </c>
      <c r="AE1333" s="148" t="s">
        <v>102</v>
      </c>
    </row>
    <row r="1334" spans="1:31" ht="45">
      <c r="A1334" s="148" t="s">
        <v>6736</v>
      </c>
      <c r="B1334" s="148" t="s">
        <v>1465</v>
      </c>
      <c r="C1334" s="148" t="s">
        <v>1798</v>
      </c>
      <c r="D1334" s="148" t="s">
        <v>1797</v>
      </c>
      <c r="E1334" s="148" t="s">
        <v>658</v>
      </c>
      <c r="F1334" s="148" t="s">
        <v>1754</v>
      </c>
      <c r="G1334" s="148" t="s">
        <v>62</v>
      </c>
      <c r="H1334" s="148" t="s">
        <v>62</v>
      </c>
      <c r="I1334" s="148" t="s">
        <v>362</v>
      </c>
      <c r="J1334" s="148" t="s">
        <v>362</v>
      </c>
      <c r="K1334" s="148" t="s">
        <v>362</v>
      </c>
      <c r="M1334" s="148" t="s">
        <v>66</v>
      </c>
      <c r="N1334" s="148" t="s">
        <v>66</v>
      </c>
      <c r="O1334" s="148" t="s">
        <v>6747</v>
      </c>
      <c r="P1334" s="148" t="s">
        <v>62</v>
      </c>
      <c r="Q1334" s="148" t="s">
        <v>6747</v>
      </c>
      <c r="R1334" s="148" t="s">
        <v>62</v>
      </c>
      <c r="S1334" s="148" t="s">
        <v>62</v>
      </c>
      <c r="T1334" s="148" t="s">
        <v>62</v>
      </c>
      <c r="U1334" s="148" t="s">
        <v>62</v>
      </c>
      <c r="V1334" s="148" t="s">
        <v>67</v>
      </c>
      <c r="W1334" s="148" t="s">
        <v>66</v>
      </c>
      <c r="Y1334" s="148" t="s">
        <v>1727</v>
      </c>
      <c r="AC1334" s="148" t="s">
        <v>62</v>
      </c>
      <c r="AD1334" s="148" t="s">
        <v>77</v>
      </c>
      <c r="AE1334" s="148" t="s">
        <v>102</v>
      </c>
    </row>
    <row r="1335" spans="1:31" ht="45">
      <c r="A1335" s="148" t="s">
        <v>6736</v>
      </c>
      <c r="B1335" s="148" t="s">
        <v>1465</v>
      </c>
      <c r="C1335" s="148" t="s">
        <v>1799</v>
      </c>
      <c r="D1335" s="148" t="s">
        <v>1797</v>
      </c>
      <c r="E1335" s="148" t="s">
        <v>658</v>
      </c>
      <c r="F1335" s="148" t="s">
        <v>1754</v>
      </c>
      <c r="G1335" s="148" t="s">
        <v>62</v>
      </c>
      <c r="H1335" s="148" t="s">
        <v>62</v>
      </c>
      <c r="I1335" s="148" t="s">
        <v>362</v>
      </c>
      <c r="J1335" s="148" t="s">
        <v>362</v>
      </c>
      <c r="K1335" s="148" t="s">
        <v>362</v>
      </c>
      <c r="M1335" s="148" t="s">
        <v>66</v>
      </c>
      <c r="N1335" s="148" t="s">
        <v>66</v>
      </c>
      <c r="O1335" s="148" t="s">
        <v>6747</v>
      </c>
      <c r="P1335" s="148" t="s">
        <v>62</v>
      </c>
      <c r="Q1335" s="148" t="s">
        <v>6747</v>
      </c>
      <c r="R1335" s="148" t="s">
        <v>62</v>
      </c>
      <c r="S1335" s="148" t="s">
        <v>62</v>
      </c>
      <c r="T1335" s="148" t="s">
        <v>62</v>
      </c>
      <c r="U1335" s="148" t="s">
        <v>62</v>
      </c>
      <c r="V1335" s="148" t="s">
        <v>67</v>
      </c>
      <c r="W1335" s="148" t="s">
        <v>66</v>
      </c>
      <c r="Y1335" s="148" t="s">
        <v>1727</v>
      </c>
      <c r="AC1335" s="148" t="s">
        <v>62</v>
      </c>
      <c r="AD1335" s="148" t="s">
        <v>77</v>
      </c>
      <c r="AE1335" s="148" t="s">
        <v>102</v>
      </c>
    </row>
    <row r="1336" spans="1:31" ht="45">
      <c r="A1336" s="148" t="s">
        <v>6736</v>
      </c>
      <c r="B1336" s="148" t="s">
        <v>1465</v>
      </c>
      <c r="C1336" s="148" t="s">
        <v>1800</v>
      </c>
      <c r="D1336" s="148" t="s">
        <v>1797</v>
      </c>
      <c r="E1336" s="148" t="s">
        <v>658</v>
      </c>
      <c r="F1336" s="148" t="s">
        <v>1754</v>
      </c>
      <c r="G1336" s="148" t="s">
        <v>62</v>
      </c>
      <c r="H1336" s="148" t="s">
        <v>62</v>
      </c>
      <c r="I1336" s="148" t="s">
        <v>362</v>
      </c>
      <c r="J1336" s="148" t="s">
        <v>362</v>
      </c>
      <c r="K1336" s="148" t="s">
        <v>362</v>
      </c>
      <c r="M1336" s="148" t="s">
        <v>66</v>
      </c>
      <c r="N1336" s="148" t="s">
        <v>66</v>
      </c>
      <c r="O1336" s="148" t="s">
        <v>6747</v>
      </c>
      <c r="P1336" s="148" t="s">
        <v>62</v>
      </c>
      <c r="Q1336" s="148" t="s">
        <v>6747</v>
      </c>
      <c r="R1336" s="148" t="s">
        <v>62</v>
      </c>
      <c r="S1336" s="148" t="s">
        <v>62</v>
      </c>
      <c r="T1336" s="148" t="s">
        <v>62</v>
      </c>
      <c r="U1336" s="148" t="s">
        <v>62</v>
      </c>
      <c r="V1336" s="148" t="s">
        <v>67</v>
      </c>
      <c r="W1336" s="148" t="s">
        <v>66</v>
      </c>
      <c r="Y1336" s="148" t="s">
        <v>1727</v>
      </c>
      <c r="AC1336" s="148" t="s">
        <v>62</v>
      </c>
      <c r="AD1336" s="148" t="s">
        <v>77</v>
      </c>
      <c r="AE1336" s="148" t="s">
        <v>102</v>
      </c>
    </row>
    <row r="1337" spans="1:31" ht="45">
      <c r="A1337" s="148" t="s">
        <v>6736</v>
      </c>
      <c r="B1337" s="148" t="s">
        <v>1465</v>
      </c>
      <c r="C1337" s="148" t="s">
        <v>1801</v>
      </c>
      <c r="D1337" s="148" t="s">
        <v>1797</v>
      </c>
      <c r="E1337" s="148" t="s">
        <v>658</v>
      </c>
      <c r="F1337" s="148" t="s">
        <v>1754</v>
      </c>
      <c r="G1337" s="148" t="s">
        <v>62</v>
      </c>
      <c r="H1337" s="148" t="s">
        <v>62</v>
      </c>
      <c r="I1337" s="148" t="s">
        <v>362</v>
      </c>
      <c r="J1337" s="148" t="s">
        <v>362</v>
      </c>
      <c r="K1337" s="148" t="s">
        <v>362</v>
      </c>
      <c r="M1337" s="148" t="s">
        <v>66</v>
      </c>
      <c r="N1337" s="148" t="s">
        <v>66</v>
      </c>
      <c r="O1337" s="148" t="s">
        <v>6747</v>
      </c>
      <c r="P1337" s="148" t="s">
        <v>62</v>
      </c>
      <c r="Q1337" s="148" t="s">
        <v>6747</v>
      </c>
      <c r="R1337" s="148" t="s">
        <v>62</v>
      </c>
      <c r="S1337" s="148" t="s">
        <v>62</v>
      </c>
      <c r="T1337" s="148" t="s">
        <v>62</v>
      </c>
      <c r="U1337" s="148" t="s">
        <v>62</v>
      </c>
      <c r="V1337" s="148" t="s">
        <v>67</v>
      </c>
      <c r="W1337" s="148" t="s">
        <v>66</v>
      </c>
      <c r="Y1337" s="148" t="s">
        <v>1727</v>
      </c>
      <c r="AC1337" s="148" t="s">
        <v>62</v>
      </c>
      <c r="AD1337" s="148" t="s">
        <v>77</v>
      </c>
      <c r="AE1337" s="148" t="s">
        <v>102</v>
      </c>
    </row>
    <row r="1338" spans="1:31" ht="45">
      <c r="A1338" s="148" t="s">
        <v>6736</v>
      </c>
      <c r="B1338" s="148" t="s">
        <v>1465</v>
      </c>
      <c r="C1338" s="148" t="s">
        <v>1752</v>
      </c>
      <c r="D1338" s="148" t="s">
        <v>1753</v>
      </c>
      <c r="E1338" s="148" t="s">
        <v>360</v>
      </c>
      <c r="F1338" s="148" t="s">
        <v>1754</v>
      </c>
      <c r="G1338" s="148" t="s">
        <v>62</v>
      </c>
      <c r="H1338" s="148" t="s">
        <v>62</v>
      </c>
      <c r="I1338" s="148" t="s">
        <v>362</v>
      </c>
      <c r="J1338" s="148" t="s">
        <v>362</v>
      </c>
      <c r="K1338" s="148" t="s">
        <v>362</v>
      </c>
      <c r="M1338" s="148" t="s">
        <v>202</v>
      </c>
      <c r="N1338" s="148" t="s">
        <v>1742</v>
      </c>
      <c r="O1338" s="148" t="s">
        <v>6747</v>
      </c>
      <c r="P1338" s="148" t="s">
        <v>62</v>
      </c>
      <c r="R1338" s="148" t="s">
        <v>62</v>
      </c>
      <c r="S1338" s="148">
        <v>0</v>
      </c>
      <c r="T1338" s="148">
        <v>25</v>
      </c>
      <c r="U1338" s="148" t="s">
        <v>364</v>
      </c>
      <c r="V1338" s="148" t="s">
        <v>67</v>
      </c>
      <c r="W1338" s="148" t="s">
        <v>66</v>
      </c>
      <c r="X1338" s="148" t="s">
        <v>1749</v>
      </c>
      <c r="Y1338" s="148" t="s">
        <v>1727</v>
      </c>
      <c r="Z1338" s="148" t="s">
        <v>66</v>
      </c>
      <c r="AC1338" s="148" t="s">
        <v>112</v>
      </c>
      <c r="AD1338" s="148" t="s">
        <v>77</v>
      </c>
      <c r="AE1338" s="148" t="s">
        <v>102</v>
      </c>
    </row>
    <row r="1339" spans="1:31" ht="45">
      <c r="A1339" s="148" t="s">
        <v>6736</v>
      </c>
      <c r="B1339" s="148" t="s">
        <v>1465</v>
      </c>
      <c r="C1339" s="148" t="s">
        <v>1755</v>
      </c>
      <c r="D1339" s="148" t="s">
        <v>1756</v>
      </c>
      <c r="E1339" s="148" t="s">
        <v>360</v>
      </c>
      <c r="F1339" s="148" t="s">
        <v>1754</v>
      </c>
      <c r="G1339" s="148" t="s">
        <v>62</v>
      </c>
      <c r="H1339" s="148" t="s">
        <v>62</v>
      </c>
      <c r="I1339" s="148" t="s">
        <v>362</v>
      </c>
      <c r="J1339" s="148" t="s">
        <v>362</v>
      </c>
      <c r="K1339" s="148" t="s">
        <v>362</v>
      </c>
      <c r="M1339" s="148" t="s">
        <v>202</v>
      </c>
      <c r="N1339" s="148" t="s">
        <v>1742</v>
      </c>
      <c r="O1339" s="148" t="s">
        <v>6747</v>
      </c>
      <c r="P1339" s="148" t="s">
        <v>62</v>
      </c>
      <c r="R1339" s="148" t="s">
        <v>62</v>
      </c>
      <c r="S1339" s="148">
        <v>0</v>
      </c>
      <c r="T1339" s="148">
        <v>25</v>
      </c>
      <c r="U1339" s="148" t="s">
        <v>364</v>
      </c>
      <c r="V1339" s="148" t="s">
        <v>67</v>
      </c>
      <c r="W1339" s="148" t="s">
        <v>66</v>
      </c>
      <c r="X1339" s="148" t="s">
        <v>1749</v>
      </c>
      <c r="Y1339" s="148" t="s">
        <v>1727</v>
      </c>
      <c r="Z1339" s="148" t="s">
        <v>66</v>
      </c>
      <c r="AC1339" s="148" t="s">
        <v>112</v>
      </c>
      <c r="AD1339" s="148" t="s">
        <v>77</v>
      </c>
      <c r="AE1339" s="148" t="s">
        <v>102</v>
      </c>
    </row>
    <row r="1340" spans="1:31" ht="45">
      <c r="A1340" s="148" t="s">
        <v>6736</v>
      </c>
      <c r="B1340" s="148" t="s">
        <v>1419</v>
      </c>
      <c r="C1340" s="148" t="s">
        <v>2180</v>
      </c>
      <c r="D1340" s="148" t="s">
        <v>2181</v>
      </c>
      <c r="E1340" s="148" t="s">
        <v>658</v>
      </c>
      <c r="F1340" s="148" t="s">
        <v>2182</v>
      </c>
      <c r="G1340" s="148" t="s">
        <v>62</v>
      </c>
      <c r="H1340" s="148" t="s">
        <v>62</v>
      </c>
      <c r="I1340" s="148" t="s">
        <v>362</v>
      </c>
      <c r="J1340" s="148" t="s">
        <v>362</v>
      </c>
      <c r="K1340" s="148" t="s">
        <v>64</v>
      </c>
      <c r="M1340" s="148" t="s">
        <v>65</v>
      </c>
      <c r="N1340" s="148" t="s">
        <v>661</v>
      </c>
      <c r="O1340" s="148" t="s">
        <v>6747</v>
      </c>
      <c r="P1340" s="148" t="s">
        <v>6794</v>
      </c>
      <c r="Q1340" s="148" t="s">
        <v>6747</v>
      </c>
      <c r="R1340" s="148" t="s">
        <v>101</v>
      </c>
      <c r="S1340" s="148" t="s">
        <v>62</v>
      </c>
      <c r="T1340" s="148" t="s">
        <v>62</v>
      </c>
      <c r="U1340" s="148" t="s">
        <v>62</v>
      </c>
      <c r="V1340" s="148" t="s">
        <v>67</v>
      </c>
      <c r="W1340" s="148" t="s">
        <v>66</v>
      </c>
      <c r="Y1340" s="148" t="s">
        <v>2139</v>
      </c>
      <c r="AC1340" s="148" t="s">
        <v>62</v>
      </c>
      <c r="AD1340" s="148" t="s">
        <v>69</v>
      </c>
      <c r="AE1340" s="148" t="s">
        <v>102</v>
      </c>
    </row>
    <row r="1341" spans="1:31" ht="45">
      <c r="A1341" s="148" t="s">
        <v>6736</v>
      </c>
      <c r="B1341" s="148" t="s">
        <v>1419</v>
      </c>
      <c r="C1341" s="148" t="s">
        <v>2257</v>
      </c>
      <c r="D1341" s="148" t="s">
        <v>2258</v>
      </c>
      <c r="E1341" s="148" t="s">
        <v>658</v>
      </c>
      <c r="F1341" s="148" t="s">
        <v>2191</v>
      </c>
      <c r="G1341" s="148" t="s">
        <v>62</v>
      </c>
      <c r="H1341" s="148" t="s">
        <v>62</v>
      </c>
      <c r="I1341" s="148" t="s">
        <v>362</v>
      </c>
      <c r="J1341" s="148" t="s">
        <v>362</v>
      </c>
      <c r="K1341" s="148" t="s">
        <v>64</v>
      </c>
      <c r="M1341" s="148" t="s">
        <v>65</v>
      </c>
      <c r="N1341" s="148" t="s">
        <v>661</v>
      </c>
      <c r="O1341" s="148" t="s">
        <v>6747</v>
      </c>
      <c r="P1341" s="148" t="s">
        <v>6795</v>
      </c>
      <c r="Q1341" s="148" t="s">
        <v>6747</v>
      </c>
      <c r="R1341" s="148" t="s">
        <v>101</v>
      </c>
      <c r="S1341" s="148" t="s">
        <v>62</v>
      </c>
      <c r="T1341" s="148" t="s">
        <v>62</v>
      </c>
      <c r="U1341" s="148" t="s">
        <v>62</v>
      </c>
      <c r="V1341" s="148" t="s">
        <v>67</v>
      </c>
      <c r="W1341" s="148" t="s">
        <v>66</v>
      </c>
      <c r="Y1341" s="148" t="s">
        <v>2192</v>
      </c>
      <c r="AC1341" s="148" t="s">
        <v>62</v>
      </c>
      <c r="AD1341" s="148" t="s">
        <v>69</v>
      </c>
      <c r="AE1341" s="148" t="s">
        <v>102</v>
      </c>
    </row>
    <row r="1342" spans="1:31" ht="45">
      <c r="A1342" s="148" t="s">
        <v>6736</v>
      </c>
      <c r="B1342" s="148" t="s">
        <v>1419</v>
      </c>
      <c r="C1342" s="148" t="s">
        <v>2299</v>
      </c>
      <c r="D1342" s="148" t="s">
        <v>2300</v>
      </c>
      <c r="E1342" s="148" t="s">
        <v>658</v>
      </c>
      <c r="F1342" s="148" t="s">
        <v>2301</v>
      </c>
      <c r="G1342" s="148" t="s">
        <v>62</v>
      </c>
      <c r="H1342" s="148" t="s">
        <v>62</v>
      </c>
      <c r="I1342" s="148" t="s">
        <v>362</v>
      </c>
      <c r="J1342" s="148" t="s">
        <v>362</v>
      </c>
      <c r="K1342" s="148" t="s">
        <v>64</v>
      </c>
      <c r="M1342" s="148" t="s">
        <v>65</v>
      </c>
      <c r="N1342" s="148" t="s">
        <v>661</v>
      </c>
      <c r="O1342" s="148" t="s">
        <v>6747</v>
      </c>
      <c r="P1342" s="148" t="s">
        <v>6796</v>
      </c>
      <c r="Q1342" s="148" t="s">
        <v>6747</v>
      </c>
      <c r="R1342" s="148" t="s">
        <v>101</v>
      </c>
      <c r="S1342" s="148" t="s">
        <v>62</v>
      </c>
      <c r="T1342" s="148" t="s">
        <v>62</v>
      </c>
      <c r="U1342" s="148" t="s">
        <v>62</v>
      </c>
      <c r="V1342" s="148" t="s">
        <v>67</v>
      </c>
      <c r="W1342" s="148" t="s">
        <v>66</v>
      </c>
      <c r="Y1342" s="148" t="s">
        <v>2298</v>
      </c>
      <c r="AC1342" s="148" t="s">
        <v>62</v>
      </c>
      <c r="AD1342" s="148" t="s">
        <v>69</v>
      </c>
      <c r="AE1342" s="148" t="s">
        <v>102</v>
      </c>
    </row>
    <row r="1343" spans="1:31" ht="45">
      <c r="A1343" s="148" t="s">
        <v>6736</v>
      </c>
      <c r="B1343" s="148" t="s">
        <v>1419</v>
      </c>
      <c r="C1343" s="148" t="s">
        <v>2312</v>
      </c>
      <c r="D1343" s="148" t="s">
        <v>2313</v>
      </c>
      <c r="E1343" s="148" t="s">
        <v>658</v>
      </c>
      <c r="F1343" s="148" t="s">
        <v>2314</v>
      </c>
      <c r="G1343" s="148" t="s">
        <v>62</v>
      </c>
      <c r="H1343" s="148" t="s">
        <v>62</v>
      </c>
      <c r="I1343" s="148" t="s">
        <v>362</v>
      </c>
      <c r="J1343" s="148" t="s">
        <v>362</v>
      </c>
      <c r="K1343" s="148" t="s">
        <v>64</v>
      </c>
      <c r="M1343" s="148" t="s">
        <v>65</v>
      </c>
      <c r="N1343" s="148" t="s">
        <v>661</v>
      </c>
      <c r="O1343" s="148" t="s">
        <v>6747</v>
      </c>
      <c r="P1343" s="148" t="s">
        <v>6797</v>
      </c>
      <c r="Q1343" s="148" t="s">
        <v>6747</v>
      </c>
      <c r="R1343" s="148" t="s">
        <v>101</v>
      </c>
      <c r="S1343" s="148" t="s">
        <v>62</v>
      </c>
      <c r="T1343" s="148" t="s">
        <v>62</v>
      </c>
      <c r="U1343" s="148" t="s">
        <v>62</v>
      </c>
      <c r="V1343" s="148" t="s">
        <v>67</v>
      </c>
      <c r="W1343" s="148" t="s">
        <v>66</v>
      </c>
      <c r="Y1343" s="148" t="s">
        <v>2298</v>
      </c>
      <c r="AC1343" s="148" t="s">
        <v>62</v>
      </c>
      <c r="AD1343" s="148" t="s">
        <v>69</v>
      </c>
      <c r="AE1343" s="148" t="s">
        <v>102</v>
      </c>
    </row>
    <row r="1344" spans="1:31" ht="45">
      <c r="A1344" s="148" t="s">
        <v>6736</v>
      </c>
      <c r="B1344" s="148" t="s">
        <v>1419</v>
      </c>
      <c r="C1344" s="148" t="s">
        <v>2360</v>
      </c>
      <c r="D1344" s="148" t="s">
        <v>2361</v>
      </c>
      <c r="E1344" s="148" t="s">
        <v>658</v>
      </c>
      <c r="F1344" s="148" t="s">
        <v>2362</v>
      </c>
      <c r="G1344" s="148" t="s">
        <v>62</v>
      </c>
      <c r="H1344" s="148" t="s">
        <v>62</v>
      </c>
      <c r="I1344" s="148" t="s">
        <v>362</v>
      </c>
      <c r="J1344" s="148" t="s">
        <v>362</v>
      </c>
      <c r="K1344" s="148" t="s">
        <v>64</v>
      </c>
      <c r="M1344" s="148" t="s">
        <v>65</v>
      </c>
      <c r="N1344" s="148" t="s">
        <v>661</v>
      </c>
      <c r="O1344" s="148" t="s">
        <v>6747</v>
      </c>
      <c r="P1344" s="148" t="s">
        <v>6798</v>
      </c>
      <c r="Q1344" s="148" t="s">
        <v>6747</v>
      </c>
      <c r="R1344" s="148" t="s">
        <v>101</v>
      </c>
      <c r="S1344" s="148" t="s">
        <v>62</v>
      </c>
      <c r="T1344" s="148" t="s">
        <v>62</v>
      </c>
      <c r="U1344" s="148" t="s">
        <v>62</v>
      </c>
      <c r="V1344" s="148" t="s">
        <v>67</v>
      </c>
      <c r="W1344" s="148" t="s">
        <v>66</v>
      </c>
      <c r="Y1344" s="148" t="s">
        <v>2363</v>
      </c>
      <c r="AC1344" s="148" t="s">
        <v>62</v>
      </c>
      <c r="AD1344" s="148" t="s">
        <v>69</v>
      </c>
      <c r="AE1344" s="148" t="s">
        <v>102</v>
      </c>
    </row>
    <row r="1345" spans="1:32" ht="45">
      <c r="A1345" s="148" t="s">
        <v>6736</v>
      </c>
      <c r="B1345" s="148" t="s">
        <v>1419</v>
      </c>
      <c r="C1345" s="148" t="s">
        <v>2613</v>
      </c>
      <c r="D1345" s="148" t="s">
        <v>2614</v>
      </c>
      <c r="E1345" s="148" t="s">
        <v>658</v>
      </c>
      <c r="F1345" s="148" t="s">
        <v>2615</v>
      </c>
      <c r="G1345" s="148" t="s">
        <v>62</v>
      </c>
      <c r="H1345" s="148" t="s">
        <v>62</v>
      </c>
      <c r="I1345" s="148" t="s">
        <v>362</v>
      </c>
      <c r="J1345" s="148" t="s">
        <v>362</v>
      </c>
      <c r="K1345" s="148" t="s">
        <v>64</v>
      </c>
      <c r="M1345" s="148" t="s">
        <v>66</v>
      </c>
      <c r="N1345" s="148" t="s">
        <v>66</v>
      </c>
      <c r="O1345" s="148" t="s">
        <v>6747</v>
      </c>
      <c r="P1345" s="148" t="s">
        <v>6799</v>
      </c>
      <c r="Q1345" s="148" t="s">
        <v>6747</v>
      </c>
      <c r="R1345" s="148" t="s">
        <v>101</v>
      </c>
      <c r="S1345" s="148" t="s">
        <v>62</v>
      </c>
      <c r="T1345" s="148" t="s">
        <v>62</v>
      </c>
      <c r="U1345" s="148" t="s">
        <v>62</v>
      </c>
      <c r="V1345" s="148" t="s">
        <v>67</v>
      </c>
      <c r="W1345" s="148" t="s">
        <v>66</v>
      </c>
      <c r="Y1345" s="148" t="s">
        <v>2592</v>
      </c>
      <c r="AC1345" s="148" t="s">
        <v>62</v>
      </c>
      <c r="AD1345" s="148" t="s">
        <v>69</v>
      </c>
      <c r="AE1345" s="148" t="s">
        <v>102</v>
      </c>
    </row>
    <row r="1346" spans="1:32" ht="45">
      <c r="A1346" s="148" t="s">
        <v>6736</v>
      </c>
      <c r="B1346" s="148" t="s">
        <v>89</v>
      </c>
      <c r="C1346" s="148" t="s">
        <v>429</v>
      </c>
      <c r="D1346" s="148" t="s">
        <v>430</v>
      </c>
      <c r="E1346" s="148" t="s">
        <v>431</v>
      </c>
      <c r="I1346" s="148" t="s">
        <v>428</v>
      </c>
      <c r="J1346" s="148" t="s">
        <v>428</v>
      </c>
      <c r="K1346" s="148" t="s">
        <v>64</v>
      </c>
      <c r="M1346" s="148" t="s">
        <v>66</v>
      </c>
      <c r="N1346" s="148" t="s">
        <v>66</v>
      </c>
      <c r="O1346" s="148" t="s">
        <v>6747</v>
      </c>
      <c r="P1346" s="148" t="s">
        <v>62</v>
      </c>
      <c r="Q1346" s="148" t="s">
        <v>7067</v>
      </c>
      <c r="U1346" s="148" t="s">
        <v>66</v>
      </c>
      <c r="V1346" s="148" t="s">
        <v>67</v>
      </c>
      <c r="W1346" s="148" t="s">
        <v>204</v>
      </c>
      <c r="X1346" s="148" t="s">
        <v>171</v>
      </c>
      <c r="Y1346" s="148" t="s">
        <v>291</v>
      </c>
      <c r="AC1346" s="148" t="s">
        <v>112</v>
      </c>
      <c r="AD1346" s="148" t="s">
        <v>69</v>
      </c>
      <c r="AE1346" s="148" t="s">
        <v>102</v>
      </c>
      <c r="AF1346" s="148" t="s">
        <v>432</v>
      </c>
    </row>
    <row r="1347" spans="1:32" ht="45">
      <c r="A1347" s="148" t="s">
        <v>6736</v>
      </c>
      <c r="B1347" s="148" t="s">
        <v>89</v>
      </c>
      <c r="C1347" s="148" t="s">
        <v>425</v>
      </c>
      <c r="D1347" s="148" t="s">
        <v>426</v>
      </c>
      <c r="E1347" s="148" t="s">
        <v>422</v>
      </c>
      <c r="F1347" s="148" t="s">
        <v>427</v>
      </c>
      <c r="G1347" s="148" t="s">
        <v>62</v>
      </c>
      <c r="H1347" s="148" t="s">
        <v>62</v>
      </c>
      <c r="I1347" s="148" t="s">
        <v>428</v>
      </c>
      <c r="J1347" s="148" t="s">
        <v>64</v>
      </c>
      <c r="K1347" s="148" t="s">
        <v>64</v>
      </c>
      <c r="M1347" s="148" t="s">
        <v>66</v>
      </c>
      <c r="N1347" s="148" t="s">
        <v>66</v>
      </c>
      <c r="O1347" s="148" t="s">
        <v>6747</v>
      </c>
      <c r="P1347" s="148" t="s">
        <v>6747</v>
      </c>
      <c r="Q1347" s="148" t="s">
        <v>6747</v>
      </c>
      <c r="R1347" s="148" t="s">
        <v>101</v>
      </c>
      <c r="S1347" s="148" t="s">
        <v>62</v>
      </c>
      <c r="T1347" s="148" t="s">
        <v>62</v>
      </c>
      <c r="U1347" s="148" t="s">
        <v>62</v>
      </c>
      <c r="V1347" s="148" t="s">
        <v>67</v>
      </c>
      <c r="W1347" s="148" t="s">
        <v>66</v>
      </c>
      <c r="Y1347" s="148" t="s">
        <v>291</v>
      </c>
      <c r="AC1347" s="148" t="s">
        <v>62</v>
      </c>
      <c r="AD1347" s="148" t="s">
        <v>69</v>
      </c>
      <c r="AE1347" s="148" t="s">
        <v>102</v>
      </c>
    </row>
    <row r="1348" spans="1:32" ht="45">
      <c r="A1348" s="148" t="s">
        <v>6736</v>
      </c>
      <c r="B1348" s="148" t="s">
        <v>525</v>
      </c>
      <c r="C1348" s="148" t="s">
        <v>653</v>
      </c>
      <c r="D1348" s="148" t="s">
        <v>654</v>
      </c>
      <c r="E1348" s="148" t="s">
        <v>431</v>
      </c>
      <c r="I1348" s="148" t="s">
        <v>428</v>
      </c>
      <c r="J1348" s="148" t="s">
        <v>428</v>
      </c>
      <c r="K1348" s="148" t="s">
        <v>64</v>
      </c>
      <c r="M1348" s="148" t="s">
        <v>66</v>
      </c>
      <c r="N1348" s="148" t="s">
        <v>66</v>
      </c>
      <c r="O1348" s="148" t="s">
        <v>6747</v>
      </c>
      <c r="P1348" s="148" t="s">
        <v>62</v>
      </c>
      <c r="Q1348" s="148" t="s">
        <v>7067</v>
      </c>
      <c r="U1348" s="148" t="s">
        <v>66</v>
      </c>
      <c r="V1348" s="148" t="s">
        <v>67</v>
      </c>
      <c r="W1348" s="148" t="s">
        <v>204</v>
      </c>
      <c r="X1348" s="148" t="s">
        <v>655</v>
      </c>
      <c r="Y1348" s="148" t="s">
        <v>641</v>
      </c>
      <c r="AC1348" s="148" t="s">
        <v>112</v>
      </c>
      <c r="AD1348" s="148" t="s">
        <v>69</v>
      </c>
      <c r="AE1348" s="148" t="s">
        <v>102</v>
      </c>
      <c r="AF1348" s="148" t="s">
        <v>432</v>
      </c>
    </row>
    <row r="1349" spans="1:32" ht="45">
      <c r="A1349" s="148" t="s">
        <v>6736</v>
      </c>
      <c r="B1349" s="148" t="s">
        <v>525</v>
      </c>
      <c r="C1349" s="148" t="s">
        <v>781</v>
      </c>
      <c r="D1349" s="148" t="s">
        <v>782</v>
      </c>
      <c r="E1349" s="148" t="s">
        <v>431</v>
      </c>
      <c r="I1349" s="148" t="s">
        <v>428</v>
      </c>
      <c r="J1349" s="148" t="s">
        <v>428</v>
      </c>
      <c r="K1349" s="148" t="s">
        <v>64</v>
      </c>
      <c r="M1349" s="148" t="s">
        <v>66</v>
      </c>
      <c r="N1349" s="148" t="s">
        <v>66</v>
      </c>
      <c r="O1349" s="148" t="s">
        <v>6747</v>
      </c>
      <c r="P1349" s="148" t="s">
        <v>62</v>
      </c>
      <c r="Q1349" s="148" t="s">
        <v>7067</v>
      </c>
      <c r="U1349" s="148" t="s">
        <v>66</v>
      </c>
      <c r="V1349" s="148" t="s">
        <v>67</v>
      </c>
      <c r="W1349" s="148" t="s">
        <v>204</v>
      </c>
      <c r="X1349" s="148" t="s">
        <v>655</v>
      </c>
      <c r="Y1349" s="148" t="s">
        <v>772</v>
      </c>
      <c r="AC1349" s="148" t="s">
        <v>112</v>
      </c>
      <c r="AD1349" s="148" t="s">
        <v>69</v>
      </c>
      <c r="AE1349" s="148" t="s">
        <v>102</v>
      </c>
      <c r="AF1349" s="148" t="s">
        <v>432</v>
      </c>
    </row>
    <row r="1350" spans="1:32" ht="45">
      <c r="A1350" s="148" t="s">
        <v>6736</v>
      </c>
      <c r="B1350" s="148" t="s">
        <v>929</v>
      </c>
      <c r="C1350" s="148" t="s">
        <v>1248</v>
      </c>
      <c r="D1350" s="148" t="s">
        <v>1249</v>
      </c>
      <c r="E1350" s="148" t="s">
        <v>431</v>
      </c>
      <c r="I1350" s="148" t="s">
        <v>428</v>
      </c>
      <c r="J1350" s="148" t="s">
        <v>428</v>
      </c>
      <c r="K1350" s="148" t="s">
        <v>64</v>
      </c>
      <c r="M1350" s="148" t="s">
        <v>66</v>
      </c>
      <c r="N1350" s="148" t="s">
        <v>66</v>
      </c>
      <c r="O1350" s="148" t="s">
        <v>6747</v>
      </c>
      <c r="P1350" s="148" t="s">
        <v>62</v>
      </c>
      <c r="Q1350" s="148" t="s">
        <v>7067</v>
      </c>
      <c r="R1350" s="148" t="s">
        <v>62</v>
      </c>
      <c r="U1350" s="148" t="s">
        <v>66</v>
      </c>
      <c r="V1350" s="148" t="s">
        <v>67</v>
      </c>
      <c r="W1350" s="148" t="s">
        <v>204</v>
      </c>
      <c r="X1350" s="148" t="s">
        <v>1250</v>
      </c>
      <c r="Y1350" s="148" t="s">
        <v>1234</v>
      </c>
      <c r="AC1350" s="148" t="s">
        <v>112</v>
      </c>
      <c r="AD1350" s="148" t="s">
        <v>77</v>
      </c>
      <c r="AE1350" s="148" t="s">
        <v>102</v>
      </c>
      <c r="AF1350" s="148" t="s">
        <v>432</v>
      </c>
    </row>
    <row r="1351" spans="1:32" ht="45">
      <c r="A1351" s="148" t="s">
        <v>6736</v>
      </c>
      <c r="B1351" s="148" t="s">
        <v>2817</v>
      </c>
      <c r="C1351" s="148" t="s">
        <v>2895</v>
      </c>
      <c r="D1351" s="148" t="s">
        <v>2896</v>
      </c>
      <c r="E1351" s="148" t="s">
        <v>431</v>
      </c>
      <c r="I1351" s="148" t="s">
        <v>428</v>
      </c>
      <c r="J1351" s="148" t="s">
        <v>428</v>
      </c>
      <c r="K1351" s="148" t="s">
        <v>64</v>
      </c>
      <c r="M1351" s="148" t="s">
        <v>66</v>
      </c>
      <c r="N1351" s="148" t="s">
        <v>66</v>
      </c>
      <c r="O1351" s="148" t="s">
        <v>6747</v>
      </c>
      <c r="P1351" s="148" t="s">
        <v>6747</v>
      </c>
      <c r="Q1351" s="148" t="s">
        <v>7067</v>
      </c>
      <c r="R1351" s="148" t="s">
        <v>101</v>
      </c>
      <c r="U1351" s="148" t="s">
        <v>66</v>
      </c>
      <c r="V1351" s="148" t="s">
        <v>67</v>
      </c>
      <c r="W1351" s="148" t="s">
        <v>204</v>
      </c>
      <c r="X1351" s="148" t="s">
        <v>2155</v>
      </c>
      <c r="Y1351" s="148" t="s">
        <v>2647</v>
      </c>
      <c r="AC1351" s="148" t="s">
        <v>112</v>
      </c>
      <c r="AD1351" s="148" t="s">
        <v>69</v>
      </c>
      <c r="AE1351" s="148" t="s">
        <v>102</v>
      </c>
      <c r="AF1351" s="148" t="s">
        <v>432</v>
      </c>
    </row>
    <row r="1352" spans="1:32" ht="45">
      <c r="A1352" s="148" t="s">
        <v>6736</v>
      </c>
      <c r="B1352" s="148" t="s">
        <v>2817</v>
      </c>
      <c r="C1352" s="148" t="s">
        <v>2892</v>
      </c>
      <c r="D1352" s="148" t="s">
        <v>2893</v>
      </c>
      <c r="E1352" s="148" t="s">
        <v>658</v>
      </c>
      <c r="F1352" s="148" t="s">
        <v>2894</v>
      </c>
      <c r="G1352" s="148" t="s">
        <v>62</v>
      </c>
      <c r="H1352" s="148" t="s">
        <v>62</v>
      </c>
      <c r="I1352" s="148" t="s">
        <v>428</v>
      </c>
      <c r="J1352" s="148" t="s">
        <v>428</v>
      </c>
      <c r="K1352" s="148" t="s">
        <v>64</v>
      </c>
      <c r="M1352" s="148" t="s">
        <v>66</v>
      </c>
      <c r="N1352" s="148" t="s">
        <v>66</v>
      </c>
      <c r="O1352" s="148" t="s">
        <v>6747</v>
      </c>
      <c r="P1352" s="148" t="s">
        <v>6747</v>
      </c>
      <c r="Q1352" s="148" t="s">
        <v>6747</v>
      </c>
      <c r="R1352" s="148" t="s">
        <v>101</v>
      </c>
      <c r="S1352" s="148" t="s">
        <v>62</v>
      </c>
      <c r="T1352" s="148" t="s">
        <v>62</v>
      </c>
      <c r="U1352" s="148" t="s">
        <v>62</v>
      </c>
      <c r="V1352" s="148" t="s">
        <v>67</v>
      </c>
      <c r="W1352" s="148" t="s">
        <v>66</v>
      </c>
      <c r="Y1352" s="148" t="s">
        <v>2647</v>
      </c>
      <c r="AC1352" s="148" t="s">
        <v>62</v>
      </c>
      <c r="AD1352" s="148" t="s">
        <v>69</v>
      </c>
      <c r="AE1352" s="148" t="s">
        <v>102</v>
      </c>
    </row>
    <row r="1353" spans="1:32" ht="45">
      <c r="A1353" s="148" t="s">
        <v>6736</v>
      </c>
      <c r="B1353" s="148" t="s">
        <v>2817</v>
      </c>
      <c r="C1353" s="148" t="s">
        <v>2978</v>
      </c>
      <c r="D1353" s="148" t="s">
        <v>2979</v>
      </c>
      <c r="E1353" s="148" t="s">
        <v>431</v>
      </c>
      <c r="I1353" s="148" t="s">
        <v>428</v>
      </c>
      <c r="J1353" s="148" t="s">
        <v>428</v>
      </c>
      <c r="K1353" s="148" t="s">
        <v>64</v>
      </c>
      <c r="M1353" s="148" t="s">
        <v>66</v>
      </c>
      <c r="N1353" s="148" t="s">
        <v>66</v>
      </c>
      <c r="O1353" s="148" t="s">
        <v>6747</v>
      </c>
      <c r="P1353" s="148" t="s">
        <v>62</v>
      </c>
      <c r="Q1353" s="148" t="s">
        <v>7067</v>
      </c>
      <c r="U1353" s="148" t="s">
        <v>66</v>
      </c>
      <c r="V1353" s="148" t="s">
        <v>67</v>
      </c>
      <c r="W1353" s="148" t="s">
        <v>204</v>
      </c>
      <c r="X1353" s="148" t="s">
        <v>1743</v>
      </c>
      <c r="Y1353" s="148" t="s">
        <v>2974</v>
      </c>
      <c r="AC1353" s="148" t="s">
        <v>112</v>
      </c>
      <c r="AD1353" s="148" t="s">
        <v>69</v>
      </c>
      <c r="AE1353" s="148" t="s">
        <v>102</v>
      </c>
      <c r="AF1353" s="148" t="s">
        <v>432</v>
      </c>
    </row>
    <row r="1354" spans="1:32" ht="45">
      <c r="A1354" s="148" t="s">
        <v>6736</v>
      </c>
      <c r="B1354" s="148" t="s">
        <v>1465</v>
      </c>
      <c r="C1354" s="148" t="s">
        <v>1581</v>
      </c>
      <c r="D1354" s="148" t="s">
        <v>1582</v>
      </c>
      <c r="E1354" s="148" t="s">
        <v>658</v>
      </c>
      <c r="F1354" s="148" t="s">
        <v>1510</v>
      </c>
      <c r="G1354" s="148" t="s">
        <v>62</v>
      </c>
      <c r="H1354" s="148" t="s">
        <v>62</v>
      </c>
      <c r="I1354" s="148" t="s">
        <v>1583</v>
      </c>
      <c r="J1354" s="148" t="s">
        <v>64</v>
      </c>
      <c r="K1354" s="148" t="s">
        <v>64</v>
      </c>
      <c r="M1354" s="148" t="s">
        <v>66</v>
      </c>
      <c r="N1354" s="148" t="s">
        <v>66</v>
      </c>
      <c r="O1354" s="148" t="s">
        <v>6747</v>
      </c>
      <c r="P1354" s="148" t="s">
        <v>6747</v>
      </c>
      <c r="Q1354" s="148" t="s">
        <v>6747</v>
      </c>
      <c r="R1354" s="148" t="s">
        <v>101</v>
      </c>
      <c r="S1354" s="148" t="s">
        <v>62</v>
      </c>
      <c r="T1354" s="148" t="s">
        <v>62</v>
      </c>
      <c r="U1354" s="148" t="s">
        <v>62</v>
      </c>
      <c r="V1354" s="148" t="s">
        <v>67</v>
      </c>
      <c r="W1354" s="148" t="s">
        <v>66</v>
      </c>
      <c r="Y1354" s="148" t="s">
        <v>1475</v>
      </c>
      <c r="AC1354" s="148" t="s">
        <v>62</v>
      </c>
      <c r="AD1354" s="148" t="s">
        <v>69</v>
      </c>
      <c r="AE1354" s="148" t="s">
        <v>102</v>
      </c>
    </row>
    <row r="1355" spans="1:32" ht="45">
      <c r="A1355" s="148" t="s">
        <v>6736</v>
      </c>
      <c r="B1355" s="148" t="s">
        <v>1419</v>
      </c>
      <c r="C1355" s="148" t="s">
        <v>2255</v>
      </c>
      <c r="D1355" s="148" t="s">
        <v>2256</v>
      </c>
      <c r="E1355" s="148" t="s">
        <v>658</v>
      </c>
      <c r="F1355" s="148" t="s">
        <v>2191</v>
      </c>
      <c r="G1355" s="148" t="s">
        <v>62</v>
      </c>
      <c r="H1355" s="148" t="s">
        <v>62</v>
      </c>
      <c r="I1355" s="148" t="s">
        <v>1583</v>
      </c>
      <c r="J1355" s="148" t="s">
        <v>64</v>
      </c>
      <c r="K1355" s="148" t="s">
        <v>64</v>
      </c>
      <c r="M1355" s="148" t="s">
        <v>66</v>
      </c>
      <c r="N1355" s="148" t="s">
        <v>66</v>
      </c>
      <c r="O1355" s="148" t="s">
        <v>6747</v>
      </c>
      <c r="P1355" s="148" t="s">
        <v>6747</v>
      </c>
      <c r="Q1355" s="148" t="s">
        <v>6747</v>
      </c>
      <c r="R1355" s="148" t="s">
        <v>101</v>
      </c>
      <c r="S1355" s="148" t="s">
        <v>62</v>
      </c>
      <c r="T1355" s="148" t="s">
        <v>62</v>
      </c>
      <c r="U1355" s="148" t="s">
        <v>62</v>
      </c>
      <c r="V1355" s="148" t="s">
        <v>67</v>
      </c>
      <c r="W1355" s="148" t="s">
        <v>66</v>
      </c>
      <c r="Y1355" s="148" t="s">
        <v>2192</v>
      </c>
      <c r="AC1355" s="148" t="s">
        <v>62</v>
      </c>
      <c r="AD1355" s="148" t="s">
        <v>69</v>
      </c>
      <c r="AE1355" s="148" t="s">
        <v>102</v>
      </c>
    </row>
    <row r="1356" spans="1:32" ht="30">
      <c r="A1356" s="148" t="s">
        <v>6736</v>
      </c>
      <c r="B1356" s="148" t="s">
        <v>1908</v>
      </c>
      <c r="C1356" s="148" t="s">
        <v>1953</v>
      </c>
      <c r="D1356" s="148" t="s">
        <v>1954</v>
      </c>
      <c r="E1356" s="148" t="s">
        <v>1955</v>
      </c>
      <c r="F1356" s="148" t="s">
        <v>1956</v>
      </c>
      <c r="G1356" s="148" t="s">
        <v>530</v>
      </c>
      <c r="H1356" s="148" t="s">
        <v>530</v>
      </c>
      <c r="I1356" s="148" t="s">
        <v>1957</v>
      </c>
      <c r="J1356" s="148" t="s">
        <v>64</v>
      </c>
      <c r="K1356" s="148" t="s">
        <v>64</v>
      </c>
      <c r="M1356" s="148" t="s">
        <v>1958</v>
      </c>
      <c r="N1356" s="148" t="s">
        <v>1959</v>
      </c>
      <c r="O1356" s="148" t="s">
        <v>6747</v>
      </c>
      <c r="P1356" s="148" t="s">
        <v>6801</v>
      </c>
      <c r="Q1356" s="148" t="s">
        <v>6747</v>
      </c>
      <c r="R1356" s="148" t="s">
        <v>101</v>
      </c>
      <c r="S1356" s="148" t="s">
        <v>62</v>
      </c>
      <c r="T1356" s="148" t="s">
        <v>62</v>
      </c>
      <c r="U1356" s="148" t="s">
        <v>62</v>
      </c>
      <c r="V1356" s="148" t="s">
        <v>1933</v>
      </c>
      <c r="W1356" s="148" t="s">
        <v>66</v>
      </c>
      <c r="X1356" s="148" t="s">
        <v>1960</v>
      </c>
      <c r="Y1356" s="148" t="s">
        <v>1930</v>
      </c>
      <c r="Z1356" s="148" t="s">
        <v>66</v>
      </c>
      <c r="AC1356" s="148" t="s">
        <v>182</v>
      </c>
      <c r="AD1356" s="148" t="s">
        <v>69</v>
      </c>
      <c r="AE1356" s="148" t="s">
        <v>102</v>
      </c>
    </row>
    <row r="1357" spans="1:32" ht="45">
      <c r="A1357" s="148" t="s">
        <v>6736</v>
      </c>
      <c r="B1357" s="148" t="s">
        <v>1908</v>
      </c>
      <c r="C1357" s="148" t="s">
        <v>2082</v>
      </c>
      <c r="D1357" s="148" t="s">
        <v>2083</v>
      </c>
      <c r="E1357" s="148" t="s">
        <v>422</v>
      </c>
      <c r="F1357" s="148" t="s">
        <v>2005</v>
      </c>
      <c r="G1357" s="148" t="s">
        <v>530</v>
      </c>
      <c r="H1357" s="148" t="s">
        <v>530</v>
      </c>
      <c r="I1357" s="148" t="s">
        <v>1957</v>
      </c>
      <c r="J1357" s="148" t="s">
        <v>1957</v>
      </c>
      <c r="K1357" s="148" t="s">
        <v>64</v>
      </c>
      <c r="M1357" s="148" t="s">
        <v>65</v>
      </c>
      <c r="N1357" s="148" t="s">
        <v>7065</v>
      </c>
      <c r="O1357" s="148" t="s">
        <v>6830</v>
      </c>
      <c r="P1357" s="148" t="s">
        <v>7066</v>
      </c>
      <c r="R1357" s="148" t="s">
        <v>101</v>
      </c>
      <c r="S1357" s="148" t="s">
        <v>62</v>
      </c>
      <c r="T1357" s="148" t="s">
        <v>62</v>
      </c>
      <c r="U1357" s="148" t="s">
        <v>62</v>
      </c>
      <c r="V1357" s="148" t="s">
        <v>1998</v>
      </c>
      <c r="W1357" s="148" t="s">
        <v>204</v>
      </c>
      <c r="Y1357" s="148" t="s">
        <v>1930</v>
      </c>
      <c r="Z1357" s="148" t="s">
        <v>2084</v>
      </c>
      <c r="AC1357" s="148" t="s">
        <v>62</v>
      </c>
      <c r="AD1357" s="148" t="s">
        <v>69</v>
      </c>
      <c r="AE1357" s="148" t="s">
        <v>102</v>
      </c>
    </row>
    <row r="1358" spans="1:32" ht="45">
      <c r="A1358" s="148" t="s">
        <v>6736</v>
      </c>
      <c r="B1358" s="148" t="s">
        <v>1908</v>
      </c>
      <c r="C1358" s="148" t="s">
        <v>2086</v>
      </c>
      <c r="D1358" s="148" t="s">
        <v>2083</v>
      </c>
      <c r="E1358" s="148" t="s">
        <v>422</v>
      </c>
      <c r="F1358" s="148" t="s">
        <v>2005</v>
      </c>
      <c r="G1358" s="148" t="s">
        <v>530</v>
      </c>
      <c r="H1358" s="148" t="s">
        <v>530</v>
      </c>
      <c r="I1358" s="148" t="s">
        <v>1957</v>
      </c>
      <c r="J1358" s="148" t="s">
        <v>1957</v>
      </c>
      <c r="K1358" s="148" t="s">
        <v>64</v>
      </c>
      <c r="M1358" s="148" t="s">
        <v>65</v>
      </c>
      <c r="N1358" s="148" t="s">
        <v>7065</v>
      </c>
      <c r="O1358" s="148" t="s">
        <v>6831</v>
      </c>
      <c r="P1358" s="148" t="s">
        <v>7066</v>
      </c>
      <c r="R1358" s="148" t="s">
        <v>101</v>
      </c>
      <c r="S1358" s="148" t="s">
        <v>62</v>
      </c>
      <c r="T1358" s="148" t="s">
        <v>62</v>
      </c>
      <c r="U1358" s="148" t="s">
        <v>62</v>
      </c>
      <c r="V1358" s="148" t="s">
        <v>1998</v>
      </c>
      <c r="W1358" s="148" t="s">
        <v>204</v>
      </c>
      <c r="Y1358" s="148" t="s">
        <v>1930</v>
      </c>
      <c r="Z1358" s="148" t="s">
        <v>2084</v>
      </c>
      <c r="AC1358" s="148" t="s">
        <v>62</v>
      </c>
      <c r="AD1358" s="148" t="s">
        <v>69</v>
      </c>
      <c r="AE1358" s="148" t="s">
        <v>102</v>
      </c>
    </row>
    <row r="1359" spans="1:32" ht="45">
      <c r="A1359" s="148" t="s">
        <v>6736</v>
      </c>
      <c r="B1359" s="148" t="s">
        <v>1908</v>
      </c>
      <c r="C1359" s="148" t="s">
        <v>2089</v>
      </c>
      <c r="D1359" s="148" t="s">
        <v>2083</v>
      </c>
      <c r="E1359" s="148" t="s">
        <v>422</v>
      </c>
      <c r="F1359" s="148" t="s">
        <v>2005</v>
      </c>
      <c r="G1359" s="148" t="s">
        <v>530</v>
      </c>
      <c r="H1359" s="148" t="s">
        <v>530</v>
      </c>
      <c r="I1359" s="148" t="s">
        <v>1957</v>
      </c>
      <c r="J1359" s="148" t="s">
        <v>1957</v>
      </c>
      <c r="K1359" s="148" t="s">
        <v>64</v>
      </c>
      <c r="M1359" s="148" t="s">
        <v>65</v>
      </c>
      <c r="N1359" s="148" t="s">
        <v>7065</v>
      </c>
      <c r="O1359" s="148" t="s">
        <v>6832</v>
      </c>
      <c r="P1359" s="148" t="s">
        <v>7066</v>
      </c>
      <c r="R1359" s="148" t="s">
        <v>101</v>
      </c>
      <c r="S1359" s="148" t="s">
        <v>62</v>
      </c>
      <c r="T1359" s="148" t="s">
        <v>62</v>
      </c>
      <c r="U1359" s="148" t="s">
        <v>62</v>
      </c>
      <c r="V1359" s="148" t="s">
        <v>1998</v>
      </c>
      <c r="W1359" s="148" t="s">
        <v>204</v>
      </c>
      <c r="Y1359" s="148" t="s">
        <v>1930</v>
      </c>
      <c r="Z1359" s="148" t="s">
        <v>2084</v>
      </c>
      <c r="AC1359" s="148" t="s">
        <v>62</v>
      </c>
      <c r="AD1359" s="148" t="s">
        <v>69</v>
      </c>
      <c r="AE1359" s="148" t="s">
        <v>102</v>
      </c>
    </row>
    <row r="1360" spans="1:32" ht="60">
      <c r="A1360" s="148" t="s">
        <v>6736</v>
      </c>
      <c r="B1360" s="148" t="s">
        <v>1908</v>
      </c>
      <c r="C1360" s="148" t="s">
        <v>2087</v>
      </c>
      <c r="D1360" s="148" t="s">
        <v>2088</v>
      </c>
      <c r="E1360" s="148" t="s">
        <v>2077</v>
      </c>
      <c r="F1360" s="148" t="s">
        <v>2005</v>
      </c>
      <c r="G1360" s="148" t="s">
        <v>530</v>
      </c>
      <c r="H1360" s="148" t="s">
        <v>530</v>
      </c>
      <c r="I1360" s="148" t="s">
        <v>1957</v>
      </c>
      <c r="J1360" s="148" t="s">
        <v>64</v>
      </c>
      <c r="K1360" s="148" t="s">
        <v>64</v>
      </c>
      <c r="M1360" s="148" t="s">
        <v>65</v>
      </c>
      <c r="N1360" s="148" t="s">
        <v>2078</v>
      </c>
      <c r="O1360" s="148" t="s">
        <v>6831</v>
      </c>
      <c r="P1360" s="148" t="s">
        <v>7066</v>
      </c>
      <c r="R1360" s="148" t="s">
        <v>101</v>
      </c>
      <c r="S1360" s="148">
        <v>-50</v>
      </c>
      <c r="T1360" s="148">
        <v>400</v>
      </c>
      <c r="U1360" s="148" t="s">
        <v>144</v>
      </c>
      <c r="V1360" s="148" t="s">
        <v>1998</v>
      </c>
      <c r="W1360" s="148" t="s">
        <v>66</v>
      </c>
      <c r="X1360" s="148" t="s">
        <v>2010</v>
      </c>
      <c r="Y1360" s="148" t="s">
        <v>1930</v>
      </c>
      <c r="Z1360" s="148" t="s">
        <v>2079</v>
      </c>
      <c r="AC1360" s="148" t="s">
        <v>112</v>
      </c>
      <c r="AD1360" s="148" t="s">
        <v>69</v>
      </c>
      <c r="AE1360" s="148" t="s">
        <v>102</v>
      </c>
    </row>
    <row r="1361" spans="1:31" ht="60">
      <c r="A1361" s="148" t="s">
        <v>6736</v>
      </c>
      <c r="B1361" s="148" t="s">
        <v>1908</v>
      </c>
      <c r="C1361" s="148" t="s">
        <v>2090</v>
      </c>
      <c r="D1361" s="148" t="s">
        <v>2088</v>
      </c>
      <c r="E1361" s="148" t="s">
        <v>2077</v>
      </c>
      <c r="F1361" s="148" t="s">
        <v>2005</v>
      </c>
      <c r="G1361" s="148" t="s">
        <v>530</v>
      </c>
      <c r="H1361" s="148" t="s">
        <v>530</v>
      </c>
      <c r="I1361" s="148" t="s">
        <v>1957</v>
      </c>
      <c r="J1361" s="148" t="s">
        <v>64</v>
      </c>
      <c r="K1361" s="148" t="s">
        <v>64</v>
      </c>
      <c r="M1361" s="148" t="s">
        <v>65</v>
      </c>
      <c r="N1361" s="148" t="s">
        <v>2078</v>
      </c>
      <c r="O1361" s="148" t="s">
        <v>6832</v>
      </c>
      <c r="P1361" s="148" t="s">
        <v>7066</v>
      </c>
      <c r="R1361" s="148" t="s">
        <v>101</v>
      </c>
      <c r="S1361" s="148">
        <v>-50</v>
      </c>
      <c r="T1361" s="148">
        <v>400</v>
      </c>
      <c r="U1361" s="148" t="s">
        <v>144</v>
      </c>
      <c r="V1361" s="148" t="s">
        <v>1998</v>
      </c>
      <c r="W1361" s="148" t="s">
        <v>66</v>
      </c>
      <c r="X1361" s="148" t="s">
        <v>655</v>
      </c>
      <c r="Y1361" s="148" t="s">
        <v>1930</v>
      </c>
      <c r="Z1361" s="148" t="s">
        <v>2079</v>
      </c>
      <c r="AC1361" s="148" t="s">
        <v>112</v>
      </c>
      <c r="AD1361" s="148" t="s">
        <v>69</v>
      </c>
      <c r="AE1361" s="148" t="s">
        <v>102</v>
      </c>
    </row>
    <row r="1362" spans="1:31" ht="30">
      <c r="A1362" s="148" t="s">
        <v>6736</v>
      </c>
      <c r="B1362" s="148" t="s">
        <v>1908</v>
      </c>
      <c r="C1362" s="148" t="s">
        <v>2003</v>
      </c>
      <c r="D1362" s="148" t="s">
        <v>2004</v>
      </c>
      <c r="E1362" s="148" t="s">
        <v>360</v>
      </c>
      <c r="F1362" s="148" t="s">
        <v>2005</v>
      </c>
      <c r="G1362" s="148" t="s">
        <v>530</v>
      </c>
      <c r="H1362" s="148" t="s">
        <v>530</v>
      </c>
      <c r="I1362" s="148" t="s">
        <v>1957</v>
      </c>
      <c r="J1362" s="148" t="s">
        <v>64</v>
      </c>
      <c r="K1362" s="148" t="s">
        <v>64</v>
      </c>
      <c r="M1362" s="148" t="s">
        <v>363</v>
      </c>
      <c r="N1362" s="148" t="s">
        <v>6738</v>
      </c>
      <c r="O1362" s="148" t="s">
        <v>6827</v>
      </c>
      <c r="P1362" s="148" t="s">
        <v>6800</v>
      </c>
      <c r="R1362" s="148" t="s">
        <v>101</v>
      </c>
      <c r="S1362" s="148">
        <v>0</v>
      </c>
      <c r="T1362" s="148">
        <v>0.8</v>
      </c>
      <c r="U1362" s="148" t="s">
        <v>6740</v>
      </c>
      <c r="V1362" s="148" t="s">
        <v>1998</v>
      </c>
      <c r="W1362" s="148" t="s">
        <v>66</v>
      </c>
      <c r="X1362" s="148" t="s">
        <v>1999</v>
      </c>
      <c r="Y1362" s="148" t="s">
        <v>1930</v>
      </c>
      <c r="Z1362" s="148" t="s">
        <v>2000</v>
      </c>
      <c r="AC1362" s="148" t="s">
        <v>112</v>
      </c>
      <c r="AD1362" s="148" t="s">
        <v>69</v>
      </c>
      <c r="AE1362" s="148" t="s">
        <v>102</v>
      </c>
    </row>
    <row r="1363" spans="1:31" ht="30">
      <c r="A1363" s="148" t="s">
        <v>6736</v>
      </c>
      <c r="B1363" s="148" t="s">
        <v>1908</v>
      </c>
      <c r="C1363" s="148" t="s">
        <v>2006</v>
      </c>
      <c r="D1363" s="148" t="s">
        <v>2007</v>
      </c>
      <c r="E1363" s="148" t="s">
        <v>360</v>
      </c>
      <c r="F1363" s="148" t="s">
        <v>2005</v>
      </c>
      <c r="G1363" s="148" t="s">
        <v>530</v>
      </c>
      <c r="H1363" s="148" t="s">
        <v>530</v>
      </c>
      <c r="I1363" s="148" t="s">
        <v>1957</v>
      </c>
      <c r="J1363" s="148" t="s">
        <v>64</v>
      </c>
      <c r="K1363" s="148" t="s">
        <v>64</v>
      </c>
      <c r="M1363" s="148" t="s">
        <v>363</v>
      </c>
      <c r="N1363" s="148" t="s">
        <v>6738</v>
      </c>
      <c r="O1363" s="148" t="s">
        <v>6828</v>
      </c>
      <c r="P1363" s="148" t="s">
        <v>6800</v>
      </c>
      <c r="R1363" s="148" t="s">
        <v>101</v>
      </c>
      <c r="S1363" s="148">
        <v>0</v>
      </c>
      <c r="T1363" s="148">
        <v>0.8</v>
      </c>
      <c r="U1363" s="148" t="s">
        <v>6740</v>
      </c>
      <c r="V1363" s="148" t="s">
        <v>1998</v>
      </c>
      <c r="W1363" s="148" t="s">
        <v>66</v>
      </c>
      <c r="X1363" s="148" t="s">
        <v>1999</v>
      </c>
      <c r="Y1363" s="148" t="s">
        <v>1930</v>
      </c>
      <c r="Z1363" s="148" t="s">
        <v>2000</v>
      </c>
      <c r="AC1363" s="148" t="s">
        <v>112</v>
      </c>
      <c r="AD1363" s="148" t="s">
        <v>69</v>
      </c>
      <c r="AE1363" s="148" t="s">
        <v>102</v>
      </c>
    </row>
    <row r="1364" spans="1:31" ht="30">
      <c r="A1364" s="148" t="s">
        <v>6736</v>
      </c>
      <c r="B1364" s="148" t="s">
        <v>1908</v>
      </c>
      <c r="C1364" s="148" t="s">
        <v>2095</v>
      </c>
      <c r="D1364" s="148" t="s">
        <v>2096</v>
      </c>
      <c r="E1364" s="148" t="s">
        <v>391</v>
      </c>
      <c r="F1364" s="148" t="s">
        <v>1956</v>
      </c>
      <c r="G1364" s="148" t="s">
        <v>530</v>
      </c>
      <c r="H1364" s="148" t="s">
        <v>530</v>
      </c>
      <c r="I1364" s="148" t="s">
        <v>1957</v>
      </c>
      <c r="J1364" s="148" t="s">
        <v>64</v>
      </c>
      <c r="K1364" s="148" t="s">
        <v>64</v>
      </c>
      <c r="M1364" s="148" t="s">
        <v>1958</v>
      </c>
      <c r="N1364" s="148" t="s">
        <v>2097</v>
      </c>
      <c r="O1364" s="148" t="s">
        <v>6747</v>
      </c>
      <c r="P1364" s="148" t="s">
        <v>6801</v>
      </c>
      <c r="Q1364" s="148" t="s">
        <v>6747</v>
      </c>
      <c r="R1364" s="148" t="s">
        <v>101</v>
      </c>
      <c r="S1364" s="148" t="s">
        <v>62</v>
      </c>
      <c r="T1364" s="148" t="s">
        <v>62</v>
      </c>
      <c r="U1364" s="148" t="s">
        <v>62</v>
      </c>
      <c r="V1364" s="148" t="s">
        <v>1933</v>
      </c>
      <c r="X1364" s="148" t="s">
        <v>2031</v>
      </c>
      <c r="Y1364" s="148" t="s">
        <v>1930</v>
      </c>
      <c r="AC1364" s="148" t="s">
        <v>272</v>
      </c>
      <c r="AD1364" s="148" t="s">
        <v>69</v>
      </c>
      <c r="AE1364" s="148" t="s">
        <v>102</v>
      </c>
    </row>
    <row r="1365" spans="1:31" ht="45">
      <c r="A1365" s="148" t="s">
        <v>6736</v>
      </c>
      <c r="B1365" s="148" t="s">
        <v>1908</v>
      </c>
      <c r="C1365" s="148" t="s">
        <v>2098</v>
      </c>
      <c r="D1365" s="148" t="s">
        <v>2099</v>
      </c>
      <c r="E1365" s="148" t="s">
        <v>399</v>
      </c>
      <c r="F1365" s="148" t="s">
        <v>1956</v>
      </c>
      <c r="G1365" s="148" t="s">
        <v>530</v>
      </c>
      <c r="H1365" s="148" t="s">
        <v>530</v>
      </c>
      <c r="I1365" s="148" t="s">
        <v>1957</v>
      </c>
      <c r="J1365" s="148" t="s">
        <v>64</v>
      </c>
      <c r="K1365" s="148" t="s">
        <v>64</v>
      </c>
      <c r="M1365" s="148" t="s">
        <v>1958</v>
      </c>
      <c r="N1365" s="148" t="s">
        <v>2097</v>
      </c>
      <c r="O1365" s="148" t="s">
        <v>6747</v>
      </c>
      <c r="P1365" s="148" t="s">
        <v>6801</v>
      </c>
      <c r="Q1365" s="148" t="s">
        <v>6747</v>
      </c>
      <c r="R1365" s="148" t="s">
        <v>101</v>
      </c>
      <c r="S1365" s="148" t="s">
        <v>62</v>
      </c>
      <c r="T1365" s="148" t="s">
        <v>62</v>
      </c>
      <c r="U1365" s="148" t="s">
        <v>62</v>
      </c>
      <c r="V1365" s="148" t="s">
        <v>1998</v>
      </c>
      <c r="Y1365" s="148" t="s">
        <v>1930</v>
      </c>
      <c r="AC1365" s="148" t="s">
        <v>62</v>
      </c>
      <c r="AD1365" s="148" t="s">
        <v>69</v>
      </c>
      <c r="AE1365" s="148" t="s">
        <v>102</v>
      </c>
    </row>
    <row r="1366" spans="1:31" ht="30">
      <c r="A1366" s="148" t="s">
        <v>6736</v>
      </c>
      <c r="B1366" s="148" t="s">
        <v>1908</v>
      </c>
      <c r="C1366" s="148" t="s">
        <v>1961</v>
      </c>
      <c r="D1366" s="148" t="s">
        <v>1954</v>
      </c>
      <c r="E1366" s="148" t="s">
        <v>1955</v>
      </c>
      <c r="F1366" s="148" t="s">
        <v>1956</v>
      </c>
      <c r="G1366" s="148" t="s">
        <v>530</v>
      </c>
      <c r="H1366" s="148" t="s">
        <v>530</v>
      </c>
      <c r="I1366" s="148" t="s">
        <v>1957</v>
      </c>
      <c r="J1366" s="148" t="s">
        <v>64</v>
      </c>
      <c r="K1366" s="148" t="s">
        <v>64</v>
      </c>
      <c r="M1366" s="148" t="s">
        <v>220</v>
      </c>
      <c r="N1366" s="148" t="s">
        <v>1962</v>
      </c>
      <c r="O1366" s="148" t="s">
        <v>6747</v>
      </c>
      <c r="P1366" s="148" t="s">
        <v>6802</v>
      </c>
      <c r="Q1366" s="148" t="s">
        <v>7067</v>
      </c>
      <c r="R1366" s="148" t="s">
        <v>1964</v>
      </c>
      <c r="S1366" s="148" t="s">
        <v>62</v>
      </c>
      <c r="T1366" s="148" t="s">
        <v>62</v>
      </c>
      <c r="U1366" s="148" t="s">
        <v>62</v>
      </c>
      <c r="V1366" s="148" t="s">
        <v>1933</v>
      </c>
      <c r="W1366" s="148" t="s">
        <v>66</v>
      </c>
      <c r="X1366" s="148" t="s">
        <v>1963</v>
      </c>
      <c r="Y1366" s="148" t="s">
        <v>1930</v>
      </c>
      <c r="Z1366" s="148" t="s">
        <v>66</v>
      </c>
      <c r="AC1366" s="148" t="s">
        <v>206</v>
      </c>
      <c r="AD1366" s="148" t="s">
        <v>69</v>
      </c>
      <c r="AE1366" s="148" t="s">
        <v>102</v>
      </c>
    </row>
    <row r="1367" spans="1:31" ht="45">
      <c r="A1367" s="148" t="s">
        <v>6736</v>
      </c>
      <c r="B1367" s="148" t="s">
        <v>1908</v>
      </c>
      <c r="C1367" s="148" t="s">
        <v>2100</v>
      </c>
      <c r="D1367" s="148" t="s">
        <v>2101</v>
      </c>
      <c r="E1367" s="148" t="s">
        <v>201</v>
      </c>
      <c r="F1367" s="148" t="s">
        <v>1956</v>
      </c>
      <c r="G1367" s="148" t="s">
        <v>530</v>
      </c>
      <c r="H1367" s="148" t="s">
        <v>530</v>
      </c>
      <c r="I1367" s="148" t="s">
        <v>1957</v>
      </c>
      <c r="J1367" s="148" t="s">
        <v>64</v>
      </c>
      <c r="K1367" s="148" t="s">
        <v>64</v>
      </c>
      <c r="M1367" s="148" t="s">
        <v>1958</v>
      </c>
      <c r="N1367" s="148" t="s">
        <v>2097</v>
      </c>
      <c r="O1367" s="148" t="s">
        <v>6747</v>
      </c>
      <c r="P1367" s="148" t="s">
        <v>6801</v>
      </c>
      <c r="Q1367" s="148" t="s">
        <v>6747</v>
      </c>
      <c r="R1367" s="148" t="s">
        <v>101</v>
      </c>
      <c r="S1367" s="148" t="s">
        <v>62</v>
      </c>
      <c r="T1367" s="148" t="s">
        <v>62</v>
      </c>
      <c r="U1367" s="148" t="s">
        <v>62</v>
      </c>
      <c r="V1367" s="148" t="s">
        <v>1998</v>
      </c>
      <c r="X1367" s="148" t="s">
        <v>2102</v>
      </c>
      <c r="Y1367" s="148" t="s">
        <v>1930</v>
      </c>
      <c r="AC1367" s="148" t="s">
        <v>206</v>
      </c>
      <c r="AD1367" s="148" t="s">
        <v>69</v>
      </c>
      <c r="AE1367" s="148" t="s">
        <v>102</v>
      </c>
    </row>
    <row r="1368" spans="1:31" ht="45">
      <c r="A1368" s="148" t="s">
        <v>6736</v>
      </c>
      <c r="B1368" s="148" t="s">
        <v>1908</v>
      </c>
      <c r="C1368" s="148" t="s">
        <v>2105</v>
      </c>
      <c r="D1368" s="148" t="s">
        <v>2106</v>
      </c>
      <c r="E1368" s="148" t="s">
        <v>201</v>
      </c>
      <c r="F1368" s="148" t="s">
        <v>2107</v>
      </c>
      <c r="G1368" s="148" t="s">
        <v>530</v>
      </c>
      <c r="H1368" s="148" t="s">
        <v>530</v>
      </c>
      <c r="I1368" s="148" t="s">
        <v>1957</v>
      </c>
      <c r="J1368" s="148" t="s">
        <v>64</v>
      </c>
      <c r="K1368" s="148" t="s">
        <v>64</v>
      </c>
      <c r="M1368" s="148" t="s">
        <v>1958</v>
      </c>
      <c r="N1368" s="148" t="s">
        <v>2097</v>
      </c>
      <c r="O1368" s="148" t="s">
        <v>6747</v>
      </c>
      <c r="P1368" s="148" t="s">
        <v>6801</v>
      </c>
      <c r="Q1368" s="148" t="s">
        <v>6747</v>
      </c>
      <c r="R1368" s="148" t="s">
        <v>101</v>
      </c>
      <c r="S1368" s="148" t="s">
        <v>62</v>
      </c>
      <c r="T1368" s="148" t="s">
        <v>62</v>
      </c>
      <c r="U1368" s="148" t="s">
        <v>62</v>
      </c>
      <c r="V1368" s="148" t="s">
        <v>1933</v>
      </c>
      <c r="X1368" s="148" t="s">
        <v>2102</v>
      </c>
      <c r="Y1368" s="148" t="s">
        <v>1930</v>
      </c>
      <c r="AC1368" s="148" t="s">
        <v>206</v>
      </c>
      <c r="AD1368" s="148" t="s">
        <v>69</v>
      </c>
      <c r="AE1368" s="148" t="s">
        <v>102</v>
      </c>
    </row>
    <row r="1369" spans="1:31" ht="30">
      <c r="A1369" s="148" t="s">
        <v>6736</v>
      </c>
      <c r="B1369" s="148" t="s">
        <v>1908</v>
      </c>
      <c r="C1369" s="148" t="s">
        <v>1965</v>
      </c>
      <c r="D1369" s="148" t="s">
        <v>1954</v>
      </c>
      <c r="E1369" s="148" t="s">
        <v>1955</v>
      </c>
      <c r="F1369" s="148" t="s">
        <v>1956</v>
      </c>
      <c r="G1369" s="148" t="s">
        <v>530</v>
      </c>
      <c r="H1369" s="148" t="s">
        <v>530</v>
      </c>
      <c r="I1369" s="148" t="s">
        <v>1957</v>
      </c>
      <c r="J1369" s="148" t="s">
        <v>64</v>
      </c>
      <c r="K1369" s="148" t="s">
        <v>64</v>
      </c>
      <c r="M1369" s="148" t="s">
        <v>220</v>
      </c>
      <c r="N1369" s="148" t="s">
        <v>1962</v>
      </c>
      <c r="O1369" s="148" t="s">
        <v>6747</v>
      </c>
      <c r="P1369" s="148" t="s">
        <v>6802</v>
      </c>
      <c r="Q1369" s="148" t="s">
        <v>7067</v>
      </c>
      <c r="R1369" s="148" t="s">
        <v>1964</v>
      </c>
      <c r="S1369" s="148" t="s">
        <v>62</v>
      </c>
      <c r="T1369" s="148" t="s">
        <v>62</v>
      </c>
      <c r="U1369" s="148" t="s">
        <v>62</v>
      </c>
      <c r="V1369" s="148" t="s">
        <v>1933</v>
      </c>
      <c r="W1369" s="148" t="s">
        <v>66</v>
      </c>
      <c r="X1369" s="148" t="s">
        <v>1963</v>
      </c>
      <c r="Y1369" s="148" t="s">
        <v>1930</v>
      </c>
      <c r="Z1369" s="148" t="s">
        <v>66</v>
      </c>
      <c r="AC1369" s="148" t="s">
        <v>206</v>
      </c>
      <c r="AD1369" s="148" t="s">
        <v>69</v>
      </c>
      <c r="AE1369" s="148" t="s">
        <v>102</v>
      </c>
    </row>
    <row r="1370" spans="1:31" ht="45">
      <c r="A1370" s="148" t="s">
        <v>6736</v>
      </c>
      <c r="B1370" s="148" t="s">
        <v>1908</v>
      </c>
      <c r="C1370" s="148" t="s">
        <v>2103</v>
      </c>
      <c r="D1370" s="148" t="s">
        <v>2104</v>
      </c>
      <c r="E1370" s="148" t="s">
        <v>208</v>
      </c>
      <c r="F1370" s="148" t="s">
        <v>1956</v>
      </c>
      <c r="G1370" s="148" t="s">
        <v>530</v>
      </c>
      <c r="H1370" s="148" t="s">
        <v>530</v>
      </c>
      <c r="I1370" s="148" t="s">
        <v>1957</v>
      </c>
      <c r="J1370" s="148" t="s">
        <v>64</v>
      </c>
      <c r="K1370" s="148" t="s">
        <v>64</v>
      </c>
      <c r="M1370" s="148" t="s">
        <v>1958</v>
      </c>
      <c r="N1370" s="148" t="s">
        <v>2097</v>
      </c>
      <c r="O1370" s="148" t="s">
        <v>6747</v>
      </c>
      <c r="P1370" s="148" t="s">
        <v>6801</v>
      </c>
      <c r="Q1370" s="148" t="s">
        <v>6747</v>
      </c>
      <c r="R1370" s="148" t="s">
        <v>101</v>
      </c>
      <c r="S1370" s="148" t="s">
        <v>62</v>
      </c>
      <c r="T1370" s="148" t="s">
        <v>62</v>
      </c>
      <c r="U1370" s="148" t="s">
        <v>62</v>
      </c>
      <c r="V1370" s="148" t="s">
        <v>1998</v>
      </c>
      <c r="X1370" s="148" t="s">
        <v>2102</v>
      </c>
      <c r="Y1370" s="148" t="s">
        <v>1930</v>
      </c>
      <c r="AC1370" s="148" t="s">
        <v>206</v>
      </c>
      <c r="AD1370" s="148" t="s">
        <v>69</v>
      </c>
      <c r="AE1370" s="148" t="s">
        <v>102</v>
      </c>
    </row>
    <row r="1371" spans="1:31" ht="45">
      <c r="A1371" s="148" t="s">
        <v>6736</v>
      </c>
      <c r="B1371" s="148" t="s">
        <v>1908</v>
      </c>
      <c r="C1371" s="148" t="s">
        <v>2108</v>
      </c>
      <c r="D1371" s="148" t="s">
        <v>2109</v>
      </c>
      <c r="E1371" s="148" t="s">
        <v>208</v>
      </c>
      <c r="F1371" s="148" t="s">
        <v>2107</v>
      </c>
      <c r="G1371" s="148" t="s">
        <v>530</v>
      </c>
      <c r="H1371" s="148" t="s">
        <v>530</v>
      </c>
      <c r="I1371" s="148" t="s">
        <v>1957</v>
      </c>
      <c r="J1371" s="148" t="s">
        <v>64</v>
      </c>
      <c r="K1371" s="148" t="s">
        <v>64</v>
      </c>
      <c r="M1371" s="148" t="s">
        <v>1958</v>
      </c>
      <c r="N1371" s="148" t="s">
        <v>2097</v>
      </c>
      <c r="O1371" s="148" t="s">
        <v>6747</v>
      </c>
      <c r="P1371" s="148" t="s">
        <v>6801</v>
      </c>
      <c r="Q1371" s="148" t="s">
        <v>6747</v>
      </c>
      <c r="R1371" s="148" t="s">
        <v>101</v>
      </c>
      <c r="S1371" s="148" t="s">
        <v>62</v>
      </c>
      <c r="T1371" s="148" t="s">
        <v>62</v>
      </c>
      <c r="U1371" s="148" t="s">
        <v>62</v>
      </c>
      <c r="V1371" s="148" t="s">
        <v>1933</v>
      </c>
      <c r="X1371" s="148" t="s">
        <v>2102</v>
      </c>
      <c r="Y1371" s="148" t="s">
        <v>1930</v>
      </c>
      <c r="AC1371" s="148" t="s">
        <v>206</v>
      </c>
      <c r="AD1371" s="148" t="s">
        <v>69</v>
      </c>
      <c r="AE1371" s="148" t="s">
        <v>102</v>
      </c>
    </row>
    <row r="1372" spans="1:31" ht="30">
      <c r="A1372" s="148" t="s">
        <v>6736</v>
      </c>
      <c r="B1372" s="148" t="s">
        <v>1908</v>
      </c>
      <c r="C1372" s="148" t="s">
        <v>1966</v>
      </c>
      <c r="D1372" s="148" t="s">
        <v>1967</v>
      </c>
      <c r="E1372" s="148" t="s">
        <v>1955</v>
      </c>
      <c r="F1372" s="148" t="s">
        <v>1968</v>
      </c>
      <c r="G1372" s="148" t="s">
        <v>530</v>
      </c>
      <c r="H1372" s="148" t="s">
        <v>530</v>
      </c>
      <c r="I1372" s="148" t="s">
        <v>1957</v>
      </c>
      <c r="J1372" s="148" t="s">
        <v>64</v>
      </c>
      <c r="K1372" s="148" t="s">
        <v>64</v>
      </c>
      <c r="M1372" s="148" t="s">
        <v>1958</v>
      </c>
      <c r="N1372" s="148" t="s">
        <v>1959</v>
      </c>
      <c r="O1372" s="148" t="s">
        <v>6747</v>
      </c>
      <c r="P1372" s="148" t="s">
        <v>6801</v>
      </c>
      <c r="Q1372" s="148" t="s">
        <v>6747</v>
      </c>
      <c r="R1372" s="148" t="s">
        <v>101</v>
      </c>
      <c r="S1372" s="148" t="s">
        <v>62</v>
      </c>
      <c r="T1372" s="148" t="s">
        <v>62</v>
      </c>
      <c r="U1372" s="148" t="s">
        <v>62</v>
      </c>
      <c r="V1372" s="148" t="s">
        <v>1933</v>
      </c>
      <c r="W1372" s="148" t="s">
        <v>66</v>
      </c>
      <c r="X1372" s="148" t="s">
        <v>1960</v>
      </c>
      <c r="Y1372" s="148" t="s">
        <v>1930</v>
      </c>
      <c r="Z1372" s="148" t="s">
        <v>66</v>
      </c>
      <c r="AC1372" s="148" t="s">
        <v>182</v>
      </c>
      <c r="AD1372" s="148" t="s">
        <v>69</v>
      </c>
      <c r="AE1372" s="148" t="s">
        <v>102</v>
      </c>
    </row>
    <row r="1373" spans="1:31" ht="45">
      <c r="A1373" s="148" t="s">
        <v>6736</v>
      </c>
      <c r="B1373" s="148" t="s">
        <v>1908</v>
      </c>
      <c r="C1373" s="148" t="s">
        <v>2091</v>
      </c>
      <c r="D1373" s="148" t="s">
        <v>2092</v>
      </c>
      <c r="E1373" s="148" t="s">
        <v>422</v>
      </c>
      <c r="F1373" s="148" t="s">
        <v>1997</v>
      </c>
      <c r="G1373" s="148" t="s">
        <v>530</v>
      </c>
      <c r="H1373" s="148" t="s">
        <v>530</v>
      </c>
      <c r="I1373" s="148" t="s">
        <v>1957</v>
      </c>
      <c r="J1373" s="148" t="s">
        <v>1957</v>
      </c>
      <c r="K1373" s="148" t="s">
        <v>64</v>
      </c>
      <c r="M1373" s="148" t="s">
        <v>66</v>
      </c>
      <c r="N1373" s="148" t="s">
        <v>66</v>
      </c>
      <c r="O1373" s="148" t="s">
        <v>6747</v>
      </c>
      <c r="P1373" s="148" t="s">
        <v>6747</v>
      </c>
      <c r="R1373" s="148" t="s">
        <v>101</v>
      </c>
      <c r="S1373" s="148" t="s">
        <v>62</v>
      </c>
      <c r="T1373" s="148" t="s">
        <v>62</v>
      </c>
      <c r="U1373" s="148" t="s">
        <v>62</v>
      </c>
      <c r="V1373" s="148" t="s">
        <v>1998</v>
      </c>
      <c r="W1373" s="148" t="s">
        <v>204</v>
      </c>
      <c r="Y1373" s="148" t="s">
        <v>1930</v>
      </c>
      <c r="Z1373" s="148" t="s">
        <v>2084</v>
      </c>
      <c r="AC1373" s="148" t="s">
        <v>62</v>
      </c>
      <c r="AD1373" s="148" t="s">
        <v>69</v>
      </c>
      <c r="AE1373" s="148" t="s">
        <v>102</v>
      </c>
    </row>
    <row r="1374" spans="1:31" ht="45">
      <c r="A1374" s="148" t="s">
        <v>6736</v>
      </c>
      <c r="B1374" s="148" t="s">
        <v>1908</v>
      </c>
      <c r="C1374" s="148" t="s">
        <v>2093</v>
      </c>
      <c r="D1374" s="148" t="s">
        <v>2092</v>
      </c>
      <c r="E1374" s="148" t="s">
        <v>422</v>
      </c>
      <c r="F1374" s="148" t="s">
        <v>1997</v>
      </c>
      <c r="G1374" s="148" t="s">
        <v>530</v>
      </c>
      <c r="H1374" s="148" t="s">
        <v>530</v>
      </c>
      <c r="I1374" s="148" t="s">
        <v>1957</v>
      </c>
      <c r="J1374" s="148" t="s">
        <v>1957</v>
      </c>
      <c r="K1374" s="148" t="s">
        <v>64</v>
      </c>
      <c r="M1374" s="148" t="s">
        <v>66</v>
      </c>
      <c r="N1374" s="148" t="s">
        <v>66</v>
      </c>
      <c r="O1374" s="148" t="s">
        <v>6747</v>
      </c>
      <c r="P1374" s="148" t="s">
        <v>6747</v>
      </c>
      <c r="R1374" s="148" t="s">
        <v>101</v>
      </c>
      <c r="S1374" s="148" t="s">
        <v>62</v>
      </c>
      <c r="T1374" s="148" t="s">
        <v>62</v>
      </c>
      <c r="U1374" s="148" t="s">
        <v>62</v>
      </c>
      <c r="V1374" s="148" t="s">
        <v>1998</v>
      </c>
      <c r="W1374" s="148" t="s">
        <v>204</v>
      </c>
      <c r="Y1374" s="148" t="s">
        <v>1930</v>
      </c>
      <c r="Z1374" s="148" t="s">
        <v>2084</v>
      </c>
      <c r="AC1374" s="148" t="s">
        <v>62</v>
      </c>
      <c r="AD1374" s="148" t="s">
        <v>69</v>
      </c>
      <c r="AE1374" s="148" t="s">
        <v>102</v>
      </c>
    </row>
    <row r="1375" spans="1:31" ht="45">
      <c r="A1375" s="148" t="s">
        <v>6736</v>
      </c>
      <c r="B1375" s="148" t="s">
        <v>1908</v>
      </c>
      <c r="C1375" s="148" t="s">
        <v>2094</v>
      </c>
      <c r="D1375" s="148" t="s">
        <v>2092</v>
      </c>
      <c r="E1375" s="148" t="s">
        <v>422</v>
      </c>
      <c r="F1375" s="148" t="s">
        <v>1997</v>
      </c>
      <c r="G1375" s="148" t="s">
        <v>530</v>
      </c>
      <c r="H1375" s="148" t="s">
        <v>530</v>
      </c>
      <c r="I1375" s="148" t="s">
        <v>1957</v>
      </c>
      <c r="J1375" s="148" t="s">
        <v>1957</v>
      </c>
      <c r="K1375" s="148" t="s">
        <v>64</v>
      </c>
      <c r="M1375" s="148" t="s">
        <v>66</v>
      </c>
      <c r="N1375" s="148" t="s">
        <v>66</v>
      </c>
      <c r="O1375" s="148" t="s">
        <v>6747</v>
      </c>
      <c r="P1375" s="148" t="s">
        <v>6747</v>
      </c>
      <c r="R1375" s="148" t="s">
        <v>101</v>
      </c>
      <c r="S1375" s="148" t="s">
        <v>62</v>
      </c>
      <c r="T1375" s="148" t="s">
        <v>62</v>
      </c>
      <c r="U1375" s="148" t="s">
        <v>62</v>
      </c>
      <c r="V1375" s="148" t="s">
        <v>1998</v>
      </c>
      <c r="W1375" s="148" t="s">
        <v>204</v>
      </c>
      <c r="Y1375" s="148" t="s">
        <v>1930</v>
      </c>
      <c r="Z1375" s="148" t="s">
        <v>2084</v>
      </c>
      <c r="AC1375" s="148" t="s">
        <v>62</v>
      </c>
      <c r="AD1375" s="148" t="s">
        <v>69</v>
      </c>
      <c r="AE1375" s="148" t="s">
        <v>102</v>
      </c>
    </row>
    <row r="1376" spans="1:31" ht="60">
      <c r="A1376" s="148" t="s">
        <v>6736</v>
      </c>
      <c r="B1376" s="148" t="s">
        <v>1908</v>
      </c>
      <c r="C1376" s="148" t="s">
        <v>2075</v>
      </c>
      <c r="D1376" s="148" t="s">
        <v>2076</v>
      </c>
      <c r="E1376" s="148" t="s">
        <v>2077</v>
      </c>
      <c r="F1376" s="148" t="s">
        <v>1997</v>
      </c>
      <c r="G1376" s="148" t="s">
        <v>530</v>
      </c>
      <c r="H1376" s="148" t="s">
        <v>530</v>
      </c>
      <c r="I1376" s="148" t="s">
        <v>1957</v>
      </c>
      <c r="J1376" s="148" t="s">
        <v>64</v>
      </c>
      <c r="K1376" s="148" t="s">
        <v>64</v>
      </c>
      <c r="M1376" s="148" t="s">
        <v>65</v>
      </c>
      <c r="N1376" s="148" t="s">
        <v>2078</v>
      </c>
      <c r="O1376" s="148" t="s">
        <v>6829</v>
      </c>
      <c r="P1376" s="148" t="s">
        <v>7066</v>
      </c>
      <c r="R1376" s="148" t="s">
        <v>101</v>
      </c>
      <c r="S1376" s="148">
        <v>-50</v>
      </c>
      <c r="T1376" s="148">
        <v>400</v>
      </c>
      <c r="U1376" s="148" t="s">
        <v>144</v>
      </c>
      <c r="V1376" s="148" t="s">
        <v>1998</v>
      </c>
      <c r="W1376" s="148" t="s">
        <v>66</v>
      </c>
      <c r="X1376" s="148" t="s">
        <v>2010</v>
      </c>
      <c r="Y1376" s="148" t="s">
        <v>1930</v>
      </c>
      <c r="Z1376" s="148" t="s">
        <v>2079</v>
      </c>
      <c r="AC1376" s="148" t="s">
        <v>112</v>
      </c>
      <c r="AD1376" s="148" t="s">
        <v>69</v>
      </c>
      <c r="AE1376" s="148" t="s">
        <v>102</v>
      </c>
    </row>
    <row r="1377" spans="1:31" ht="60">
      <c r="A1377" s="148" t="s">
        <v>6736</v>
      </c>
      <c r="B1377" s="148" t="s">
        <v>1908</v>
      </c>
      <c r="C1377" s="148" t="s">
        <v>2085</v>
      </c>
      <c r="D1377" s="148" t="s">
        <v>2076</v>
      </c>
      <c r="E1377" s="148" t="s">
        <v>2077</v>
      </c>
      <c r="F1377" s="148" t="s">
        <v>1997</v>
      </c>
      <c r="G1377" s="148" t="s">
        <v>530</v>
      </c>
      <c r="H1377" s="148" t="s">
        <v>530</v>
      </c>
      <c r="I1377" s="148" t="s">
        <v>1957</v>
      </c>
      <c r="J1377" s="148" t="s">
        <v>64</v>
      </c>
      <c r="K1377" s="148" t="s">
        <v>64</v>
      </c>
      <c r="M1377" s="148" t="s">
        <v>65</v>
      </c>
      <c r="N1377" s="148" t="s">
        <v>2078</v>
      </c>
      <c r="O1377" s="148" t="s">
        <v>6830</v>
      </c>
      <c r="P1377" s="148" t="s">
        <v>7066</v>
      </c>
      <c r="R1377" s="148" t="s">
        <v>101</v>
      </c>
      <c r="S1377" s="148">
        <v>-50</v>
      </c>
      <c r="T1377" s="148">
        <v>400</v>
      </c>
      <c r="U1377" s="148" t="s">
        <v>144</v>
      </c>
      <c r="V1377" s="148" t="s">
        <v>1998</v>
      </c>
      <c r="W1377" s="148" t="s">
        <v>66</v>
      </c>
      <c r="X1377" s="148" t="s">
        <v>2010</v>
      </c>
      <c r="Y1377" s="148" t="s">
        <v>1930</v>
      </c>
      <c r="Z1377" s="148" t="s">
        <v>2079</v>
      </c>
      <c r="AC1377" s="148" t="s">
        <v>112</v>
      </c>
      <c r="AD1377" s="148" t="s">
        <v>69</v>
      </c>
      <c r="AE1377" s="148" t="s">
        <v>102</v>
      </c>
    </row>
    <row r="1378" spans="1:31" ht="30">
      <c r="A1378" s="148" t="s">
        <v>6736</v>
      </c>
      <c r="B1378" s="148" t="s">
        <v>1908</v>
      </c>
      <c r="C1378" s="148" t="s">
        <v>1995</v>
      </c>
      <c r="D1378" s="148" t="s">
        <v>1996</v>
      </c>
      <c r="E1378" s="148" t="s">
        <v>360</v>
      </c>
      <c r="F1378" s="148" t="s">
        <v>1997</v>
      </c>
      <c r="G1378" s="148" t="s">
        <v>530</v>
      </c>
      <c r="H1378" s="148" t="s">
        <v>530</v>
      </c>
      <c r="I1378" s="148" t="s">
        <v>1957</v>
      </c>
      <c r="J1378" s="148" t="s">
        <v>64</v>
      </c>
      <c r="K1378" s="148" t="s">
        <v>64</v>
      </c>
      <c r="M1378" s="148" t="s">
        <v>363</v>
      </c>
      <c r="N1378" s="148" t="s">
        <v>6738</v>
      </c>
      <c r="O1378" s="148" t="s">
        <v>6826</v>
      </c>
      <c r="P1378" s="148" t="s">
        <v>6800</v>
      </c>
      <c r="R1378" s="148" t="s">
        <v>101</v>
      </c>
      <c r="S1378" s="148">
        <v>0</v>
      </c>
      <c r="T1378" s="148">
        <v>0.8</v>
      </c>
      <c r="U1378" s="148" t="s">
        <v>6740</v>
      </c>
      <c r="V1378" s="148" t="s">
        <v>1998</v>
      </c>
      <c r="W1378" s="148" t="s">
        <v>66</v>
      </c>
      <c r="X1378" s="148" t="s">
        <v>1999</v>
      </c>
      <c r="Y1378" s="148" t="s">
        <v>1930</v>
      </c>
      <c r="Z1378" s="148" t="s">
        <v>2000</v>
      </c>
      <c r="AC1378" s="148" t="s">
        <v>112</v>
      </c>
      <c r="AD1378" s="148" t="s">
        <v>69</v>
      </c>
      <c r="AE1378" s="148" t="s">
        <v>102</v>
      </c>
    </row>
    <row r="1379" spans="1:31" ht="30">
      <c r="A1379" s="148" t="s">
        <v>6736</v>
      </c>
      <c r="B1379" s="148" t="s">
        <v>1908</v>
      </c>
      <c r="C1379" s="148" t="s">
        <v>2001</v>
      </c>
      <c r="D1379" s="148" t="s">
        <v>2002</v>
      </c>
      <c r="E1379" s="148" t="s">
        <v>360</v>
      </c>
      <c r="F1379" s="148" t="s">
        <v>1997</v>
      </c>
      <c r="G1379" s="148" t="s">
        <v>530</v>
      </c>
      <c r="H1379" s="148" t="s">
        <v>530</v>
      </c>
      <c r="I1379" s="148" t="s">
        <v>1957</v>
      </c>
      <c r="J1379" s="148" t="s">
        <v>64</v>
      </c>
      <c r="K1379" s="148" t="s">
        <v>64</v>
      </c>
      <c r="M1379" s="148" t="s">
        <v>363</v>
      </c>
      <c r="N1379" s="148" t="s">
        <v>6738</v>
      </c>
      <c r="O1379" s="148" t="s">
        <v>6825</v>
      </c>
      <c r="P1379" s="148" t="s">
        <v>6800</v>
      </c>
      <c r="R1379" s="148" t="s">
        <v>101</v>
      </c>
      <c r="S1379" s="148">
        <v>0</v>
      </c>
      <c r="T1379" s="148">
        <v>0.8</v>
      </c>
      <c r="U1379" s="148" t="s">
        <v>6740</v>
      </c>
      <c r="V1379" s="148" t="s">
        <v>1998</v>
      </c>
      <c r="W1379" s="148" t="s">
        <v>66</v>
      </c>
      <c r="X1379" s="148" t="s">
        <v>1999</v>
      </c>
      <c r="Y1379" s="148" t="s">
        <v>1930</v>
      </c>
      <c r="Z1379" s="148" t="s">
        <v>2000</v>
      </c>
      <c r="AC1379" s="148" t="s">
        <v>112</v>
      </c>
      <c r="AD1379" s="148" t="s">
        <v>69</v>
      </c>
      <c r="AE1379" s="148" t="s">
        <v>102</v>
      </c>
    </row>
    <row r="1380" spans="1:31" ht="30">
      <c r="A1380" s="148" t="s">
        <v>6736</v>
      </c>
      <c r="B1380" s="148" t="s">
        <v>1908</v>
      </c>
      <c r="C1380" s="148" t="s">
        <v>2110</v>
      </c>
      <c r="D1380" s="148" t="s">
        <v>2111</v>
      </c>
      <c r="E1380" s="148" t="s">
        <v>391</v>
      </c>
      <c r="F1380" s="148" t="s">
        <v>1968</v>
      </c>
      <c r="G1380" s="148" t="s">
        <v>530</v>
      </c>
      <c r="H1380" s="148" t="s">
        <v>530</v>
      </c>
      <c r="I1380" s="148" t="s">
        <v>1957</v>
      </c>
      <c r="J1380" s="148" t="s">
        <v>64</v>
      </c>
      <c r="K1380" s="148" t="s">
        <v>64</v>
      </c>
      <c r="M1380" s="148" t="s">
        <v>1958</v>
      </c>
      <c r="N1380" s="148" t="s">
        <v>2097</v>
      </c>
      <c r="O1380" s="148" t="s">
        <v>6747</v>
      </c>
      <c r="P1380" s="148" t="s">
        <v>6801</v>
      </c>
      <c r="Q1380" s="148" t="s">
        <v>6747</v>
      </c>
      <c r="R1380" s="148" t="s">
        <v>101</v>
      </c>
      <c r="S1380" s="148" t="s">
        <v>62</v>
      </c>
      <c r="T1380" s="148" t="s">
        <v>62</v>
      </c>
      <c r="U1380" s="148" t="s">
        <v>62</v>
      </c>
      <c r="V1380" s="148" t="s">
        <v>1933</v>
      </c>
      <c r="X1380" s="148" t="s">
        <v>2031</v>
      </c>
      <c r="Y1380" s="148" t="s">
        <v>1930</v>
      </c>
      <c r="AC1380" s="148" t="s">
        <v>272</v>
      </c>
      <c r="AD1380" s="148" t="s">
        <v>69</v>
      </c>
      <c r="AE1380" s="148" t="s">
        <v>102</v>
      </c>
    </row>
    <row r="1381" spans="1:31" ht="45">
      <c r="A1381" s="148" t="s">
        <v>6736</v>
      </c>
      <c r="B1381" s="148" t="s">
        <v>1908</v>
      </c>
      <c r="C1381" s="148" t="s">
        <v>2112</v>
      </c>
      <c r="D1381" s="148" t="s">
        <v>2113</v>
      </c>
      <c r="E1381" s="148" t="s">
        <v>399</v>
      </c>
      <c r="F1381" s="148" t="s">
        <v>1968</v>
      </c>
      <c r="G1381" s="148" t="s">
        <v>530</v>
      </c>
      <c r="H1381" s="148" t="s">
        <v>530</v>
      </c>
      <c r="I1381" s="148" t="s">
        <v>1957</v>
      </c>
      <c r="J1381" s="148" t="s">
        <v>64</v>
      </c>
      <c r="K1381" s="148" t="s">
        <v>64</v>
      </c>
      <c r="M1381" s="148" t="s">
        <v>1958</v>
      </c>
      <c r="N1381" s="148" t="s">
        <v>2097</v>
      </c>
      <c r="O1381" s="148" t="s">
        <v>6747</v>
      </c>
      <c r="P1381" s="148" t="s">
        <v>6801</v>
      </c>
      <c r="Q1381" s="148" t="s">
        <v>6747</v>
      </c>
      <c r="R1381" s="148" t="s">
        <v>101</v>
      </c>
      <c r="S1381" s="148" t="s">
        <v>62</v>
      </c>
      <c r="T1381" s="148" t="s">
        <v>62</v>
      </c>
      <c r="U1381" s="148" t="s">
        <v>62</v>
      </c>
      <c r="V1381" s="148" t="s">
        <v>1998</v>
      </c>
      <c r="Y1381" s="148" t="s">
        <v>1930</v>
      </c>
      <c r="AC1381" s="148" t="s">
        <v>62</v>
      </c>
      <c r="AD1381" s="148" t="s">
        <v>69</v>
      </c>
      <c r="AE1381" s="148" t="s">
        <v>102</v>
      </c>
    </row>
    <row r="1382" spans="1:31" ht="30">
      <c r="A1382" s="148" t="s">
        <v>6736</v>
      </c>
      <c r="B1382" s="148" t="s">
        <v>1908</v>
      </c>
      <c r="C1382" s="148" t="s">
        <v>1969</v>
      </c>
      <c r="D1382" s="148" t="s">
        <v>1967</v>
      </c>
      <c r="E1382" s="148" t="s">
        <v>1955</v>
      </c>
      <c r="F1382" s="148" t="s">
        <v>1968</v>
      </c>
      <c r="G1382" s="148" t="s">
        <v>530</v>
      </c>
      <c r="H1382" s="148" t="s">
        <v>530</v>
      </c>
      <c r="I1382" s="148" t="s">
        <v>1957</v>
      </c>
      <c r="J1382" s="148" t="s">
        <v>64</v>
      </c>
      <c r="K1382" s="148" t="s">
        <v>64</v>
      </c>
      <c r="M1382" s="148" t="s">
        <v>220</v>
      </c>
      <c r="N1382" s="148" t="s">
        <v>1962</v>
      </c>
      <c r="O1382" s="148" t="s">
        <v>6747</v>
      </c>
      <c r="P1382" s="148" t="s">
        <v>6802</v>
      </c>
      <c r="Q1382" s="148" t="s">
        <v>7067</v>
      </c>
      <c r="R1382" s="148" t="s">
        <v>1964</v>
      </c>
      <c r="S1382" s="148" t="s">
        <v>62</v>
      </c>
      <c r="T1382" s="148" t="s">
        <v>62</v>
      </c>
      <c r="U1382" s="148" t="s">
        <v>62</v>
      </c>
      <c r="V1382" s="148" t="s">
        <v>1933</v>
      </c>
      <c r="W1382" s="148" t="s">
        <v>66</v>
      </c>
      <c r="X1382" s="148" t="s">
        <v>1963</v>
      </c>
      <c r="Y1382" s="148" t="s">
        <v>1930</v>
      </c>
      <c r="Z1382" s="148" t="s">
        <v>66</v>
      </c>
      <c r="AC1382" s="148" t="s">
        <v>206</v>
      </c>
      <c r="AD1382" s="148" t="s">
        <v>69</v>
      </c>
      <c r="AE1382" s="148" t="s">
        <v>102</v>
      </c>
    </row>
    <row r="1383" spans="1:31" ht="45">
      <c r="A1383" s="148" t="s">
        <v>6736</v>
      </c>
      <c r="B1383" s="148" t="s">
        <v>1908</v>
      </c>
      <c r="C1383" s="148" t="s">
        <v>2114</v>
      </c>
      <c r="D1383" s="148" t="s">
        <v>2115</v>
      </c>
      <c r="E1383" s="148" t="s">
        <v>201</v>
      </c>
      <c r="F1383" s="148" t="s">
        <v>1968</v>
      </c>
      <c r="G1383" s="148" t="s">
        <v>530</v>
      </c>
      <c r="H1383" s="148" t="s">
        <v>530</v>
      </c>
      <c r="I1383" s="148" t="s">
        <v>1957</v>
      </c>
      <c r="J1383" s="148" t="s">
        <v>64</v>
      </c>
      <c r="K1383" s="148" t="s">
        <v>64</v>
      </c>
      <c r="M1383" s="148" t="s">
        <v>1958</v>
      </c>
      <c r="N1383" s="148" t="s">
        <v>2097</v>
      </c>
      <c r="O1383" s="148" t="s">
        <v>6747</v>
      </c>
      <c r="P1383" s="148" t="s">
        <v>6801</v>
      </c>
      <c r="Q1383" s="148" t="s">
        <v>6747</v>
      </c>
      <c r="R1383" s="148" t="s">
        <v>101</v>
      </c>
      <c r="S1383" s="148" t="s">
        <v>62</v>
      </c>
      <c r="T1383" s="148" t="s">
        <v>62</v>
      </c>
      <c r="U1383" s="148" t="s">
        <v>62</v>
      </c>
      <c r="V1383" s="148" t="s">
        <v>1998</v>
      </c>
      <c r="X1383" s="148" t="s">
        <v>2102</v>
      </c>
      <c r="Y1383" s="148" t="s">
        <v>1930</v>
      </c>
      <c r="AC1383" s="148" t="s">
        <v>206</v>
      </c>
      <c r="AD1383" s="148" t="s">
        <v>69</v>
      </c>
      <c r="AE1383" s="148" t="s">
        <v>102</v>
      </c>
    </row>
    <row r="1384" spans="1:31" ht="45">
      <c r="A1384" s="148" t="s">
        <v>6736</v>
      </c>
      <c r="B1384" s="148" t="s">
        <v>1908</v>
      </c>
      <c r="C1384" s="148" t="s">
        <v>2118</v>
      </c>
      <c r="D1384" s="148" t="s">
        <v>2119</v>
      </c>
      <c r="E1384" s="148" t="s">
        <v>201</v>
      </c>
      <c r="F1384" s="148" t="s">
        <v>2120</v>
      </c>
      <c r="G1384" s="148" t="s">
        <v>530</v>
      </c>
      <c r="H1384" s="148" t="s">
        <v>530</v>
      </c>
      <c r="I1384" s="148" t="s">
        <v>1957</v>
      </c>
      <c r="J1384" s="148" t="s">
        <v>64</v>
      </c>
      <c r="K1384" s="148" t="s">
        <v>64</v>
      </c>
      <c r="M1384" s="148" t="s">
        <v>1958</v>
      </c>
      <c r="N1384" s="148" t="s">
        <v>2097</v>
      </c>
      <c r="O1384" s="148" t="s">
        <v>6747</v>
      </c>
      <c r="P1384" s="148" t="s">
        <v>6801</v>
      </c>
      <c r="Q1384" s="148" t="s">
        <v>6747</v>
      </c>
      <c r="R1384" s="148" t="s">
        <v>101</v>
      </c>
      <c r="S1384" s="148" t="s">
        <v>62</v>
      </c>
      <c r="T1384" s="148" t="s">
        <v>62</v>
      </c>
      <c r="U1384" s="148" t="s">
        <v>62</v>
      </c>
      <c r="V1384" s="148" t="s">
        <v>1933</v>
      </c>
      <c r="X1384" s="148" t="s">
        <v>2102</v>
      </c>
      <c r="Y1384" s="148" t="s">
        <v>1930</v>
      </c>
      <c r="AC1384" s="148" t="s">
        <v>206</v>
      </c>
      <c r="AD1384" s="148" t="s">
        <v>69</v>
      </c>
      <c r="AE1384" s="148" t="s">
        <v>102</v>
      </c>
    </row>
    <row r="1385" spans="1:31" ht="30">
      <c r="A1385" s="148" t="s">
        <v>6736</v>
      </c>
      <c r="B1385" s="148" t="s">
        <v>1908</v>
      </c>
      <c r="C1385" s="148" t="s">
        <v>1970</v>
      </c>
      <c r="D1385" s="148" t="s">
        <v>1967</v>
      </c>
      <c r="E1385" s="148" t="s">
        <v>1955</v>
      </c>
      <c r="F1385" s="148" t="s">
        <v>1968</v>
      </c>
      <c r="G1385" s="148" t="s">
        <v>530</v>
      </c>
      <c r="H1385" s="148" t="s">
        <v>530</v>
      </c>
      <c r="I1385" s="148" t="s">
        <v>1957</v>
      </c>
      <c r="J1385" s="148" t="s">
        <v>64</v>
      </c>
      <c r="K1385" s="148" t="s">
        <v>64</v>
      </c>
      <c r="M1385" s="148" t="s">
        <v>220</v>
      </c>
      <c r="N1385" s="148" t="s">
        <v>1962</v>
      </c>
      <c r="O1385" s="148" t="s">
        <v>6747</v>
      </c>
      <c r="P1385" s="148" t="s">
        <v>6802</v>
      </c>
      <c r="Q1385" s="148" t="s">
        <v>7067</v>
      </c>
      <c r="R1385" s="148" t="s">
        <v>1964</v>
      </c>
      <c r="S1385" s="148" t="s">
        <v>62</v>
      </c>
      <c r="T1385" s="148" t="s">
        <v>62</v>
      </c>
      <c r="U1385" s="148" t="s">
        <v>62</v>
      </c>
      <c r="V1385" s="148" t="s">
        <v>1933</v>
      </c>
      <c r="W1385" s="148" t="s">
        <v>66</v>
      </c>
      <c r="X1385" s="148" t="s">
        <v>1963</v>
      </c>
      <c r="Y1385" s="148" t="s">
        <v>1930</v>
      </c>
      <c r="Z1385" s="148" t="s">
        <v>66</v>
      </c>
      <c r="AC1385" s="148" t="s">
        <v>206</v>
      </c>
      <c r="AD1385" s="148" t="s">
        <v>69</v>
      </c>
      <c r="AE1385" s="148" t="s">
        <v>102</v>
      </c>
    </row>
    <row r="1386" spans="1:31" ht="45">
      <c r="A1386" s="148" t="s">
        <v>6736</v>
      </c>
      <c r="B1386" s="148" t="s">
        <v>1908</v>
      </c>
      <c r="C1386" s="148" t="s">
        <v>2116</v>
      </c>
      <c r="D1386" s="148" t="s">
        <v>2117</v>
      </c>
      <c r="E1386" s="148" t="s">
        <v>208</v>
      </c>
      <c r="F1386" s="148" t="s">
        <v>1968</v>
      </c>
      <c r="G1386" s="148" t="s">
        <v>530</v>
      </c>
      <c r="H1386" s="148" t="s">
        <v>530</v>
      </c>
      <c r="I1386" s="148" t="s">
        <v>1957</v>
      </c>
      <c r="J1386" s="148" t="s">
        <v>64</v>
      </c>
      <c r="K1386" s="148" t="s">
        <v>64</v>
      </c>
      <c r="M1386" s="148" t="s">
        <v>1958</v>
      </c>
      <c r="N1386" s="148" t="s">
        <v>2097</v>
      </c>
      <c r="O1386" s="148" t="s">
        <v>6747</v>
      </c>
      <c r="P1386" s="148" t="s">
        <v>6801</v>
      </c>
      <c r="Q1386" s="148" t="s">
        <v>6747</v>
      </c>
      <c r="R1386" s="148" t="s">
        <v>101</v>
      </c>
      <c r="S1386" s="148" t="s">
        <v>62</v>
      </c>
      <c r="T1386" s="148" t="s">
        <v>62</v>
      </c>
      <c r="U1386" s="148" t="s">
        <v>62</v>
      </c>
      <c r="V1386" s="148" t="s">
        <v>1998</v>
      </c>
      <c r="X1386" s="148" t="s">
        <v>2102</v>
      </c>
      <c r="Y1386" s="148" t="s">
        <v>1930</v>
      </c>
      <c r="AC1386" s="148" t="s">
        <v>206</v>
      </c>
      <c r="AD1386" s="148" t="s">
        <v>69</v>
      </c>
      <c r="AE1386" s="148" t="s">
        <v>102</v>
      </c>
    </row>
    <row r="1387" spans="1:31" ht="45">
      <c r="A1387" s="148" t="s">
        <v>6736</v>
      </c>
      <c r="B1387" s="148" t="s">
        <v>1908</v>
      </c>
      <c r="C1387" s="148" t="s">
        <v>2121</v>
      </c>
      <c r="D1387" s="148" t="s">
        <v>2122</v>
      </c>
      <c r="E1387" s="148" t="s">
        <v>208</v>
      </c>
      <c r="F1387" s="148" t="s">
        <v>2120</v>
      </c>
      <c r="G1387" s="148" t="s">
        <v>530</v>
      </c>
      <c r="H1387" s="148" t="s">
        <v>530</v>
      </c>
      <c r="I1387" s="148" t="s">
        <v>1957</v>
      </c>
      <c r="J1387" s="148" t="s">
        <v>64</v>
      </c>
      <c r="K1387" s="148" t="s">
        <v>64</v>
      </c>
      <c r="M1387" s="148" t="s">
        <v>1958</v>
      </c>
      <c r="N1387" s="148" t="s">
        <v>2097</v>
      </c>
      <c r="O1387" s="148" t="s">
        <v>6747</v>
      </c>
      <c r="P1387" s="148" t="s">
        <v>6801</v>
      </c>
      <c r="Q1387" s="148" t="s">
        <v>6747</v>
      </c>
      <c r="R1387" s="148" t="s">
        <v>101</v>
      </c>
      <c r="S1387" s="148" t="s">
        <v>62</v>
      </c>
      <c r="T1387" s="148" t="s">
        <v>62</v>
      </c>
      <c r="U1387" s="148" t="s">
        <v>62</v>
      </c>
      <c r="V1387" s="148" t="s">
        <v>1933</v>
      </c>
      <c r="X1387" s="148" t="s">
        <v>2102</v>
      </c>
      <c r="Y1387" s="148" t="s">
        <v>1930</v>
      </c>
      <c r="AC1387" s="148" t="s">
        <v>206</v>
      </c>
      <c r="AD1387" s="148" t="s">
        <v>69</v>
      </c>
      <c r="AE1387" s="148" t="s">
        <v>102</v>
      </c>
    </row>
    <row r="1388" spans="1:31" ht="30">
      <c r="A1388" s="148" t="s">
        <v>6736</v>
      </c>
      <c r="B1388" s="148" t="s">
        <v>1908</v>
      </c>
      <c r="C1388" s="148" t="s">
        <v>2044</v>
      </c>
      <c r="D1388" s="148" t="s">
        <v>2045</v>
      </c>
      <c r="E1388" s="148" t="s">
        <v>184</v>
      </c>
      <c r="F1388" s="148" t="s">
        <v>1939</v>
      </c>
      <c r="G1388" s="148" t="s">
        <v>530</v>
      </c>
      <c r="H1388" s="148" t="s">
        <v>530</v>
      </c>
      <c r="I1388" s="148" t="s">
        <v>1940</v>
      </c>
      <c r="J1388" s="148" t="s">
        <v>1940</v>
      </c>
      <c r="K1388" s="148" t="s">
        <v>64</v>
      </c>
      <c r="M1388" s="148" t="s">
        <v>1947</v>
      </c>
      <c r="N1388" s="148" t="s">
        <v>346</v>
      </c>
      <c r="O1388" s="148" t="s">
        <v>6821</v>
      </c>
      <c r="P1388" s="148" t="s">
        <v>6804</v>
      </c>
      <c r="Q1388" s="148" t="s">
        <v>6747</v>
      </c>
      <c r="R1388" s="148" t="s">
        <v>101</v>
      </c>
      <c r="S1388" s="148" t="s">
        <v>62</v>
      </c>
      <c r="T1388" s="148" t="s">
        <v>62</v>
      </c>
      <c r="U1388" s="148" t="s">
        <v>62</v>
      </c>
      <c r="V1388" s="148" t="s">
        <v>1942</v>
      </c>
      <c r="W1388" s="148" t="s">
        <v>186</v>
      </c>
      <c r="Y1388" s="148" t="s">
        <v>1930</v>
      </c>
      <c r="Z1388" s="148" t="s">
        <v>2046</v>
      </c>
      <c r="AC1388" s="148" t="s">
        <v>62</v>
      </c>
      <c r="AD1388" s="148" t="s">
        <v>69</v>
      </c>
      <c r="AE1388" s="148" t="s">
        <v>102</v>
      </c>
    </row>
    <row r="1389" spans="1:31" ht="13.9" customHeight="1">
      <c r="A1389" s="148" t="s">
        <v>6736</v>
      </c>
      <c r="B1389" s="148" t="s">
        <v>1908</v>
      </c>
      <c r="C1389" s="148" t="s">
        <v>2125</v>
      </c>
      <c r="D1389" s="148" t="s">
        <v>2124</v>
      </c>
      <c r="E1389" s="148" t="s">
        <v>2126</v>
      </c>
      <c r="F1389" s="148" t="s">
        <v>1939</v>
      </c>
      <c r="G1389" s="148" t="s">
        <v>530</v>
      </c>
      <c r="H1389" s="148" t="s">
        <v>530</v>
      </c>
      <c r="I1389" s="148" t="s">
        <v>1940</v>
      </c>
      <c r="J1389" s="148" t="s">
        <v>64</v>
      </c>
      <c r="K1389" s="148" t="s">
        <v>62</v>
      </c>
      <c r="M1389" s="148" t="s">
        <v>66</v>
      </c>
      <c r="N1389" s="148" t="s">
        <v>2127</v>
      </c>
      <c r="O1389" s="148" t="s">
        <v>6747</v>
      </c>
      <c r="P1389" s="148" t="s">
        <v>6747</v>
      </c>
      <c r="Q1389" s="148" t="s">
        <v>6747</v>
      </c>
      <c r="R1389" s="148" t="s">
        <v>101</v>
      </c>
      <c r="S1389" s="148" t="s">
        <v>62</v>
      </c>
      <c r="T1389" s="148" t="s">
        <v>62</v>
      </c>
      <c r="U1389" s="148" t="s">
        <v>62</v>
      </c>
      <c r="V1389" s="148" t="s">
        <v>1942</v>
      </c>
      <c r="X1389" s="148" t="s">
        <v>62</v>
      </c>
      <c r="Y1389" s="148" t="s">
        <v>1930</v>
      </c>
      <c r="Z1389" s="148" t="str">
        <f>_xlfn.XLOOKUP(C1389,[15]Sheet1!$A:$A,[15]Sheet1!$Q:$Q,"",0,1)</f>
        <v/>
      </c>
      <c r="AC1389" s="148" t="s">
        <v>62</v>
      </c>
      <c r="AD1389" s="148" t="s">
        <v>69</v>
      </c>
      <c r="AE1389" s="148" t="s">
        <v>102</v>
      </c>
    </row>
    <row r="1390" spans="1:31" ht="30">
      <c r="A1390" s="148" t="s">
        <v>6736</v>
      </c>
      <c r="B1390" s="148" t="s">
        <v>1908</v>
      </c>
      <c r="C1390" s="148" t="s">
        <v>2047</v>
      </c>
      <c r="D1390" s="148" t="s">
        <v>2045</v>
      </c>
      <c r="E1390" s="148" t="s">
        <v>189</v>
      </c>
      <c r="F1390" s="148" t="s">
        <v>1939</v>
      </c>
      <c r="G1390" s="148" t="s">
        <v>530</v>
      </c>
      <c r="H1390" s="148" t="s">
        <v>530</v>
      </c>
      <c r="I1390" s="148" t="s">
        <v>1940</v>
      </c>
      <c r="J1390" s="148" t="s">
        <v>64</v>
      </c>
      <c r="K1390" s="148" t="s">
        <v>64</v>
      </c>
      <c r="M1390" s="148" t="s">
        <v>1947</v>
      </c>
      <c r="N1390" s="148" t="s">
        <v>2048</v>
      </c>
      <c r="O1390" s="148" t="s">
        <v>6821</v>
      </c>
      <c r="P1390" s="148" t="s">
        <v>6804</v>
      </c>
      <c r="R1390" s="148" t="s">
        <v>101</v>
      </c>
      <c r="S1390" s="148">
        <v>0</v>
      </c>
      <c r="T1390" s="148">
        <v>100</v>
      </c>
      <c r="U1390" s="148" t="s">
        <v>191</v>
      </c>
      <c r="V1390" s="148" t="s">
        <v>1942</v>
      </c>
      <c r="W1390" s="148" t="s">
        <v>186</v>
      </c>
      <c r="X1390" s="148" t="s">
        <v>1989</v>
      </c>
      <c r="Y1390" s="148" t="s">
        <v>1930</v>
      </c>
      <c r="Z1390" s="148" t="s">
        <v>2046</v>
      </c>
      <c r="AC1390" s="148" t="s">
        <v>112</v>
      </c>
      <c r="AD1390" s="148" t="s">
        <v>69</v>
      </c>
      <c r="AE1390" s="148" t="s">
        <v>102</v>
      </c>
    </row>
    <row r="1391" spans="1:31" ht="45">
      <c r="A1391" s="148" t="s">
        <v>6736</v>
      </c>
      <c r="B1391" s="148" t="s">
        <v>1908</v>
      </c>
      <c r="C1391" s="148" t="s">
        <v>2128</v>
      </c>
      <c r="D1391" s="148" t="s">
        <v>2045</v>
      </c>
      <c r="E1391" s="148" t="s">
        <v>257</v>
      </c>
      <c r="F1391" s="148" t="s">
        <v>1939</v>
      </c>
      <c r="G1391" s="148" t="s">
        <v>530</v>
      </c>
      <c r="H1391" s="148" t="s">
        <v>530</v>
      </c>
      <c r="I1391" s="148" t="s">
        <v>1940</v>
      </c>
      <c r="J1391" s="148" t="s">
        <v>64</v>
      </c>
      <c r="K1391" s="148" t="s">
        <v>64</v>
      </c>
      <c r="M1391" s="148" t="s">
        <v>66</v>
      </c>
      <c r="N1391" s="148" t="s">
        <v>2127</v>
      </c>
      <c r="O1391" s="148" t="s">
        <v>6747</v>
      </c>
      <c r="P1391" s="148" t="s">
        <v>6747</v>
      </c>
      <c r="Q1391" s="148" t="s">
        <v>6747</v>
      </c>
      <c r="R1391" s="148" t="s">
        <v>101</v>
      </c>
      <c r="S1391" s="148" t="s">
        <v>62</v>
      </c>
      <c r="T1391" s="148" t="s">
        <v>62</v>
      </c>
      <c r="U1391" s="148" t="s">
        <v>62</v>
      </c>
      <c r="V1391" s="148" t="s">
        <v>1942</v>
      </c>
      <c r="W1391" s="148" t="s">
        <v>126</v>
      </c>
      <c r="X1391" s="148" t="s">
        <v>909</v>
      </c>
      <c r="Y1391" s="148" t="s">
        <v>1930</v>
      </c>
      <c r="Z1391" s="148" t="s">
        <v>62</v>
      </c>
      <c r="AC1391" s="148" t="s">
        <v>206</v>
      </c>
      <c r="AD1391" s="148" t="s">
        <v>69</v>
      </c>
      <c r="AE1391" s="148" t="s">
        <v>102</v>
      </c>
    </row>
    <row r="1392" spans="1:31" ht="45">
      <c r="A1392" s="148" t="s">
        <v>6736</v>
      </c>
      <c r="B1392" s="148" t="s">
        <v>1908</v>
      </c>
      <c r="C1392" s="148" t="s">
        <v>1937</v>
      </c>
      <c r="D1392" s="148" t="s">
        <v>1938</v>
      </c>
      <c r="E1392" s="148" t="s">
        <v>308</v>
      </c>
      <c r="F1392" s="148" t="s">
        <v>1939</v>
      </c>
      <c r="G1392" s="148" t="s">
        <v>530</v>
      </c>
      <c r="H1392" s="148" t="s">
        <v>530</v>
      </c>
      <c r="I1392" s="148" t="s">
        <v>1940</v>
      </c>
      <c r="J1392" s="148" t="s">
        <v>64</v>
      </c>
      <c r="K1392" s="148" t="s">
        <v>62</v>
      </c>
      <c r="M1392" s="148" t="s">
        <v>66</v>
      </c>
      <c r="N1392" s="148" t="s">
        <v>1941</v>
      </c>
      <c r="O1392" s="148" t="s">
        <v>6747</v>
      </c>
      <c r="P1392" s="148" t="s">
        <v>62</v>
      </c>
      <c r="R1392" s="148" t="s">
        <v>62</v>
      </c>
      <c r="S1392" s="148">
        <v>0</v>
      </c>
      <c r="T1392" s="148">
        <v>6</v>
      </c>
      <c r="U1392" s="148" t="s">
        <v>559</v>
      </c>
      <c r="V1392" s="148" t="s">
        <v>1942</v>
      </c>
      <c r="W1392" s="148" t="s">
        <v>311</v>
      </c>
      <c r="X1392" s="148" t="s">
        <v>62</v>
      </c>
      <c r="Y1392" s="148" t="s">
        <v>1930</v>
      </c>
      <c r="Z1392" s="148" t="s">
        <v>62</v>
      </c>
      <c r="AC1392" s="148" t="s">
        <v>62</v>
      </c>
      <c r="AD1392" s="148" t="s">
        <v>62</v>
      </c>
      <c r="AE1392" s="148" t="s">
        <v>102</v>
      </c>
    </row>
    <row r="1393" spans="1:31" ht="45">
      <c r="A1393" s="148" t="s">
        <v>6736</v>
      </c>
      <c r="B1393" s="148" t="s">
        <v>1908</v>
      </c>
      <c r="C1393" s="148" t="s">
        <v>2123</v>
      </c>
      <c r="D1393" s="148" t="s">
        <v>2124</v>
      </c>
      <c r="E1393" s="148" t="s">
        <v>308</v>
      </c>
      <c r="F1393" s="148" t="s">
        <v>1939</v>
      </c>
      <c r="G1393" s="148" t="s">
        <v>530</v>
      </c>
      <c r="H1393" s="148" t="s">
        <v>530</v>
      </c>
      <c r="I1393" s="148" t="s">
        <v>1940</v>
      </c>
      <c r="J1393" s="148" t="s">
        <v>64</v>
      </c>
      <c r="K1393" s="148" t="s">
        <v>62</v>
      </c>
      <c r="M1393" s="148" t="s">
        <v>66</v>
      </c>
      <c r="N1393" s="148" t="s">
        <v>1941</v>
      </c>
      <c r="O1393" s="148" t="s">
        <v>6747</v>
      </c>
      <c r="P1393" s="148" t="s">
        <v>62</v>
      </c>
      <c r="R1393" s="148" t="s">
        <v>62</v>
      </c>
      <c r="S1393" s="148">
        <v>0</v>
      </c>
      <c r="T1393" s="148">
        <v>6</v>
      </c>
      <c r="U1393" s="148" t="s">
        <v>559</v>
      </c>
      <c r="V1393" s="148" t="s">
        <v>1942</v>
      </c>
      <c r="X1393" s="148" t="s">
        <v>62</v>
      </c>
      <c r="Y1393" s="148" t="s">
        <v>1930</v>
      </c>
      <c r="Z1393" s="148" t="str">
        <f>_xlfn.XLOOKUP(C1393,[15]Sheet1!$A:$A,[15]Sheet1!$Q:$Q,"",0,1)</f>
        <v/>
      </c>
      <c r="AC1393" s="148" t="s">
        <v>62</v>
      </c>
      <c r="AD1393" s="148" t="s">
        <v>62</v>
      </c>
      <c r="AE1393" s="148" t="s">
        <v>102</v>
      </c>
    </row>
    <row r="1394" spans="1:31" ht="30">
      <c r="A1394" s="148" t="s">
        <v>6736</v>
      </c>
      <c r="B1394" s="148" t="s">
        <v>1908</v>
      </c>
      <c r="C1394" s="148" t="s">
        <v>2049</v>
      </c>
      <c r="D1394" s="148" t="s">
        <v>2050</v>
      </c>
      <c r="E1394" s="148" t="s">
        <v>422</v>
      </c>
      <c r="F1394" s="148" t="s">
        <v>1939</v>
      </c>
      <c r="G1394" s="148" t="s">
        <v>530</v>
      </c>
      <c r="H1394" s="148" t="s">
        <v>530</v>
      </c>
      <c r="I1394" s="148" t="s">
        <v>1940</v>
      </c>
      <c r="J1394" s="148" t="s">
        <v>64</v>
      </c>
      <c r="K1394" s="148" t="s">
        <v>64</v>
      </c>
      <c r="M1394" s="148" t="s">
        <v>66</v>
      </c>
      <c r="N1394" s="148" t="s">
        <v>66</v>
      </c>
      <c r="O1394" s="148" t="s">
        <v>6747</v>
      </c>
      <c r="P1394" s="148" t="s">
        <v>6747</v>
      </c>
      <c r="Q1394" s="148" t="s">
        <v>6747</v>
      </c>
      <c r="R1394" s="148" t="s">
        <v>101</v>
      </c>
      <c r="S1394" s="148" t="s">
        <v>62</v>
      </c>
      <c r="T1394" s="148" t="s">
        <v>62</v>
      </c>
      <c r="U1394" s="148" t="s">
        <v>62</v>
      </c>
      <c r="V1394" s="148" t="s">
        <v>1942</v>
      </c>
      <c r="W1394" s="148" t="s">
        <v>66</v>
      </c>
      <c r="Y1394" s="148" t="s">
        <v>1930</v>
      </c>
      <c r="Z1394" s="148" t="str">
        <f>_xlfn.XLOOKUP(C1394,[15]Sheet1!$A:$A,[15]Sheet1!$Q:$Q,"",0,1)</f>
        <v/>
      </c>
      <c r="AC1394" s="148" t="s">
        <v>62</v>
      </c>
      <c r="AD1394" s="148" t="s">
        <v>69</v>
      </c>
      <c r="AE1394" s="148" t="s">
        <v>102</v>
      </c>
    </row>
    <row r="1395" spans="1:31" ht="30">
      <c r="A1395" s="148" t="s">
        <v>6736</v>
      </c>
      <c r="B1395" s="148" t="s">
        <v>1908</v>
      </c>
      <c r="C1395" s="148" t="s">
        <v>2061</v>
      </c>
      <c r="D1395" s="148" t="s">
        <v>2050</v>
      </c>
      <c r="E1395" s="148" t="s">
        <v>422</v>
      </c>
      <c r="F1395" s="148" t="s">
        <v>1939</v>
      </c>
      <c r="G1395" s="148" t="s">
        <v>530</v>
      </c>
      <c r="H1395" s="148" t="s">
        <v>530</v>
      </c>
      <c r="I1395" s="148" t="s">
        <v>1940</v>
      </c>
      <c r="J1395" s="148" t="s">
        <v>64</v>
      </c>
      <c r="K1395" s="148" t="s">
        <v>64</v>
      </c>
      <c r="M1395" s="148" t="s">
        <v>66</v>
      </c>
      <c r="N1395" s="148" t="s">
        <v>66</v>
      </c>
      <c r="O1395" s="148" t="s">
        <v>6747</v>
      </c>
      <c r="P1395" s="148" t="s">
        <v>6747</v>
      </c>
      <c r="Q1395" s="148" t="s">
        <v>6747</v>
      </c>
      <c r="R1395" s="148" t="s">
        <v>101</v>
      </c>
      <c r="S1395" s="148" t="s">
        <v>62</v>
      </c>
      <c r="T1395" s="148" t="s">
        <v>62</v>
      </c>
      <c r="U1395" s="148" t="s">
        <v>62</v>
      </c>
      <c r="V1395" s="148" t="s">
        <v>1942</v>
      </c>
      <c r="W1395" s="148" t="s">
        <v>66</v>
      </c>
      <c r="X1395" s="148" t="s">
        <v>62</v>
      </c>
      <c r="Y1395" s="148" t="s">
        <v>1930</v>
      </c>
      <c r="Z1395" s="148" t="str">
        <f>_xlfn.XLOOKUP(C1395,[15]Sheet1!$A:$A,[15]Sheet1!$Q:$Q,"",0,1)</f>
        <v/>
      </c>
      <c r="AC1395" s="148" t="s">
        <v>62</v>
      </c>
      <c r="AD1395" s="148" t="s">
        <v>69</v>
      </c>
      <c r="AE1395" s="148" t="s">
        <v>102</v>
      </c>
    </row>
    <row r="1396" spans="1:31" ht="45">
      <c r="A1396" s="148" t="s">
        <v>6736</v>
      </c>
      <c r="B1396" s="148" t="s">
        <v>1908</v>
      </c>
      <c r="C1396" s="148" t="s">
        <v>2072</v>
      </c>
      <c r="D1396" s="148" t="s">
        <v>2073</v>
      </c>
      <c r="E1396" s="148" t="s">
        <v>2074</v>
      </c>
      <c r="F1396" s="148" t="s">
        <v>1939</v>
      </c>
      <c r="G1396" s="148" t="s">
        <v>530</v>
      </c>
      <c r="H1396" s="148" t="s">
        <v>530</v>
      </c>
      <c r="I1396" s="148" t="s">
        <v>1940</v>
      </c>
      <c r="J1396" s="148" t="s">
        <v>64</v>
      </c>
      <c r="K1396" s="148" t="s">
        <v>64</v>
      </c>
      <c r="M1396" s="148" t="s">
        <v>66</v>
      </c>
      <c r="N1396" s="148" t="s">
        <v>66</v>
      </c>
      <c r="O1396" s="148" t="s">
        <v>6747</v>
      </c>
      <c r="P1396" s="148" t="s">
        <v>6747</v>
      </c>
      <c r="Q1396" s="148" t="s">
        <v>6747</v>
      </c>
      <c r="R1396" s="148" t="s">
        <v>101</v>
      </c>
      <c r="S1396" s="148" t="s">
        <v>62</v>
      </c>
      <c r="T1396" s="148" t="s">
        <v>62</v>
      </c>
      <c r="U1396" s="148" t="s">
        <v>62</v>
      </c>
      <c r="V1396" s="148" t="s">
        <v>1942</v>
      </c>
      <c r="X1396" s="148" t="s">
        <v>62</v>
      </c>
      <c r="Y1396" s="148" t="s">
        <v>1930</v>
      </c>
      <c r="Z1396" s="148" t="str">
        <f>_xlfn.XLOOKUP(C1396,[15]Sheet1!$A:$A,[15]Sheet1!$Q:$Q,"",0,1)</f>
        <v/>
      </c>
      <c r="AC1396" s="148" t="s">
        <v>62</v>
      </c>
      <c r="AD1396" s="148" t="s">
        <v>69</v>
      </c>
      <c r="AE1396" s="148" t="s">
        <v>102</v>
      </c>
    </row>
    <row r="1397" spans="1:31" ht="45">
      <c r="A1397" s="148" t="s">
        <v>6736</v>
      </c>
      <c r="B1397" s="148" t="s">
        <v>1908</v>
      </c>
      <c r="C1397" s="148" t="s">
        <v>2055</v>
      </c>
      <c r="D1397" s="148" t="s">
        <v>2056</v>
      </c>
      <c r="E1397" s="148" t="s">
        <v>174</v>
      </c>
      <c r="F1397" s="148" t="s">
        <v>2057</v>
      </c>
      <c r="G1397" s="148" t="s">
        <v>530</v>
      </c>
      <c r="H1397" s="148" t="s">
        <v>530</v>
      </c>
      <c r="I1397" s="148" t="s">
        <v>1940</v>
      </c>
      <c r="J1397" s="148" t="s">
        <v>64</v>
      </c>
      <c r="K1397" s="148" t="s">
        <v>64</v>
      </c>
      <c r="M1397" s="148" t="s">
        <v>2058</v>
      </c>
      <c r="N1397" s="148" t="s">
        <v>2059</v>
      </c>
      <c r="O1397" s="148" t="s">
        <v>6747</v>
      </c>
      <c r="P1397" s="148" t="s">
        <v>6806</v>
      </c>
      <c r="Q1397" s="148" t="s">
        <v>6747</v>
      </c>
      <c r="R1397" s="148" t="s">
        <v>101</v>
      </c>
      <c r="S1397" s="148" t="s">
        <v>62</v>
      </c>
      <c r="T1397" s="148" t="s">
        <v>62</v>
      </c>
      <c r="U1397" s="148" t="s">
        <v>62</v>
      </c>
      <c r="V1397" s="148" t="s">
        <v>1942</v>
      </c>
      <c r="W1397" s="148" t="s">
        <v>66</v>
      </c>
      <c r="X1397" s="148" t="s">
        <v>837</v>
      </c>
      <c r="Y1397" s="148" t="s">
        <v>1930</v>
      </c>
      <c r="Z1397" s="148" t="s">
        <v>2060</v>
      </c>
      <c r="AC1397" s="148" t="s">
        <v>182</v>
      </c>
      <c r="AD1397" s="148" t="s">
        <v>69</v>
      </c>
      <c r="AE1397" s="148" t="s">
        <v>102</v>
      </c>
    </row>
    <row r="1398" spans="1:31" ht="30">
      <c r="A1398" s="148" t="s">
        <v>6736</v>
      </c>
      <c r="B1398" s="148" t="s">
        <v>1908</v>
      </c>
      <c r="C1398" s="148" t="s">
        <v>2038</v>
      </c>
      <c r="D1398" s="148" t="s">
        <v>2029</v>
      </c>
      <c r="E1398" s="148" t="s">
        <v>2039</v>
      </c>
      <c r="F1398" s="148" t="s">
        <v>1946</v>
      </c>
      <c r="G1398" s="148" t="s">
        <v>530</v>
      </c>
      <c r="H1398" s="148" t="s">
        <v>530</v>
      </c>
      <c r="I1398" s="148" t="s">
        <v>1940</v>
      </c>
      <c r="J1398" s="148" t="s">
        <v>1940</v>
      </c>
      <c r="K1398" s="148" t="s">
        <v>64</v>
      </c>
      <c r="M1398" s="148" t="s">
        <v>66</v>
      </c>
      <c r="N1398" s="148" t="s">
        <v>97</v>
      </c>
      <c r="O1398" s="148" t="s">
        <v>6819</v>
      </c>
      <c r="P1398" s="148" t="s">
        <v>6803</v>
      </c>
      <c r="R1398" s="148" t="s">
        <v>101</v>
      </c>
      <c r="S1398" s="148" t="s">
        <v>62</v>
      </c>
      <c r="T1398" s="148" t="s">
        <v>62</v>
      </c>
      <c r="U1398" s="148" t="s">
        <v>62</v>
      </c>
      <c r="V1398" s="148" t="s">
        <v>1942</v>
      </c>
      <c r="W1398" s="148" t="s">
        <v>204</v>
      </c>
      <c r="Y1398" s="148" t="s">
        <v>1930</v>
      </c>
      <c r="Z1398" s="148" t="str">
        <f>_xlfn.XLOOKUP(C1398,[15]Sheet1!$A:$A,[15]Sheet1!$Q:$Q,"",0,1)</f>
        <v/>
      </c>
      <c r="AC1398" s="148" t="s">
        <v>62</v>
      </c>
      <c r="AD1398" s="148" t="s">
        <v>69</v>
      </c>
      <c r="AE1398" s="148" t="s">
        <v>102</v>
      </c>
    </row>
    <row r="1399" spans="1:31" ht="30">
      <c r="A1399" s="148" t="s">
        <v>6736</v>
      </c>
      <c r="B1399" s="148" t="s">
        <v>1908</v>
      </c>
      <c r="C1399" s="148" t="s">
        <v>2040</v>
      </c>
      <c r="D1399" s="148" t="s">
        <v>2029</v>
      </c>
      <c r="E1399" s="148" t="s">
        <v>2041</v>
      </c>
      <c r="F1399" s="148" t="s">
        <v>1946</v>
      </c>
      <c r="G1399" s="148" t="s">
        <v>530</v>
      </c>
      <c r="H1399" s="148" t="s">
        <v>530</v>
      </c>
      <c r="I1399" s="148" t="s">
        <v>1940</v>
      </c>
      <c r="J1399" s="148" t="s">
        <v>64</v>
      </c>
      <c r="K1399" s="148" t="s">
        <v>64</v>
      </c>
      <c r="M1399" s="148" t="s">
        <v>1947</v>
      </c>
      <c r="N1399" s="148" t="s">
        <v>2042</v>
      </c>
      <c r="O1399" s="148" t="s">
        <v>6819</v>
      </c>
      <c r="P1399" s="148" t="s">
        <v>6803</v>
      </c>
      <c r="R1399" s="148" t="s">
        <v>101</v>
      </c>
      <c r="S1399" s="148">
        <v>0</v>
      </c>
      <c r="T1399" s="148">
        <v>250</v>
      </c>
      <c r="U1399" s="148" t="s">
        <v>1952</v>
      </c>
      <c r="V1399" s="148" t="s">
        <v>1942</v>
      </c>
      <c r="W1399" s="148" t="s">
        <v>66</v>
      </c>
      <c r="X1399" s="148" t="s">
        <v>1989</v>
      </c>
      <c r="Y1399" s="148" t="s">
        <v>1930</v>
      </c>
      <c r="Z1399" s="148" t="s">
        <v>2043</v>
      </c>
      <c r="AC1399" s="148" t="s">
        <v>112</v>
      </c>
      <c r="AD1399" s="148" t="s">
        <v>69</v>
      </c>
      <c r="AE1399" s="148" t="s">
        <v>102</v>
      </c>
    </row>
    <row r="1400" spans="1:31" ht="45">
      <c r="A1400" s="148" t="s">
        <v>6736</v>
      </c>
      <c r="B1400" s="148" t="s">
        <v>1908</v>
      </c>
      <c r="C1400" s="148" t="s">
        <v>2080</v>
      </c>
      <c r="D1400" s="148" t="s">
        <v>2081</v>
      </c>
      <c r="E1400" s="148" t="s">
        <v>386</v>
      </c>
      <c r="F1400" s="148" t="s">
        <v>1946</v>
      </c>
      <c r="G1400" s="148" t="s">
        <v>530</v>
      </c>
      <c r="H1400" s="148" t="s">
        <v>530</v>
      </c>
      <c r="I1400" s="148" t="s">
        <v>1940</v>
      </c>
      <c r="J1400" s="148" t="s">
        <v>64</v>
      </c>
      <c r="K1400" s="148" t="s">
        <v>64</v>
      </c>
      <c r="M1400" s="148" t="s">
        <v>96</v>
      </c>
      <c r="N1400" s="148" t="s">
        <v>2071</v>
      </c>
      <c r="O1400" s="148" t="s">
        <v>6822</v>
      </c>
      <c r="P1400" s="148" t="s">
        <v>6808</v>
      </c>
      <c r="Q1400" s="148" t="s">
        <v>6747</v>
      </c>
      <c r="R1400" s="148" t="s">
        <v>101</v>
      </c>
      <c r="S1400" s="148" t="s">
        <v>62</v>
      </c>
      <c r="T1400" s="148" t="s">
        <v>62</v>
      </c>
      <c r="U1400" s="148" t="s">
        <v>62</v>
      </c>
      <c r="V1400" s="148" t="s">
        <v>1942</v>
      </c>
      <c r="W1400" s="148" t="s">
        <v>126</v>
      </c>
      <c r="X1400" s="148" t="s">
        <v>909</v>
      </c>
      <c r="Y1400" s="148" t="s">
        <v>1930</v>
      </c>
      <c r="Z1400" s="148" t="str">
        <f>_xlfn.XLOOKUP(C1400,[15]Sheet1!$A:$A,[15]Sheet1!$Q:$Q,"",0,1)</f>
        <v/>
      </c>
      <c r="AC1400" s="148" t="s">
        <v>206</v>
      </c>
      <c r="AD1400" s="148" t="s">
        <v>69</v>
      </c>
      <c r="AE1400" s="148" t="s">
        <v>102</v>
      </c>
    </row>
    <row r="1401" spans="1:31" ht="45">
      <c r="A1401" s="148" t="s">
        <v>6736</v>
      </c>
      <c r="B1401" s="148" t="s">
        <v>1908</v>
      </c>
      <c r="C1401" s="148" t="s">
        <v>2069</v>
      </c>
      <c r="D1401" s="148" t="s">
        <v>2070</v>
      </c>
      <c r="E1401" s="148" t="s">
        <v>381</v>
      </c>
      <c r="F1401" s="148" t="s">
        <v>1946</v>
      </c>
      <c r="G1401" s="148" t="s">
        <v>530</v>
      </c>
      <c r="H1401" s="148" t="s">
        <v>530</v>
      </c>
      <c r="I1401" s="148" t="s">
        <v>1940</v>
      </c>
      <c r="J1401" s="148" t="s">
        <v>64</v>
      </c>
      <c r="K1401" s="148" t="s">
        <v>64</v>
      </c>
      <c r="M1401" s="148" t="s">
        <v>96</v>
      </c>
      <c r="N1401" s="148" t="s">
        <v>2071</v>
      </c>
      <c r="O1401" s="148" t="s">
        <v>6823</v>
      </c>
      <c r="P1401" s="148" t="s">
        <v>6808</v>
      </c>
      <c r="Q1401" s="148" t="s">
        <v>6747</v>
      </c>
      <c r="R1401" s="148" t="s">
        <v>101</v>
      </c>
      <c r="S1401" s="148" t="s">
        <v>62</v>
      </c>
      <c r="T1401" s="148" t="s">
        <v>62</v>
      </c>
      <c r="U1401" s="148" t="s">
        <v>62</v>
      </c>
      <c r="V1401" s="148" t="s">
        <v>1942</v>
      </c>
      <c r="W1401" s="148" t="s">
        <v>126</v>
      </c>
      <c r="X1401" s="148" t="s">
        <v>909</v>
      </c>
      <c r="Y1401" s="148" t="s">
        <v>1930</v>
      </c>
      <c r="Z1401" s="148" t="str">
        <f>_xlfn.XLOOKUP(C1401,[15]Sheet1!$A:$A,[15]Sheet1!$Q:$Q,"",0,1)</f>
        <v/>
      </c>
      <c r="AC1401" s="148" t="s">
        <v>206</v>
      </c>
      <c r="AD1401" s="148" t="s">
        <v>69</v>
      </c>
      <c r="AE1401" s="148" t="s">
        <v>102</v>
      </c>
    </row>
    <row r="1402" spans="1:31" ht="45">
      <c r="A1402" s="148" t="s">
        <v>6736</v>
      </c>
      <c r="B1402" s="148" t="s">
        <v>1908</v>
      </c>
      <c r="C1402" s="148" t="s">
        <v>1943</v>
      </c>
      <c r="D1402" s="148" t="s">
        <v>1944</v>
      </c>
      <c r="E1402" s="148" t="s">
        <v>1945</v>
      </c>
      <c r="F1402" s="148" t="s">
        <v>1946</v>
      </c>
      <c r="G1402" s="148" t="s">
        <v>530</v>
      </c>
      <c r="H1402" s="148" t="s">
        <v>530</v>
      </c>
      <c r="I1402" s="148" t="s">
        <v>1940</v>
      </c>
      <c r="J1402" s="148" t="s">
        <v>64</v>
      </c>
      <c r="K1402" s="148" t="s">
        <v>64</v>
      </c>
      <c r="M1402" s="148" t="s">
        <v>1947</v>
      </c>
      <c r="N1402" s="148" t="s">
        <v>1948</v>
      </c>
      <c r="O1402" s="148" t="s">
        <v>6820</v>
      </c>
      <c r="P1402" s="148" t="s">
        <v>6803</v>
      </c>
      <c r="Q1402" s="148" t="s">
        <v>6747</v>
      </c>
      <c r="R1402" s="148" t="s">
        <v>101</v>
      </c>
      <c r="S1402" s="148" t="s">
        <v>62</v>
      </c>
      <c r="T1402" s="148" t="s">
        <v>62</v>
      </c>
      <c r="U1402" s="148" t="s">
        <v>62</v>
      </c>
      <c r="V1402" s="148" t="s">
        <v>1942</v>
      </c>
      <c r="Y1402" s="148" t="s">
        <v>1930</v>
      </c>
      <c r="Z1402" s="148" t="s">
        <v>1949</v>
      </c>
      <c r="AC1402" s="148" t="s">
        <v>62</v>
      </c>
      <c r="AD1402" s="148" t="s">
        <v>69</v>
      </c>
      <c r="AE1402" s="148" t="s">
        <v>102</v>
      </c>
    </row>
    <row r="1403" spans="1:31" ht="45">
      <c r="A1403" s="148" t="s">
        <v>6736</v>
      </c>
      <c r="B1403" s="148" t="s">
        <v>1908</v>
      </c>
      <c r="C1403" s="148" t="s">
        <v>1950</v>
      </c>
      <c r="D1403" s="148" t="s">
        <v>1944</v>
      </c>
      <c r="E1403" s="148" t="s">
        <v>1951</v>
      </c>
      <c r="F1403" s="148" t="s">
        <v>1946</v>
      </c>
      <c r="G1403" s="148" t="s">
        <v>530</v>
      </c>
      <c r="H1403" s="148" t="s">
        <v>530</v>
      </c>
      <c r="I1403" s="148" t="s">
        <v>1940</v>
      </c>
      <c r="J1403" s="148" t="s">
        <v>64</v>
      </c>
      <c r="K1403" s="148" t="s">
        <v>64</v>
      </c>
      <c r="M1403" s="148" t="s">
        <v>1947</v>
      </c>
      <c r="N1403" s="148" t="s">
        <v>1948</v>
      </c>
      <c r="O1403" s="148" t="s">
        <v>6820</v>
      </c>
      <c r="P1403" s="148" t="s">
        <v>6803</v>
      </c>
      <c r="R1403" s="148" t="s">
        <v>101</v>
      </c>
      <c r="S1403" s="148">
        <v>0</v>
      </c>
      <c r="T1403" s="148">
        <v>100</v>
      </c>
      <c r="U1403" s="148" t="s">
        <v>1952</v>
      </c>
      <c r="V1403" s="148" t="s">
        <v>1942</v>
      </c>
      <c r="W1403" s="148" t="s">
        <v>356</v>
      </c>
      <c r="X1403" s="148" t="s">
        <v>1934</v>
      </c>
      <c r="Y1403" s="148" t="s">
        <v>1930</v>
      </c>
      <c r="Z1403" s="148" t="s">
        <v>1949</v>
      </c>
      <c r="AC1403" s="148" t="s">
        <v>112</v>
      </c>
      <c r="AD1403" s="148" t="s">
        <v>69</v>
      </c>
      <c r="AE1403" s="148" t="s">
        <v>102</v>
      </c>
    </row>
    <row r="1404" spans="1:31" ht="45">
      <c r="A1404" s="148" t="s">
        <v>6736</v>
      </c>
      <c r="B1404" s="148" t="s">
        <v>1908</v>
      </c>
      <c r="C1404" s="148" t="s">
        <v>2036</v>
      </c>
      <c r="D1404" s="148" t="s">
        <v>2037</v>
      </c>
      <c r="E1404" s="148" t="s">
        <v>308</v>
      </c>
      <c r="F1404" s="148" t="s">
        <v>1946</v>
      </c>
      <c r="G1404" s="148" t="s">
        <v>530</v>
      </c>
      <c r="H1404" s="148" t="s">
        <v>530</v>
      </c>
      <c r="I1404" s="148" t="s">
        <v>1940</v>
      </c>
      <c r="J1404" s="148" t="s">
        <v>64</v>
      </c>
      <c r="K1404" s="148" t="s">
        <v>62</v>
      </c>
      <c r="M1404" s="148" t="s">
        <v>66</v>
      </c>
      <c r="N1404" s="148" t="s">
        <v>1941</v>
      </c>
      <c r="O1404" s="148" t="s">
        <v>6747</v>
      </c>
      <c r="P1404" s="148" t="s">
        <v>62</v>
      </c>
      <c r="R1404" s="148" t="s">
        <v>62</v>
      </c>
      <c r="S1404" s="148">
        <v>0</v>
      </c>
      <c r="T1404" s="148">
        <v>100</v>
      </c>
      <c r="U1404" s="148" t="s">
        <v>1952</v>
      </c>
      <c r="V1404" s="148" t="s">
        <v>1942</v>
      </c>
      <c r="X1404" s="148" t="s">
        <v>62</v>
      </c>
      <c r="Y1404" s="148" t="s">
        <v>1930</v>
      </c>
      <c r="Z1404" s="148" t="s">
        <v>62</v>
      </c>
      <c r="AC1404" s="148" t="s">
        <v>62</v>
      </c>
      <c r="AD1404" s="148" t="s">
        <v>62</v>
      </c>
      <c r="AE1404" s="148" t="s">
        <v>102</v>
      </c>
    </row>
    <row r="1405" spans="1:31" ht="30">
      <c r="A1405" s="148" t="s">
        <v>6736</v>
      </c>
      <c r="B1405" s="148" t="s">
        <v>1908</v>
      </c>
      <c r="C1405" s="148" t="s">
        <v>2062</v>
      </c>
      <c r="D1405" s="148" t="s">
        <v>2063</v>
      </c>
      <c r="E1405" s="148" t="s">
        <v>201</v>
      </c>
      <c r="F1405" s="148" t="s">
        <v>2057</v>
      </c>
      <c r="G1405" s="148" t="s">
        <v>530</v>
      </c>
      <c r="H1405" s="148" t="s">
        <v>530</v>
      </c>
      <c r="I1405" s="148" t="s">
        <v>1940</v>
      </c>
      <c r="J1405" s="148" t="s">
        <v>64</v>
      </c>
      <c r="K1405" s="148" t="s">
        <v>64</v>
      </c>
      <c r="M1405" s="148" t="s">
        <v>2058</v>
      </c>
      <c r="N1405" s="148" t="s">
        <v>2064</v>
      </c>
      <c r="O1405" s="148" t="s">
        <v>6747</v>
      </c>
      <c r="P1405" s="148" t="s">
        <v>6807</v>
      </c>
      <c r="Q1405" s="148" t="s">
        <v>6747</v>
      </c>
      <c r="R1405" s="148" t="s">
        <v>101</v>
      </c>
      <c r="S1405" s="148" t="s">
        <v>62</v>
      </c>
      <c r="T1405" s="148" t="s">
        <v>62</v>
      </c>
      <c r="U1405" s="148" t="s">
        <v>62</v>
      </c>
      <c r="V1405" s="148" t="s">
        <v>1942</v>
      </c>
      <c r="X1405" s="148" t="s">
        <v>2065</v>
      </c>
      <c r="Y1405" s="148" t="s">
        <v>1930</v>
      </c>
      <c r="Z1405" s="148" t="s">
        <v>2060</v>
      </c>
      <c r="AC1405" s="148" t="s">
        <v>206</v>
      </c>
      <c r="AD1405" s="148" t="s">
        <v>69</v>
      </c>
      <c r="AE1405" s="148" t="s">
        <v>102</v>
      </c>
    </row>
    <row r="1406" spans="1:31" ht="30">
      <c r="A1406" s="148" t="s">
        <v>6736</v>
      </c>
      <c r="B1406" s="148" t="s">
        <v>1908</v>
      </c>
      <c r="C1406" s="148" t="s">
        <v>2066</v>
      </c>
      <c r="D1406" s="148" t="s">
        <v>2067</v>
      </c>
      <c r="E1406" s="148" t="s">
        <v>208</v>
      </c>
      <c r="F1406" s="148" t="s">
        <v>2057</v>
      </c>
      <c r="G1406" s="148" t="s">
        <v>530</v>
      </c>
      <c r="H1406" s="148" t="s">
        <v>530</v>
      </c>
      <c r="I1406" s="148" t="s">
        <v>1940</v>
      </c>
      <c r="J1406" s="148" t="s">
        <v>64</v>
      </c>
      <c r="K1406" s="148" t="s">
        <v>64</v>
      </c>
      <c r="M1406" s="148" t="s">
        <v>2058</v>
      </c>
      <c r="N1406" s="148" t="s">
        <v>2064</v>
      </c>
      <c r="O1406" s="148" t="s">
        <v>6747</v>
      </c>
      <c r="P1406" s="148" t="s">
        <v>6807</v>
      </c>
      <c r="Q1406" s="148" t="s">
        <v>6747</v>
      </c>
      <c r="R1406" s="148" t="s">
        <v>101</v>
      </c>
      <c r="S1406" s="148" t="s">
        <v>62</v>
      </c>
      <c r="T1406" s="148" t="s">
        <v>62</v>
      </c>
      <c r="U1406" s="148" t="s">
        <v>62</v>
      </c>
      <c r="V1406" s="148" t="s">
        <v>1942</v>
      </c>
      <c r="X1406" s="148" t="s">
        <v>2065</v>
      </c>
      <c r="Y1406" s="148" t="s">
        <v>1930</v>
      </c>
      <c r="Z1406" s="148" t="s">
        <v>2060</v>
      </c>
      <c r="AC1406" s="148" t="s">
        <v>206</v>
      </c>
      <c r="AD1406" s="148" t="s">
        <v>69</v>
      </c>
      <c r="AE1406" s="148" t="s">
        <v>102</v>
      </c>
    </row>
    <row r="1407" spans="1:31" ht="30">
      <c r="A1407" s="148" t="s">
        <v>6736</v>
      </c>
      <c r="B1407" s="148" t="s">
        <v>1908</v>
      </c>
      <c r="C1407" s="148" t="s">
        <v>2051</v>
      </c>
      <c r="D1407" s="148" t="s">
        <v>2052</v>
      </c>
      <c r="E1407" s="148" t="s">
        <v>219</v>
      </c>
      <c r="F1407" s="148" t="s">
        <v>1946</v>
      </c>
      <c r="G1407" s="148" t="s">
        <v>530</v>
      </c>
      <c r="H1407" s="148" t="s">
        <v>530</v>
      </c>
      <c r="I1407" s="148" t="s">
        <v>1940</v>
      </c>
      <c r="J1407" s="148" t="s">
        <v>64</v>
      </c>
      <c r="K1407" s="148" t="s">
        <v>64</v>
      </c>
      <c r="M1407" s="148" t="s">
        <v>2053</v>
      </c>
      <c r="N1407" s="148" t="s">
        <v>2054</v>
      </c>
      <c r="O1407" s="148" t="s">
        <v>6824</v>
      </c>
      <c r="P1407" s="148" t="s">
        <v>6805</v>
      </c>
      <c r="Q1407" s="148" t="s">
        <v>6747</v>
      </c>
      <c r="R1407" s="148" t="s">
        <v>101</v>
      </c>
      <c r="S1407" s="148" t="s">
        <v>62</v>
      </c>
      <c r="T1407" s="148" t="s">
        <v>62</v>
      </c>
      <c r="U1407" s="148" t="s">
        <v>62</v>
      </c>
      <c r="V1407" s="148" t="s">
        <v>1942</v>
      </c>
      <c r="W1407" s="148" t="s">
        <v>66</v>
      </c>
      <c r="X1407" s="148" t="s">
        <v>1975</v>
      </c>
      <c r="Y1407" s="148" t="s">
        <v>1930</v>
      </c>
      <c r="Z1407" s="148" t="str">
        <f>_xlfn.XLOOKUP(C1407,[15]Sheet1!$A:$A,[15]Sheet1!$Q:$Q,"",0,1)</f>
        <v/>
      </c>
      <c r="AC1407" s="148" t="s">
        <v>112</v>
      </c>
      <c r="AD1407" s="148" t="s">
        <v>69</v>
      </c>
      <c r="AE1407" s="148" t="s">
        <v>102</v>
      </c>
    </row>
    <row r="1408" spans="1:31" ht="45">
      <c r="A1408" s="148" t="s">
        <v>6736</v>
      </c>
      <c r="B1408" s="148" t="s">
        <v>1908</v>
      </c>
      <c r="C1408" s="148" t="s">
        <v>2068</v>
      </c>
      <c r="D1408" s="148" t="s">
        <v>2056</v>
      </c>
      <c r="E1408" s="148" t="s">
        <v>219</v>
      </c>
      <c r="F1408" s="148" t="s">
        <v>2057</v>
      </c>
      <c r="G1408" s="148" t="s">
        <v>530</v>
      </c>
      <c r="H1408" s="148" t="s">
        <v>530</v>
      </c>
      <c r="I1408" s="148" t="s">
        <v>1940</v>
      </c>
      <c r="J1408" s="148" t="s">
        <v>64</v>
      </c>
      <c r="K1408" s="148" t="s">
        <v>64</v>
      </c>
      <c r="M1408" s="148" t="s">
        <v>66</v>
      </c>
      <c r="N1408" s="148" t="s">
        <v>66</v>
      </c>
      <c r="O1408" s="148" t="s">
        <v>6747</v>
      </c>
      <c r="P1408" s="148" t="s">
        <v>6747</v>
      </c>
      <c r="Q1408" s="148" t="s">
        <v>6747</v>
      </c>
      <c r="R1408" s="148" t="s">
        <v>101</v>
      </c>
      <c r="S1408" s="148" t="s">
        <v>62</v>
      </c>
      <c r="T1408" s="148" t="s">
        <v>62</v>
      </c>
      <c r="U1408" s="148" t="s">
        <v>62</v>
      </c>
      <c r="V1408" s="148" t="s">
        <v>1942</v>
      </c>
      <c r="X1408" s="148" t="s">
        <v>1975</v>
      </c>
      <c r="Y1408" s="148" t="s">
        <v>1930</v>
      </c>
      <c r="Z1408" s="148" t="s">
        <v>2060</v>
      </c>
      <c r="AC1408" s="148" t="s">
        <v>112</v>
      </c>
      <c r="AD1408" s="148" t="s">
        <v>69</v>
      </c>
      <c r="AE1408" s="148" t="s">
        <v>102</v>
      </c>
    </row>
    <row r="1409" spans="1:31" ht="30">
      <c r="A1409" s="148">
        <v>1</v>
      </c>
      <c r="B1409" s="148" t="s">
        <v>1908</v>
      </c>
      <c r="C1409" s="148" t="s">
        <v>2134</v>
      </c>
      <c r="D1409" s="148" t="s">
        <v>2130</v>
      </c>
      <c r="E1409" s="148" t="s">
        <v>507</v>
      </c>
      <c r="G1409" s="148" t="s">
        <v>62</v>
      </c>
      <c r="H1409" s="148" t="s">
        <v>62</v>
      </c>
      <c r="I1409" s="148" t="s">
        <v>1940</v>
      </c>
      <c r="J1409" s="148" t="s">
        <v>64</v>
      </c>
      <c r="K1409" s="148" t="s">
        <v>64</v>
      </c>
      <c r="O1409" s="148" t="s">
        <v>6747</v>
      </c>
      <c r="P1409" s="148" t="s">
        <v>62</v>
      </c>
      <c r="Q1409" s="148" t="s">
        <v>6747</v>
      </c>
      <c r="S1409" s="148" t="s">
        <v>62</v>
      </c>
      <c r="T1409" s="148" t="s">
        <v>62</v>
      </c>
      <c r="U1409" s="148" t="s">
        <v>62</v>
      </c>
      <c r="Y1409" s="148" t="s">
        <v>62</v>
      </c>
      <c r="Z1409" s="148" t="s">
        <v>62</v>
      </c>
      <c r="AC1409" s="148" t="s">
        <v>62</v>
      </c>
      <c r="AD1409" s="148" t="s">
        <v>69</v>
      </c>
      <c r="AE1409" s="148" t="s">
        <v>102</v>
      </c>
    </row>
    <row r="1411" spans="1:31">
      <c r="G1411" s="148">
        <v>0.03</v>
      </c>
      <c r="H1411" s="148">
        <v>0.17</v>
      </c>
      <c r="O1411" s="148" t="s">
        <v>6744</v>
      </c>
      <c r="P1411" s="148" t="s">
        <v>6745</v>
      </c>
      <c r="Q1411" s="148" t="s">
        <v>6746</v>
      </c>
      <c r="AE1411" s="148"/>
    </row>
    <row r="1412" spans="1:31">
      <c r="N1412" s="148" t="s">
        <v>6761</v>
      </c>
      <c r="O1412" s="155">
        <f>1-(COUNTBLANK(O2:O1409))/1408</f>
        <v>1</v>
      </c>
      <c r="P1412" s="155">
        <f>1-(COUNTBLANK(P2:P1409)/1408)</f>
        <v>1</v>
      </c>
      <c r="Q1412" s="155">
        <f>1-(COUNTBLANK(Q2:Q1409)/1408)</f>
        <v>0.69389204545454541</v>
      </c>
      <c r="AE1412" s="148"/>
    </row>
    <row r="1413" spans="1:31">
      <c r="N1413" s="148" t="s">
        <v>6760</v>
      </c>
      <c r="O1413" s="155">
        <f>(COUNTIF(O2:O1409, "N/F")/1408)</f>
        <v>0.84232954545454541</v>
      </c>
      <c r="P1413" s="155">
        <f>(COUNTIF(P2:P1409, "N/F")/1408)</f>
        <v>3.7642045454545456E-2</v>
      </c>
      <c r="Q1413" s="155">
        <f>(COUNTIF(Q2:Q1409, "N/F")/1408)</f>
        <v>0.25568181818181818</v>
      </c>
      <c r="AE1413" s="148"/>
    </row>
    <row r="1414" spans="1:31" ht="45">
      <c r="N1414" s="148" t="s">
        <v>7063</v>
      </c>
      <c r="O1414" s="157">
        <v>0.75800000000000001</v>
      </c>
    </row>
  </sheetData>
  <sortState xmlns:xlrd2="http://schemas.microsoft.com/office/spreadsheetml/2017/richdata2" ref="B2:AF1372">
    <sortCondition ref="B2:B1372"/>
    <sortCondition ref="Y2:Y1372"/>
  </sortState>
  <phoneticPr fontId="22" type="noConversion"/>
  <printOptions horizontalCentered="1"/>
  <pageMargins left="0.25" right="0.25" top="0.75" bottom="0.75" header="0.3" footer="0.3"/>
  <pageSetup paperSize="8" scale="89" fitToHeight="0" orientation="landscape" horizontalDpi="300" verticalDpi="300" r:id="rId1"/>
  <headerFooter>
    <oddHeader>&amp;L&amp;G&amp;R&amp;G</oddHeader>
    <oddFooter>&amp;R&amp;"Arial,Обычный"&amp;9H363404-00000-270-216-0001, Rev. 1
&amp;P of &amp;N</oddFooter>
  </headerFooter>
  <legacyDrawing r:id="rId2"/>
  <legacyDrawingHF r:id="rId3"/>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57F21-E426-4A06-B0D6-55369BBA64C7}">
  <sheetPr>
    <tabColor rgb="FF92D050"/>
    <pageSetUpPr fitToPage="1"/>
  </sheetPr>
  <dimension ref="A1:O834"/>
  <sheetViews>
    <sheetView zoomScale="115" zoomScaleNormal="115" workbookViewId="0">
      <pane ySplit="1" topLeftCell="A415" activePane="bottomLeft" state="frozen"/>
      <selection pane="bottomLeft" activeCell="A415" sqref="A415:XFD415"/>
    </sheetView>
  </sheetViews>
  <sheetFormatPr defaultColWidth="8.85546875" defaultRowHeight="15"/>
  <cols>
    <col min="1" max="1" width="27.28515625" bestFit="1" customWidth="1"/>
    <col min="2" max="2" width="34.5703125" customWidth="1"/>
    <col min="3" max="3" width="49" customWidth="1"/>
    <col min="4" max="4" width="12.7109375" customWidth="1"/>
    <col min="5" max="5" width="16" customWidth="1"/>
    <col min="6" max="6" width="16.28515625" customWidth="1"/>
    <col min="7" max="7" width="13.42578125" customWidth="1"/>
    <col min="8" max="8" width="28.42578125" customWidth="1"/>
    <col min="9" max="9" width="9" customWidth="1"/>
    <col min="10" max="10" width="8.42578125" customWidth="1"/>
    <col min="11" max="11" width="11.5703125" customWidth="1"/>
    <col min="12" max="12" width="13.7109375" customWidth="1"/>
    <col min="13" max="13" width="8.42578125" customWidth="1"/>
    <col min="14" max="14" width="16.7109375" customWidth="1"/>
    <col min="15" max="15" width="69.7109375" bestFit="1" customWidth="1"/>
  </cols>
  <sheetData>
    <row r="1" spans="1:15" ht="33.75">
      <c r="A1" s="50" t="s">
        <v>4908</v>
      </c>
      <c r="B1" s="50" t="s">
        <v>4909</v>
      </c>
      <c r="C1" s="50" t="s">
        <v>4910</v>
      </c>
      <c r="D1" s="50" t="s">
        <v>4911</v>
      </c>
      <c r="E1" s="50" t="s">
        <v>4912</v>
      </c>
      <c r="F1" s="50" t="s">
        <v>4913</v>
      </c>
      <c r="G1" s="50" t="s">
        <v>4914</v>
      </c>
      <c r="H1" s="50" t="s">
        <v>4915</v>
      </c>
      <c r="I1" s="50" t="s">
        <v>4916</v>
      </c>
      <c r="J1" s="50" t="s">
        <v>4917</v>
      </c>
      <c r="K1" s="50" t="s">
        <v>4918</v>
      </c>
      <c r="L1" s="50" t="s">
        <v>4919</v>
      </c>
      <c r="M1" s="50" t="s">
        <v>3976</v>
      </c>
      <c r="N1" s="50" t="s">
        <v>4920</v>
      </c>
      <c r="O1" s="50" t="s">
        <v>57</v>
      </c>
    </row>
    <row r="2" spans="1:15" s="57" customFormat="1" ht="21">
      <c r="A2" s="51" t="s">
        <v>4921</v>
      </c>
      <c r="B2" s="52" t="str">
        <f t="shared" ref="B2:B65" si="0">A2</f>
        <v>F1.S1.DS.UCA01.KEC411.11</v>
      </c>
      <c r="C2" s="52" t="s">
        <v>4922</v>
      </c>
      <c r="D2" s="53" t="s">
        <v>102</v>
      </c>
      <c r="E2" s="52" t="s">
        <v>4923</v>
      </c>
      <c r="F2" s="52" t="s">
        <v>4924</v>
      </c>
      <c r="G2" s="54" t="s">
        <v>4925</v>
      </c>
      <c r="H2" s="55" t="s">
        <v>1888</v>
      </c>
      <c r="I2" s="56" t="s">
        <v>102</v>
      </c>
      <c r="J2" s="56" t="s">
        <v>102</v>
      </c>
      <c r="K2" s="56" t="s">
        <v>102</v>
      </c>
      <c r="L2" s="52" t="s">
        <v>4926</v>
      </c>
      <c r="M2" s="52">
        <v>0</v>
      </c>
      <c r="N2" s="52"/>
      <c r="O2" s="52"/>
    </row>
    <row r="3" spans="1:15" ht="21">
      <c r="A3" s="55" t="s">
        <v>4927</v>
      </c>
      <c r="B3" s="52" t="str">
        <f t="shared" si="0"/>
        <v>F1.S1.DS.UCA01.KEC411.21</v>
      </c>
      <c r="C3" s="52" t="s">
        <v>4922</v>
      </c>
      <c r="D3" s="53" t="s">
        <v>102</v>
      </c>
      <c r="E3" s="52" t="s">
        <v>4923</v>
      </c>
      <c r="F3" s="52" t="s">
        <v>4924</v>
      </c>
      <c r="G3" s="54" t="s">
        <v>4925</v>
      </c>
      <c r="H3" s="55" t="s">
        <v>1888</v>
      </c>
      <c r="I3" s="56" t="s">
        <v>102</v>
      </c>
      <c r="J3" s="56" t="s">
        <v>102</v>
      </c>
      <c r="K3" s="56" t="s">
        <v>102</v>
      </c>
      <c r="L3" s="52" t="s">
        <v>4928</v>
      </c>
      <c r="M3" s="52">
        <v>0</v>
      </c>
      <c r="N3" s="58"/>
      <c r="O3" s="58"/>
    </row>
    <row r="4" spans="1:15" ht="21">
      <c r="A4" s="55" t="s">
        <v>3603</v>
      </c>
      <c r="B4" s="55" t="str">
        <f t="shared" si="0"/>
        <v>F1.S1.DS.NDS01.CMA001_FIT101</v>
      </c>
      <c r="C4" s="55" t="s">
        <v>1472</v>
      </c>
      <c r="D4" s="53" t="s">
        <v>102</v>
      </c>
      <c r="E4" s="55" t="s">
        <v>112</v>
      </c>
      <c r="F4" s="55" t="s">
        <v>4929</v>
      </c>
      <c r="G4" s="54" t="s">
        <v>4925</v>
      </c>
      <c r="H4" s="55" t="s">
        <v>1888</v>
      </c>
      <c r="I4" s="55">
        <v>1</v>
      </c>
      <c r="J4" s="55">
        <v>1</v>
      </c>
      <c r="K4" s="55">
        <v>1</v>
      </c>
      <c r="L4" s="53" t="s">
        <v>102</v>
      </c>
      <c r="M4" s="52">
        <v>0</v>
      </c>
      <c r="N4" s="55" t="s">
        <v>4930</v>
      </c>
      <c r="O4" s="55"/>
    </row>
    <row r="5" spans="1:15" ht="21">
      <c r="A5" s="55" t="s">
        <v>4694</v>
      </c>
      <c r="B5" s="55" t="str">
        <f t="shared" si="0"/>
        <v>F1.S1.DS.NDS01.CMA001_WIT102</v>
      </c>
      <c r="C5" s="55" t="s">
        <v>1482</v>
      </c>
      <c r="D5" s="53" t="s">
        <v>102</v>
      </c>
      <c r="E5" s="55" t="s">
        <v>112</v>
      </c>
      <c r="F5" s="55" t="s">
        <v>4929</v>
      </c>
      <c r="G5" s="54" t="s">
        <v>4925</v>
      </c>
      <c r="H5" s="55" t="s">
        <v>1888</v>
      </c>
      <c r="I5" s="55">
        <v>1</v>
      </c>
      <c r="J5" s="55">
        <v>1</v>
      </c>
      <c r="K5" s="55">
        <v>2</v>
      </c>
      <c r="L5" s="53" t="s">
        <v>102</v>
      </c>
      <c r="M5" s="52">
        <v>0</v>
      </c>
      <c r="N5" s="55" t="s">
        <v>70</v>
      </c>
      <c r="O5" s="55"/>
    </row>
    <row r="6" spans="1:15" ht="21">
      <c r="A6" s="55" t="s">
        <v>4782</v>
      </c>
      <c r="B6" s="55" t="str">
        <f t="shared" si="0"/>
        <v>F1.S1.DS.NDS01.GPB090_LIT105</v>
      </c>
      <c r="C6" s="55" t="s">
        <v>1509</v>
      </c>
      <c r="D6" s="53" t="s">
        <v>102</v>
      </c>
      <c r="E6" s="55" t="s">
        <v>112</v>
      </c>
      <c r="F6" s="55" t="s">
        <v>4929</v>
      </c>
      <c r="G6" s="54" t="s">
        <v>4925</v>
      </c>
      <c r="H6" s="55" t="s">
        <v>1888</v>
      </c>
      <c r="I6" s="55">
        <v>1</v>
      </c>
      <c r="J6" s="55">
        <v>1</v>
      </c>
      <c r="K6" s="55">
        <v>3</v>
      </c>
      <c r="L6" s="53" t="s">
        <v>102</v>
      </c>
      <c r="M6" s="52">
        <v>0</v>
      </c>
      <c r="N6" s="55" t="s">
        <v>102</v>
      </c>
      <c r="O6" s="55"/>
    </row>
    <row r="7" spans="1:15" ht="21">
      <c r="A7" s="55" t="s">
        <v>3607</v>
      </c>
      <c r="B7" s="55" t="str">
        <f t="shared" si="0"/>
        <v>F1.S1.DS.NDS01.CMA002_FIT107</v>
      </c>
      <c r="C7" s="55" t="s">
        <v>1585</v>
      </c>
      <c r="D7" s="53" t="s">
        <v>102</v>
      </c>
      <c r="E7" s="55" t="s">
        <v>112</v>
      </c>
      <c r="F7" s="55" t="s">
        <v>4929</v>
      </c>
      <c r="G7" s="54" t="s">
        <v>4925</v>
      </c>
      <c r="H7" s="55" t="s">
        <v>1888</v>
      </c>
      <c r="I7" s="55">
        <v>1</v>
      </c>
      <c r="J7" s="55">
        <v>1</v>
      </c>
      <c r="K7" s="55">
        <v>4</v>
      </c>
      <c r="L7" s="53" t="s">
        <v>102</v>
      </c>
      <c r="M7" s="52">
        <v>0</v>
      </c>
      <c r="N7" s="55" t="s">
        <v>4930</v>
      </c>
      <c r="O7" s="55"/>
    </row>
    <row r="8" spans="1:15" ht="21">
      <c r="A8" s="55" t="s">
        <v>4610</v>
      </c>
      <c r="B8" s="55" t="str">
        <f t="shared" si="0"/>
        <v>F1.S1.DS.NDS01.CMA002_AIT111</v>
      </c>
      <c r="C8" s="55" t="s">
        <v>1613</v>
      </c>
      <c r="D8" s="53" t="s">
        <v>102</v>
      </c>
      <c r="E8" s="55" t="s">
        <v>112</v>
      </c>
      <c r="F8" s="55" t="s">
        <v>4929</v>
      </c>
      <c r="G8" s="54" t="s">
        <v>4925</v>
      </c>
      <c r="H8" s="55" t="s">
        <v>1888</v>
      </c>
      <c r="I8" s="55">
        <v>1</v>
      </c>
      <c r="J8" s="55">
        <v>1</v>
      </c>
      <c r="K8" s="55">
        <v>5</v>
      </c>
      <c r="L8" s="53" t="s">
        <v>102</v>
      </c>
      <c r="M8" s="52">
        <v>0</v>
      </c>
      <c r="N8" s="55" t="s">
        <v>102</v>
      </c>
      <c r="O8" s="55"/>
    </row>
    <row r="9" spans="1:15" ht="21">
      <c r="A9" s="55" t="s">
        <v>4608</v>
      </c>
      <c r="B9" s="55" t="str">
        <f t="shared" si="0"/>
        <v>F1.S1.DS.NDS01.CMA001_AIT116</v>
      </c>
      <c r="C9" s="55" t="s">
        <v>1529</v>
      </c>
      <c r="D9" s="53" t="s">
        <v>102</v>
      </c>
      <c r="E9" s="55" t="s">
        <v>112</v>
      </c>
      <c r="F9" s="55" t="s">
        <v>4929</v>
      </c>
      <c r="G9" s="54" t="s">
        <v>4925</v>
      </c>
      <c r="H9" s="55" t="s">
        <v>1888</v>
      </c>
      <c r="I9" s="55">
        <v>1</v>
      </c>
      <c r="J9" s="55">
        <v>1</v>
      </c>
      <c r="K9" s="55">
        <v>6</v>
      </c>
      <c r="L9" s="53" t="s">
        <v>102</v>
      </c>
      <c r="M9" s="52">
        <v>0</v>
      </c>
      <c r="N9" s="55" t="s">
        <v>102</v>
      </c>
      <c r="O9" s="55"/>
    </row>
    <row r="10" spans="1:15" ht="21">
      <c r="A10" s="55" t="s">
        <v>4613</v>
      </c>
      <c r="B10" s="55" t="str">
        <f t="shared" si="0"/>
        <v>F1.S1.DS.NDS01.CMA001_AIT123</v>
      </c>
      <c r="C10" s="55" t="s">
        <v>1561</v>
      </c>
      <c r="D10" s="53" t="s">
        <v>102</v>
      </c>
      <c r="E10" s="55" t="s">
        <v>112</v>
      </c>
      <c r="F10" s="55" t="s">
        <v>4929</v>
      </c>
      <c r="G10" s="54" t="s">
        <v>4925</v>
      </c>
      <c r="H10" s="55" t="s">
        <v>1888</v>
      </c>
      <c r="I10" s="55">
        <v>1</v>
      </c>
      <c r="J10" s="55">
        <v>1</v>
      </c>
      <c r="K10" s="55">
        <v>7</v>
      </c>
      <c r="L10" s="53" t="s">
        <v>102</v>
      </c>
      <c r="M10" s="52">
        <v>1</v>
      </c>
      <c r="N10" s="55" t="s">
        <v>102</v>
      </c>
      <c r="O10" s="55"/>
    </row>
    <row r="11" spans="1:15" ht="21">
      <c r="A11" s="55" t="s">
        <v>3468</v>
      </c>
      <c r="B11" s="55" t="str">
        <f t="shared" si="0"/>
        <v>F1.S1.DS.NDS01.CMA001_PIT127</v>
      </c>
      <c r="C11" s="55" t="s">
        <v>1472</v>
      </c>
      <c r="D11" s="53" t="s">
        <v>102</v>
      </c>
      <c r="E11" s="55" t="s">
        <v>112</v>
      </c>
      <c r="F11" s="55" t="s">
        <v>4929</v>
      </c>
      <c r="G11" s="54" t="s">
        <v>4925</v>
      </c>
      <c r="H11" s="55" t="s">
        <v>1888</v>
      </c>
      <c r="I11" s="55">
        <v>1</v>
      </c>
      <c r="J11" s="55">
        <v>1</v>
      </c>
      <c r="K11" s="55">
        <v>8</v>
      </c>
      <c r="L11" s="53" t="s">
        <v>102</v>
      </c>
      <c r="M11" s="52">
        <v>0</v>
      </c>
      <c r="N11" s="55" t="s">
        <v>102</v>
      </c>
      <c r="O11" s="55"/>
    </row>
    <row r="12" spans="1:15" ht="21">
      <c r="A12" s="55" t="s">
        <v>4700</v>
      </c>
      <c r="B12" s="55" t="str">
        <f t="shared" si="0"/>
        <v>F1.S1.DS.NDS01.CMA002_WIT202</v>
      </c>
      <c r="C12" s="55" t="s">
        <v>1644</v>
      </c>
      <c r="D12" s="53" t="s">
        <v>102</v>
      </c>
      <c r="E12" s="55" t="s">
        <v>112</v>
      </c>
      <c r="F12" s="55" t="s">
        <v>4929</v>
      </c>
      <c r="G12" s="54" t="s">
        <v>4925</v>
      </c>
      <c r="H12" s="55" t="s">
        <v>1888</v>
      </c>
      <c r="I12" s="55">
        <v>1</v>
      </c>
      <c r="J12" s="55">
        <v>2</v>
      </c>
      <c r="K12" s="55">
        <v>1</v>
      </c>
      <c r="L12" s="53" t="s">
        <v>102</v>
      </c>
      <c r="M12" s="52">
        <v>0</v>
      </c>
      <c r="N12" s="55" t="s">
        <v>70</v>
      </c>
      <c r="O12" s="55"/>
    </row>
    <row r="13" spans="1:15" ht="21">
      <c r="A13" s="55" t="s">
        <v>3473</v>
      </c>
      <c r="B13" s="55" t="str">
        <f t="shared" si="0"/>
        <v>F1.S1.DS.NDS01.CMA002_PIT227</v>
      </c>
      <c r="C13" s="55" t="s">
        <v>1585</v>
      </c>
      <c r="D13" s="53" t="s">
        <v>102</v>
      </c>
      <c r="E13" s="55" t="s">
        <v>112</v>
      </c>
      <c r="F13" s="55" t="s">
        <v>4929</v>
      </c>
      <c r="G13" s="54" t="s">
        <v>4925</v>
      </c>
      <c r="H13" s="55" t="s">
        <v>1888</v>
      </c>
      <c r="I13" s="55">
        <v>1</v>
      </c>
      <c r="J13" s="55">
        <v>2</v>
      </c>
      <c r="K13" s="55">
        <v>2</v>
      </c>
      <c r="L13" s="53" t="s">
        <v>102</v>
      </c>
      <c r="M13" s="52">
        <v>0</v>
      </c>
      <c r="N13" s="55" t="s">
        <v>102</v>
      </c>
      <c r="O13" s="55"/>
    </row>
    <row r="14" spans="1:15" ht="21">
      <c r="A14" s="55" t="s">
        <v>3689</v>
      </c>
      <c r="B14" s="55" t="str">
        <f t="shared" si="0"/>
        <v>F1.S1.DS.NDS01.CMA001_TIT103A</v>
      </c>
      <c r="C14" s="55" t="s">
        <v>1493</v>
      </c>
      <c r="D14" s="53" t="s">
        <v>102</v>
      </c>
      <c r="E14" s="55" t="s">
        <v>112</v>
      </c>
      <c r="F14" s="55" t="s">
        <v>4929</v>
      </c>
      <c r="G14" s="54" t="s">
        <v>4925</v>
      </c>
      <c r="H14" s="55" t="s">
        <v>1888</v>
      </c>
      <c r="I14" s="55">
        <v>1</v>
      </c>
      <c r="J14" s="55">
        <v>2</v>
      </c>
      <c r="K14" s="55">
        <v>3</v>
      </c>
      <c r="L14" s="53" t="s">
        <v>102</v>
      </c>
      <c r="M14" s="52">
        <v>0</v>
      </c>
      <c r="N14" s="55" t="s">
        <v>102</v>
      </c>
      <c r="O14" s="55"/>
    </row>
    <row r="15" spans="1:15" ht="21">
      <c r="A15" s="55" t="s">
        <v>3693</v>
      </c>
      <c r="B15" s="55" t="str">
        <f t="shared" si="0"/>
        <v>F1.S1.DS.NDS01.CMA002_TIT109A</v>
      </c>
      <c r="C15" s="55" t="s">
        <v>1599</v>
      </c>
      <c r="D15" s="53" t="s">
        <v>102</v>
      </c>
      <c r="E15" s="55" t="s">
        <v>112</v>
      </c>
      <c r="F15" s="55" t="s">
        <v>4929</v>
      </c>
      <c r="G15" s="54" t="s">
        <v>4925</v>
      </c>
      <c r="H15" s="55" t="s">
        <v>1888</v>
      </c>
      <c r="I15" s="55">
        <v>1</v>
      </c>
      <c r="J15" s="55">
        <v>2</v>
      </c>
      <c r="K15" s="55">
        <v>4</v>
      </c>
      <c r="L15" s="53" t="s">
        <v>102</v>
      </c>
      <c r="M15" s="52">
        <v>0</v>
      </c>
      <c r="N15" s="55" t="s">
        <v>102</v>
      </c>
      <c r="O15" s="55"/>
    </row>
    <row r="16" spans="1:15" ht="21">
      <c r="A16" s="55" t="s">
        <v>4709</v>
      </c>
      <c r="B16" s="55" t="str">
        <f t="shared" si="0"/>
        <v>F1.S1.DS.CDS01.CMA001_LIT101</v>
      </c>
      <c r="C16" s="55" t="s">
        <v>91</v>
      </c>
      <c r="D16" s="53" t="s">
        <v>102</v>
      </c>
      <c r="E16" s="55" t="s">
        <v>112</v>
      </c>
      <c r="F16" s="55" t="s">
        <v>4929</v>
      </c>
      <c r="G16" s="54" t="s">
        <v>4925</v>
      </c>
      <c r="H16" s="55" t="s">
        <v>1888</v>
      </c>
      <c r="I16" s="55">
        <v>1</v>
      </c>
      <c r="J16" s="55">
        <v>2</v>
      </c>
      <c r="K16" s="55">
        <v>5</v>
      </c>
      <c r="L16" s="53" t="s">
        <v>102</v>
      </c>
      <c r="M16" s="52">
        <v>0</v>
      </c>
      <c r="N16" s="55" t="s">
        <v>102</v>
      </c>
      <c r="O16" s="55"/>
    </row>
    <row r="17" spans="1:15" ht="21">
      <c r="A17" s="55" t="s">
        <v>3430</v>
      </c>
      <c r="B17" s="55" t="str">
        <f t="shared" si="0"/>
        <v>F1.S1.DS.CDS01.CMA001_PIT112</v>
      </c>
      <c r="C17" s="55" t="s">
        <v>233</v>
      </c>
      <c r="D17" s="53" t="s">
        <v>102</v>
      </c>
      <c r="E17" s="55" t="s">
        <v>112</v>
      </c>
      <c r="F17" s="55" t="s">
        <v>4929</v>
      </c>
      <c r="G17" s="54" t="s">
        <v>4925</v>
      </c>
      <c r="H17" s="55" t="s">
        <v>1888</v>
      </c>
      <c r="I17" s="55">
        <v>1</v>
      </c>
      <c r="J17" s="55">
        <v>2</v>
      </c>
      <c r="K17" s="55">
        <v>6</v>
      </c>
      <c r="L17" s="53" t="s">
        <v>102</v>
      </c>
      <c r="M17" s="52">
        <v>0</v>
      </c>
      <c r="N17" s="55" t="s">
        <v>102</v>
      </c>
      <c r="O17" s="55"/>
    </row>
    <row r="18" spans="1:15">
      <c r="A18" s="59" t="s">
        <v>102</v>
      </c>
      <c r="B18" s="55" t="str">
        <f t="shared" si="0"/>
        <v>-</v>
      </c>
      <c r="C18" s="55" t="s">
        <v>4931</v>
      </c>
      <c r="D18" s="53" t="s">
        <v>102</v>
      </c>
      <c r="E18" s="55" t="s">
        <v>112</v>
      </c>
      <c r="F18" s="55" t="s">
        <v>4929</v>
      </c>
      <c r="G18" s="60" t="s">
        <v>102</v>
      </c>
      <c r="H18" s="55" t="s">
        <v>1888</v>
      </c>
      <c r="I18" s="55">
        <v>1</v>
      </c>
      <c r="J18" s="55">
        <v>2</v>
      </c>
      <c r="K18" s="55">
        <v>7</v>
      </c>
      <c r="L18" s="53" t="s">
        <v>102</v>
      </c>
      <c r="M18" s="52">
        <v>1</v>
      </c>
      <c r="N18" s="60" t="s">
        <v>102</v>
      </c>
      <c r="O18" s="55" t="s">
        <v>4932</v>
      </c>
    </row>
    <row r="19" spans="1:15" ht="21">
      <c r="A19" s="55" t="s">
        <v>3669</v>
      </c>
      <c r="B19" s="55" t="str">
        <f t="shared" si="0"/>
        <v>F1.S1.DS.CDS01.CMA001_TIT103C</v>
      </c>
      <c r="C19" s="55" t="s">
        <v>147</v>
      </c>
      <c r="D19" s="53" t="s">
        <v>102</v>
      </c>
      <c r="E19" s="55" t="s">
        <v>112</v>
      </c>
      <c r="F19" s="55" t="s">
        <v>4929</v>
      </c>
      <c r="G19" s="54" t="s">
        <v>4925</v>
      </c>
      <c r="H19" s="55" t="s">
        <v>1888</v>
      </c>
      <c r="I19" s="55">
        <v>1</v>
      </c>
      <c r="J19" s="55">
        <v>2</v>
      </c>
      <c r="K19" s="55">
        <v>8</v>
      </c>
      <c r="L19" s="53" t="s">
        <v>102</v>
      </c>
      <c r="M19" s="52">
        <v>0</v>
      </c>
      <c r="N19" s="55" t="s">
        <v>102</v>
      </c>
      <c r="O19" s="55"/>
    </row>
    <row r="20" spans="1:15" ht="21">
      <c r="A20" s="55" t="s">
        <v>4739</v>
      </c>
      <c r="B20" s="55" t="str">
        <f t="shared" si="0"/>
        <v>F1.S1.DS.NDS01.CMA001_LIT104</v>
      </c>
      <c r="C20" s="55" t="s">
        <v>1503</v>
      </c>
      <c r="D20" s="53" t="s">
        <v>102</v>
      </c>
      <c r="E20" s="55" t="s">
        <v>112</v>
      </c>
      <c r="F20" s="55" t="s">
        <v>4929</v>
      </c>
      <c r="G20" s="54" t="s">
        <v>4925</v>
      </c>
      <c r="H20" s="55" t="s">
        <v>1888</v>
      </c>
      <c r="I20" s="55">
        <v>1</v>
      </c>
      <c r="J20" s="55">
        <v>3</v>
      </c>
      <c r="K20" s="55">
        <v>1</v>
      </c>
      <c r="L20" s="53" t="s">
        <v>102</v>
      </c>
      <c r="M20" s="52">
        <v>0</v>
      </c>
      <c r="N20" s="55" t="s">
        <v>102</v>
      </c>
      <c r="O20" s="55"/>
    </row>
    <row r="21" spans="1:15" ht="21">
      <c r="A21" s="55" t="s">
        <v>4603</v>
      </c>
      <c r="B21" s="55" t="str">
        <f t="shared" si="0"/>
        <v>F1.S1.DS.NDS01.CMA001_ZT107</v>
      </c>
      <c r="C21" s="55" t="s">
        <v>1527</v>
      </c>
      <c r="D21" s="53" t="s">
        <v>102</v>
      </c>
      <c r="E21" s="55" t="s">
        <v>112</v>
      </c>
      <c r="F21" s="55" t="s">
        <v>4929</v>
      </c>
      <c r="G21" s="54" t="s">
        <v>4925</v>
      </c>
      <c r="H21" s="55" t="s">
        <v>1888</v>
      </c>
      <c r="I21" s="55">
        <v>1</v>
      </c>
      <c r="J21" s="55">
        <v>3</v>
      </c>
      <c r="K21" s="55">
        <v>2</v>
      </c>
      <c r="L21" s="53" t="s">
        <v>102</v>
      </c>
      <c r="M21" s="52">
        <v>0</v>
      </c>
      <c r="N21" s="55" t="s">
        <v>102</v>
      </c>
      <c r="O21" s="55"/>
    </row>
    <row r="22" spans="1:15" ht="21">
      <c r="A22" s="55" t="s">
        <v>4605</v>
      </c>
      <c r="B22" s="55" t="str">
        <f t="shared" si="0"/>
        <v>F1.S1.DS.NDS01.CMA002_ZT108</v>
      </c>
      <c r="C22" s="55" t="s">
        <v>1597</v>
      </c>
      <c r="D22" s="53" t="s">
        <v>102</v>
      </c>
      <c r="E22" s="55" t="s">
        <v>112</v>
      </c>
      <c r="F22" s="55" t="s">
        <v>4929</v>
      </c>
      <c r="G22" s="54" t="s">
        <v>4925</v>
      </c>
      <c r="H22" s="55" t="s">
        <v>1888</v>
      </c>
      <c r="I22" s="55">
        <v>1</v>
      </c>
      <c r="J22" s="55">
        <v>3</v>
      </c>
      <c r="K22" s="55">
        <v>3</v>
      </c>
      <c r="L22" s="53" t="s">
        <v>102</v>
      </c>
      <c r="M22" s="52">
        <v>0</v>
      </c>
      <c r="N22" s="55" t="s">
        <v>102</v>
      </c>
      <c r="O22" s="55"/>
    </row>
    <row r="23" spans="1:15" ht="21">
      <c r="A23" s="55" t="s">
        <v>4741</v>
      </c>
      <c r="B23" s="55" t="str">
        <f t="shared" si="0"/>
        <v>F1.S1.DS.NDS01.CMA002_LIT110</v>
      </c>
      <c r="C23" s="55" t="s">
        <v>1608</v>
      </c>
      <c r="D23" s="53" t="s">
        <v>102</v>
      </c>
      <c r="E23" s="55" t="s">
        <v>112</v>
      </c>
      <c r="F23" s="55" t="s">
        <v>4929</v>
      </c>
      <c r="G23" s="54" t="s">
        <v>4925</v>
      </c>
      <c r="H23" s="55" t="s">
        <v>1888</v>
      </c>
      <c r="I23" s="55">
        <v>1</v>
      </c>
      <c r="J23" s="55">
        <v>3</v>
      </c>
      <c r="K23" s="55">
        <v>4</v>
      </c>
      <c r="L23" s="53" t="s">
        <v>102</v>
      </c>
      <c r="M23" s="52">
        <v>0</v>
      </c>
      <c r="N23" s="55" t="s">
        <v>102</v>
      </c>
      <c r="O23" s="55"/>
    </row>
    <row r="24" spans="1:15" ht="21">
      <c r="A24" s="55" t="s">
        <v>3466</v>
      </c>
      <c r="B24" s="55" t="str">
        <f t="shared" si="0"/>
        <v>F1.S1.DS.NDS01.CMA001_PIT117</v>
      </c>
      <c r="C24" s="55" t="s">
        <v>1539</v>
      </c>
      <c r="D24" s="53" t="s">
        <v>102</v>
      </c>
      <c r="E24" s="55" t="s">
        <v>112</v>
      </c>
      <c r="F24" s="55" t="s">
        <v>4929</v>
      </c>
      <c r="G24" s="54" t="s">
        <v>4925</v>
      </c>
      <c r="H24" s="55" t="s">
        <v>1888</v>
      </c>
      <c r="I24" s="55">
        <v>1</v>
      </c>
      <c r="J24" s="55">
        <v>3</v>
      </c>
      <c r="K24" s="55">
        <v>5</v>
      </c>
      <c r="L24" s="53" t="s">
        <v>102</v>
      </c>
      <c r="M24" s="52">
        <v>0</v>
      </c>
      <c r="N24" s="55" t="s">
        <v>102</v>
      </c>
      <c r="O24" s="55"/>
    </row>
    <row r="25" spans="1:15">
      <c r="A25" s="59" t="s">
        <v>102</v>
      </c>
      <c r="B25" s="55" t="str">
        <f t="shared" si="0"/>
        <v>-</v>
      </c>
      <c r="C25" s="55" t="s">
        <v>4931</v>
      </c>
      <c r="D25" s="53" t="s">
        <v>102</v>
      </c>
      <c r="E25" s="55" t="s">
        <v>112</v>
      </c>
      <c r="F25" s="55" t="s">
        <v>4929</v>
      </c>
      <c r="G25" s="60" t="s">
        <v>102</v>
      </c>
      <c r="H25" s="55" t="s">
        <v>1888</v>
      </c>
      <c r="I25" s="55">
        <v>1</v>
      </c>
      <c r="J25" s="55">
        <v>3</v>
      </c>
      <c r="K25" s="55">
        <v>6</v>
      </c>
      <c r="L25" s="53" t="s">
        <v>102</v>
      </c>
      <c r="M25" s="52">
        <v>1</v>
      </c>
      <c r="N25" s="60" t="s">
        <v>102</v>
      </c>
      <c r="O25" s="55" t="s">
        <v>4932</v>
      </c>
    </row>
    <row r="26" spans="1:15" ht="21">
      <c r="A26" s="55" t="s">
        <v>3471</v>
      </c>
      <c r="B26" s="55" t="str">
        <f t="shared" si="0"/>
        <v>F1.S1.DS.NDS01.CMA002_PIT118</v>
      </c>
      <c r="C26" s="55" t="s">
        <v>1633</v>
      </c>
      <c r="D26" s="53" t="s">
        <v>102</v>
      </c>
      <c r="E26" s="55" t="s">
        <v>112</v>
      </c>
      <c r="F26" s="55" t="s">
        <v>4929</v>
      </c>
      <c r="G26" s="54" t="s">
        <v>4925</v>
      </c>
      <c r="H26" s="55" t="s">
        <v>1888</v>
      </c>
      <c r="I26" s="55">
        <v>1</v>
      </c>
      <c r="J26" s="55">
        <v>3</v>
      </c>
      <c r="K26" s="55">
        <v>7</v>
      </c>
      <c r="L26" s="53" t="s">
        <v>102</v>
      </c>
      <c r="M26" s="52">
        <v>0</v>
      </c>
      <c r="N26" s="55" t="s">
        <v>102</v>
      </c>
      <c r="O26" s="55"/>
    </row>
    <row r="27" spans="1:15">
      <c r="A27" s="59" t="s">
        <v>102</v>
      </c>
      <c r="B27" s="55" t="str">
        <f t="shared" si="0"/>
        <v>-</v>
      </c>
      <c r="C27" s="55" t="s">
        <v>4931</v>
      </c>
      <c r="D27" s="53" t="s">
        <v>102</v>
      </c>
      <c r="E27" s="55" t="s">
        <v>112</v>
      </c>
      <c r="F27" s="55" t="s">
        <v>4929</v>
      </c>
      <c r="G27" s="60" t="s">
        <v>102</v>
      </c>
      <c r="H27" s="55" t="s">
        <v>1888</v>
      </c>
      <c r="I27" s="55">
        <v>1</v>
      </c>
      <c r="J27" s="55">
        <v>3</v>
      </c>
      <c r="K27" s="55">
        <v>8</v>
      </c>
      <c r="L27" s="53" t="s">
        <v>102</v>
      </c>
      <c r="M27" s="52">
        <v>1</v>
      </c>
      <c r="N27" s="60" t="s">
        <v>102</v>
      </c>
      <c r="O27" s="55" t="s">
        <v>4932</v>
      </c>
    </row>
    <row r="28" spans="1:15" ht="21">
      <c r="A28" s="55" t="s">
        <v>3691</v>
      </c>
      <c r="B28" s="55" t="str">
        <f t="shared" si="0"/>
        <v>F1.S1.DS.NDS01.CMA001_TIT103C</v>
      </c>
      <c r="C28" s="55" t="s">
        <v>1498</v>
      </c>
      <c r="D28" s="53" t="s">
        <v>102</v>
      </c>
      <c r="E28" s="55" t="s">
        <v>112</v>
      </c>
      <c r="F28" s="55" t="s">
        <v>4929</v>
      </c>
      <c r="G28" s="54" t="s">
        <v>4925</v>
      </c>
      <c r="H28" s="55" t="s">
        <v>1888</v>
      </c>
      <c r="I28" s="55">
        <v>1</v>
      </c>
      <c r="J28" s="55">
        <v>4</v>
      </c>
      <c r="K28" s="55">
        <v>1</v>
      </c>
      <c r="L28" s="53" t="s">
        <v>102</v>
      </c>
      <c r="M28" s="52">
        <v>0</v>
      </c>
      <c r="N28" s="55" t="s">
        <v>102</v>
      </c>
      <c r="O28" s="55"/>
    </row>
    <row r="29" spans="1:15" ht="21">
      <c r="A29" s="55" t="s">
        <v>3695</v>
      </c>
      <c r="B29" s="55" t="str">
        <f t="shared" si="0"/>
        <v>F1.S1.DS.NDS01.CMA002_TIT109C</v>
      </c>
      <c r="C29" s="55" t="s">
        <v>1604</v>
      </c>
      <c r="D29" s="53" t="s">
        <v>102</v>
      </c>
      <c r="E29" s="55" t="s">
        <v>112</v>
      </c>
      <c r="F29" s="55" t="s">
        <v>4929</v>
      </c>
      <c r="G29" s="54" t="s">
        <v>4925</v>
      </c>
      <c r="H29" s="55" t="s">
        <v>1888</v>
      </c>
      <c r="I29" s="55">
        <v>1</v>
      </c>
      <c r="J29" s="55">
        <v>4</v>
      </c>
      <c r="K29" s="55">
        <v>2</v>
      </c>
      <c r="L29" s="53" t="s">
        <v>102</v>
      </c>
      <c r="M29" s="52">
        <v>0</v>
      </c>
      <c r="N29" s="55" t="s">
        <v>102</v>
      </c>
      <c r="O29" s="55"/>
    </row>
    <row r="30" spans="1:15">
      <c r="A30" s="59" t="s">
        <v>102</v>
      </c>
      <c r="B30" s="55" t="str">
        <f t="shared" si="0"/>
        <v>-</v>
      </c>
      <c r="C30" s="55" t="s">
        <v>4931</v>
      </c>
      <c r="D30" s="53" t="s">
        <v>102</v>
      </c>
      <c r="E30" s="55" t="s">
        <v>112</v>
      </c>
      <c r="F30" s="55" t="s">
        <v>4929</v>
      </c>
      <c r="G30" s="60" t="s">
        <v>102</v>
      </c>
      <c r="H30" s="55" t="s">
        <v>1888</v>
      </c>
      <c r="I30" s="55">
        <v>1</v>
      </c>
      <c r="J30" s="55">
        <v>4</v>
      </c>
      <c r="K30" s="55">
        <v>3</v>
      </c>
      <c r="L30" s="53" t="s">
        <v>102</v>
      </c>
      <c r="M30" s="52">
        <v>1</v>
      </c>
      <c r="N30" s="60" t="s">
        <v>102</v>
      </c>
      <c r="O30" s="55" t="s">
        <v>4932</v>
      </c>
    </row>
    <row r="31" spans="1:15" ht="21">
      <c r="A31" s="55" t="s">
        <v>4743</v>
      </c>
      <c r="B31" s="55" t="str">
        <f t="shared" si="0"/>
        <v>F1.S1.DS.NDS01.CMA004_LIT201</v>
      </c>
      <c r="C31" s="55" t="s">
        <v>1656</v>
      </c>
      <c r="D31" s="53" t="s">
        <v>102</v>
      </c>
      <c r="E31" s="55" t="s">
        <v>112</v>
      </c>
      <c r="F31" s="55" t="s">
        <v>4929</v>
      </c>
      <c r="G31" s="54" t="s">
        <v>4925</v>
      </c>
      <c r="H31" s="55" t="s">
        <v>1888</v>
      </c>
      <c r="I31" s="55">
        <v>1</v>
      </c>
      <c r="J31" s="55">
        <v>4</v>
      </c>
      <c r="K31" s="55">
        <v>4</v>
      </c>
      <c r="L31" s="53" t="s">
        <v>102</v>
      </c>
      <c r="M31" s="52">
        <v>0</v>
      </c>
      <c r="N31" s="55" t="s">
        <v>102</v>
      </c>
      <c r="O31" s="55"/>
    </row>
    <row r="32" spans="1:15" ht="21">
      <c r="A32" s="55" t="s">
        <v>3610</v>
      </c>
      <c r="B32" s="55" t="str">
        <f t="shared" si="0"/>
        <v>F1.S1.DS.NDS01.GPB001_FIT205</v>
      </c>
      <c r="C32" s="55" t="s">
        <v>1671</v>
      </c>
      <c r="D32" s="53" t="s">
        <v>102</v>
      </c>
      <c r="E32" s="55" t="s">
        <v>112</v>
      </c>
      <c r="F32" s="55" t="s">
        <v>4929</v>
      </c>
      <c r="G32" s="54" t="s">
        <v>4925</v>
      </c>
      <c r="H32" s="55" t="s">
        <v>1888</v>
      </c>
      <c r="I32" s="55">
        <v>1</v>
      </c>
      <c r="J32" s="55">
        <v>4</v>
      </c>
      <c r="K32" s="55">
        <v>5</v>
      </c>
      <c r="L32" s="53" t="s">
        <v>102</v>
      </c>
      <c r="M32" s="52">
        <v>0</v>
      </c>
      <c r="N32" s="55" t="s">
        <v>4933</v>
      </c>
      <c r="O32" s="55"/>
    </row>
    <row r="33" spans="1:15" ht="21">
      <c r="A33" s="55" t="s">
        <v>3697</v>
      </c>
      <c r="B33" s="55" t="str">
        <f t="shared" si="0"/>
        <v>F1.S1.DS.NDS01.CMA004_TIT206</v>
      </c>
      <c r="C33" s="55" t="s">
        <v>1679</v>
      </c>
      <c r="D33" s="53" t="s">
        <v>102</v>
      </c>
      <c r="E33" s="55" t="s">
        <v>112</v>
      </c>
      <c r="F33" s="55" t="s">
        <v>4929</v>
      </c>
      <c r="G33" s="54" t="s">
        <v>4925</v>
      </c>
      <c r="H33" s="55" t="s">
        <v>1888</v>
      </c>
      <c r="I33" s="55">
        <v>1</v>
      </c>
      <c r="J33" s="55">
        <v>4</v>
      </c>
      <c r="K33" s="55">
        <v>6</v>
      </c>
      <c r="L33" s="53" t="s">
        <v>102</v>
      </c>
      <c r="M33" s="52">
        <v>0</v>
      </c>
      <c r="N33" s="55" t="s">
        <v>102</v>
      </c>
      <c r="O33" s="55"/>
    </row>
    <row r="34" spans="1:15" ht="21">
      <c r="A34" s="55" t="s">
        <v>3480</v>
      </c>
      <c r="B34" s="55" t="str">
        <f t="shared" si="0"/>
        <v>F1.S1.DS.NDS01.GPB001_PIT223</v>
      </c>
      <c r="C34" s="55" t="s">
        <v>1683</v>
      </c>
      <c r="D34" s="53" t="s">
        <v>102</v>
      </c>
      <c r="E34" s="55" t="s">
        <v>112</v>
      </c>
      <c r="F34" s="55" t="s">
        <v>4929</v>
      </c>
      <c r="G34" s="54" t="s">
        <v>4925</v>
      </c>
      <c r="H34" s="55" t="s">
        <v>1888</v>
      </c>
      <c r="I34" s="55">
        <v>1</v>
      </c>
      <c r="J34" s="55">
        <v>4</v>
      </c>
      <c r="K34" s="55">
        <v>7</v>
      </c>
      <c r="L34" s="53" t="s">
        <v>102</v>
      </c>
      <c r="M34" s="52">
        <v>0</v>
      </c>
      <c r="N34" s="55" t="s">
        <v>102</v>
      </c>
      <c r="O34" s="55"/>
    </row>
    <row r="35" spans="1:15" ht="21">
      <c r="A35" s="55" t="s">
        <v>3608</v>
      </c>
      <c r="B35" s="55" t="str">
        <f t="shared" si="0"/>
        <v>F1.S1.DS.NDS01.CMA004_FIT225</v>
      </c>
      <c r="C35" s="55" t="s">
        <v>1686</v>
      </c>
      <c r="D35" s="53" t="s">
        <v>102</v>
      </c>
      <c r="E35" s="55" t="s">
        <v>112</v>
      </c>
      <c r="F35" s="55" t="s">
        <v>4929</v>
      </c>
      <c r="G35" s="54" t="s">
        <v>4925</v>
      </c>
      <c r="H35" s="55" t="s">
        <v>1888</v>
      </c>
      <c r="I35" s="55">
        <v>1</v>
      </c>
      <c r="J35" s="55">
        <v>4</v>
      </c>
      <c r="K35" s="55">
        <v>8</v>
      </c>
      <c r="L35" s="53" t="s">
        <v>102</v>
      </c>
      <c r="M35" s="52">
        <v>0</v>
      </c>
      <c r="N35" s="55" t="s">
        <v>4933</v>
      </c>
      <c r="O35" s="55"/>
    </row>
    <row r="36" spans="1:15" ht="21">
      <c r="A36" s="55" t="s">
        <v>3478</v>
      </c>
      <c r="B36" s="55" t="str">
        <f t="shared" si="0"/>
        <v>F1.S1.DS.NDS01.CMA004_PIT226</v>
      </c>
      <c r="C36" s="55" t="s">
        <v>1693</v>
      </c>
      <c r="D36" s="53" t="s">
        <v>102</v>
      </c>
      <c r="E36" s="55" t="s">
        <v>112</v>
      </c>
      <c r="F36" s="55" t="s">
        <v>4929</v>
      </c>
      <c r="G36" s="54" t="s">
        <v>4925</v>
      </c>
      <c r="H36" s="55" t="s">
        <v>1888</v>
      </c>
      <c r="I36" s="55">
        <v>1</v>
      </c>
      <c r="J36" s="55">
        <v>5</v>
      </c>
      <c r="K36" s="55">
        <v>1</v>
      </c>
      <c r="L36" s="53" t="s">
        <v>102</v>
      </c>
      <c r="M36" s="52">
        <v>0</v>
      </c>
      <c r="N36" s="55" t="s">
        <v>102</v>
      </c>
      <c r="O36" s="55"/>
    </row>
    <row r="37" spans="1:15" ht="21">
      <c r="A37" s="55" t="s">
        <v>3476</v>
      </c>
      <c r="B37" s="55" t="str">
        <f t="shared" si="0"/>
        <v>F1.S1.DS.NDS01.GPB001_PDIT230</v>
      </c>
      <c r="C37" s="55" t="s">
        <v>1697</v>
      </c>
      <c r="D37" s="53" t="s">
        <v>102</v>
      </c>
      <c r="E37" s="55" t="s">
        <v>112</v>
      </c>
      <c r="F37" s="55" t="s">
        <v>4929</v>
      </c>
      <c r="G37" s="54" t="s">
        <v>4925</v>
      </c>
      <c r="H37" s="55" t="s">
        <v>1888</v>
      </c>
      <c r="I37" s="55">
        <v>1</v>
      </c>
      <c r="J37" s="55">
        <v>5</v>
      </c>
      <c r="K37" s="55">
        <v>2</v>
      </c>
      <c r="L37" s="53" t="s">
        <v>102</v>
      </c>
      <c r="M37" s="52">
        <v>0</v>
      </c>
      <c r="N37" s="55" t="s">
        <v>102</v>
      </c>
      <c r="O37" s="55"/>
    </row>
    <row r="38" spans="1:15" ht="21">
      <c r="A38" s="53" t="s">
        <v>4420</v>
      </c>
      <c r="B38" s="55" t="str">
        <f t="shared" si="0"/>
        <v>F1.S1.DS.NDS01.GPB001_DIT205</v>
      </c>
      <c r="C38" s="55" t="s">
        <v>1671</v>
      </c>
      <c r="D38" s="53" t="s">
        <v>102</v>
      </c>
      <c r="E38" s="55" t="s">
        <v>112</v>
      </c>
      <c r="F38" s="55" t="s">
        <v>4929</v>
      </c>
      <c r="G38" s="54" t="s">
        <v>4925</v>
      </c>
      <c r="H38" s="55" t="s">
        <v>1888</v>
      </c>
      <c r="I38" s="55">
        <v>1</v>
      </c>
      <c r="J38" s="55">
        <v>5</v>
      </c>
      <c r="K38" s="55">
        <v>3</v>
      </c>
      <c r="L38" s="53" t="s">
        <v>102</v>
      </c>
      <c r="M38" s="52">
        <v>1</v>
      </c>
      <c r="N38" s="55" t="s">
        <v>102</v>
      </c>
      <c r="O38" s="55" t="s">
        <v>4934</v>
      </c>
    </row>
    <row r="39" spans="1:15">
      <c r="A39" s="53" t="s">
        <v>102</v>
      </c>
      <c r="B39" s="55" t="str">
        <f t="shared" si="0"/>
        <v>-</v>
      </c>
      <c r="C39" s="55" t="s">
        <v>4931</v>
      </c>
      <c r="D39" s="53" t="s">
        <v>102</v>
      </c>
      <c r="E39" s="55" t="s">
        <v>112</v>
      </c>
      <c r="F39" s="55" t="s">
        <v>4929</v>
      </c>
      <c r="G39" s="61" t="s">
        <v>102</v>
      </c>
      <c r="H39" s="55" t="s">
        <v>1888</v>
      </c>
      <c r="I39" s="55">
        <v>1</v>
      </c>
      <c r="J39" s="55">
        <v>5</v>
      </c>
      <c r="K39" s="55">
        <v>4</v>
      </c>
      <c r="L39" s="53" t="s">
        <v>102</v>
      </c>
      <c r="M39" s="52">
        <v>0</v>
      </c>
      <c r="N39" s="55" t="s">
        <v>102</v>
      </c>
      <c r="O39" s="55"/>
    </row>
    <row r="40" spans="1:15">
      <c r="A40" s="53" t="s">
        <v>102</v>
      </c>
      <c r="B40" s="55" t="str">
        <f t="shared" si="0"/>
        <v>-</v>
      </c>
      <c r="C40" s="55" t="s">
        <v>4931</v>
      </c>
      <c r="D40" s="53" t="s">
        <v>102</v>
      </c>
      <c r="E40" s="55" t="s">
        <v>112</v>
      </c>
      <c r="F40" s="55" t="s">
        <v>4929</v>
      </c>
      <c r="G40" s="61" t="s">
        <v>102</v>
      </c>
      <c r="H40" s="55" t="s">
        <v>1888</v>
      </c>
      <c r="I40" s="55">
        <v>1</v>
      </c>
      <c r="J40" s="55">
        <v>5</v>
      </c>
      <c r="K40" s="55">
        <v>5</v>
      </c>
      <c r="L40" s="53" t="s">
        <v>102</v>
      </c>
      <c r="M40" s="52">
        <v>0</v>
      </c>
      <c r="N40" s="55" t="s">
        <v>102</v>
      </c>
      <c r="O40" s="55"/>
    </row>
    <row r="41" spans="1:15">
      <c r="A41" s="53" t="s">
        <v>102</v>
      </c>
      <c r="B41" s="55" t="str">
        <f t="shared" si="0"/>
        <v>-</v>
      </c>
      <c r="C41" s="55" t="s">
        <v>4931</v>
      </c>
      <c r="D41" s="53" t="s">
        <v>102</v>
      </c>
      <c r="E41" s="55" t="s">
        <v>112</v>
      </c>
      <c r="F41" s="55" t="s">
        <v>4929</v>
      </c>
      <c r="G41" s="61" t="s">
        <v>102</v>
      </c>
      <c r="H41" s="55" t="s">
        <v>1888</v>
      </c>
      <c r="I41" s="55">
        <v>1</v>
      </c>
      <c r="J41" s="55">
        <v>5</v>
      </c>
      <c r="K41" s="55">
        <v>6</v>
      </c>
      <c r="L41" s="53" t="s">
        <v>102</v>
      </c>
      <c r="M41" s="52">
        <v>0</v>
      </c>
      <c r="N41" s="55" t="s">
        <v>102</v>
      </c>
      <c r="O41" s="55"/>
    </row>
    <row r="42" spans="1:15">
      <c r="A42" s="53" t="s">
        <v>102</v>
      </c>
      <c r="B42" s="55" t="str">
        <f t="shared" si="0"/>
        <v>-</v>
      </c>
      <c r="C42" s="55" t="s">
        <v>4931</v>
      </c>
      <c r="D42" s="53" t="s">
        <v>102</v>
      </c>
      <c r="E42" s="55" t="s">
        <v>112</v>
      </c>
      <c r="F42" s="55" t="s">
        <v>4929</v>
      </c>
      <c r="G42" s="61" t="s">
        <v>102</v>
      </c>
      <c r="H42" s="55" t="s">
        <v>1888</v>
      </c>
      <c r="I42" s="55">
        <v>1</v>
      </c>
      <c r="J42" s="55">
        <v>5</v>
      </c>
      <c r="K42" s="55">
        <v>7</v>
      </c>
      <c r="L42" s="53" t="s">
        <v>102</v>
      </c>
      <c r="M42" s="52">
        <v>0</v>
      </c>
      <c r="N42" s="55" t="s">
        <v>102</v>
      </c>
      <c r="O42" s="55"/>
    </row>
    <row r="43" spans="1:15">
      <c r="A43" s="53" t="s">
        <v>102</v>
      </c>
      <c r="B43" s="55" t="str">
        <f t="shared" si="0"/>
        <v>-</v>
      </c>
      <c r="C43" s="55" t="s">
        <v>4931</v>
      </c>
      <c r="D43" s="53" t="s">
        <v>102</v>
      </c>
      <c r="E43" s="55" t="s">
        <v>112</v>
      </c>
      <c r="F43" s="55" t="s">
        <v>4929</v>
      </c>
      <c r="G43" s="61" t="s">
        <v>102</v>
      </c>
      <c r="H43" s="55" t="s">
        <v>1888</v>
      </c>
      <c r="I43" s="55">
        <v>1</v>
      </c>
      <c r="J43" s="55">
        <v>5</v>
      </c>
      <c r="K43" s="55">
        <v>8</v>
      </c>
      <c r="L43" s="53" t="s">
        <v>102</v>
      </c>
      <c r="M43" s="52">
        <v>0</v>
      </c>
      <c r="N43" s="55" t="s">
        <v>102</v>
      </c>
      <c r="O43" s="55"/>
    </row>
    <row r="44" spans="1:15" ht="21">
      <c r="A44" s="55" t="s">
        <v>3605</v>
      </c>
      <c r="B44" s="55" t="str">
        <f t="shared" si="0"/>
        <v>F1.S1.DS.NDS01.EGC001_FIT117</v>
      </c>
      <c r="C44" s="55" t="s">
        <v>1811</v>
      </c>
      <c r="D44" s="53" t="s">
        <v>102</v>
      </c>
      <c r="E44" s="55" t="s">
        <v>112</v>
      </c>
      <c r="F44" s="55" t="s">
        <v>4929</v>
      </c>
      <c r="G44" s="54" t="s">
        <v>4925</v>
      </c>
      <c r="H44" s="55" t="s">
        <v>1888</v>
      </c>
      <c r="I44" s="55">
        <v>1</v>
      </c>
      <c r="J44" s="55">
        <v>6</v>
      </c>
      <c r="K44" s="55">
        <v>1</v>
      </c>
      <c r="L44" s="53" t="s">
        <v>102</v>
      </c>
      <c r="M44" s="52">
        <v>0</v>
      </c>
      <c r="N44" s="55" t="s">
        <v>4930</v>
      </c>
      <c r="O44" s="55"/>
    </row>
    <row r="45" spans="1:15">
      <c r="A45" s="53" t="s">
        <v>102</v>
      </c>
      <c r="B45" s="55" t="str">
        <f t="shared" si="0"/>
        <v>-</v>
      </c>
      <c r="C45" s="55" t="s">
        <v>4931</v>
      </c>
      <c r="D45" s="53" t="s">
        <v>102</v>
      </c>
      <c r="E45" s="55" t="s">
        <v>112</v>
      </c>
      <c r="F45" s="55" t="s">
        <v>4929</v>
      </c>
      <c r="G45" s="61" t="s">
        <v>102</v>
      </c>
      <c r="H45" s="55" t="s">
        <v>1888</v>
      </c>
      <c r="I45" s="55">
        <v>1</v>
      </c>
      <c r="J45" s="55">
        <v>6</v>
      </c>
      <c r="K45" s="55">
        <v>2</v>
      </c>
      <c r="L45" s="53" t="s">
        <v>102</v>
      </c>
      <c r="M45" s="52">
        <v>0</v>
      </c>
      <c r="N45" s="55" t="s">
        <v>102</v>
      </c>
      <c r="O45" s="55"/>
    </row>
    <row r="46" spans="1:15" ht="21">
      <c r="A46" s="55" t="s">
        <v>3699</v>
      </c>
      <c r="B46" s="55" t="str">
        <f t="shared" si="0"/>
        <v>F1.S1.DS.NDS01.EGC001_TIT215</v>
      </c>
      <c r="C46" s="55" t="s">
        <v>1840</v>
      </c>
      <c r="D46" s="53" t="s">
        <v>102</v>
      </c>
      <c r="E46" s="55" t="s">
        <v>112</v>
      </c>
      <c r="F46" s="55" t="s">
        <v>4929</v>
      </c>
      <c r="G46" s="54" t="s">
        <v>4925</v>
      </c>
      <c r="H46" s="55" t="s">
        <v>1888</v>
      </c>
      <c r="I46" s="55">
        <v>1</v>
      </c>
      <c r="J46" s="55">
        <v>6</v>
      </c>
      <c r="K46" s="55">
        <v>3</v>
      </c>
      <c r="L46" s="53" t="s">
        <v>102</v>
      </c>
      <c r="M46" s="52">
        <v>0</v>
      </c>
      <c r="N46" s="55" t="s">
        <v>102</v>
      </c>
      <c r="O46" s="55"/>
    </row>
    <row r="47" spans="1:15" ht="21">
      <c r="A47" s="55" t="s">
        <v>3611</v>
      </c>
      <c r="B47" s="55" t="str">
        <f t="shared" si="0"/>
        <v>F1.S1.DS.NDS01.EGC001_FIT216</v>
      </c>
      <c r="C47" s="55" t="s">
        <v>1844</v>
      </c>
      <c r="D47" s="53" t="s">
        <v>102</v>
      </c>
      <c r="E47" s="55" t="s">
        <v>112</v>
      </c>
      <c r="F47" s="55" t="s">
        <v>4929</v>
      </c>
      <c r="G47" s="54" t="s">
        <v>4925</v>
      </c>
      <c r="H47" s="55" t="s">
        <v>1888</v>
      </c>
      <c r="I47" s="55">
        <v>1</v>
      </c>
      <c r="J47" s="55">
        <v>6</v>
      </c>
      <c r="K47" s="55">
        <v>4</v>
      </c>
      <c r="L47" s="53" t="s">
        <v>102</v>
      </c>
      <c r="M47" s="52">
        <v>0</v>
      </c>
      <c r="N47" s="55" t="s">
        <v>4930</v>
      </c>
      <c r="O47" s="55"/>
    </row>
    <row r="48" spans="1:15" ht="21">
      <c r="A48" s="55" t="s">
        <v>3483</v>
      </c>
      <c r="B48" s="55" t="str">
        <f t="shared" si="0"/>
        <v>F1.S1.DS.NDS01.GPB003_PIT222</v>
      </c>
      <c r="C48" s="55" t="s">
        <v>1733</v>
      </c>
      <c r="D48" s="53" t="s">
        <v>102</v>
      </c>
      <c r="E48" s="55" t="s">
        <v>112</v>
      </c>
      <c r="F48" s="55" t="s">
        <v>4929</v>
      </c>
      <c r="G48" s="54" t="s">
        <v>4925</v>
      </c>
      <c r="H48" s="55" t="s">
        <v>1888</v>
      </c>
      <c r="I48" s="55">
        <v>1</v>
      </c>
      <c r="J48" s="55">
        <v>6</v>
      </c>
      <c r="K48" s="55">
        <v>5</v>
      </c>
      <c r="L48" s="53" t="s">
        <v>102</v>
      </c>
      <c r="M48" s="52">
        <v>0</v>
      </c>
      <c r="N48" s="55" t="s">
        <v>102</v>
      </c>
      <c r="O48" s="55"/>
    </row>
    <row r="49" spans="1:15" ht="21">
      <c r="A49" s="55" t="s">
        <v>3613</v>
      </c>
      <c r="B49" s="55" t="str">
        <f t="shared" si="0"/>
        <v>F1.S1.DS.NDS01.EGC001_FIT224</v>
      </c>
      <c r="C49" s="55" t="s">
        <v>1862</v>
      </c>
      <c r="D49" s="53" t="s">
        <v>102</v>
      </c>
      <c r="E49" s="55" t="s">
        <v>112</v>
      </c>
      <c r="F49" s="55" t="s">
        <v>4929</v>
      </c>
      <c r="G49" s="54" t="s">
        <v>4925</v>
      </c>
      <c r="H49" s="55" t="s">
        <v>1888</v>
      </c>
      <c r="I49" s="55">
        <v>1</v>
      </c>
      <c r="J49" s="55">
        <v>6</v>
      </c>
      <c r="K49" s="55">
        <v>6</v>
      </c>
      <c r="L49" s="53" t="s">
        <v>102</v>
      </c>
      <c r="M49" s="52">
        <v>0</v>
      </c>
      <c r="N49" s="55" t="s">
        <v>4930</v>
      </c>
      <c r="O49" s="55"/>
    </row>
    <row r="50" spans="1:15" ht="21">
      <c r="A50" s="55" t="s">
        <v>4615</v>
      </c>
      <c r="B50" s="55" t="str">
        <f t="shared" si="0"/>
        <v>F1.S1.DS.NDS01.EGC001_AIT224</v>
      </c>
      <c r="C50" s="55" t="s">
        <v>1852</v>
      </c>
      <c r="D50" s="53" t="s">
        <v>102</v>
      </c>
      <c r="E50" s="55" t="s">
        <v>112</v>
      </c>
      <c r="F50" s="55" t="s">
        <v>4929</v>
      </c>
      <c r="G50" s="54" t="s">
        <v>4925</v>
      </c>
      <c r="H50" s="55" t="s">
        <v>1888</v>
      </c>
      <c r="I50" s="55">
        <v>1</v>
      </c>
      <c r="J50" s="55">
        <v>6</v>
      </c>
      <c r="K50" s="55">
        <v>7</v>
      </c>
      <c r="L50" s="53" t="s">
        <v>102</v>
      </c>
      <c r="M50" s="52">
        <v>1</v>
      </c>
      <c r="N50" s="55" t="s">
        <v>102</v>
      </c>
      <c r="O50" s="55"/>
    </row>
    <row r="51" spans="1:15" ht="21">
      <c r="A51" s="55" t="s">
        <v>3700</v>
      </c>
      <c r="B51" s="55" t="str">
        <f t="shared" si="0"/>
        <v>F1.S1.DS.NDS01.EGC001_TIT225</v>
      </c>
      <c r="C51" s="55" t="s">
        <v>1867</v>
      </c>
      <c r="D51" s="53" t="s">
        <v>102</v>
      </c>
      <c r="E51" s="55" t="s">
        <v>112</v>
      </c>
      <c r="F51" s="55" t="s">
        <v>4929</v>
      </c>
      <c r="G51" s="54" t="s">
        <v>4925</v>
      </c>
      <c r="H51" s="55" t="s">
        <v>1888</v>
      </c>
      <c r="I51" s="55">
        <v>1</v>
      </c>
      <c r="J51" s="55">
        <v>6</v>
      </c>
      <c r="K51" s="55">
        <v>8</v>
      </c>
      <c r="L51" s="53" t="s">
        <v>102</v>
      </c>
      <c r="M51" s="52">
        <v>0</v>
      </c>
      <c r="N51" s="55" t="s">
        <v>102</v>
      </c>
      <c r="O51" s="55"/>
    </row>
    <row r="52" spans="1:15" ht="21">
      <c r="A52" s="55" t="s">
        <v>3716</v>
      </c>
      <c r="B52" s="55" t="str">
        <f t="shared" si="0"/>
        <v>F1.S1.DS.NDS01.EGC001_PDIT247</v>
      </c>
      <c r="C52" s="55" t="s">
        <v>1877</v>
      </c>
      <c r="D52" s="53" t="s">
        <v>102</v>
      </c>
      <c r="E52" s="55" t="s">
        <v>112</v>
      </c>
      <c r="F52" s="55" t="s">
        <v>4929</v>
      </c>
      <c r="G52" s="54" t="s">
        <v>4925</v>
      </c>
      <c r="H52" s="55" t="s">
        <v>1888</v>
      </c>
      <c r="I52" s="55">
        <v>1</v>
      </c>
      <c r="J52" s="55">
        <v>7</v>
      </c>
      <c r="K52" s="55">
        <v>1</v>
      </c>
      <c r="L52" s="53" t="s">
        <v>102</v>
      </c>
      <c r="M52" s="52">
        <v>0</v>
      </c>
      <c r="N52" s="55" t="s">
        <v>102</v>
      </c>
      <c r="O52" s="55"/>
    </row>
    <row r="53" spans="1:15" ht="21">
      <c r="A53" s="55" t="s">
        <v>3719</v>
      </c>
      <c r="B53" s="55" t="str">
        <f t="shared" si="0"/>
        <v>F1.S1.DS.NDS01.EGC001_PIT245A</v>
      </c>
      <c r="C53" s="55" t="s">
        <v>1871</v>
      </c>
      <c r="D53" s="53" t="s">
        <v>102</v>
      </c>
      <c r="E53" s="55" t="s">
        <v>112</v>
      </c>
      <c r="F53" s="55" t="s">
        <v>4929</v>
      </c>
      <c r="G53" s="54" t="s">
        <v>4925</v>
      </c>
      <c r="H53" s="55" t="s">
        <v>1888</v>
      </c>
      <c r="I53" s="55">
        <v>1</v>
      </c>
      <c r="J53" s="55">
        <v>7</v>
      </c>
      <c r="K53" s="55">
        <v>2</v>
      </c>
      <c r="L53" s="53" t="s">
        <v>102</v>
      </c>
      <c r="M53" s="52">
        <v>0</v>
      </c>
      <c r="N53" s="55" t="s">
        <v>102</v>
      </c>
      <c r="O53" s="55"/>
    </row>
    <row r="54" spans="1:15" ht="21">
      <c r="A54" s="55" t="s">
        <v>3720</v>
      </c>
      <c r="B54" s="55" t="str">
        <f t="shared" si="0"/>
        <v>F1.S1.DS.NDS01.EGC001_PIT245B</v>
      </c>
      <c r="C54" s="55" t="s">
        <v>1836</v>
      </c>
      <c r="D54" s="53" t="s">
        <v>102</v>
      </c>
      <c r="E54" s="55" t="s">
        <v>112</v>
      </c>
      <c r="F54" s="55" t="s">
        <v>4929</v>
      </c>
      <c r="G54" s="54" t="s">
        <v>4925</v>
      </c>
      <c r="H54" s="55" t="s">
        <v>1888</v>
      </c>
      <c r="I54" s="55">
        <v>1</v>
      </c>
      <c r="J54" s="55">
        <v>7</v>
      </c>
      <c r="K54" s="55">
        <v>3</v>
      </c>
      <c r="L54" s="53" t="s">
        <v>102</v>
      </c>
      <c r="M54" s="52">
        <v>0</v>
      </c>
      <c r="N54" s="55" t="s">
        <v>102</v>
      </c>
      <c r="O54" s="55"/>
    </row>
    <row r="55" spans="1:15" ht="21">
      <c r="A55" s="51" t="s">
        <v>4935</v>
      </c>
      <c r="B55" s="55" t="str">
        <f t="shared" si="0"/>
        <v>F1.S1.DS.NDS01.CMA002_AIT111A</v>
      </c>
      <c r="C55" s="55" t="s">
        <v>4936</v>
      </c>
      <c r="D55" s="53" t="s">
        <v>102</v>
      </c>
      <c r="E55" s="55" t="s">
        <v>112</v>
      </c>
      <c r="F55" s="55" t="s">
        <v>4929</v>
      </c>
      <c r="G55" s="54" t="s">
        <v>4925</v>
      </c>
      <c r="H55" s="55" t="s">
        <v>1888</v>
      </c>
      <c r="I55" s="55">
        <v>1</v>
      </c>
      <c r="J55" s="55">
        <v>7</v>
      </c>
      <c r="K55" s="55">
        <v>4</v>
      </c>
      <c r="L55" s="53" t="s">
        <v>102</v>
      </c>
      <c r="M55" s="52">
        <v>0</v>
      </c>
      <c r="N55" s="55" t="s">
        <v>102</v>
      </c>
      <c r="O55" s="55"/>
    </row>
    <row r="56" spans="1:15" ht="21">
      <c r="A56" s="51" t="s">
        <v>4937</v>
      </c>
      <c r="B56" s="55" t="str">
        <f t="shared" si="0"/>
        <v>F1.S1.DS.NDS01.CMA001_AIT116A</v>
      </c>
      <c r="C56" s="55" t="s">
        <v>4938</v>
      </c>
      <c r="D56" s="53" t="s">
        <v>102</v>
      </c>
      <c r="E56" s="55" t="s">
        <v>112</v>
      </c>
      <c r="F56" s="55" t="s">
        <v>4929</v>
      </c>
      <c r="G56" s="54" t="s">
        <v>4925</v>
      </c>
      <c r="H56" s="55" t="s">
        <v>1888</v>
      </c>
      <c r="I56" s="55">
        <v>1</v>
      </c>
      <c r="J56" s="55">
        <v>7</v>
      </c>
      <c r="K56" s="55">
        <v>5</v>
      </c>
      <c r="L56" s="53" t="s">
        <v>102</v>
      </c>
      <c r="M56" s="52">
        <v>0</v>
      </c>
      <c r="N56" s="55" t="s">
        <v>102</v>
      </c>
      <c r="O56" s="55"/>
    </row>
    <row r="57" spans="1:15" ht="21">
      <c r="A57" s="51" t="s">
        <v>4939</v>
      </c>
      <c r="B57" s="55" t="str">
        <f t="shared" si="0"/>
        <v>F1.S1.DS.NDS01.CMA001_AIT123A</v>
      </c>
      <c r="C57" s="55" t="s">
        <v>1565</v>
      </c>
      <c r="D57" s="53" t="s">
        <v>102</v>
      </c>
      <c r="E57" s="55" t="s">
        <v>112</v>
      </c>
      <c r="F57" s="55" t="s">
        <v>4929</v>
      </c>
      <c r="G57" s="54" t="s">
        <v>4925</v>
      </c>
      <c r="H57" s="55" t="s">
        <v>1888</v>
      </c>
      <c r="I57" s="55">
        <v>1</v>
      </c>
      <c r="J57" s="55">
        <v>7</v>
      </c>
      <c r="K57" s="55">
        <v>6</v>
      </c>
      <c r="L57" s="53" t="s">
        <v>102</v>
      </c>
      <c r="M57" s="52">
        <v>1</v>
      </c>
      <c r="N57" s="55" t="s">
        <v>102</v>
      </c>
      <c r="O57" s="55"/>
    </row>
    <row r="58" spans="1:15">
      <c r="A58" s="59" t="s">
        <v>102</v>
      </c>
      <c r="B58" s="55" t="str">
        <f t="shared" si="0"/>
        <v>-</v>
      </c>
      <c r="C58" s="55" t="s">
        <v>4931</v>
      </c>
      <c r="D58" s="53" t="s">
        <v>102</v>
      </c>
      <c r="E58" s="55" t="s">
        <v>112</v>
      </c>
      <c r="F58" s="55" t="s">
        <v>4929</v>
      </c>
      <c r="G58" s="60" t="s">
        <v>102</v>
      </c>
      <c r="H58" s="55" t="s">
        <v>1888</v>
      </c>
      <c r="I58" s="55">
        <v>1</v>
      </c>
      <c r="J58" s="55">
        <v>7</v>
      </c>
      <c r="K58" s="55">
        <v>7</v>
      </c>
      <c r="L58" s="53" t="s">
        <v>102</v>
      </c>
      <c r="M58" s="52">
        <v>1</v>
      </c>
      <c r="N58" s="55" t="s">
        <v>102</v>
      </c>
      <c r="O58" s="55" t="s">
        <v>4940</v>
      </c>
    </row>
    <row r="59" spans="1:15">
      <c r="A59" s="59" t="s">
        <v>102</v>
      </c>
      <c r="B59" s="55" t="str">
        <f t="shared" si="0"/>
        <v>-</v>
      </c>
      <c r="C59" s="55" t="s">
        <v>4931</v>
      </c>
      <c r="D59" s="53" t="s">
        <v>102</v>
      </c>
      <c r="E59" s="55" t="s">
        <v>112</v>
      </c>
      <c r="F59" s="55" t="s">
        <v>4929</v>
      </c>
      <c r="G59" s="60" t="s">
        <v>102</v>
      </c>
      <c r="H59" s="55" t="s">
        <v>1888</v>
      </c>
      <c r="I59" s="55">
        <v>1</v>
      </c>
      <c r="J59" s="55">
        <v>7</v>
      </c>
      <c r="K59" s="55">
        <v>8</v>
      </c>
      <c r="L59" s="53" t="s">
        <v>102</v>
      </c>
      <c r="M59" s="52">
        <v>1</v>
      </c>
      <c r="N59" s="55" t="s">
        <v>102</v>
      </c>
      <c r="O59" s="55" t="s">
        <v>4940</v>
      </c>
    </row>
    <row r="60" spans="1:15">
      <c r="A60" s="59" t="s">
        <v>102</v>
      </c>
      <c r="B60" s="55" t="str">
        <f t="shared" si="0"/>
        <v>-</v>
      </c>
      <c r="C60" s="55" t="s">
        <v>4931</v>
      </c>
      <c r="D60" s="53" t="s">
        <v>102</v>
      </c>
      <c r="E60" s="55" t="s">
        <v>112</v>
      </c>
      <c r="F60" s="55" t="s">
        <v>4929</v>
      </c>
      <c r="G60" s="60" t="s">
        <v>102</v>
      </c>
      <c r="H60" s="55" t="s">
        <v>1888</v>
      </c>
      <c r="I60" s="55">
        <v>1</v>
      </c>
      <c r="J60" s="55">
        <v>8</v>
      </c>
      <c r="K60" s="55">
        <v>1</v>
      </c>
      <c r="L60" s="53" t="s">
        <v>102</v>
      </c>
      <c r="M60" s="52">
        <v>1</v>
      </c>
      <c r="N60" s="55" t="s">
        <v>102</v>
      </c>
      <c r="O60" s="55" t="s">
        <v>4940</v>
      </c>
    </row>
    <row r="61" spans="1:15">
      <c r="A61" s="59" t="s">
        <v>102</v>
      </c>
      <c r="B61" s="55" t="str">
        <f t="shared" si="0"/>
        <v>-</v>
      </c>
      <c r="C61" s="55" t="s">
        <v>4931</v>
      </c>
      <c r="D61" s="53" t="s">
        <v>102</v>
      </c>
      <c r="E61" s="55" t="s">
        <v>112</v>
      </c>
      <c r="F61" s="55" t="s">
        <v>4929</v>
      </c>
      <c r="G61" s="60" t="s">
        <v>102</v>
      </c>
      <c r="H61" s="55" t="s">
        <v>1888</v>
      </c>
      <c r="I61" s="55">
        <v>1</v>
      </c>
      <c r="J61" s="55">
        <v>8</v>
      </c>
      <c r="K61" s="55">
        <v>2</v>
      </c>
      <c r="L61" s="53" t="s">
        <v>102</v>
      </c>
      <c r="M61" s="52">
        <v>1</v>
      </c>
      <c r="N61" s="55" t="s">
        <v>102</v>
      </c>
      <c r="O61" s="55" t="s">
        <v>4940</v>
      </c>
    </row>
    <row r="62" spans="1:15">
      <c r="A62" s="59" t="s">
        <v>102</v>
      </c>
      <c r="B62" s="55" t="str">
        <f t="shared" si="0"/>
        <v>-</v>
      </c>
      <c r="C62" s="55" t="s">
        <v>4931</v>
      </c>
      <c r="D62" s="53" t="s">
        <v>102</v>
      </c>
      <c r="E62" s="55" t="s">
        <v>112</v>
      </c>
      <c r="F62" s="55" t="s">
        <v>4929</v>
      </c>
      <c r="G62" s="60" t="s">
        <v>102</v>
      </c>
      <c r="H62" s="55" t="s">
        <v>1888</v>
      </c>
      <c r="I62" s="55">
        <v>1</v>
      </c>
      <c r="J62" s="55">
        <v>8</v>
      </c>
      <c r="K62" s="55">
        <v>3</v>
      </c>
      <c r="L62" s="53" t="s">
        <v>102</v>
      </c>
      <c r="M62" s="52">
        <v>1</v>
      </c>
      <c r="N62" s="55" t="s">
        <v>102</v>
      </c>
      <c r="O62" s="55" t="s">
        <v>4940</v>
      </c>
    </row>
    <row r="63" spans="1:15">
      <c r="A63" s="59" t="s">
        <v>102</v>
      </c>
      <c r="B63" s="55" t="str">
        <f t="shared" si="0"/>
        <v>-</v>
      </c>
      <c r="C63" s="55" t="s">
        <v>4931</v>
      </c>
      <c r="D63" s="53" t="s">
        <v>102</v>
      </c>
      <c r="E63" s="55" t="s">
        <v>112</v>
      </c>
      <c r="F63" s="55" t="s">
        <v>4929</v>
      </c>
      <c r="G63" s="60" t="s">
        <v>102</v>
      </c>
      <c r="H63" s="55" t="s">
        <v>1888</v>
      </c>
      <c r="I63" s="55">
        <v>1</v>
      </c>
      <c r="J63" s="55">
        <v>8</v>
      </c>
      <c r="K63" s="55">
        <v>4</v>
      </c>
      <c r="L63" s="53" t="s">
        <v>102</v>
      </c>
      <c r="M63" s="52">
        <v>1</v>
      </c>
      <c r="N63" s="55" t="s">
        <v>102</v>
      </c>
      <c r="O63" s="55" t="s">
        <v>4940</v>
      </c>
    </row>
    <row r="64" spans="1:15">
      <c r="A64" s="59" t="s">
        <v>102</v>
      </c>
      <c r="B64" s="55" t="str">
        <f t="shared" si="0"/>
        <v>-</v>
      </c>
      <c r="C64" s="55" t="s">
        <v>4931</v>
      </c>
      <c r="D64" s="53" t="s">
        <v>102</v>
      </c>
      <c r="E64" s="55" t="s">
        <v>112</v>
      </c>
      <c r="F64" s="55" t="s">
        <v>4929</v>
      </c>
      <c r="G64" s="60" t="s">
        <v>102</v>
      </c>
      <c r="H64" s="55" t="s">
        <v>1888</v>
      </c>
      <c r="I64" s="55">
        <v>1</v>
      </c>
      <c r="J64" s="55">
        <v>8</v>
      </c>
      <c r="K64" s="55">
        <v>5</v>
      </c>
      <c r="L64" s="53" t="s">
        <v>102</v>
      </c>
      <c r="M64" s="52">
        <v>1</v>
      </c>
      <c r="N64" s="55" t="s">
        <v>102</v>
      </c>
      <c r="O64" s="55" t="s">
        <v>4932</v>
      </c>
    </row>
    <row r="65" spans="1:15">
      <c r="A65" s="59" t="s">
        <v>102</v>
      </c>
      <c r="B65" s="55" t="str">
        <f t="shared" si="0"/>
        <v>-</v>
      </c>
      <c r="C65" s="55" t="s">
        <v>4931</v>
      </c>
      <c r="D65" s="53" t="s">
        <v>102</v>
      </c>
      <c r="E65" s="55" t="s">
        <v>112</v>
      </c>
      <c r="F65" s="55" t="s">
        <v>4929</v>
      </c>
      <c r="G65" s="60" t="s">
        <v>102</v>
      </c>
      <c r="H65" s="55" t="s">
        <v>1888</v>
      </c>
      <c r="I65" s="55">
        <v>1</v>
      </c>
      <c r="J65" s="55">
        <v>8</v>
      </c>
      <c r="K65" s="55">
        <v>6</v>
      </c>
      <c r="L65" s="53" t="s">
        <v>102</v>
      </c>
      <c r="M65" s="52">
        <v>1</v>
      </c>
      <c r="N65" s="55" t="s">
        <v>102</v>
      </c>
      <c r="O65" s="55" t="s">
        <v>4932</v>
      </c>
    </row>
    <row r="66" spans="1:15">
      <c r="A66" s="53" t="s">
        <v>102</v>
      </c>
      <c r="B66" s="55" t="str">
        <f t="shared" ref="B66:B129" si="1">A66</f>
        <v>-</v>
      </c>
      <c r="C66" s="55" t="s">
        <v>4931</v>
      </c>
      <c r="D66" s="53" t="s">
        <v>102</v>
      </c>
      <c r="E66" s="55" t="s">
        <v>112</v>
      </c>
      <c r="F66" s="55" t="s">
        <v>4929</v>
      </c>
      <c r="G66" s="61" t="s">
        <v>102</v>
      </c>
      <c r="H66" s="55" t="s">
        <v>1888</v>
      </c>
      <c r="I66" s="55">
        <v>1</v>
      </c>
      <c r="J66" s="55">
        <v>8</v>
      </c>
      <c r="K66" s="55">
        <v>7</v>
      </c>
      <c r="L66" s="53" t="s">
        <v>102</v>
      </c>
      <c r="M66" s="52">
        <v>0</v>
      </c>
      <c r="N66" s="55" t="s">
        <v>102</v>
      </c>
      <c r="O66" s="55"/>
    </row>
    <row r="67" spans="1:15">
      <c r="A67" s="53" t="s">
        <v>102</v>
      </c>
      <c r="B67" s="55" t="str">
        <f t="shared" si="1"/>
        <v>-</v>
      </c>
      <c r="C67" s="55" t="s">
        <v>4931</v>
      </c>
      <c r="D67" s="53" t="s">
        <v>102</v>
      </c>
      <c r="E67" s="55" t="s">
        <v>112</v>
      </c>
      <c r="F67" s="55" t="s">
        <v>4929</v>
      </c>
      <c r="G67" s="61" t="s">
        <v>102</v>
      </c>
      <c r="H67" s="55" t="s">
        <v>1888</v>
      </c>
      <c r="I67" s="55">
        <v>1</v>
      </c>
      <c r="J67" s="55">
        <v>8</v>
      </c>
      <c r="K67" s="55">
        <v>8</v>
      </c>
      <c r="L67" s="53" t="s">
        <v>102</v>
      </c>
      <c r="M67" s="52">
        <v>0</v>
      </c>
      <c r="N67" s="55" t="s">
        <v>102</v>
      </c>
      <c r="O67" s="55"/>
    </row>
    <row r="68" spans="1:15" ht="21">
      <c r="A68" s="55" t="s">
        <v>3746</v>
      </c>
      <c r="B68" s="55" t="str">
        <f t="shared" si="1"/>
        <v>F1.S1.DS.NDS01.CMA001_FCV101</v>
      </c>
      <c r="C68" s="55" t="s">
        <v>1472</v>
      </c>
      <c r="D68" s="53" t="s">
        <v>102</v>
      </c>
      <c r="E68" s="55" t="s">
        <v>182</v>
      </c>
      <c r="F68" s="55" t="s">
        <v>4941</v>
      </c>
      <c r="G68" s="54" t="s">
        <v>4925</v>
      </c>
      <c r="H68" s="55" t="s">
        <v>1888</v>
      </c>
      <c r="I68" s="55">
        <v>1</v>
      </c>
      <c r="J68" s="55">
        <v>9</v>
      </c>
      <c r="K68" s="55">
        <v>1</v>
      </c>
      <c r="L68" s="53" t="s">
        <v>102</v>
      </c>
      <c r="M68" s="52">
        <v>0</v>
      </c>
      <c r="N68" s="55" t="s">
        <v>102</v>
      </c>
      <c r="O68" s="55"/>
    </row>
    <row r="69" spans="1:15" ht="21">
      <c r="A69" s="55" t="s">
        <v>3748</v>
      </c>
      <c r="B69" s="55" t="str">
        <f t="shared" si="1"/>
        <v>F1.S1.DS.NDS01.CMA002_FCV107</v>
      </c>
      <c r="C69" s="55" t="s">
        <v>1585</v>
      </c>
      <c r="D69" s="53" t="s">
        <v>102</v>
      </c>
      <c r="E69" s="55" t="s">
        <v>182</v>
      </c>
      <c r="F69" s="55" t="s">
        <v>4941</v>
      </c>
      <c r="G69" s="54" t="s">
        <v>4925</v>
      </c>
      <c r="H69" s="55" t="s">
        <v>1888</v>
      </c>
      <c r="I69" s="55">
        <v>1</v>
      </c>
      <c r="J69" s="55">
        <v>9</v>
      </c>
      <c r="K69" s="55">
        <v>2</v>
      </c>
      <c r="L69" s="53" t="s">
        <v>102</v>
      </c>
      <c r="M69" s="52">
        <v>0</v>
      </c>
      <c r="N69" s="55" t="s">
        <v>102</v>
      </c>
      <c r="O69" s="55"/>
    </row>
    <row r="70" spans="1:15" ht="21">
      <c r="A70" s="55" t="s">
        <v>3749</v>
      </c>
      <c r="B70" s="55" t="str">
        <f t="shared" si="1"/>
        <v>F1.S1.DS.NDS01.CMA004_FCV225</v>
      </c>
      <c r="C70" s="55" t="s">
        <v>1686</v>
      </c>
      <c r="D70" s="53" t="s">
        <v>102</v>
      </c>
      <c r="E70" s="55" t="s">
        <v>182</v>
      </c>
      <c r="F70" s="55" t="s">
        <v>4941</v>
      </c>
      <c r="G70" s="54" t="s">
        <v>4925</v>
      </c>
      <c r="H70" s="55" t="s">
        <v>1888</v>
      </c>
      <c r="I70" s="55">
        <v>1</v>
      </c>
      <c r="J70" s="55">
        <v>9</v>
      </c>
      <c r="K70" s="55">
        <v>3</v>
      </c>
      <c r="L70" s="53" t="s">
        <v>102</v>
      </c>
      <c r="M70" s="52">
        <v>0</v>
      </c>
      <c r="N70" s="55" t="s">
        <v>102</v>
      </c>
      <c r="O70" s="55"/>
    </row>
    <row r="71" spans="1:15" ht="21">
      <c r="A71" s="55" t="s">
        <v>3751</v>
      </c>
      <c r="B71" s="55" t="str">
        <f t="shared" si="1"/>
        <v>F1.S1.DS.NDS01.CMA004_TCV206</v>
      </c>
      <c r="C71" s="55" t="s">
        <v>1675</v>
      </c>
      <c r="D71" s="53" t="s">
        <v>102</v>
      </c>
      <c r="E71" s="55" t="s">
        <v>182</v>
      </c>
      <c r="F71" s="55" t="s">
        <v>4941</v>
      </c>
      <c r="G71" s="54" t="s">
        <v>4925</v>
      </c>
      <c r="H71" s="55" t="s">
        <v>1888</v>
      </c>
      <c r="I71" s="55">
        <v>1</v>
      </c>
      <c r="J71" s="55">
        <v>9</v>
      </c>
      <c r="K71" s="55">
        <v>4</v>
      </c>
      <c r="L71" s="53" t="s">
        <v>102</v>
      </c>
      <c r="M71" s="52">
        <v>0</v>
      </c>
      <c r="N71" s="55" t="s">
        <v>102</v>
      </c>
      <c r="O71" s="55"/>
    </row>
    <row r="72" spans="1:15" ht="21">
      <c r="A72" s="55" t="s">
        <v>3851</v>
      </c>
      <c r="B72" s="55" t="str">
        <f t="shared" si="1"/>
        <v>F1.S1.DS.NDS01.EGC001_TCV215</v>
      </c>
      <c r="C72" s="55" t="s">
        <v>1836</v>
      </c>
      <c r="D72" s="53" t="s">
        <v>102</v>
      </c>
      <c r="E72" s="55" t="s">
        <v>182</v>
      </c>
      <c r="F72" s="55" t="s">
        <v>4941</v>
      </c>
      <c r="G72" s="54" t="s">
        <v>4925</v>
      </c>
      <c r="H72" s="55" t="s">
        <v>1888</v>
      </c>
      <c r="I72" s="55">
        <v>1</v>
      </c>
      <c r="J72" s="55">
        <v>9</v>
      </c>
      <c r="K72" s="55">
        <v>5</v>
      </c>
      <c r="L72" s="53" t="s">
        <v>102</v>
      </c>
      <c r="M72" s="52">
        <v>0</v>
      </c>
      <c r="N72" s="55" t="s">
        <v>102</v>
      </c>
      <c r="O72" s="55"/>
    </row>
    <row r="73" spans="1:15" ht="21">
      <c r="A73" s="55" t="s">
        <v>3755</v>
      </c>
      <c r="B73" s="55" t="str">
        <f t="shared" si="1"/>
        <v>F1.S1.DS.NDS01.EGC001_FCV216</v>
      </c>
      <c r="C73" s="55" t="s">
        <v>1844</v>
      </c>
      <c r="D73" s="53" t="s">
        <v>102</v>
      </c>
      <c r="E73" s="55" t="s">
        <v>182</v>
      </c>
      <c r="F73" s="55" t="s">
        <v>4941</v>
      </c>
      <c r="G73" s="54" t="s">
        <v>4925</v>
      </c>
      <c r="H73" s="55" t="s">
        <v>1888</v>
      </c>
      <c r="I73" s="55">
        <v>1</v>
      </c>
      <c r="J73" s="55">
        <v>9</v>
      </c>
      <c r="K73" s="55">
        <v>6</v>
      </c>
      <c r="L73" s="53" t="s">
        <v>102</v>
      </c>
      <c r="M73" s="52">
        <v>0</v>
      </c>
      <c r="N73" s="55" t="s">
        <v>102</v>
      </c>
      <c r="O73" s="55"/>
    </row>
    <row r="74" spans="1:15" ht="21">
      <c r="A74" s="55" t="s">
        <v>3756</v>
      </c>
      <c r="B74" s="55" t="str">
        <f t="shared" si="1"/>
        <v>F1.S1.DS.NDS01.EGC001_FCV224</v>
      </c>
      <c r="C74" s="55" t="s">
        <v>1858</v>
      </c>
      <c r="D74" s="53" t="s">
        <v>102</v>
      </c>
      <c r="E74" s="55" t="s">
        <v>182</v>
      </c>
      <c r="F74" s="55" t="s">
        <v>4941</v>
      </c>
      <c r="G74" s="54" t="s">
        <v>4925</v>
      </c>
      <c r="H74" s="55" t="s">
        <v>1888</v>
      </c>
      <c r="I74" s="55">
        <v>1</v>
      </c>
      <c r="J74" s="55">
        <v>9</v>
      </c>
      <c r="K74" s="55">
        <v>7</v>
      </c>
      <c r="L74" s="53" t="s">
        <v>102</v>
      </c>
      <c r="M74" s="52">
        <v>0</v>
      </c>
      <c r="N74" s="55" t="s">
        <v>102</v>
      </c>
      <c r="O74" s="55"/>
    </row>
    <row r="75" spans="1:15" ht="21">
      <c r="A75" s="55" t="s">
        <v>3753</v>
      </c>
      <c r="B75" s="55" t="str">
        <f t="shared" si="1"/>
        <v>F1.S1.DS.NDS01.EGC001_FCV117</v>
      </c>
      <c r="C75" s="55" t="s">
        <v>1811</v>
      </c>
      <c r="D75" s="53" t="s">
        <v>102</v>
      </c>
      <c r="E75" s="55" t="s">
        <v>182</v>
      </c>
      <c r="F75" s="55" t="s">
        <v>4941</v>
      </c>
      <c r="G75" s="54" t="s">
        <v>4925</v>
      </c>
      <c r="H75" s="55" t="s">
        <v>1888</v>
      </c>
      <c r="I75" s="55">
        <v>1</v>
      </c>
      <c r="J75" s="55">
        <v>9</v>
      </c>
      <c r="K75" s="55">
        <v>8</v>
      </c>
      <c r="L75" s="53" t="s">
        <v>102</v>
      </c>
      <c r="M75" s="52">
        <v>0</v>
      </c>
      <c r="N75" s="55" t="s">
        <v>102</v>
      </c>
      <c r="O75" s="55"/>
    </row>
    <row r="76" spans="1:15">
      <c r="A76" s="53" t="s">
        <v>102</v>
      </c>
      <c r="B76" s="55" t="str">
        <f t="shared" si="1"/>
        <v>-</v>
      </c>
      <c r="C76" s="55" t="s">
        <v>4931</v>
      </c>
      <c r="D76" s="53" t="s">
        <v>102</v>
      </c>
      <c r="E76" s="55" t="s">
        <v>182</v>
      </c>
      <c r="F76" s="55" t="s">
        <v>4941</v>
      </c>
      <c r="G76" s="61" t="s">
        <v>102</v>
      </c>
      <c r="H76" s="55" t="s">
        <v>1888</v>
      </c>
      <c r="I76" s="55">
        <v>1</v>
      </c>
      <c r="J76" s="55">
        <v>10</v>
      </c>
      <c r="K76" s="55">
        <v>1</v>
      </c>
      <c r="L76" s="53" t="s">
        <v>102</v>
      </c>
      <c r="M76" s="52">
        <v>0</v>
      </c>
      <c r="N76" s="55" t="s">
        <v>102</v>
      </c>
      <c r="O76" s="55"/>
    </row>
    <row r="77" spans="1:15">
      <c r="A77" s="53" t="s">
        <v>102</v>
      </c>
      <c r="B77" s="55" t="str">
        <f t="shared" si="1"/>
        <v>-</v>
      </c>
      <c r="C77" s="55" t="s">
        <v>4931</v>
      </c>
      <c r="D77" s="53" t="s">
        <v>102</v>
      </c>
      <c r="E77" s="55" t="s">
        <v>182</v>
      </c>
      <c r="F77" s="55" t="s">
        <v>4941</v>
      </c>
      <c r="G77" s="61" t="s">
        <v>102</v>
      </c>
      <c r="H77" s="55" t="s">
        <v>1888</v>
      </c>
      <c r="I77" s="55">
        <v>1</v>
      </c>
      <c r="J77" s="55">
        <v>10</v>
      </c>
      <c r="K77" s="55">
        <v>2</v>
      </c>
      <c r="L77" s="53" t="s">
        <v>102</v>
      </c>
      <c r="M77" s="52">
        <v>0</v>
      </c>
      <c r="N77" s="55" t="s">
        <v>102</v>
      </c>
      <c r="O77" s="55"/>
    </row>
    <row r="78" spans="1:15">
      <c r="A78" s="53" t="s">
        <v>102</v>
      </c>
      <c r="B78" s="55" t="str">
        <f t="shared" si="1"/>
        <v>-</v>
      </c>
      <c r="C78" s="55" t="s">
        <v>4931</v>
      </c>
      <c r="D78" s="53" t="s">
        <v>102</v>
      </c>
      <c r="E78" s="55" t="s">
        <v>182</v>
      </c>
      <c r="F78" s="55" t="s">
        <v>4941</v>
      </c>
      <c r="G78" s="61" t="s">
        <v>102</v>
      </c>
      <c r="H78" s="55" t="s">
        <v>1888</v>
      </c>
      <c r="I78" s="55">
        <v>1</v>
      </c>
      <c r="J78" s="55">
        <v>10</v>
      </c>
      <c r="K78" s="55">
        <v>3</v>
      </c>
      <c r="L78" s="53" t="s">
        <v>102</v>
      </c>
      <c r="M78" s="52">
        <v>0</v>
      </c>
      <c r="N78" s="55" t="s">
        <v>102</v>
      </c>
      <c r="O78" s="55"/>
    </row>
    <row r="79" spans="1:15">
      <c r="A79" s="53" t="s">
        <v>102</v>
      </c>
      <c r="B79" s="55" t="str">
        <f t="shared" si="1"/>
        <v>-</v>
      </c>
      <c r="C79" s="55" t="s">
        <v>4931</v>
      </c>
      <c r="D79" s="53" t="s">
        <v>102</v>
      </c>
      <c r="E79" s="55" t="s">
        <v>182</v>
      </c>
      <c r="F79" s="55" t="s">
        <v>4941</v>
      </c>
      <c r="G79" s="61" t="s">
        <v>102</v>
      </c>
      <c r="H79" s="55" t="s">
        <v>1888</v>
      </c>
      <c r="I79" s="55">
        <v>1</v>
      </c>
      <c r="J79" s="55">
        <v>10</v>
      </c>
      <c r="K79" s="55">
        <v>4</v>
      </c>
      <c r="L79" s="53" t="s">
        <v>102</v>
      </c>
      <c r="M79" s="52">
        <v>0</v>
      </c>
      <c r="N79" s="55" t="s">
        <v>102</v>
      </c>
      <c r="O79" s="55"/>
    </row>
    <row r="80" spans="1:15">
      <c r="A80" s="53" t="s">
        <v>102</v>
      </c>
      <c r="B80" s="55" t="str">
        <f t="shared" si="1"/>
        <v>-</v>
      </c>
      <c r="C80" s="55" t="s">
        <v>4931</v>
      </c>
      <c r="D80" s="53" t="s">
        <v>102</v>
      </c>
      <c r="E80" s="55" t="s">
        <v>182</v>
      </c>
      <c r="F80" s="55" t="s">
        <v>4941</v>
      </c>
      <c r="G80" s="61" t="s">
        <v>102</v>
      </c>
      <c r="H80" s="55" t="s">
        <v>1888</v>
      </c>
      <c r="I80" s="55">
        <v>1</v>
      </c>
      <c r="J80" s="55">
        <v>10</v>
      </c>
      <c r="K80" s="55">
        <v>5</v>
      </c>
      <c r="L80" s="53" t="s">
        <v>102</v>
      </c>
      <c r="M80" s="52">
        <v>0</v>
      </c>
      <c r="N80" s="55" t="s">
        <v>102</v>
      </c>
      <c r="O80" s="55"/>
    </row>
    <row r="81" spans="1:15">
      <c r="A81" s="53" t="s">
        <v>102</v>
      </c>
      <c r="B81" s="55" t="str">
        <f t="shared" si="1"/>
        <v>-</v>
      </c>
      <c r="C81" s="55" t="s">
        <v>4931</v>
      </c>
      <c r="D81" s="53" t="s">
        <v>102</v>
      </c>
      <c r="E81" s="55" t="s">
        <v>182</v>
      </c>
      <c r="F81" s="55" t="s">
        <v>4941</v>
      </c>
      <c r="G81" s="61" t="s">
        <v>102</v>
      </c>
      <c r="H81" s="55" t="s">
        <v>1888</v>
      </c>
      <c r="I81" s="55">
        <v>1</v>
      </c>
      <c r="J81" s="55">
        <v>10</v>
      </c>
      <c r="K81" s="55">
        <v>6</v>
      </c>
      <c r="L81" s="53" t="s">
        <v>102</v>
      </c>
      <c r="M81" s="52">
        <v>0</v>
      </c>
      <c r="N81" s="55" t="s">
        <v>102</v>
      </c>
      <c r="O81" s="55"/>
    </row>
    <row r="82" spans="1:15">
      <c r="A82" s="53" t="s">
        <v>102</v>
      </c>
      <c r="B82" s="55" t="str">
        <f t="shared" si="1"/>
        <v>-</v>
      </c>
      <c r="C82" s="55" t="s">
        <v>4931</v>
      </c>
      <c r="D82" s="53" t="s">
        <v>102</v>
      </c>
      <c r="E82" s="55" t="s">
        <v>182</v>
      </c>
      <c r="F82" s="55" t="s">
        <v>4941</v>
      </c>
      <c r="G82" s="61" t="s">
        <v>102</v>
      </c>
      <c r="H82" s="55" t="s">
        <v>1888</v>
      </c>
      <c r="I82" s="55">
        <v>1</v>
      </c>
      <c r="J82" s="55">
        <v>10</v>
      </c>
      <c r="K82" s="55">
        <v>7</v>
      </c>
      <c r="L82" s="53" t="s">
        <v>102</v>
      </c>
      <c r="M82" s="52">
        <v>0</v>
      </c>
      <c r="N82" s="55" t="s">
        <v>102</v>
      </c>
      <c r="O82" s="55"/>
    </row>
    <row r="83" spans="1:15">
      <c r="A83" s="53" t="s">
        <v>102</v>
      </c>
      <c r="B83" s="55" t="str">
        <f t="shared" si="1"/>
        <v>-</v>
      </c>
      <c r="C83" s="55" t="s">
        <v>4931</v>
      </c>
      <c r="D83" s="53" t="s">
        <v>102</v>
      </c>
      <c r="E83" s="55" t="s">
        <v>182</v>
      </c>
      <c r="F83" s="55" t="s">
        <v>4941</v>
      </c>
      <c r="G83" s="61" t="s">
        <v>102</v>
      </c>
      <c r="H83" s="55" t="s">
        <v>1888</v>
      </c>
      <c r="I83" s="55">
        <v>1</v>
      </c>
      <c r="J83" s="55">
        <v>10</v>
      </c>
      <c r="K83" s="55">
        <v>8</v>
      </c>
      <c r="L83" s="53" t="s">
        <v>102</v>
      </c>
      <c r="M83" s="52">
        <v>0</v>
      </c>
      <c r="N83" s="55" t="s">
        <v>102</v>
      </c>
      <c r="O83" s="55"/>
    </row>
    <row r="84" spans="1:15">
      <c r="A84" s="53" t="s">
        <v>102</v>
      </c>
      <c r="B84" s="55" t="str">
        <f t="shared" si="1"/>
        <v>-</v>
      </c>
      <c r="C84" s="55" t="s">
        <v>4931</v>
      </c>
      <c r="D84" s="53" t="s">
        <v>102</v>
      </c>
      <c r="E84" s="55" t="s">
        <v>112</v>
      </c>
      <c r="F84" s="55" t="s">
        <v>4929</v>
      </c>
      <c r="G84" s="61" t="s">
        <v>102</v>
      </c>
      <c r="H84" s="55" t="s">
        <v>1888</v>
      </c>
      <c r="I84" s="55">
        <v>1</v>
      </c>
      <c r="J84" s="55">
        <v>11</v>
      </c>
      <c r="K84" s="55">
        <v>1</v>
      </c>
      <c r="L84" s="53" t="s">
        <v>102</v>
      </c>
      <c r="M84" s="52">
        <v>0</v>
      </c>
      <c r="N84" s="55" t="s">
        <v>102</v>
      </c>
      <c r="O84" s="55"/>
    </row>
    <row r="85" spans="1:15">
      <c r="A85" s="53" t="s">
        <v>102</v>
      </c>
      <c r="B85" s="55" t="str">
        <f t="shared" si="1"/>
        <v>-</v>
      </c>
      <c r="C85" s="55" t="s">
        <v>4931</v>
      </c>
      <c r="D85" s="53" t="s">
        <v>102</v>
      </c>
      <c r="E85" s="55" t="s">
        <v>112</v>
      </c>
      <c r="F85" s="55" t="s">
        <v>4929</v>
      </c>
      <c r="G85" s="61" t="s">
        <v>102</v>
      </c>
      <c r="H85" s="55" t="s">
        <v>1888</v>
      </c>
      <c r="I85" s="55">
        <v>1</v>
      </c>
      <c r="J85" s="55">
        <v>11</v>
      </c>
      <c r="K85" s="55">
        <v>2</v>
      </c>
      <c r="L85" s="53" t="s">
        <v>102</v>
      </c>
      <c r="M85" s="52">
        <v>0</v>
      </c>
      <c r="N85" s="55" t="s">
        <v>102</v>
      </c>
      <c r="O85" s="55"/>
    </row>
    <row r="86" spans="1:15">
      <c r="A86" s="53" t="s">
        <v>102</v>
      </c>
      <c r="B86" s="55" t="str">
        <f t="shared" si="1"/>
        <v>-</v>
      </c>
      <c r="C86" s="55" t="s">
        <v>4931</v>
      </c>
      <c r="D86" s="53" t="s">
        <v>102</v>
      </c>
      <c r="E86" s="55" t="s">
        <v>112</v>
      </c>
      <c r="F86" s="55" t="s">
        <v>4929</v>
      </c>
      <c r="G86" s="61" t="s">
        <v>102</v>
      </c>
      <c r="H86" s="55" t="s">
        <v>1888</v>
      </c>
      <c r="I86" s="55">
        <v>1</v>
      </c>
      <c r="J86" s="55">
        <v>11</v>
      </c>
      <c r="K86" s="55">
        <v>3</v>
      </c>
      <c r="L86" s="53" t="s">
        <v>102</v>
      </c>
      <c r="M86" s="52">
        <v>0</v>
      </c>
      <c r="N86" s="55" t="s">
        <v>102</v>
      </c>
      <c r="O86" s="55"/>
    </row>
    <row r="87" spans="1:15">
      <c r="A87" s="53" t="s">
        <v>102</v>
      </c>
      <c r="B87" s="55" t="str">
        <f t="shared" si="1"/>
        <v>-</v>
      </c>
      <c r="C87" s="55" t="s">
        <v>4931</v>
      </c>
      <c r="D87" s="53" t="s">
        <v>102</v>
      </c>
      <c r="E87" s="55" t="s">
        <v>112</v>
      </c>
      <c r="F87" s="55" t="s">
        <v>4929</v>
      </c>
      <c r="G87" s="61" t="s">
        <v>102</v>
      </c>
      <c r="H87" s="55" t="s">
        <v>1888</v>
      </c>
      <c r="I87" s="55">
        <v>1</v>
      </c>
      <c r="J87" s="55">
        <v>11</v>
      </c>
      <c r="K87" s="55">
        <v>4</v>
      </c>
      <c r="L87" s="53" t="s">
        <v>102</v>
      </c>
      <c r="M87" s="52">
        <v>0</v>
      </c>
      <c r="N87" s="55" t="s">
        <v>102</v>
      </c>
      <c r="O87" s="55"/>
    </row>
    <row r="88" spans="1:15">
      <c r="A88" s="53" t="s">
        <v>102</v>
      </c>
      <c r="B88" s="55" t="str">
        <f t="shared" si="1"/>
        <v>-</v>
      </c>
      <c r="C88" s="55" t="s">
        <v>4931</v>
      </c>
      <c r="D88" s="53" t="s">
        <v>102</v>
      </c>
      <c r="E88" s="55" t="s">
        <v>112</v>
      </c>
      <c r="F88" s="55" t="s">
        <v>4929</v>
      </c>
      <c r="G88" s="61" t="s">
        <v>102</v>
      </c>
      <c r="H88" s="55" t="s">
        <v>1888</v>
      </c>
      <c r="I88" s="55">
        <v>1</v>
      </c>
      <c r="J88" s="55">
        <v>11</v>
      </c>
      <c r="K88" s="55">
        <v>5</v>
      </c>
      <c r="L88" s="53" t="s">
        <v>102</v>
      </c>
      <c r="M88" s="52">
        <v>0</v>
      </c>
      <c r="N88" s="55" t="s">
        <v>102</v>
      </c>
      <c r="O88" s="55"/>
    </row>
    <row r="89" spans="1:15">
      <c r="A89" s="53" t="s">
        <v>102</v>
      </c>
      <c r="B89" s="55" t="str">
        <f t="shared" si="1"/>
        <v>-</v>
      </c>
      <c r="C89" s="55" t="s">
        <v>4931</v>
      </c>
      <c r="D89" s="53" t="s">
        <v>102</v>
      </c>
      <c r="E89" s="55" t="s">
        <v>112</v>
      </c>
      <c r="F89" s="55" t="s">
        <v>4929</v>
      </c>
      <c r="G89" s="61" t="s">
        <v>102</v>
      </c>
      <c r="H89" s="55" t="s">
        <v>1888</v>
      </c>
      <c r="I89" s="55">
        <v>1</v>
      </c>
      <c r="J89" s="55">
        <v>11</v>
      </c>
      <c r="K89" s="55">
        <v>6</v>
      </c>
      <c r="L89" s="53" t="s">
        <v>102</v>
      </c>
      <c r="M89" s="52">
        <v>0</v>
      </c>
      <c r="N89" s="55" t="s">
        <v>102</v>
      </c>
      <c r="O89" s="55"/>
    </row>
    <row r="90" spans="1:15">
      <c r="A90" s="53" t="s">
        <v>102</v>
      </c>
      <c r="B90" s="55" t="str">
        <f t="shared" si="1"/>
        <v>-</v>
      </c>
      <c r="C90" s="55" t="s">
        <v>4931</v>
      </c>
      <c r="D90" s="53" t="s">
        <v>102</v>
      </c>
      <c r="E90" s="55" t="s">
        <v>112</v>
      </c>
      <c r="F90" s="55" t="s">
        <v>4929</v>
      </c>
      <c r="G90" s="61" t="s">
        <v>102</v>
      </c>
      <c r="H90" s="55" t="s">
        <v>1888</v>
      </c>
      <c r="I90" s="55">
        <v>1</v>
      </c>
      <c r="J90" s="55">
        <v>11</v>
      </c>
      <c r="K90" s="55">
        <v>7</v>
      </c>
      <c r="L90" s="53" t="s">
        <v>102</v>
      </c>
      <c r="M90" s="52">
        <v>0</v>
      </c>
      <c r="N90" s="55" t="s">
        <v>102</v>
      </c>
      <c r="O90" s="55"/>
    </row>
    <row r="91" spans="1:15">
      <c r="A91" s="53" t="s">
        <v>102</v>
      </c>
      <c r="B91" s="55" t="str">
        <f t="shared" si="1"/>
        <v>-</v>
      </c>
      <c r="C91" s="55" t="s">
        <v>4931</v>
      </c>
      <c r="D91" s="53" t="s">
        <v>102</v>
      </c>
      <c r="E91" s="55" t="s">
        <v>112</v>
      </c>
      <c r="F91" s="55" t="s">
        <v>4929</v>
      </c>
      <c r="G91" s="61" t="s">
        <v>102</v>
      </c>
      <c r="H91" s="55" t="s">
        <v>1888</v>
      </c>
      <c r="I91" s="55">
        <v>1</v>
      </c>
      <c r="J91" s="55">
        <v>11</v>
      </c>
      <c r="K91" s="55">
        <v>8</v>
      </c>
      <c r="L91" s="53" t="s">
        <v>102</v>
      </c>
      <c r="M91" s="52">
        <v>0</v>
      </c>
      <c r="N91" s="55" t="s">
        <v>102</v>
      </c>
      <c r="O91" s="55"/>
    </row>
    <row r="92" spans="1:15">
      <c r="A92" s="53" t="s">
        <v>102</v>
      </c>
      <c r="B92" s="55" t="str">
        <f t="shared" si="1"/>
        <v>-</v>
      </c>
      <c r="C92" s="62" t="s">
        <v>4942</v>
      </c>
      <c r="D92" s="53" t="s">
        <v>102</v>
      </c>
      <c r="E92" s="55" t="s">
        <v>62</v>
      </c>
      <c r="F92" s="53" t="s">
        <v>102</v>
      </c>
      <c r="G92" s="61" t="s">
        <v>102</v>
      </c>
      <c r="H92" s="55" t="s">
        <v>1888</v>
      </c>
      <c r="I92" s="55">
        <v>1</v>
      </c>
      <c r="J92" s="55">
        <v>12</v>
      </c>
      <c r="K92" s="63" t="s">
        <v>102</v>
      </c>
      <c r="L92" s="53" t="s">
        <v>102</v>
      </c>
      <c r="M92" s="52">
        <v>0</v>
      </c>
      <c r="N92" s="55" t="s">
        <v>102</v>
      </c>
      <c r="O92" s="55"/>
    </row>
    <row r="93" spans="1:15" s="57" customFormat="1" ht="21">
      <c r="A93" s="51" t="s">
        <v>4943</v>
      </c>
      <c r="B93" s="52" t="str">
        <f t="shared" si="1"/>
        <v>F1.S1.DS.UCA01.KEC421.11</v>
      </c>
      <c r="C93" s="52" t="s">
        <v>4944</v>
      </c>
      <c r="D93" s="53" t="s">
        <v>102</v>
      </c>
      <c r="E93" s="52" t="s">
        <v>4923</v>
      </c>
      <c r="F93" s="52" t="s">
        <v>4924</v>
      </c>
      <c r="G93" s="54" t="s">
        <v>4925</v>
      </c>
      <c r="H93" s="55" t="s">
        <v>1888</v>
      </c>
      <c r="I93" s="56" t="s">
        <v>102</v>
      </c>
      <c r="J93" s="56" t="s">
        <v>102</v>
      </c>
      <c r="K93" s="56" t="s">
        <v>102</v>
      </c>
      <c r="L93" s="52" t="s">
        <v>4945</v>
      </c>
      <c r="M93" s="52">
        <v>0</v>
      </c>
      <c r="N93" s="52"/>
      <c r="O93" s="52"/>
    </row>
    <row r="94" spans="1:15" ht="21">
      <c r="A94" s="55" t="s">
        <v>4946</v>
      </c>
      <c r="B94" s="52" t="str">
        <f t="shared" si="1"/>
        <v>F1.S1.DS.UCA01.KEC421.21</v>
      </c>
      <c r="C94" s="52" t="s">
        <v>4944</v>
      </c>
      <c r="D94" s="53" t="s">
        <v>102</v>
      </c>
      <c r="E94" s="52" t="s">
        <v>4923</v>
      </c>
      <c r="F94" s="52" t="s">
        <v>4924</v>
      </c>
      <c r="G94" s="54" t="s">
        <v>4925</v>
      </c>
      <c r="H94" s="55" t="s">
        <v>1888</v>
      </c>
      <c r="I94" s="56" t="s">
        <v>102</v>
      </c>
      <c r="J94" s="56" t="s">
        <v>102</v>
      </c>
      <c r="K94" s="56" t="s">
        <v>102</v>
      </c>
      <c r="L94" s="52" t="s">
        <v>4947</v>
      </c>
      <c r="M94" s="52">
        <v>0</v>
      </c>
      <c r="N94" s="58"/>
      <c r="O94" s="58"/>
    </row>
    <row r="95" spans="1:15" ht="21">
      <c r="A95" s="55" t="s">
        <v>4134</v>
      </c>
      <c r="B95" s="55" t="str">
        <f t="shared" si="1"/>
        <v>F1.S1.DS.NDS01.GPB090_ZSC146</v>
      </c>
      <c r="C95" s="55" t="s">
        <v>1570</v>
      </c>
      <c r="D95" s="53" t="s">
        <v>102</v>
      </c>
      <c r="E95" s="55" t="s">
        <v>206</v>
      </c>
      <c r="F95" s="55" t="s">
        <v>4948</v>
      </c>
      <c r="G95" s="54" t="s">
        <v>4925</v>
      </c>
      <c r="H95" s="55" t="s">
        <v>1888</v>
      </c>
      <c r="I95" s="55">
        <v>2</v>
      </c>
      <c r="J95" s="55">
        <v>1</v>
      </c>
      <c r="K95" s="55">
        <v>1</v>
      </c>
      <c r="L95" s="53" t="s">
        <v>102</v>
      </c>
      <c r="M95" s="52">
        <v>0</v>
      </c>
      <c r="N95" s="55" t="s">
        <v>102</v>
      </c>
      <c r="O95" s="55"/>
    </row>
    <row r="96" spans="1:15" ht="21">
      <c r="A96" s="55" t="s">
        <v>4135</v>
      </c>
      <c r="B96" s="55" t="str">
        <f t="shared" si="1"/>
        <v>F1.S1.DS.NDS01.GPB090_ZSO146</v>
      </c>
      <c r="C96" s="55" t="s">
        <v>1570</v>
      </c>
      <c r="D96" s="53" t="s">
        <v>102</v>
      </c>
      <c r="E96" s="55" t="s">
        <v>206</v>
      </c>
      <c r="F96" s="55" t="s">
        <v>4948</v>
      </c>
      <c r="G96" s="54" t="s">
        <v>4925</v>
      </c>
      <c r="H96" s="55" t="s">
        <v>1888</v>
      </c>
      <c r="I96" s="55">
        <v>2</v>
      </c>
      <c r="J96" s="55">
        <v>1</v>
      </c>
      <c r="K96" s="55">
        <v>2</v>
      </c>
      <c r="L96" s="53" t="s">
        <v>102</v>
      </c>
      <c r="M96" s="52">
        <v>0</v>
      </c>
      <c r="N96" s="55" t="s">
        <v>102</v>
      </c>
      <c r="O96" s="55"/>
    </row>
    <row r="97" spans="1:15" ht="21">
      <c r="A97" s="55" t="s">
        <v>4138</v>
      </c>
      <c r="B97" s="55" t="str">
        <f t="shared" si="1"/>
        <v>F1.S1.DS.NDS01.GPB090_ZSC147</v>
      </c>
      <c r="C97" s="55" t="s">
        <v>1576</v>
      </c>
      <c r="D97" s="53" t="s">
        <v>102</v>
      </c>
      <c r="E97" s="55" t="s">
        <v>206</v>
      </c>
      <c r="F97" s="55" t="s">
        <v>4948</v>
      </c>
      <c r="G97" s="54" t="s">
        <v>4925</v>
      </c>
      <c r="H97" s="55" t="s">
        <v>1888</v>
      </c>
      <c r="I97" s="55">
        <v>2</v>
      </c>
      <c r="J97" s="55">
        <v>1</v>
      </c>
      <c r="K97" s="55">
        <v>3</v>
      </c>
      <c r="L97" s="53" t="s">
        <v>102</v>
      </c>
      <c r="M97" s="52">
        <v>0</v>
      </c>
      <c r="N97" s="55" t="s">
        <v>102</v>
      </c>
      <c r="O97" s="55"/>
    </row>
    <row r="98" spans="1:15" ht="21">
      <c r="A98" s="55" t="s">
        <v>4139</v>
      </c>
      <c r="B98" s="55" t="str">
        <f t="shared" si="1"/>
        <v>F1.S1.DS.NDS01.GPB090_ZSO147</v>
      </c>
      <c r="C98" s="55" t="s">
        <v>1576</v>
      </c>
      <c r="D98" s="53" t="s">
        <v>102</v>
      </c>
      <c r="E98" s="55" t="s">
        <v>206</v>
      </c>
      <c r="F98" s="55" t="s">
        <v>4948</v>
      </c>
      <c r="G98" s="54" t="s">
        <v>4925</v>
      </c>
      <c r="H98" s="55" t="s">
        <v>1888</v>
      </c>
      <c r="I98" s="55">
        <v>2</v>
      </c>
      <c r="J98" s="55">
        <v>1</v>
      </c>
      <c r="K98" s="55">
        <v>4</v>
      </c>
      <c r="L98" s="53" t="s">
        <v>102</v>
      </c>
      <c r="M98" s="52">
        <v>0</v>
      </c>
      <c r="N98" s="55" t="s">
        <v>102</v>
      </c>
      <c r="O98" s="55"/>
    </row>
    <row r="99" spans="1:15" ht="21">
      <c r="A99" s="55" t="s">
        <v>4580</v>
      </c>
      <c r="B99" s="55" t="str">
        <f t="shared" si="1"/>
        <v>F1.S1.DS.NDS01.CMA001_ZSC106</v>
      </c>
      <c r="C99" s="55" t="s">
        <v>1515</v>
      </c>
      <c r="D99" s="53" t="s">
        <v>102</v>
      </c>
      <c r="E99" s="55" t="s">
        <v>206</v>
      </c>
      <c r="F99" s="55" t="s">
        <v>4948</v>
      </c>
      <c r="G99" s="54" t="s">
        <v>4925</v>
      </c>
      <c r="H99" s="55" t="s">
        <v>1888</v>
      </c>
      <c r="I99" s="55">
        <v>2</v>
      </c>
      <c r="J99" s="55">
        <v>1</v>
      </c>
      <c r="K99" s="55">
        <v>5</v>
      </c>
      <c r="L99" s="53" t="s">
        <v>102</v>
      </c>
      <c r="M99" s="52">
        <v>0</v>
      </c>
      <c r="N99" s="55" t="s">
        <v>102</v>
      </c>
      <c r="O99" s="55"/>
    </row>
    <row r="100" spans="1:15" ht="21">
      <c r="A100" s="55" t="s">
        <v>4581</v>
      </c>
      <c r="B100" s="55" t="str">
        <f t="shared" si="1"/>
        <v>F1.S1.DS.NDS01.CMA001_ZSO106</v>
      </c>
      <c r="C100" s="55" t="s">
        <v>1515</v>
      </c>
      <c r="D100" s="53" t="s">
        <v>102</v>
      </c>
      <c r="E100" s="55" t="s">
        <v>206</v>
      </c>
      <c r="F100" s="55" t="s">
        <v>4948</v>
      </c>
      <c r="G100" s="54" t="s">
        <v>4925</v>
      </c>
      <c r="H100" s="55" t="s">
        <v>1888</v>
      </c>
      <c r="I100" s="55">
        <v>2</v>
      </c>
      <c r="J100" s="55">
        <v>1</v>
      </c>
      <c r="K100" s="55">
        <v>6</v>
      </c>
      <c r="L100" s="53" t="s">
        <v>102</v>
      </c>
      <c r="M100" s="52">
        <v>0</v>
      </c>
      <c r="N100" s="55" t="s">
        <v>102</v>
      </c>
      <c r="O100" s="55"/>
    </row>
    <row r="101" spans="1:15" ht="21">
      <c r="A101" s="55" t="s">
        <v>4582</v>
      </c>
      <c r="B101" s="55" t="str">
        <f t="shared" si="1"/>
        <v>F1.S1.DS.NDS01.CMA002_ZSC112</v>
      </c>
      <c r="C101" s="55" t="s">
        <v>1618</v>
      </c>
      <c r="D101" s="53" t="s">
        <v>102</v>
      </c>
      <c r="E101" s="55" t="s">
        <v>206</v>
      </c>
      <c r="F101" s="55" t="s">
        <v>4948</v>
      </c>
      <c r="G101" s="54" t="s">
        <v>4925</v>
      </c>
      <c r="H101" s="55" t="s">
        <v>1888</v>
      </c>
      <c r="I101" s="55">
        <v>2</v>
      </c>
      <c r="J101" s="55">
        <v>1</v>
      </c>
      <c r="K101" s="55">
        <v>7</v>
      </c>
      <c r="L101" s="53" t="s">
        <v>102</v>
      </c>
      <c r="M101" s="52">
        <v>0</v>
      </c>
      <c r="N101" s="55" t="s">
        <v>102</v>
      </c>
      <c r="O101" s="55"/>
    </row>
    <row r="102" spans="1:15" ht="21">
      <c r="A102" s="55" t="s">
        <v>4583</v>
      </c>
      <c r="B102" s="55" t="str">
        <f t="shared" si="1"/>
        <v>F1.S1.DS.NDS01.CMA002_ZSO112</v>
      </c>
      <c r="C102" s="55" t="s">
        <v>1618</v>
      </c>
      <c r="D102" s="53" t="s">
        <v>102</v>
      </c>
      <c r="E102" s="55" t="s">
        <v>206</v>
      </c>
      <c r="F102" s="55" t="s">
        <v>4948</v>
      </c>
      <c r="G102" s="54" t="s">
        <v>4925</v>
      </c>
      <c r="H102" s="55" t="s">
        <v>1888</v>
      </c>
      <c r="I102" s="55">
        <v>2</v>
      </c>
      <c r="J102" s="55">
        <v>1</v>
      </c>
      <c r="K102" s="55">
        <v>8</v>
      </c>
      <c r="L102" s="53" t="s">
        <v>102</v>
      </c>
      <c r="M102" s="52">
        <v>0</v>
      </c>
      <c r="N102" s="55" t="s">
        <v>102</v>
      </c>
      <c r="O102" s="55"/>
    </row>
    <row r="103" spans="1:15" ht="21">
      <c r="A103" s="55" t="s">
        <v>4745</v>
      </c>
      <c r="B103" s="55" t="str">
        <f t="shared" si="1"/>
        <v>F1.S1.DS.NDS01.CMA004_LSLL242</v>
      </c>
      <c r="C103" s="55" t="s">
        <v>1701</v>
      </c>
      <c r="D103" s="53" t="s">
        <v>102</v>
      </c>
      <c r="E103" s="55" t="s">
        <v>206</v>
      </c>
      <c r="F103" s="55" t="s">
        <v>4948</v>
      </c>
      <c r="G103" s="54" t="s">
        <v>4925</v>
      </c>
      <c r="H103" s="55" t="s">
        <v>1888</v>
      </c>
      <c r="I103" s="55">
        <v>2</v>
      </c>
      <c r="J103" s="55">
        <v>2</v>
      </c>
      <c r="K103" s="55">
        <v>1</v>
      </c>
      <c r="L103" s="53" t="s">
        <v>102</v>
      </c>
      <c r="M103" s="52">
        <v>0</v>
      </c>
      <c r="N103" s="55" t="s">
        <v>102</v>
      </c>
      <c r="O103" s="55"/>
    </row>
    <row r="104" spans="1:15" ht="21">
      <c r="A104" s="55" t="s">
        <v>4744</v>
      </c>
      <c r="B104" s="55" t="str">
        <f t="shared" si="1"/>
        <v>F1.S1.DS.NDS01.CMA004_LSHH243</v>
      </c>
      <c r="C104" s="55" t="s">
        <v>1705</v>
      </c>
      <c r="D104" s="53" t="s">
        <v>102</v>
      </c>
      <c r="E104" s="55" t="s">
        <v>206</v>
      </c>
      <c r="F104" s="55" t="s">
        <v>4948</v>
      </c>
      <c r="G104" s="54" t="s">
        <v>4925</v>
      </c>
      <c r="H104" s="55" t="s">
        <v>1888</v>
      </c>
      <c r="I104" s="55">
        <v>2</v>
      </c>
      <c r="J104" s="55">
        <v>2</v>
      </c>
      <c r="K104" s="55">
        <v>2</v>
      </c>
      <c r="L104" s="53" t="s">
        <v>102</v>
      </c>
      <c r="M104" s="52">
        <v>0</v>
      </c>
      <c r="N104" s="55" t="s">
        <v>102</v>
      </c>
      <c r="O104" s="55"/>
    </row>
    <row r="105" spans="1:15" ht="21">
      <c r="A105" s="55" t="s">
        <v>4148</v>
      </c>
      <c r="B105" s="55" t="str">
        <f t="shared" si="1"/>
        <v>F1.S1.DS.NDS01.GPB001_ZSC246A</v>
      </c>
      <c r="C105" s="55" t="s">
        <v>1708</v>
      </c>
      <c r="D105" s="53" t="s">
        <v>102</v>
      </c>
      <c r="E105" s="55" t="s">
        <v>206</v>
      </c>
      <c r="F105" s="55" t="s">
        <v>4948</v>
      </c>
      <c r="G105" s="54" t="s">
        <v>4925</v>
      </c>
      <c r="H105" s="55" t="s">
        <v>1888</v>
      </c>
      <c r="I105" s="55">
        <v>2</v>
      </c>
      <c r="J105" s="55">
        <v>2</v>
      </c>
      <c r="K105" s="55">
        <v>3</v>
      </c>
      <c r="L105" s="53" t="s">
        <v>102</v>
      </c>
      <c r="M105" s="52">
        <v>0</v>
      </c>
      <c r="N105" s="55" t="s">
        <v>102</v>
      </c>
      <c r="O105" s="55"/>
    </row>
    <row r="106" spans="1:15" ht="21">
      <c r="A106" s="55" t="s">
        <v>4149</v>
      </c>
      <c r="B106" s="55" t="str">
        <f t="shared" si="1"/>
        <v>F1.S1.DS.NDS01.GPB001_ZSO246A</v>
      </c>
      <c r="C106" s="55" t="s">
        <v>1708</v>
      </c>
      <c r="D106" s="53" t="s">
        <v>102</v>
      </c>
      <c r="E106" s="55" t="s">
        <v>206</v>
      </c>
      <c r="F106" s="55" t="s">
        <v>4948</v>
      </c>
      <c r="G106" s="54" t="s">
        <v>4925</v>
      </c>
      <c r="H106" s="55" t="s">
        <v>1888</v>
      </c>
      <c r="I106" s="55">
        <v>2</v>
      </c>
      <c r="J106" s="55">
        <v>2</v>
      </c>
      <c r="K106" s="55">
        <v>4</v>
      </c>
      <c r="L106" s="53" t="s">
        <v>102</v>
      </c>
      <c r="M106" s="52">
        <v>0</v>
      </c>
      <c r="N106" s="55" t="s">
        <v>102</v>
      </c>
      <c r="O106" s="55"/>
    </row>
    <row r="107" spans="1:15" ht="21">
      <c r="A107" s="55" t="s">
        <v>4145</v>
      </c>
      <c r="B107" s="55" t="str">
        <f t="shared" si="1"/>
        <v>F1.S1.DS.NDS01.CMA004_ZSC246B</v>
      </c>
      <c r="C107" s="55" t="s">
        <v>1715</v>
      </c>
      <c r="D107" s="53" t="s">
        <v>102</v>
      </c>
      <c r="E107" s="55" t="s">
        <v>206</v>
      </c>
      <c r="F107" s="55" t="s">
        <v>4948</v>
      </c>
      <c r="G107" s="54" t="s">
        <v>4925</v>
      </c>
      <c r="H107" s="55" t="s">
        <v>1888</v>
      </c>
      <c r="I107" s="55">
        <v>2</v>
      </c>
      <c r="J107" s="55">
        <v>2</v>
      </c>
      <c r="K107" s="55">
        <v>5</v>
      </c>
      <c r="L107" s="53" t="s">
        <v>102</v>
      </c>
      <c r="M107" s="52">
        <v>0</v>
      </c>
      <c r="N107" s="55" t="s">
        <v>102</v>
      </c>
      <c r="O107" s="55"/>
    </row>
    <row r="108" spans="1:15" ht="21">
      <c r="A108" s="55" t="s">
        <v>4146</v>
      </c>
      <c r="B108" s="55" t="str">
        <f t="shared" si="1"/>
        <v>F1.S1.DS.NDS01.CMA004_ZSO246B</v>
      </c>
      <c r="C108" s="55" t="s">
        <v>1715</v>
      </c>
      <c r="D108" s="53" t="s">
        <v>102</v>
      </c>
      <c r="E108" s="55" t="s">
        <v>206</v>
      </c>
      <c r="F108" s="55" t="s">
        <v>4948</v>
      </c>
      <c r="G108" s="54" t="s">
        <v>4925</v>
      </c>
      <c r="H108" s="55" t="s">
        <v>1888</v>
      </c>
      <c r="I108" s="55">
        <v>2</v>
      </c>
      <c r="J108" s="55">
        <v>2</v>
      </c>
      <c r="K108" s="55">
        <v>6</v>
      </c>
      <c r="L108" s="53" t="s">
        <v>102</v>
      </c>
      <c r="M108" s="52">
        <v>0</v>
      </c>
      <c r="N108" s="55" t="s">
        <v>102</v>
      </c>
      <c r="O108" s="55"/>
    </row>
    <row r="109" spans="1:15" ht="21">
      <c r="A109" s="55" t="s">
        <v>4160</v>
      </c>
      <c r="B109" s="55" t="str">
        <f t="shared" si="1"/>
        <v>F1.S1.DS.NDS01.GPB003_ZSC401</v>
      </c>
      <c r="C109" s="55" t="s">
        <v>1803</v>
      </c>
      <c r="D109" s="53" t="s">
        <v>102</v>
      </c>
      <c r="E109" s="55" t="s">
        <v>206</v>
      </c>
      <c r="F109" s="55" t="s">
        <v>4948</v>
      </c>
      <c r="G109" s="54" t="s">
        <v>4925</v>
      </c>
      <c r="H109" s="55" t="s">
        <v>1888</v>
      </c>
      <c r="I109" s="55">
        <v>2</v>
      </c>
      <c r="J109" s="55">
        <v>2</v>
      </c>
      <c r="K109" s="55">
        <v>7</v>
      </c>
      <c r="L109" s="53" t="s">
        <v>102</v>
      </c>
      <c r="M109" s="52">
        <v>0</v>
      </c>
      <c r="N109" s="55" t="s">
        <v>102</v>
      </c>
      <c r="O109" s="55"/>
    </row>
    <row r="110" spans="1:15" ht="21">
      <c r="A110" s="55" t="s">
        <v>4161</v>
      </c>
      <c r="B110" s="55" t="str">
        <f t="shared" si="1"/>
        <v>F1.S1.DS.NDS01.GPB003_ZSO401</v>
      </c>
      <c r="C110" s="55" t="s">
        <v>1803</v>
      </c>
      <c r="D110" s="53" t="s">
        <v>102</v>
      </c>
      <c r="E110" s="55" t="s">
        <v>206</v>
      </c>
      <c r="F110" s="55" t="s">
        <v>4948</v>
      </c>
      <c r="G110" s="54" t="s">
        <v>4925</v>
      </c>
      <c r="H110" s="55" t="s">
        <v>1888</v>
      </c>
      <c r="I110" s="55">
        <v>2</v>
      </c>
      <c r="J110" s="55">
        <v>2</v>
      </c>
      <c r="K110" s="55">
        <v>8</v>
      </c>
      <c r="L110" s="53" t="s">
        <v>102</v>
      </c>
      <c r="M110" s="52">
        <v>0</v>
      </c>
      <c r="N110" s="55" t="s">
        <v>102</v>
      </c>
      <c r="O110" s="55"/>
    </row>
    <row r="111" spans="1:15" ht="21">
      <c r="A111" s="64" t="s">
        <v>4949</v>
      </c>
      <c r="B111" s="55" t="str">
        <f t="shared" si="1"/>
        <v>F1.X1.XSS01.FZ002_ZSC802A</v>
      </c>
      <c r="C111" s="55" t="s">
        <v>4950</v>
      </c>
      <c r="D111" s="53" t="s">
        <v>102</v>
      </c>
      <c r="E111" s="55" t="s">
        <v>206</v>
      </c>
      <c r="F111" s="55" t="s">
        <v>4948</v>
      </c>
      <c r="G111" s="54" t="s">
        <v>4925</v>
      </c>
      <c r="H111" s="55" t="s">
        <v>1888</v>
      </c>
      <c r="I111" s="55">
        <v>2</v>
      </c>
      <c r="J111" s="55">
        <v>3</v>
      </c>
      <c r="K111" s="55">
        <v>1</v>
      </c>
      <c r="L111" s="53" t="s">
        <v>102</v>
      </c>
      <c r="M111" s="52">
        <v>0</v>
      </c>
      <c r="N111" s="55" t="s">
        <v>102</v>
      </c>
      <c r="O111" s="55"/>
    </row>
    <row r="112" spans="1:15" ht="21">
      <c r="A112" s="53" t="s">
        <v>4951</v>
      </c>
      <c r="B112" s="55" t="str">
        <f t="shared" si="1"/>
        <v>F1.X1.XSS01.FZ002_ZSC802B</v>
      </c>
      <c r="C112" s="55" t="s">
        <v>4952</v>
      </c>
      <c r="D112" s="53" t="s">
        <v>102</v>
      </c>
      <c r="E112" s="55" t="s">
        <v>206</v>
      </c>
      <c r="F112" s="55" t="s">
        <v>4948</v>
      </c>
      <c r="G112" s="54" t="s">
        <v>4925</v>
      </c>
      <c r="H112" s="55" t="s">
        <v>1888</v>
      </c>
      <c r="I112" s="55">
        <v>2</v>
      </c>
      <c r="J112" s="55">
        <v>3</v>
      </c>
      <c r="K112" s="55">
        <v>2</v>
      </c>
      <c r="L112" s="53" t="s">
        <v>102</v>
      </c>
      <c r="M112" s="52">
        <v>0</v>
      </c>
      <c r="N112" s="55" t="s">
        <v>102</v>
      </c>
      <c r="O112" s="55"/>
    </row>
    <row r="113" spans="1:15" ht="21">
      <c r="A113" s="55" t="s">
        <v>4953</v>
      </c>
      <c r="B113" s="55" t="str">
        <f t="shared" si="1"/>
        <v>F1.X1.XSS01.FZ004_ZSC804A</v>
      </c>
      <c r="C113" s="55" t="s">
        <v>4954</v>
      </c>
      <c r="D113" s="53" t="s">
        <v>102</v>
      </c>
      <c r="E113" s="55" t="s">
        <v>206</v>
      </c>
      <c r="F113" s="55" t="s">
        <v>4948</v>
      </c>
      <c r="G113" s="54" t="s">
        <v>4925</v>
      </c>
      <c r="H113" s="55" t="s">
        <v>1888</v>
      </c>
      <c r="I113" s="55">
        <v>2</v>
      </c>
      <c r="J113" s="55">
        <v>3</v>
      </c>
      <c r="K113" s="55">
        <v>3</v>
      </c>
      <c r="L113" s="53" t="s">
        <v>102</v>
      </c>
      <c r="M113" s="52">
        <v>0</v>
      </c>
      <c r="N113" s="55" t="s">
        <v>102</v>
      </c>
      <c r="O113" s="55"/>
    </row>
    <row r="114" spans="1:15" ht="21">
      <c r="A114" s="55" t="s">
        <v>4955</v>
      </c>
      <c r="B114" s="55" t="str">
        <f t="shared" si="1"/>
        <v>F1.X1.XSS01.FZ004_ZSC804B</v>
      </c>
      <c r="C114" s="55" t="s">
        <v>4956</v>
      </c>
      <c r="D114" s="53" t="s">
        <v>102</v>
      </c>
      <c r="E114" s="55" t="s">
        <v>206</v>
      </c>
      <c r="F114" s="55" t="s">
        <v>4948</v>
      </c>
      <c r="G114" s="54" t="s">
        <v>4925</v>
      </c>
      <c r="H114" s="55" t="s">
        <v>1888</v>
      </c>
      <c r="I114" s="55">
        <v>2</v>
      </c>
      <c r="J114" s="55">
        <v>3</v>
      </c>
      <c r="K114" s="55">
        <v>4</v>
      </c>
      <c r="L114" s="53" t="s">
        <v>102</v>
      </c>
      <c r="M114" s="52">
        <v>0</v>
      </c>
      <c r="N114" s="55" t="s">
        <v>102</v>
      </c>
      <c r="O114" s="55"/>
    </row>
    <row r="115" spans="1:15">
      <c r="A115" s="53" t="s">
        <v>102</v>
      </c>
      <c r="B115" s="55" t="str">
        <f t="shared" si="1"/>
        <v>-</v>
      </c>
      <c r="C115" s="55" t="s">
        <v>4931</v>
      </c>
      <c r="D115" s="53" t="s">
        <v>102</v>
      </c>
      <c r="E115" s="55" t="s">
        <v>206</v>
      </c>
      <c r="F115" s="55" t="s">
        <v>4948</v>
      </c>
      <c r="G115" s="61" t="s">
        <v>102</v>
      </c>
      <c r="H115" s="55" t="s">
        <v>1888</v>
      </c>
      <c r="I115" s="55">
        <v>2</v>
      </c>
      <c r="J115" s="55">
        <v>3</v>
      </c>
      <c r="K115" s="55">
        <v>5</v>
      </c>
      <c r="L115" s="53" t="s">
        <v>102</v>
      </c>
      <c r="M115" s="52">
        <v>0</v>
      </c>
      <c r="N115" s="55" t="s">
        <v>102</v>
      </c>
      <c r="O115" s="55"/>
    </row>
    <row r="116" spans="1:15" ht="21">
      <c r="A116" s="53" t="s">
        <v>4957</v>
      </c>
      <c r="B116" s="55" t="str">
        <f t="shared" si="1"/>
        <v>F1.S1.DS.UCA01 -1.FCB112</v>
      </c>
      <c r="C116" s="55" t="s">
        <v>4958</v>
      </c>
      <c r="D116" s="53" t="s">
        <v>102</v>
      </c>
      <c r="E116" s="55" t="s">
        <v>206</v>
      </c>
      <c r="F116" s="55" t="s">
        <v>4948</v>
      </c>
      <c r="G116" s="54" t="s">
        <v>4925</v>
      </c>
      <c r="H116" s="55" t="s">
        <v>1888</v>
      </c>
      <c r="I116" s="55">
        <v>2</v>
      </c>
      <c r="J116" s="55">
        <v>3</v>
      </c>
      <c r="K116" s="55">
        <v>6</v>
      </c>
      <c r="L116" s="53" t="s">
        <v>102</v>
      </c>
      <c r="M116" s="52">
        <v>0</v>
      </c>
      <c r="N116" s="55" t="s">
        <v>102</v>
      </c>
      <c r="O116" s="55"/>
    </row>
    <row r="117" spans="1:15" ht="21">
      <c r="A117" s="53" t="s">
        <v>4959</v>
      </c>
      <c r="B117" s="55" t="str">
        <f t="shared" si="1"/>
        <v>F1.S1.DS.UCA01 -1.FCB121</v>
      </c>
      <c r="C117" s="55" t="s">
        <v>4958</v>
      </c>
      <c r="D117" s="53" t="s">
        <v>102</v>
      </c>
      <c r="E117" s="55" t="s">
        <v>206</v>
      </c>
      <c r="F117" s="55" t="s">
        <v>4948</v>
      </c>
      <c r="G117" s="54" t="s">
        <v>4925</v>
      </c>
      <c r="H117" s="55" t="s">
        <v>1888</v>
      </c>
      <c r="I117" s="55">
        <v>2</v>
      </c>
      <c r="J117" s="55">
        <v>3</v>
      </c>
      <c r="K117" s="55">
        <v>7</v>
      </c>
      <c r="L117" s="53" t="s">
        <v>102</v>
      </c>
      <c r="M117" s="52">
        <v>0</v>
      </c>
      <c r="N117" s="55" t="s">
        <v>102</v>
      </c>
      <c r="O117" s="55"/>
    </row>
    <row r="118" spans="1:15" ht="21">
      <c r="A118" s="65" t="s">
        <v>4960</v>
      </c>
      <c r="B118" s="55" t="str">
        <f t="shared" si="1"/>
        <v>F1.S1.DS.UCA01 -1.FCB131</v>
      </c>
      <c r="C118" s="55" t="s">
        <v>4958</v>
      </c>
      <c r="D118" s="53" t="s">
        <v>102</v>
      </c>
      <c r="E118" s="55" t="s">
        <v>206</v>
      </c>
      <c r="F118" s="55" t="s">
        <v>4948</v>
      </c>
      <c r="G118" s="54" t="s">
        <v>4925</v>
      </c>
      <c r="H118" s="55" t="s">
        <v>1888</v>
      </c>
      <c r="I118" s="55">
        <v>2</v>
      </c>
      <c r="J118" s="55">
        <v>3</v>
      </c>
      <c r="K118" s="55">
        <v>8</v>
      </c>
      <c r="L118" s="53" t="s">
        <v>102</v>
      </c>
      <c r="M118" s="52">
        <v>0</v>
      </c>
      <c r="N118" s="55" t="s">
        <v>102</v>
      </c>
      <c r="O118" s="55"/>
    </row>
    <row r="119" spans="1:15">
      <c r="A119" s="59" t="s">
        <v>102</v>
      </c>
      <c r="B119" s="55" t="str">
        <f t="shared" si="1"/>
        <v>-</v>
      </c>
      <c r="C119" s="55" t="s">
        <v>4931</v>
      </c>
      <c r="D119" s="53" t="s">
        <v>102</v>
      </c>
      <c r="E119" s="55" t="s">
        <v>272</v>
      </c>
      <c r="F119" s="55" t="s">
        <v>4961</v>
      </c>
      <c r="G119" s="60" t="s">
        <v>102</v>
      </c>
      <c r="H119" s="55" t="s">
        <v>1888</v>
      </c>
      <c r="I119" s="55">
        <v>2</v>
      </c>
      <c r="J119" s="55">
        <v>4</v>
      </c>
      <c r="K119" s="55">
        <v>1</v>
      </c>
      <c r="L119" s="53" t="s">
        <v>102</v>
      </c>
      <c r="M119" s="52">
        <v>1</v>
      </c>
      <c r="N119" s="55" t="s">
        <v>102</v>
      </c>
      <c r="O119" s="55" t="s">
        <v>4932</v>
      </c>
    </row>
    <row r="120" spans="1:15">
      <c r="A120" s="59" t="s">
        <v>102</v>
      </c>
      <c r="B120" s="55" t="str">
        <f t="shared" si="1"/>
        <v>-</v>
      </c>
      <c r="C120" s="55" t="s">
        <v>4931</v>
      </c>
      <c r="D120" s="53" t="s">
        <v>102</v>
      </c>
      <c r="E120" s="55" t="s">
        <v>272</v>
      </c>
      <c r="F120" s="55" t="s">
        <v>4961</v>
      </c>
      <c r="G120" s="60" t="s">
        <v>102</v>
      </c>
      <c r="H120" s="55" t="s">
        <v>1888</v>
      </c>
      <c r="I120" s="55">
        <v>2</v>
      </c>
      <c r="J120" s="55">
        <v>4</v>
      </c>
      <c r="K120" s="55">
        <v>2</v>
      </c>
      <c r="L120" s="53" t="s">
        <v>102</v>
      </c>
      <c r="M120" s="52">
        <v>1</v>
      </c>
      <c r="N120" s="55" t="s">
        <v>102</v>
      </c>
      <c r="O120" s="55" t="s">
        <v>4932</v>
      </c>
    </row>
    <row r="121" spans="1:15">
      <c r="A121" s="59" t="s">
        <v>102</v>
      </c>
      <c r="B121" s="55" t="str">
        <f t="shared" si="1"/>
        <v>-</v>
      </c>
      <c r="C121" s="55" t="s">
        <v>4931</v>
      </c>
      <c r="D121" s="53" t="s">
        <v>102</v>
      </c>
      <c r="E121" s="55" t="s">
        <v>272</v>
      </c>
      <c r="F121" s="55" t="s">
        <v>4961</v>
      </c>
      <c r="G121" s="60" t="s">
        <v>102</v>
      </c>
      <c r="H121" s="55" t="s">
        <v>1888</v>
      </c>
      <c r="I121" s="55">
        <v>2</v>
      </c>
      <c r="J121" s="55">
        <v>4</v>
      </c>
      <c r="K121" s="55">
        <v>3</v>
      </c>
      <c r="L121" s="53" t="s">
        <v>102</v>
      </c>
      <c r="M121" s="52">
        <v>1</v>
      </c>
      <c r="N121" s="55" t="s">
        <v>102</v>
      </c>
      <c r="O121" s="55" t="s">
        <v>4932</v>
      </c>
    </row>
    <row r="122" spans="1:15">
      <c r="A122" s="59" t="s">
        <v>102</v>
      </c>
      <c r="B122" s="55" t="str">
        <f t="shared" si="1"/>
        <v>-</v>
      </c>
      <c r="C122" s="55" t="s">
        <v>4931</v>
      </c>
      <c r="D122" s="53" t="s">
        <v>102</v>
      </c>
      <c r="E122" s="55" t="s">
        <v>272</v>
      </c>
      <c r="F122" s="55" t="s">
        <v>4961</v>
      </c>
      <c r="G122" s="60" t="s">
        <v>102</v>
      </c>
      <c r="H122" s="55" t="s">
        <v>1888</v>
      </c>
      <c r="I122" s="55">
        <v>2</v>
      </c>
      <c r="J122" s="55">
        <v>4</v>
      </c>
      <c r="K122" s="55">
        <v>4</v>
      </c>
      <c r="L122" s="53" t="s">
        <v>102</v>
      </c>
      <c r="M122" s="52">
        <v>1</v>
      </c>
      <c r="N122" s="55" t="s">
        <v>102</v>
      </c>
      <c r="O122" s="55" t="s">
        <v>4932</v>
      </c>
    </row>
    <row r="123" spans="1:15">
      <c r="A123" s="59" t="s">
        <v>102</v>
      </c>
      <c r="B123" s="55" t="str">
        <f t="shared" si="1"/>
        <v>-</v>
      </c>
      <c r="C123" s="55" t="s">
        <v>4931</v>
      </c>
      <c r="D123" s="53" t="s">
        <v>102</v>
      </c>
      <c r="E123" s="55" t="s">
        <v>272</v>
      </c>
      <c r="F123" s="55" t="s">
        <v>4961</v>
      </c>
      <c r="G123" s="60" t="s">
        <v>102</v>
      </c>
      <c r="H123" s="55" t="s">
        <v>1888</v>
      </c>
      <c r="I123" s="55">
        <v>2</v>
      </c>
      <c r="J123" s="55">
        <v>5</v>
      </c>
      <c r="K123" s="55">
        <v>1</v>
      </c>
      <c r="L123" s="53" t="s">
        <v>102</v>
      </c>
      <c r="M123" s="52">
        <v>1</v>
      </c>
      <c r="N123" s="55" t="s">
        <v>102</v>
      </c>
      <c r="O123" s="55" t="s">
        <v>4932</v>
      </c>
    </row>
    <row r="124" spans="1:15">
      <c r="A124" s="59" t="s">
        <v>102</v>
      </c>
      <c r="B124" s="55" t="str">
        <f t="shared" si="1"/>
        <v>-</v>
      </c>
      <c r="C124" s="55" t="s">
        <v>4931</v>
      </c>
      <c r="D124" s="53" t="s">
        <v>102</v>
      </c>
      <c r="E124" s="55" t="s">
        <v>272</v>
      </c>
      <c r="F124" s="55" t="s">
        <v>4961</v>
      </c>
      <c r="G124" s="60" t="s">
        <v>102</v>
      </c>
      <c r="H124" s="55" t="s">
        <v>1888</v>
      </c>
      <c r="I124" s="55">
        <v>2</v>
      </c>
      <c r="J124" s="55">
        <v>5</v>
      </c>
      <c r="K124" s="55">
        <v>2</v>
      </c>
      <c r="L124" s="53" t="s">
        <v>102</v>
      </c>
      <c r="M124" s="52">
        <v>1</v>
      </c>
      <c r="N124" s="55" t="s">
        <v>102</v>
      </c>
      <c r="O124" s="55" t="s">
        <v>4932</v>
      </c>
    </row>
    <row r="125" spans="1:15">
      <c r="A125" s="59" t="s">
        <v>102</v>
      </c>
      <c r="B125" s="55" t="str">
        <f t="shared" si="1"/>
        <v>-</v>
      </c>
      <c r="C125" s="55" t="s">
        <v>4931</v>
      </c>
      <c r="D125" s="53" t="s">
        <v>102</v>
      </c>
      <c r="E125" s="55" t="s">
        <v>272</v>
      </c>
      <c r="F125" s="55" t="s">
        <v>4961</v>
      </c>
      <c r="G125" s="60" t="s">
        <v>102</v>
      </c>
      <c r="H125" s="55" t="s">
        <v>1888</v>
      </c>
      <c r="I125" s="55">
        <v>2</v>
      </c>
      <c r="J125" s="55">
        <v>5</v>
      </c>
      <c r="K125" s="55">
        <v>3</v>
      </c>
      <c r="L125" s="53" t="s">
        <v>102</v>
      </c>
      <c r="M125" s="52">
        <v>1</v>
      </c>
      <c r="N125" s="55" t="s">
        <v>102</v>
      </c>
      <c r="O125" s="55" t="s">
        <v>4932</v>
      </c>
    </row>
    <row r="126" spans="1:15">
      <c r="A126" s="59" t="s">
        <v>102</v>
      </c>
      <c r="B126" s="55" t="str">
        <f t="shared" si="1"/>
        <v>-</v>
      </c>
      <c r="C126" s="55" t="s">
        <v>4931</v>
      </c>
      <c r="D126" s="53" t="s">
        <v>102</v>
      </c>
      <c r="E126" s="55" t="s">
        <v>272</v>
      </c>
      <c r="F126" s="55" t="s">
        <v>4961</v>
      </c>
      <c r="G126" s="60" t="s">
        <v>102</v>
      </c>
      <c r="H126" s="55" t="s">
        <v>1888</v>
      </c>
      <c r="I126" s="55">
        <v>2</v>
      </c>
      <c r="J126" s="55">
        <v>5</v>
      </c>
      <c r="K126" s="55">
        <v>4</v>
      </c>
      <c r="L126" s="53" t="s">
        <v>102</v>
      </c>
      <c r="M126" s="52">
        <v>1</v>
      </c>
      <c r="N126" s="55" t="s">
        <v>102</v>
      </c>
      <c r="O126" s="55" t="s">
        <v>4932</v>
      </c>
    </row>
    <row r="127" spans="1:15" ht="21">
      <c r="A127" s="53" t="s">
        <v>3922</v>
      </c>
      <c r="B127" s="55" t="str">
        <f t="shared" si="1"/>
        <v>F1.S1.DS.NDS01.GPB001_XV246A</v>
      </c>
      <c r="C127" s="55" t="s">
        <v>1708</v>
      </c>
      <c r="D127" s="53" t="s">
        <v>102</v>
      </c>
      <c r="E127" s="55" t="s">
        <v>272</v>
      </c>
      <c r="F127" s="55" t="s">
        <v>4961</v>
      </c>
      <c r="G127" s="54" t="s">
        <v>4925</v>
      </c>
      <c r="H127" s="55" t="s">
        <v>1888</v>
      </c>
      <c r="I127" s="55">
        <v>2</v>
      </c>
      <c r="J127" s="55">
        <v>6</v>
      </c>
      <c r="K127" s="55">
        <v>1</v>
      </c>
      <c r="L127" s="53" t="s">
        <v>102</v>
      </c>
      <c r="M127" s="52">
        <v>0</v>
      </c>
      <c r="N127" s="55" t="s">
        <v>102</v>
      </c>
      <c r="O127" s="55"/>
    </row>
    <row r="128" spans="1:15" ht="21">
      <c r="A128" s="53" t="s">
        <v>3924</v>
      </c>
      <c r="B128" s="55" t="str">
        <f t="shared" si="1"/>
        <v>F1.S1.DS.NDS01.CMA004_XV246B</v>
      </c>
      <c r="C128" s="55" t="s">
        <v>1715</v>
      </c>
      <c r="D128" s="53" t="s">
        <v>102</v>
      </c>
      <c r="E128" s="55" t="s">
        <v>272</v>
      </c>
      <c r="F128" s="55" t="s">
        <v>4961</v>
      </c>
      <c r="G128" s="54" t="s">
        <v>4925</v>
      </c>
      <c r="H128" s="55" t="s">
        <v>1888</v>
      </c>
      <c r="I128" s="55">
        <v>2</v>
      </c>
      <c r="J128" s="55">
        <v>6</v>
      </c>
      <c r="K128" s="55">
        <v>2</v>
      </c>
      <c r="L128" s="53" t="s">
        <v>102</v>
      </c>
      <c r="M128" s="52">
        <v>0</v>
      </c>
      <c r="N128" s="55" t="s">
        <v>102</v>
      </c>
      <c r="O128" s="55"/>
    </row>
    <row r="129" spans="1:15" ht="21">
      <c r="A129" s="53" t="s">
        <v>3926</v>
      </c>
      <c r="B129" s="55" t="str">
        <f t="shared" si="1"/>
        <v>F1.S1.DS.NDS01.GPB003_XV401</v>
      </c>
      <c r="C129" s="55" t="s">
        <v>1803</v>
      </c>
      <c r="D129" s="53" t="s">
        <v>102</v>
      </c>
      <c r="E129" s="55" t="s">
        <v>272</v>
      </c>
      <c r="F129" s="55" t="s">
        <v>4961</v>
      </c>
      <c r="G129" s="54" t="s">
        <v>4925</v>
      </c>
      <c r="H129" s="55" t="s">
        <v>1888</v>
      </c>
      <c r="I129" s="55">
        <v>2</v>
      </c>
      <c r="J129" s="55">
        <v>6</v>
      </c>
      <c r="K129" s="55">
        <v>3</v>
      </c>
      <c r="L129" s="53" t="s">
        <v>102</v>
      </c>
      <c r="M129" s="52">
        <v>0</v>
      </c>
      <c r="N129" s="55" t="s">
        <v>102</v>
      </c>
      <c r="O129" s="55"/>
    </row>
    <row r="130" spans="1:15">
      <c r="A130" s="53" t="s">
        <v>102</v>
      </c>
      <c r="B130" s="55" t="str">
        <f t="shared" ref="B130:B193" si="2">A130</f>
        <v>-</v>
      </c>
      <c r="C130" s="55" t="s">
        <v>4931</v>
      </c>
      <c r="D130" s="53" t="s">
        <v>102</v>
      </c>
      <c r="E130" s="55" t="s">
        <v>272</v>
      </c>
      <c r="F130" s="55" t="s">
        <v>4961</v>
      </c>
      <c r="G130" s="61" t="s">
        <v>102</v>
      </c>
      <c r="H130" s="55" t="s">
        <v>1888</v>
      </c>
      <c r="I130" s="55">
        <v>2</v>
      </c>
      <c r="J130" s="55">
        <v>6</v>
      </c>
      <c r="K130" s="55">
        <v>4</v>
      </c>
      <c r="L130" s="53" t="s">
        <v>102</v>
      </c>
      <c r="M130" s="52">
        <v>0</v>
      </c>
      <c r="N130" s="55" t="s">
        <v>102</v>
      </c>
      <c r="O130" s="55"/>
    </row>
    <row r="131" spans="1:15">
      <c r="A131" s="53" t="s">
        <v>102</v>
      </c>
      <c r="B131" s="55" t="str">
        <f t="shared" si="2"/>
        <v>-</v>
      </c>
      <c r="C131" s="55" t="s">
        <v>4931</v>
      </c>
      <c r="D131" s="53" t="s">
        <v>102</v>
      </c>
      <c r="E131" s="55" t="s">
        <v>272</v>
      </c>
      <c r="F131" s="55" t="s">
        <v>4961</v>
      </c>
      <c r="G131" s="61" t="s">
        <v>102</v>
      </c>
      <c r="H131" s="55" t="s">
        <v>1888</v>
      </c>
      <c r="I131" s="55">
        <v>2</v>
      </c>
      <c r="J131" s="55">
        <v>7</v>
      </c>
      <c r="K131" s="55">
        <v>1</v>
      </c>
      <c r="L131" s="53" t="s">
        <v>102</v>
      </c>
      <c r="M131" s="52">
        <v>0</v>
      </c>
      <c r="N131" s="55" t="s">
        <v>102</v>
      </c>
      <c r="O131" s="55"/>
    </row>
    <row r="132" spans="1:15">
      <c r="A132" s="53" t="s">
        <v>102</v>
      </c>
      <c r="B132" s="55" t="str">
        <f t="shared" si="2"/>
        <v>-</v>
      </c>
      <c r="C132" s="55" t="s">
        <v>4931</v>
      </c>
      <c r="D132" s="53" t="s">
        <v>102</v>
      </c>
      <c r="E132" s="55" t="s">
        <v>272</v>
      </c>
      <c r="F132" s="55" t="s">
        <v>4961</v>
      </c>
      <c r="G132" s="61" t="s">
        <v>102</v>
      </c>
      <c r="H132" s="55" t="s">
        <v>1888</v>
      </c>
      <c r="I132" s="55">
        <v>2</v>
      </c>
      <c r="J132" s="55">
        <v>7</v>
      </c>
      <c r="K132" s="55">
        <v>2</v>
      </c>
      <c r="L132" s="53" t="s">
        <v>102</v>
      </c>
      <c r="M132" s="52">
        <v>0</v>
      </c>
      <c r="N132" s="55" t="s">
        <v>102</v>
      </c>
      <c r="O132" s="55"/>
    </row>
    <row r="133" spans="1:15">
      <c r="A133" s="53" t="s">
        <v>102</v>
      </c>
      <c r="B133" s="55" t="str">
        <f t="shared" si="2"/>
        <v>-</v>
      </c>
      <c r="C133" s="55" t="s">
        <v>4931</v>
      </c>
      <c r="D133" s="53" t="s">
        <v>102</v>
      </c>
      <c r="E133" s="55" t="s">
        <v>272</v>
      </c>
      <c r="F133" s="55" t="s">
        <v>4961</v>
      </c>
      <c r="G133" s="61" t="s">
        <v>102</v>
      </c>
      <c r="H133" s="55" t="s">
        <v>1888</v>
      </c>
      <c r="I133" s="55">
        <v>2</v>
      </c>
      <c r="J133" s="55">
        <v>7</v>
      </c>
      <c r="K133" s="55">
        <v>3</v>
      </c>
      <c r="L133" s="53" t="s">
        <v>102</v>
      </c>
      <c r="M133" s="52">
        <v>0</v>
      </c>
      <c r="N133" s="55" t="s">
        <v>102</v>
      </c>
      <c r="O133" s="55"/>
    </row>
    <row r="134" spans="1:15">
      <c r="A134" s="53" t="s">
        <v>102</v>
      </c>
      <c r="B134" s="55" t="str">
        <f t="shared" si="2"/>
        <v>-</v>
      </c>
      <c r="C134" s="55" t="s">
        <v>4931</v>
      </c>
      <c r="D134" s="53" t="s">
        <v>102</v>
      </c>
      <c r="E134" s="55" t="s">
        <v>272</v>
      </c>
      <c r="F134" s="55" t="s">
        <v>4961</v>
      </c>
      <c r="G134" s="61" t="s">
        <v>102</v>
      </c>
      <c r="H134" s="55" t="s">
        <v>1888</v>
      </c>
      <c r="I134" s="55">
        <v>2</v>
      </c>
      <c r="J134" s="55">
        <v>7</v>
      </c>
      <c r="K134" s="55">
        <v>4</v>
      </c>
      <c r="L134" s="53" t="s">
        <v>102</v>
      </c>
      <c r="M134" s="52">
        <v>0</v>
      </c>
      <c r="N134" s="55" t="s">
        <v>102</v>
      </c>
      <c r="O134" s="55"/>
    </row>
    <row r="135" spans="1:15">
      <c r="A135" s="53" t="s">
        <v>102</v>
      </c>
      <c r="B135" s="55" t="str">
        <f t="shared" si="2"/>
        <v>-</v>
      </c>
      <c r="C135" s="55" t="s">
        <v>4931</v>
      </c>
      <c r="D135" s="53" t="s">
        <v>102</v>
      </c>
      <c r="E135" s="55" t="s">
        <v>206</v>
      </c>
      <c r="F135" s="55" t="s">
        <v>4948</v>
      </c>
      <c r="G135" s="61" t="s">
        <v>102</v>
      </c>
      <c r="H135" s="55" t="s">
        <v>1888</v>
      </c>
      <c r="I135" s="55">
        <v>2</v>
      </c>
      <c r="J135" s="55">
        <v>8</v>
      </c>
      <c r="K135" s="55">
        <v>1</v>
      </c>
      <c r="L135" s="53" t="s">
        <v>102</v>
      </c>
      <c r="M135" s="52">
        <v>0</v>
      </c>
      <c r="N135" s="55" t="s">
        <v>102</v>
      </c>
      <c r="O135" s="55"/>
    </row>
    <row r="136" spans="1:15">
      <c r="A136" s="53" t="s">
        <v>102</v>
      </c>
      <c r="B136" s="55" t="str">
        <f t="shared" si="2"/>
        <v>-</v>
      </c>
      <c r="C136" s="55" t="s">
        <v>4931</v>
      </c>
      <c r="D136" s="53" t="s">
        <v>102</v>
      </c>
      <c r="E136" s="55" t="s">
        <v>206</v>
      </c>
      <c r="F136" s="55" t="s">
        <v>4948</v>
      </c>
      <c r="G136" s="61" t="s">
        <v>102</v>
      </c>
      <c r="H136" s="55" t="s">
        <v>1888</v>
      </c>
      <c r="I136" s="55">
        <v>2</v>
      </c>
      <c r="J136" s="55">
        <v>8</v>
      </c>
      <c r="K136" s="55">
        <v>2</v>
      </c>
      <c r="L136" s="53" t="s">
        <v>102</v>
      </c>
      <c r="M136" s="52">
        <v>0</v>
      </c>
      <c r="N136" s="55" t="s">
        <v>102</v>
      </c>
      <c r="O136" s="55"/>
    </row>
    <row r="137" spans="1:15">
      <c r="A137" s="53" t="s">
        <v>102</v>
      </c>
      <c r="B137" s="55" t="str">
        <f t="shared" si="2"/>
        <v>-</v>
      </c>
      <c r="C137" s="55" t="s">
        <v>4931</v>
      </c>
      <c r="D137" s="53" t="s">
        <v>102</v>
      </c>
      <c r="E137" s="55" t="s">
        <v>206</v>
      </c>
      <c r="F137" s="55" t="s">
        <v>4948</v>
      </c>
      <c r="G137" s="61" t="s">
        <v>102</v>
      </c>
      <c r="H137" s="55" t="s">
        <v>1888</v>
      </c>
      <c r="I137" s="55">
        <v>2</v>
      </c>
      <c r="J137" s="55">
        <v>8</v>
      </c>
      <c r="K137" s="55">
        <v>3</v>
      </c>
      <c r="L137" s="53" t="s">
        <v>102</v>
      </c>
      <c r="M137" s="52">
        <v>0</v>
      </c>
      <c r="N137" s="55" t="s">
        <v>102</v>
      </c>
      <c r="O137" s="55"/>
    </row>
    <row r="138" spans="1:15">
      <c r="A138" s="53" t="s">
        <v>102</v>
      </c>
      <c r="B138" s="55" t="str">
        <f t="shared" si="2"/>
        <v>-</v>
      </c>
      <c r="C138" s="55" t="s">
        <v>4931</v>
      </c>
      <c r="D138" s="53" t="s">
        <v>102</v>
      </c>
      <c r="E138" s="55" t="s">
        <v>206</v>
      </c>
      <c r="F138" s="55" t="s">
        <v>4948</v>
      </c>
      <c r="G138" s="61" t="s">
        <v>102</v>
      </c>
      <c r="H138" s="55" t="s">
        <v>1888</v>
      </c>
      <c r="I138" s="55">
        <v>2</v>
      </c>
      <c r="J138" s="55">
        <v>8</v>
      </c>
      <c r="K138" s="55">
        <v>4</v>
      </c>
      <c r="L138" s="53" t="s">
        <v>102</v>
      </c>
      <c r="M138" s="52">
        <v>0</v>
      </c>
      <c r="N138" s="55" t="s">
        <v>102</v>
      </c>
      <c r="O138" s="55"/>
    </row>
    <row r="139" spans="1:15">
      <c r="A139" s="53" t="s">
        <v>102</v>
      </c>
      <c r="B139" s="55" t="str">
        <f t="shared" si="2"/>
        <v>-</v>
      </c>
      <c r="C139" s="55" t="s">
        <v>4931</v>
      </c>
      <c r="D139" s="53" t="s">
        <v>102</v>
      </c>
      <c r="E139" s="55" t="s">
        <v>206</v>
      </c>
      <c r="F139" s="55" t="s">
        <v>4948</v>
      </c>
      <c r="G139" s="61" t="s">
        <v>102</v>
      </c>
      <c r="H139" s="55" t="s">
        <v>1888</v>
      </c>
      <c r="I139" s="55">
        <v>2</v>
      </c>
      <c r="J139" s="55">
        <v>8</v>
      </c>
      <c r="K139" s="55">
        <v>5</v>
      </c>
      <c r="L139" s="53" t="s">
        <v>102</v>
      </c>
      <c r="M139" s="52">
        <v>0</v>
      </c>
      <c r="N139" s="55" t="s">
        <v>102</v>
      </c>
      <c r="O139" s="55"/>
    </row>
    <row r="140" spans="1:15">
      <c r="A140" s="53" t="s">
        <v>102</v>
      </c>
      <c r="B140" s="55" t="str">
        <f t="shared" si="2"/>
        <v>-</v>
      </c>
      <c r="C140" s="55" t="s">
        <v>4931</v>
      </c>
      <c r="D140" s="53" t="s">
        <v>102</v>
      </c>
      <c r="E140" s="55" t="s">
        <v>206</v>
      </c>
      <c r="F140" s="55" t="s">
        <v>4948</v>
      </c>
      <c r="G140" s="61" t="s">
        <v>102</v>
      </c>
      <c r="H140" s="55" t="s">
        <v>1888</v>
      </c>
      <c r="I140" s="55">
        <v>2</v>
      </c>
      <c r="J140" s="55">
        <v>8</v>
      </c>
      <c r="K140" s="55">
        <v>6</v>
      </c>
      <c r="L140" s="53" t="s">
        <v>102</v>
      </c>
      <c r="M140" s="52">
        <v>0</v>
      </c>
      <c r="N140" s="55" t="s">
        <v>102</v>
      </c>
      <c r="O140" s="55"/>
    </row>
    <row r="141" spans="1:15">
      <c r="A141" s="53" t="s">
        <v>102</v>
      </c>
      <c r="B141" s="55" t="str">
        <f t="shared" si="2"/>
        <v>-</v>
      </c>
      <c r="C141" s="55" t="s">
        <v>4931</v>
      </c>
      <c r="D141" s="53" t="s">
        <v>102</v>
      </c>
      <c r="E141" s="55" t="s">
        <v>206</v>
      </c>
      <c r="F141" s="55" t="s">
        <v>4948</v>
      </c>
      <c r="G141" s="61" t="s">
        <v>102</v>
      </c>
      <c r="H141" s="55" t="s">
        <v>1888</v>
      </c>
      <c r="I141" s="55">
        <v>2</v>
      </c>
      <c r="J141" s="55">
        <v>8</v>
      </c>
      <c r="K141" s="55">
        <v>7</v>
      </c>
      <c r="L141" s="53" t="s">
        <v>102</v>
      </c>
      <c r="M141" s="52">
        <v>0</v>
      </c>
      <c r="N141" s="55" t="s">
        <v>102</v>
      </c>
      <c r="O141" s="55"/>
    </row>
    <row r="142" spans="1:15">
      <c r="A142" s="53" t="s">
        <v>102</v>
      </c>
      <c r="B142" s="55" t="str">
        <f t="shared" si="2"/>
        <v>-</v>
      </c>
      <c r="C142" s="55" t="s">
        <v>4931</v>
      </c>
      <c r="D142" s="53" t="s">
        <v>102</v>
      </c>
      <c r="E142" s="55" t="s">
        <v>206</v>
      </c>
      <c r="F142" s="55" t="s">
        <v>4948</v>
      </c>
      <c r="G142" s="61" t="s">
        <v>102</v>
      </c>
      <c r="H142" s="55" t="s">
        <v>1888</v>
      </c>
      <c r="I142" s="55">
        <v>2</v>
      </c>
      <c r="J142" s="55">
        <v>8</v>
      </c>
      <c r="K142" s="55">
        <v>8</v>
      </c>
      <c r="L142" s="53" t="s">
        <v>102</v>
      </c>
      <c r="M142" s="52">
        <v>0</v>
      </c>
      <c r="N142" s="55" t="s">
        <v>102</v>
      </c>
      <c r="O142" s="55"/>
    </row>
    <row r="143" spans="1:15">
      <c r="A143" s="53" t="s">
        <v>102</v>
      </c>
      <c r="B143" s="55" t="str">
        <f t="shared" si="2"/>
        <v>-</v>
      </c>
      <c r="C143" s="62" t="s">
        <v>4942</v>
      </c>
      <c r="D143" s="53" t="s">
        <v>102</v>
      </c>
      <c r="E143" s="55" t="s">
        <v>62</v>
      </c>
      <c r="F143" s="53" t="s">
        <v>102</v>
      </c>
      <c r="G143" s="61" t="s">
        <v>102</v>
      </c>
      <c r="H143" s="55" t="s">
        <v>1888</v>
      </c>
      <c r="I143" s="55">
        <v>2</v>
      </c>
      <c r="J143" s="55">
        <v>9</v>
      </c>
      <c r="K143" s="53" t="s">
        <v>102</v>
      </c>
      <c r="L143" s="53" t="s">
        <v>102</v>
      </c>
      <c r="M143" s="52">
        <v>0</v>
      </c>
      <c r="N143" s="55" t="s">
        <v>102</v>
      </c>
      <c r="O143" s="55"/>
    </row>
    <row r="144" spans="1:15">
      <c r="A144" s="53" t="s">
        <v>102</v>
      </c>
      <c r="B144" s="55" t="str">
        <f t="shared" si="2"/>
        <v>-</v>
      </c>
      <c r="C144" s="62" t="s">
        <v>4942</v>
      </c>
      <c r="D144" s="53" t="s">
        <v>102</v>
      </c>
      <c r="E144" s="55" t="s">
        <v>62</v>
      </c>
      <c r="F144" s="53" t="s">
        <v>102</v>
      </c>
      <c r="G144" s="61" t="s">
        <v>102</v>
      </c>
      <c r="H144" s="55" t="s">
        <v>1888</v>
      </c>
      <c r="I144" s="55">
        <v>2</v>
      </c>
      <c r="J144" s="55">
        <v>10</v>
      </c>
      <c r="K144" s="53" t="s">
        <v>102</v>
      </c>
      <c r="L144" s="53" t="s">
        <v>102</v>
      </c>
      <c r="M144" s="52">
        <v>0</v>
      </c>
      <c r="N144" s="55" t="s">
        <v>102</v>
      </c>
      <c r="O144" s="55"/>
    </row>
    <row r="145" spans="1:15">
      <c r="A145" s="53" t="s">
        <v>102</v>
      </c>
      <c r="B145" s="55" t="str">
        <f t="shared" si="2"/>
        <v>-</v>
      </c>
      <c r="C145" s="62" t="s">
        <v>4942</v>
      </c>
      <c r="D145" s="53" t="s">
        <v>102</v>
      </c>
      <c r="E145" s="55" t="s">
        <v>62</v>
      </c>
      <c r="F145" s="53" t="s">
        <v>102</v>
      </c>
      <c r="G145" s="61" t="s">
        <v>102</v>
      </c>
      <c r="H145" s="55" t="s">
        <v>1888</v>
      </c>
      <c r="I145" s="55">
        <v>2</v>
      </c>
      <c r="J145" s="55">
        <v>11</v>
      </c>
      <c r="K145" s="53" t="s">
        <v>102</v>
      </c>
      <c r="L145" s="53" t="s">
        <v>102</v>
      </c>
      <c r="M145" s="52">
        <v>0</v>
      </c>
      <c r="N145" s="55" t="s">
        <v>102</v>
      </c>
      <c r="O145" s="55"/>
    </row>
    <row r="146" spans="1:15">
      <c r="A146" s="53" t="s">
        <v>102</v>
      </c>
      <c r="B146" s="55" t="str">
        <f t="shared" si="2"/>
        <v>-</v>
      </c>
      <c r="C146" s="62" t="s">
        <v>4942</v>
      </c>
      <c r="D146" s="53" t="s">
        <v>102</v>
      </c>
      <c r="E146" s="55" t="s">
        <v>62</v>
      </c>
      <c r="F146" s="53" t="s">
        <v>102</v>
      </c>
      <c r="G146" s="61" t="s">
        <v>102</v>
      </c>
      <c r="H146" s="55" t="s">
        <v>1888</v>
      </c>
      <c r="I146" s="55">
        <v>2</v>
      </c>
      <c r="J146" s="55">
        <v>12</v>
      </c>
      <c r="K146" s="53" t="s">
        <v>102</v>
      </c>
      <c r="L146" s="53" t="s">
        <v>102</v>
      </c>
      <c r="M146" s="52">
        <v>0</v>
      </c>
      <c r="N146" s="55" t="s">
        <v>102</v>
      </c>
      <c r="O146" s="55"/>
    </row>
    <row r="147" spans="1:15" s="57" customFormat="1" ht="21">
      <c r="A147" s="51" t="s">
        <v>4962</v>
      </c>
      <c r="B147" s="52" t="str">
        <f t="shared" si="2"/>
        <v>F1.S1.DS.UCA02.KEC411.11</v>
      </c>
      <c r="C147" s="52" t="s">
        <v>4922</v>
      </c>
      <c r="D147" s="53" t="s">
        <v>102</v>
      </c>
      <c r="E147" s="52" t="s">
        <v>4923</v>
      </c>
      <c r="F147" s="52" t="s">
        <v>4924</v>
      </c>
      <c r="G147" s="54" t="s">
        <v>4925</v>
      </c>
      <c r="H147" s="55" t="s">
        <v>513</v>
      </c>
      <c r="I147" s="56" t="s">
        <v>102</v>
      </c>
      <c r="J147" s="56" t="s">
        <v>102</v>
      </c>
      <c r="K147" s="56" t="s">
        <v>102</v>
      </c>
      <c r="L147" s="52" t="s">
        <v>4963</v>
      </c>
      <c r="M147" s="52">
        <v>0</v>
      </c>
      <c r="N147" s="52"/>
      <c r="O147" s="52"/>
    </row>
    <row r="148" spans="1:15" ht="21">
      <c r="A148" s="55" t="s">
        <v>4964</v>
      </c>
      <c r="B148" s="52" t="str">
        <f t="shared" si="2"/>
        <v>F1.S1.DS.UCA02.KEC411.21</v>
      </c>
      <c r="C148" s="52" t="s">
        <v>4922</v>
      </c>
      <c r="D148" s="53" t="s">
        <v>102</v>
      </c>
      <c r="E148" s="52" t="s">
        <v>4923</v>
      </c>
      <c r="F148" s="52" t="s">
        <v>4924</v>
      </c>
      <c r="G148" s="54" t="s">
        <v>4925</v>
      </c>
      <c r="H148" s="55" t="s">
        <v>513</v>
      </c>
      <c r="I148" s="56" t="s">
        <v>102</v>
      </c>
      <c r="J148" s="56" t="s">
        <v>102</v>
      </c>
      <c r="K148" s="56" t="s">
        <v>102</v>
      </c>
      <c r="L148" s="52" t="s">
        <v>4965</v>
      </c>
      <c r="M148" s="52">
        <v>0</v>
      </c>
      <c r="N148" s="58"/>
      <c r="O148" s="58"/>
    </row>
    <row r="149" spans="1:15" ht="21">
      <c r="A149" s="55" t="s">
        <v>4706</v>
      </c>
      <c r="B149" s="55" t="str">
        <f t="shared" si="2"/>
        <v>F1.S1.DS.CDS01.CMA001_WIT102</v>
      </c>
      <c r="C149" s="55" t="s">
        <v>114</v>
      </c>
      <c r="D149" s="53" t="s">
        <v>102</v>
      </c>
      <c r="E149" s="55" t="s">
        <v>112</v>
      </c>
      <c r="F149" s="55" t="s">
        <v>4929</v>
      </c>
      <c r="G149" s="54" t="s">
        <v>4925</v>
      </c>
      <c r="H149" s="55" t="s">
        <v>513</v>
      </c>
      <c r="I149" s="55">
        <v>1</v>
      </c>
      <c r="J149" s="55">
        <v>1</v>
      </c>
      <c r="K149" s="55">
        <v>1</v>
      </c>
      <c r="L149" s="53" t="s">
        <v>102</v>
      </c>
      <c r="M149" s="52">
        <v>0</v>
      </c>
      <c r="N149" s="55" t="s">
        <v>70</v>
      </c>
      <c r="O149" s="55"/>
    </row>
    <row r="150" spans="1:15" ht="21">
      <c r="A150" s="55" t="s">
        <v>3667</v>
      </c>
      <c r="B150" s="55" t="str">
        <f t="shared" si="2"/>
        <v>F1.S1.DS.CDS01.CMA001_TIT103A</v>
      </c>
      <c r="C150" s="55" t="s">
        <v>135</v>
      </c>
      <c r="D150" s="53" t="s">
        <v>102</v>
      </c>
      <c r="E150" s="55" t="s">
        <v>112</v>
      </c>
      <c r="F150" s="55" t="s">
        <v>4929</v>
      </c>
      <c r="G150" s="54" t="s">
        <v>4925</v>
      </c>
      <c r="H150" s="55" t="s">
        <v>513</v>
      </c>
      <c r="I150" s="55">
        <v>1</v>
      </c>
      <c r="J150" s="55">
        <v>1</v>
      </c>
      <c r="K150" s="55">
        <v>2</v>
      </c>
      <c r="L150" s="53" t="s">
        <v>102</v>
      </c>
      <c r="M150" s="52">
        <v>0</v>
      </c>
      <c r="N150" s="55" t="s">
        <v>102</v>
      </c>
      <c r="O150" s="55"/>
    </row>
    <row r="151" spans="1:15" ht="21">
      <c r="A151" s="55" t="s">
        <v>4660</v>
      </c>
      <c r="B151" s="55" t="str">
        <f t="shared" si="2"/>
        <v>F1.S1.DS.CDS01.CMA001_AIT104</v>
      </c>
      <c r="C151" s="55" t="s">
        <v>151</v>
      </c>
      <c r="D151" s="53" t="s">
        <v>102</v>
      </c>
      <c r="E151" s="55" t="s">
        <v>112</v>
      </c>
      <c r="F151" s="55" t="s">
        <v>4929</v>
      </c>
      <c r="G151" s="54" t="s">
        <v>4925</v>
      </c>
      <c r="H151" s="55" t="s">
        <v>513</v>
      </c>
      <c r="I151" s="55">
        <v>1</v>
      </c>
      <c r="J151" s="55">
        <v>1</v>
      </c>
      <c r="K151" s="55">
        <v>3</v>
      </c>
      <c r="L151" s="53" t="s">
        <v>102</v>
      </c>
      <c r="M151" s="52">
        <v>0</v>
      </c>
      <c r="N151" s="55" t="s">
        <v>102</v>
      </c>
      <c r="O151" s="55"/>
    </row>
    <row r="152" spans="1:15" ht="21">
      <c r="A152" s="55" t="s">
        <v>3537</v>
      </c>
      <c r="B152" s="55" t="str">
        <f t="shared" si="2"/>
        <v>F1.S1.DS.CDS01.CMA001_FIT105</v>
      </c>
      <c r="C152" s="66" t="s">
        <v>4966</v>
      </c>
      <c r="D152" s="53" t="s">
        <v>102</v>
      </c>
      <c r="E152" s="55" t="s">
        <v>112</v>
      </c>
      <c r="F152" s="55" t="s">
        <v>4929</v>
      </c>
      <c r="G152" s="54" t="s">
        <v>4925</v>
      </c>
      <c r="H152" s="55" t="s">
        <v>513</v>
      </c>
      <c r="I152" s="55">
        <v>1</v>
      </c>
      <c r="J152" s="55">
        <v>1</v>
      </c>
      <c r="K152" s="55">
        <v>4</v>
      </c>
      <c r="L152" s="53" t="s">
        <v>102</v>
      </c>
      <c r="M152" s="67">
        <v>3</v>
      </c>
      <c r="N152" s="55" t="s">
        <v>4930</v>
      </c>
      <c r="O152" s="55"/>
    </row>
    <row r="153" spans="1:15" ht="21">
      <c r="A153" s="55" t="s">
        <v>4601</v>
      </c>
      <c r="B153" s="55" t="str">
        <f t="shared" si="2"/>
        <v>F1.S1.DS.CDS01.CMA001_ZT110</v>
      </c>
      <c r="C153" s="55" t="s">
        <v>218</v>
      </c>
      <c r="D153" s="53" t="s">
        <v>102</v>
      </c>
      <c r="E153" s="55" t="s">
        <v>112</v>
      </c>
      <c r="F153" s="55" t="s">
        <v>4929</v>
      </c>
      <c r="G153" s="54" t="s">
        <v>4925</v>
      </c>
      <c r="H153" s="55" t="s">
        <v>513</v>
      </c>
      <c r="I153" s="55">
        <v>1</v>
      </c>
      <c r="J153" s="55">
        <v>1</v>
      </c>
      <c r="K153" s="55">
        <v>5</v>
      </c>
      <c r="L153" s="53" t="s">
        <v>102</v>
      </c>
      <c r="M153" s="52">
        <v>0</v>
      </c>
      <c r="N153" s="55" t="s">
        <v>102</v>
      </c>
      <c r="O153" s="55"/>
    </row>
    <row r="154" spans="1:15" ht="21">
      <c r="A154" s="55" t="s">
        <v>4662</v>
      </c>
      <c r="B154" s="55" t="str">
        <f t="shared" si="2"/>
        <v>F1.S1.DS.CDS01.CMA001_AIT111</v>
      </c>
      <c r="C154" s="55" t="s">
        <v>224</v>
      </c>
      <c r="D154" s="53" t="s">
        <v>102</v>
      </c>
      <c r="E154" s="55" t="s">
        <v>112</v>
      </c>
      <c r="F154" s="55" t="s">
        <v>4929</v>
      </c>
      <c r="G154" s="54" t="s">
        <v>4925</v>
      </c>
      <c r="H154" s="55" t="s">
        <v>513</v>
      </c>
      <c r="I154" s="55">
        <v>1</v>
      </c>
      <c r="J154" s="55">
        <v>1</v>
      </c>
      <c r="K154" s="55">
        <v>6</v>
      </c>
      <c r="L154" s="53" t="s">
        <v>102</v>
      </c>
      <c r="M154" s="52">
        <v>1</v>
      </c>
      <c r="N154" s="55" t="s">
        <v>102</v>
      </c>
      <c r="O154" s="55"/>
    </row>
    <row r="155" spans="1:15" ht="21">
      <c r="A155" s="55" t="s">
        <v>3433</v>
      </c>
      <c r="B155" s="55" t="str">
        <f t="shared" si="2"/>
        <v>F1.S1.DS.CDS01.CMA001_PIT127</v>
      </c>
      <c r="C155" s="55" t="s">
        <v>173</v>
      </c>
      <c r="D155" s="53" t="s">
        <v>102</v>
      </c>
      <c r="E155" s="55" t="s">
        <v>112</v>
      </c>
      <c r="F155" s="55" t="s">
        <v>4929</v>
      </c>
      <c r="G155" s="54" t="s">
        <v>4925</v>
      </c>
      <c r="H155" s="55" t="s">
        <v>513</v>
      </c>
      <c r="I155" s="55">
        <v>1</v>
      </c>
      <c r="J155" s="55">
        <v>1</v>
      </c>
      <c r="K155" s="55">
        <v>7</v>
      </c>
      <c r="L155" s="53" t="s">
        <v>102</v>
      </c>
      <c r="M155" s="52">
        <v>0</v>
      </c>
      <c r="N155" s="55" t="s">
        <v>102</v>
      </c>
      <c r="O155" s="55"/>
    </row>
    <row r="156" spans="1:15">
      <c r="A156" s="63" t="s">
        <v>102</v>
      </c>
      <c r="B156" s="55" t="str">
        <f t="shared" si="2"/>
        <v>-</v>
      </c>
      <c r="C156" s="55" t="s">
        <v>4931</v>
      </c>
      <c r="D156" s="53" t="s">
        <v>102</v>
      </c>
      <c r="E156" s="55" t="s">
        <v>112</v>
      </c>
      <c r="F156" s="55" t="s">
        <v>4929</v>
      </c>
      <c r="G156" s="61" t="s">
        <v>102</v>
      </c>
      <c r="H156" s="55" t="s">
        <v>513</v>
      </c>
      <c r="I156" s="55">
        <v>1</v>
      </c>
      <c r="J156" s="55">
        <v>1</v>
      </c>
      <c r="K156" s="55">
        <v>8</v>
      </c>
      <c r="L156" s="53" t="s">
        <v>102</v>
      </c>
      <c r="M156" s="52">
        <v>0</v>
      </c>
      <c r="N156" s="55" t="s">
        <v>102</v>
      </c>
      <c r="O156" s="55"/>
    </row>
    <row r="157" spans="1:15" ht="21">
      <c r="A157" s="55" t="s">
        <v>4711</v>
      </c>
      <c r="B157" s="55" t="str">
        <f t="shared" si="2"/>
        <v>F1.S1.DS.CDS01.CMA003_LIT202</v>
      </c>
      <c r="C157" s="55" t="s">
        <v>289</v>
      </c>
      <c r="D157" s="53" t="s">
        <v>102</v>
      </c>
      <c r="E157" s="55" t="s">
        <v>112</v>
      </c>
      <c r="F157" s="55" t="s">
        <v>4929</v>
      </c>
      <c r="G157" s="54" t="s">
        <v>4925</v>
      </c>
      <c r="H157" s="55" t="s">
        <v>513</v>
      </c>
      <c r="I157" s="55">
        <v>1</v>
      </c>
      <c r="J157" s="55">
        <v>2</v>
      </c>
      <c r="K157" s="55">
        <v>1</v>
      </c>
      <c r="L157" s="53" t="s">
        <v>102</v>
      </c>
      <c r="M157" s="52">
        <v>0</v>
      </c>
      <c r="N157" s="55" t="s">
        <v>102</v>
      </c>
      <c r="O157" s="55"/>
    </row>
    <row r="158" spans="1:15" ht="21">
      <c r="A158" s="55" t="s">
        <v>3671</v>
      </c>
      <c r="B158" s="55" t="str">
        <f t="shared" si="2"/>
        <v>F1.S1.DS.CDS01.CMA003_TIT203</v>
      </c>
      <c r="C158" s="55" t="s">
        <v>289</v>
      </c>
      <c r="D158" s="53" t="s">
        <v>102</v>
      </c>
      <c r="E158" s="55" t="s">
        <v>112</v>
      </c>
      <c r="F158" s="55" t="s">
        <v>4929</v>
      </c>
      <c r="G158" s="54" t="s">
        <v>4925</v>
      </c>
      <c r="H158" s="55" t="s">
        <v>513</v>
      </c>
      <c r="I158" s="55">
        <v>1</v>
      </c>
      <c r="J158" s="55">
        <v>2</v>
      </c>
      <c r="K158" s="55">
        <v>2</v>
      </c>
      <c r="L158" s="53" t="s">
        <v>102</v>
      </c>
      <c r="M158" s="52">
        <v>0</v>
      </c>
      <c r="N158" s="55" t="s">
        <v>102</v>
      </c>
      <c r="O158" s="55"/>
    </row>
    <row r="159" spans="1:15" ht="21">
      <c r="A159" s="55" t="s">
        <v>3441</v>
      </c>
      <c r="B159" s="55" t="str">
        <f t="shared" si="2"/>
        <v>F1.S1.DS.CDS01.GPB003_PIT221</v>
      </c>
      <c r="C159" s="55" t="s">
        <v>322</v>
      </c>
      <c r="D159" s="53" t="s">
        <v>102</v>
      </c>
      <c r="E159" s="55" t="s">
        <v>112</v>
      </c>
      <c r="F159" s="55" t="s">
        <v>4929</v>
      </c>
      <c r="G159" s="54" t="s">
        <v>4925</v>
      </c>
      <c r="H159" s="55" t="s">
        <v>513</v>
      </c>
      <c r="I159" s="55">
        <v>1</v>
      </c>
      <c r="J159" s="55">
        <v>2</v>
      </c>
      <c r="K159" s="55">
        <v>3</v>
      </c>
      <c r="L159" s="53" t="s">
        <v>102</v>
      </c>
      <c r="M159" s="52">
        <v>0</v>
      </c>
      <c r="N159" s="55" t="s">
        <v>102</v>
      </c>
      <c r="O159" s="55"/>
    </row>
    <row r="160" spans="1:15" ht="21">
      <c r="A160" s="55" t="s">
        <v>3436</v>
      </c>
      <c r="B160" s="55" t="str">
        <f t="shared" si="2"/>
        <v>F1.S1.DS.CDS01.CMA003_PIT222</v>
      </c>
      <c r="C160" s="55" t="s">
        <v>289</v>
      </c>
      <c r="D160" s="53" t="s">
        <v>102</v>
      </c>
      <c r="E160" s="55" t="s">
        <v>112</v>
      </c>
      <c r="F160" s="55" t="s">
        <v>4929</v>
      </c>
      <c r="G160" s="54" t="s">
        <v>4925</v>
      </c>
      <c r="H160" s="55" t="s">
        <v>513</v>
      </c>
      <c r="I160" s="55">
        <v>1</v>
      </c>
      <c r="J160" s="55">
        <v>2</v>
      </c>
      <c r="K160" s="55">
        <v>4</v>
      </c>
      <c r="L160" s="53" t="s">
        <v>102</v>
      </c>
      <c r="M160" s="52">
        <v>0</v>
      </c>
      <c r="N160" s="55" t="s">
        <v>102</v>
      </c>
      <c r="O160" s="55"/>
    </row>
    <row r="161" spans="1:15" ht="21">
      <c r="A161" s="55" t="s">
        <v>3442</v>
      </c>
      <c r="B161" s="55" t="str">
        <f t="shared" si="2"/>
        <v>F1.S1.DS.CDS01.GPA001_PIT226</v>
      </c>
      <c r="C161" s="55" t="s">
        <v>328</v>
      </c>
      <c r="D161" s="53" t="s">
        <v>102</v>
      </c>
      <c r="E161" s="55" t="s">
        <v>112</v>
      </c>
      <c r="F161" s="55" t="s">
        <v>4929</v>
      </c>
      <c r="G161" s="54" t="s">
        <v>4925</v>
      </c>
      <c r="H161" s="55" t="s">
        <v>513</v>
      </c>
      <c r="I161" s="55">
        <v>1</v>
      </c>
      <c r="J161" s="55">
        <v>2</v>
      </c>
      <c r="K161" s="55">
        <v>5</v>
      </c>
      <c r="L161" s="53" t="s">
        <v>102</v>
      </c>
      <c r="M161" s="52">
        <v>0</v>
      </c>
      <c r="N161" s="55" t="s">
        <v>102</v>
      </c>
      <c r="O161" s="55"/>
    </row>
    <row r="162" spans="1:15" ht="21">
      <c r="A162" s="55" t="s">
        <v>3543</v>
      </c>
      <c r="B162" s="55" t="str">
        <f t="shared" si="2"/>
        <v>F1.S1.DS.CDS01.CMA003_FIT227</v>
      </c>
      <c r="C162" s="55" t="s">
        <v>332</v>
      </c>
      <c r="D162" s="53" t="s">
        <v>102</v>
      </c>
      <c r="E162" s="55" t="s">
        <v>112</v>
      </c>
      <c r="F162" s="55" t="s">
        <v>4929</v>
      </c>
      <c r="G162" s="54" t="s">
        <v>4925</v>
      </c>
      <c r="H162" s="55" t="s">
        <v>513</v>
      </c>
      <c r="I162" s="55">
        <v>1</v>
      </c>
      <c r="J162" s="55">
        <v>2</v>
      </c>
      <c r="K162" s="55">
        <v>6</v>
      </c>
      <c r="L162" s="53" t="s">
        <v>102</v>
      </c>
      <c r="M162" s="52">
        <v>0</v>
      </c>
      <c r="N162" s="55" t="s">
        <v>4933</v>
      </c>
      <c r="O162" s="55"/>
    </row>
    <row r="163" spans="1:15" ht="21">
      <c r="A163" s="55" t="s">
        <v>3546</v>
      </c>
      <c r="B163" s="55" t="str">
        <f t="shared" si="2"/>
        <v>F1.S1.DS.CDS01.GPA001_FIT228</v>
      </c>
      <c r="C163" s="55" t="s">
        <v>328</v>
      </c>
      <c r="D163" s="53" t="s">
        <v>102</v>
      </c>
      <c r="E163" s="55" t="s">
        <v>112</v>
      </c>
      <c r="F163" s="55" t="s">
        <v>4929</v>
      </c>
      <c r="G163" s="54" t="s">
        <v>4925</v>
      </c>
      <c r="H163" s="55" t="s">
        <v>513</v>
      </c>
      <c r="I163" s="55">
        <v>1</v>
      </c>
      <c r="J163" s="55">
        <v>2</v>
      </c>
      <c r="K163" s="55">
        <v>7</v>
      </c>
      <c r="L163" s="53" t="s">
        <v>102</v>
      </c>
      <c r="M163" s="52">
        <v>0</v>
      </c>
      <c r="N163" s="55" t="s">
        <v>4933</v>
      </c>
      <c r="O163" s="55"/>
    </row>
    <row r="164" spans="1:15" ht="21">
      <c r="A164" s="55" t="s">
        <v>3438</v>
      </c>
      <c r="B164" s="55" t="str">
        <f t="shared" si="2"/>
        <v>F1.S1.DS.CDS01.CMA003_PDIT230</v>
      </c>
      <c r="C164" s="55" t="s">
        <v>353</v>
      </c>
      <c r="D164" s="53" t="s">
        <v>102</v>
      </c>
      <c r="E164" s="55" t="s">
        <v>112</v>
      </c>
      <c r="F164" s="55" t="s">
        <v>4929</v>
      </c>
      <c r="G164" s="54" t="s">
        <v>4925</v>
      </c>
      <c r="H164" s="55" t="s">
        <v>513</v>
      </c>
      <c r="I164" s="55">
        <v>1</v>
      </c>
      <c r="J164" s="55">
        <v>2</v>
      </c>
      <c r="K164" s="55">
        <v>8</v>
      </c>
      <c r="L164" s="53" t="s">
        <v>102</v>
      </c>
      <c r="M164" s="52">
        <v>0</v>
      </c>
      <c r="N164" s="55" t="s">
        <v>102</v>
      </c>
      <c r="O164" s="55"/>
    </row>
    <row r="165" spans="1:15" ht="21">
      <c r="A165" s="55" t="s">
        <v>3996</v>
      </c>
      <c r="B165" s="55" t="str">
        <f t="shared" si="2"/>
        <v>F1.S1.DS.CDS01.GPB003_VT236</v>
      </c>
      <c r="C165" s="55" t="s">
        <v>359</v>
      </c>
      <c r="D165" s="53" t="s">
        <v>102</v>
      </c>
      <c r="E165" s="55" t="s">
        <v>112</v>
      </c>
      <c r="F165" s="55" t="s">
        <v>4929</v>
      </c>
      <c r="G165" s="54" t="s">
        <v>4925</v>
      </c>
      <c r="H165" s="55" t="s">
        <v>513</v>
      </c>
      <c r="I165" s="55">
        <v>1</v>
      </c>
      <c r="J165" s="55">
        <v>3</v>
      </c>
      <c r="K165" s="55">
        <v>1</v>
      </c>
      <c r="L165" s="53" t="s">
        <v>102</v>
      </c>
      <c r="M165" s="52">
        <v>0</v>
      </c>
      <c r="N165" s="55" t="s">
        <v>102</v>
      </c>
      <c r="O165" s="55"/>
    </row>
    <row r="166" spans="1:15" ht="21">
      <c r="A166" s="55" t="s">
        <v>3999</v>
      </c>
      <c r="B166" s="55" t="str">
        <f t="shared" si="2"/>
        <v>F1.S1.DS.CDS01.GPB003_VT237</v>
      </c>
      <c r="C166" s="55" t="s">
        <v>367</v>
      </c>
      <c r="D166" s="53" t="s">
        <v>102</v>
      </c>
      <c r="E166" s="55" t="s">
        <v>112</v>
      </c>
      <c r="F166" s="55" t="s">
        <v>4929</v>
      </c>
      <c r="G166" s="54" t="s">
        <v>4925</v>
      </c>
      <c r="H166" s="55" t="s">
        <v>513</v>
      </c>
      <c r="I166" s="55">
        <v>1</v>
      </c>
      <c r="J166" s="55">
        <v>3</v>
      </c>
      <c r="K166" s="55">
        <v>2</v>
      </c>
      <c r="L166" s="53" t="s">
        <v>102</v>
      </c>
      <c r="M166" s="52">
        <v>0</v>
      </c>
      <c r="N166" s="55" t="s">
        <v>102</v>
      </c>
      <c r="O166" s="55"/>
    </row>
    <row r="167" spans="1:15" ht="21">
      <c r="A167" s="55" t="s">
        <v>4000</v>
      </c>
      <c r="B167" s="55" t="str">
        <f t="shared" si="2"/>
        <v>F1.S1.DS.CDS01.GPB004_VT238</v>
      </c>
      <c r="C167" s="55" t="s">
        <v>369</v>
      </c>
      <c r="D167" s="53" t="s">
        <v>102</v>
      </c>
      <c r="E167" s="55" t="s">
        <v>112</v>
      </c>
      <c r="F167" s="55" t="s">
        <v>4929</v>
      </c>
      <c r="G167" s="54" t="s">
        <v>4925</v>
      </c>
      <c r="H167" s="55" t="s">
        <v>513</v>
      </c>
      <c r="I167" s="55">
        <v>1</v>
      </c>
      <c r="J167" s="55">
        <v>3</v>
      </c>
      <c r="K167" s="55">
        <v>3</v>
      </c>
      <c r="L167" s="53" t="s">
        <v>102</v>
      </c>
      <c r="M167" s="52">
        <v>0</v>
      </c>
      <c r="N167" s="55" t="s">
        <v>102</v>
      </c>
      <c r="O167" s="55"/>
    </row>
    <row r="168" spans="1:15" ht="21">
      <c r="A168" s="55" t="s">
        <v>4002</v>
      </c>
      <c r="B168" s="55" t="str">
        <f t="shared" si="2"/>
        <v>F1.S1.DS.CDS01.GPB004_VT239</v>
      </c>
      <c r="C168" s="55" t="s">
        <v>372</v>
      </c>
      <c r="D168" s="53" t="s">
        <v>102</v>
      </c>
      <c r="E168" s="55" t="s">
        <v>112</v>
      </c>
      <c r="F168" s="55" t="s">
        <v>4929</v>
      </c>
      <c r="G168" s="54" t="s">
        <v>4925</v>
      </c>
      <c r="H168" s="55" t="s">
        <v>513</v>
      </c>
      <c r="I168" s="55">
        <v>1</v>
      </c>
      <c r="J168" s="55">
        <v>3</v>
      </c>
      <c r="K168" s="55">
        <v>4</v>
      </c>
      <c r="L168" s="53" t="s">
        <v>102</v>
      </c>
      <c r="M168" s="52">
        <v>0</v>
      </c>
      <c r="N168" s="55" t="s">
        <v>102</v>
      </c>
      <c r="O168" s="55"/>
    </row>
    <row r="169" spans="1:15" ht="21">
      <c r="A169" s="55" t="s">
        <v>3539</v>
      </c>
      <c r="B169" s="55" t="str">
        <f t="shared" si="2"/>
        <v>F1.S1.DS.CDS01.EGC001_FIT110</v>
      </c>
      <c r="C169" s="55" t="s">
        <v>434</v>
      </c>
      <c r="D169" s="53" t="s">
        <v>102</v>
      </c>
      <c r="E169" s="55" t="s">
        <v>112</v>
      </c>
      <c r="F169" s="55" t="s">
        <v>4929</v>
      </c>
      <c r="G169" s="54" t="s">
        <v>4925</v>
      </c>
      <c r="H169" s="55" t="s">
        <v>513</v>
      </c>
      <c r="I169" s="55">
        <v>1</v>
      </c>
      <c r="J169" s="55">
        <v>3</v>
      </c>
      <c r="K169" s="55">
        <v>5</v>
      </c>
      <c r="L169" s="53" t="s">
        <v>102</v>
      </c>
      <c r="M169" s="52">
        <v>0</v>
      </c>
      <c r="N169" s="55" t="s">
        <v>4930</v>
      </c>
      <c r="O169" s="55"/>
    </row>
    <row r="170" spans="1:15" ht="21">
      <c r="A170" s="55" t="s">
        <v>3673</v>
      </c>
      <c r="B170" s="55" t="str">
        <f t="shared" si="2"/>
        <v>F1.S1.DS.CDS01.EGC001_TIT209</v>
      </c>
      <c r="C170" s="55" t="s">
        <v>475</v>
      </c>
      <c r="D170" s="53" t="s">
        <v>102</v>
      </c>
      <c r="E170" s="55" t="s">
        <v>112</v>
      </c>
      <c r="F170" s="55" t="s">
        <v>4929</v>
      </c>
      <c r="G170" s="54" t="s">
        <v>4925</v>
      </c>
      <c r="H170" s="55" t="s">
        <v>513</v>
      </c>
      <c r="I170" s="55">
        <v>1</v>
      </c>
      <c r="J170" s="55">
        <v>3</v>
      </c>
      <c r="K170" s="55">
        <v>6</v>
      </c>
      <c r="L170" s="53" t="s">
        <v>102</v>
      </c>
      <c r="M170" s="52">
        <v>0</v>
      </c>
      <c r="N170" s="55" t="s">
        <v>102</v>
      </c>
      <c r="O170" s="55"/>
    </row>
    <row r="171" spans="1:15" ht="21">
      <c r="A171" s="55" t="s">
        <v>3547</v>
      </c>
      <c r="B171" s="55" t="str">
        <f t="shared" si="2"/>
        <v>F1.S1.DS.CDS01.EGC001_FIT209</v>
      </c>
      <c r="C171" s="55" t="s">
        <v>467</v>
      </c>
      <c r="D171" s="53" t="s">
        <v>102</v>
      </c>
      <c r="E171" s="55" t="s">
        <v>112</v>
      </c>
      <c r="F171" s="55" t="s">
        <v>4929</v>
      </c>
      <c r="G171" s="54" t="s">
        <v>4925</v>
      </c>
      <c r="H171" s="55" t="s">
        <v>513</v>
      </c>
      <c r="I171" s="55">
        <v>1</v>
      </c>
      <c r="J171" s="55">
        <v>3</v>
      </c>
      <c r="K171" s="55">
        <v>7</v>
      </c>
      <c r="L171" s="53" t="s">
        <v>102</v>
      </c>
      <c r="M171" s="52">
        <v>0</v>
      </c>
      <c r="N171" s="55" t="s">
        <v>4930</v>
      </c>
      <c r="O171" s="55"/>
    </row>
    <row r="172" spans="1:15" ht="21">
      <c r="A172" s="55" t="s">
        <v>3445</v>
      </c>
      <c r="B172" s="55" t="str">
        <f t="shared" si="2"/>
        <v>F1.S1.DS.CDS01.EGC001_PIT217A</v>
      </c>
      <c r="C172" s="55" t="s">
        <v>477</v>
      </c>
      <c r="D172" s="53" t="s">
        <v>102</v>
      </c>
      <c r="E172" s="55" t="s">
        <v>112</v>
      </c>
      <c r="F172" s="55" t="s">
        <v>4929</v>
      </c>
      <c r="G172" s="54" t="s">
        <v>4925</v>
      </c>
      <c r="H172" s="55" t="s">
        <v>513</v>
      </c>
      <c r="I172" s="55">
        <v>1</v>
      </c>
      <c r="J172" s="55">
        <v>3</v>
      </c>
      <c r="K172" s="55">
        <v>8</v>
      </c>
      <c r="L172" s="53" t="s">
        <v>102</v>
      </c>
      <c r="M172" s="52">
        <v>0</v>
      </c>
      <c r="N172" s="55" t="s">
        <v>102</v>
      </c>
      <c r="O172" s="55"/>
    </row>
    <row r="173" spans="1:15" ht="21">
      <c r="A173" s="55" t="s">
        <v>3745</v>
      </c>
      <c r="B173" s="55" t="str">
        <f t="shared" si="2"/>
        <v>F1.S1.DS.CDS01.EGC001_PIT217B</v>
      </c>
      <c r="C173" s="55" t="s">
        <v>477</v>
      </c>
      <c r="D173" s="53" t="s">
        <v>102</v>
      </c>
      <c r="E173" s="55" t="s">
        <v>112</v>
      </c>
      <c r="F173" s="55" t="s">
        <v>4929</v>
      </c>
      <c r="G173" s="54" t="s">
        <v>4925</v>
      </c>
      <c r="H173" s="55" t="s">
        <v>513</v>
      </c>
      <c r="I173" s="55">
        <v>1</v>
      </c>
      <c r="J173" s="55">
        <v>4</v>
      </c>
      <c r="K173" s="55">
        <v>1</v>
      </c>
      <c r="L173" s="53" t="s">
        <v>102</v>
      </c>
      <c r="M173" s="52">
        <v>0</v>
      </c>
      <c r="N173" s="55" t="s">
        <v>102</v>
      </c>
      <c r="O173" s="55"/>
    </row>
    <row r="174" spans="1:15" ht="21">
      <c r="A174" s="55" t="s">
        <v>3551</v>
      </c>
      <c r="B174" s="55" t="str">
        <f t="shared" si="2"/>
        <v>F1.S1.DS.CDS01.EGC001_FIT220</v>
      </c>
      <c r="C174" s="55" t="s">
        <v>486</v>
      </c>
      <c r="D174" s="53" t="s">
        <v>102</v>
      </c>
      <c r="E174" s="55" t="s">
        <v>112</v>
      </c>
      <c r="F174" s="55" t="s">
        <v>4929</v>
      </c>
      <c r="G174" s="54" t="s">
        <v>4925</v>
      </c>
      <c r="H174" s="55" t="s">
        <v>513</v>
      </c>
      <c r="I174" s="55">
        <v>1</v>
      </c>
      <c r="J174" s="55">
        <v>4</v>
      </c>
      <c r="K174" s="55">
        <v>2</v>
      </c>
      <c r="L174" s="53" t="s">
        <v>102</v>
      </c>
      <c r="M174" s="52">
        <v>0</v>
      </c>
      <c r="N174" s="55" t="s">
        <v>4930</v>
      </c>
      <c r="O174" s="55"/>
    </row>
    <row r="175" spans="1:15" ht="21">
      <c r="A175" s="55" t="s">
        <v>4664</v>
      </c>
      <c r="B175" s="55" t="str">
        <f t="shared" si="2"/>
        <v>F1.S1.DS.CDS01.EGC001_AIT224</v>
      </c>
      <c r="C175" s="55" t="s">
        <v>493</v>
      </c>
      <c r="D175" s="53" t="s">
        <v>102</v>
      </c>
      <c r="E175" s="55" t="s">
        <v>112</v>
      </c>
      <c r="F175" s="55" t="s">
        <v>4929</v>
      </c>
      <c r="G175" s="54" t="s">
        <v>4925</v>
      </c>
      <c r="H175" s="55" t="s">
        <v>513</v>
      </c>
      <c r="I175" s="55">
        <v>1</v>
      </c>
      <c r="J175" s="55">
        <v>4</v>
      </c>
      <c r="K175" s="55">
        <v>3</v>
      </c>
      <c r="L175" s="53" t="s">
        <v>102</v>
      </c>
      <c r="M175" s="52">
        <v>1</v>
      </c>
      <c r="N175" s="55" t="s">
        <v>102</v>
      </c>
      <c r="O175" s="55"/>
    </row>
    <row r="176" spans="1:15" ht="21">
      <c r="A176" s="55" t="s">
        <v>3674</v>
      </c>
      <c r="B176" s="55" t="str">
        <f t="shared" si="2"/>
        <v>F1.S1.DS.CDS01.EGC001_TIT225</v>
      </c>
      <c r="C176" s="55" t="s">
        <v>499</v>
      </c>
      <c r="D176" s="53" t="s">
        <v>102</v>
      </c>
      <c r="E176" s="55" t="s">
        <v>112</v>
      </c>
      <c r="F176" s="55" t="s">
        <v>4929</v>
      </c>
      <c r="G176" s="54" t="s">
        <v>4925</v>
      </c>
      <c r="H176" s="55" t="s">
        <v>513</v>
      </c>
      <c r="I176" s="55">
        <v>1</v>
      </c>
      <c r="J176" s="55">
        <v>4</v>
      </c>
      <c r="K176" s="55">
        <v>4</v>
      </c>
      <c r="L176" s="53" t="s">
        <v>102</v>
      </c>
      <c r="M176" s="52">
        <v>0</v>
      </c>
      <c r="N176" s="55" t="s">
        <v>102</v>
      </c>
      <c r="O176" s="55"/>
    </row>
    <row r="177" spans="1:15" ht="21">
      <c r="A177" s="55" t="s">
        <v>3710</v>
      </c>
      <c r="B177" s="55" t="str">
        <f t="shared" si="2"/>
        <v>F1.S1.DS.CDS01.EGC001_PDIT251</v>
      </c>
      <c r="C177" s="55" t="s">
        <v>503</v>
      </c>
      <c r="D177" s="53" t="s">
        <v>102</v>
      </c>
      <c r="E177" s="55" t="s">
        <v>112</v>
      </c>
      <c r="F177" s="55" t="s">
        <v>4929</v>
      </c>
      <c r="G177" s="54" t="s">
        <v>4925</v>
      </c>
      <c r="H177" s="55" t="s">
        <v>513</v>
      </c>
      <c r="I177" s="55">
        <v>1</v>
      </c>
      <c r="J177" s="55">
        <v>4</v>
      </c>
      <c r="K177" s="55">
        <v>5</v>
      </c>
      <c r="L177" s="53" t="s">
        <v>102</v>
      </c>
      <c r="M177" s="52">
        <v>0</v>
      </c>
      <c r="N177" s="55" t="s">
        <v>102</v>
      </c>
      <c r="O177" s="55"/>
    </row>
    <row r="178" spans="1:15" ht="21">
      <c r="A178" s="68" t="s">
        <v>4967</v>
      </c>
      <c r="B178" s="55" t="str">
        <f t="shared" si="2"/>
        <v>F1.S1.DS.CDS01.CMA001_AIT104A</v>
      </c>
      <c r="C178" s="55" t="s">
        <v>163</v>
      </c>
      <c r="D178" s="53" t="s">
        <v>102</v>
      </c>
      <c r="E178" s="55" t="s">
        <v>112</v>
      </c>
      <c r="F178" s="55" t="s">
        <v>4929</v>
      </c>
      <c r="G178" s="54" t="s">
        <v>4925</v>
      </c>
      <c r="H178" s="55" t="s">
        <v>513</v>
      </c>
      <c r="I178" s="55">
        <v>1</v>
      </c>
      <c r="J178" s="55">
        <v>4</v>
      </c>
      <c r="K178" s="55">
        <v>6</v>
      </c>
      <c r="L178" s="53" t="s">
        <v>102</v>
      </c>
      <c r="M178" s="52">
        <v>0</v>
      </c>
      <c r="N178" s="55" t="s">
        <v>102</v>
      </c>
      <c r="O178" s="55"/>
    </row>
    <row r="179" spans="1:15" ht="21">
      <c r="A179" s="51" t="s">
        <v>4968</v>
      </c>
      <c r="B179" s="55" t="str">
        <f t="shared" si="2"/>
        <v>F1.S1.DS.CDS01.CMA001_AIT111A</v>
      </c>
      <c r="C179" s="55" t="s">
        <v>230</v>
      </c>
      <c r="D179" s="53" t="s">
        <v>102</v>
      </c>
      <c r="E179" s="55" t="s">
        <v>112</v>
      </c>
      <c r="F179" s="55" t="s">
        <v>4929</v>
      </c>
      <c r="G179" s="54" t="s">
        <v>4925</v>
      </c>
      <c r="H179" s="55" t="s">
        <v>513</v>
      </c>
      <c r="I179" s="55">
        <v>1</v>
      </c>
      <c r="J179" s="55">
        <v>4</v>
      </c>
      <c r="K179" s="55">
        <v>7</v>
      </c>
      <c r="L179" s="53" t="s">
        <v>102</v>
      </c>
      <c r="M179" s="52">
        <v>0</v>
      </c>
      <c r="N179" s="55" t="s">
        <v>102</v>
      </c>
      <c r="O179" s="55"/>
    </row>
    <row r="180" spans="1:15">
      <c r="A180" s="59" t="s">
        <v>102</v>
      </c>
      <c r="B180" s="55" t="str">
        <f t="shared" si="2"/>
        <v>-</v>
      </c>
      <c r="C180" s="55" t="s">
        <v>4931</v>
      </c>
      <c r="D180" s="53" t="s">
        <v>102</v>
      </c>
      <c r="E180" s="55" t="s">
        <v>112</v>
      </c>
      <c r="F180" s="55" t="s">
        <v>4929</v>
      </c>
      <c r="G180" s="60" t="s">
        <v>102</v>
      </c>
      <c r="H180" s="55" t="s">
        <v>513</v>
      </c>
      <c r="I180" s="55">
        <v>1</v>
      </c>
      <c r="J180" s="55">
        <v>4</v>
      </c>
      <c r="K180" s="55">
        <v>8</v>
      </c>
      <c r="L180" s="53" t="s">
        <v>102</v>
      </c>
      <c r="M180" s="52">
        <v>1</v>
      </c>
      <c r="N180" s="55" t="s">
        <v>102</v>
      </c>
      <c r="O180" s="55" t="s">
        <v>4969</v>
      </c>
    </row>
    <row r="181" spans="1:15" ht="21">
      <c r="A181" s="53" t="s">
        <v>4367</v>
      </c>
      <c r="B181" s="55" t="str">
        <f t="shared" si="2"/>
        <v>F1.S1.DS.CDS01.GPA001_DIT228</v>
      </c>
      <c r="C181" s="55" t="s">
        <v>4970</v>
      </c>
      <c r="D181" s="53" t="s">
        <v>102</v>
      </c>
      <c r="E181" s="55" t="s">
        <v>112</v>
      </c>
      <c r="F181" s="55" t="s">
        <v>4929</v>
      </c>
      <c r="G181" s="54" t="s">
        <v>4925</v>
      </c>
      <c r="H181" s="55" t="s">
        <v>513</v>
      </c>
      <c r="I181" s="55">
        <v>1</v>
      </c>
      <c r="J181" s="55">
        <v>5</v>
      </c>
      <c r="K181" s="55">
        <v>1</v>
      </c>
      <c r="L181" s="53" t="s">
        <v>102</v>
      </c>
      <c r="M181" s="52">
        <v>1</v>
      </c>
      <c r="N181" s="55" t="s">
        <v>102</v>
      </c>
      <c r="O181" s="55" t="s">
        <v>4971</v>
      </c>
    </row>
    <row r="182" spans="1:15">
      <c r="A182" s="63" t="s">
        <v>102</v>
      </c>
      <c r="B182" s="55" t="str">
        <f t="shared" si="2"/>
        <v>-</v>
      </c>
      <c r="C182" s="55" t="s">
        <v>4931</v>
      </c>
      <c r="D182" s="53" t="s">
        <v>102</v>
      </c>
      <c r="E182" s="55" t="s">
        <v>112</v>
      </c>
      <c r="F182" s="55" t="s">
        <v>4929</v>
      </c>
      <c r="G182" s="61" t="s">
        <v>102</v>
      </c>
      <c r="H182" s="55" t="s">
        <v>513</v>
      </c>
      <c r="I182" s="55">
        <v>1</v>
      </c>
      <c r="J182" s="55">
        <v>5</v>
      </c>
      <c r="K182" s="55">
        <v>2</v>
      </c>
      <c r="L182" s="53" t="s">
        <v>102</v>
      </c>
      <c r="M182" s="52">
        <v>0</v>
      </c>
      <c r="N182" s="55" t="s">
        <v>102</v>
      </c>
      <c r="O182" s="55"/>
    </row>
    <row r="183" spans="1:15">
      <c r="A183" s="63" t="s">
        <v>102</v>
      </c>
      <c r="B183" s="55" t="str">
        <f t="shared" si="2"/>
        <v>-</v>
      </c>
      <c r="C183" s="55" t="s">
        <v>4931</v>
      </c>
      <c r="D183" s="53" t="s">
        <v>102</v>
      </c>
      <c r="E183" s="55" t="s">
        <v>112</v>
      </c>
      <c r="F183" s="55" t="s">
        <v>4929</v>
      </c>
      <c r="G183" s="61" t="s">
        <v>102</v>
      </c>
      <c r="H183" s="55" t="s">
        <v>513</v>
      </c>
      <c r="I183" s="55">
        <v>1</v>
      </c>
      <c r="J183" s="55">
        <v>5</v>
      </c>
      <c r="K183" s="55">
        <v>3</v>
      </c>
      <c r="L183" s="53" t="s">
        <v>102</v>
      </c>
      <c r="M183" s="52">
        <v>0</v>
      </c>
      <c r="N183" s="55" t="s">
        <v>102</v>
      </c>
      <c r="O183" s="55"/>
    </row>
    <row r="184" spans="1:15">
      <c r="A184" s="63" t="s">
        <v>102</v>
      </c>
      <c r="B184" s="55" t="str">
        <f t="shared" si="2"/>
        <v>-</v>
      </c>
      <c r="C184" s="55" t="s">
        <v>4931</v>
      </c>
      <c r="D184" s="53" t="s">
        <v>102</v>
      </c>
      <c r="E184" s="55" t="s">
        <v>112</v>
      </c>
      <c r="F184" s="55" t="s">
        <v>4929</v>
      </c>
      <c r="G184" s="61" t="s">
        <v>102</v>
      </c>
      <c r="H184" s="55" t="s">
        <v>513</v>
      </c>
      <c r="I184" s="55">
        <v>1</v>
      </c>
      <c r="J184" s="55">
        <v>5</v>
      </c>
      <c r="K184" s="55">
        <v>4</v>
      </c>
      <c r="L184" s="53" t="s">
        <v>102</v>
      </c>
      <c r="M184" s="52">
        <v>0</v>
      </c>
      <c r="N184" s="55" t="s">
        <v>102</v>
      </c>
      <c r="O184" s="55"/>
    </row>
    <row r="185" spans="1:15">
      <c r="A185" s="63" t="s">
        <v>102</v>
      </c>
      <c r="B185" s="55" t="str">
        <f t="shared" si="2"/>
        <v>-</v>
      </c>
      <c r="C185" s="55" t="s">
        <v>4931</v>
      </c>
      <c r="D185" s="53" t="s">
        <v>102</v>
      </c>
      <c r="E185" s="55" t="s">
        <v>112</v>
      </c>
      <c r="F185" s="55" t="s">
        <v>4929</v>
      </c>
      <c r="G185" s="61" t="s">
        <v>102</v>
      </c>
      <c r="H185" s="55" t="s">
        <v>513</v>
      </c>
      <c r="I185" s="55">
        <v>1</v>
      </c>
      <c r="J185" s="55">
        <v>5</v>
      </c>
      <c r="K185" s="55">
        <v>5</v>
      </c>
      <c r="L185" s="53" t="s">
        <v>102</v>
      </c>
      <c r="M185" s="52">
        <v>0</v>
      </c>
      <c r="N185" s="55" t="s">
        <v>102</v>
      </c>
      <c r="O185" s="55"/>
    </row>
    <row r="186" spans="1:15">
      <c r="A186" s="63" t="s">
        <v>102</v>
      </c>
      <c r="B186" s="55" t="str">
        <f t="shared" si="2"/>
        <v>-</v>
      </c>
      <c r="C186" s="55" t="s">
        <v>4931</v>
      </c>
      <c r="D186" s="53" t="s">
        <v>102</v>
      </c>
      <c r="E186" s="55" t="s">
        <v>112</v>
      </c>
      <c r="F186" s="55" t="s">
        <v>4929</v>
      </c>
      <c r="G186" s="61" t="s">
        <v>102</v>
      </c>
      <c r="H186" s="55" t="s">
        <v>513</v>
      </c>
      <c r="I186" s="55">
        <v>1</v>
      </c>
      <c r="J186" s="55">
        <v>5</v>
      </c>
      <c r="K186" s="55">
        <v>6</v>
      </c>
      <c r="L186" s="53" t="s">
        <v>102</v>
      </c>
      <c r="M186" s="52">
        <v>0</v>
      </c>
      <c r="N186" s="55" t="s">
        <v>102</v>
      </c>
      <c r="O186" s="55"/>
    </row>
    <row r="187" spans="1:15">
      <c r="A187" s="63" t="s">
        <v>102</v>
      </c>
      <c r="B187" s="55" t="str">
        <f t="shared" si="2"/>
        <v>-</v>
      </c>
      <c r="C187" s="55" t="s">
        <v>4931</v>
      </c>
      <c r="D187" s="53" t="s">
        <v>102</v>
      </c>
      <c r="E187" s="55" t="s">
        <v>112</v>
      </c>
      <c r="F187" s="55" t="s">
        <v>4929</v>
      </c>
      <c r="G187" s="61" t="s">
        <v>102</v>
      </c>
      <c r="H187" s="55" t="s">
        <v>513</v>
      </c>
      <c r="I187" s="55">
        <v>1</v>
      </c>
      <c r="J187" s="55">
        <v>5</v>
      </c>
      <c r="K187" s="55">
        <v>7</v>
      </c>
      <c r="L187" s="53" t="s">
        <v>102</v>
      </c>
      <c r="M187" s="52">
        <v>0</v>
      </c>
      <c r="N187" s="55" t="s">
        <v>102</v>
      </c>
      <c r="O187" s="55"/>
    </row>
    <row r="188" spans="1:15">
      <c r="A188" s="63" t="s">
        <v>102</v>
      </c>
      <c r="B188" s="55" t="str">
        <f t="shared" si="2"/>
        <v>-</v>
      </c>
      <c r="C188" s="55" t="s">
        <v>4931</v>
      </c>
      <c r="D188" s="53" t="s">
        <v>102</v>
      </c>
      <c r="E188" s="55" t="s">
        <v>112</v>
      </c>
      <c r="F188" s="55" t="s">
        <v>4929</v>
      </c>
      <c r="G188" s="61" t="s">
        <v>102</v>
      </c>
      <c r="H188" s="55" t="s">
        <v>513</v>
      </c>
      <c r="I188" s="55">
        <v>1</v>
      </c>
      <c r="J188" s="55">
        <v>5</v>
      </c>
      <c r="K188" s="55">
        <v>8</v>
      </c>
      <c r="L188" s="53" t="s">
        <v>102</v>
      </c>
      <c r="M188" s="52">
        <v>0</v>
      </c>
      <c r="N188" s="55" t="s">
        <v>102</v>
      </c>
      <c r="O188" s="55"/>
    </row>
    <row r="189" spans="1:15" ht="21">
      <c r="A189" s="55" t="s">
        <v>3791</v>
      </c>
      <c r="B189" s="55" t="str">
        <f t="shared" si="2"/>
        <v>F1.S1.DS.CDS01.CMA001_FCV105</v>
      </c>
      <c r="C189" s="66" t="s">
        <v>4966</v>
      </c>
      <c r="D189" s="53" t="s">
        <v>102</v>
      </c>
      <c r="E189" s="55" t="s">
        <v>182</v>
      </c>
      <c r="F189" s="55" t="s">
        <v>4941</v>
      </c>
      <c r="G189" s="54" t="s">
        <v>4925</v>
      </c>
      <c r="H189" s="55" t="s">
        <v>513</v>
      </c>
      <c r="I189" s="55">
        <v>1</v>
      </c>
      <c r="J189" s="55">
        <v>6</v>
      </c>
      <c r="K189" s="55">
        <v>1</v>
      </c>
      <c r="L189" s="53" t="s">
        <v>102</v>
      </c>
      <c r="M189" s="67">
        <v>3</v>
      </c>
      <c r="N189" s="55" t="s">
        <v>102</v>
      </c>
      <c r="O189" s="55"/>
    </row>
    <row r="190" spans="1:15" ht="21">
      <c r="A190" s="55" t="s">
        <v>3794</v>
      </c>
      <c r="B190" s="55" t="str">
        <f t="shared" si="2"/>
        <v>F1.S1.DS.CDS01.CMA003_TCV203</v>
      </c>
      <c r="C190" s="55" t="s">
        <v>297</v>
      </c>
      <c r="D190" s="53" t="s">
        <v>102</v>
      </c>
      <c r="E190" s="55" t="s">
        <v>182</v>
      </c>
      <c r="F190" s="55" t="s">
        <v>4941</v>
      </c>
      <c r="G190" s="54" t="s">
        <v>4925</v>
      </c>
      <c r="H190" s="55" t="s">
        <v>513</v>
      </c>
      <c r="I190" s="55">
        <v>1</v>
      </c>
      <c r="J190" s="55">
        <v>6</v>
      </c>
      <c r="K190" s="55">
        <v>2</v>
      </c>
      <c r="L190" s="53" t="s">
        <v>102</v>
      </c>
      <c r="M190" s="52">
        <v>0</v>
      </c>
      <c r="N190" s="55" t="s">
        <v>102</v>
      </c>
      <c r="O190" s="55"/>
    </row>
    <row r="191" spans="1:15" ht="21">
      <c r="A191" s="55" t="s">
        <v>3793</v>
      </c>
      <c r="B191" s="55" t="str">
        <f t="shared" si="2"/>
        <v>F1.S1.DS.CDS01.CMA003_FCV227</v>
      </c>
      <c r="C191" s="55" t="s">
        <v>332</v>
      </c>
      <c r="D191" s="53" t="s">
        <v>102</v>
      </c>
      <c r="E191" s="55" t="s">
        <v>182</v>
      </c>
      <c r="F191" s="55" t="s">
        <v>4941</v>
      </c>
      <c r="G191" s="54" t="s">
        <v>4925</v>
      </c>
      <c r="H191" s="55" t="s">
        <v>513</v>
      </c>
      <c r="I191" s="55">
        <v>1</v>
      </c>
      <c r="J191" s="55">
        <v>6</v>
      </c>
      <c r="K191" s="55">
        <v>3</v>
      </c>
      <c r="L191" s="53" t="s">
        <v>102</v>
      </c>
      <c r="M191" s="52">
        <v>0</v>
      </c>
      <c r="N191" s="55" t="s">
        <v>102</v>
      </c>
      <c r="O191" s="55"/>
    </row>
    <row r="192" spans="1:15" ht="21">
      <c r="A192" s="55" t="s">
        <v>3795</v>
      </c>
      <c r="B192" s="55" t="str">
        <f t="shared" si="2"/>
        <v>F1.S1.DS.CDS01.EGC001_FCV110</v>
      </c>
      <c r="C192" s="55" t="s">
        <v>434</v>
      </c>
      <c r="D192" s="53" t="s">
        <v>102</v>
      </c>
      <c r="E192" s="55" t="s">
        <v>182</v>
      </c>
      <c r="F192" s="55" t="s">
        <v>4941</v>
      </c>
      <c r="G192" s="54" t="s">
        <v>4925</v>
      </c>
      <c r="H192" s="55" t="s">
        <v>513</v>
      </c>
      <c r="I192" s="55">
        <v>1</v>
      </c>
      <c r="J192" s="55">
        <v>6</v>
      </c>
      <c r="K192" s="55">
        <v>4</v>
      </c>
      <c r="L192" s="53" t="s">
        <v>102</v>
      </c>
      <c r="M192" s="52">
        <v>0</v>
      </c>
      <c r="N192" s="55" t="s">
        <v>102</v>
      </c>
      <c r="O192" s="55"/>
    </row>
    <row r="193" spans="1:15" ht="21">
      <c r="A193" s="55" t="s">
        <v>3798</v>
      </c>
      <c r="B193" s="55" t="str">
        <f t="shared" si="2"/>
        <v>F1.S1.DS.CDS01.EGC001_FCV209</v>
      </c>
      <c r="C193" s="55" t="s">
        <v>460</v>
      </c>
      <c r="D193" s="53" t="s">
        <v>102</v>
      </c>
      <c r="E193" s="55" t="s">
        <v>182</v>
      </c>
      <c r="F193" s="55" t="s">
        <v>4941</v>
      </c>
      <c r="G193" s="54" t="s">
        <v>4925</v>
      </c>
      <c r="H193" s="55" t="s">
        <v>513</v>
      </c>
      <c r="I193" s="55">
        <v>1</v>
      </c>
      <c r="J193" s="55">
        <v>6</v>
      </c>
      <c r="K193" s="55">
        <v>5</v>
      </c>
      <c r="L193" s="53" t="s">
        <v>102</v>
      </c>
      <c r="M193" s="52">
        <v>0</v>
      </c>
      <c r="N193" s="55" t="s">
        <v>102</v>
      </c>
      <c r="O193" s="55"/>
    </row>
    <row r="194" spans="1:15" ht="21">
      <c r="A194" s="55" t="s">
        <v>3833</v>
      </c>
      <c r="B194" s="55" t="str">
        <f t="shared" ref="B194:B257" si="3">A194</f>
        <v>F1.S1.DS.CDS01.EGC001_TCV217</v>
      </c>
      <c r="C194" s="55" t="s">
        <v>477</v>
      </c>
      <c r="D194" s="53" t="s">
        <v>102</v>
      </c>
      <c r="E194" s="55" t="s">
        <v>182</v>
      </c>
      <c r="F194" s="55" t="s">
        <v>4941</v>
      </c>
      <c r="G194" s="54" t="s">
        <v>4925</v>
      </c>
      <c r="H194" s="55" t="s">
        <v>513</v>
      </c>
      <c r="I194" s="55">
        <v>1</v>
      </c>
      <c r="J194" s="55">
        <v>6</v>
      </c>
      <c r="K194" s="55">
        <v>6</v>
      </c>
      <c r="L194" s="53" t="s">
        <v>102</v>
      </c>
      <c r="M194" s="52">
        <v>0</v>
      </c>
      <c r="N194" s="55" t="s">
        <v>102</v>
      </c>
      <c r="O194" s="55"/>
    </row>
    <row r="195" spans="1:15" ht="21">
      <c r="A195" s="55" t="s">
        <v>3796</v>
      </c>
      <c r="B195" s="55" t="str">
        <f t="shared" si="3"/>
        <v>F1.S1.DS.CDS01.EGC001_FCV220</v>
      </c>
      <c r="C195" s="55" t="s">
        <v>486</v>
      </c>
      <c r="D195" s="53" t="s">
        <v>102</v>
      </c>
      <c r="E195" s="55" t="s">
        <v>182</v>
      </c>
      <c r="F195" s="55" t="s">
        <v>4941</v>
      </c>
      <c r="G195" s="54" t="s">
        <v>4925</v>
      </c>
      <c r="H195" s="55" t="s">
        <v>513</v>
      </c>
      <c r="I195" s="55">
        <v>1</v>
      </c>
      <c r="J195" s="55">
        <v>6</v>
      </c>
      <c r="K195" s="55">
        <v>7</v>
      </c>
      <c r="L195" s="53" t="s">
        <v>102</v>
      </c>
      <c r="M195" s="52">
        <v>0</v>
      </c>
      <c r="N195" s="55" t="s">
        <v>102</v>
      </c>
      <c r="O195" s="55"/>
    </row>
    <row r="196" spans="1:15">
      <c r="A196" s="63" t="s">
        <v>102</v>
      </c>
      <c r="B196" s="55" t="str">
        <f t="shared" si="3"/>
        <v>-</v>
      </c>
      <c r="C196" s="55" t="s">
        <v>4931</v>
      </c>
      <c r="D196" s="53" t="s">
        <v>102</v>
      </c>
      <c r="E196" s="55" t="s">
        <v>182</v>
      </c>
      <c r="F196" s="55" t="s">
        <v>4941</v>
      </c>
      <c r="G196" s="61" t="s">
        <v>102</v>
      </c>
      <c r="H196" s="55" t="s">
        <v>513</v>
      </c>
      <c r="I196" s="55">
        <v>1</v>
      </c>
      <c r="J196" s="55">
        <v>6</v>
      </c>
      <c r="K196" s="55">
        <v>8</v>
      </c>
      <c r="L196" s="53" t="s">
        <v>102</v>
      </c>
      <c r="M196" s="52">
        <v>0</v>
      </c>
      <c r="N196" s="55" t="s">
        <v>102</v>
      </c>
      <c r="O196" s="55"/>
    </row>
    <row r="197" spans="1:15">
      <c r="A197" s="63" t="s">
        <v>102</v>
      </c>
      <c r="B197" s="55" t="str">
        <f t="shared" si="3"/>
        <v>-</v>
      </c>
      <c r="C197" s="55" t="s">
        <v>4931</v>
      </c>
      <c r="D197" s="53" t="s">
        <v>102</v>
      </c>
      <c r="E197" s="55" t="s">
        <v>182</v>
      </c>
      <c r="F197" s="55" t="s">
        <v>4941</v>
      </c>
      <c r="G197" s="61" t="s">
        <v>102</v>
      </c>
      <c r="H197" s="55" t="s">
        <v>513</v>
      </c>
      <c r="I197" s="55">
        <v>1</v>
      </c>
      <c r="J197" s="55">
        <v>7</v>
      </c>
      <c r="K197" s="55">
        <v>1</v>
      </c>
      <c r="L197" s="53" t="s">
        <v>102</v>
      </c>
      <c r="M197" s="52">
        <v>0</v>
      </c>
      <c r="N197" s="55" t="s">
        <v>102</v>
      </c>
      <c r="O197" s="55"/>
    </row>
    <row r="198" spans="1:15">
      <c r="A198" s="63" t="s">
        <v>102</v>
      </c>
      <c r="B198" s="55" t="str">
        <f t="shared" si="3"/>
        <v>-</v>
      </c>
      <c r="C198" s="55" t="s">
        <v>4931</v>
      </c>
      <c r="D198" s="53" t="s">
        <v>102</v>
      </c>
      <c r="E198" s="55" t="s">
        <v>182</v>
      </c>
      <c r="F198" s="55" t="s">
        <v>4941</v>
      </c>
      <c r="G198" s="61" t="s">
        <v>102</v>
      </c>
      <c r="H198" s="55" t="s">
        <v>513</v>
      </c>
      <c r="I198" s="55">
        <v>1</v>
      </c>
      <c r="J198" s="55">
        <v>7</v>
      </c>
      <c r="K198" s="55">
        <v>2</v>
      </c>
      <c r="L198" s="53" t="s">
        <v>102</v>
      </c>
      <c r="M198" s="52">
        <v>0</v>
      </c>
      <c r="N198" s="55" t="s">
        <v>102</v>
      </c>
      <c r="O198" s="55"/>
    </row>
    <row r="199" spans="1:15">
      <c r="A199" s="63" t="s">
        <v>102</v>
      </c>
      <c r="B199" s="55" t="str">
        <f t="shared" si="3"/>
        <v>-</v>
      </c>
      <c r="C199" s="55" t="s">
        <v>4931</v>
      </c>
      <c r="D199" s="53" t="s">
        <v>102</v>
      </c>
      <c r="E199" s="55" t="s">
        <v>182</v>
      </c>
      <c r="F199" s="55" t="s">
        <v>4941</v>
      </c>
      <c r="G199" s="61" t="s">
        <v>102</v>
      </c>
      <c r="H199" s="55" t="s">
        <v>513</v>
      </c>
      <c r="I199" s="55">
        <v>1</v>
      </c>
      <c r="J199" s="55">
        <v>7</v>
      </c>
      <c r="K199" s="55">
        <v>3</v>
      </c>
      <c r="L199" s="53" t="s">
        <v>102</v>
      </c>
      <c r="M199" s="52">
        <v>0</v>
      </c>
      <c r="N199" s="55" t="s">
        <v>102</v>
      </c>
      <c r="O199" s="55"/>
    </row>
    <row r="200" spans="1:15">
      <c r="A200" s="63" t="s">
        <v>102</v>
      </c>
      <c r="B200" s="55" t="str">
        <f t="shared" si="3"/>
        <v>-</v>
      </c>
      <c r="C200" s="55" t="s">
        <v>4931</v>
      </c>
      <c r="D200" s="53" t="s">
        <v>102</v>
      </c>
      <c r="E200" s="55" t="s">
        <v>182</v>
      </c>
      <c r="F200" s="55" t="s">
        <v>4941</v>
      </c>
      <c r="G200" s="61" t="s">
        <v>102</v>
      </c>
      <c r="H200" s="55" t="s">
        <v>513</v>
      </c>
      <c r="I200" s="55">
        <v>1</v>
      </c>
      <c r="J200" s="55">
        <v>7</v>
      </c>
      <c r="K200" s="55">
        <v>4</v>
      </c>
      <c r="L200" s="53" t="s">
        <v>102</v>
      </c>
      <c r="M200" s="52">
        <v>0</v>
      </c>
      <c r="N200" s="55" t="s">
        <v>102</v>
      </c>
      <c r="O200" s="55"/>
    </row>
    <row r="201" spans="1:15">
      <c r="A201" s="63" t="s">
        <v>102</v>
      </c>
      <c r="B201" s="55" t="str">
        <f t="shared" si="3"/>
        <v>-</v>
      </c>
      <c r="C201" s="55" t="s">
        <v>4931</v>
      </c>
      <c r="D201" s="53" t="s">
        <v>102</v>
      </c>
      <c r="E201" s="55" t="s">
        <v>182</v>
      </c>
      <c r="F201" s="55" t="s">
        <v>4941</v>
      </c>
      <c r="G201" s="61" t="s">
        <v>102</v>
      </c>
      <c r="H201" s="55" t="s">
        <v>513</v>
      </c>
      <c r="I201" s="55">
        <v>1</v>
      </c>
      <c r="J201" s="55">
        <v>7</v>
      </c>
      <c r="K201" s="55">
        <v>5</v>
      </c>
      <c r="L201" s="53" t="s">
        <v>102</v>
      </c>
      <c r="M201" s="52">
        <v>0</v>
      </c>
      <c r="N201" s="55" t="s">
        <v>102</v>
      </c>
      <c r="O201" s="55"/>
    </row>
    <row r="202" spans="1:15">
      <c r="A202" s="63" t="s">
        <v>102</v>
      </c>
      <c r="B202" s="55" t="str">
        <f t="shared" si="3"/>
        <v>-</v>
      </c>
      <c r="C202" s="55" t="s">
        <v>4931</v>
      </c>
      <c r="D202" s="53" t="s">
        <v>102</v>
      </c>
      <c r="E202" s="55" t="s">
        <v>182</v>
      </c>
      <c r="F202" s="55" t="s">
        <v>4941</v>
      </c>
      <c r="G202" s="61" t="s">
        <v>102</v>
      </c>
      <c r="H202" s="55" t="s">
        <v>513</v>
      </c>
      <c r="I202" s="55">
        <v>1</v>
      </c>
      <c r="J202" s="55">
        <v>7</v>
      </c>
      <c r="K202" s="55">
        <v>6</v>
      </c>
      <c r="L202" s="53" t="s">
        <v>102</v>
      </c>
      <c r="M202" s="52">
        <v>0</v>
      </c>
      <c r="N202" s="55" t="s">
        <v>102</v>
      </c>
      <c r="O202" s="55"/>
    </row>
    <row r="203" spans="1:15">
      <c r="A203" s="63" t="s">
        <v>102</v>
      </c>
      <c r="B203" s="55" t="str">
        <f t="shared" si="3"/>
        <v>-</v>
      </c>
      <c r="C203" s="55" t="s">
        <v>4931</v>
      </c>
      <c r="D203" s="53" t="s">
        <v>102</v>
      </c>
      <c r="E203" s="55" t="s">
        <v>182</v>
      </c>
      <c r="F203" s="55" t="s">
        <v>4941</v>
      </c>
      <c r="G203" s="61" t="s">
        <v>102</v>
      </c>
      <c r="H203" s="55" t="s">
        <v>513</v>
      </c>
      <c r="I203" s="55">
        <v>1</v>
      </c>
      <c r="J203" s="55">
        <v>7</v>
      </c>
      <c r="K203" s="55">
        <v>7</v>
      </c>
      <c r="L203" s="53" t="s">
        <v>102</v>
      </c>
      <c r="M203" s="52">
        <v>0</v>
      </c>
      <c r="N203" s="55" t="s">
        <v>102</v>
      </c>
      <c r="O203" s="55"/>
    </row>
    <row r="204" spans="1:15">
      <c r="A204" s="63" t="s">
        <v>102</v>
      </c>
      <c r="B204" s="55" t="str">
        <f t="shared" si="3"/>
        <v>-</v>
      </c>
      <c r="C204" s="55" t="s">
        <v>4931</v>
      </c>
      <c r="D204" s="53" t="s">
        <v>102</v>
      </c>
      <c r="E204" s="55" t="s">
        <v>182</v>
      </c>
      <c r="F204" s="55" t="s">
        <v>4941</v>
      </c>
      <c r="G204" s="61" t="s">
        <v>102</v>
      </c>
      <c r="H204" s="55" t="s">
        <v>513</v>
      </c>
      <c r="I204" s="55">
        <v>1</v>
      </c>
      <c r="J204" s="55">
        <v>7</v>
      </c>
      <c r="K204" s="55">
        <v>8</v>
      </c>
      <c r="L204" s="53" t="s">
        <v>102</v>
      </c>
      <c r="M204" s="52">
        <v>0</v>
      </c>
      <c r="N204" s="55" t="s">
        <v>102</v>
      </c>
      <c r="O204" s="55"/>
    </row>
    <row r="205" spans="1:15" ht="21">
      <c r="A205" s="55" t="s">
        <v>3990</v>
      </c>
      <c r="B205" s="55" t="str">
        <f t="shared" si="3"/>
        <v>F1.S1.DS.CDS01.CMA001_ZSC106</v>
      </c>
      <c r="C205" s="55" t="s">
        <v>194</v>
      </c>
      <c r="D205" s="53" t="s">
        <v>102</v>
      </c>
      <c r="E205" s="55" t="s">
        <v>206</v>
      </c>
      <c r="F205" s="55" t="s">
        <v>4948</v>
      </c>
      <c r="G205" s="54" t="s">
        <v>4925</v>
      </c>
      <c r="H205" s="55" t="s">
        <v>513</v>
      </c>
      <c r="I205" s="55">
        <v>1</v>
      </c>
      <c r="J205" s="55">
        <v>8</v>
      </c>
      <c r="K205" s="55">
        <v>1</v>
      </c>
      <c r="L205" s="53" t="s">
        <v>102</v>
      </c>
      <c r="M205" s="52">
        <v>0</v>
      </c>
      <c r="N205" s="55" t="s">
        <v>102</v>
      </c>
      <c r="O205" s="55"/>
    </row>
    <row r="206" spans="1:15" ht="21">
      <c r="A206" s="55" t="s">
        <v>3993</v>
      </c>
      <c r="B206" s="55" t="str">
        <f t="shared" si="3"/>
        <v>F1.S1.DS.CDS01.CMA001_ZSO106</v>
      </c>
      <c r="C206" s="55" t="s">
        <v>194</v>
      </c>
      <c r="D206" s="53" t="s">
        <v>102</v>
      </c>
      <c r="E206" s="55" t="s">
        <v>206</v>
      </c>
      <c r="F206" s="55" t="s">
        <v>4948</v>
      </c>
      <c r="G206" s="54" t="s">
        <v>4925</v>
      </c>
      <c r="H206" s="55" t="s">
        <v>513</v>
      </c>
      <c r="I206" s="55">
        <v>1</v>
      </c>
      <c r="J206" s="55">
        <v>8</v>
      </c>
      <c r="K206" s="55">
        <v>2</v>
      </c>
      <c r="L206" s="53" t="s">
        <v>102</v>
      </c>
      <c r="M206" s="52">
        <v>0</v>
      </c>
      <c r="N206" s="55" t="s">
        <v>102</v>
      </c>
      <c r="O206" s="55"/>
    </row>
    <row r="207" spans="1:15" ht="21">
      <c r="A207" s="55" t="s">
        <v>4713</v>
      </c>
      <c r="B207" s="55" t="str">
        <f t="shared" si="3"/>
        <v>F1.S1.DS.CDS01.CMA003_LSLL242</v>
      </c>
      <c r="C207" s="55" t="s">
        <v>289</v>
      </c>
      <c r="D207" s="53" t="s">
        <v>102</v>
      </c>
      <c r="E207" s="55" t="s">
        <v>206</v>
      </c>
      <c r="F207" s="55" t="s">
        <v>4948</v>
      </c>
      <c r="G207" s="54" t="s">
        <v>4925</v>
      </c>
      <c r="H207" s="55" t="s">
        <v>513</v>
      </c>
      <c r="I207" s="55">
        <v>1</v>
      </c>
      <c r="J207" s="55">
        <v>8</v>
      </c>
      <c r="K207" s="55">
        <v>3</v>
      </c>
      <c r="L207" s="53" t="s">
        <v>102</v>
      </c>
      <c r="M207" s="52">
        <v>0</v>
      </c>
      <c r="N207" s="55" t="s">
        <v>102</v>
      </c>
      <c r="O207" s="55"/>
    </row>
    <row r="208" spans="1:15" ht="21">
      <c r="A208" s="55" t="s">
        <v>4712</v>
      </c>
      <c r="B208" s="55" t="str">
        <f t="shared" si="3"/>
        <v>F1.S1.DS.CDS01.CMA003_LSHH243</v>
      </c>
      <c r="C208" s="55" t="s">
        <v>385</v>
      </c>
      <c r="D208" s="53" t="s">
        <v>102</v>
      </c>
      <c r="E208" s="55" t="s">
        <v>206</v>
      </c>
      <c r="F208" s="55" t="s">
        <v>4948</v>
      </c>
      <c r="G208" s="54" t="s">
        <v>4925</v>
      </c>
      <c r="H208" s="55" t="s">
        <v>513</v>
      </c>
      <c r="I208" s="55">
        <v>1</v>
      </c>
      <c r="J208" s="55">
        <v>8</v>
      </c>
      <c r="K208" s="55">
        <v>4</v>
      </c>
      <c r="L208" s="53" t="s">
        <v>102</v>
      </c>
      <c r="M208" s="52">
        <v>0</v>
      </c>
      <c r="N208" s="55" t="s">
        <v>102</v>
      </c>
      <c r="O208" s="55"/>
    </row>
    <row r="209" spans="1:15" ht="21">
      <c r="A209" s="55" t="s">
        <v>4005</v>
      </c>
      <c r="B209" s="55" t="str">
        <f t="shared" si="3"/>
        <v>F1.S1.DS.CDS01.GPB003_ZSC247</v>
      </c>
      <c r="C209" s="55" t="s">
        <v>390</v>
      </c>
      <c r="D209" s="53" t="s">
        <v>102</v>
      </c>
      <c r="E209" s="55" t="s">
        <v>206</v>
      </c>
      <c r="F209" s="55" t="s">
        <v>4948</v>
      </c>
      <c r="G209" s="54" t="s">
        <v>4925</v>
      </c>
      <c r="H209" s="55" t="s">
        <v>513</v>
      </c>
      <c r="I209" s="55">
        <v>1</v>
      </c>
      <c r="J209" s="55">
        <v>8</v>
      </c>
      <c r="K209" s="55">
        <v>5</v>
      </c>
      <c r="L209" s="53" t="s">
        <v>102</v>
      </c>
      <c r="M209" s="52">
        <v>0</v>
      </c>
      <c r="N209" s="55" t="s">
        <v>102</v>
      </c>
      <c r="O209" s="55"/>
    </row>
    <row r="210" spans="1:15" ht="21">
      <c r="A210" s="55" t="s">
        <v>4006</v>
      </c>
      <c r="B210" s="55" t="str">
        <f t="shared" si="3"/>
        <v>F1.S1.DS.CDS01.GPB003_ZSO247</v>
      </c>
      <c r="C210" s="55" t="s">
        <v>390</v>
      </c>
      <c r="D210" s="53" t="s">
        <v>102</v>
      </c>
      <c r="E210" s="55" t="s">
        <v>206</v>
      </c>
      <c r="F210" s="55" t="s">
        <v>4948</v>
      </c>
      <c r="G210" s="54" t="s">
        <v>4925</v>
      </c>
      <c r="H210" s="55" t="s">
        <v>513</v>
      </c>
      <c r="I210" s="55">
        <v>1</v>
      </c>
      <c r="J210" s="55">
        <v>8</v>
      </c>
      <c r="K210" s="55">
        <v>6</v>
      </c>
      <c r="L210" s="53" t="s">
        <v>102</v>
      </c>
      <c r="M210" s="52">
        <v>0</v>
      </c>
      <c r="N210" s="55" t="s">
        <v>102</v>
      </c>
      <c r="O210" s="55"/>
    </row>
    <row r="211" spans="1:15" ht="21">
      <c r="A211" s="55" t="s">
        <v>4008</v>
      </c>
      <c r="B211" s="55" t="str">
        <f t="shared" si="3"/>
        <v>F1.S1.DS.CDS01.GPA001_ZSC248</v>
      </c>
      <c r="C211" s="55" t="s">
        <v>405</v>
      </c>
      <c r="D211" s="53" t="s">
        <v>102</v>
      </c>
      <c r="E211" s="55" t="s">
        <v>206</v>
      </c>
      <c r="F211" s="55" t="s">
        <v>4948</v>
      </c>
      <c r="G211" s="54" t="s">
        <v>4925</v>
      </c>
      <c r="H211" s="55" t="s">
        <v>513</v>
      </c>
      <c r="I211" s="55">
        <v>1</v>
      </c>
      <c r="J211" s="55">
        <v>8</v>
      </c>
      <c r="K211" s="55">
        <v>7</v>
      </c>
      <c r="L211" s="53" t="s">
        <v>102</v>
      </c>
      <c r="M211" s="52">
        <v>0</v>
      </c>
      <c r="N211" s="55" t="s">
        <v>102</v>
      </c>
      <c r="O211" s="55"/>
    </row>
    <row r="212" spans="1:15" ht="21">
      <c r="A212" s="55" t="s">
        <v>4009</v>
      </c>
      <c r="B212" s="55" t="str">
        <f t="shared" si="3"/>
        <v>F1.S1.DS.CDS01.GPA001_ZSO248</v>
      </c>
      <c r="C212" s="55" t="s">
        <v>405</v>
      </c>
      <c r="D212" s="53" t="s">
        <v>102</v>
      </c>
      <c r="E212" s="55" t="s">
        <v>206</v>
      </c>
      <c r="F212" s="55" t="s">
        <v>4948</v>
      </c>
      <c r="G212" s="54" t="s">
        <v>4925</v>
      </c>
      <c r="H212" s="55" t="s">
        <v>513</v>
      </c>
      <c r="I212" s="55">
        <v>1</v>
      </c>
      <c r="J212" s="55">
        <v>8</v>
      </c>
      <c r="K212" s="55">
        <v>8</v>
      </c>
      <c r="L212" s="53" t="s">
        <v>102</v>
      </c>
      <c r="M212" s="52">
        <v>0</v>
      </c>
      <c r="N212" s="55" t="s">
        <v>102</v>
      </c>
      <c r="O212" s="55"/>
    </row>
    <row r="213" spans="1:15" ht="21">
      <c r="A213" s="55" t="s">
        <v>4011</v>
      </c>
      <c r="B213" s="55" t="str">
        <f t="shared" si="3"/>
        <v>F1.S1.DS.CDS01.CMA003_ZSC249</v>
      </c>
      <c r="C213" s="55" t="s">
        <v>413</v>
      </c>
      <c r="D213" s="53" t="s">
        <v>102</v>
      </c>
      <c r="E213" s="55" t="s">
        <v>206</v>
      </c>
      <c r="F213" s="55" t="s">
        <v>4948</v>
      </c>
      <c r="G213" s="54" t="s">
        <v>4925</v>
      </c>
      <c r="H213" s="55" t="s">
        <v>513</v>
      </c>
      <c r="I213" s="55">
        <v>1</v>
      </c>
      <c r="J213" s="55">
        <v>9</v>
      </c>
      <c r="K213" s="55">
        <v>1</v>
      </c>
      <c r="L213" s="53" t="s">
        <v>102</v>
      </c>
      <c r="M213" s="52">
        <v>0</v>
      </c>
      <c r="N213" s="55" t="s">
        <v>102</v>
      </c>
      <c r="O213" s="55"/>
    </row>
    <row r="214" spans="1:15" ht="21">
      <c r="A214" s="55" t="s">
        <v>4012</v>
      </c>
      <c r="B214" s="55" t="str">
        <f t="shared" si="3"/>
        <v>F1.S1.DS.CDS01.CMA003_ZSO249</v>
      </c>
      <c r="C214" s="55" t="s">
        <v>413</v>
      </c>
      <c r="D214" s="53" t="s">
        <v>102</v>
      </c>
      <c r="E214" s="55" t="s">
        <v>206</v>
      </c>
      <c r="F214" s="55" t="s">
        <v>4948</v>
      </c>
      <c r="G214" s="54" t="s">
        <v>4925</v>
      </c>
      <c r="H214" s="55" t="s">
        <v>513</v>
      </c>
      <c r="I214" s="55">
        <v>1</v>
      </c>
      <c r="J214" s="55">
        <v>9</v>
      </c>
      <c r="K214" s="55">
        <v>2</v>
      </c>
      <c r="L214" s="53" t="s">
        <v>102</v>
      </c>
      <c r="M214" s="52">
        <v>0</v>
      </c>
      <c r="N214" s="55" t="s">
        <v>102</v>
      </c>
      <c r="O214" s="55"/>
    </row>
    <row r="215" spans="1:15" ht="21">
      <c r="A215" s="55" t="s">
        <v>4972</v>
      </c>
      <c r="B215" s="55" t="str">
        <f t="shared" si="3"/>
        <v>F1.X1.XSS01.FZ003_ZSC803A</v>
      </c>
      <c r="C215" s="55" t="s">
        <v>4973</v>
      </c>
      <c r="D215" s="53" t="s">
        <v>102</v>
      </c>
      <c r="E215" s="55" t="s">
        <v>206</v>
      </c>
      <c r="F215" s="55" t="s">
        <v>4948</v>
      </c>
      <c r="G215" s="54" t="s">
        <v>4925</v>
      </c>
      <c r="H215" s="55" t="s">
        <v>513</v>
      </c>
      <c r="I215" s="55">
        <v>1</v>
      </c>
      <c r="J215" s="55">
        <v>9</v>
      </c>
      <c r="K215" s="55">
        <v>3</v>
      </c>
      <c r="L215" s="53" t="s">
        <v>102</v>
      </c>
      <c r="M215" s="52">
        <v>0</v>
      </c>
      <c r="N215" s="55" t="s">
        <v>102</v>
      </c>
      <c r="O215" s="55"/>
    </row>
    <row r="216" spans="1:15" ht="21">
      <c r="A216" s="55" t="s">
        <v>4974</v>
      </c>
      <c r="B216" s="55" t="str">
        <f t="shared" si="3"/>
        <v>F1.X1.XSS01.FZ003_ZSC803B</v>
      </c>
      <c r="C216" s="55" t="s">
        <v>4973</v>
      </c>
      <c r="D216" s="53" t="s">
        <v>102</v>
      </c>
      <c r="E216" s="55" t="s">
        <v>206</v>
      </c>
      <c r="F216" s="55" t="s">
        <v>4948</v>
      </c>
      <c r="G216" s="54" t="s">
        <v>4925</v>
      </c>
      <c r="H216" s="55" t="s">
        <v>513</v>
      </c>
      <c r="I216" s="55">
        <v>1</v>
      </c>
      <c r="J216" s="55">
        <v>9</v>
      </c>
      <c r="K216" s="55">
        <v>4</v>
      </c>
      <c r="L216" s="53" t="s">
        <v>102</v>
      </c>
      <c r="M216" s="52">
        <v>0</v>
      </c>
      <c r="N216" s="55" t="s">
        <v>102</v>
      </c>
      <c r="O216" s="55"/>
    </row>
    <row r="217" spans="1:15" ht="21">
      <c r="A217" s="55" t="s">
        <v>4975</v>
      </c>
      <c r="B217" s="55" t="str">
        <f t="shared" si="3"/>
        <v>F1.X1.XSS01.FZ005_ZSC805A</v>
      </c>
      <c r="C217" s="55" t="s">
        <v>4976</v>
      </c>
      <c r="D217" s="53" t="s">
        <v>102</v>
      </c>
      <c r="E217" s="55" t="s">
        <v>206</v>
      </c>
      <c r="F217" s="55" t="s">
        <v>4948</v>
      </c>
      <c r="G217" s="54" t="s">
        <v>4925</v>
      </c>
      <c r="H217" s="55" t="s">
        <v>513</v>
      </c>
      <c r="I217" s="55">
        <v>1</v>
      </c>
      <c r="J217" s="55">
        <v>9</v>
      </c>
      <c r="K217" s="55">
        <v>5</v>
      </c>
      <c r="L217" s="53" t="s">
        <v>102</v>
      </c>
      <c r="M217" s="52">
        <v>0</v>
      </c>
      <c r="N217" s="55" t="s">
        <v>102</v>
      </c>
      <c r="O217" s="55"/>
    </row>
    <row r="218" spans="1:15" ht="21">
      <c r="A218" s="55" t="s">
        <v>4977</v>
      </c>
      <c r="B218" s="55" t="str">
        <f t="shared" si="3"/>
        <v>F1.X1.XSS01.FZ005_ZSC805B</v>
      </c>
      <c r="C218" s="55" t="s">
        <v>4976</v>
      </c>
      <c r="D218" s="53" t="s">
        <v>102</v>
      </c>
      <c r="E218" s="55" t="s">
        <v>206</v>
      </c>
      <c r="F218" s="55" t="s">
        <v>4948</v>
      </c>
      <c r="G218" s="54" t="s">
        <v>4925</v>
      </c>
      <c r="H218" s="55" t="s">
        <v>513</v>
      </c>
      <c r="I218" s="55">
        <v>1</v>
      </c>
      <c r="J218" s="55">
        <v>9</v>
      </c>
      <c r="K218" s="55">
        <v>6</v>
      </c>
      <c r="L218" s="53" t="s">
        <v>102</v>
      </c>
      <c r="M218" s="52">
        <v>0</v>
      </c>
      <c r="N218" s="55" t="s">
        <v>102</v>
      </c>
      <c r="O218" s="55"/>
    </row>
    <row r="219" spans="1:15" ht="21">
      <c r="A219" s="55" t="s">
        <v>4978</v>
      </c>
      <c r="B219" s="55" t="str">
        <f t="shared" si="3"/>
        <v>F1.X1.XSS01.FZ006_ZSC806A</v>
      </c>
      <c r="C219" s="55" t="s">
        <v>4979</v>
      </c>
      <c r="D219" s="53" t="s">
        <v>102</v>
      </c>
      <c r="E219" s="55" t="s">
        <v>206</v>
      </c>
      <c r="F219" s="55" t="s">
        <v>4948</v>
      </c>
      <c r="G219" s="54" t="s">
        <v>4925</v>
      </c>
      <c r="H219" s="55" t="s">
        <v>513</v>
      </c>
      <c r="I219" s="55">
        <v>1</v>
      </c>
      <c r="J219" s="55">
        <v>9</v>
      </c>
      <c r="K219" s="55">
        <v>7</v>
      </c>
      <c r="L219" s="53" t="s">
        <v>102</v>
      </c>
      <c r="M219" s="52">
        <v>0</v>
      </c>
      <c r="N219" s="55" t="s">
        <v>102</v>
      </c>
      <c r="O219" s="55"/>
    </row>
    <row r="220" spans="1:15" ht="21">
      <c r="A220" s="55" t="s">
        <v>4980</v>
      </c>
      <c r="B220" s="55" t="str">
        <f t="shared" si="3"/>
        <v>F1.X1.XSS01.FZ006_ZSC806B</v>
      </c>
      <c r="C220" s="55" t="s">
        <v>4979</v>
      </c>
      <c r="D220" s="53" t="s">
        <v>102</v>
      </c>
      <c r="E220" s="55" t="s">
        <v>206</v>
      </c>
      <c r="F220" s="55" t="s">
        <v>4948</v>
      </c>
      <c r="G220" s="54" t="s">
        <v>4925</v>
      </c>
      <c r="H220" s="55" t="s">
        <v>513</v>
      </c>
      <c r="I220" s="55">
        <v>1</v>
      </c>
      <c r="J220" s="55">
        <v>9</v>
      </c>
      <c r="K220" s="55">
        <v>8</v>
      </c>
      <c r="L220" s="53" t="s">
        <v>102</v>
      </c>
      <c r="M220" s="52">
        <v>0</v>
      </c>
      <c r="N220" s="55" t="s">
        <v>102</v>
      </c>
      <c r="O220" s="55"/>
    </row>
    <row r="221" spans="1:15">
      <c r="A221" s="63" t="s">
        <v>102</v>
      </c>
      <c r="B221" s="55" t="str">
        <f t="shared" si="3"/>
        <v>-</v>
      </c>
      <c r="C221" s="55" t="s">
        <v>4931</v>
      </c>
      <c r="D221" s="53" t="s">
        <v>102</v>
      </c>
      <c r="E221" s="55" t="s">
        <v>206</v>
      </c>
      <c r="F221" s="55" t="s">
        <v>4948</v>
      </c>
      <c r="G221" s="61" t="s">
        <v>102</v>
      </c>
      <c r="H221" s="55" t="s">
        <v>513</v>
      </c>
      <c r="I221" s="55">
        <v>1</v>
      </c>
      <c r="J221" s="55">
        <v>10</v>
      </c>
      <c r="K221" s="55">
        <v>1</v>
      </c>
      <c r="L221" s="53" t="s">
        <v>102</v>
      </c>
      <c r="M221" s="52">
        <v>0</v>
      </c>
      <c r="N221" s="55" t="s">
        <v>102</v>
      </c>
      <c r="O221" s="55"/>
    </row>
    <row r="222" spans="1:15">
      <c r="A222" s="63" t="s">
        <v>102</v>
      </c>
      <c r="B222" s="55" t="str">
        <f t="shared" si="3"/>
        <v>-</v>
      </c>
      <c r="C222" s="55" t="s">
        <v>4931</v>
      </c>
      <c r="D222" s="53" t="s">
        <v>102</v>
      </c>
      <c r="E222" s="55" t="s">
        <v>206</v>
      </c>
      <c r="F222" s="55" t="s">
        <v>4948</v>
      </c>
      <c r="G222" s="61" t="s">
        <v>102</v>
      </c>
      <c r="H222" s="55" t="s">
        <v>513</v>
      </c>
      <c r="I222" s="55">
        <v>1</v>
      </c>
      <c r="J222" s="55">
        <v>10</v>
      </c>
      <c r="K222" s="55">
        <v>2</v>
      </c>
      <c r="L222" s="53" t="s">
        <v>102</v>
      </c>
      <c r="M222" s="52">
        <v>0</v>
      </c>
      <c r="N222" s="55" t="s">
        <v>102</v>
      </c>
      <c r="O222" s="55"/>
    </row>
    <row r="223" spans="1:15">
      <c r="A223" s="63" t="s">
        <v>102</v>
      </c>
      <c r="B223" s="55" t="str">
        <f t="shared" si="3"/>
        <v>-</v>
      </c>
      <c r="C223" s="55" t="s">
        <v>4931</v>
      </c>
      <c r="D223" s="53" t="s">
        <v>102</v>
      </c>
      <c r="E223" s="55" t="s">
        <v>206</v>
      </c>
      <c r="F223" s="55" t="s">
        <v>4948</v>
      </c>
      <c r="G223" s="61" t="s">
        <v>102</v>
      </c>
      <c r="H223" s="55" t="s">
        <v>513</v>
      </c>
      <c r="I223" s="55">
        <v>1</v>
      </c>
      <c r="J223" s="55">
        <v>10</v>
      </c>
      <c r="K223" s="55">
        <v>3</v>
      </c>
      <c r="L223" s="53" t="s">
        <v>102</v>
      </c>
      <c r="M223" s="52">
        <v>0</v>
      </c>
      <c r="N223" s="55" t="s">
        <v>102</v>
      </c>
      <c r="O223" s="55"/>
    </row>
    <row r="224" spans="1:15">
      <c r="A224" s="63" t="s">
        <v>102</v>
      </c>
      <c r="B224" s="55" t="str">
        <f t="shared" si="3"/>
        <v>-</v>
      </c>
      <c r="C224" s="55" t="s">
        <v>4931</v>
      </c>
      <c r="D224" s="53" t="s">
        <v>102</v>
      </c>
      <c r="E224" s="55" t="s">
        <v>206</v>
      </c>
      <c r="F224" s="55" t="s">
        <v>4948</v>
      </c>
      <c r="G224" s="61" t="s">
        <v>102</v>
      </c>
      <c r="H224" s="55" t="s">
        <v>513</v>
      </c>
      <c r="I224" s="55">
        <v>1</v>
      </c>
      <c r="J224" s="55">
        <v>10</v>
      </c>
      <c r="K224" s="55">
        <v>4</v>
      </c>
      <c r="L224" s="53" t="s">
        <v>102</v>
      </c>
      <c r="M224" s="52">
        <v>0</v>
      </c>
      <c r="N224" s="55" t="s">
        <v>102</v>
      </c>
      <c r="O224" s="55"/>
    </row>
    <row r="225" spans="1:15">
      <c r="A225" s="63" t="s">
        <v>102</v>
      </c>
      <c r="B225" s="55" t="str">
        <f t="shared" si="3"/>
        <v>-</v>
      </c>
      <c r="C225" s="55" t="s">
        <v>4931</v>
      </c>
      <c r="D225" s="53" t="s">
        <v>102</v>
      </c>
      <c r="E225" s="55" t="s">
        <v>206</v>
      </c>
      <c r="F225" s="55" t="s">
        <v>4948</v>
      </c>
      <c r="G225" s="61" t="s">
        <v>102</v>
      </c>
      <c r="H225" s="55" t="s">
        <v>513</v>
      </c>
      <c r="I225" s="55">
        <v>1</v>
      </c>
      <c r="J225" s="55">
        <v>10</v>
      </c>
      <c r="K225" s="55">
        <v>5</v>
      </c>
      <c r="L225" s="53" t="s">
        <v>102</v>
      </c>
      <c r="M225" s="52">
        <v>0</v>
      </c>
      <c r="N225" s="55" t="s">
        <v>102</v>
      </c>
      <c r="O225" s="55"/>
    </row>
    <row r="226" spans="1:15" ht="21">
      <c r="A226" s="53" t="s">
        <v>4981</v>
      </c>
      <c r="B226" s="55" t="str">
        <f t="shared" si="3"/>
        <v>F1.S1.DS.UCA02 -1.FCB112</v>
      </c>
      <c r="C226" s="55" t="s">
        <v>4958</v>
      </c>
      <c r="D226" s="53" t="s">
        <v>102</v>
      </c>
      <c r="E226" s="55" t="s">
        <v>206</v>
      </c>
      <c r="F226" s="55" t="s">
        <v>4948</v>
      </c>
      <c r="G226" s="54" t="s">
        <v>4925</v>
      </c>
      <c r="H226" s="55" t="s">
        <v>513</v>
      </c>
      <c r="I226" s="55">
        <v>1</v>
      </c>
      <c r="J226" s="55">
        <v>10</v>
      </c>
      <c r="K226" s="55">
        <v>6</v>
      </c>
      <c r="L226" s="53" t="s">
        <v>102</v>
      </c>
      <c r="M226" s="52">
        <v>0</v>
      </c>
      <c r="N226" s="55" t="s">
        <v>102</v>
      </c>
      <c r="O226" s="55"/>
    </row>
    <row r="227" spans="1:15" ht="21">
      <c r="A227" s="53" t="s">
        <v>4982</v>
      </c>
      <c r="B227" s="55" t="str">
        <f t="shared" si="3"/>
        <v>F1.S1.DS.UCA02 -1.FCB121</v>
      </c>
      <c r="C227" s="55" t="s">
        <v>4958</v>
      </c>
      <c r="D227" s="53" t="s">
        <v>102</v>
      </c>
      <c r="E227" s="55" t="s">
        <v>206</v>
      </c>
      <c r="F227" s="55" t="s">
        <v>4948</v>
      </c>
      <c r="G227" s="54" t="s">
        <v>4925</v>
      </c>
      <c r="H227" s="55" t="s">
        <v>513</v>
      </c>
      <c r="I227" s="55">
        <v>1</v>
      </c>
      <c r="J227" s="55">
        <v>10</v>
      </c>
      <c r="K227" s="55">
        <v>7</v>
      </c>
      <c r="L227" s="53" t="s">
        <v>102</v>
      </c>
      <c r="M227" s="52">
        <v>0</v>
      </c>
      <c r="N227" s="55" t="s">
        <v>102</v>
      </c>
      <c r="O227" s="55"/>
    </row>
    <row r="228" spans="1:15" ht="21">
      <c r="A228" s="65" t="s">
        <v>4983</v>
      </c>
      <c r="B228" s="55" t="str">
        <f t="shared" si="3"/>
        <v>F1.S1.DS.UCA02 -1.FCB131</v>
      </c>
      <c r="C228" s="55" t="s">
        <v>4958</v>
      </c>
      <c r="D228" s="53" t="s">
        <v>102</v>
      </c>
      <c r="E228" s="55" t="s">
        <v>206</v>
      </c>
      <c r="F228" s="55" t="s">
        <v>4948</v>
      </c>
      <c r="G228" s="54" t="s">
        <v>4925</v>
      </c>
      <c r="H228" s="55" t="s">
        <v>513</v>
      </c>
      <c r="I228" s="55">
        <v>1</v>
      </c>
      <c r="J228" s="55">
        <v>10</v>
      </c>
      <c r="K228" s="55">
        <v>8</v>
      </c>
      <c r="L228" s="53" t="s">
        <v>102</v>
      </c>
      <c r="M228" s="52">
        <v>0</v>
      </c>
      <c r="N228" s="55" t="s">
        <v>102</v>
      </c>
      <c r="O228" s="55"/>
    </row>
    <row r="229" spans="1:15" ht="21">
      <c r="A229" s="55" t="s">
        <v>3917</v>
      </c>
      <c r="B229" s="55" t="str">
        <f t="shared" si="3"/>
        <v>F1.S1.DS.CDS01.GPB003_XV247</v>
      </c>
      <c r="C229" s="55" t="s">
        <v>390</v>
      </c>
      <c r="D229" s="53" t="s">
        <v>102</v>
      </c>
      <c r="E229" s="55" t="s">
        <v>272</v>
      </c>
      <c r="F229" s="55" t="s">
        <v>4961</v>
      </c>
      <c r="G229" s="54" t="s">
        <v>4925</v>
      </c>
      <c r="H229" s="55" t="s">
        <v>513</v>
      </c>
      <c r="I229" s="55">
        <v>1</v>
      </c>
      <c r="J229" s="55">
        <v>11</v>
      </c>
      <c r="K229" s="55">
        <v>1</v>
      </c>
      <c r="L229" s="53" t="s">
        <v>102</v>
      </c>
      <c r="M229" s="52">
        <v>0</v>
      </c>
      <c r="N229" s="55" t="s">
        <v>102</v>
      </c>
      <c r="O229" s="55"/>
    </row>
    <row r="230" spans="1:15" ht="21">
      <c r="A230" s="55" t="s">
        <v>3919</v>
      </c>
      <c r="B230" s="55" t="str">
        <f t="shared" si="3"/>
        <v>F1.S1.DS.CDS01.GPA001_XV248</v>
      </c>
      <c r="C230" s="55" t="s">
        <v>405</v>
      </c>
      <c r="D230" s="53" t="s">
        <v>102</v>
      </c>
      <c r="E230" s="55" t="s">
        <v>272</v>
      </c>
      <c r="F230" s="55" t="s">
        <v>4961</v>
      </c>
      <c r="G230" s="54" t="s">
        <v>4925</v>
      </c>
      <c r="H230" s="55" t="s">
        <v>513</v>
      </c>
      <c r="I230" s="55">
        <v>1</v>
      </c>
      <c r="J230" s="55">
        <v>11</v>
      </c>
      <c r="K230" s="55">
        <v>2</v>
      </c>
      <c r="L230" s="53" t="s">
        <v>102</v>
      </c>
      <c r="M230" s="52">
        <v>0</v>
      </c>
      <c r="N230" s="55" t="s">
        <v>102</v>
      </c>
      <c r="O230" s="55"/>
    </row>
    <row r="231" spans="1:15" ht="21">
      <c r="A231" s="55" t="s">
        <v>3921</v>
      </c>
      <c r="B231" s="55" t="str">
        <f t="shared" si="3"/>
        <v>F1.S1.DS.CDS01.CMA003_XV249</v>
      </c>
      <c r="C231" s="55" t="s">
        <v>413</v>
      </c>
      <c r="D231" s="53" t="s">
        <v>102</v>
      </c>
      <c r="E231" s="55" t="s">
        <v>272</v>
      </c>
      <c r="F231" s="55" t="s">
        <v>4961</v>
      </c>
      <c r="G231" s="54" t="s">
        <v>4925</v>
      </c>
      <c r="H231" s="55" t="s">
        <v>513</v>
      </c>
      <c r="I231" s="55">
        <v>1</v>
      </c>
      <c r="J231" s="55">
        <v>11</v>
      </c>
      <c r="K231" s="55">
        <v>3</v>
      </c>
      <c r="L231" s="53" t="s">
        <v>102</v>
      </c>
      <c r="M231" s="52">
        <v>0</v>
      </c>
      <c r="N231" s="55" t="s">
        <v>102</v>
      </c>
      <c r="O231" s="55"/>
    </row>
    <row r="232" spans="1:15">
      <c r="A232" s="63" t="s">
        <v>102</v>
      </c>
      <c r="B232" s="55" t="str">
        <f t="shared" si="3"/>
        <v>-</v>
      </c>
      <c r="C232" s="55" t="s">
        <v>4931</v>
      </c>
      <c r="D232" s="53" t="s">
        <v>102</v>
      </c>
      <c r="E232" s="55" t="s">
        <v>272</v>
      </c>
      <c r="F232" s="55" t="s">
        <v>4961</v>
      </c>
      <c r="G232" s="61" t="s">
        <v>102</v>
      </c>
      <c r="H232" s="55" t="s">
        <v>513</v>
      </c>
      <c r="I232" s="55">
        <v>1</v>
      </c>
      <c r="J232" s="55">
        <v>11</v>
      </c>
      <c r="K232" s="55">
        <v>4</v>
      </c>
      <c r="L232" s="53" t="s">
        <v>102</v>
      </c>
      <c r="M232" s="52">
        <v>0</v>
      </c>
      <c r="N232" s="55" t="s">
        <v>102</v>
      </c>
      <c r="O232" s="55"/>
    </row>
    <row r="233" spans="1:15">
      <c r="A233" s="63" t="s">
        <v>102</v>
      </c>
      <c r="B233" s="55" t="str">
        <f t="shared" si="3"/>
        <v>-</v>
      </c>
      <c r="C233" s="55" t="s">
        <v>4931</v>
      </c>
      <c r="D233" s="53" t="s">
        <v>102</v>
      </c>
      <c r="E233" s="55" t="s">
        <v>272</v>
      </c>
      <c r="F233" s="55" t="s">
        <v>4961</v>
      </c>
      <c r="G233" s="61" t="s">
        <v>102</v>
      </c>
      <c r="H233" s="55" t="s">
        <v>513</v>
      </c>
      <c r="I233" s="55">
        <v>1</v>
      </c>
      <c r="J233" s="55">
        <v>12</v>
      </c>
      <c r="K233" s="55">
        <v>1</v>
      </c>
      <c r="L233" s="53" t="s">
        <v>102</v>
      </c>
      <c r="M233" s="52">
        <v>0</v>
      </c>
      <c r="N233" s="55" t="s">
        <v>102</v>
      </c>
      <c r="O233" s="55"/>
    </row>
    <row r="234" spans="1:15">
      <c r="A234" s="63" t="s">
        <v>102</v>
      </c>
      <c r="B234" s="55" t="str">
        <f t="shared" si="3"/>
        <v>-</v>
      </c>
      <c r="C234" s="55" t="s">
        <v>4931</v>
      </c>
      <c r="D234" s="53" t="s">
        <v>102</v>
      </c>
      <c r="E234" s="55" t="s">
        <v>272</v>
      </c>
      <c r="F234" s="55" t="s">
        <v>4961</v>
      </c>
      <c r="G234" s="61" t="s">
        <v>102</v>
      </c>
      <c r="H234" s="55" t="s">
        <v>513</v>
      </c>
      <c r="I234" s="55">
        <v>1</v>
      </c>
      <c r="J234" s="55">
        <v>12</v>
      </c>
      <c r="K234" s="55">
        <v>2</v>
      </c>
      <c r="L234" s="53" t="s">
        <v>102</v>
      </c>
      <c r="M234" s="52">
        <v>0</v>
      </c>
      <c r="N234" s="55" t="s">
        <v>102</v>
      </c>
      <c r="O234" s="55"/>
    </row>
    <row r="235" spans="1:15">
      <c r="A235" s="63" t="s">
        <v>102</v>
      </c>
      <c r="B235" s="55" t="str">
        <f t="shared" si="3"/>
        <v>-</v>
      </c>
      <c r="C235" s="55" t="s">
        <v>4931</v>
      </c>
      <c r="D235" s="53" t="s">
        <v>102</v>
      </c>
      <c r="E235" s="55" t="s">
        <v>272</v>
      </c>
      <c r="F235" s="55" t="s">
        <v>4961</v>
      </c>
      <c r="G235" s="61" t="s">
        <v>102</v>
      </c>
      <c r="H235" s="55" t="s">
        <v>513</v>
      </c>
      <c r="I235" s="55">
        <v>1</v>
      </c>
      <c r="J235" s="55">
        <v>12</v>
      </c>
      <c r="K235" s="55">
        <v>3</v>
      </c>
      <c r="L235" s="53" t="s">
        <v>102</v>
      </c>
      <c r="M235" s="52">
        <v>0</v>
      </c>
      <c r="N235" s="55" t="s">
        <v>102</v>
      </c>
      <c r="O235" s="55"/>
    </row>
    <row r="236" spans="1:15">
      <c r="A236" s="63" t="s">
        <v>102</v>
      </c>
      <c r="B236" s="55" t="str">
        <f t="shared" si="3"/>
        <v>-</v>
      </c>
      <c r="C236" s="55" t="s">
        <v>4931</v>
      </c>
      <c r="D236" s="53" t="s">
        <v>102</v>
      </c>
      <c r="E236" s="55" t="s">
        <v>272</v>
      </c>
      <c r="F236" s="55" t="s">
        <v>4961</v>
      </c>
      <c r="G236" s="61" t="s">
        <v>102</v>
      </c>
      <c r="H236" s="55" t="s">
        <v>513</v>
      </c>
      <c r="I236" s="55">
        <v>1</v>
      </c>
      <c r="J236" s="55">
        <v>12</v>
      </c>
      <c r="K236" s="55">
        <v>4</v>
      </c>
      <c r="L236" s="53" t="s">
        <v>102</v>
      </c>
      <c r="M236" s="52">
        <v>0</v>
      </c>
      <c r="N236" s="55" t="s">
        <v>102</v>
      </c>
      <c r="O236" s="55"/>
    </row>
    <row r="237" spans="1:15" ht="21">
      <c r="A237" s="51" t="s">
        <v>4984</v>
      </c>
      <c r="B237" s="52" t="str">
        <f t="shared" si="3"/>
        <v>F1.S1.DS.UCA02.KEC421.11</v>
      </c>
      <c r="C237" s="52" t="s">
        <v>4944</v>
      </c>
      <c r="D237" s="53" t="s">
        <v>102</v>
      </c>
      <c r="E237" s="52" t="s">
        <v>4923</v>
      </c>
      <c r="F237" s="52" t="s">
        <v>4924</v>
      </c>
      <c r="G237" s="54" t="s">
        <v>4925</v>
      </c>
      <c r="H237" s="55" t="s">
        <v>513</v>
      </c>
      <c r="I237" s="56" t="s">
        <v>102</v>
      </c>
      <c r="J237" s="56" t="s">
        <v>102</v>
      </c>
      <c r="K237" s="56" t="s">
        <v>102</v>
      </c>
      <c r="L237" s="52" t="s">
        <v>4985</v>
      </c>
      <c r="M237" s="52">
        <v>0</v>
      </c>
      <c r="N237" s="55"/>
      <c r="O237" s="55"/>
    </row>
    <row r="238" spans="1:15" ht="21">
      <c r="A238" s="55" t="s">
        <v>4986</v>
      </c>
      <c r="B238" s="52" t="str">
        <f t="shared" si="3"/>
        <v>F1.S1.DS.UCA02.KEC421.21</v>
      </c>
      <c r="C238" s="52" t="s">
        <v>4944</v>
      </c>
      <c r="D238" s="53" t="s">
        <v>102</v>
      </c>
      <c r="E238" s="52" t="s">
        <v>4923</v>
      </c>
      <c r="F238" s="52" t="s">
        <v>4924</v>
      </c>
      <c r="G238" s="54" t="s">
        <v>4925</v>
      </c>
      <c r="H238" s="55" t="s">
        <v>513</v>
      </c>
      <c r="I238" s="56" t="s">
        <v>102</v>
      </c>
      <c r="J238" s="56" t="s">
        <v>102</v>
      </c>
      <c r="K238" s="56" t="s">
        <v>102</v>
      </c>
      <c r="L238" s="52" t="s">
        <v>4987</v>
      </c>
      <c r="M238" s="52">
        <v>0</v>
      </c>
      <c r="N238" s="55"/>
      <c r="O238" s="55"/>
    </row>
    <row r="239" spans="1:15">
      <c r="A239" s="63" t="s">
        <v>102</v>
      </c>
      <c r="B239" s="55" t="str">
        <f t="shared" si="3"/>
        <v>-</v>
      </c>
      <c r="C239" s="55" t="s">
        <v>4942</v>
      </c>
      <c r="D239" s="53" t="s">
        <v>102</v>
      </c>
      <c r="E239" s="55" t="s">
        <v>62</v>
      </c>
      <c r="F239" s="63" t="s">
        <v>102</v>
      </c>
      <c r="G239" s="61" t="s">
        <v>102</v>
      </c>
      <c r="H239" s="55" t="s">
        <v>513</v>
      </c>
      <c r="I239" s="55">
        <v>2</v>
      </c>
      <c r="J239" s="55">
        <v>1</v>
      </c>
      <c r="K239" s="63" t="s">
        <v>102</v>
      </c>
      <c r="L239" s="53" t="s">
        <v>102</v>
      </c>
      <c r="M239" s="52">
        <v>0</v>
      </c>
      <c r="N239" s="55" t="s">
        <v>102</v>
      </c>
      <c r="O239" s="55"/>
    </row>
    <row r="240" spans="1:15">
      <c r="A240" s="63" t="s">
        <v>102</v>
      </c>
      <c r="B240" s="55" t="str">
        <f t="shared" si="3"/>
        <v>-</v>
      </c>
      <c r="C240" s="55" t="s">
        <v>4942</v>
      </c>
      <c r="D240" s="53" t="s">
        <v>102</v>
      </c>
      <c r="E240" s="55" t="s">
        <v>62</v>
      </c>
      <c r="F240" s="63" t="s">
        <v>102</v>
      </c>
      <c r="G240" s="61" t="s">
        <v>102</v>
      </c>
      <c r="H240" s="55" t="s">
        <v>513</v>
      </c>
      <c r="I240" s="55">
        <v>2</v>
      </c>
      <c r="J240" s="55">
        <v>2</v>
      </c>
      <c r="K240" s="63" t="s">
        <v>102</v>
      </c>
      <c r="L240" s="53" t="s">
        <v>102</v>
      </c>
      <c r="M240" s="52">
        <v>0</v>
      </c>
      <c r="N240" s="55" t="s">
        <v>102</v>
      </c>
      <c r="O240" s="55"/>
    </row>
    <row r="241" spans="1:15">
      <c r="A241" s="63" t="s">
        <v>102</v>
      </c>
      <c r="B241" s="55" t="str">
        <f t="shared" si="3"/>
        <v>-</v>
      </c>
      <c r="C241" s="55" t="s">
        <v>4942</v>
      </c>
      <c r="D241" s="53" t="s">
        <v>102</v>
      </c>
      <c r="E241" s="55" t="s">
        <v>62</v>
      </c>
      <c r="F241" s="63" t="s">
        <v>102</v>
      </c>
      <c r="G241" s="61" t="s">
        <v>102</v>
      </c>
      <c r="H241" s="55" t="s">
        <v>513</v>
      </c>
      <c r="I241" s="55">
        <v>2</v>
      </c>
      <c r="J241" s="55">
        <v>3</v>
      </c>
      <c r="K241" s="63" t="s">
        <v>102</v>
      </c>
      <c r="L241" s="53" t="s">
        <v>102</v>
      </c>
      <c r="M241" s="52">
        <v>0</v>
      </c>
      <c r="N241" s="55" t="s">
        <v>102</v>
      </c>
      <c r="O241" s="55"/>
    </row>
    <row r="242" spans="1:15">
      <c r="A242" s="63" t="s">
        <v>102</v>
      </c>
      <c r="B242" s="55" t="str">
        <f t="shared" si="3"/>
        <v>-</v>
      </c>
      <c r="C242" s="55" t="s">
        <v>4942</v>
      </c>
      <c r="D242" s="53" t="s">
        <v>102</v>
      </c>
      <c r="E242" s="55" t="s">
        <v>62</v>
      </c>
      <c r="F242" s="63" t="s">
        <v>102</v>
      </c>
      <c r="G242" s="61" t="s">
        <v>102</v>
      </c>
      <c r="H242" s="55" t="s">
        <v>513</v>
      </c>
      <c r="I242" s="55">
        <v>2</v>
      </c>
      <c r="J242" s="55">
        <v>4</v>
      </c>
      <c r="K242" s="63" t="s">
        <v>102</v>
      </c>
      <c r="L242" s="53" t="s">
        <v>102</v>
      </c>
      <c r="M242" s="52">
        <v>0</v>
      </c>
      <c r="N242" s="55" t="s">
        <v>102</v>
      </c>
      <c r="O242" s="55"/>
    </row>
    <row r="243" spans="1:15">
      <c r="A243" s="63" t="s">
        <v>102</v>
      </c>
      <c r="B243" s="55" t="str">
        <f t="shared" si="3"/>
        <v>-</v>
      </c>
      <c r="C243" s="55" t="s">
        <v>4942</v>
      </c>
      <c r="D243" s="53" t="s">
        <v>102</v>
      </c>
      <c r="E243" s="55" t="s">
        <v>62</v>
      </c>
      <c r="F243" s="63" t="s">
        <v>102</v>
      </c>
      <c r="G243" s="61" t="s">
        <v>102</v>
      </c>
      <c r="H243" s="55" t="s">
        <v>513</v>
      </c>
      <c r="I243" s="55">
        <v>2</v>
      </c>
      <c r="J243" s="55">
        <v>5</v>
      </c>
      <c r="K243" s="63" t="s">
        <v>102</v>
      </c>
      <c r="L243" s="53" t="s">
        <v>102</v>
      </c>
      <c r="M243" s="52">
        <v>0</v>
      </c>
      <c r="N243" s="55" t="s">
        <v>102</v>
      </c>
      <c r="O243" s="55"/>
    </row>
    <row r="244" spans="1:15">
      <c r="A244" s="63" t="s">
        <v>102</v>
      </c>
      <c r="B244" s="55" t="str">
        <f t="shared" si="3"/>
        <v>-</v>
      </c>
      <c r="C244" s="55" t="s">
        <v>4942</v>
      </c>
      <c r="D244" s="53" t="s">
        <v>102</v>
      </c>
      <c r="E244" s="55" t="s">
        <v>62</v>
      </c>
      <c r="F244" s="63" t="s">
        <v>102</v>
      </c>
      <c r="G244" s="61" t="s">
        <v>102</v>
      </c>
      <c r="H244" s="55" t="s">
        <v>513</v>
      </c>
      <c r="I244" s="55">
        <v>2</v>
      </c>
      <c r="J244" s="55">
        <v>6</v>
      </c>
      <c r="K244" s="63" t="s">
        <v>102</v>
      </c>
      <c r="L244" s="53" t="s">
        <v>102</v>
      </c>
      <c r="M244" s="52">
        <v>0</v>
      </c>
      <c r="N244" s="55" t="s">
        <v>102</v>
      </c>
      <c r="O244" s="55"/>
    </row>
    <row r="245" spans="1:15">
      <c r="A245" s="63" t="s">
        <v>102</v>
      </c>
      <c r="B245" s="55" t="str">
        <f t="shared" si="3"/>
        <v>-</v>
      </c>
      <c r="C245" s="55" t="s">
        <v>4942</v>
      </c>
      <c r="D245" s="53" t="s">
        <v>102</v>
      </c>
      <c r="E245" s="55" t="s">
        <v>62</v>
      </c>
      <c r="F245" s="63" t="s">
        <v>102</v>
      </c>
      <c r="G245" s="61" t="s">
        <v>102</v>
      </c>
      <c r="H245" s="55" t="s">
        <v>513</v>
      </c>
      <c r="I245" s="55">
        <v>2</v>
      </c>
      <c r="J245" s="55">
        <v>7</v>
      </c>
      <c r="K245" s="63" t="s">
        <v>102</v>
      </c>
      <c r="L245" s="53" t="s">
        <v>102</v>
      </c>
      <c r="M245" s="52">
        <v>0</v>
      </c>
      <c r="N245" s="55" t="s">
        <v>102</v>
      </c>
      <c r="O245" s="55"/>
    </row>
    <row r="246" spans="1:15">
      <c r="A246" s="63" t="s">
        <v>102</v>
      </c>
      <c r="B246" s="55" t="str">
        <f t="shared" si="3"/>
        <v>-</v>
      </c>
      <c r="C246" s="55" t="s">
        <v>4942</v>
      </c>
      <c r="D246" s="53" t="s">
        <v>102</v>
      </c>
      <c r="E246" s="55" t="s">
        <v>62</v>
      </c>
      <c r="F246" s="63" t="s">
        <v>102</v>
      </c>
      <c r="G246" s="61" t="s">
        <v>102</v>
      </c>
      <c r="H246" s="55" t="s">
        <v>513</v>
      </c>
      <c r="I246" s="55">
        <v>2</v>
      </c>
      <c r="J246" s="55">
        <v>8</v>
      </c>
      <c r="K246" s="63" t="s">
        <v>102</v>
      </c>
      <c r="L246" s="53" t="s">
        <v>102</v>
      </c>
      <c r="M246" s="52">
        <v>0</v>
      </c>
      <c r="N246" s="55" t="s">
        <v>102</v>
      </c>
      <c r="O246" s="55"/>
    </row>
    <row r="247" spans="1:15">
      <c r="A247" s="63" t="s">
        <v>102</v>
      </c>
      <c r="B247" s="55" t="str">
        <f t="shared" si="3"/>
        <v>-</v>
      </c>
      <c r="C247" s="55" t="s">
        <v>4942</v>
      </c>
      <c r="D247" s="53" t="s">
        <v>102</v>
      </c>
      <c r="E247" s="55" t="s">
        <v>62</v>
      </c>
      <c r="F247" s="63" t="s">
        <v>102</v>
      </c>
      <c r="G247" s="61" t="s">
        <v>102</v>
      </c>
      <c r="H247" s="55" t="s">
        <v>513</v>
      </c>
      <c r="I247" s="55">
        <v>2</v>
      </c>
      <c r="J247" s="55">
        <v>9</v>
      </c>
      <c r="K247" s="63" t="s">
        <v>102</v>
      </c>
      <c r="L247" s="53" t="s">
        <v>102</v>
      </c>
      <c r="M247" s="52">
        <v>0</v>
      </c>
      <c r="N247" s="55" t="s">
        <v>102</v>
      </c>
      <c r="O247" s="55"/>
    </row>
    <row r="248" spans="1:15">
      <c r="A248" s="63" t="s">
        <v>102</v>
      </c>
      <c r="B248" s="55" t="str">
        <f t="shared" si="3"/>
        <v>-</v>
      </c>
      <c r="C248" s="55" t="s">
        <v>4942</v>
      </c>
      <c r="D248" s="53" t="s">
        <v>102</v>
      </c>
      <c r="E248" s="55" t="s">
        <v>62</v>
      </c>
      <c r="F248" s="63" t="s">
        <v>102</v>
      </c>
      <c r="G248" s="61" t="s">
        <v>102</v>
      </c>
      <c r="H248" s="55" t="s">
        <v>513</v>
      </c>
      <c r="I248" s="55">
        <v>2</v>
      </c>
      <c r="J248" s="55">
        <v>10</v>
      </c>
      <c r="K248" s="63" t="s">
        <v>102</v>
      </c>
      <c r="L248" s="53" t="s">
        <v>102</v>
      </c>
      <c r="M248" s="52">
        <v>0</v>
      </c>
      <c r="N248" s="55" t="s">
        <v>102</v>
      </c>
      <c r="O248" s="55"/>
    </row>
    <row r="249" spans="1:15">
      <c r="A249" s="63" t="s">
        <v>102</v>
      </c>
      <c r="B249" s="55" t="str">
        <f t="shared" si="3"/>
        <v>-</v>
      </c>
      <c r="C249" s="55" t="s">
        <v>4942</v>
      </c>
      <c r="D249" s="53" t="s">
        <v>102</v>
      </c>
      <c r="E249" s="55" t="s">
        <v>62</v>
      </c>
      <c r="F249" s="63" t="s">
        <v>102</v>
      </c>
      <c r="G249" s="61" t="s">
        <v>102</v>
      </c>
      <c r="H249" s="55" t="s">
        <v>513</v>
      </c>
      <c r="I249" s="55">
        <v>2</v>
      </c>
      <c r="J249" s="55">
        <v>11</v>
      </c>
      <c r="K249" s="63" t="s">
        <v>102</v>
      </c>
      <c r="L249" s="53" t="s">
        <v>102</v>
      </c>
      <c r="M249" s="52">
        <v>0</v>
      </c>
      <c r="N249" s="55" t="s">
        <v>102</v>
      </c>
      <c r="O249" s="55"/>
    </row>
    <row r="250" spans="1:15">
      <c r="A250" s="63" t="s">
        <v>102</v>
      </c>
      <c r="B250" s="55" t="str">
        <f t="shared" si="3"/>
        <v>-</v>
      </c>
      <c r="C250" s="55" t="s">
        <v>4942</v>
      </c>
      <c r="D250" s="53" t="s">
        <v>102</v>
      </c>
      <c r="E250" s="55" t="s">
        <v>62</v>
      </c>
      <c r="F250" s="63" t="s">
        <v>102</v>
      </c>
      <c r="G250" s="61" t="s">
        <v>102</v>
      </c>
      <c r="H250" s="55" t="s">
        <v>513</v>
      </c>
      <c r="I250" s="55">
        <v>2</v>
      </c>
      <c r="J250" s="55">
        <v>12</v>
      </c>
      <c r="K250" s="63" t="s">
        <v>102</v>
      </c>
      <c r="L250" s="53" t="s">
        <v>102</v>
      </c>
      <c r="M250" s="52">
        <v>0</v>
      </c>
      <c r="N250" s="55" t="s">
        <v>102</v>
      </c>
      <c r="O250" s="55"/>
    </row>
    <row r="251" spans="1:15" ht="21">
      <c r="A251" s="51" t="s">
        <v>4988</v>
      </c>
      <c r="B251" s="52" t="str">
        <f t="shared" si="3"/>
        <v>F1.S1.DS.UCA03.KEC411.11</v>
      </c>
      <c r="C251" s="52" t="s">
        <v>4922</v>
      </c>
      <c r="D251" s="53" t="s">
        <v>102</v>
      </c>
      <c r="E251" s="52" t="s">
        <v>4923</v>
      </c>
      <c r="F251" s="52" t="s">
        <v>4924</v>
      </c>
      <c r="G251" s="54" t="s">
        <v>4925</v>
      </c>
      <c r="H251" s="55" t="s">
        <v>59</v>
      </c>
      <c r="I251" s="56" t="s">
        <v>102</v>
      </c>
      <c r="J251" s="56" t="s">
        <v>102</v>
      </c>
      <c r="K251" s="56" t="s">
        <v>102</v>
      </c>
      <c r="L251" s="52" t="s">
        <v>4989</v>
      </c>
      <c r="M251" s="52">
        <v>0</v>
      </c>
      <c r="N251" s="55"/>
      <c r="O251" s="55"/>
    </row>
    <row r="252" spans="1:15" ht="21">
      <c r="A252" s="55" t="s">
        <v>4990</v>
      </c>
      <c r="B252" s="52" t="str">
        <f t="shared" si="3"/>
        <v>F1.S1.DS.UCA03.KEC411.21</v>
      </c>
      <c r="C252" s="52" t="s">
        <v>4922</v>
      </c>
      <c r="D252" s="53" t="s">
        <v>102</v>
      </c>
      <c r="E252" s="52" t="s">
        <v>4923</v>
      </c>
      <c r="F252" s="52" t="s">
        <v>4924</v>
      </c>
      <c r="G252" s="54" t="s">
        <v>4925</v>
      </c>
      <c r="H252" s="55" t="s">
        <v>59</v>
      </c>
      <c r="I252" s="56" t="s">
        <v>102</v>
      </c>
      <c r="J252" s="56" t="s">
        <v>102</v>
      </c>
      <c r="K252" s="56" t="s">
        <v>102</v>
      </c>
      <c r="L252" s="52" t="s">
        <v>4991</v>
      </c>
      <c r="M252" s="52">
        <v>0</v>
      </c>
      <c r="N252" s="55"/>
      <c r="O252" s="55"/>
    </row>
    <row r="253" spans="1:15" ht="21">
      <c r="A253" s="55" t="s">
        <v>4728</v>
      </c>
      <c r="B253" s="55" t="str">
        <f t="shared" si="3"/>
        <v>F1.S1.DS.IXS01.CMA001_LIT205</v>
      </c>
      <c r="C253" s="55" t="s">
        <v>1130</v>
      </c>
      <c r="D253" s="53" t="s">
        <v>102</v>
      </c>
      <c r="E253" s="55" t="s">
        <v>112</v>
      </c>
      <c r="F253" s="55" t="s">
        <v>4929</v>
      </c>
      <c r="G253" s="54" t="s">
        <v>4925</v>
      </c>
      <c r="H253" s="55" t="s">
        <v>59</v>
      </c>
      <c r="I253" s="55">
        <v>1</v>
      </c>
      <c r="J253" s="55">
        <v>1</v>
      </c>
      <c r="K253" s="55">
        <v>1</v>
      </c>
      <c r="L253" s="53" t="s">
        <v>102</v>
      </c>
      <c r="M253" s="52">
        <v>0</v>
      </c>
      <c r="N253" s="55" t="s">
        <v>102</v>
      </c>
      <c r="O253" s="55"/>
    </row>
    <row r="254" spans="1:15" ht="21">
      <c r="A254" s="55" t="s">
        <v>3580</v>
      </c>
      <c r="B254" s="55" t="str">
        <f t="shared" si="3"/>
        <v>F1.S1.DS.IXS01.CMA001_FIT215</v>
      </c>
      <c r="C254" s="55" t="s">
        <v>1106</v>
      </c>
      <c r="D254" s="53" t="s">
        <v>102</v>
      </c>
      <c r="E254" s="55" t="s">
        <v>112</v>
      </c>
      <c r="F254" s="55" t="s">
        <v>4929</v>
      </c>
      <c r="G254" s="54" t="s">
        <v>4925</v>
      </c>
      <c r="H254" s="55" t="s">
        <v>59</v>
      </c>
      <c r="I254" s="55">
        <v>1</v>
      </c>
      <c r="J254" s="55">
        <v>1</v>
      </c>
      <c r="K254" s="55">
        <v>2</v>
      </c>
      <c r="L254" s="53" t="s">
        <v>102</v>
      </c>
      <c r="M254" s="52">
        <v>0</v>
      </c>
      <c r="N254" s="55" t="s">
        <v>4933</v>
      </c>
      <c r="O254" s="55"/>
    </row>
    <row r="255" spans="1:15" ht="21">
      <c r="A255" s="55" t="s">
        <v>3583</v>
      </c>
      <c r="B255" s="55" t="str">
        <f t="shared" si="3"/>
        <v>F1.S1.DS.IXS01.CMA001_FIT216</v>
      </c>
      <c r="C255" s="55" t="s">
        <v>1112</v>
      </c>
      <c r="D255" s="53" t="s">
        <v>102</v>
      </c>
      <c r="E255" s="55" t="s">
        <v>112</v>
      </c>
      <c r="F255" s="55" t="s">
        <v>4929</v>
      </c>
      <c r="G255" s="54" t="s">
        <v>4925</v>
      </c>
      <c r="H255" s="55" t="s">
        <v>59</v>
      </c>
      <c r="I255" s="55">
        <v>1</v>
      </c>
      <c r="J255" s="55">
        <v>1</v>
      </c>
      <c r="K255" s="55">
        <v>3</v>
      </c>
      <c r="L255" s="53" t="s">
        <v>102</v>
      </c>
      <c r="M255" s="52">
        <v>0</v>
      </c>
      <c r="N255" s="55" t="s">
        <v>4930</v>
      </c>
      <c r="O255" s="55"/>
    </row>
    <row r="256" spans="1:15" ht="21">
      <c r="A256" s="55" t="s">
        <v>4643</v>
      </c>
      <c r="B256" s="55" t="str">
        <f t="shared" si="3"/>
        <v>F1.S1.DS.IXS01.CMA001_AIT217</v>
      </c>
      <c r="C256" s="55" t="s">
        <v>1116</v>
      </c>
      <c r="D256" s="53" t="s">
        <v>102</v>
      </c>
      <c r="E256" s="55" t="s">
        <v>112</v>
      </c>
      <c r="F256" s="55" t="s">
        <v>4929</v>
      </c>
      <c r="G256" s="54" t="s">
        <v>4925</v>
      </c>
      <c r="H256" s="55" t="s">
        <v>59</v>
      </c>
      <c r="I256" s="55">
        <v>1</v>
      </c>
      <c r="J256" s="55">
        <v>1</v>
      </c>
      <c r="K256" s="55">
        <v>4</v>
      </c>
      <c r="L256" s="53" t="s">
        <v>102</v>
      </c>
      <c r="M256" s="52">
        <v>0</v>
      </c>
      <c r="N256" s="55" t="s">
        <v>102</v>
      </c>
      <c r="O256" s="55"/>
    </row>
    <row r="257" spans="1:15" ht="21">
      <c r="A257" s="55" t="s">
        <v>3683</v>
      </c>
      <c r="B257" s="55" t="str">
        <f t="shared" si="3"/>
        <v>F1.S1.DS.IXS01.CMA001_TIT218</v>
      </c>
      <c r="C257" s="55" t="s">
        <v>1136</v>
      </c>
      <c r="D257" s="53" t="s">
        <v>102</v>
      </c>
      <c r="E257" s="55" t="s">
        <v>112</v>
      </c>
      <c r="F257" s="55" t="s">
        <v>4929</v>
      </c>
      <c r="G257" s="54" t="s">
        <v>4925</v>
      </c>
      <c r="H257" s="55" t="s">
        <v>59</v>
      </c>
      <c r="I257" s="55">
        <v>1</v>
      </c>
      <c r="J257" s="55">
        <v>1</v>
      </c>
      <c r="K257" s="55">
        <v>5</v>
      </c>
      <c r="L257" s="53" t="s">
        <v>102</v>
      </c>
      <c r="M257" s="52">
        <v>0</v>
      </c>
      <c r="N257" s="55" t="s">
        <v>102</v>
      </c>
      <c r="O257" s="55"/>
    </row>
    <row r="258" spans="1:15" ht="21">
      <c r="A258" s="55" t="s">
        <v>3454</v>
      </c>
      <c r="B258" s="55" t="str">
        <f t="shared" ref="B258:B321" si="4">A258</f>
        <v>F1.S1.DS.IXS01.GPB001_PIT220</v>
      </c>
      <c r="C258" s="55" t="s">
        <v>1149</v>
      </c>
      <c r="D258" s="53" t="s">
        <v>102</v>
      </c>
      <c r="E258" s="55" t="s">
        <v>112</v>
      </c>
      <c r="F258" s="55" t="s">
        <v>4929</v>
      </c>
      <c r="G258" s="54" t="s">
        <v>4925</v>
      </c>
      <c r="H258" s="55" t="s">
        <v>59</v>
      </c>
      <c r="I258" s="55">
        <v>1</v>
      </c>
      <c r="J258" s="55">
        <v>1</v>
      </c>
      <c r="K258" s="55">
        <v>6</v>
      </c>
      <c r="L258" s="53" t="s">
        <v>102</v>
      </c>
      <c r="M258" s="52">
        <v>0</v>
      </c>
      <c r="N258" s="55" t="s">
        <v>102</v>
      </c>
      <c r="O258" s="55"/>
    </row>
    <row r="259" spans="1:15" ht="21">
      <c r="A259" s="55" t="s">
        <v>3586</v>
      </c>
      <c r="B259" s="55" t="str">
        <f t="shared" si="4"/>
        <v>F1.S1.DS.IXS01.GPB001_FIT221</v>
      </c>
      <c r="C259" s="55" t="s">
        <v>1141</v>
      </c>
      <c r="D259" s="53" t="s">
        <v>102</v>
      </c>
      <c r="E259" s="55" t="s">
        <v>112</v>
      </c>
      <c r="F259" s="55" t="s">
        <v>4929</v>
      </c>
      <c r="G259" s="54" t="s">
        <v>4925</v>
      </c>
      <c r="H259" s="55" t="s">
        <v>59</v>
      </c>
      <c r="I259" s="55">
        <v>1</v>
      </c>
      <c r="J259" s="55">
        <v>1</v>
      </c>
      <c r="K259" s="55">
        <v>7</v>
      </c>
      <c r="L259" s="53" t="s">
        <v>102</v>
      </c>
      <c r="M259" s="52">
        <v>0</v>
      </c>
      <c r="N259" s="55" t="s">
        <v>4930</v>
      </c>
      <c r="O259" s="55"/>
    </row>
    <row r="260" spans="1:15" ht="21">
      <c r="A260" s="55" t="s">
        <v>4756</v>
      </c>
      <c r="B260" s="55" t="str">
        <f t="shared" si="4"/>
        <v>F1.S1.DS.PLI01.GPB090_LIT112</v>
      </c>
      <c r="C260" s="55" t="s">
        <v>2190</v>
      </c>
      <c r="D260" s="53" t="s">
        <v>102</v>
      </c>
      <c r="E260" s="55" t="s">
        <v>112</v>
      </c>
      <c r="F260" s="55" t="s">
        <v>4929</v>
      </c>
      <c r="G260" s="54" t="s">
        <v>4925</v>
      </c>
      <c r="H260" s="55" t="s">
        <v>59</v>
      </c>
      <c r="I260" s="55">
        <v>1</v>
      </c>
      <c r="J260" s="55">
        <v>1</v>
      </c>
      <c r="K260" s="55">
        <v>8</v>
      </c>
      <c r="L260" s="53" t="s">
        <v>102</v>
      </c>
      <c r="M260" s="52">
        <v>0</v>
      </c>
      <c r="N260" s="55" t="s">
        <v>102</v>
      </c>
      <c r="O260" s="55"/>
    </row>
    <row r="261" spans="1:15" ht="21">
      <c r="A261" s="55" t="s">
        <v>4635</v>
      </c>
      <c r="B261" s="55" t="str">
        <f t="shared" si="4"/>
        <v>F1.S1.DS.PLI01.GPB001_AIT101</v>
      </c>
      <c r="C261" s="55" t="s">
        <v>2136</v>
      </c>
      <c r="D261" s="53" t="s">
        <v>102</v>
      </c>
      <c r="E261" s="55" t="s">
        <v>112</v>
      </c>
      <c r="F261" s="55" t="s">
        <v>4929</v>
      </c>
      <c r="G261" s="54" t="s">
        <v>4925</v>
      </c>
      <c r="H261" s="55" t="s">
        <v>59</v>
      </c>
      <c r="I261" s="55">
        <v>1</v>
      </c>
      <c r="J261" s="55">
        <v>2</v>
      </c>
      <c r="K261" s="55">
        <v>1</v>
      </c>
      <c r="L261" s="53" t="s">
        <v>102</v>
      </c>
      <c r="M261" s="52">
        <v>1</v>
      </c>
      <c r="N261" s="55" t="s">
        <v>102</v>
      </c>
      <c r="O261" s="55"/>
    </row>
    <row r="262" spans="1:15" ht="21">
      <c r="A262" s="55" t="s">
        <v>3704</v>
      </c>
      <c r="B262" s="55" t="str">
        <f t="shared" si="4"/>
        <v>F1.S1.DS.PLI01.CMA001_TIT102</v>
      </c>
      <c r="C262" s="55" t="s">
        <v>2144</v>
      </c>
      <c r="D262" s="53" t="s">
        <v>102</v>
      </c>
      <c r="E262" s="55" t="s">
        <v>112</v>
      </c>
      <c r="F262" s="55" t="s">
        <v>4929</v>
      </c>
      <c r="G262" s="54" t="s">
        <v>4925</v>
      </c>
      <c r="H262" s="55" t="s">
        <v>59</v>
      </c>
      <c r="I262" s="55">
        <v>1</v>
      </c>
      <c r="J262" s="55">
        <v>2</v>
      </c>
      <c r="K262" s="55">
        <v>2</v>
      </c>
      <c r="L262" s="53" t="s">
        <v>102</v>
      </c>
      <c r="M262" s="52">
        <v>0</v>
      </c>
      <c r="N262" s="55" t="s">
        <v>102</v>
      </c>
      <c r="O262" s="55"/>
    </row>
    <row r="263" spans="1:15" ht="21">
      <c r="A263" s="55" t="s">
        <v>4750</v>
      </c>
      <c r="B263" s="55" t="str">
        <f t="shared" si="4"/>
        <v>F1.S1.DS.PLI01.CMA001_LIT104</v>
      </c>
      <c r="C263" s="55" t="s">
        <v>2149</v>
      </c>
      <c r="D263" s="53" t="s">
        <v>102</v>
      </c>
      <c r="E263" s="55" t="s">
        <v>112</v>
      </c>
      <c r="F263" s="55" t="s">
        <v>4929</v>
      </c>
      <c r="G263" s="54" t="s">
        <v>4925</v>
      </c>
      <c r="H263" s="55" t="s">
        <v>59</v>
      </c>
      <c r="I263" s="55">
        <v>1</v>
      </c>
      <c r="J263" s="55">
        <v>2</v>
      </c>
      <c r="K263" s="55">
        <v>3</v>
      </c>
      <c r="L263" s="53" t="s">
        <v>102</v>
      </c>
      <c r="M263" s="52">
        <v>0</v>
      </c>
      <c r="N263" s="55" t="s">
        <v>102</v>
      </c>
      <c r="O263" s="55"/>
    </row>
    <row r="264" spans="1:15" ht="21">
      <c r="A264" s="55" t="s">
        <v>3622</v>
      </c>
      <c r="B264" s="55" t="str">
        <f t="shared" si="4"/>
        <v>F1.S1.DS.PLI01.GPB001_FIT110</v>
      </c>
      <c r="C264" s="55" t="s">
        <v>2154</v>
      </c>
      <c r="D264" s="53" t="s">
        <v>102</v>
      </c>
      <c r="E264" s="55" t="s">
        <v>112</v>
      </c>
      <c r="F264" s="55" t="s">
        <v>4929</v>
      </c>
      <c r="G264" s="54" t="s">
        <v>4925</v>
      </c>
      <c r="H264" s="55" t="s">
        <v>59</v>
      </c>
      <c r="I264" s="55">
        <v>1</v>
      </c>
      <c r="J264" s="55">
        <v>2</v>
      </c>
      <c r="K264" s="55">
        <v>4</v>
      </c>
      <c r="L264" s="53" t="s">
        <v>102</v>
      </c>
      <c r="M264" s="52">
        <v>0</v>
      </c>
      <c r="N264" s="55" t="s">
        <v>4933</v>
      </c>
      <c r="O264" s="55"/>
    </row>
    <row r="265" spans="1:15" ht="21">
      <c r="A265" s="55" t="s">
        <v>3490</v>
      </c>
      <c r="B265" s="55" t="str">
        <f t="shared" si="4"/>
        <v>F1.S1.DS.PLI01.GPB001_PIT123</v>
      </c>
      <c r="C265" s="55" t="s">
        <v>2160</v>
      </c>
      <c r="D265" s="53" t="s">
        <v>102</v>
      </c>
      <c r="E265" s="55" t="s">
        <v>112</v>
      </c>
      <c r="F265" s="55" t="s">
        <v>4929</v>
      </c>
      <c r="G265" s="54" t="s">
        <v>4925</v>
      </c>
      <c r="H265" s="55" t="s">
        <v>59</v>
      </c>
      <c r="I265" s="55">
        <v>1</v>
      </c>
      <c r="J265" s="55">
        <v>2</v>
      </c>
      <c r="K265" s="55">
        <v>5</v>
      </c>
      <c r="L265" s="53" t="s">
        <v>102</v>
      </c>
      <c r="M265" s="52">
        <v>0</v>
      </c>
      <c r="N265" s="55" t="s">
        <v>102</v>
      </c>
      <c r="O265" s="55"/>
    </row>
    <row r="266" spans="1:15" ht="21">
      <c r="A266" s="55" t="s">
        <v>3706</v>
      </c>
      <c r="B266" s="55" t="str">
        <f t="shared" si="4"/>
        <v>F1.S1.DS.PLI01.CMA002_TIT126</v>
      </c>
      <c r="C266" s="55" t="s">
        <v>2164</v>
      </c>
      <c r="D266" s="53" t="s">
        <v>102</v>
      </c>
      <c r="E266" s="55" t="s">
        <v>112</v>
      </c>
      <c r="F266" s="55" t="s">
        <v>4929</v>
      </c>
      <c r="G266" s="54" t="s">
        <v>4925</v>
      </c>
      <c r="H266" s="55" t="s">
        <v>59</v>
      </c>
      <c r="I266" s="55">
        <v>1</v>
      </c>
      <c r="J266" s="55">
        <v>2</v>
      </c>
      <c r="K266" s="55">
        <v>6</v>
      </c>
      <c r="L266" s="53" t="s">
        <v>102</v>
      </c>
      <c r="M266" s="52">
        <v>0</v>
      </c>
      <c r="N266" s="55" t="s">
        <v>102</v>
      </c>
      <c r="O266" s="55"/>
    </row>
    <row r="267" spans="1:15" ht="21">
      <c r="A267" s="55" t="s">
        <v>4752</v>
      </c>
      <c r="B267" s="55" t="str">
        <f t="shared" si="4"/>
        <v>F1.S1.DS.PLI01.CMA002_LIT127</v>
      </c>
      <c r="C267" s="55" t="s">
        <v>2169</v>
      </c>
      <c r="D267" s="53" t="s">
        <v>102</v>
      </c>
      <c r="E267" s="55" t="s">
        <v>112</v>
      </c>
      <c r="F267" s="55" t="s">
        <v>4929</v>
      </c>
      <c r="G267" s="54" t="s">
        <v>4925</v>
      </c>
      <c r="H267" s="55" t="s">
        <v>59</v>
      </c>
      <c r="I267" s="55">
        <v>1</v>
      </c>
      <c r="J267" s="55">
        <v>2</v>
      </c>
      <c r="K267" s="55">
        <v>7</v>
      </c>
      <c r="L267" s="53" t="s">
        <v>102</v>
      </c>
      <c r="M267" s="52">
        <v>0</v>
      </c>
      <c r="N267" s="55" t="s">
        <v>102</v>
      </c>
      <c r="O267" s="55"/>
    </row>
    <row r="268" spans="1:15" ht="21">
      <c r="A268" s="55" t="s">
        <v>3620</v>
      </c>
      <c r="B268" s="55" t="str">
        <f t="shared" si="4"/>
        <v>F1.S1.DS.PLI01.CMA001_FIT128</v>
      </c>
      <c r="C268" s="55" t="s">
        <v>2174</v>
      </c>
      <c r="D268" s="53" t="s">
        <v>102</v>
      </c>
      <c r="E268" s="55" t="s">
        <v>112</v>
      </c>
      <c r="F268" s="55" t="s">
        <v>4929</v>
      </c>
      <c r="G268" s="54" t="s">
        <v>4925</v>
      </c>
      <c r="H268" s="55" t="s">
        <v>59</v>
      </c>
      <c r="I268" s="55">
        <v>1</v>
      </c>
      <c r="J268" s="55">
        <v>2</v>
      </c>
      <c r="K268" s="55">
        <v>8</v>
      </c>
      <c r="L268" s="53" t="s">
        <v>102</v>
      </c>
      <c r="M268" s="52">
        <v>0</v>
      </c>
      <c r="N268" s="55" t="s">
        <v>4930</v>
      </c>
      <c r="O268" s="55"/>
    </row>
    <row r="269" spans="1:15" ht="21">
      <c r="A269" s="55" t="s">
        <v>4754</v>
      </c>
      <c r="B269" s="55" t="str">
        <f t="shared" si="4"/>
        <v>F1.S1.DS.PLI01.CMA003_LIT115</v>
      </c>
      <c r="C269" s="55" t="s">
        <v>2197</v>
      </c>
      <c r="D269" s="53" t="s">
        <v>102</v>
      </c>
      <c r="E269" s="55" t="s">
        <v>112</v>
      </c>
      <c r="F269" s="55" t="s">
        <v>4929</v>
      </c>
      <c r="G269" s="54" t="s">
        <v>4925</v>
      </c>
      <c r="H269" s="55" t="s">
        <v>59</v>
      </c>
      <c r="I269" s="55">
        <v>1</v>
      </c>
      <c r="J269" s="55">
        <v>3</v>
      </c>
      <c r="K269" s="55">
        <v>1</v>
      </c>
      <c r="L269" s="53" t="s">
        <v>102</v>
      </c>
      <c r="M269" s="52">
        <v>0</v>
      </c>
      <c r="N269" s="55" t="s">
        <v>102</v>
      </c>
      <c r="O269" s="55"/>
    </row>
    <row r="270" spans="1:15" ht="21">
      <c r="A270" s="55" t="s">
        <v>4619</v>
      </c>
      <c r="B270" s="55" t="str">
        <f t="shared" si="4"/>
        <v>F1.S1.DS.PLI01.CMA003_AIT116</v>
      </c>
      <c r="C270" s="55" t="s">
        <v>2206</v>
      </c>
      <c r="D270" s="53" t="s">
        <v>102</v>
      </c>
      <c r="E270" s="55" t="s">
        <v>112</v>
      </c>
      <c r="F270" s="55" t="s">
        <v>4929</v>
      </c>
      <c r="G270" s="54" t="s">
        <v>4925</v>
      </c>
      <c r="H270" s="55" t="s">
        <v>59</v>
      </c>
      <c r="I270" s="55">
        <v>1</v>
      </c>
      <c r="J270" s="55">
        <v>3</v>
      </c>
      <c r="K270" s="55">
        <v>2</v>
      </c>
      <c r="L270" s="53" t="s">
        <v>102</v>
      </c>
      <c r="M270" s="52">
        <v>1</v>
      </c>
      <c r="N270" s="55" t="s">
        <v>102</v>
      </c>
      <c r="O270" s="55"/>
    </row>
    <row r="271" spans="1:15">
      <c r="A271" s="59" t="s">
        <v>102</v>
      </c>
      <c r="B271" s="55" t="str">
        <f t="shared" si="4"/>
        <v>-</v>
      </c>
      <c r="C271" s="55" t="s">
        <v>4931</v>
      </c>
      <c r="D271" s="53" t="s">
        <v>102</v>
      </c>
      <c r="E271" s="55" t="s">
        <v>112</v>
      </c>
      <c r="F271" s="55" t="s">
        <v>4929</v>
      </c>
      <c r="G271" s="60" t="s">
        <v>102</v>
      </c>
      <c r="H271" s="55" t="s">
        <v>59</v>
      </c>
      <c r="I271" s="55">
        <v>1</v>
      </c>
      <c r="J271" s="55">
        <v>3</v>
      </c>
      <c r="K271" s="55">
        <v>3</v>
      </c>
      <c r="L271" s="53" t="s">
        <v>102</v>
      </c>
      <c r="M271" s="52">
        <v>1</v>
      </c>
      <c r="N271" s="60" t="s">
        <v>102</v>
      </c>
      <c r="O271" s="55" t="s">
        <v>4932</v>
      </c>
    </row>
    <row r="272" spans="1:15" ht="21">
      <c r="A272" s="55" t="s">
        <v>3623</v>
      </c>
      <c r="B272" s="55" t="str">
        <f t="shared" si="4"/>
        <v>F1.S1.DS.PLI01.CMA003_FIT121</v>
      </c>
      <c r="C272" s="55" t="s">
        <v>2231</v>
      </c>
      <c r="D272" s="53" t="s">
        <v>102</v>
      </c>
      <c r="E272" s="55" t="s">
        <v>112</v>
      </c>
      <c r="F272" s="55" t="s">
        <v>4929</v>
      </c>
      <c r="G272" s="54" t="s">
        <v>4925</v>
      </c>
      <c r="H272" s="55" t="s">
        <v>59</v>
      </c>
      <c r="I272" s="55">
        <v>1</v>
      </c>
      <c r="J272" s="55">
        <v>3</v>
      </c>
      <c r="K272" s="55">
        <v>4</v>
      </c>
      <c r="L272" s="53" t="s">
        <v>102</v>
      </c>
      <c r="M272" s="52">
        <v>0</v>
      </c>
      <c r="N272" s="55" t="s">
        <v>4930</v>
      </c>
      <c r="O272" s="55"/>
    </row>
    <row r="273" spans="1:15" ht="21">
      <c r="A273" s="55" t="s">
        <v>3496</v>
      </c>
      <c r="B273" s="55" t="str">
        <f t="shared" si="4"/>
        <v>F1.S1.DS.PLI01.GPB003_PIT122</v>
      </c>
      <c r="C273" s="55" t="s">
        <v>2238</v>
      </c>
      <c r="D273" s="53" t="s">
        <v>102</v>
      </c>
      <c r="E273" s="55" t="s">
        <v>112</v>
      </c>
      <c r="F273" s="55" t="s">
        <v>4929</v>
      </c>
      <c r="G273" s="54" t="s">
        <v>4925</v>
      </c>
      <c r="H273" s="55" t="s">
        <v>59</v>
      </c>
      <c r="I273" s="55">
        <v>1</v>
      </c>
      <c r="J273" s="55">
        <v>3</v>
      </c>
      <c r="K273" s="55">
        <v>5</v>
      </c>
      <c r="L273" s="53" t="s">
        <v>102</v>
      </c>
      <c r="M273" s="52">
        <v>0</v>
      </c>
      <c r="N273" s="55" t="s">
        <v>102</v>
      </c>
      <c r="O273" s="55"/>
    </row>
    <row r="274" spans="1:15" ht="21">
      <c r="A274" s="55" t="s">
        <v>3493</v>
      </c>
      <c r="B274" s="55" t="str">
        <f t="shared" si="4"/>
        <v>F1.S1.DS.PLI01.CMA003_PIT124</v>
      </c>
      <c r="C274" s="55" t="s">
        <v>2243</v>
      </c>
      <c r="D274" s="53" t="s">
        <v>102</v>
      </c>
      <c r="E274" s="55" t="s">
        <v>112</v>
      </c>
      <c r="F274" s="55" t="s">
        <v>4929</v>
      </c>
      <c r="G274" s="54" t="s">
        <v>4925</v>
      </c>
      <c r="H274" s="55" t="s">
        <v>59</v>
      </c>
      <c r="I274" s="55">
        <v>1</v>
      </c>
      <c r="J274" s="55">
        <v>3</v>
      </c>
      <c r="K274" s="55">
        <v>6</v>
      </c>
      <c r="L274" s="53" t="s">
        <v>102</v>
      </c>
      <c r="M274" s="52">
        <v>0</v>
      </c>
      <c r="N274" s="55" t="s">
        <v>102</v>
      </c>
      <c r="O274" s="55"/>
    </row>
    <row r="275" spans="1:15" ht="21">
      <c r="A275" s="55" t="s">
        <v>3721</v>
      </c>
      <c r="B275" s="55" t="str">
        <f t="shared" si="4"/>
        <v>F1.S1.DS.PLI01.GPB003_FIT224</v>
      </c>
      <c r="C275" s="55" t="s">
        <v>2238</v>
      </c>
      <c r="D275" s="53" t="s">
        <v>102</v>
      </c>
      <c r="E275" s="55" t="s">
        <v>112</v>
      </c>
      <c r="F275" s="55" t="s">
        <v>4929</v>
      </c>
      <c r="G275" s="54" t="s">
        <v>4925</v>
      </c>
      <c r="H275" s="55" t="s">
        <v>59</v>
      </c>
      <c r="I275" s="55">
        <v>1</v>
      </c>
      <c r="J275" s="55">
        <v>3</v>
      </c>
      <c r="K275" s="55">
        <v>7</v>
      </c>
      <c r="L275" s="53" t="s">
        <v>102</v>
      </c>
      <c r="M275" s="52">
        <v>0</v>
      </c>
      <c r="N275" s="55" t="s">
        <v>4933</v>
      </c>
      <c r="O275" s="55"/>
    </row>
    <row r="276" spans="1:15" ht="21">
      <c r="A276" s="55" t="s">
        <v>4607</v>
      </c>
      <c r="B276" s="55" t="str">
        <f t="shared" si="4"/>
        <v>F1.S1.DS.PLI01.CMA003_ZT224</v>
      </c>
      <c r="C276" s="55" t="s">
        <v>4197</v>
      </c>
      <c r="D276" s="53" t="s">
        <v>102</v>
      </c>
      <c r="E276" s="55" t="s">
        <v>112</v>
      </c>
      <c r="F276" s="55" t="s">
        <v>4929</v>
      </c>
      <c r="G276" s="54" t="s">
        <v>4925</v>
      </c>
      <c r="H276" s="55" t="s">
        <v>59</v>
      </c>
      <c r="I276" s="55">
        <v>1</v>
      </c>
      <c r="J276" s="55">
        <v>3</v>
      </c>
      <c r="K276" s="55">
        <v>8</v>
      </c>
      <c r="L276" s="53" t="s">
        <v>102</v>
      </c>
      <c r="M276" s="52">
        <v>0</v>
      </c>
      <c r="N276" s="55" t="s">
        <v>102</v>
      </c>
      <c r="O276" s="55"/>
    </row>
    <row r="277" spans="1:15" ht="21">
      <c r="A277" s="55" t="s">
        <v>4760</v>
      </c>
      <c r="B277" s="55" t="str">
        <f t="shared" si="4"/>
        <v>F1.S1.DS.PLI01.CMA005_LIT211</v>
      </c>
      <c r="C277" s="55" t="s">
        <v>2327</v>
      </c>
      <c r="D277" s="53" t="s">
        <v>102</v>
      </c>
      <c r="E277" s="55" t="s">
        <v>112</v>
      </c>
      <c r="F277" s="55" t="s">
        <v>4929</v>
      </c>
      <c r="G277" s="54" t="s">
        <v>4925</v>
      </c>
      <c r="H277" s="55" t="s">
        <v>59</v>
      </c>
      <c r="I277" s="55">
        <v>1</v>
      </c>
      <c r="J277" s="55">
        <v>4</v>
      </c>
      <c r="K277" s="55">
        <v>1</v>
      </c>
      <c r="L277" s="53" t="s">
        <v>102</v>
      </c>
      <c r="M277" s="52">
        <v>0</v>
      </c>
      <c r="N277" s="55" t="s">
        <v>102</v>
      </c>
      <c r="O277" s="55"/>
    </row>
    <row r="278" spans="1:15" ht="21">
      <c r="A278" s="55" t="s">
        <v>4627</v>
      </c>
      <c r="B278" s="55" t="str">
        <f t="shared" si="4"/>
        <v>F1.S1.DS.PLI01.CMA005_AIT218</v>
      </c>
      <c r="C278" s="55" t="s">
        <v>2338</v>
      </c>
      <c r="D278" s="53" t="s">
        <v>102</v>
      </c>
      <c r="E278" s="55" t="s">
        <v>112</v>
      </c>
      <c r="F278" s="55" t="s">
        <v>4929</v>
      </c>
      <c r="G278" s="54" t="s">
        <v>4925</v>
      </c>
      <c r="H278" s="55" t="s">
        <v>59</v>
      </c>
      <c r="I278" s="55">
        <v>1</v>
      </c>
      <c r="J278" s="55">
        <v>4</v>
      </c>
      <c r="K278" s="55">
        <v>2</v>
      </c>
      <c r="L278" s="53" t="s">
        <v>102</v>
      </c>
      <c r="M278" s="52">
        <v>1</v>
      </c>
      <c r="N278" s="55" t="s">
        <v>102</v>
      </c>
      <c r="O278" s="55"/>
    </row>
    <row r="279" spans="1:15" ht="21">
      <c r="A279" s="55" t="s">
        <v>4764</v>
      </c>
      <c r="B279" s="55" t="str">
        <f t="shared" si="4"/>
        <v>F1.S1.DS.PLI01.CMA007_LIT306</v>
      </c>
      <c r="C279" s="55" t="s">
        <v>2381</v>
      </c>
      <c r="D279" s="53" t="s">
        <v>102</v>
      </c>
      <c r="E279" s="55" t="s">
        <v>112</v>
      </c>
      <c r="F279" s="55" t="s">
        <v>4929</v>
      </c>
      <c r="G279" s="54" t="s">
        <v>4925</v>
      </c>
      <c r="H279" s="55" t="s">
        <v>59</v>
      </c>
      <c r="I279" s="55">
        <v>1</v>
      </c>
      <c r="J279" s="55">
        <v>4</v>
      </c>
      <c r="K279" s="55">
        <v>3</v>
      </c>
      <c r="L279" s="53" t="s">
        <v>102</v>
      </c>
      <c r="M279" s="52">
        <v>0</v>
      </c>
      <c r="N279" s="55" t="s">
        <v>102</v>
      </c>
      <c r="O279" s="55"/>
    </row>
    <row r="280" spans="1:15" ht="21">
      <c r="A280" s="55" t="s">
        <v>4633</v>
      </c>
      <c r="B280" s="55" t="str">
        <f t="shared" si="4"/>
        <v>F1.S1.DS.PLI01.CMA007_AIT309</v>
      </c>
      <c r="C280" s="55" t="s">
        <v>2391</v>
      </c>
      <c r="D280" s="53" t="s">
        <v>102</v>
      </c>
      <c r="E280" s="55" t="s">
        <v>112</v>
      </c>
      <c r="F280" s="55" t="s">
        <v>4929</v>
      </c>
      <c r="G280" s="54" t="s">
        <v>4925</v>
      </c>
      <c r="H280" s="55" t="s">
        <v>59</v>
      </c>
      <c r="I280" s="55">
        <v>1</v>
      </c>
      <c r="J280" s="55">
        <v>4</v>
      </c>
      <c r="K280" s="55">
        <v>4</v>
      </c>
      <c r="L280" s="53" t="s">
        <v>102</v>
      </c>
      <c r="M280" s="52">
        <v>0</v>
      </c>
      <c r="N280" s="55" t="s">
        <v>102</v>
      </c>
      <c r="O280" s="55"/>
    </row>
    <row r="281" spans="1:15" ht="21">
      <c r="A281" s="55" t="s">
        <v>3628</v>
      </c>
      <c r="B281" s="55" t="str">
        <f t="shared" si="4"/>
        <v>F1.S1.DS.PLI01.CMA006_FIT324</v>
      </c>
      <c r="C281" s="55" t="s">
        <v>2372</v>
      </c>
      <c r="D281" s="53" t="s">
        <v>102</v>
      </c>
      <c r="E281" s="55" t="s">
        <v>112</v>
      </c>
      <c r="F281" s="55" t="s">
        <v>4929</v>
      </c>
      <c r="G281" s="54" t="s">
        <v>4925</v>
      </c>
      <c r="H281" s="55" t="s">
        <v>59</v>
      </c>
      <c r="I281" s="55">
        <v>1</v>
      </c>
      <c r="J281" s="55">
        <v>4</v>
      </c>
      <c r="K281" s="55">
        <v>5</v>
      </c>
      <c r="L281" s="53" t="s">
        <v>102</v>
      </c>
      <c r="M281" s="52">
        <v>0</v>
      </c>
      <c r="N281" s="55" t="s">
        <v>4930</v>
      </c>
      <c r="O281" s="55"/>
    </row>
    <row r="282" spans="1:15" ht="21">
      <c r="A282" s="55" t="s">
        <v>3632</v>
      </c>
      <c r="B282" s="55" t="str">
        <f t="shared" si="4"/>
        <v>F1.S1.DS.PLI01.CMA007_FIT329</v>
      </c>
      <c r="C282" s="55" t="s">
        <v>2394</v>
      </c>
      <c r="D282" s="53" t="s">
        <v>102</v>
      </c>
      <c r="E282" s="55" t="s">
        <v>112</v>
      </c>
      <c r="F282" s="55" t="s">
        <v>4929</v>
      </c>
      <c r="G282" s="54" t="s">
        <v>4925</v>
      </c>
      <c r="H282" s="55" t="s">
        <v>59</v>
      </c>
      <c r="I282" s="55">
        <v>1</v>
      </c>
      <c r="J282" s="55">
        <v>4</v>
      </c>
      <c r="K282" s="55">
        <v>6</v>
      </c>
      <c r="L282" s="53" t="s">
        <v>102</v>
      </c>
      <c r="M282" s="52">
        <v>0</v>
      </c>
      <c r="N282" s="55" t="s">
        <v>4930</v>
      </c>
      <c r="O282" s="55"/>
    </row>
    <row r="283" spans="1:15" ht="21">
      <c r="A283" s="55" t="s">
        <v>4758</v>
      </c>
      <c r="B283" s="55" t="str">
        <f t="shared" si="4"/>
        <v>F1.S1.DS.PLI01.CMA004_LIT203</v>
      </c>
      <c r="C283" s="55" t="s">
        <v>2303</v>
      </c>
      <c r="D283" s="53" t="s">
        <v>102</v>
      </c>
      <c r="E283" s="55" t="s">
        <v>112</v>
      </c>
      <c r="F283" s="55" t="s">
        <v>4929</v>
      </c>
      <c r="G283" s="54" t="s">
        <v>4925</v>
      </c>
      <c r="H283" s="55" t="s">
        <v>59</v>
      </c>
      <c r="I283" s="55">
        <v>1</v>
      </c>
      <c r="J283" s="55">
        <v>4</v>
      </c>
      <c r="K283" s="55">
        <v>7</v>
      </c>
      <c r="L283" s="53" t="s">
        <v>102</v>
      </c>
      <c r="M283" s="52">
        <v>0</v>
      </c>
      <c r="N283" s="55" t="s">
        <v>102</v>
      </c>
      <c r="O283" s="55"/>
    </row>
    <row r="284" spans="1:15" ht="21">
      <c r="A284" s="55" t="s">
        <v>4620</v>
      </c>
      <c r="B284" s="55" t="str">
        <f t="shared" si="4"/>
        <v>F1.S1.DS.PLI01.CMA004_AIT206</v>
      </c>
      <c r="C284" s="55" t="s">
        <v>2316</v>
      </c>
      <c r="D284" s="53" t="s">
        <v>102</v>
      </c>
      <c r="E284" s="55" t="s">
        <v>112</v>
      </c>
      <c r="F284" s="55" t="s">
        <v>4929</v>
      </c>
      <c r="G284" s="54" t="s">
        <v>4925</v>
      </c>
      <c r="H284" s="55" t="s">
        <v>59</v>
      </c>
      <c r="I284" s="55">
        <v>1</v>
      </c>
      <c r="J284" s="55">
        <v>4</v>
      </c>
      <c r="K284" s="55">
        <v>8</v>
      </c>
      <c r="L284" s="53" t="s">
        <v>102</v>
      </c>
      <c r="M284" s="52">
        <v>1</v>
      </c>
      <c r="N284" s="55" t="s">
        <v>102</v>
      </c>
      <c r="O284" s="55"/>
    </row>
    <row r="285" spans="1:15" ht="21">
      <c r="A285" s="55" t="s">
        <v>3626</v>
      </c>
      <c r="B285" s="55" t="str">
        <f t="shared" si="4"/>
        <v>F1.S1.DS.PLI01.CMA004_FIT221</v>
      </c>
      <c r="C285" s="55" t="s">
        <v>2345</v>
      </c>
      <c r="D285" s="53" t="s">
        <v>102</v>
      </c>
      <c r="E285" s="55" t="s">
        <v>112</v>
      </c>
      <c r="F285" s="55" t="s">
        <v>4929</v>
      </c>
      <c r="G285" s="54" t="s">
        <v>4925</v>
      </c>
      <c r="H285" s="55" t="s">
        <v>59</v>
      </c>
      <c r="I285" s="55">
        <v>1</v>
      </c>
      <c r="J285" s="55">
        <v>5</v>
      </c>
      <c r="K285" s="55">
        <v>1</v>
      </c>
      <c r="L285" s="53" t="s">
        <v>102</v>
      </c>
      <c r="M285" s="52">
        <v>0</v>
      </c>
      <c r="N285" s="55" t="s">
        <v>4930</v>
      </c>
      <c r="O285" s="55"/>
    </row>
    <row r="286" spans="1:15" ht="21">
      <c r="A286" s="55" t="s">
        <v>4628</v>
      </c>
      <c r="B286" s="55" t="str">
        <f t="shared" si="4"/>
        <v>F1.S1.DS.PLI01.CMA006_AIT303</v>
      </c>
      <c r="C286" s="55" t="s">
        <v>2368</v>
      </c>
      <c r="D286" s="53" t="s">
        <v>102</v>
      </c>
      <c r="E286" s="55" t="s">
        <v>112</v>
      </c>
      <c r="F286" s="55" t="s">
        <v>4929</v>
      </c>
      <c r="G286" s="54" t="s">
        <v>4925</v>
      </c>
      <c r="H286" s="55" t="s">
        <v>59</v>
      </c>
      <c r="I286" s="55">
        <v>1</v>
      </c>
      <c r="J286" s="55">
        <v>5</v>
      </c>
      <c r="K286" s="55">
        <v>2</v>
      </c>
      <c r="L286" s="53" t="s">
        <v>102</v>
      </c>
      <c r="M286" s="52">
        <v>0</v>
      </c>
      <c r="N286" s="55" t="s">
        <v>102</v>
      </c>
      <c r="O286" s="55"/>
    </row>
    <row r="287" spans="1:15" ht="21">
      <c r="A287" s="55" t="s">
        <v>4767</v>
      </c>
      <c r="B287" s="55" t="str">
        <f t="shared" si="4"/>
        <v>F1.S1.DS.PLI01.CMA008_LIT311</v>
      </c>
      <c r="C287" s="55" t="s">
        <v>2399</v>
      </c>
      <c r="D287" s="53" t="s">
        <v>102</v>
      </c>
      <c r="E287" s="55" t="s">
        <v>112</v>
      </c>
      <c r="F287" s="55" t="s">
        <v>4929</v>
      </c>
      <c r="G287" s="54" t="s">
        <v>4925</v>
      </c>
      <c r="H287" s="55" t="s">
        <v>59</v>
      </c>
      <c r="I287" s="55">
        <v>1</v>
      </c>
      <c r="J287" s="55">
        <v>5</v>
      </c>
      <c r="K287" s="55">
        <v>3</v>
      </c>
      <c r="L287" s="53" t="s">
        <v>102</v>
      </c>
      <c r="M287" s="52">
        <v>0</v>
      </c>
      <c r="N287" s="55" t="s">
        <v>102</v>
      </c>
      <c r="O287" s="55"/>
    </row>
    <row r="288" spans="1:15" ht="21">
      <c r="A288" s="55" t="s">
        <v>3499</v>
      </c>
      <c r="B288" s="55" t="str">
        <f t="shared" si="4"/>
        <v>F1.S1.DS.PLI01.GPB006_PIT316</v>
      </c>
      <c r="C288" s="55" t="s">
        <v>2405</v>
      </c>
      <c r="D288" s="53" t="s">
        <v>102</v>
      </c>
      <c r="E288" s="55" t="s">
        <v>112</v>
      </c>
      <c r="F288" s="55" t="s">
        <v>4929</v>
      </c>
      <c r="G288" s="54" t="s">
        <v>4925</v>
      </c>
      <c r="H288" s="55" t="s">
        <v>59</v>
      </c>
      <c r="I288" s="55">
        <v>1</v>
      </c>
      <c r="J288" s="55">
        <v>5</v>
      </c>
      <c r="K288" s="55">
        <v>4</v>
      </c>
      <c r="L288" s="53" t="s">
        <v>102</v>
      </c>
      <c r="M288" s="52">
        <v>0</v>
      </c>
      <c r="N288" s="55" t="s">
        <v>102</v>
      </c>
      <c r="O288" s="55"/>
    </row>
    <row r="289" spans="1:15" ht="21">
      <c r="A289" s="55" t="s">
        <v>4637</v>
      </c>
      <c r="B289" s="55" t="str">
        <f t="shared" si="4"/>
        <v>F1.S1.DS.PLI01.GPB006_AIT317</v>
      </c>
      <c r="C289" s="55" t="s">
        <v>2409</v>
      </c>
      <c r="D289" s="53" t="s">
        <v>102</v>
      </c>
      <c r="E289" s="55" t="s">
        <v>112</v>
      </c>
      <c r="F289" s="55" t="s">
        <v>4929</v>
      </c>
      <c r="G289" s="54" t="s">
        <v>4925</v>
      </c>
      <c r="H289" s="55" t="s">
        <v>59</v>
      </c>
      <c r="I289" s="55">
        <v>1</v>
      </c>
      <c r="J289" s="55">
        <v>5</v>
      </c>
      <c r="K289" s="55">
        <v>5</v>
      </c>
      <c r="L289" s="53" t="s">
        <v>102</v>
      </c>
      <c r="M289" s="52">
        <v>0</v>
      </c>
      <c r="N289" s="55" t="s">
        <v>102</v>
      </c>
      <c r="O289" s="55"/>
    </row>
    <row r="290" spans="1:15" ht="21">
      <c r="A290" s="55" t="s">
        <v>4762</v>
      </c>
      <c r="B290" s="55" t="str">
        <f t="shared" si="4"/>
        <v>F1.S1.DS.PLI01.CMA006_LIT321</v>
      </c>
      <c r="C290" s="55" t="s">
        <v>2419</v>
      </c>
      <c r="D290" s="53" t="s">
        <v>102</v>
      </c>
      <c r="E290" s="55" t="s">
        <v>112</v>
      </c>
      <c r="F290" s="55" t="s">
        <v>4929</v>
      </c>
      <c r="G290" s="54" t="s">
        <v>4925</v>
      </c>
      <c r="H290" s="55" t="s">
        <v>59</v>
      </c>
      <c r="I290" s="55">
        <v>1</v>
      </c>
      <c r="J290" s="55">
        <v>5</v>
      </c>
      <c r="K290" s="55">
        <v>6</v>
      </c>
      <c r="L290" s="53" t="s">
        <v>102</v>
      </c>
      <c r="M290" s="52">
        <v>0</v>
      </c>
      <c r="N290" s="55" t="s">
        <v>102</v>
      </c>
      <c r="O290" s="55"/>
    </row>
    <row r="291" spans="1:15" ht="21">
      <c r="A291" s="55" t="s">
        <v>3636</v>
      </c>
      <c r="B291" s="55" t="str">
        <f t="shared" si="4"/>
        <v>F1.S1.DS.PLI01.GPB006_FIT325</v>
      </c>
      <c r="C291" s="55" t="s">
        <v>2427</v>
      </c>
      <c r="D291" s="53" t="s">
        <v>102</v>
      </c>
      <c r="E291" s="55" t="s">
        <v>112</v>
      </c>
      <c r="F291" s="55" t="s">
        <v>4929</v>
      </c>
      <c r="G291" s="54" t="s">
        <v>4925</v>
      </c>
      <c r="H291" s="55" t="s">
        <v>59</v>
      </c>
      <c r="I291" s="55">
        <v>1</v>
      </c>
      <c r="J291" s="55">
        <v>5</v>
      </c>
      <c r="K291" s="55">
        <v>7</v>
      </c>
      <c r="L291" s="53" t="s">
        <v>102</v>
      </c>
      <c r="M291" s="52">
        <v>0</v>
      </c>
      <c r="N291" s="55" t="s">
        <v>4930</v>
      </c>
      <c r="O291" s="55"/>
    </row>
    <row r="292" spans="1:15" ht="21">
      <c r="A292" s="55" t="s">
        <v>3634</v>
      </c>
      <c r="B292" s="55" t="str">
        <f t="shared" si="4"/>
        <v>F1.S1.DS.PLI01.CMA008_FIT330</v>
      </c>
      <c r="C292" s="55" t="s">
        <v>2413</v>
      </c>
      <c r="D292" s="53" t="s">
        <v>102</v>
      </c>
      <c r="E292" s="55" t="s">
        <v>112</v>
      </c>
      <c r="F292" s="55" t="s">
        <v>4929</v>
      </c>
      <c r="G292" s="54" t="s">
        <v>4925</v>
      </c>
      <c r="H292" s="55" t="s">
        <v>59</v>
      </c>
      <c r="I292" s="55">
        <v>1</v>
      </c>
      <c r="J292" s="55">
        <v>5</v>
      </c>
      <c r="K292" s="55">
        <v>8</v>
      </c>
      <c r="L292" s="53" t="s">
        <v>102</v>
      </c>
      <c r="M292" s="52">
        <v>0</v>
      </c>
      <c r="N292" s="55" t="s">
        <v>4930</v>
      </c>
      <c r="O292" s="55"/>
    </row>
    <row r="293" spans="1:15" ht="21">
      <c r="A293" s="55" t="s">
        <v>3722</v>
      </c>
      <c r="B293" s="55" t="str">
        <f t="shared" si="4"/>
        <v>F1.S1.DS.PLI01.HQ001_FIT417</v>
      </c>
      <c r="C293" s="55" t="s">
        <v>2453</v>
      </c>
      <c r="D293" s="53" t="s">
        <v>102</v>
      </c>
      <c r="E293" s="55" t="s">
        <v>112</v>
      </c>
      <c r="F293" s="55" t="s">
        <v>4929</v>
      </c>
      <c r="G293" s="54" t="s">
        <v>4925</v>
      </c>
      <c r="H293" s="55" t="s">
        <v>59</v>
      </c>
      <c r="I293" s="55">
        <v>1</v>
      </c>
      <c r="J293" s="55">
        <v>6</v>
      </c>
      <c r="K293" s="55">
        <v>1</v>
      </c>
      <c r="L293" s="53" t="s">
        <v>102</v>
      </c>
      <c r="M293" s="52">
        <v>0</v>
      </c>
      <c r="N293" s="55" t="s">
        <v>4933</v>
      </c>
      <c r="O293" s="55"/>
    </row>
    <row r="294" spans="1:15" ht="21">
      <c r="A294" s="55" t="s">
        <v>3723</v>
      </c>
      <c r="B294" s="55" t="str">
        <f t="shared" si="4"/>
        <v>F1.S1.DS.PLI01.CMA009_FIT601</v>
      </c>
      <c r="C294" s="55" t="s">
        <v>2590</v>
      </c>
      <c r="D294" s="53" t="s">
        <v>102</v>
      </c>
      <c r="E294" s="55" t="s">
        <v>112</v>
      </c>
      <c r="F294" s="55" t="s">
        <v>4929</v>
      </c>
      <c r="G294" s="54" t="s">
        <v>4925</v>
      </c>
      <c r="H294" s="55" t="s">
        <v>59</v>
      </c>
      <c r="I294" s="55">
        <v>1</v>
      </c>
      <c r="J294" s="55">
        <v>6</v>
      </c>
      <c r="K294" s="55">
        <v>2</v>
      </c>
      <c r="L294" s="53" t="s">
        <v>102</v>
      </c>
      <c r="M294" s="52">
        <v>0</v>
      </c>
      <c r="N294" s="55" t="s">
        <v>4933</v>
      </c>
      <c r="O294" s="55"/>
    </row>
    <row r="295" spans="1:15" ht="21">
      <c r="A295" s="55" t="s">
        <v>3639</v>
      </c>
      <c r="B295" s="55" t="str">
        <f t="shared" si="4"/>
        <v>F1.S1.DS.RRS01.CMA001_FIT102</v>
      </c>
      <c r="C295" s="55" t="s">
        <v>2861</v>
      </c>
      <c r="D295" s="53" t="s">
        <v>102</v>
      </c>
      <c r="E295" s="55" t="s">
        <v>112</v>
      </c>
      <c r="F295" s="55" t="s">
        <v>4929</v>
      </c>
      <c r="G295" s="54" t="s">
        <v>4925</v>
      </c>
      <c r="H295" s="55" t="s">
        <v>59</v>
      </c>
      <c r="I295" s="55">
        <v>1</v>
      </c>
      <c r="J295" s="55">
        <v>6</v>
      </c>
      <c r="K295" s="55">
        <v>3</v>
      </c>
      <c r="L295" s="53" t="s">
        <v>102</v>
      </c>
      <c r="M295" s="52">
        <v>0</v>
      </c>
      <c r="N295" s="55" t="s">
        <v>4930</v>
      </c>
      <c r="O295" s="55"/>
    </row>
    <row r="296" spans="1:15" ht="21">
      <c r="A296" s="55" t="s">
        <v>3641</v>
      </c>
      <c r="B296" s="55" t="str">
        <f t="shared" si="4"/>
        <v>F1.S1.DS.RRS01.CMA001_FIT103</v>
      </c>
      <c r="C296" s="55" t="s">
        <v>2869</v>
      </c>
      <c r="D296" s="53" t="s">
        <v>102</v>
      </c>
      <c r="E296" s="55" t="s">
        <v>112</v>
      </c>
      <c r="F296" s="55" t="s">
        <v>4929</v>
      </c>
      <c r="G296" s="54" t="s">
        <v>4925</v>
      </c>
      <c r="H296" s="55" t="s">
        <v>59</v>
      </c>
      <c r="I296" s="55">
        <v>1</v>
      </c>
      <c r="J296" s="55">
        <v>6</v>
      </c>
      <c r="K296" s="55">
        <v>4</v>
      </c>
      <c r="L296" s="53" t="s">
        <v>102</v>
      </c>
      <c r="M296" s="52">
        <v>0</v>
      </c>
      <c r="N296" s="55" t="s">
        <v>4930</v>
      </c>
      <c r="O296" s="55"/>
    </row>
    <row r="297" spans="1:15" ht="21">
      <c r="A297" s="55" t="s">
        <v>3643</v>
      </c>
      <c r="B297" s="55" t="str">
        <f t="shared" si="4"/>
        <v>F1.S1.DS.RRS01.CMA001_FIT117</v>
      </c>
      <c r="C297" s="55" t="s">
        <v>2885</v>
      </c>
      <c r="D297" s="53" t="s">
        <v>102</v>
      </c>
      <c r="E297" s="55" t="s">
        <v>112</v>
      </c>
      <c r="F297" s="55" t="s">
        <v>4929</v>
      </c>
      <c r="G297" s="54" t="s">
        <v>4925</v>
      </c>
      <c r="H297" s="55" t="s">
        <v>59</v>
      </c>
      <c r="I297" s="55">
        <v>1</v>
      </c>
      <c r="J297" s="55">
        <v>6</v>
      </c>
      <c r="K297" s="55">
        <v>5</v>
      </c>
      <c r="L297" s="53" t="s">
        <v>102</v>
      </c>
      <c r="M297" s="52">
        <v>0</v>
      </c>
      <c r="N297" s="55" t="s">
        <v>4933</v>
      </c>
      <c r="O297" s="55"/>
    </row>
    <row r="298" spans="1:15" ht="21">
      <c r="A298" s="55" t="s">
        <v>3508</v>
      </c>
      <c r="B298" s="55" t="str">
        <f t="shared" si="4"/>
        <v>F1.S1.DS.RRS01.GPA001_PIT119</v>
      </c>
      <c r="C298" s="55" t="s">
        <v>2898</v>
      </c>
      <c r="D298" s="53" t="s">
        <v>102</v>
      </c>
      <c r="E298" s="55" t="s">
        <v>112</v>
      </c>
      <c r="F298" s="55" t="s">
        <v>4929</v>
      </c>
      <c r="G298" s="54" t="s">
        <v>4925</v>
      </c>
      <c r="H298" s="55" t="s">
        <v>59</v>
      </c>
      <c r="I298" s="55">
        <v>1</v>
      </c>
      <c r="J298" s="55">
        <v>6</v>
      </c>
      <c r="K298" s="55">
        <v>6</v>
      </c>
      <c r="L298" s="53" t="s">
        <v>102</v>
      </c>
      <c r="M298" s="52">
        <v>0</v>
      </c>
      <c r="N298" s="55" t="s">
        <v>102</v>
      </c>
      <c r="O298" s="55"/>
    </row>
    <row r="299" spans="1:15" ht="21">
      <c r="A299" s="55" t="s">
        <v>3647</v>
      </c>
      <c r="B299" s="55" t="str">
        <f t="shared" si="4"/>
        <v>F1.S1.DS.RRS01.GPA001_FIT122</v>
      </c>
      <c r="C299" s="55" t="s">
        <v>2902</v>
      </c>
      <c r="D299" s="53" t="s">
        <v>102</v>
      </c>
      <c r="E299" s="55" t="s">
        <v>112</v>
      </c>
      <c r="F299" s="55" t="s">
        <v>4929</v>
      </c>
      <c r="G299" s="54" t="s">
        <v>4925</v>
      </c>
      <c r="H299" s="55" t="s">
        <v>59</v>
      </c>
      <c r="I299" s="55">
        <v>1</v>
      </c>
      <c r="J299" s="55">
        <v>6</v>
      </c>
      <c r="K299" s="55">
        <v>7</v>
      </c>
      <c r="L299" s="53" t="s">
        <v>102</v>
      </c>
      <c r="M299" s="52">
        <v>0</v>
      </c>
      <c r="N299" s="55" t="s">
        <v>4930</v>
      </c>
      <c r="O299" s="55"/>
    </row>
    <row r="300" spans="1:15" ht="21">
      <c r="A300" s="55" t="s">
        <v>3645</v>
      </c>
      <c r="B300" s="55" t="str">
        <f t="shared" si="4"/>
        <v>F1.S1.DS.RRS01.CMA001_FIT124</v>
      </c>
      <c r="C300" s="55" t="s">
        <v>2851</v>
      </c>
      <c r="D300" s="53" t="s">
        <v>102</v>
      </c>
      <c r="E300" s="55" t="s">
        <v>112</v>
      </c>
      <c r="F300" s="55" t="s">
        <v>4929</v>
      </c>
      <c r="G300" s="54" t="s">
        <v>4925</v>
      </c>
      <c r="H300" s="55" t="s">
        <v>59</v>
      </c>
      <c r="I300" s="55">
        <v>1</v>
      </c>
      <c r="J300" s="55">
        <v>6</v>
      </c>
      <c r="K300" s="55">
        <v>8</v>
      </c>
      <c r="L300" s="53" t="s">
        <v>102</v>
      </c>
      <c r="M300" s="52">
        <v>0</v>
      </c>
      <c r="N300" s="55" t="s">
        <v>4930</v>
      </c>
      <c r="O300" s="55"/>
    </row>
    <row r="301" spans="1:15" ht="21">
      <c r="A301" s="55" t="s">
        <v>4667</v>
      </c>
      <c r="B301" s="55" t="str">
        <f t="shared" si="4"/>
        <v>F1.S1.DS.RRS01.CMA001_AIT102</v>
      </c>
      <c r="C301" s="55" t="s">
        <v>2846</v>
      </c>
      <c r="D301" s="53" t="s">
        <v>102</v>
      </c>
      <c r="E301" s="55" t="s">
        <v>112</v>
      </c>
      <c r="F301" s="55" t="s">
        <v>4929</v>
      </c>
      <c r="G301" s="54" t="s">
        <v>4925</v>
      </c>
      <c r="H301" s="55" t="s">
        <v>59</v>
      </c>
      <c r="I301" s="55">
        <v>1</v>
      </c>
      <c r="J301" s="55">
        <v>7</v>
      </c>
      <c r="K301" s="55">
        <v>1</v>
      </c>
      <c r="L301" s="53" t="s">
        <v>102</v>
      </c>
      <c r="M301" s="52">
        <v>1</v>
      </c>
      <c r="N301" s="55" t="s">
        <v>102</v>
      </c>
      <c r="O301" s="55"/>
    </row>
    <row r="302" spans="1:15" ht="21">
      <c r="A302" s="55" t="s">
        <v>4775</v>
      </c>
      <c r="B302" s="55" t="str">
        <f t="shared" si="4"/>
        <v>F1.S1.DS.RRS01.CMA001_LIT105</v>
      </c>
      <c r="C302" s="55" t="s">
        <v>2876</v>
      </c>
      <c r="D302" s="53" t="s">
        <v>102</v>
      </c>
      <c r="E302" s="55" t="s">
        <v>112</v>
      </c>
      <c r="F302" s="55" t="s">
        <v>4929</v>
      </c>
      <c r="G302" s="54" t="s">
        <v>4925</v>
      </c>
      <c r="H302" s="55" t="s">
        <v>59</v>
      </c>
      <c r="I302" s="55">
        <v>1</v>
      </c>
      <c r="J302" s="55">
        <v>7</v>
      </c>
      <c r="K302" s="55">
        <v>2</v>
      </c>
      <c r="L302" s="53" t="s">
        <v>102</v>
      </c>
      <c r="M302" s="52">
        <v>0</v>
      </c>
      <c r="N302" s="55" t="s">
        <v>102</v>
      </c>
      <c r="O302" s="55"/>
    </row>
    <row r="303" spans="1:15" ht="21">
      <c r="A303" s="55" t="s">
        <v>3708</v>
      </c>
      <c r="B303" s="55" t="str">
        <f t="shared" si="4"/>
        <v>F1.S1.DS.RRS01.CMA001_TIT123</v>
      </c>
      <c r="C303" s="55" t="s">
        <v>2915</v>
      </c>
      <c r="D303" s="53" t="s">
        <v>102</v>
      </c>
      <c r="E303" s="55" t="s">
        <v>112</v>
      </c>
      <c r="F303" s="55" t="s">
        <v>4929</v>
      </c>
      <c r="G303" s="54" t="s">
        <v>4925</v>
      </c>
      <c r="H303" s="55" t="s">
        <v>59</v>
      </c>
      <c r="I303" s="55">
        <v>1</v>
      </c>
      <c r="J303" s="55">
        <v>7</v>
      </c>
      <c r="K303" s="55">
        <v>3</v>
      </c>
      <c r="L303" s="53" t="s">
        <v>102</v>
      </c>
      <c r="M303" s="52">
        <v>0</v>
      </c>
      <c r="N303" s="55" t="s">
        <v>102</v>
      </c>
      <c r="O303" s="55"/>
    </row>
    <row r="304" spans="1:15">
      <c r="A304" s="59" t="s">
        <v>102</v>
      </c>
      <c r="B304" s="55" t="str">
        <f t="shared" si="4"/>
        <v>-</v>
      </c>
      <c r="C304" s="55" t="s">
        <v>4931</v>
      </c>
      <c r="D304" s="53" t="s">
        <v>102</v>
      </c>
      <c r="E304" s="55" t="s">
        <v>112</v>
      </c>
      <c r="F304" s="55" t="s">
        <v>4929</v>
      </c>
      <c r="G304" s="60" t="s">
        <v>102</v>
      </c>
      <c r="H304" s="55" t="s">
        <v>59</v>
      </c>
      <c r="I304" s="55">
        <v>1</v>
      </c>
      <c r="J304" s="55">
        <v>7</v>
      </c>
      <c r="K304" s="55">
        <v>4</v>
      </c>
      <c r="L304" s="53" t="s">
        <v>102</v>
      </c>
      <c r="M304" s="52">
        <v>1</v>
      </c>
      <c r="N304" s="60" t="s">
        <v>102</v>
      </c>
      <c r="O304" s="55" t="s">
        <v>4932</v>
      </c>
    </row>
    <row r="305" spans="1:15" ht="21">
      <c r="A305" s="51" t="s">
        <v>4992</v>
      </c>
      <c r="B305" s="55" t="str">
        <f t="shared" si="4"/>
        <v>F1.S1.DS.RRS01.CMA001_AIT102A</v>
      </c>
      <c r="C305" s="55" t="s">
        <v>2865</v>
      </c>
      <c r="D305" s="53" t="s">
        <v>102</v>
      </c>
      <c r="E305" s="55" t="s">
        <v>112</v>
      </c>
      <c r="F305" s="55" t="s">
        <v>4929</v>
      </c>
      <c r="G305" s="54" t="s">
        <v>4925</v>
      </c>
      <c r="H305" s="55" t="s">
        <v>59</v>
      </c>
      <c r="I305" s="55">
        <v>1</v>
      </c>
      <c r="J305" s="55">
        <v>7</v>
      </c>
      <c r="K305" s="55">
        <v>5</v>
      </c>
      <c r="L305" s="53" t="s">
        <v>102</v>
      </c>
      <c r="M305" s="52">
        <v>0</v>
      </c>
      <c r="N305" s="55" t="s">
        <v>102</v>
      </c>
      <c r="O305" s="55"/>
    </row>
    <row r="306" spans="1:15" ht="21">
      <c r="A306" s="51" t="s">
        <v>4993</v>
      </c>
      <c r="B306" s="55" t="str">
        <f t="shared" si="4"/>
        <v>F1.S1.DS.PLI01.CMA003_AIT116A</v>
      </c>
      <c r="C306" s="55" t="s">
        <v>2211</v>
      </c>
      <c r="D306" s="53" t="s">
        <v>102</v>
      </c>
      <c r="E306" s="55" t="s">
        <v>112</v>
      </c>
      <c r="F306" s="55" t="s">
        <v>4929</v>
      </c>
      <c r="G306" s="54" t="s">
        <v>4925</v>
      </c>
      <c r="H306" s="55" t="s">
        <v>59</v>
      </c>
      <c r="I306" s="55">
        <v>1</v>
      </c>
      <c r="J306" s="55">
        <v>7</v>
      </c>
      <c r="K306" s="55">
        <v>6</v>
      </c>
      <c r="L306" s="53" t="s">
        <v>102</v>
      </c>
      <c r="M306" s="52">
        <v>0</v>
      </c>
      <c r="N306" s="55" t="s">
        <v>102</v>
      </c>
      <c r="O306" s="55"/>
    </row>
    <row r="307" spans="1:15" ht="21">
      <c r="A307" s="51" t="s">
        <v>4994</v>
      </c>
      <c r="B307" s="55" t="str">
        <f t="shared" si="4"/>
        <v>F1.S1.DS.PLI01.CMA004_AIT206A</v>
      </c>
      <c r="C307" s="55" t="s">
        <v>2321</v>
      </c>
      <c r="D307" s="53" t="s">
        <v>102</v>
      </c>
      <c r="E307" s="55" t="s">
        <v>112</v>
      </c>
      <c r="F307" s="55" t="s">
        <v>4929</v>
      </c>
      <c r="G307" s="54" t="s">
        <v>4925</v>
      </c>
      <c r="H307" s="55" t="s">
        <v>59</v>
      </c>
      <c r="I307" s="55">
        <v>1</v>
      </c>
      <c r="J307" s="55">
        <v>7</v>
      </c>
      <c r="K307" s="55">
        <v>7</v>
      </c>
      <c r="L307" s="53" t="s">
        <v>102</v>
      </c>
      <c r="M307" s="52">
        <v>0</v>
      </c>
      <c r="N307" s="55" t="s">
        <v>102</v>
      </c>
      <c r="O307" s="55"/>
    </row>
    <row r="308" spans="1:15" ht="21">
      <c r="A308" s="51" t="s">
        <v>4995</v>
      </c>
      <c r="B308" s="55" t="str">
        <f t="shared" si="4"/>
        <v>F1.S1.DS.PLI01.CMA005_AIT218A</v>
      </c>
      <c r="C308" s="55" t="s">
        <v>2342</v>
      </c>
      <c r="D308" s="53" t="s">
        <v>102</v>
      </c>
      <c r="E308" s="55" t="s">
        <v>112</v>
      </c>
      <c r="F308" s="55" t="s">
        <v>4929</v>
      </c>
      <c r="G308" s="54" t="s">
        <v>4925</v>
      </c>
      <c r="H308" s="55" t="s">
        <v>59</v>
      </c>
      <c r="I308" s="55">
        <v>1</v>
      </c>
      <c r="J308" s="55">
        <v>7</v>
      </c>
      <c r="K308" s="55">
        <v>8</v>
      </c>
      <c r="L308" s="53" t="s">
        <v>102</v>
      </c>
      <c r="M308" s="52">
        <v>0</v>
      </c>
      <c r="N308" s="55" t="s">
        <v>102</v>
      </c>
      <c r="O308" s="55"/>
    </row>
    <row r="309" spans="1:15">
      <c r="A309" s="59" t="s">
        <v>102</v>
      </c>
      <c r="B309" s="55" t="str">
        <f t="shared" si="4"/>
        <v>-</v>
      </c>
      <c r="C309" s="55" t="s">
        <v>4931</v>
      </c>
      <c r="D309" s="53" t="s">
        <v>102</v>
      </c>
      <c r="E309" s="55" t="s">
        <v>112</v>
      </c>
      <c r="F309" s="55" t="s">
        <v>4929</v>
      </c>
      <c r="G309" s="60" t="s">
        <v>102</v>
      </c>
      <c r="H309" s="55" t="s">
        <v>59</v>
      </c>
      <c r="I309" s="55">
        <v>1</v>
      </c>
      <c r="J309" s="55">
        <v>8</v>
      </c>
      <c r="K309" s="55">
        <v>1</v>
      </c>
      <c r="L309" s="53" t="s">
        <v>102</v>
      </c>
      <c r="M309" s="52">
        <v>1</v>
      </c>
      <c r="N309" s="55" t="s">
        <v>102</v>
      </c>
      <c r="O309" s="55" t="s">
        <v>4932</v>
      </c>
    </row>
    <row r="310" spans="1:15">
      <c r="A310" s="59" t="s">
        <v>102</v>
      </c>
      <c r="B310" s="55" t="str">
        <f t="shared" si="4"/>
        <v>-</v>
      </c>
      <c r="C310" s="55" t="s">
        <v>4931</v>
      </c>
      <c r="D310" s="53" t="s">
        <v>102</v>
      </c>
      <c r="E310" s="55" t="s">
        <v>112</v>
      </c>
      <c r="F310" s="55" t="s">
        <v>4929</v>
      </c>
      <c r="G310" s="60" t="s">
        <v>102</v>
      </c>
      <c r="H310" s="55" t="s">
        <v>59</v>
      </c>
      <c r="I310" s="55">
        <v>1</v>
      </c>
      <c r="J310" s="55">
        <v>8</v>
      </c>
      <c r="K310" s="55">
        <v>2</v>
      </c>
      <c r="L310" s="53" t="s">
        <v>102</v>
      </c>
      <c r="M310" s="52">
        <v>1</v>
      </c>
      <c r="N310" s="55" t="s">
        <v>102</v>
      </c>
      <c r="O310" s="55" t="s">
        <v>4969</v>
      </c>
    </row>
    <row r="311" spans="1:15">
      <c r="A311" s="59" t="s">
        <v>102</v>
      </c>
      <c r="B311" s="55" t="str">
        <f t="shared" si="4"/>
        <v>-</v>
      </c>
      <c r="C311" s="55" t="s">
        <v>4931</v>
      </c>
      <c r="D311" s="53" t="s">
        <v>102</v>
      </c>
      <c r="E311" s="55" t="s">
        <v>112</v>
      </c>
      <c r="F311" s="55" t="s">
        <v>4929</v>
      </c>
      <c r="G311" s="60" t="s">
        <v>102</v>
      </c>
      <c r="H311" s="55" t="s">
        <v>59</v>
      </c>
      <c r="I311" s="55">
        <v>1</v>
      </c>
      <c r="J311" s="55">
        <v>8</v>
      </c>
      <c r="K311" s="55">
        <v>3</v>
      </c>
      <c r="L311" s="53" t="s">
        <v>102</v>
      </c>
      <c r="M311" s="52">
        <v>1</v>
      </c>
      <c r="N311" s="55" t="s">
        <v>102</v>
      </c>
      <c r="O311" s="55" t="s">
        <v>4932</v>
      </c>
    </row>
    <row r="312" spans="1:15" ht="21">
      <c r="A312" s="63" t="s">
        <v>4433</v>
      </c>
      <c r="B312" s="55" t="str">
        <f t="shared" si="4"/>
        <v>F1.S1.DS.PLI01.GPB001_DIT110</v>
      </c>
      <c r="C312" s="55" t="s">
        <v>2154</v>
      </c>
      <c r="D312" s="53" t="s">
        <v>102</v>
      </c>
      <c r="E312" s="55" t="s">
        <v>112</v>
      </c>
      <c r="F312" s="55" t="s">
        <v>4929</v>
      </c>
      <c r="G312" s="54" t="s">
        <v>4925</v>
      </c>
      <c r="H312" s="55" t="s">
        <v>59</v>
      </c>
      <c r="I312" s="55">
        <v>1</v>
      </c>
      <c r="J312" s="55">
        <v>8</v>
      </c>
      <c r="K312" s="55">
        <v>4</v>
      </c>
      <c r="L312" s="53" t="s">
        <v>102</v>
      </c>
      <c r="M312" s="52">
        <v>1</v>
      </c>
      <c r="N312" s="55" t="s">
        <v>102</v>
      </c>
      <c r="O312" s="55" t="s">
        <v>4996</v>
      </c>
    </row>
    <row r="313" spans="1:15" ht="21">
      <c r="A313" s="63" t="s">
        <v>4858</v>
      </c>
      <c r="B313" s="55" t="str">
        <f t="shared" si="4"/>
        <v>F1.S1.DS.PLI01.GPB003_DIT224</v>
      </c>
      <c r="C313" s="55" t="s">
        <v>2238</v>
      </c>
      <c r="D313" s="53" t="s">
        <v>102</v>
      </c>
      <c r="E313" s="55" t="s">
        <v>112</v>
      </c>
      <c r="F313" s="55" t="s">
        <v>4929</v>
      </c>
      <c r="G313" s="54" t="s">
        <v>4925</v>
      </c>
      <c r="H313" s="55" t="s">
        <v>59</v>
      </c>
      <c r="I313" s="55">
        <v>1</v>
      </c>
      <c r="J313" s="55">
        <v>8</v>
      </c>
      <c r="K313" s="55">
        <v>5</v>
      </c>
      <c r="L313" s="53" t="s">
        <v>102</v>
      </c>
      <c r="M313" s="52">
        <v>1</v>
      </c>
      <c r="N313" s="55" t="s">
        <v>102</v>
      </c>
      <c r="O313" s="55" t="s">
        <v>4997</v>
      </c>
    </row>
    <row r="314" spans="1:15">
      <c r="A314" s="63" t="s">
        <v>102</v>
      </c>
      <c r="B314" s="55" t="str">
        <f t="shared" si="4"/>
        <v>-</v>
      </c>
      <c r="C314" s="55" t="s">
        <v>4931</v>
      </c>
      <c r="D314" s="53" t="s">
        <v>102</v>
      </c>
      <c r="E314" s="55" t="s">
        <v>112</v>
      </c>
      <c r="F314" s="55" t="s">
        <v>4929</v>
      </c>
      <c r="G314" s="61" t="s">
        <v>102</v>
      </c>
      <c r="H314" s="55" t="s">
        <v>59</v>
      </c>
      <c r="I314" s="55">
        <v>1</v>
      </c>
      <c r="J314" s="55">
        <v>8</v>
      </c>
      <c r="K314" s="55">
        <v>6</v>
      </c>
      <c r="L314" s="53" t="s">
        <v>102</v>
      </c>
      <c r="M314" s="52">
        <v>0</v>
      </c>
      <c r="N314" s="55" t="s">
        <v>102</v>
      </c>
      <c r="O314" s="55"/>
    </row>
    <row r="315" spans="1:15">
      <c r="A315" s="63" t="s">
        <v>102</v>
      </c>
      <c r="B315" s="55" t="str">
        <f t="shared" si="4"/>
        <v>-</v>
      </c>
      <c r="C315" s="55" t="s">
        <v>4931</v>
      </c>
      <c r="D315" s="53" t="s">
        <v>102</v>
      </c>
      <c r="E315" s="55" t="s">
        <v>112</v>
      </c>
      <c r="F315" s="55" t="s">
        <v>4929</v>
      </c>
      <c r="G315" s="61" t="s">
        <v>102</v>
      </c>
      <c r="H315" s="55" t="s">
        <v>59</v>
      </c>
      <c r="I315" s="55">
        <v>1</v>
      </c>
      <c r="J315" s="55">
        <v>8</v>
      </c>
      <c r="K315" s="55">
        <v>7</v>
      </c>
      <c r="L315" s="53" t="s">
        <v>102</v>
      </c>
      <c r="M315" s="52">
        <v>0</v>
      </c>
      <c r="N315" s="55" t="s">
        <v>102</v>
      </c>
      <c r="O315" s="55"/>
    </row>
    <row r="316" spans="1:15">
      <c r="A316" s="63" t="s">
        <v>102</v>
      </c>
      <c r="B316" s="55" t="str">
        <f t="shared" si="4"/>
        <v>-</v>
      </c>
      <c r="C316" s="55" t="s">
        <v>4931</v>
      </c>
      <c r="D316" s="53" t="s">
        <v>102</v>
      </c>
      <c r="E316" s="55" t="s">
        <v>112</v>
      </c>
      <c r="F316" s="55" t="s">
        <v>4929</v>
      </c>
      <c r="G316" s="61" t="s">
        <v>102</v>
      </c>
      <c r="H316" s="55" t="s">
        <v>59</v>
      </c>
      <c r="I316" s="55">
        <v>1</v>
      </c>
      <c r="J316" s="55">
        <v>8</v>
      </c>
      <c r="K316" s="55">
        <v>8</v>
      </c>
      <c r="L316" s="53" t="s">
        <v>102</v>
      </c>
      <c r="M316" s="52">
        <v>0</v>
      </c>
      <c r="N316" s="55" t="s">
        <v>102</v>
      </c>
      <c r="O316" s="55"/>
    </row>
    <row r="317" spans="1:15">
      <c r="A317" s="63" t="s">
        <v>102</v>
      </c>
      <c r="B317" s="55" t="str">
        <f t="shared" si="4"/>
        <v>-</v>
      </c>
      <c r="C317" s="55" t="s">
        <v>4931</v>
      </c>
      <c r="D317" s="53" t="s">
        <v>102</v>
      </c>
      <c r="E317" s="55" t="s">
        <v>112</v>
      </c>
      <c r="F317" s="55" t="s">
        <v>4929</v>
      </c>
      <c r="G317" s="61" t="s">
        <v>102</v>
      </c>
      <c r="H317" s="55" t="s">
        <v>59</v>
      </c>
      <c r="I317" s="55">
        <v>1</v>
      </c>
      <c r="J317" s="55">
        <v>9</v>
      </c>
      <c r="K317" s="55">
        <v>1</v>
      </c>
      <c r="L317" s="53" t="s">
        <v>102</v>
      </c>
      <c r="M317" s="52">
        <v>0</v>
      </c>
      <c r="N317" s="55" t="s">
        <v>102</v>
      </c>
      <c r="O317" s="55"/>
    </row>
    <row r="318" spans="1:15">
      <c r="A318" s="63" t="s">
        <v>102</v>
      </c>
      <c r="B318" s="55" t="str">
        <f t="shared" si="4"/>
        <v>-</v>
      </c>
      <c r="C318" s="55" t="s">
        <v>4931</v>
      </c>
      <c r="D318" s="53" t="s">
        <v>102</v>
      </c>
      <c r="E318" s="55" t="s">
        <v>112</v>
      </c>
      <c r="F318" s="55" t="s">
        <v>4929</v>
      </c>
      <c r="G318" s="61" t="s">
        <v>102</v>
      </c>
      <c r="H318" s="55" t="s">
        <v>59</v>
      </c>
      <c r="I318" s="55">
        <v>1</v>
      </c>
      <c r="J318" s="55">
        <v>9</v>
      </c>
      <c r="K318" s="55">
        <v>2</v>
      </c>
      <c r="L318" s="53" t="s">
        <v>102</v>
      </c>
      <c r="M318" s="52">
        <v>0</v>
      </c>
      <c r="N318" s="55" t="s">
        <v>102</v>
      </c>
      <c r="O318" s="55"/>
    </row>
    <row r="319" spans="1:15">
      <c r="A319" s="63" t="s">
        <v>102</v>
      </c>
      <c r="B319" s="55" t="str">
        <f t="shared" si="4"/>
        <v>-</v>
      </c>
      <c r="C319" s="55" t="s">
        <v>4931</v>
      </c>
      <c r="D319" s="53" t="s">
        <v>102</v>
      </c>
      <c r="E319" s="55" t="s">
        <v>112</v>
      </c>
      <c r="F319" s="55" t="s">
        <v>4929</v>
      </c>
      <c r="G319" s="61" t="s">
        <v>102</v>
      </c>
      <c r="H319" s="55" t="s">
        <v>59</v>
      </c>
      <c r="I319" s="55">
        <v>1</v>
      </c>
      <c r="J319" s="55">
        <v>9</v>
      </c>
      <c r="K319" s="55">
        <v>3</v>
      </c>
      <c r="L319" s="53" t="s">
        <v>102</v>
      </c>
      <c r="M319" s="52">
        <v>0</v>
      </c>
      <c r="N319" s="55" t="s">
        <v>102</v>
      </c>
      <c r="O319" s="55"/>
    </row>
    <row r="320" spans="1:15">
      <c r="A320" s="63" t="s">
        <v>102</v>
      </c>
      <c r="B320" s="55" t="str">
        <f t="shared" si="4"/>
        <v>-</v>
      </c>
      <c r="C320" s="55" t="s">
        <v>4931</v>
      </c>
      <c r="D320" s="53" t="s">
        <v>102</v>
      </c>
      <c r="E320" s="55" t="s">
        <v>112</v>
      </c>
      <c r="F320" s="55" t="s">
        <v>4929</v>
      </c>
      <c r="G320" s="61" t="s">
        <v>102</v>
      </c>
      <c r="H320" s="55" t="s">
        <v>59</v>
      </c>
      <c r="I320" s="55">
        <v>1</v>
      </c>
      <c r="J320" s="55">
        <v>9</v>
      </c>
      <c r="K320" s="55">
        <v>4</v>
      </c>
      <c r="L320" s="53" t="s">
        <v>102</v>
      </c>
      <c r="M320" s="52">
        <v>0</v>
      </c>
      <c r="N320" s="55" t="s">
        <v>102</v>
      </c>
      <c r="O320" s="55"/>
    </row>
    <row r="321" spans="1:15">
      <c r="A321" s="63" t="s">
        <v>102</v>
      </c>
      <c r="B321" s="55" t="str">
        <f t="shared" si="4"/>
        <v>-</v>
      </c>
      <c r="C321" s="55" t="s">
        <v>4931</v>
      </c>
      <c r="D321" s="53" t="s">
        <v>102</v>
      </c>
      <c r="E321" s="55" t="s">
        <v>112</v>
      </c>
      <c r="F321" s="55" t="s">
        <v>4929</v>
      </c>
      <c r="G321" s="61" t="s">
        <v>102</v>
      </c>
      <c r="H321" s="55" t="s">
        <v>59</v>
      </c>
      <c r="I321" s="55">
        <v>1</v>
      </c>
      <c r="J321" s="55">
        <v>9</v>
      </c>
      <c r="K321" s="55">
        <v>5</v>
      </c>
      <c r="L321" s="53" t="s">
        <v>102</v>
      </c>
      <c r="M321" s="52">
        <v>0</v>
      </c>
      <c r="N321" s="55" t="s">
        <v>102</v>
      </c>
      <c r="O321" s="55"/>
    </row>
    <row r="322" spans="1:15">
      <c r="A322" s="63" t="s">
        <v>102</v>
      </c>
      <c r="B322" s="55" t="str">
        <f t="shared" ref="B322:B385" si="5">A322</f>
        <v>-</v>
      </c>
      <c r="C322" s="55" t="s">
        <v>4931</v>
      </c>
      <c r="D322" s="53" t="s">
        <v>102</v>
      </c>
      <c r="E322" s="55" t="s">
        <v>112</v>
      </c>
      <c r="F322" s="55" t="s">
        <v>4929</v>
      </c>
      <c r="G322" s="61" t="s">
        <v>102</v>
      </c>
      <c r="H322" s="55" t="s">
        <v>59</v>
      </c>
      <c r="I322" s="55">
        <v>1</v>
      </c>
      <c r="J322" s="55">
        <v>9</v>
      </c>
      <c r="K322" s="55">
        <v>6</v>
      </c>
      <c r="L322" s="53" t="s">
        <v>102</v>
      </c>
      <c r="M322" s="52">
        <v>0</v>
      </c>
      <c r="N322" s="55" t="s">
        <v>102</v>
      </c>
      <c r="O322" s="55"/>
    </row>
    <row r="323" spans="1:15">
      <c r="A323" s="63" t="s">
        <v>102</v>
      </c>
      <c r="B323" s="55" t="str">
        <f t="shared" si="5"/>
        <v>-</v>
      </c>
      <c r="C323" s="55" t="s">
        <v>4931</v>
      </c>
      <c r="D323" s="53" t="s">
        <v>102</v>
      </c>
      <c r="E323" s="55" t="s">
        <v>112</v>
      </c>
      <c r="F323" s="55" t="s">
        <v>4929</v>
      </c>
      <c r="G323" s="61" t="s">
        <v>102</v>
      </c>
      <c r="H323" s="55" t="s">
        <v>59</v>
      </c>
      <c r="I323" s="55">
        <v>1</v>
      </c>
      <c r="J323" s="55">
        <v>9</v>
      </c>
      <c r="K323" s="55">
        <v>7</v>
      </c>
      <c r="L323" s="53" t="s">
        <v>102</v>
      </c>
      <c r="M323" s="52">
        <v>0</v>
      </c>
      <c r="N323" s="55" t="s">
        <v>102</v>
      </c>
      <c r="O323" s="55"/>
    </row>
    <row r="324" spans="1:15">
      <c r="A324" s="63" t="s">
        <v>102</v>
      </c>
      <c r="B324" s="55" t="str">
        <f t="shared" si="5"/>
        <v>-</v>
      </c>
      <c r="C324" s="55" t="s">
        <v>4931</v>
      </c>
      <c r="D324" s="53" t="s">
        <v>102</v>
      </c>
      <c r="E324" s="55" t="s">
        <v>112</v>
      </c>
      <c r="F324" s="55" t="s">
        <v>4929</v>
      </c>
      <c r="G324" s="61" t="s">
        <v>102</v>
      </c>
      <c r="H324" s="55" t="s">
        <v>59</v>
      </c>
      <c r="I324" s="55">
        <v>1</v>
      </c>
      <c r="J324" s="55">
        <v>9</v>
      </c>
      <c r="K324" s="55">
        <v>8</v>
      </c>
      <c r="L324" s="53" t="s">
        <v>102</v>
      </c>
      <c r="M324" s="52">
        <v>0</v>
      </c>
      <c r="N324" s="55" t="s">
        <v>102</v>
      </c>
      <c r="O324" s="55"/>
    </row>
    <row r="325" spans="1:15" ht="21">
      <c r="A325" s="55" t="s">
        <v>3767</v>
      </c>
      <c r="B325" s="55" t="str">
        <f t="shared" si="5"/>
        <v>F1.S1.DS.IXS01.CMA001_ACV217A</v>
      </c>
      <c r="C325" s="55" t="s">
        <v>1106</v>
      </c>
      <c r="D325" s="53" t="s">
        <v>102</v>
      </c>
      <c r="E325" s="55" t="s">
        <v>182</v>
      </c>
      <c r="F325" s="55" t="s">
        <v>4941</v>
      </c>
      <c r="G325" s="54" t="s">
        <v>4925</v>
      </c>
      <c r="H325" s="55" t="s">
        <v>59</v>
      </c>
      <c r="I325" s="55">
        <v>1</v>
      </c>
      <c r="J325" s="55">
        <v>10</v>
      </c>
      <c r="K325" s="55">
        <v>1</v>
      </c>
      <c r="L325" s="53" t="s">
        <v>102</v>
      </c>
      <c r="M325" s="52">
        <v>0</v>
      </c>
      <c r="N325" s="55" t="s">
        <v>102</v>
      </c>
      <c r="O325" s="55"/>
    </row>
    <row r="326" spans="1:15" ht="21">
      <c r="A326" s="55" t="s">
        <v>3768</v>
      </c>
      <c r="B326" s="55" t="str">
        <f t="shared" si="5"/>
        <v>F1.S1.DS.IXS01.CMA001_ACV217B</v>
      </c>
      <c r="C326" s="55" t="s">
        <v>1112</v>
      </c>
      <c r="D326" s="53" t="s">
        <v>102</v>
      </c>
      <c r="E326" s="55" t="s">
        <v>182</v>
      </c>
      <c r="F326" s="55" t="s">
        <v>4941</v>
      </c>
      <c r="G326" s="54" t="s">
        <v>4925</v>
      </c>
      <c r="H326" s="55" t="s">
        <v>59</v>
      </c>
      <c r="I326" s="55">
        <v>1</v>
      </c>
      <c r="J326" s="55">
        <v>10</v>
      </c>
      <c r="K326" s="55">
        <v>2</v>
      </c>
      <c r="L326" s="53" t="s">
        <v>102</v>
      </c>
      <c r="M326" s="52">
        <v>0</v>
      </c>
      <c r="N326" s="55" t="s">
        <v>102</v>
      </c>
      <c r="O326" s="55"/>
    </row>
    <row r="327" spans="1:15" ht="21">
      <c r="A327" s="55" t="s">
        <v>3758</v>
      </c>
      <c r="B327" s="55" t="str">
        <f t="shared" si="5"/>
        <v>F1.S1.DS.PLI01.CMA001_FCV128</v>
      </c>
      <c r="C327" s="55" t="s">
        <v>2174</v>
      </c>
      <c r="D327" s="53" t="s">
        <v>102</v>
      </c>
      <c r="E327" s="55" t="s">
        <v>182</v>
      </c>
      <c r="F327" s="55" t="s">
        <v>4941</v>
      </c>
      <c r="G327" s="54" t="s">
        <v>4925</v>
      </c>
      <c r="H327" s="55" t="s">
        <v>59</v>
      </c>
      <c r="I327" s="55">
        <v>1</v>
      </c>
      <c r="J327" s="55">
        <v>10</v>
      </c>
      <c r="K327" s="55">
        <v>3</v>
      </c>
      <c r="L327" s="53" t="s">
        <v>102</v>
      </c>
      <c r="M327" s="52">
        <v>0</v>
      </c>
      <c r="N327" s="55" t="s">
        <v>102</v>
      </c>
      <c r="O327" s="55"/>
    </row>
    <row r="328" spans="1:15" ht="21">
      <c r="A328" s="55" t="s">
        <v>3760</v>
      </c>
      <c r="B328" s="55" t="str">
        <f t="shared" si="5"/>
        <v>F1.S1.DS.PLI01.CMA003_FCV121</v>
      </c>
      <c r="C328" s="55" t="s">
        <v>2231</v>
      </c>
      <c r="D328" s="53" t="s">
        <v>102</v>
      </c>
      <c r="E328" s="55" t="s">
        <v>182</v>
      </c>
      <c r="F328" s="55" t="s">
        <v>4941</v>
      </c>
      <c r="G328" s="54" t="s">
        <v>4925</v>
      </c>
      <c r="H328" s="55" t="s">
        <v>59</v>
      </c>
      <c r="I328" s="55">
        <v>1</v>
      </c>
      <c r="J328" s="55">
        <v>10</v>
      </c>
      <c r="K328" s="55">
        <v>4</v>
      </c>
      <c r="L328" s="53" t="s">
        <v>102</v>
      </c>
      <c r="M328" s="52">
        <v>0</v>
      </c>
      <c r="N328" s="55" t="s">
        <v>102</v>
      </c>
      <c r="O328" s="55"/>
    </row>
    <row r="329" spans="1:15" ht="21">
      <c r="A329" s="55" t="s">
        <v>3762</v>
      </c>
      <c r="B329" s="55" t="str">
        <f t="shared" si="5"/>
        <v>F1.S1.DS.PLI01.CMA006_ACV303</v>
      </c>
      <c r="C329" s="55" t="s">
        <v>2372</v>
      </c>
      <c r="D329" s="53" t="s">
        <v>102</v>
      </c>
      <c r="E329" s="55" t="s">
        <v>182</v>
      </c>
      <c r="F329" s="55" t="s">
        <v>4941</v>
      </c>
      <c r="G329" s="54" t="s">
        <v>4925</v>
      </c>
      <c r="H329" s="55" t="s">
        <v>59</v>
      </c>
      <c r="I329" s="55">
        <v>1</v>
      </c>
      <c r="J329" s="55">
        <v>10</v>
      </c>
      <c r="K329" s="55">
        <v>5</v>
      </c>
      <c r="L329" s="53" t="s">
        <v>102</v>
      </c>
      <c r="M329" s="52">
        <v>0</v>
      </c>
      <c r="N329" s="55" t="s">
        <v>102</v>
      </c>
      <c r="O329" s="55"/>
    </row>
    <row r="330" spans="1:15" ht="21">
      <c r="A330" s="55" t="s">
        <v>3764</v>
      </c>
      <c r="B330" s="55" t="str">
        <f t="shared" si="5"/>
        <v>F1.S1.DS.PLI01.CMA007_ACV309</v>
      </c>
      <c r="C330" s="55" t="s">
        <v>2394</v>
      </c>
      <c r="D330" s="53" t="s">
        <v>102</v>
      </c>
      <c r="E330" s="55" t="s">
        <v>182</v>
      </c>
      <c r="F330" s="55" t="s">
        <v>4941</v>
      </c>
      <c r="G330" s="54" t="s">
        <v>4925</v>
      </c>
      <c r="H330" s="55" t="s">
        <v>59</v>
      </c>
      <c r="I330" s="55">
        <v>1</v>
      </c>
      <c r="J330" s="55">
        <v>10</v>
      </c>
      <c r="K330" s="55">
        <v>6</v>
      </c>
      <c r="L330" s="53" t="s">
        <v>102</v>
      </c>
      <c r="M330" s="52">
        <v>0</v>
      </c>
      <c r="N330" s="55" t="s">
        <v>102</v>
      </c>
      <c r="O330" s="55"/>
    </row>
    <row r="331" spans="1:15" ht="21">
      <c r="A331" s="55" t="s">
        <v>3761</v>
      </c>
      <c r="B331" s="55" t="str">
        <f t="shared" si="5"/>
        <v>F1.S1.DS.PLI01.CMA004_FCV221</v>
      </c>
      <c r="C331" s="55" t="s">
        <v>2345</v>
      </c>
      <c r="D331" s="53" t="s">
        <v>102</v>
      </c>
      <c r="E331" s="55" t="s">
        <v>182</v>
      </c>
      <c r="F331" s="55" t="s">
        <v>4941</v>
      </c>
      <c r="G331" s="54" t="s">
        <v>4925</v>
      </c>
      <c r="H331" s="55" t="s">
        <v>59</v>
      </c>
      <c r="I331" s="55">
        <v>1</v>
      </c>
      <c r="J331" s="55">
        <v>10</v>
      </c>
      <c r="K331" s="55">
        <v>7</v>
      </c>
      <c r="L331" s="53" t="s">
        <v>102</v>
      </c>
      <c r="M331" s="52">
        <v>0</v>
      </c>
      <c r="N331" s="55" t="s">
        <v>102</v>
      </c>
      <c r="O331" s="55"/>
    </row>
    <row r="332" spans="1:15" ht="21">
      <c r="A332" s="55" t="s">
        <v>3765</v>
      </c>
      <c r="B332" s="55" t="str">
        <f t="shared" si="5"/>
        <v>F1.S1.DS.PLI01.CMA008_ACV317</v>
      </c>
      <c r="C332" s="55" t="s">
        <v>2413</v>
      </c>
      <c r="D332" s="53" t="s">
        <v>102</v>
      </c>
      <c r="E332" s="55" t="s">
        <v>182</v>
      </c>
      <c r="F332" s="55" t="s">
        <v>4941</v>
      </c>
      <c r="G332" s="54" t="s">
        <v>4925</v>
      </c>
      <c r="H332" s="55" t="s">
        <v>59</v>
      </c>
      <c r="I332" s="55">
        <v>1</v>
      </c>
      <c r="J332" s="55">
        <v>10</v>
      </c>
      <c r="K332" s="55">
        <v>8</v>
      </c>
      <c r="L332" s="53" t="s">
        <v>102</v>
      </c>
      <c r="M332" s="52">
        <v>0</v>
      </c>
      <c r="N332" s="55" t="s">
        <v>102</v>
      </c>
      <c r="O332" s="55"/>
    </row>
    <row r="333" spans="1:15" ht="21">
      <c r="A333" s="55" t="s">
        <v>3766</v>
      </c>
      <c r="B333" s="55" t="str">
        <f t="shared" si="5"/>
        <v>F1.S1.DS.PLI01.CMA009_LCV407</v>
      </c>
      <c r="C333" s="69" t="s">
        <v>2590</v>
      </c>
      <c r="D333" s="53" t="s">
        <v>102</v>
      </c>
      <c r="E333" s="55" t="s">
        <v>182</v>
      </c>
      <c r="F333" s="55" t="s">
        <v>4941</v>
      </c>
      <c r="G333" s="54" t="s">
        <v>4925</v>
      </c>
      <c r="H333" s="55" t="s">
        <v>59</v>
      </c>
      <c r="I333" s="55">
        <v>1</v>
      </c>
      <c r="J333" s="55">
        <v>11</v>
      </c>
      <c r="K333" s="55">
        <v>1</v>
      </c>
      <c r="L333" s="53" t="s">
        <v>102</v>
      </c>
      <c r="M333" s="52">
        <v>0</v>
      </c>
      <c r="N333" s="55" t="s">
        <v>102</v>
      </c>
      <c r="O333" s="55"/>
    </row>
    <row r="334" spans="1:15" ht="21">
      <c r="A334" s="55" t="s">
        <v>3838</v>
      </c>
      <c r="B334" s="55" t="str">
        <f t="shared" si="5"/>
        <v>F1.S1.DS.PLI01.HQ001_FCV417</v>
      </c>
      <c r="C334" s="55" t="s">
        <v>2453</v>
      </c>
      <c r="D334" s="53" t="s">
        <v>102</v>
      </c>
      <c r="E334" s="55" t="s">
        <v>182</v>
      </c>
      <c r="F334" s="55" t="s">
        <v>4941</v>
      </c>
      <c r="G334" s="54" t="s">
        <v>4925</v>
      </c>
      <c r="H334" s="55" t="s">
        <v>59</v>
      </c>
      <c r="I334" s="55">
        <v>1</v>
      </c>
      <c r="J334" s="55">
        <v>11</v>
      </c>
      <c r="K334" s="55">
        <v>2</v>
      </c>
      <c r="L334" s="53" t="s">
        <v>102</v>
      </c>
      <c r="M334" s="52">
        <v>0</v>
      </c>
      <c r="N334" s="55" t="s">
        <v>102</v>
      </c>
      <c r="O334" s="55"/>
    </row>
    <row r="335" spans="1:15" ht="21">
      <c r="A335" s="55" t="s">
        <v>3839</v>
      </c>
      <c r="B335" s="55" t="str">
        <f t="shared" si="5"/>
        <v>F1.S1.DS.PLI01.GPB010_FCV604</v>
      </c>
      <c r="C335" s="55" t="s">
        <v>2638</v>
      </c>
      <c r="D335" s="53" t="s">
        <v>102</v>
      </c>
      <c r="E335" s="55" t="s">
        <v>182</v>
      </c>
      <c r="F335" s="55" t="s">
        <v>4941</v>
      </c>
      <c r="G335" s="54" t="s">
        <v>4925</v>
      </c>
      <c r="H335" s="55" t="s">
        <v>59</v>
      </c>
      <c r="I335" s="55">
        <v>1</v>
      </c>
      <c r="J335" s="55">
        <v>11</v>
      </c>
      <c r="K335" s="55">
        <v>3</v>
      </c>
      <c r="L335" s="53" t="s">
        <v>102</v>
      </c>
      <c r="M335" s="52">
        <v>0</v>
      </c>
      <c r="N335" s="55" t="s">
        <v>102</v>
      </c>
      <c r="O335" s="55"/>
    </row>
    <row r="336" spans="1:15" ht="21">
      <c r="A336" s="55" t="s">
        <v>3787</v>
      </c>
      <c r="B336" s="55" t="str">
        <f t="shared" si="5"/>
        <v>F1.S1.DS.RRS01.CMA001_FCV102</v>
      </c>
      <c r="C336" s="55" t="s">
        <v>2857</v>
      </c>
      <c r="D336" s="53" t="s">
        <v>102</v>
      </c>
      <c r="E336" s="55" t="s">
        <v>182</v>
      </c>
      <c r="F336" s="55" t="s">
        <v>4941</v>
      </c>
      <c r="G336" s="54" t="s">
        <v>4925</v>
      </c>
      <c r="H336" s="55" t="s">
        <v>59</v>
      </c>
      <c r="I336" s="55">
        <v>1</v>
      </c>
      <c r="J336" s="55">
        <v>11</v>
      </c>
      <c r="K336" s="55">
        <v>4</v>
      </c>
      <c r="L336" s="53" t="s">
        <v>102</v>
      </c>
      <c r="M336" s="52">
        <v>0</v>
      </c>
      <c r="N336" s="55" t="s">
        <v>102</v>
      </c>
      <c r="O336" s="55"/>
    </row>
    <row r="337" spans="1:15" ht="21">
      <c r="A337" s="55" t="s">
        <v>3786</v>
      </c>
      <c r="B337" s="55" t="str">
        <f t="shared" si="5"/>
        <v>F1.S1.DS.RRS01.CMA001_ACV102</v>
      </c>
      <c r="C337" s="55" t="s">
        <v>2851</v>
      </c>
      <c r="D337" s="53" t="s">
        <v>102</v>
      </c>
      <c r="E337" s="55" t="s">
        <v>182</v>
      </c>
      <c r="F337" s="55" t="s">
        <v>4941</v>
      </c>
      <c r="G337" s="54" t="s">
        <v>4925</v>
      </c>
      <c r="H337" s="55" t="s">
        <v>59</v>
      </c>
      <c r="I337" s="55">
        <v>1</v>
      </c>
      <c r="J337" s="55">
        <v>11</v>
      </c>
      <c r="K337" s="55">
        <v>5</v>
      </c>
      <c r="L337" s="53" t="s">
        <v>102</v>
      </c>
      <c r="M337" s="52">
        <v>0</v>
      </c>
      <c r="N337" s="55" t="s">
        <v>102</v>
      </c>
      <c r="O337" s="55"/>
    </row>
    <row r="338" spans="1:15" ht="21">
      <c r="A338" s="55" t="s">
        <v>3788</v>
      </c>
      <c r="B338" s="55" t="str">
        <f t="shared" si="5"/>
        <v>F1.S1.DS.RRS01.CMA001_FCV103</v>
      </c>
      <c r="C338" s="55" t="s">
        <v>2869</v>
      </c>
      <c r="D338" s="53" t="s">
        <v>102</v>
      </c>
      <c r="E338" s="55" t="s">
        <v>182</v>
      </c>
      <c r="F338" s="55" t="s">
        <v>4941</v>
      </c>
      <c r="G338" s="54" t="s">
        <v>4925</v>
      </c>
      <c r="H338" s="55" t="s">
        <v>59</v>
      </c>
      <c r="I338" s="55">
        <v>1</v>
      </c>
      <c r="J338" s="55">
        <v>11</v>
      </c>
      <c r="K338" s="55">
        <v>6</v>
      </c>
      <c r="L338" s="53" t="s">
        <v>102</v>
      </c>
      <c r="M338" s="52">
        <v>0</v>
      </c>
      <c r="N338" s="55" t="s">
        <v>102</v>
      </c>
      <c r="O338" s="55"/>
    </row>
    <row r="339" spans="1:15" ht="21">
      <c r="A339" s="55" t="s">
        <v>3789</v>
      </c>
      <c r="B339" s="55" t="str">
        <f t="shared" si="5"/>
        <v>F1.S1.DS.RRS01.CMA001_FCV117</v>
      </c>
      <c r="C339" s="55" t="s">
        <v>2885</v>
      </c>
      <c r="D339" s="53" t="s">
        <v>102</v>
      </c>
      <c r="E339" s="55" t="s">
        <v>182</v>
      </c>
      <c r="F339" s="55" t="s">
        <v>4941</v>
      </c>
      <c r="G339" s="54" t="s">
        <v>4925</v>
      </c>
      <c r="H339" s="55" t="s">
        <v>59</v>
      </c>
      <c r="I339" s="55">
        <v>1</v>
      </c>
      <c r="J339" s="55">
        <v>11</v>
      </c>
      <c r="K339" s="55">
        <v>7</v>
      </c>
      <c r="L339" s="53" t="s">
        <v>102</v>
      </c>
      <c r="M339" s="52">
        <v>0</v>
      </c>
      <c r="N339" s="55" t="s">
        <v>102</v>
      </c>
      <c r="O339" s="55"/>
    </row>
    <row r="340" spans="1:15">
      <c r="A340" s="63" t="s">
        <v>102</v>
      </c>
      <c r="B340" s="55" t="str">
        <f t="shared" si="5"/>
        <v>-</v>
      </c>
      <c r="C340" s="55" t="s">
        <v>4931</v>
      </c>
      <c r="D340" s="53" t="s">
        <v>102</v>
      </c>
      <c r="E340" s="55" t="s">
        <v>182</v>
      </c>
      <c r="F340" s="55" t="s">
        <v>4941</v>
      </c>
      <c r="G340" s="61" t="s">
        <v>102</v>
      </c>
      <c r="H340" s="55" t="s">
        <v>59</v>
      </c>
      <c r="I340" s="55">
        <v>1</v>
      </c>
      <c r="J340" s="55">
        <v>11</v>
      </c>
      <c r="K340" s="55">
        <v>8</v>
      </c>
      <c r="L340" s="53" t="s">
        <v>102</v>
      </c>
      <c r="M340" s="52">
        <v>0</v>
      </c>
      <c r="N340" s="55" t="s">
        <v>102</v>
      </c>
      <c r="O340" s="55"/>
    </row>
    <row r="341" spans="1:15">
      <c r="A341" s="63" t="s">
        <v>102</v>
      </c>
      <c r="B341" s="55" t="str">
        <f t="shared" si="5"/>
        <v>-</v>
      </c>
      <c r="C341" s="55" t="s">
        <v>4931</v>
      </c>
      <c r="D341" s="53" t="s">
        <v>102</v>
      </c>
      <c r="E341" s="55" t="s">
        <v>182</v>
      </c>
      <c r="F341" s="55" t="s">
        <v>4941</v>
      </c>
      <c r="G341" s="61" t="s">
        <v>102</v>
      </c>
      <c r="H341" s="55" t="s">
        <v>59</v>
      </c>
      <c r="I341" s="55">
        <v>1</v>
      </c>
      <c r="J341" s="55">
        <v>12</v>
      </c>
      <c r="K341" s="55">
        <v>1</v>
      </c>
      <c r="L341" s="53" t="s">
        <v>102</v>
      </c>
      <c r="M341" s="52">
        <v>0</v>
      </c>
      <c r="N341" s="55" t="s">
        <v>102</v>
      </c>
      <c r="O341" s="55"/>
    </row>
    <row r="342" spans="1:15">
      <c r="A342" s="63" t="s">
        <v>102</v>
      </c>
      <c r="B342" s="55" t="str">
        <f t="shared" si="5"/>
        <v>-</v>
      </c>
      <c r="C342" s="55" t="s">
        <v>4931</v>
      </c>
      <c r="D342" s="53" t="s">
        <v>102</v>
      </c>
      <c r="E342" s="55" t="s">
        <v>182</v>
      </c>
      <c r="F342" s="55" t="s">
        <v>4941</v>
      </c>
      <c r="G342" s="61" t="s">
        <v>102</v>
      </c>
      <c r="H342" s="55" t="s">
        <v>59</v>
      </c>
      <c r="I342" s="55">
        <v>1</v>
      </c>
      <c r="J342" s="55">
        <v>12</v>
      </c>
      <c r="K342" s="55">
        <v>2</v>
      </c>
      <c r="L342" s="53" t="s">
        <v>102</v>
      </c>
      <c r="M342" s="52">
        <v>0</v>
      </c>
      <c r="N342" s="55" t="s">
        <v>102</v>
      </c>
      <c r="O342" s="55"/>
    </row>
    <row r="343" spans="1:15">
      <c r="A343" s="63" t="s">
        <v>102</v>
      </c>
      <c r="B343" s="55" t="str">
        <f t="shared" si="5"/>
        <v>-</v>
      </c>
      <c r="C343" s="55" t="s">
        <v>4931</v>
      </c>
      <c r="D343" s="53" t="s">
        <v>102</v>
      </c>
      <c r="E343" s="55" t="s">
        <v>182</v>
      </c>
      <c r="F343" s="55" t="s">
        <v>4941</v>
      </c>
      <c r="G343" s="61" t="s">
        <v>102</v>
      </c>
      <c r="H343" s="55" t="s">
        <v>59</v>
      </c>
      <c r="I343" s="55">
        <v>1</v>
      </c>
      <c r="J343" s="55">
        <v>12</v>
      </c>
      <c r="K343" s="55">
        <v>3</v>
      </c>
      <c r="L343" s="53" t="s">
        <v>102</v>
      </c>
      <c r="M343" s="52">
        <v>0</v>
      </c>
      <c r="N343" s="55" t="s">
        <v>102</v>
      </c>
      <c r="O343" s="55"/>
    </row>
    <row r="344" spans="1:15">
      <c r="A344" s="63" t="s">
        <v>102</v>
      </c>
      <c r="B344" s="55" t="str">
        <f t="shared" si="5"/>
        <v>-</v>
      </c>
      <c r="C344" s="55" t="s">
        <v>4931</v>
      </c>
      <c r="D344" s="53" t="s">
        <v>102</v>
      </c>
      <c r="E344" s="55" t="s">
        <v>182</v>
      </c>
      <c r="F344" s="55" t="s">
        <v>4941</v>
      </c>
      <c r="G344" s="61" t="s">
        <v>102</v>
      </c>
      <c r="H344" s="55" t="s">
        <v>59</v>
      </c>
      <c r="I344" s="55">
        <v>1</v>
      </c>
      <c r="J344" s="55">
        <v>12</v>
      </c>
      <c r="K344" s="55">
        <v>4</v>
      </c>
      <c r="L344" s="53" t="s">
        <v>102</v>
      </c>
      <c r="M344" s="52">
        <v>0</v>
      </c>
      <c r="N344" s="55" t="s">
        <v>102</v>
      </c>
      <c r="O344" s="55"/>
    </row>
    <row r="345" spans="1:15">
      <c r="A345" s="63" t="s">
        <v>102</v>
      </c>
      <c r="B345" s="55" t="str">
        <f t="shared" si="5"/>
        <v>-</v>
      </c>
      <c r="C345" s="55" t="s">
        <v>4931</v>
      </c>
      <c r="D345" s="53" t="s">
        <v>102</v>
      </c>
      <c r="E345" s="55" t="s">
        <v>182</v>
      </c>
      <c r="F345" s="55" t="s">
        <v>4941</v>
      </c>
      <c r="G345" s="61" t="s">
        <v>102</v>
      </c>
      <c r="H345" s="55" t="s">
        <v>59</v>
      </c>
      <c r="I345" s="55">
        <v>1</v>
      </c>
      <c r="J345" s="55">
        <v>12</v>
      </c>
      <c r="K345" s="55">
        <v>5</v>
      </c>
      <c r="L345" s="53" t="s">
        <v>102</v>
      </c>
      <c r="M345" s="52">
        <v>0</v>
      </c>
      <c r="N345" s="55" t="s">
        <v>102</v>
      </c>
      <c r="O345" s="55"/>
    </row>
    <row r="346" spans="1:15">
      <c r="A346" s="63" t="s">
        <v>102</v>
      </c>
      <c r="B346" s="55" t="str">
        <f t="shared" si="5"/>
        <v>-</v>
      </c>
      <c r="C346" s="55" t="s">
        <v>4931</v>
      </c>
      <c r="D346" s="53" t="s">
        <v>102</v>
      </c>
      <c r="E346" s="55" t="s">
        <v>182</v>
      </c>
      <c r="F346" s="55" t="s">
        <v>4941</v>
      </c>
      <c r="G346" s="61" t="s">
        <v>102</v>
      </c>
      <c r="H346" s="55" t="s">
        <v>59</v>
      </c>
      <c r="I346" s="55">
        <v>1</v>
      </c>
      <c r="J346" s="55">
        <v>12</v>
      </c>
      <c r="K346" s="55">
        <v>6</v>
      </c>
      <c r="L346" s="53" t="s">
        <v>102</v>
      </c>
      <c r="M346" s="52">
        <v>0</v>
      </c>
      <c r="N346" s="55" t="s">
        <v>102</v>
      </c>
      <c r="O346" s="55"/>
    </row>
    <row r="347" spans="1:15">
      <c r="A347" s="63" t="s">
        <v>102</v>
      </c>
      <c r="B347" s="55" t="str">
        <f t="shared" si="5"/>
        <v>-</v>
      </c>
      <c r="C347" s="55" t="s">
        <v>4931</v>
      </c>
      <c r="D347" s="53" t="s">
        <v>102</v>
      </c>
      <c r="E347" s="55" t="s">
        <v>182</v>
      </c>
      <c r="F347" s="55" t="s">
        <v>4941</v>
      </c>
      <c r="G347" s="61" t="s">
        <v>102</v>
      </c>
      <c r="H347" s="55" t="s">
        <v>59</v>
      </c>
      <c r="I347" s="55">
        <v>1</v>
      </c>
      <c r="J347" s="55">
        <v>12</v>
      </c>
      <c r="K347" s="55">
        <v>7</v>
      </c>
      <c r="L347" s="53" t="s">
        <v>102</v>
      </c>
      <c r="M347" s="52">
        <v>0</v>
      </c>
      <c r="N347" s="55" t="s">
        <v>102</v>
      </c>
      <c r="O347" s="55"/>
    </row>
    <row r="348" spans="1:15">
      <c r="A348" s="63" t="s">
        <v>102</v>
      </c>
      <c r="B348" s="55" t="str">
        <f t="shared" si="5"/>
        <v>-</v>
      </c>
      <c r="C348" s="55" t="s">
        <v>4931</v>
      </c>
      <c r="D348" s="53" t="s">
        <v>102</v>
      </c>
      <c r="E348" s="55" t="s">
        <v>182</v>
      </c>
      <c r="F348" s="55" t="s">
        <v>4941</v>
      </c>
      <c r="G348" s="61" t="s">
        <v>102</v>
      </c>
      <c r="H348" s="55" t="s">
        <v>59</v>
      </c>
      <c r="I348" s="55">
        <v>1</v>
      </c>
      <c r="J348" s="55">
        <v>12</v>
      </c>
      <c r="K348" s="55">
        <v>8</v>
      </c>
      <c r="L348" s="53" t="s">
        <v>102</v>
      </c>
      <c r="M348" s="52">
        <v>0</v>
      </c>
      <c r="N348" s="55" t="s">
        <v>102</v>
      </c>
      <c r="O348" s="55"/>
    </row>
    <row r="349" spans="1:15" ht="21">
      <c r="A349" s="51" t="s">
        <v>4998</v>
      </c>
      <c r="B349" s="52" t="str">
        <f t="shared" si="5"/>
        <v>F1.S1.DS.UCA03.KEC421.11</v>
      </c>
      <c r="C349" s="52" t="s">
        <v>4944</v>
      </c>
      <c r="D349" s="53" t="s">
        <v>102</v>
      </c>
      <c r="E349" s="52" t="s">
        <v>4923</v>
      </c>
      <c r="F349" s="52" t="s">
        <v>4924</v>
      </c>
      <c r="G349" s="54" t="s">
        <v>4925</v>
      </c>
      <c r="H349" s="55" t="s">
        <v>59</v>
      </c>
      <c r="I349" s="56" t="s">
        <v>102</v>
      </c>
      <c r="J349" s="56" t="s">
        <v>102</v>
      </c>
      <c r="K349" s="56" t="s">
        <v>102</v>
      </c>
      <c r="L349" s="52" t="s">
        <v>4999</v>
      </c>
      <c r="M349" s="52">
        <v>0</v>
      </c>
      <c r="N349" s="55"/>
      <c r="O349" s="55"/>
    </row>
    <row r="350" spans="1:15" ht="21">
      <c r="A350" s="55" t="s">
        <v>5000</v>
      </c>
      <c r="B350" s="52" t="str">
        <f t="shared" si="5"/>
        <v>F1.S1.DS.UCA03.KEC421.21</v>
      </c>
      <c r="C350" s="52" t="s">
        <v>4944</v>
      </c>
      <c r="D350" s="53" t="s">
        <v>102</v>
      </c>
      <c r="E350" s="52" t="s">
        <v>4923</v>
      </c>
      <c r="F350" s="52" t="s">
        <v>4924</v>
      </c>
      <c r="G350" s="54" t="s">
        <v>4925</v>
      </c>
      <c r="H350" s="55" t="s">
        <v>59</v>
      </c>
      <c r="I350" s="56" t="s">
        <v>102</v>
      </c>
      <c r="J350" s="56" t="s">
        <v>102</v>
      </c>
      <c r="K350" s="56" t="s">
        <v>102</v>
      </c>
      <c r="L350" s="52" t="s">
        <v>5001</v>
      </c>
      <c r="M350" s="52">
        <v>0</v>
      </c>
      <c r="N350" s="55"/>
      <c r="O350" s="55"/>
    </row>
    <row r="351" spans="1:15" ht="21">
      <c r="A351" s="55" t="s">
        <v>4199</v>
      </c>
      <c r="B351" s="55" t="str">
        <f t="shared" si="5"/>
        <v>F1.S1.DS.PLI01.GPB090_ZSC222</v>
      </c>
      <c r="C351" s="55" t="s">
        <v>2263</v>
      </c>
      <c r="D351" s="53" t="s">
        <v>102</v>
      </c>
      <c r="E351" s="55" t="s">
        <v>206</v>
      </c>
      <c r="F351" s="55" t="s">
        <v>4948</v>
      </c>
      <c r="G351" s="54" t="s">
        <v>4925</v>
      </c>
      <c r="H351" s="55" t="s">
        <v>59</v>
      </c>
      <c r="I351" s="55">
        <v>2</v>
      </c>
      <c r="J351" s="55">
        <v>1</v>
      </c>
      <c r="K351" s="55">
        <v>1</v>
      </c>
      <c r="L351" s="53" t="s">
        <v>102</v>
      </c>
      <c r="M351" s="52">
        <v>0</v>
      </c>
      <c r="N351" s="55" t="s">
        <v>102</v>
      </c>
      <c r="O351" s="55"/>
    </row>
    <row r="352" spans="1:15" ht="21">
      <c r="A352" s="55" t="s">
        <v>4200</v>
      </c>
      <c r="B352" s="55" t="str">
        <f t="shared" si="5"/>
        <v>F1.S1.DS.PLI01.GPB090_ZSO222</v>
      </c>
      <c r="C352" s="55" t="s">
        <v>2263</v>
      </c>
      <c r="D352" s="53" t="s">
        <v>102</v>
      </c>
      <c r="E352" s="55" t="s">
        <v>206</v>
      </c>
      <c r="F352" s="55" t="s">
        <v>4948</v>
      </c>
      <c r="G352" s="54" t="s">
        <v>4925</v>
      </c>
      <c r="H352" s="55" t="s">
        <v>59</v>
      </c>
      <c r="I352" s="55">
        <v>2</v>
      </c>
      <c r="J352" s="55">
        <v>1</v>
      </c>
      <c r="K352" s="55">
        <v>2</v>
      </c>
      <c r="L352" s="53" t="s">
        <v>102</v>
      </c>
      <c r="M352" s="52">
        <v>0</v>
      </c>
      <c r="N352" s="55" t="s">
        <v>102</v>
      </c>
      <c r="O352" s="55"/>
    </row>
    <row r="353" spans="1:15" ht="21">
      <c r="A353" s="55" t="s">
        <v>4203</v>
      </c>
      <c r="B353" s="55" t="str">
        <f t="shared" si="5"/>
        <v>F1.S1.DS.PLI01.GPB003_ZSC225</v>
      </c>
      <c r="C353" s="55" t="s">
        <v>2287</v>
      </c>
      <c r="D353" s="53" t="s">
        <v>102</v>
      </c>
      <c r="E353" s="55" t="s">
        <v>206</v>
      </c>
      <c r="F353" s="55" t="s">
        <v>4948</v>
      </c>
      <c r="G353" s="54" t="s">
        <v>4925</v>
      </c>
      <c r="H353" s="55" t="s">
        <v>59</v>
      </c>
      <c r="I353" s="55">
        <v>2</v>
      </c>
      <c r="J353" s="55">
        <v>1</v>
      </c>
      <c r="K353" s="55">
        <v>3</v>
      </c>
      <c r="L353" s="53" t="s">
        <v>102</v>
      </c>
      <c r="M353" s="52">
        <v>0</v>
      </c>
      <c r="N353" s="55" t="s">
        <v>102</v>
      </c>
      <c r="O353" s="55"/>
    </row>
    <row r="354" spans="1:15" ht="21">
      <c r="A354" s="55" t="s">
        <v>4204</v>
      </c>
      <c r="B354" s="55" t="str">
        <f t="shared" si="5"/>
        <v>F1.S1.DS.PLI01.GPB003_ZSO225</v>
      </c>
      <c r="C354" s="55" t="s">
        <v>2287</v>
      </c>
      <c r="D354" s="53" t="s">
        <v>102</v>
      </c>
      <c r="E354" s="55" t="s">
        <v>206</v>
      </c>
      <c r="F354" s="55" t="s">
        <v>4948</v>
      </c>
      <c r="G354" s="54" t="s">
        <v>4925</v>
      </c>
      <c r="H354" s="55" t="s">
        <v>59</v>
      </c>
      <c r="I354" s="55">
        <v>2</v>
      </c>
      <c r="J354" s="55">
        <v>1</v>
      </c>
      <c r="K354" s="55">
        <v>4</v>
      </c>
      <c r="L354" s="53" t="s">
        <v>102</v>
      </c>
      <c r="M354" s="52">
        <v>0</v>
      </c>
      <c r="N354" s="55" t="s">
        <v>102</v>
      </c>
      <c r="O354" s="55"/>
    </row>
    <row r="355" spans="1:15" ht="21">
      <c r="A355" s="55" t="s">
        <v>4300</v>
      </c>
      <c r="B355" s="55" t="str">
        <f t="shared" si="5"/>
        <v>F1.S1.DS.RRS01.CMA001_ZSC131</v>
      </c>
      <c r="C355" s="55" t="s">
        <v>2953</v>
      </c>
      <c r="D355" s="53" t="s">
        <v>102</v>
      </c>
      <c r="E355" s="55" t="s">
        <v>206</v>
      </c>
      <c r="F355" s="55" t="s">
        <v>4948</v>
      </c>
      <c r="G355" s="54" t="s">
        <v>4925</v>
      </c>
      <c r="H355" s="55" t="s">
        <v>59</v>
      </c>
      <c r="I355" s="55">
        <v>2</v>
      </c>
      <c r="J355" s="55">
        <v>1</v>
      </c>
      <c r="K355" s="55">
        <v>5</v>
      </c>
      <c r="L355" s="53" t="s">
        <v>102</v>
      </c>
      <c r="M355" s="52">
        <v>0</v>
      </c>
      <c r="N355" s="55" t="s">
        <v>102</v>
      </c>
      <c r="O355" s="55"/>
    </row>
    <row r="356" spans="1:15" ht="21">
      <c r="A356" s="55" t="s">
        <v>4301</v>
      </c>
      <c r="B356" s="55" t="str">
        <f t="shared" si="5"/>
        <v>F1.S1.DS.RRS01.CMA001_ZSO131</v>
      </c>
      <c r="C356" s="55" t="s">
        <v>2955</v>
      </c>
      <c r="D356" s="53" t="s">
        <v>102</v>
      </c>
      <c r="E356" s="55" t="s">
        <v>206</v>
      </c>
      <c r="F356" s="55" t="s">
        <v>4948</v>
      </c>
      <c r="G356" s="54" t="s">
        <v>4925</v>
      </c>
      <c r="H356" s="55" t="s">
        <v>59</v>
      </c>
      <c r="I356" s="55">
        <v>2</v>
      </c>
      <c r="J356" s="55">
        <v>1</v>
      </c>
      <c r="K356" s="55">
        <v>6</v>
      </c>
      <c r="L356" s="53" t="s">
        <v>102</v>
      </c>
      <c r="M356" s="52">
        <v>0</v>
      </c>
      <c r="N356" s="55" t="s">
        <v>102</v>
      </c>
      <c r="O356" s="55"/>
    </row>
    <row r="357" spans="1:15" ht="21">
      <c r="A357" s="55" t="s">
        <v>4302</v>
      </c>
      <c r="B357" s="55" t="str">
        <f t="shared" si="5"/>
        <v>F1.S1.DS.RRS01.CMA001_ZSC132</v>
      </c>
      <c r="C357" s="55" t="s">
        <v>2953</v>
      </c>
      <c r="D357" s="53" t="s">
        <v>102</v>
      </c>
      <c r="E357" s="55" t="s">
        <v>206</v>
      </c>
      <c r="F357" s="55" t="s">
        <v>4948</v>
      </c>
      <c r="G357" s="54" t="s">
        <v>4925</v>
      </c>
      <c r="H357" s="55" t="s">
        <v>59</v>
      </c>
      <c r="I357" s="55">
        <v>2</v>
      </c>
      <c r="J357" s="55">
        <v>1</v>
      </c>
      <c r="K357" s="55">
        <v>7</v>
      </c>
      <c r="L357" s="53" t="s">
        <v>102</v>
      </c>
      <c r="M357" s="52">
        <v>0</v>
      </c>
      <c r="N357" s="55" t="s">
        <v>102</v>
      </c>
      <c r="O357" s="55"/>
    </row>
    <row r="358" spans="1:15" ht="21">
      <c r="A358" s="55" t="s">
        <v>4303</v>
      </c>
      <c r="B358" s="55" t="str">
        <f t="shared" si="5"/>
        <v>F1.S1.DS.RRS01.CMA001_ZSO132</v>
      </c>
      <c r="C358" s="55" t="s">
        <v>2955</v>
      </c>
      <c r="D358" s="53" t="s">
        <v>102</v>
      </c>
      <c r="E358" s="55" t="s">
        <v>206</v>
      </c>
      <c r="F358" s="55" t="s">
        <v>4948</v>
      </c>
      <c r="G358" s="54" t="s">
        <v>4925</v>
      </c>
      <c r="H358" s="55" t="s">
        <v>59</v>
      </c>
      <c r="I358" s="55">
        <v>2</v>
      </c>
      <c r="J358" s="55">
        <v>1</v>
      </c>
      <c r="K358" s="55">
        <v>8</v>
      </c>
      <c r="L358" s="53" t="s">
        <v>102</v>
      </c>
      <c r="M358" s="52">
        <v>0</v>
      </c>
      <c r="N358" s="55" t="s">
        <v>102</v>
      </c>
      <c r="O358" s="55"/>
    </row>
    <row r="359" spans="1:15" ht="21">
      <c r="A359" s="55" t="s">
        <v>4561</v>
      </c>
      <c r="B359" s="55" t="str">
        <f t="shared" si="5"/>
        <v>F1.S1.DS.RRS01.GPA001_PSH134</v>
      </c>
      <c r="C359" s="55" t="s">
        <v>2902</v>
      </c>
      <c r="D359" s="53" t="s">
        <v>102</v>
      </c>
      <c r="E359" s="55" t="s">
        <v>206</v>
      </c>
      <c r="F359" s="55" t="s">
        <v>4948</v>
      </c>
      <c r="G359" s="54" t="s">
        <v>4925</v>
      </c>
      <c r="H359" s="55" t="s">
        <v>59</v>
      </c>
      <c r="I359" s="55">
        <v>2</v>
      </c>
      <c r="J359" s="55">
        <v>2</v>
      </c>
      <c r="K359" s="55">
        <v>1</v>
      </c>
      <c r="L359" s="53" t="s">
        <v>102</v>
      </c>
      <c r="M359" s="52">
        <v>0</v>
      </c>
      <c r="N359" s="55" t="s">
        <v>102</v>
      </c>
      <c r="O359" s="55"/>
    </row>
    <row r="360" spans="1:15">
      <c r="A360" s="63" t="s">
        <v>102</v>
      </c>
      <c r="B360" s="55" t="str">
        <f t="shared" si="5"/>
        <v>-</v>
      </c>
      <c r="C360" s="55" t="s">
        <v>4931</v>
      </c>
      <c r="D360" s="53" t="s">
        <v>102</v>
      </c>
      <c r="E360" s="55" t="s">
        <v>206</v>
      </c>
      <c r="F360" s="55" t="s">
        <v>4948</v>
      </c>
      <c r="G360" s="61" t="s">
        <v>102</v>
      </c>
      <c r="H360" s="55" t="s">
        <v>59</v>
      </c>
      <c r="I360" s="55">
        <v>2</v>
      </c>
      <c r="J360" s="55">
        <v>2</v>
      </c>
      <c r="K360" s="55">
        <v>2</v>
      </c>
      <c r="L360" s="53" t="s">
        <v>102</v>
      </c>
      <c r="M360" s="52">
        <v>0</v>
      </c>
      <c r="N360" s="55" t="s">
        <v>102</v>
      </c>
      <c r="O360" s="55"/>
    </row>
    <row r="361" spans="1:15">
      <c r="A361" s="63" t="s">
        <v>102</v>
      </c>
      <c r="B361" s="55" t="str">
        <f t="shared" si="5"/>
        <v>-</v>
      </c>
      <c r="C361" s="55" t="s">
        <v>4931</v>
      </c>
      <c r="D361" s="53" t="s">
        <v>102</v>
      </c>
      <c r="E361" s="55" t="s">
        <v>206</v>
      </c>
      <c r="F361" s="55" t="s">
        <v>4948</v>
      </c>
      <c r="G361" s="61" t="s">
        <v>102</v>
      </c>
      <c r="H361" s="55" t="s">
        <v>59</v>
      </c>
      <c r="I361" s="55">
        <v>2</v>
      </c>
      <c r="J361" s="55">
        <v>2</v>
      </c>
      <c r="K361" s="55">
        <v>3</v>
      </c>
      <c r="L361" s="53" t="s">
        <v>102</v>
      </c>
      <c r="M361" s="52">
        <v>0</v>
      </c>
      <c r="N361" s="55" t="s">
        <v>102</v>
      </c>
      <c r="O361" s="55"/>
    </row>
    <row r="362" spans="1:15">
      <c r="A362" s="63" t="s">
        <v>102</v>
      </c>
      <c r="B362" s="55" t="str">
        <f t="shared" si="5"/>
        <v>-</v>
      </c>
      <c r="C362" s="55" t="s">
        <v>4931</v>
      </c>
      <c r="D362" s="53" t="s">
        <v>102</v>
      </c>
      <c r="E362" s="55" t="s">
        <v>206</v>
      </c>
      <c r="F362" s="55" t="s">
        <v>4948</v>
      </c>
      <c r="G362" s="61" t="s">
        <v>102</v>
      </c>
      <c r="H362" s="55" t="s">
        <v>59</v>
      </c>
      <c r="I362" s="55">
        <v>2</v>
      </c>
      <c r="J362" s="55">
        <v>2</v>
      </c>
      <c r="K362" s="55">
        <v>4</v>
      </c>
      <c r="L362" s="53" t="s">
        <v>102</v>
      </c>
      <c r="M362" s="52">
        <v>0</v>
      </c>
      <c r="N362" s="55" t="s">
        <v>102</v>
      </c>
      <c r="O362" s="55"/>
    </row>
    <row r="363" spans="1:15">
      <c r="A363" s="63" t="s">
        <v>102</v>
      </c>
      <c r="B363" s="55" t="str">
        <f t="shared" si="5"/>
        <v>-</v>
      </c>
      <c r="C363" s="55" t="s">
        <v>4931</v>
      </c>
      <c r="D363" s="53" t="s">
        <v>102</v>
      </c>
      <c r="E363" s="55" t="s">
        <v>206</v>
      </c>
      <c r="F363" s="55" t="s">
        <v>4948</v>
      </c>
      <c r="G363" s="61" t="s">
        <v>102</v>
      </c>
      <c r="H363" s="55" t="s">
        <v>59</v>
      </c>
      <c r="I363" s="55">
        <v>2</v>
      </c>
      <c r="J363" s="55">
        <v>2</v>
      </c>
      <c r="K363" s="55">
        <v>5</v>
      </c>
      <c r="L363" s="53" t="s">
        <v>102</v>
      </c>
      <c r="M363" s="52">
        <v>0</v>
      </c>
      <c r="N363" s="55" t="s">
        <v>102</v>
      </c>
      <c r="O363" s="55"/>
    </row>
    <row r="364" spans="1:15" ht="21">
      <c r="A364" s="53" t="s">
        <v>5002</v>
      </c>
      <c r="B364" s="55" t="str">
        <f t="shared" si="5"/>
        <v>F1.S1.DS.UCA03 -1.FCB112</v>
      </c>
      <c r="C364" s="55" t="s">
        <v>4958</v>
      </c>
      <c r="D364" s="53" t="s">
        <v>102</v>
      </c>
      <c r="E364" s="55" t="s">
        <v>206</v>
      </c>
      <c r="F364" s="55" t="s">
        <v>4948</v>
      </c>
      <c r="G364" s="54" t="s">
        <v>4925</v>
      </c>
      <c r="H364" s="55" t="s">
        <v>59</v>
      </c>
      <c r="I364" s="55">
        <v>2</v>
      </c>
      <c r="J364" s="55">
        <v>2</v>
      </c>
      <c r="K364" s="55">
        <v>6</v>
      </c>
      <c r="L364" s="53" t="s">
        <v>102</v>
      </c>
      <c r="M364" s="52">
        <v>0</v>
      </c>
      <c r="N364" s="55" t="s">
        <v>102</v>
      </c>
      <c r="O364" s="55"/>
    </row>
    <row r="365" spans="1:15" ht="21">
      <c r="A365" s="53" t="s">
        <v>5003</v>
      </c>
      <c r="B365" s="55" t="str">
        <f t="shared" si="5"/>
        <v>F1.S1.DS.UCA03 -1.FCB121</v>
      </c>
      <c r="C365" s="55" t="s">
        <v>4958</v>
      </c>
      <c r="D365" s="53" t="s">
        <v>102</v>
      </c>
      <c r="E365" s="55" t="s">
        <v>206</v>
      </c>
      <c r="F365" s="55" t="s">
        <v>4948</v>
      </c>
      <c r="G365" s="54" t="s">
        <v>4925</v>
      </c>
      <c r="H365" s="55" t="s">
        <v>59</v>
      </c>
      <c r="I365" s="55">
        <v>2</v>
      </c>
      <c r="J365" s="55">
        <v>2</v>
      </c>
      <c r="K365" s="55">
        <v>7</v>
      </c>
      <c r="L365" s="53" t="s">
        <v>102</v>
      </c>
      <c r="M365" s="52">
        <v>0</v>
      </c>
      <c r="N365" s="55" t="s">
        <v>102</v>
      </c>
      <c r="O365" s="55"/>
    </row>
    <row r="366" spans="1:15" ht="21">
      <c r="A366" s="65" t="s">
        <v>5004</v>
      </c>
      <c r="B366" s="55" t="str">
        <f t="shared" si="5"/>
        <v>F1.S1.DS.UCA03 -1.FCB131</v>
      </c>
      <c r="C366" s="55" t="s">
        <v>4958</v>
      </c>
      <c r="D366" s="53" t="s">
        <v>102</v>
      </c>
      <c r="E366" s="55" t="s">
        <v>206</v>
      </c>
      <c r="F366" s="55" t="s">
        <v>4948</v>
      </c>
      <c r="G366" s="54" t="s">
        <v>4925</v>
      </c>
      <c r="H366" s="55" t="s">
        <v>59</v>
      </c>
      <c r="I366" s="55">
        <v>2</v>
      </c>
      <c r="J366" s="55">
        <v>2</v>
      </c>
      <c r="K366" s="55">
        <v>8</v>
      </c>
      <c r="L366" s="53" t="s">
        <v>102</v>
      </c>
      <c r="M366" s="52">
        <v>0</v>
      </c>
      <c r="N366" s="55" t="s">
        <v>102</v>
      </c>
      <c r="O366" s="55"/>
    </row>
    <row r="367" spans="1:15" ht="21">
      <c r="A367" s="55" t="s">
        <v>5005</v>
      </c>
      <c r="B367" s="55" t="str">
        <f t="shared" si="5"/>
        <v>F1.X1.XSS01.FZ008_ZSC808A</v>
      </c>
      <c r="C367" s="55" t="s">
        <v>5006</v>
      </c>
      <c r="D367" s="53" t="s">
        <v>102</v>
      </c>
      <c r="E367" s="55" t="s">
        <v>206</v>
      </c>
      <c r="F367" s="55" t="s">
        <v>4948</v>
      </c>
      <c r="G367" s="54" t="s">
        <v>4925</v>
      </c>
      <c r="H367" s="55" t="s">
        <v>59</v>
      </c>
      <c r="I367" s="55">
        <v>2</v>
      </c>
      <c r="J367" s="55">
        <v>3</v>
      </c>
      <c r="K367" s="55">
        <v>1</v>
      </c>
      <c r="L367" s="53" t="s">
        <v>102</v>
      </c>
      <c r="M367" s="52">
        <v>0</v>
      </c>
      <c r="N367" s="55" t="s">
        <v>102</v>
      </c>
      <c r="O367" s="55"/>
    </row>
    <row r="368" spans="1:15" ht="21">
      <c r="A368" s="55" t="s">
        <v>5007</v>
      </c>
      <c r="B368" s="55" t="str">
        <f t="shared" si="5"/>
        <v>F1.X1.XSS01.FZ008_ZSC808B</v>
      </c>
      <c r="C368" s="55" t="s">
        <v>5008</v>
      </c>
      <c r="D368" s="53" t="s">
        <v>102</v>
      </c>
      <c r="E368" s="55" t="s">
        <v>206</v>
      </c>
      <c r="F368" s="55" t="s">
        <v>4948</v>
      </c>
      <c r="G368" s="54" t="s">
        <v>4925</v>
      </c>
      <c r="H368" s="55" t="s">
        <v>59</v>
      </c>
      <c r="I368" s="55">
        <v>2</v>
      </c>
      <c r="J368" s="55">
        <v>3</v>
      </c>
      <c r="K368" s="55">
        <v>2</v>
      </c>
      <c r="L368" s="53" t="s">
        <v>102</v>
      </c>
      <c r="M368" s="52">
        <v>0</v>
      </c>
      <c r="N368" s="55" t="s">
        <v>102</v>
      </c>
      <c r="O368" s="55"/>
    </row>
    <row r="369" spans="1:15" ht="21">
      <c r="A369" s="55" t="s">
        <v>5009</v>
      </c>
      <c r="B369" s="55" t="str">
        <f t="shared" si="5"/>
        <v>F1.X1.XSS01.FZ010_ZSC810A</v>
      </c>
      <c r="C369" s="55" t="s">
        <v>5010</v>
      </c>
      <c r="D369" s="53" t="s">
        <v>102</v>
      </c>
      <c r="E369" s="55" t="s">
        <v>206</v>
      </c>
      <c r="F369" s="55" t="s">
        <v>4948</v>
      </c>
      <c r="G369" s="54" t="s">
        <v>4925</v>
      </c>
      <c r="H369" s="55" t="s">
        <v>59</v>
      </c>
      <c r="I369" s="55">
        <v>2</v>
      </c>
      <c r="J369" s="55">
        <v>3</v>
      </c>
      <c r="K369" s="55">
        <v>3</v>
      </c>
      <c r="L369" s="53" t="s">
        <v>102</v>
      </c>
      <c r="M369" s="52">
        <v>0</v>
      </c>
      <c r="N369" s="55" t="s">
        <v>102</v>
      </c>
      <c r="O369" s="55"/>
    </row>
    <row r="370" spans="1:15" ht="21">
      <c r="A370" s="55" t="s">
        <v>5011</v>
      </c>
      <c r="B370" s="55" t="str">
        <f t="shared" si="5"/>
        <v>F1.X1.XSS01.FZ010_ZSC810B</v>
      </c>
      <c r="C370" s="55" t="s">
        <v>5012</v>
      </c>
      <c r="D370" s="53" t="s">
        <v>102</v>
      </c>
      <c r="E370" s="55" t="s">
        <v>206</v>
      </c>
      <c r="F370" s="55" t="s">
        <v>4948</v>
      </c>
      <c r="G370" s="54" t="s">
        <v>4925</v>
      </c>
      <c r="H370" s="55" t="s">
        <v>59</v>
      </c>
      <c r="I370" s="55">
        <v>2</v>
      </c>
      <c r="J370" s="55">
        <v>3</v>
      </c>
      <c r="K370" s="55">
        <v>4</v>
      </c>
      <c r="L370" s="53" t="s">
        <v>102</v>
      </c>
      <c r="M370" s="52">
        <v>0</v>
      </c>
      <c r="N370" s="55" t="s">
        <v>102</v>
      </c>
      <c r="O370" s="55"/>
    </row>
    <row r="371" spans="1:15" ht="21">
      <c r="A371" s="55" t="s">
        <v>5013</v>
      </c>
      <c r="B371" s="55" t="str">
        <f t="shared" si="5"/>
        <v>F1.X1.XSS01.FZ011_ZSC811A</v>
      </c>
      <c r="C371" s="55" t="s">
        <v>5014</v>
      </c>
      <c r="D371" s="53" t="s">
        <v>102</v>
      </c>
      <c r="E371" s="55" t="s">
        <v>206</v>
      </c>
      <c r="F371" s="55" t="s">
        <v>4948</v>
      </c>
      <c r="G371" s="54" t="s">
        <v>4925</v>
      </c>
      <c r="H371" s="55" t="s">
        <v>59</v>
      </c>
      <c r="I371" s="55">
        <v>2</v>
      </c>
      <c r="J371" s="55">
        <v>3</v>
      </c>
      <c r="K371" s="55">
        <v>5</v>
      </c>
      <c r="L371" s="53" t="s">
        <v>102</v>
      </c>
      <c r="M371" s="52">
        <v>0</v>
      </c>
      <c r="N371" s="55" t="s">
        <v>102</v>
      </c>
      <c r="O371" s="55"/>
    </row>
    <row r="372" spans="1:15" ht="21">
      <c r="A372" s="55" t="s">
        <v>5015</v>
      </c>
      <c r="B372" s="55" t="str">
        <f t="shared" si="5"/>
        <v>F1.X1.XSS01.FZ011_ZSC811B</v>
      </c>
      <c r="C372" s="55" t="s">
        <v>5016</v>
      </c>
      <c r="D372" s="53" t="s">
        <v>102</v>
      </c>
      <c r="E372" s="55" t="s">
        <v>206</v>
      </c>
      <c r="F372" s="55" t="s">
        <v>4948</v>
      </c>
      <c r="G372" s="54" t="s">
        <v>4925</v>
      </c>
      <c r="H372" s="55" t="s">
        <v>59</v>
      </c>
      <c r="I372" s="55">
        <v>2</v>
      </c>
      <c r="J372" s="55">
        <v>3</v>
      </c>
      <c r="K372" s="55">
        <v>6</v>
      </c>
      <c r="L372" s="53" t="s">
        <v>102</v>
      </c>
      <c r="M372" s="52">
        <v>0</v>
      </c>
      <c r="N372" s="55" t="s">
        <v>102</v>
      </c>
      <c r="O372" s="55"/>
    </row>
    <row r="373" spans="1:15" ht="21">
      <c r="A373" s="55" t="s">
        <v>5017</v>
      </c>
      <c r="B373" s="55" t="str">
        <f t="shared" si="5"/>
        <v>F1.X1.XSS01.FZ012_ZSC812A</v>
      </c>
      <c r="C373" s="55" t="s">
        <v>5018</v>
      </c>
      <c r="D373" s="53" t="s">
        <v>102</v>
      </c>
      <c r="E373" s="55" t="s">
        <v>206</v>
      </c>
      <c r="F373" s="55" t="s">
        <v>4948</v>
      </c>
      <c r="G373" s="54" t="s">
        <v>4925</v>
      </c>
      <c r="H373" s="55" t="s">
        <v>59</v>
      </c>
      <c r="I373" s="55">
        <v>2</v>
      </c>
      <c r="J373" s="55">
        <v>3</v>
      </c>
      <c r="K373" s="55">
        <v>7</v>
      </c>
      <c r="L373" s="53" t="s">
        <v>102</v>
      </c>
      <c r="M373" s="52">
        <v>0</v>
      </c>
      <c r="N373" s="55" t="s">
        <v>102</v>
      </c>
      <c r="O373" s="55"/>
    </row>
    <row r="374" spans="1:15" ht="21">
      <c r="A374" s="55" t="s">
        <v>5019</v>
      </c>
      <c r="B374" s="55" t="str">
        <f t="shared" si="5"/>
        <v>F1.X1.XSS01.FZ012_ZSC812B</v>
      </c>
      <c r="C374" s="55" t="s">
        <v>5020</v>
      </c>
      <c r="D374" s="53" t="s">
        <v>102</v>
      </c>
      <c r="E374" s="55" t="s">
        <v>206</v>
      </c>
      <c r="F374" s="55" t="s">
        <v>4948</v>
      </c>
      <c r="G374" s="54" t="s">
        <v>4925</v>
      </c>
      <c r="H374" s="55" t="s">
        <v>59</v>
      </c>
      <c r="I374" s="55">
        <v>2</v>
      </c>
      <c r="J374" s="55">
        <v>3</v>
      </c>
      <c r="K374" s="55">
        <v>8</v>
      </c>
      <c r="L374" s="53" t="s">
        <v>102</v>
      </c>
      <c r="M374" s="52">
        <v>0</v>
      </c>
      <c r="N374" s="55" t="s">
        <v>102</v>
      </c>
      <c r="O374" s="55"/>
    </row>
    <row r="375" spans="1:15">
      <c r="A375" s="59" t="s">
        <v>102</v>
      </c>
      <c r="B375" s="55" t="str">
        <f t="shared" si="5"/>
        <v>-</v>
      </c>
      <c r="C375" s="55" t="s">
        <v>4931</v>
      </c>
      <c r="D375" s="53" t="s">
        <v>102</v>
      </c>
      <c r="E375" s="55" t="s">
        <v>272</v>
      </c>
      <c r="F375" s="55" t="s">
        <v>4961</v>
      </c>
      <c r="G375" s="60" t="s">
        <v>102</v>
      </c>
      <c r="H375" s="55" t="s">
        <v>59</v>
      </c>
      <c r="I375" s="55">
        <v>2</v>
      </c>
      <c r="J375" s="55">
        <v>4</v>
      </c>
      <c r="K375" s="55">
        <v>1</v>
      </c>
      <c r="L375" s="53" t="s">
        <v>102</v>
      </c>
      <c r="M375" s="52">
        <v>1</v>
      </c>
      <c r="N375" s="55" t="s">
        <v>102</v>
      </c>
      <c r="O375" s="55" t="s">
        <v>4932</v>
      </c>
    </row>
    <row r="376" spans="1:15">
      <c r="A376" s="59" t="s">
        <v>102</v>
      </c>
      <c r="B376" s="55" t="str">
        <f t="shared" si="5"/>
        <v>-</v>
      </c>
      <c r="C376" s="55" t="s">
        <v>4931</v>
      </c>
      <c r="D376" s="53" t="s">
        <v>102</v>
      </c>
      <c r="E376" s="55" t="s">
        <v>272</v>
      </c>
      <c r="F376" s="55" t="s">
        <v>4961</v>
      </c>
      <c r="G376" s="60" t="s">
        <v>102</v>
      </c>
      <c r="H376" s="55" t="s">
        <v>59</v>
      </c>
      <c r="I376" s="55">
        <v>2</v>
      </c>
      <c r="J376" s="55">
        <v>4</v>
      </c>
      <c r="K376" s="55">
        <v>2</v>
      </c>
      <c r="L376" s="53" t="s">
        <v>102</v>
      </c>
      <c r="M376" s="52">
        <v>1</v>
      </c>
      <c r="N376" s="55" t="s">
        <v>102</v>
      </c>
      <c r="O376" s="55" t="s">
        <v>4932</v>
      </c>
    </row>
    <row r="377" spans="1:15">
      <c r="A377" s="59" t="s">
        <v>102</v>
      </c>
      <c r="B377" s="55" t="str">
        <f t="shared" si="5"/>
        <v>-</v>
      </c>
      <c r="C377" s="55" t="s">
        <v>4931</v>
      </c>
      <c r="D377" s="53" t="s">
        <v>102</v>
      </c>
      <c r="E377" s="55" t="s">
        <v>272</v>
      </c>
      <c r="F377" s="55" t="s">
        <v>4961</v>
      </c>
      <c r="G377" s="60" t="s">
        <v>102</v>
      </c>
      <c r="H377" s="55" t="s">
        <v>59</v>
      </c>
      <c r="I377" s="55">
        <v>2</v>
      </c>
      <c r="J377" s="55">
        <v>4</v>
      </c>
      <c r="K377" s="55">
        <v>3</v>
      </c>
      <c r="L377" s="53" t="s">
        <v>102</v>
      </c>
      <c r="M377" s="52">
        <v>1</v>
      </c>
      <c r="N377" s="55" t="s">
        <v>102</v>
      </c>
      <c r="O377" s="55" t="s">
        <v>4932</v>
      </c>
    </row>
    <row r="378" spans="1:15">
      <c r="A378" s="59" t="s">
        <v>102</v>
      </c>
      <c r="B378" s="55" t="str">
        <f t="shared" si="5"/>
        <v>-</v>
      </c>
      <c r="C378" s="55" t="s">
        <v>4931</v>
      </c>
      <c r="D378" s="53" t="s">
        <v>102</v>
      </c>
      <c r="E378" s="55" t="s">
        <v>272</v>
      </c>
      <c r="F378" s="55" t="s">
        <v>4961</v>
      </c>
      <c r="G378" s="60" t="s">
        <v>102</v>
      </c>
      <c r="H378" s="55" t="s">
        <v>59</v>
      </c>
      <c r="I378" s="55">
        <v>2</v>
      </c>
      <c r="J378" s="55">
        <v>4</v>
      </c>
      <c r="K378" s="55">
        <v>4</v>
      </c>
      <c r="L378" s="53" t="s">
        <v>102</v>
      </c>
      <c r="M378" s="52">
        <v>1</v>
      </c>
      <c r="N378" s="55" t="s">
        <v>102</v>
      </c>
      <c r="O378" s="55" t="s">
        <v>4932</v>
      </c>
    </row>
    <row r="379" spans="1:15">
      <c r="A379" s="63" t="s">
        <v>102</v>
      </c>
      <c r="B379" s="55" t="str">
        <f t="shared" si="5"/>
        <v>-</v>
      </c>
      <c r="C379" s="55" t="s">
        <v>4931</v>
      </c>
      <c r="D379" s="53" t="s">
        <v>102</v>
      </c>
      <c r="E379" s="55" t="s">
        <v>272</v>
      </c>
      <c r="F379" s="55" t="s">
        <v>4961</v>
      </c>
      <c r="G379" s="61" t="s">
        <v>102</v>
      </c>
      <c r="H379" s="55" t="s">
        <v>59</v>
      </c>
      <c r="I379" s="55">
        <v>2</v>
      </c>
      <c r="J379" s="55">
        <v>5</v>
      </c>
      <c r="K379" s="55">
        <v>1</v>
      </c>
      <c r="L379" s="53" t="s">
        <v>102</v>
      </c>
      <c r="M379" s="52">
        <v>0</v>
      </c>
      <c r="N379" s="55" t="s">
        <v>102</v>
      </c>
      <c r="O379" s="55"/>
    </row>
    <row r="380" spans="1:15">
      <c r="A380" s="63" t="s">
        <v>102</v>
      </c>
      <c r="B380" s="55" t="str">
        <f t="shared" si="5"/>
        <v>-</v>
      </c>
      <c r="C380" s="55" t="s">
        <v>4931</v>
      </c>
      <c r="D380" s="53" t="s">
        <v>102</v>
      </c>
      <c r="E380" s="55" t="s">
        <v>272</v>
      </c>
      <c r="F380" s="55" t="s">
        <v>4961</v>
      </c>
      <c r="G380" s="61" t="s">
        <v>102</v>
      </c>
      <c r="H380" s="55" t="s">
        <v>59</v>
      </c>
      <c r="I380" s="55">
        <v>2</v>
      </c>
      <c r="J380" s="55">
        <v>5</v>
      </c>
      <c r="K380" s="55">
        <v>2</v>
      </c>
      <c r="L380" s="53" t="s">
        <v>102</v>
      </c>
      <c r="M380" s="52">
        <v>0</v>
      </c>
      <c r="N380" s="55" t="s">
        <v>102</v>
      </c>
      <c r="O380" s="55"/>
    </row>
    <row r="381" spans="1:15">
      <c r="A381" s="63" t="s">
        <v>102</v>
      </c>
      <c r="B381" s="55" t="str">
        <f t="shared" si="5"/>
        <v>-</v>
      </c>
      <c r="C381" s="55" t="s">
        <v>4931</v>
      </c>
      <c r="D381" s="53" t="s">
        <v>102</v>
      </c>
      <c r="E381" s="55" t="s">
        <v>272</v>
      </c>
      <c r="F381" s="55" t="s">
        <v>4961</v>
      </c>
      <c r="G381" s="61" t="s">
        <v>102</v>
      </c>
      <c r="H381" s="55" t="s">
        <v>59</v>
      </c>
      <c r="I381" s="55">
        <v>2</v>
      </c>
      <c r="J381" s="55">
        <v>5</v>
      </c>
      <c r="K381" s="55">
        <v>3</v>
      </c>
      <c r="L381" s="53" t="s">
        <v>102</v>
      </c>
      <c r="M381" s="52">
        <v>0</v>
      </c>
      <c r="N381" s="55" t="s">
        <v>102</v>
      </c>
      <c r="O381" s="55"/>
    </row>
    <row r="382" spans="1:15">
      <c r="A382" s="63" t="s">
        <v>102</v>
      </c>
      <c r="B382" s="55" t="str">
        <f t="shared" si="5"/>
        <v>-</v>
      </c>
      <c r="C382" s="55" t="s">
        <v>4931</v>
      </c>
      <c r="D382" s="53" t="s">
        <v>102</v>
      </c>
      <c r="E382" s="55" t="s">
        <v>272</v>
      </c>
      <c r="F382" s="55" t="s">
        <v>4961</v>
      </c>
      <c r="G382" s="61" t="s">
        <v>102</v>
      </c>
      <c r="H382" s="55" t="s">
        <v>59</v>
      </c>
      <c r="I382" s="55">
        <v>2</v>
      </c>
      <c r="J382" s="55">
        <v>5</v>
      </c>
      <c r="K382" s="55">
        <v>4</v>
      </c>
      <c r="L382" s="53" t="s">
        <v>102</v>
      </c>
      <c r="M382" s="52">
        <v>0</v>
      </c>
      <c r="N382" s="55" t="s">
        <v>102</v>
      </c>
      <c r="O382" s="55"/>
    </row>
    <row r="383" spans="1:15">
      <c r="A383" s="63" t="s">
        <v>102</v>
      </c>
      <c r="B383" s="55" t="str">
        <f t="shared" si="5"/>
        <v>-</v>
      </c>
      <c r="C383" s="55" t="s">
        <v>4942</v>
      </c>
      <c r="D383" s="53" t="s">
        <v>102</v>
      </c>
      <c r="E383" s="55" t="s">
        <v>62</v>
      </c>
      <c r="F383" s="63" t="s">
        <v>102</v>
      </c>
      <c r="G383" s="61" t="s">
        <v>102</v>
      </c>
      <c r="H383" s="55" t="s">
        <v>59</v>
      </c>
      <c r="I383" s="55">
        <v>2</v>
      </c>
      <c r="J383" s="55">
        <v>6</v>
      </c>
      <c r="K383" s="63" t="s">
        <v>102</v>
      </c>
      <c r="L383" s="53" t="s">
        <v>102</v>
      </c>
      <c r="M383" s="52">
        <v>0</v>
      </c>
      <c r="N383" s="55" t="s">
        <v>102</v>
      </c>
      <c r="O383" s="55"/>
    </row>
    <row r="384" spans="1:15">
      <c r="A384" s="63" t="s">
        <v>102</v>
      </c>
      <c r="B384" s="55" t="str">
        <f t="shared" si="5"/>
        <v>-</v>
      </c>
      <c r="C384" s="55" t="s">
        <v>4942</v>
      </c>
      <c r="D384" s="53" t="s">
        <v>102</v>
      </c>
      <c r="E384" s="55" t="s">
        <v>62</v>
      </c>
      <c r="F384" s="63" t="s">
        <v>102</v>
      </c>
      <c r="G384" s="61" t="s">
        <v>102</v>
      </c>
      <c r="H384" s="55" t="s">
        <v>59</v>
      </c>
      <c r="I384" s="55">
        <v>2</v>
      </c>
      <c r="J384" s="55">
        <v>7</v>
      </c>
      <c r="K384" s="63" t="s">
        <v>102</v>
      </c>
      <c r="L384" s="53" t="s">
        <v>102</v>
      </c>
      <c r="M384" s="52">
        <v>0</v>
      </c>
      <c r="N384" s="55" t="s">
        <v>102</v>
      </c>
      <c r="O384" s="55"/>
    </row>
    <row r="385" spans="1:15">
      <c r="A385" s="63" t="s">
        <v>102</v>
      </c>
      <c r="B385" s="55" t="str">
        <f t="shared" si="5"/>
        <v>-</v>
      </c>
      <c r="C385" s="55" t="s">
        <v>4942</v>
      </c>
      <c r="D385" s="53" t="s">
        <v>102</v>
      </c>
      <c r="E385" s="55" t="s">
        <v>62</v>
      </c>
      <c r="F385" s="63" t="s">
        <v>102</v>
      </c>
      <c r="G385" s="61" t="s">
        <v>102</v>
      </c>
      <c r="H385" s="55" t="s">
        <v>59</v>
      </c>
      <c r="I385" s="55">
        <v>2</v>
      </c>
      <c r="J385" s="55">
        <v>8</v>
      </c>
      <c r="K385" s="63" t="s">
        <v>102</v>
      </c>
      <c r="L385" s="53" t="s">
        <v>102</v>
      </c>
      <c r="M385" s="52">
        <v>0</v>
      </c>
      <c r="N385" s="55" t="s">
        <v>102</v>
      </c>
      <c r="O385" s="55"/>
    </row>
    <row r="386" spans="1:15">
      <c r="A386" s="63" t="s">
        <v>102</v>
      </c>
      <c r="B386" s="55" t="str">
        <f t="shared" ref="B386:B449" si="6">A386</f>
        <v>-</v>
      </c>
      <c r="C386" s="55" t="s">
        <v>4942</v>
      </c>
      <c r="D386" s="53" t="s">
        <v>102</v>
      </c>
      <c r="E386" s="55" t="s">
        <v>62</v>
      </c>
      <c r="F386" s="63" t="s">
        <v>102</v>
      </c>
      <c r="G386" s="61" t="s">
        <v>102</v>
      </c>
      <c r="H386" s="55" t="s">
        <v>59</v>
      </c>
      <c r="I386" s="55">
        <v>2</v>
      </c>
      <c r="J386" s="55">
        <v>9</v>
      </c>
      <c r="K386" s="63" t="s">
        <v>102</v>
      </c>
      <c r="L386" s="53" t="s">
        <v>102</v>
      </c>
      <c r="M386" s="52">
        <v>0</v>
      </c>
      <c r="N386" s="55" t="s">
        <v>102</v>
      </c>
      <c r="O386" s="55"/>
    </row>
    <row r="387" spans="1:15">
      <c r="A387" s="63" t="s">
        <v>102</v>
      </c>
      <c r="B387" s="55" t="str">
        <f t="shared" si="6"/>
        <v>-</v>
      </c>
      <c r="C387" s="55" t="s">
        <v>4942</v>
      </c>
      <c r="D387" s="53" t="s">
        <v>102</v>
      </c>
      <c r="E387" s="55" t="s">
        <v>62</v>
      </c>
      <c r="F387" s="63" t="s">
        <v>102</v>
      </c>
      <c r="G387" s="61" t="s">
        <v>102</v>
      </c>
      <c r="H387" s="55" t="s">
        <v>59</v>
      </c>
      <c r="I387" s="55">
        <v>2</v>
      </c>
      <c r="J387" s="55">
        <v>10</v>
      </c>
      <c r="K387" s="63" t="s">
        <v>102</v>
      </c>
      <c r="L387" s="53" t="s">
        <v>102</v>
      </c>
      <c r="M387" s="52">
        <v>0</v>
      </c>
      <c r="N387" s="55" t="s">
        <v>102</v>
      </c>
      <c r="O387" s="55"/>
    </row>
    <row r="388" spans="1:15">
      <c r="A388" s="63" t="s">
        <v>102</v>
      </c>
      <c r="B388" s="55" t="str">
        <f t="shared" si="6"/>
        <v>-</v>
      </c>
      <c r="C388" s="55" t="s">
        <v>4942</v>
      </c>
      <c r="D388" s="53" t="s">
        <v>102</v>
      </c>
      <c r="E388" s="55" t="s">
        <v>62</v>
      </c>
      <c r="F388" s="63" t="s">
        <v>102</v>
      </c>
      <c r="G388" s="61" t="s">
        <v>102</v>
      </c>
      <c r="H388" s="55" t="s">
        <v>59</v>
      </c>
      <c r="I388" s="55">
        <v>2</v>
      </c>
      <c r="J388" s="55">
        <v>11</v>
      </c>
      <c r="K388" s="63" t="s">
        <v>102</v>
      </c>
      <c r="L388" s="53" t="s">
        <v>102</v>
      </c>
      <c r="M388" s="52">
        <v>0</v>
      </c>
      <c r="N388" s="55" t="s">
        <v>102</v>
      </c>
      <c r="O388" s="55"/>
    </row>
    <row r="389" spans="1:15">
      <c r="A389" s="63" t="s">
        <v>102</v>
      </c>
      <c r="B389" s="55" t="str">
        <f t="shared" si="6"/>
        <v>-</v>
      </c>
      <c r="C389" s="55" t="s">
        <v>4942</v>
      </c>
      <c r="D389" s="53" t="s">
        <v>102</v>
      </c>
      <c r="E389" s="55" t="s">
        <v>62</v>
      </c>
      <c r="F389" s="63" t="s">
        <v>102</v>
      </c>
      <c r="G389" s="61" t="s">
        <v>102</v>
      </c>
      <c r="H389" s="55" t="s">
        <v>59</v>
      </c>
      <c r="I389" s="55">
        <v>2</v>
      </c>
      <c r="J389" s="55">
        <v>12</v>
      </c>
      <c r="K389" s="63" t="s">
        <v>102</v>
      </c>
      <c r="L389" s="53" t="s">
        <v>102</v>
      </c>
      <c r="M389" s="52">
        <v>0</v>
      </c>
      <c r="N389" s="55" t="s">
        <v>102</v>
      </c>
      <c r="O389" s="55"/>
    </row>
    <row r="390" spans="1:15" ht="21">
      <c r="A390" s="51" t="s">
        <v>5021</v>
      </c>
      <c r="B390" s="52" t="str">
        <f t="shared" si="6"/>
        <v>F1.S1.DS.UCA04.KEC411.11</v>
      </c>
      <c r="C390" s="52" t="s">
        <v>4922</v>
      </c>
      <c r="D390" s="53" t="s">
        <v>102</v>
      </c>
      <c r="E390" s="52" t="s">
        <v>4923</v>
      </c>
      <c r="F390" s="52" t="s">
        <v>4924</v>
      </c>
      <c r="G390" s="54" t="s">
        <v>4925</v>
      </c>
      <c r="H390" s="55" t="s">
        <v>71</v>
      </c>
      <c r="I390" s="56" t="s">
        <v>102</v>
      </c>
      <c r="J390" s="56" t="s">
        <v>102</v>
      </c>
      <c r="K390" s="56" t="s">
        <v>102</v>
      </c>
      <c r="L390" s="52" t="s">
        <v>5022</v>
      </c>
      <c r="M390" s="52">
        <v>0</v>
      </c>
      <c r="N390" s="55"/>
      <c r="O390" s="55"/>
    </row>
    <row r="391" spans="1:15" ht="21">
      <c r="A391" s="55" t="s">
        <v>5023</v>
      </c>
      <c r="B391" s="52" t="str">
        <f t="shared" si="6"/>
        <v>F1.S1.DS.UCA04.KEC411.21</v>
      </c>
      <c r="C391" s="52" t="s">
        <v>4922</v>
      </c>
      <c r="D391" s="53" t="s">
        <v>102</v>
      </c>
      <c r="E391" s="52" t="s">
        <v>4923</v>
      </c>
      <c r="F391" s="52" t="s">
        <v>4924</v>
      </c>
      <c r="G391" s="54" t="s">
        <v>4925</v>
      </c>
      <c r="H391" s="55" t="s">
        <v>71</v>
      </c>
      <c r="I391" s="56" t="s">
        <v>102</v>
      </c>
      <c r="J391" s="56" t="s">
        <v>102</v>
      </c>
      <c r="K391" s="56" t="s">
        <v>102</v>
      </c>
      <c r="L391" s="52" t="s">
        <v>5024</v>
      </c>
      <c r="M391" s="52">
        <v>0</v>
      </c>
      <c r="N391" s="55"/>
      <c r="O391" s="55"/>
    </row>
    <row r="392" spans="1:15" ht="21">
      <c r="A392" s="55" t="s">
        <v>4715</v>
      </c>
      <c r="B392" s="55" t="str">
        <f t="shared" si="6"/>
        <v>F1.S1.DS.EFT01.CMA001_LIT102</v>
      </c>
      <c r="C392" s="55" t="s">
        <v>597</v>
      </c>
      <c r="D392" s="53" t="s">
        <v>102</v>
      </c>
      <c r="E392" s="55" t="s">
        <v>112</v>
      </c>
      <c r="F392" s="55" t="s">
        <v>4929</v>
      </c>
      <c r="G392" s="54" t="s">
        <v>4925</v>
      </c>
      <c r="H392" s="55" t="s">
        <v>71</v>
      </c>
      <c r="I392" s="55">
        <v>1</v>
      </c>
      <c r="J392" s="55">
        <v>1</v>
      </c>
      <c r="K392" s="55">
        <v>1</v>
      </c>
      <c r="L392" s="53" t="s">
        <v>102</v>
      </c>
      <c r="M392" s="52">
        <v>0</v>
      </c>
      <c r="N392" s="55" t="s">
        <v>102</v>
      </c>
      <c r="O392" s="55"/>
    </row>
    <row r="393" spans="1:15" ht="21">
      <c r="A393" s="55" t="s">
        <v>4655</v>
      </c>
      <c r="B393" s="55" t="str">
        <f t="shared" si="6"/>
        <v>F1.S1.DS.EFT01.CMA001_AIT115</v>
      </c>
      <c r="C393" s="55" t="s">
        <v>613</v>
      </c>
      <c r="D393" s="53" t="s">
        <v>102</v>
      </c>
      <c r="E393" s="55" t="s">
        <v>112</v>
      </c>
      <c r="F393" s="55" t="s">
        <v>4929</v>
      </c>
      <c r="G393" s="54" t="s">
        <v>4925</v>
      </c>
      <c r="H393" s="55" t="s">
        <v>71</v>
      </c>
      <c r="I393" s="55">
        <v>1</v>
      </c>
      <c r="J393" s="55">
        <v>1</v>
      </c>
      <c r="K393" s="55">
        <v>2</v>
      </c>
      <c r="L393" s="53" t="s">
        <v>102</v>
      </c>
      <c r="M393" s="52">
        <v>0</v>
      </c>
      <c r="N393" s="55" t="s">
        <v>102</v>
      </c>
      <c r="O393" s="55"/>
    </row>
    <row r="394" spans="1:15" ht="21">
      <c r="A394" s="55" t="s">
        <v>3554</v>
      </c>
      <c r="B394" s="55" t="str">
        <f t="shared" si="6"/>
        <v>F1.S1.DS.EFT01.GPB001_FIT116</v>
      </c>
      <c r="C394" s="55" t="s">
        <v>619</v>
      </c>
      <c r="D394" s="53" t="s">
        <v>102</v>
      </c>
      <c r="E394" s="55" t="s">
        <v>112</v>
      </c>
      <c r="F394" s="55" t="s">
        <v>4929</v>
      </c>
      <c r="G394" s="54" t="s">
        <v>4925</v>
      </c>
      <c r="H394" s="55" t="s">
        <v>71</v>
      </c>
      <c r="I394" s="55">
        <v>1</v>
      </c>
      <c r="J394" s="55">
        <v>1</v>
      </c>
      <c r="K394" s="55">
        <v>3</v>
      </c>
      <c r="L394" s="53" t="s">
        <v>102</v>
      </c>
      <c r="M394" s="52">
        <v>0</v>
      </c>
      <c r="N394" s="55" t="s">
        <v>4933</v>
      </c>
      <c r="O394" s="55"/>
    </row>
    <row r="395" spans="1:15" ht="21">
      <c r="A395" s="55" t="s">
        <v>3676</v>
      </c>
      <c r="B395" s="55" t="str">
        <f t="shared" si="6"/>
        <v>F1.S1.DS.EFT01.CMA001_TIT125</v>
      </c>
      <c r="C395" s="55" t="s">
        <v>625</v>
      </c>
      <c r="D395" s="53" t="s">
        <v>102</v>
      </c>
      <c r="E395" s="55" t="s">
        <v>112</v>
      </c>
      <c r="F395" s="55" t="s">
        <v>4929</v>
      </c>
      <c r="G395" s="54" t="s">
        <v>4925</v>
      </c>
      <c r="H395" s="55" t="s">
        <v>71</v>
      </c>
      <c r="I395" s="55">
        <v>1</v>
      </c>
      <c r="J395" s="55">
        <v>1</v>
      </c>
      <c r="K395" s="55">
        <v>4</v>
      </c>
      <c r="L395" s="53" t="s">
        <v>102</v>
      </c>
      <c r="M395" s="52">
        <v>0</v>
      </c>
      <c r="N395" s="55" t="s">
        <v>102</v>
      </c>
      <c r="O395" s="55"/>
    </row>
    <row r="396" spans="1:15" ht="21">
      <c r="A396" s="55" t="s">
        <v>3711</v>
      </c>
      <c r="B396" s="55" t="str">
        <f t="shared" si="6"/>
        <v>F1.S1.DS.EFT01.CMA001_FIT130</v>
      </c>
      <c r="C396" s="55" t="s">
        <v>629</v>
      </c>
      <c r="D396" s="53" t="s">
        <v>102</v>
      </c>
      <c r="E396" s="55" t="s">
        <v>112</v>
      </c>
      <c r="F396" s="55" t="s">
        <v>4929</v>
      </c>
      <c r="G396" s="54" t="s">
        <v>4925</v>
      </c>
      <c r="H396" s="55" t="s">
        <v>71</v>
      </c>
      <c r="I396" s="55">
        <v>1</v>
      </c>
      <c r="J396" s="55">
        <v>1</v>
      </c>
      <c r="K396" s="55">
        <v>5</v>
      </c>
      <c r="L396" s="53" t="s">
        <v>102</v>
      </c>
      <c r="M396" s="52">
        <v>0</v>
      </c>
      <c r="N396" s="55" t="s">
        <v>4930</v>
      </c>
      <c r="O396" s="55"/>
    </row>
    <row r="397" spans="1:15" ht="21">
      <c r="A397" s="55" t="s">
        <v>4720</v>
      </c>
      <c r="B397" s="55" t="str">
        <f t="shared" si="6"/>
        <v>F1.S1.DS.EFT01.CMA003_LIT201</v>
      </c>
      <c r="C397" s="55" t="s">
        <v>770</v>
      </c>
      <c r="D397" s="53" t="s">
        <v>102</v>
      </c>
      <c r="E397" s="55" t="s">
        <v>112</v>
      </c>
      <c r="F397" s="55" t="s">
        <v>4929</v>
      </c>
      <c r="G397" s="54" t="s">
        <v>4925</v>
      </c>
      <c r="H397" s="55" t="s">
        <v>71</v>
      </c>
      <c r="I397" s="55">
        <v>1</v>
      </c>
      <c r="J397" s="55">
        <v>1</v>
      </c>
      <c r="K397" s="55">
        <v>6</v>
      </c>
      <c r="L397" s="53" t="s">
        <v>102</v>
      </c>
      <c r="M397" s="52">
        <v>0</v>
      </c>
      <c r="N397" s="55" t="s">
        <v>102</v>
      </c>
      <c r="O397" s="55"/>
    </row>
    <row r="398" spans="1:15" ht="21">
      <c r="A398" s="55" t="s">
        <v>3569</v>
      </c>
      <c r="B398" s="55" t="str">
        <f t="shared" si="6"/>
        <v>F1.S1.DS.EFT01.GPA005_FIT212</v>
      </c>
      <c r="C398" s="55" t="s">
        <v>778</v>
      </c>
      <c r="D398" s="53" t="s">
        <v>102</v>
      </c>
      <c r="E398" s="55" t="s">
        <v>112</v>
      </c>
      <c r="F398" s="55" t="s">
        <v>4929</v>
      </c>
      <c r="G398" s="54" t="s">
        <v>4925</v>
      </c>
      <c r="H398" s="55" t="s">
        <v>71</v>
      </c>
      <c r="I398" s="55">
        <v>1</v>
      </c>
      <c r="J398" s="55">
        <v>1</v>
      </c>
      <c r="K398" s="55">
        <v>7</v>
      </c>
      <c r="L398" s="53" t="s">
        <v>102</v>
      </c>
      <c r="M398" s="52">
        <v>0</v>
      </c>
      <c r="N398" s="55" t="s">
        <v>4930</v>
      </c>
      <c r="O398" s="55"/>
    </row>
    <row r="399" spans="1:15" ht="21">
      <c r="A399" s="55" t="s">
        <v>3732</v>
      </c>
      <c r="B399" s="55" t="str">
        <f t="shared" si="6"/>
        <v>F1.S1.DS.RUS01.GPB121_PIT608</v>
      </c>
      <c r="C399" s="55" t="s">
        <v>3099</v>
      </c>
      <c r="D399" s="53" t="s">
        <v>102</v>
      </c>
      <c r="E399" s="55" t="s">
        <v>112</v>
      </c>
      <c r="F399" s="55" t="s">
        <v>4929</v>
      </c>
      <c r="G399" s="54" t="s">
        <v>4925</v>
      </c>
      <c r="H399" s="55" t="s">
        <v>71</v>
      </c>
      <c r="I399" s="55">
        <v>1</v>
      </c>
      <c r="J399" s="55">
        <v>1</v>
      </c>
      <c r="K399" s="55">
        <v>8</v>
      </c>
      <c r="L399" s="53" t="s">
        <v>102</v>
      </c>
      <c r="M399" s="52">
        <v>0</v>
      </c>
      <c r="N399" s="55" t="s">
        <v>102</v>
      </c>
      <c r="O399" s="55"/>
    </row>
    <row r="400" spans="1:15" ht="21">
      <c r="A400" s="55" t="s">
        <v>4717</v>
      </c>
      <c r="B400" s="55" t="str">
        <f t="shared" si="6"/>
        <v>F1.S1.DS.EFT01.CMA002_LIT106</v>
      </c>
      <c r="C400" s="55" t="s">
        <v>639</v>
      </c>
      <c r="D400" s="53" t="s">
        <v>102</v>
      </c>
      <c r="E400" s="55" t="s">
        <v>112</v>
      </c>
      <c r="F400" s="55" t="s">
        <v>4929</v>
      </c>
      <c r="G400" s="54" t="s">
        <v>4925</v>
      </c>
      <c r="H400" s="55" t="s">
        <v>71</v>
      </c>
      <c r="I400" s="55">
        <v>1</v>
      </c>
      <c r="J400" s="55">
        <v>2</v>
      </c>
      <c r="K400" s="55">
        <v>1</v>
      </c>
      <c r="L400" s="53" t="s">
        <v>102</v>
      </c>
      <c r="M400" s="52">
        <v>0</v>
      </c>
      <c r="N400" s="55" t="s">
        <v>102</v>
      </c>
      <c r="O400" s="55"/>
    </row>
    <row r="401" spans="1:15" ht="21">
      <c r="A401" s="55" t="s">
        <v>3557</v>
      </c>
      <c r="B401" s="55" t="str">
        <f t="shared" si="6"/>
        <v>F1.S1.DS.EFT01.CMA002_FIT117</v>
      </c>
      <c r="C401" s="55" t="s">
        <v>663</v>
      </c>
      <c r="D401" s="53" t="s">
        <v>102</v>
      </c>
      <c r="E401" s="55" t="s">
        <v>112</v>
      </c>
      <c r="F401" s="55" t="s">
        <v>4929</v>
      </c>
      <c r="G401" s="54" t="s">
        <v>4925</v>
      </c>
      <c r="H401" s="55" t="s">
        <v>71</v>
      </c>
      <c r="I401" s="55">
        <v>1</v>
      </c>
      <c r="J401" s="55">
        <v>2</v>
      </c>
      <c r="K401" s="55">
        <v>2</v>
      </c>
      <c r="L401" s="53" t="s">
        <v>102</v>
      </c>
      <c r="M401" s="52">
        <v>0</v>
      </c>
      <c r="N401" s="55" t="s">
        <v>4933</v>
      </c>
      <c r="O401" s="55"/>
    </row>
    <row r="402" spans="1:15" ht="21">
      <c r="A402" s="55" t="s">
        <v>3678</v>
      </c>
      <c r="B402" s="55" t="str">
        <f t="shared" si="6"/>
        <v>F1.S1.DS.EFT01.CMA002_TIT119</v>
      </c>
      <c r="C402" s="55" t="s">
        <v>681</v>
      </c>
      <c r="D402" s="53" t="s">
        <v>102</v>
      </c>
      <c r="E402" s="55" t="s">
        <v>112</v>
      </c>
      <c r="F402" s="55" t="s">
        <v>4929</v>
      </c>
      <c r="G402" s="54" t="s">
        <v>4925</v>
      </c>
      <c r="H402" s="55" t="s">
        <v>71</v>
      </c>
      <c r="I402" s="55">
        <v>1</v>
      </c>
      <c r="J402" s="55">
        <v>2</v>
      </c>
      <c r="K402" s="55">
        <v>3</v>
      </c>
      <c r="L402" s="53" t="s">
        <v>102</v>
      </c>
      <c r="M402" s="52">
        <v>0</v>
      </c>
      <c r="N402" s="55" t="s">
        <v>102</v>
      </c>
      <c r="O402" s="55"/>
    </row>
    <row r="403" spans="1:15" ht="21">
      <c r="A403" s="55" t="s">
        <v>4657</v>
      </c>
      <c r="B403" s="55" t="str">
        <f t="shared" si="6"/>
        <v>F1.S1.DS.EFT01.CMA002_AIT120</v>
      </c>
      <c r="C403" s="55" t="s">
        <v>685</v>
      </c>
      <c r="D403" s="53" t="s">
        <v>102</v>
      </c>
      <c r="E403" s="55" t="s">
        <v>112</v>
      </c>
      <c r="F403" s="55" t="s">
        <v>4929</v>
      </c>
      <c r="G403" s="54" t="s">
        <v>4925</v>
      </c>
      <c r="H403" s="55" t="s">
        <v>71</v>
      </c>
      <c r="I403" s="55">
        <v>1</v>
      </c>
      <c r="J403" s="55">
        <v>2</v>
      </c>
      <c r="K403" s="55">
        <v>4</v>
      </c>
      <c r="L403" s="53" t="s">
        <v>102</v>
      </c>
      <c r="M403" s="52">
        <v>0</v>
      </c>
      <c r="N403" s="55" t="s">
        <v>102</v>
      </c>
      <c r="O403" s="55"/>
    </row>
    <row r="404" spans="1:15" ht="21">
      <c r="A404" s="55" t="s">
        <v>3448</v>
      </c>
      <c r="B404" s="55" t="str">
        <f t="shared" si="6"/>
        <v>F1.S1.DS.EFT01.GPA003_PIT121</v>
      </c>
      <c r="C404" s="55" t="s">
        <v>693</v>
      </c>
      <c r="D404" s="53" t="s">
        <v>102</v>
      </c>
      <c r="E404" s="55" t="s">
        <v>112</v>
      </c>
      <c r="F404" s="55" t="s">
        <v>4929</v>
      </c>
      <c r="G404" s="54" t="s">
        <v>4925</v>
      </c>
      <c r="H404" s="55" t="s">
        <v>71</v>
      </c>
      <c r="I404" s="55">
        <v>1</v>
      </c>
      <c r="J404" s="55">
        <v>2</v>
      </c>
      <c r="K404" s="55">
        <v>5</v>
      </c>
      <c r="L404" s="53" t="s">
        <v>102</v>
      </c>
      <c r="M404" s="52">
        <v>0</v>
      </c>
      <c r="N404" s="55" t="s">
        <v>102</v>
      </c>
      <c r="O404" s="55"/>
    </row>
    <row r="405" spans="1:15" ht="21">
      <c r="A405" s="55" t="s">
        <v>3564</v>
      </c>
      <c r="B405" s="55" t="str">
        <f t="shared" si="6"/>
        <v>F1.S1.DS.EFT01.GPA003_FIT122</v>
      </c>
      <c r="C405" s="55" t="s">
        <v>697</v>
      </c>
      <c r="D405" s="53" t="s">
        <v>102</v>
      </c>
      <c r="E405" s="55" t="s">
        <v>112</v>
      </c>
      <c r="F405" s="55" t="s">
        <v>4929</v>
      </c>
      <c r="G405" s="54" t="s">
        <v>4925</v>
      </c>
      <c r="H405" s="55" t="s">
        <v>71</v>
      </c>
      <c r="I405" s="55">
        <v>1</v>
      </c>
      <c r="J405" s="55">
        <v>2</v>
      </c>
      <c r="K405" s="55">
        <v>6</v>
      </c>
      <c r="L405" s="53" t="s">
        <v>102</v>
      </c>
      <c r="M405" s="52">
        <v>0</v>
      </c>
      <c r="N405" s="55" t="s">
        <v>4930</v>
      </c>
      <c r="O405" s="55"/>
    </row>
    <row r="406" spans="1:15" ht="21">
      <c r="A406" s="55" t="s">
        <v>4723</v>
      </c>
      <c r="B406" s="55" t="str">
        <f t="shared" si="6"/>
        <v>F1.S1.DS.FPH01.CMA001_LIT502</v>
      </c>
      <c r="C406" s="55" t="s">
        <v>806</v>
      </c>
      <c r="D406" s="53" t="s">
        <v>102</v>
      </c>
      <c r="E406" s="55" t="s">
        <v>112</v>
      </c>
      <c r="F406" s="55" t="s">
        <v>4929</v>
      </c>
      <c r="G406" s="54" t="s">
        <v>4925</v>
      </c>
      <c r="H406" s="55" t="s">
        <v>71</v>
      </c>
      <c r="I406" s="55">
        <v>1</v>
      </c>
      <c r="J406" s="55">
        <v>2</v>
      </c>
      <c r="K406" s="55">
        <v>7</v>
      </c>
      <c r="L406" s="53" t="s">
        <v>102</v>
      </c>
      <c r="M406" s="52">
        <v>0</v>
      </c>
      <c r="N406" s="55" t="s">
        <v>102</v>
      </c>
      <c r="O406" s="55"/>
    </row>
    <row r="407" spans="1:15" ht="21">
      <c r="A407" s="55" t="s">
        <v>4726</v>
      </c>
      <c r="B407" s="55" t="str">
        <f t="shared" si="6"/>
        <v>F1.S1.DS.FPH01.CMA002_LIT506</v>
      </c>
      <c r="C407" s="55" t="s">
        <v>817</v>
      </c>
      <c r="D407" s="53" t="s">
        <v>102</v>
      </c>
      <c r="E407" s="55" t="s">
        <v>112</v>
      </c>
      <c r="F407" s="55" t="s">
        <v>4929</v>
      </c>
      <c r="G407" s="54" t="s">
        <v>4925</v>
      </c>
      <c r="H407" s="55" t="s">
        <v>71</v>
      </c>
      <c r="I407" s="55">
        <v>1</v>
      </c>
      <c r="J407" s="55">
        <v>2</v>
      </c>
      <c r="K407" s="55">
        <v>8</v>
      </c>
      <c r="L407" s="53" t="s">
        <v>102</v>
      </c>
      <c r="M407" s="52">
        <v>0</v>
      </c>
      <c r="N407" s="55" t="s">
        <v>102</v>
      </c>
      <c r="O407" s="55"/>
    </row>
    <row r="408" spans="1:15" ht="21">
      <c r="A408" s="55" t="s">
        <v>3573</v>
      </c>
      <c r="B408" s="55" t="str">
        <f t="shared" si="6"/>
        <v>F1.S1.DS.FPH01.CMA001_FIT515</v>
      </c>
      <c r="C408" s="55" t="s">
        <v>834</v>
      </c>
      <c r="D408" s="53" t="s">
        <v>102</v>
      </c>
      <c r="E408" s="55" t="s">
        <v>112</v>
      </c>
      <c r="F408" s="55" t="s">
        <v>4929</v>
      </c>
      <c r="G408" s="54" t="s">
        <v>4925</v>
      </c>
      <c r="H408" s="55" t="s">
        <v>71</v>
      </c>
      <c r="I408" s="55">
        <v>1</v>
      </c>
      <c r="J408" s="55">
        <v>3</v>
      </c>
      <c r="K408" s="55">
        <v>1</v>
      </c>
      <c r="L408" s="53" t="s">
        <v>102</v>
      </c>
      <c r="M408" s="52">
        <v>0</v>
      </c>
      <c r="N408" s="55" t="s">
        <v>4933</v>
      </c>
      <c r="O408" s="55"/>
    </row>
    <row r="409" spans="1:15" ht="21">
      <c r="A409" s="55" t="s">
        <v>3575</v>
      </c>
      <c r="B409" s="55" t="str">
        <f t="shared" si="6"/>
        <v>F1.S1.DS.FPH01.CMA002_FIT516</v>
      </c>
      <c r="C409" s="55" t="s">
        <v>843</v>
      </c>
      <c r="D409" s="53" t="s">
        <v>102</v>
      </c>
      <c r="E409" s="55" t="s">
        <v>112</v>
      </c>
      <c r="F409" s="55" t="s">
        <v>4929</v>
      </c>
      <c r="G409" s="54" t="s">
        <v>4925</v>
      </c>
      <c r="H409" s="55" t="s">
        <v>71</v>
      </c>
      <c r="I409" s="55">
        <v>1</v>
      </c>
      <c r="J409" s="55">
        <v>3</v>
      </c>
      <c r="K409" s="55">
        <v>2</v>
      </c>
      <c r="L409" s="53" t="s">
        <v>102</v>
      </c>
      <c r="M409" s="52">
        <v>0</v>
      </c>
      <c r="N409" s="55" t="s">
        <v>4933</v>
      </c>
      <c r="O409" s="55"/>
    </row>
    <row r="410" spans="1:15" ht="21">
      <c r="A410" s="55" t="s">
        <v>3579</v>
      </c>
      <c r="B410" s="55" t="str">
        <f t="shared" si="6"/>
        <v>F1.S1.DS.FPH01.GPB002_FIT511</v>
      </c>
      <c r="C410" s="55" t="s">
        <v>827</v>
      </c>
      <c r="D410" s="53" t="s">
        <v>102</v>
      </c>
      <c r="E410" s="55" t="s">
        <v>112</v>
      </c>
      <c r="F410" s="55" t="s">
        <v>4929</v>
      </c>
      <c r="G410" s="54" t="s">
        <v>4925</v>
      </c>
      <c r="H410" s="55" t="s">
        <v>71</v>
      </c>
      <c r="I410" s="55">
        <v>1</v>
      </c>
      <c r="J410" s="55">
        <v>3</v>
      </c>
      <c r="K410" s="55">
        <v>3</v>
      </c>
      <c r="L410" s="53" t="s">
        <v>102</v>
      </c>
      <c r="M410" s="52">
        <v>0</v>
      </c>
      <c r="N410" s="55" t="s">
        <v>4933</v>
      </c>
      <c r="O410" s="55"/>
    </row>
    <row r="411" spans="1:15" ht="21">
      <c r="A411" s="55" t="s">
        <v>3451</v>
      </c>
      <c r="B411" s="55" t="str">
        <f t="shared" si="6"/>
        <v>F1.S1.DS.FPH01.GPB002_PIT517</v>
      </c>
      <c r="C411" s="55" t="s">
        <v>850</v>
      </c>
      <c r="D411" s="53" t="s">
        <v>102</v>
      </c>
      <c r="E411" s="55" t="s">
        <v>112</v>
      </c>
      <c r="F411" s="55" t="s">
        <v>4929</v>
      </c>
      <c r="G411" s="54" t="s">
        <v>4925</v>
      </c>
      <c r="H411" s="55" t="s">
        <v>71</v>
      </c>
      <c r="I411" s="55">
        <v>1</v>
      </c>
      <c r="J411" s="55">
        <v>3</v>
      </c>
      <c r="K411" s="55">
        <v>4</v>
      </c>
      <c r="L411" s="53" t="s">
        <v>102</v>
      </c>
      <c r="M411" s="52">
        <v>0</v>
      </c>
      <c r="N411" s="55" t="s">
        <v>102</v>
      </c>
      <c r="O411" s="55"/>
    </row>
    <row r="412" spans="1:15" ht="21">
      <c r="A412" s="55" t="s">
        <v>3577</v>
      </c>
      <c r="B412" s="55" t="str">
        <f t="shared" si="6"/>
        <v>F1.S1.DS.FPH01.GPB001_FIT518</v>
      </c>
      <c r="C412" s="55" t="s">
        <v>853</v>
      </c>
      <c r="D412" s="53" t="s">
        <v>102</v>
      </c>
      <c r="E412" s="55" t="s">
        <v>112</v>
      </c>
      <c r="F412" s="55" t="s">
        <v>4929</v>
      </c>
      <c r="G412" s="54" t="s">
        <v>4925</v>
      </c>
      <c r="H412" s="55" t="s">
        <v>71</v>
      </c>
      <c r="I412" s="55">
        <v>1</v>
      </c>
      <c r="J412" s="55">
        <v>3</v>
      </c>
      <c r="K412" s="55">
        <v>5</v>
      </c>
      <c r="L412" s="53" t="s">
        <v>102</v>
      </c>
      <c r="M412" s="52">
        <v>0</v>
      </c>
      <c r="N412" s="55" t="s">
        <v>4933</v>
      </c>
      <c r="O412" s="55"/>
    </row>
    <row r="413" spans="1:15" ht="21">
      <c r="A413" s="55" t="s">
        <v>3680</v>
      </c>
      <c r="B413" s="55" t="str">
        <f t="shared" si="6"/>
        <v>F1.S1.DS.FPH01.GPB002_TIT520</v>
      </c>
      <c r="C413" s="55" t="s">
        <v>850</v>
      </c>
      <c r="D413" s="53" t="s">
        <v>102</v>
      </c>
      <c r="E413" s="55" t="s">
        <v>112</v>
      </c>
      <c r="F413" s="55" t="s">
        <v>4929</v>
      </c>
      <c r="G413" s="54" t="s">
        <v>4925</v>
      </c>
      <c r="H413" s="55" t="s">
        <v>71</v>
      </c>
      <c r="I413" s="55">
        <v>1</v>
      </c>
      <c r="J413" s="55">
        <v>3</v>
      </c>
      <c r="K413" s="55">
        <v>6</v>
      </c>
      <c r="L413" s="53" t="s">
        <v>102</v>
      </c>
      <c r="M413" s="52">
        <v>0</v>
      </c>
      <c r="N413" s="55" t="s">
        <v>102</v>
      </c>
      <c r="O413" s="55"/>
    </row>
    <row r="414" spans="1:15" ht="21">
      <c r="A414" s="55" t="s">
        <v>3522</v>
      </c>
      <c r="B414" s="55" t="str">
        <f t="shared" si="6"/>
        <v>F1.S1.DS.RUS01.XM01_PIT501</v>
      </c>
      <c r="C414" s="55" t="s">
        <v>3079</v>
      </c>
      <c r="D414" s="53" t="s">
        <v>102</v>
      </c>
      <c r="E414" s="55" t="s">
        <v>112</v>
      </c>
      <c r="F414" s="55" t="s">
        <v>4929</v>
      </c>
      <c r="G414" s="54" t="s">
        <v>4925</v>
      </c>
      <c r="H414" s="55" t="s">
        <v>71</v>
      </c>
      <c r="I414" s="55">
        <v>1</v>
      </c>
      <c r="J414" s="55">
        <v>3</v>
      </c>
      <c r="K414" s="55">
        <v>7</v>
      </c>
      <c r="L414" s="53" t="s">
        <v>102</v>
      </c>
      <c r="M414" s="52">
        <v>0</v>
      </c>
      <c r="N414" s="55" t="s">
        <v>102</v>
      </c>
      <c r="O414" s="55"/>
    </row>
    <row r="415" spans="1:15" ht="21">
      <c r="A415" s="55" t="s">
        <v>3664</v>
      </c>
      <c r="B415" s="55" t="str">
        <f t="shared" si="6"/>
        <v>F1.S1.DS.RUS01.XM01_FIT504</v>
      </c>
      <c r="C415" s="55" t="s">
        <v>3069</v>
      </c>
      <c r="D415" s="53" t="s">
        <v>102</v>
      </c>
      <c r="E415" s="55" t="s">
        <v>112</v>
      </c>
      <c r="F415" s="55" t="s">
        <v>4929</v>
      </c>
      <c r="G415" s="54" t="s">
        <v>4925</v>
      </c>
      <c r="H415" s="55" t="s">
        <v>71</v>
      </c>
      <c r="I415" s="55">
        <v>1</v>
      </c>
      <c r="J415" s="55">
        <v>3</v>
      </c>
      <c r="K415" s="55">
        <v>8</v>
      </c>
      <c r="L415" s="53" t="s">
        <v>102</v>
      </c>
      <c r="M415" s="52">
        <v>0</v>
      </c>
      <c r="N415" s="55" t="s">
        <v>102</v>
      </c>
      <c r="O415" s="55"/>
    </row>
    <row r="416" spans="1:15" ht="21">
      <c r="A416" s="55" t="s">
        <v>3702</v>
      </c>
      <c r="B416" s="55" t="str">
        <f t="shared" si="6"/>
        <v>F1.S1.DS.OGT01.HSB001_TIT203</v>
      </c>
      <c r="C416" s="55" t="s">
        <v>1928</v>
      </c>
      <c r="D416" s="53" t="s">
        <v>102</v>
      </c>
      <c r="E416" s="55" t="s">
        <v>112</v>
      </c>
      <c r="F416" s="55" t="s">
        <v>4929</v>
      </c>
      <c r="G416" s="54" t="s">
        <v>4925</v>
      </c>
      <c r="H416" s="55" t="s">
        <v>71</v>
      </c>
      <c r="I416" s="55">
        <v>1</v>
      </c>
      <c r="J416" s="55">
        <v>4</v>
      </c>
      <c r="K416" s="55">
        <v>1</v>
      </c>
      <c r="L416" s="53" t="s">
        <v>102</v>
      </c>
      <c r="M416" s="52">
        <v>0</v>
      </c>
      <c r="N416" s="55" t="s">
        <v>102</v>
      </c>
      <c r="O416" s="55"/>
    </row>
    <row r="417" spans="1:15" ht="21">
      <c r="A417" s="55" t="s">
        <v>3484</v>
      </c>
      <c r="B417" s="55" t="str">
        <f t="shared" si="6"/>
        <v>F1.S1.DS.OGT01.HSB001_PIT204</v>
      </c>
      <c r="C417" s="55" t="s">
        <v>1928</v>
      </c>
      <c r="D417" s="53" t="s">
        <v>102</v>
      </c>
      <c r="E417" s="55" t="s">
        <v>112</v>
      </c>
      <c r="F417" s="55" t="s">
        <v>4929</v>
      </c>
      <c r="G417" s="54" t="s">
        <v>4925</v>
      </c>
      <c r="H417" s="55" t="s">
        <v>71</v>
      </c>
      <c r="I417" s="55">
        <v>1</v>
      </c>
      <c r="J417" s="55">
        <v>4</v>
      </c>
      <c r="K417" s="55">
        <v>2</v>
      </c>
      <c r="L417" s="53" t="s">
        <v>102</v>
      </c>
      <c r="M417" s="52">
        <v>0</v>
      </c>
      <c r="N417" s="55" t="s">
        <v>102</v>
      </c>
      <c r="O417" s="55"/>
    </row>
    <row r="418" spans="1:15" ht="21">
      <c r="A418" s="55" t="s">
        <v>4175</v>
      </c>
      <c r="B418" s="55" t="str">
        <f t="shared" si="6"/>
        <v>F1.S1.DS.OGT01.HSB001_PDIT207</v>
      </c>
      <c r="C418" s="55" t="s">
        <v>1944</v>
      </c>
      <c r="D418" s="53" t="s">
        <v>102</v>
      </c>
      <c r="E418" s="55" t="s">
        <v>112</v>
      </c>
      <c r="F418" s="55" t="s">
        <v>4929</v>
      </c>
      <c r="G418" s="54" t="s">
        <v>4925</v>
      </c>
      <c r="H418" s="55" t="s">
        <v>71</v>
      </c>
      <c r="I418" s="55">
        <v>1</v>
      </c>
      <c r="J418" s="55">
        <v>4</v>
      </c>
      <c r="K418" s="55">
        <v>3</v>
      </c>
      <c r="L418" s="53" t="s">
        <v>102</v>
      </c>
      <c r="M418" s="52">
        <v>0</v>
      </c>
      <c r="N418" s="55" t="s">
        <v>102</v>
      </c>
      <c r="O418" s="55" t="s">
        <v>5025</v>
      </c>
    </row>
    <row r="419" spans="1:15" ht="21">
      <c r="A419" s="55" t="s">
        <v>3615</v>
      </c>
      <c r="B419" s="55" t="str">
        <f t="shared" si="6"/>
        <v>F1.S1.DS.OGT01.CMA001_FIT218</v>
      </c>
      <c r="C419" s="55" t="s">
        <v>1979</v>
      </c>
      <c r="D419" s="53" t="s">
        <v>102</v>
      </c>
      <c r="E419" s="55" t="s">
        <v>112</v>
      </c>
      <c r="F419" s="55" t="s">
        <v>4929</v>
      </c>
      <c r="G419" s="54" t="s">
        <v>4925</v>
      </c>
      <c r="H419" s="55" t="s">
        <v>71</v>
      </c>
      <c r="I419" s="55">
        <v>1</v>
      </c>
      <c r="J419" s="55">
        <v>4</v>
      </c>
      <c r="K419" s="55">
        <v>4</v>
      </c>
      <c r="L419" s="53" t="s">
        <v>102</v>
      </c>
      <c r="M419" s="52">
        <v>0</v>
      </c>
      <c r="N419" s="55" t="s">
        <v>4933</v>
      </c>
      <c r="O419" s="55"/>
    </row>
    <row r="420" spans="1:15" ht="21">
      <c r="A420" s="55" t="s">
        <v>4748</v>
      </c>
      <c r="B420" s="55" t="str">
        <f t="shared" si="6"/>
        <v>F1.S1.DS.OGT01.CMA001_LIT219</v>
      </c>
      <c r="C420" s="55" t="s">
        <v>1984</v>
      </c>
      <c r="D420" s="53" t="s">
        <v>102</v>
      </c>
      <c r="E420" s="55" t="s">
        <v>112</v>
      </c>
      <c r="F420" s="55" t="s">
        <v>4929</v>
      </c>
      <c r="G420" s="54" t="s">
        <v>4925</v>
      </c>
      <c r="H420" s="55" t="s">
        <v>71</v>
      </c>
      <c r="I420" s="55">
        <v>1</v>
      </c>
      <c r="J420" s="55">
        <v>4</v>
      </c>
      <c r="K420" s="55">
        <v>5</v>
      </c>
      <c r="L420" s="53" t="s">
        <v>102</v>
      </c>
      <c r="M420" s="52">
        <v>0</v>
      </c>
      <c r="N420" s="55" t="s">
        <v>102</v>
      </c>
      <c r="O420" s="55"/>
    </row>
    <row r="421" spans="1:15" ht="21">
      <c r="A421" s="55" t="s">
        <v>3618</v>
      </c>
      <c r="B421" s="55" t="str">
        <f t="shared" si="6"/>
        <v>F1.S1.DS.OGT01.HSB001_FIT220</v>
      </c>
      <c r="C421" s="55" t="s">
        <v>1991</v>
      </c>
      <c r="D421" s="53" t="s">
        <v>102</v>
      </c>
      <c r="E421" s="55" t="s">
        <v>112</v>
      </c>
      <c r="F421" s="55" t="s">
        <v>4929</v>
      </c>
      <c r="G421" s="54" t="s">
        <v>4925</v>
      </c>
      <c r="H421" s="55" t="s">
        <v>71</v>
      </c>
      <c r="I421" s="55">
        <v>1</v>
      </c>
      <c r="J421" s="55">
        <v>4</v>
      </c>
      <c r="K421" s="55">
        <v>6</v>
      </c>
      <c r="L421" s="53" t="s">
        <v>102</v>
      </c>
      <c r="M421" s="52">
        <v>0</v>
      </c>
      <c r="N421" s="55" t="s">
        <v>4933</v>
      </c>
      <c r="O421" s="55"/>
    </row>
    <row r="422" spans="1:15" ht="21">
      <c r="A422" s="55" t="s">
        <v>4192</v>
      </c>
      <c r="B422" s="55" t="str">
        <f t="shared" si="6"/>
        <v>F1.S1.DS.OGT01.HSB001_LIT231</v>
      </c>
      <c r="C422" s="55" t="s">
        <v>2029</v>
      </c>
      <c r="D422" s="53" t="s">
        <v>102</v>
      </c>
      <c r="E422" s="55" t="s">
        <v>112</v>
      </c>
      <c r="F422" s="55" t="s">
        <v>4929</v>
      </c>
      <c r="G422" s="54" t="s">
        <v>4925</v>
      </c>
      <c r="H422" s="55" t="s">
        <v>71</v>
      </c>
      <c r="I422" s="55">
        <v>1</v>
      </c>
      <c r="J422" s="55">
        <v>4</v>
      </c>
      <c r="K422" s="55">
        <v>7</v>
      </c>
      <c r="L422" s="53" t="s">
        <v>102</v>
      </c>
      <c r="M422" s="52">
        <v>0</v>
      </c>
      <c r="N422" s="55" t="s">
        <v>102</v>
      </c>
      <c r="O422" s="55" t="s">
        <v>5025</v>
      </c>
    </row>
    <row r="423" spans="1:15" ht="21">
      <c r="A423" s="55" t="s">
        <v>4195</v>
      </c>
      <c r="B423" s="55" t="str">
        <f t="shared" si="6"/>
        <v>F1.S1.DS.OGT01.GPB001_FIT232</v>
      </c>
      <c r="C423" s="55" t="s">
        <v>2045</v>
      </c>
      <c r="D423" s="53" t="s">
        <v>102</v>
      </c>
      <c r="E423" s="55" t="s">
        <v>112</v>
      </c>
      <c r="F423" s="55" t="s">
        <v>4929</v>
      </c>
      <c r="G423" s="54" t="s">
        <v>4925</v>
      </c>
      <c r="H423" s="55" t="s">
        <v>71</v>
      </c>
      <c r="I423" s="55">
        <v>1</v>
      </c>
      <c r="J423" s="55">
        <v>4</v>
      </c>
      <c r="K423" s="55">
        <v>8</v>
      </c>
      <c r="L423" s="53" t="s">
        <v>102</v>
      </c>
      <c r="M423" s="52">
        <v>0</v>
      </c>
      <c r="N423" s="55" t="s">
        <v>102</v>
      </c>
      <c r="O423" s="55" t="s">
        <v>5025</v>
      </c>
    </row>
    <row r="424" spans="1:15">
      <c r="A424" s="59" t="s">
        <v>102</v>
      </c>
      <c r="B424" s="55" t="str">
        <f t="shared" si="6"/>
        <v>-</v>
      </c>
      <c r="C424" s="55" t="s">
        <v>4931</v>
      </c>
      <c r="D424" s="53" t="s">
        <v>102</v>
      </c>
      <c r="E424" s="55" t="s">
        <v>112</v>
      </c>
      <c r="F424" s="55" t="s">
        <v>4929</v>
      </c>
      <c r="G424" s="60" t="s">
        <v>102</v>
      </c>
      <c r="H424" s="55" t="s">
        <v>71</v>
      </c>
      <c r="I424" s="55">
        <v>1</v>
      </c>
      <c r="J424" s="55">
        <v>5</v>
      </c>
      <c r="K424" s="55">
        <v>1</v>
      </c>
      <c r="L424" s="53" t="s">
        <v>102</v>
      </c>
      <c r="M424" s="52">
        <v>1</v>
      </c>
      <c r="N424" s="55" t="s">
        <v>102</v>
      </c>
      <c r="O424" s="55" t="s">
        <v>5026</v>
      </c>
    </row>
    <row r="425" spans="1:15" ht="21">
      <c r="A425" s="55" t="s">
        <v>5027</v>
      </c>
      <c r="B425" s="55" t="str">
        <f t="shared" si="6"/>
        <v>F1.S1.DS.OGT01.HSB001_ZT234</v>
      </c>
      <c r="C425" s="55" t="s">
        <v>2056</v>
      </c>
      <c r="D425" s="53" t="s">
        <v>102</v>
      </c>
      <c r="E425" s="55" t="s">
        <v>112</v>
      </c>
      <c r="F425" s="55" t="s">
        <v>4929</v>
      </c>
      <c r="G425" s="54" t="s">
        <v>4925</v>
      </c>
      <c r="H425" s="55" t="s">
        <v>71</v>
      </c>
      <c r="I425" s="55">
        <v>1</v>
      </c>
      <c r="J425" s="55">
        <v>5</v>
      </c>
      <c r="K425" s="55">
        <v>2</v>
      </c>
      <c r="L425" s="53" t="s">
        <v>102</v>
      </c>
      <c r="M425" s="52">
        <v>1</v>
      </c>
      <c r="N425" s="55" t="s">
        <v>102</v>
      </c>
      <c r="O425" s="55"/>
    </row>
    <row r="426" spans="1:15" ht="21">
      <c r="A426" s="55" t="s">
        <v>3703</v>
      </c>
      <c r="B426" s="55" t="str">
        <f t="shared" si="6"/>
        <v>F1.S1.DS.OGT01.GQB001_TIT212</v>
      </c>
      <c r="C426" s="55" t="s">
        <v>1972</v>
      </c>
      <c r="D426" s="53" t="s">
        <v>102</v>
      </c>
      <c r="E426" s="55" t="s">
        <v>112</v>
      </c>
      <c r="F426" s="55" t="s">
        <v>4929</v>
      </c>
      <c r="G426" s="54" t="s">
        <v>4925</v>
      </c>
      <c r="H426" s="55" t="s">
        <v>71</v>
      </c>
      <c r="I426" s="55">
        <v>1</v>
      </c>
      <c r="J426" s="55">
        <v>5</v>
      </c>
      <c r="K426" s="55">
        <v>3</v>
      </c>
      <c r="L426" s="53" t="s">
        <v>102</v>
      </c>
      <c r="M426" s="52">
        <v>0</v>
      </c>
      <c r="N426" s="55" t="s">
        <v>102</v>
      </c>
      <c r="O426" s="55"/>
    </row>
    <row r="427" spans="1:15" ht="21">
      <c r="A427" s="55" t="s">
        <v>3487</v>
      </c>
      <c r="B427" s="55" t="str">
        <f t="shared" si="6"/>
        <v>F1.S1.DS.OGT01.GQB001_PIT213</v>
      </c>
      <c r="C427" s="55" t="s">
        <v>1972</v>
      </c>
      <c r="D427" s="53" t="s">
        <v>102</v>
      </c>
      <c r="E427" s="55" t="s">
        <v>112</v>
      </c>
      <c r="F427" s="55" t="s">
        <v>4929</v>
      </c>
      <c r="G427" s="54" t="s">
        <v>4925</v>
      </c>
      <c r="H427" s="55" t="s">
        <v>71</v>
      </c>
      <c r="I427" s="55">
        <v>1</v>
      </c>
      <c r="J427" s="55">
        <v>5</v>
      </c>
      <c r="K427" s="55">
        <v>4</v>
      </c>
      <c r="L427" s="53" t="s">
        <v>102</v>
      </c>
      <c r="M427" s="52">
        <v>0</v>
      </c>
      <c r="N427" s="55" t="s">
        <v>102</v>
      </c>
      <c r="O427" s="55"/>
    </row>
    <row r="428" spans="1:15" ht="21">
      <c r="A428" s="55" t="s">
        <v>4179</v>
      </c>
      <c r="B428" s="55" t="str">
        <f t="shared" si="6"/>
        <v>F1.S1.DS.OGT01.GQB002_VT223</v>
      </c>
      <c r="C428" s="55" t="s">
        <v>1996</v>
      </c>
      <c r="D428" s="53" t="s">
        <v>102</v>
      </c>
      <c r="E428" s="55" t="s">
        <v>112</v>
      </c>
      <c r="F428" s="55" t="s">
        <v>4929</v>
      </c>
      <c r="G428" s="54" t="s">
        <v>4925</v>
      </c>
      <c r="H428" s="55" t="s">
        <v>71</v>
      </c>
      <c r="I428" s="55">
        <v>1</v>
      </c>
      <c r="J428" s="55">
        <v>5</v>
      </c>
      <c r="K428" s="55">
        <v>5</v>
      </c>
      <c r="L428" s="53" t="s">
        <v>102</v>
      </c>
      <c r="M428" s="52">
        <v>0</v>
      </c>
      <c r="N428" s="55" t="s">
        <v>102</v>
      </c>
      <c r="O428" s="55"/>
    </row>
    <row r="429" spans="1:15" ht="21">
      <c r="A429" s="55" t="s">
        <v>4181</v>
      </c>
      <c r="B429" s="55" t="str">
        <f t="shared" si="6"/>
        <v>F1.S1.DS.OGT01.GQB002_VT224</v>
      </c>
      <c r="C429" s="55" t="s">
        <v>2002</v>
      </c>
      <c r="D429" s="53" t="s">
        <v>102</v>
      </c>
      <c r="E429" s="55" t="s">
        <v>112</v>
      </c>
      <c r="F429" s="55" t="s">
        <v>4929</v>
      </c>
      <c r="G429" s="54" t="s">
        <v>4925</v>
      </c>
      <c r="H429" s="55" t="s">
        <v>71</v>
      </c>
      <c r="I429" s="55">
        <v>1</v>
      </c>
      <c r="J429" s="55">
        <v>5</v>
      </c>
      <c r="K429" s="55">
        <v>6</v>
      </c>
      <c r="L429" s="53" t="s">
        <v>102</v>
      </c>
      <c r="M429" s="52">
        <v>0</v>
      </c>
      <c r="N429" s="55" t="s">
        <v>102</v>
      </c>
      <c r="O429" s="55"/>
    </row>
    <row r="430" spans="1:15" ht="21">
      <c r="A430" s="55" t="s">
        <v>4182</v>
      </c>
      <c r="B430" s="55" t="str">
        <f t="shared" si="6"/>
        <v>F1.S1.DS.OGT01.GQB001_VT225</v>
      </c>
      <c r="C430" s="55" t="s">
        <v>2004</v>
      </c>
      <c r="D430" s="53" t="s">
        <v>102</v>
      </c>
      <c r="E430" s="55" t="s">
        <v>112</v>
      </c>
      <c r="F430" s="55" t="s">
        <v>4929</v>
      </c>
      <c r="G430" s="54" t="s">
        <v>4925</v>
      </c>
      <c r="H430" s="55" t="s">
        <v>71</v>
      </c>
      <c r="I430" s="55">
        <v>1</v>
      </c>
      <c r="J430" s="55">
        <v>5</v>
      </c>
      <c r="K430" s="55">
        <v>7</v>
      </c>
      <c r="L430" s="53" t="s">
        <v>102</v>
      </c>
      <c r="M430" s="52">
        <v>0</v>
      </c>
      <c r="N430" s="55" t="s">
        <v>102</v>
      </c>
      <c r="O430" s="55"/>
    </row>
    <row r="431" spans="1:15" ht="21">
      <c r="A431" s="55" t="s">
        <v>4184</v>
      </c>
      <c r="B431" s="55" t="str">
        <f t="shared" si="6"/>
        <v>F1.S1.DS.OGT01.GQB001_VT226</v>
      </c>
      <c r="C431" s="55" t="s">
        <v>2007</v>
      </c>
      <c r="D431" s="53" t="s">
        <v>102</v>
      </c>
      <c r="E431" s="55" t="s">
        <v>112</v>
      </c>
      <c r="F431" s="55" t="s">
        <v>4929</v>
      </c>
      <c r="G431" s="54" t="s">
        <v>4925</v>
      </c>
      <c r="H431" s="55" t="s">
        <v>71</v>
      </c>
      <c r="I431" s="55">
        <v>1</v>
      </c>
      <c r="J431" s="55">
        <v>5</v>
      </c>
      <c r="K431" s="55">
        <v>8</v>
      </c>
      <c r="L431" s="53" t="s">
        <v>102</v>
      </c>
      <c r="M431" s="52">
        <v>0</v>
      </c>
      <c r="N431" s="55" t="s">
        <v>102</v>
      </c>
      <c r="O431" s="55"/>
    </row>
    <row r="432" spans="1:15">
      <c r="A432" s="59" t="s">
        <v>102</v>
      </c>
      <c r="B432" s="55" t="str">
        <f t="shared" si="6"/>
        <v>-</v>
      </c>
      <c r="C432" s="55" t="s">
        <v>4931</v>
      </c>
      <c r="D432" s="53" t="s">
        <v>102</v>
      </c>
      <c r="E432" s="55" t="s">
        <v>112</v>
      </c>
      <c r="F432" s="55" t="s">
        <v>4929</v>
      </c>
      <c r="G432" s="60" t="s">
        <v>102</v>
      </c>
      <c r="H432" s="55" t="s">
        <v>71</v>
      </c>
      <c r="I432" s="55">
        <v>1</v>
      </c>
      <c r="J432" s="55">
        <v>6</v>
      </c>
      <c r="K432" s="55">
        <v>1</v>
      </c>
      <c r="L432" s="53" t="s">
        <v>102</v>
      </c>
      <c r="M432" s="52">
        <v>1</v>
      </c>
      <c r="N432" s="60" t="s">
        <v>102</v>
      </c>
      <c r="O432" s="55" t="s">
        <v>4932</v>
      </c>
    </row>
    <row r="433" spans="1:15" ht="21">
      <c r="A433" s="55" t="s">
        <v>4842</v>
      </c>
      <c r="B433" s="55" t="str">
        <f t="shared" si="6"/>
        <v>F1.S1.DS.OGT01.GQB002_TT235</v>
      </c>
      <c r="C433" s="55" t="s">
        <v>5028</v>
      </c>
      <c r="D433" s="53" t="s">
        <v>102</v>
      </c>
      <c r="E433" s="55" t="s">
        <v>112</v>
      </c>
      <c r="F433" s="55" t="s">
        <v>4929</v>
      </c>
      <c r="G433" s="54" t="s">
        <v>4925</v>
      </c>
      <c r="H433" s="55" t="s">
        <v>71</v>
      </c>
      <c r="I433" s="55">
        <v>1</v>
      </c>
      <c r="J433" s="55">
        <v>6</v>
      </c>
      <c r="K433" s="55">
        <v>2</v>
      </c>
      <c r="L433" s="53" t="s">
        <v>102</v>
      </c>
      <c r="M433" s="52">
        <v>0</v>
      </c>
      <c r="N433" s="55" t="s">
        <v>102</v>
      </c>
      <c r="O433" s="55"/>
    </row>
    <row r="434" spans="1:15" ht="21">
      <c r="A434" s="55" t="s">
        <v>4843</v>
      </c>
      <c r="B434" s="55" t="str">
        <f t="shared" si="6"/>
        <v>F1.S1.DS.OGT01.GQB002_TT236</v>
      </c>
      <c r="C434" s="55" t="s">
        <v>5029</v>
      </c>
      <c r="D434" s="53" t="s">
        <v>102</v>
      </c>
      <c r="E434" s="55" t="s">
        <v>112</v>
      </c>
      <c r="F434" s="55" t="s">
        <v>4929</v>
      </c>
      <c r="G434" s="54" t="s">
        <v>4925</v>
      </c>
      <c r="H434" s="55" t="s">
        <v>71</v>
      </c>
      <c r="I434" s="55">
        <v>1</v>
      </c>
      <c r="J434" s="55">
        <v>6</v>
      </c>
      <c r="K434" s="55">
        <v>3</v>
      </c>
      <c r="L434" s="53" t="s">
        <v>102</v>
      </c>
      <c r="M434" s="52">
        <v>0</v>
      </c>
      <c r="N434" s="55" t="s">
        <v>102</v>
      </c>
      <c r="O434" s="55"/>
    </row>
    <row r="435" spans="1:15" ht="21">
      <c r="A435" s="55" t="s">
        <v>4844</v>
      </c>
      <c r="B435" s="55" t="str">
        <f t="shared" si="6"/>
        <v>F1.S1.DS.OGT01.GQB001_TT237</v>
      </c>
      <c r="C435" s="55" t="s">
        <v>5030</v>
      </c>
      <c r="D435" s="53" t="s">
        <v>102</v>
      </c>
      <c r="E435" s="55" t="s">
        <v>112</v>
      </c>
      <c r="F435" s="55" t="s">
        <v>4929</v>
      </c>
      <c r="G435" s="54" t="s">
        <v>4925</v>
      </c>
      <c r="H435" s="55" t="s">
        <v>71</v>
      </c>
      <c r="I435" s="55">
        <v>1</v>
      </c>
      <c r="J435" s="55">
        <v>6</v>
      </c>
      <c r="K435" s="55">
        <v>4</v>
      </c>
      <c r="L435" s="53" t="s">
        <v>102</v>
      </c>
      <c r="M435" s="52">
        <v>0</v>
      </c>
      <c r="N435" s="55" t="s">
        <v>102</v>
      </c>
      <c r="O435" s="55"/>
    </row>
    <row r="436" spans="1:15" ht="21">
      <c r="A436" s="55" t="s">
        <v>4845</v>
      </c>
      <c r="B436" s="55" t="str">
        <f t="shared" si="6"/>
        <v>F1.S1.DS.OGT01.GQB001_TT238</v>
      </c>
      <c r="C436" s="55" t="s">
        <v>5031</v>
      </c>
      <c r="D436" s="53" t="s">
        <v>102</v>
      </c>
      <c r="E436" s="55" t="s">
        <v>112</v>
      </c>
      <c r="F436" s="55" t="s">
        <v>4929</v>
      </c>
      <c r="G436" s="54" t="s">
        <v>4925</v>
      </c>
      <c r="H436" s="55" t="s">
        <v>71</v>
      </c>
      <c r="I436" s="55">
        <v>1</v>
      </c>
      <c r="J436" s="55">
        <v>6</v>
      </c>
      <c r="K436" s="55">
        <v>5</v>
      </c>
      <c r="L436" s="53" t="s">
        <v>102</v>
      </c>
      <c r="M436" s="52">
        <v>0</v>
      </c>
      <c r="N436" s="55" t="s">
        <v>102</v>
      </c>
      <c r="O436" s="55"/>
    </row>
    <row r="437" spans="1:15" ht="21">
      <c r="A437" s="55" t="s">
        <v>3662</v>
      </c>
      <c r="B437" s="55" t="str">
        <f t="shared" si="6"/>
        <v>F1.S1.DS.RUS01.XM01_FIT325</v>
      </c>
      <c r="C437" s="55" t="s">
        <v>3069</v>
      </c>
      <c r="D437" s="53" t="s">
        <v>102</v>
      </c>
      <c r="E437" s="55" t="s">
        <v>112</v>
      </c>
      <c r="F437" s="55" t="s">
        <v>4929</v>
      </c>
      <c r="G437" s="54" t="s">
        <v>4925</v>
      </c>
      <c r="H437" s="55" t="s">
        <v>71</v>
      </c>
      <c r="I437" s="55">
        <v>1</v>
      </c>
      <c r="J437" s="55">
        <v>6</v>
      </c>
      <c r="K437" s="55">
        <v>6</v>
      </c>
      <c r="L437" s="53" t="s">
        <v>102</v>
      </c>
      <c r="M437" s="52">
        <v>0</v>
      </c>
      <c r="N437" s="55" t="s">
        <v>4933</v>
      </c>
      <c r="O437" s="55"/>
    </row>
    <row r="438" spans="1:15">
      <c r="A438" s="59" t="s">
        <v>102</v>
      </c>
      <c r="B438" s="55" t="str">
        <f t="shared" si="6"/>
        <v>-</v>
      </c>
      <c r="C438" s="55" t="s">
        <v>4931</v>
      </c>
      <c r="D438" s="53" t="s">
        <v>102</v>
      </c>
      <c r="E438" s="55" t="s">
        <v>112</v>
      </c>
      <c r="F438" s="55" t="s">
        <v>4929</v>
      </c>
      <c r="G438" s="60" t="s">
        <v>102</v>
      </c>
      <c r="H438" s="55" t="s">
        <v>71</v>
      </c>
      <c r="I438" s="55">
        <v>1</v>
      </c>
      <c r="J438" s="55">
        <v>6</v>
      </c>
      <c r="K438" s="55">
        <v>7</v>
      </c>
      <c r="L438" s="53" t="s">
        <v>102</v>
      </c>
      <c r="M438" s="52">
        <v>1</v>
      </c>
      <c r="N438" s="55" t="s">
        <v>102</v>
      </c>
      <c r="O438" s="55" t="s">
        <v>4969</v>
      </c>
    </row>
    <row r="439" spans="1:15">
      <c r="A439" s="59" t="s">
        <v>102</v>
      </c>
      <c r="B439" s="55" t="str">
        <f t="shared" si="6"/>
        <v>-</v>
      </c>
      <c r="C439" s="55" t="s">
        <v>4931</v>
      </c>
      <c r="D439" s="53" t="s">
        <v>102</v>
      </c>
      <c r="E439" s="55" t="s">
        <v>112</v>
      </c>
      <c r="F439" s="55" t="s">
        <v>4929</v>
      </c>
      <c r="G439" s="60" t="s">
        <v>102</v>
      </c>
      <c r="H439" s="55" t="s">
        <v>71</v>
      </c>
      <c r="I439" s="55">
        <v>1</v>
      </c>
      <c r="J439" s="55">
        <v>6</v>
      </c>
      <c r="K439" s="55">
        <v>8</v>
      </c>
      <c r="L439" s="53" t="s">
        <v>102</v>
      </c>
      <c r="M439" s="52">
        <v>1</v>
      </c>
      <c r="N439" s="55" t="s">
        <v>102</v>
      </c>
      <c r="O439" s="55" t="s">
        <v>4969</v>
      </c>
    </row>
    <row r="440" spans="1:15" ht="21">
      <c r="A440" s="55" t="s">
        <v>3736</v>
      </c>
      <c r="B440" s="55" t="str">
        <f t="shared" si="6"/>
        <v>F1.S1.DS.RUS01.EGC03_TIT816</v>
      </c>
      <c r="C440" s="51" t="s">
        <v>3243</v>
      </c>
      <c r="D440" s="53" t="s">
        <v>102</v>
      </c>
      <c r="E440" s="55" t="s">
        <v>112</v>
      </c>
      <c r="F440" s="55" t="s">
        <v>4929</v>
      </c>
      <c r="G440" s="54" t="s">
        <v>4925</v>
      </c>
      <c r="H440" s="55" t="s">
        <v>71</v>
      </c>
      <c r="I440" s="55">
        <v>1</v>
      </c>
      <c r="J440" s="55">
        <v>7</v>
      </c>
      <c r="K440" s="55">
        <v>1</v>
      </c>
      <c r="L440" s="53" t="s">
        <v>102</v>
      </c>
      <c r="M440" s="52">
        <v>0</v>
      </c>
      <c r="N440" s="55" t="s">
        <v>102</v>
      </c>
      <c r="O440" s="55"/>
    </row>
    <row r="441" spans="1:15" ht="21">
      <c r="A441" s="55" t="s">
        <v>3739</v>
      </c>
      <c r="B441" s="55" t="str">
        <f t="shared" si="6"/>
        <v>F1.S1.DS.RUS01.EGC03_TIT817</v>
      </c>
      <c r="C441" s="55" t="s">
        <v>3248</v>
      </c>
      <c r="D441" s="53" t="s">
        <v>102</v>
      </c>
      <c r="E441" s="55" t="s">
        <v>112</v>
      </c>
      <c r="F441" s="55" t="s">
        <v>4929</v>
      </c>
      <c r="G441" s="54" t="s">
        <v>4925</v>
      </c>
      <c r="H441" s="55" t="s">
        <v>71</v>
      </c>
      <c r="I441" s="55">
        <v>1</v>
      </c>
      <c r="J441" s="55">
        <v>7</v>
      </c>
      <c r="K441" s="55">
        <v>2</v>
      </c>
      <c r="L441" s="53" t="s">
        <v>102</v>
      </c>
      <c r="M441" s="52">
        <v>0</v>
      </c>
      <c r="N441" s="55" t="s">
        <v>102</v>
      </c>
      <c r="O441" s="55"/>
    </row>
    <row r="442" spans="1:15" ht="21">
      <c r="A442" s="55" t="s">
        <v>5032</v>
      </c>
      <c r="B442" s="55" t="str">
        <f t="shared" si="6"/>
        <v>F1.S1.DS.RUS01.EGC03_FIT818</v>
      </c>
      <c r="C442" s="55" t="s">
        <v>3248</v>
      </c>
      <c r="D442" s="53" t="s">
        <v>102</v>
      </c>
      <c r="E442" s="55" t="s">
        <v>112</v>
      </c>
      <c r="F442" s="55" t="s">
        <v>4929</v>
      </c>
      <c r="G442" s="54" t="s">
        <v>4925</v>
      </c>
      <c r="H442" s="55" t="s">
        <v>71</v>
      </c>
      <c r="I442" s="55">
        <v>1</v>
      </c>
      <c r="J442" s="55">
        <v>7</v>
      </c>
      <c r="K442" s="55">
        <v>3</v>
      </c>
      <c r="L442" s="53" t="s">
        <v>102</v>
      </c>
      <c r="M442" s="52">
        <v>0</v>
      </c>
      <c r="N442" s="55" t="s">
        <v>5033</v>
      </c>
      <c r="O442" s="55"/>
    </row>
    <row r="443" spans="1:15" ht="21">
      <c r="A443" s="63" t="s">
        <v>4374</v>
      </c>
      <c r="B443" s="55" t="str">
        <f t="shared" si="6"/>
        <v>F1.S1.DS.EFT01.GPB001_DIT116</v>
      </c>
      <c r="C443" s="55" t="s">
        <v>619</v>
      </c>
      <c r="D443" s="53" t="s">
        <v>102</v>
      </c>
      <c r="E443" s="55" t="s">
        <v>112</v>
      </c>
      <c r="F443" s="55" t="s">
        <v>4929</v>
      </c>
      <c r="G443" s="54" t="s">
        <v>4925</v>
      </c>
      <c r="H443" s="55" t="s">
        <v>71</v>
      </c>
      <c r="I443" s="55">
        <v>1</v>
      </c>
      <c r="J443" s="55">
        <v>7</v>
      </c>
      <c r="K443" s="55">
        <v>4</v>
      </c>
      <c r="L443" s="53" t="s">
        <v>102</v>
      </c>
      <c r="M443" s="52">
        <v>1</v>
      </c>
      <c r="N443" s="55" t="s">
        <v>102</v>
      </c>
      <c r="O443" s="55" t="s">
        <v>5034</v>
      </c>
    </row>
    <row r="444" spans="1:15" ht="21">
      <c r="A444" s="63" t="s">
        <v>4391</v>
      </c>
      <c r="B444" s="55" t="str">
        <f t="shared" si="6"/>
        <v>F1.S1.DS.FPH01.GPB002_DIT511</v>
      </c>
      <c r="C444" s="55" t="s">
        <v>827</v>
      </c>
      <c r="D444" s="53" t="s">
        <v>102</v>
      </c>
      <c r="E444" s="55" t="s">
        <v>112</v>
      </c>
      <c r="F444" s="55" t="s">
        <v>4929</v>
      </c>
      <c r="G444" s="54" t="s">
        <v>4925</v>
      </c>
      <c r="H444" s="55" t="s">
        <v>71</v>
      </c>
      <c r="I444" s="55">
        <v>1</v>
      </c>
      <c r="J444" s="55">
        <v>7</v>
      </c>
      <c r="K444" s="55">
        <v>5</v>
      </c>
      <c r="L444" s="53" t="s">
        <v>102</v>
      </c>
      <c r="M444" s="52">
        <v>1</v>
      </c>
      <c r="N444" s="55" t="s">
        <v>102</v>
      </c>
      <c r="O444" s="55" t="s">
        <v>5035</v>
      </c>
    </row>
    <row r="445" spans="1:15" ht="21">
      <c r="A445" s="63" t="s">
        <v>4388</v>
      </c>
      <c r="B445" s="55" t="str">
        <f t="shared" si="6"/>
        <v>F1.S1.DS.FPH01.GPB001_DIT518</v>
      </c>
      <c r="C445" s="55" t="s">
        <v>853</v>
      </c>
      <c r="D445" s="53" t="s">
        <v>102</v>
      </c>
      <c r="E445" s="55" t="s">
        <v>112</v>
      </c>
      <c r="F445" s="55" t="s">
        <v>4929</v>
      </c>
      <c r="G445" s="54" t="s">
        <v>4925</v>
      </c>
      <c r="H445" s="55" t="s">
        <v>71</v>
      </c>
      <c r="I445" s="55">
        <v>1</v>
      </c>
      <c r="J445" s="55">
        <v>7</v>
      </c>
      <c r="K445" s="55">
        <v>6</v>
      </c>
      <c r="L445" s="53" t="s">
        <v>102</v>
      </c>
      <c r="M445" s="52">
        <v>1</v>
      </c>
      <c r="N445" s="55" t="s">
        <v>102</v>
      </c>
      <c r="O445" s="55" t="s">
        <v>5036</v>
      </c>
    </row>
    <row r="446" spans="1:15" ht="21">
      <c r="A446" s="55" t="s">
        <v>5037</v>
      </c>
      <c r="B446" s="55" t="str">
        <f t="shared" si="6"/>
        <v>F1.S1.DS.OGT01.GQB001_ZT208</v>
      </c>
      <c r="C446" s="55" t="s">
        <v>1954</v>
      </c>
      <c r="D446" s="53" t="s">
        <v>102</v>
      </c>
      <c r="E446" s="55" t="s">
        <v>112</v>
      </c>
      <c r="F446" s="55" t="s">
        <v>4929</v>
      </c>
      <c r="G446" s="54" t="s">
        <v>4925</v>
      </c>
      <c r="H446" s="55" t="s">
        <v>71</v>
      </c>
      <c r="I446" s="55">
        <v>1</v>
      </c>
      <c r="J446" s="55">
        <v>7</v>
      </c>
      <c r="K446" s="55">
        <v>7</v>
      </c>
      <c r="L446" s="53" t="s">
        <v>102</v>
      </c>
      <c r="M446" s="52">
        <v>1</v>
      </c>
      <c r="N446" s="55" t="s">
        <v>102</v>
      </c>
      <c r="O446" s="55"/>
    </row>
    <row r="447" spans="1:15" ht="21">
      <c r="A447" s="55" t="s">
        <v>5038</v>
      </c>
      <c r="B447" s="55" t="str">
        <f t="shared" si="6"/>
        <v>F1.S1.DS.OGT01.GQB002_ZT209</v>
      </c>
      <c r="C447" s="55" t="s">
        <v>1967</v>
      </c>
      <c r="D447" s="53" t="s">
        <v>102</v>
      </c>
      <c r="E447" s="55" t="s">
        <v>112</v>
      </c>
      <c r="F447" s="55" t="s">
        <v>4929</v>
      </c>
      <c r="G447" s="54" t="s">
        <v>4925</v>
      </c>
      <c r="H447" s="55" t="s">
        <v>71</v>
      </c>
      <c r="I447" s="55">
        <v>1</v>
      </c>
      <c r="J447" s="55">
        <v>7</v>
      </c>
      <c r="K447" s="55">
        <v>8</v>
      </c>
      <c r="L447" s="53" t="s">
        <v>102</v>
      </c>
      <c r="M447" s="52">
        <v>1</v>
      </c>
      <c r="N447" s="55" t="s">
        <v>102</v>
      </c>
      <c r="O447" s="55"/>
    </row>
    <row r="448" spans="1:15" ht="21">
      <c r="A448" s="55" t="s">
        <v>3835</v>
      </c>
      <c r="B448" s="55" t="str">
        <f t="shared" si="6"/>
        <v>F1.S1.DS.EFT01.CMA001_ACV131</v>
      </c>
      <c r="C448" s="55" t="s">
        <v>629</v>
      </c>
      <c r="D448" s="53" t="s">
        <v>102</v>
      </c>
      <c r="E448" s="55" t="s">
        <v>182</v>
      </c>
      <c r="F448" s="55" t="s">
        <v>4941</v>
      </c>
      <c r="G448" s="54" t="s">
        <v>4925</v>
      </c>
      <c r="H448" s="55" t="s">
        <v>71</v>
      </c>
      <c r="I448" s="55">
        <v>1</v>
      </c>
      <c r="J448" s="55">
        <v>8</v>
      </c>
      <c r="K448" s="55">
        <v>1</v>
      </c>
      <c r="L448" s="53" t="s">
        <v>102</v>
      </c>
      <c r="M448" s="52">
        <v>0</v>
      </c>
      <c r="N448" s="55" t="s">
        <v>102</v>
      </c>
      <c r="O448" s="55"/>
    </row>
    <row r="449" spans="1:15" ht="21">
      <c r="A449" s="55" t="s">
        <v>3845</v>
      </c>
      <c r="B449" s="55" t="str">
        <f t="shared" si="6"/>
        <v>F1.S1.DS.RUS01.GPB121_PCV608</v>
      </c>
      <c r="C449" s="55" t="s">
        <v>3099</v>
      </c>
      <c r="D449" s="53" t="s">
        <v>102</v>
      </c>
      <c r="E449" s="55" t="s">
        <v>182</v>
      </c>
      <c r="F449" s="55" t="s">
        <v>4941</v>
      </c>
      <c r="G449" s="54" t="s">
        <v>4925</v>
      </c>
      <c r="H449" s="55" t="s">
        <v>71</v>
      </c>
      <c r="I449" s="55">
        <v>1</v>
      </c>
      <c r="J449" s="55">
        <v>8</v>
      </c>
      <c r="K449" s="55">
        <v>2</v>
      </c>
      <c r="L449" s="53" t="s">
        <v>102</v>
      </c>
      <c r="M449" s="52">
        <v>0</v>
      </c>
      <c r="N449" s="55" t="s">
        <v>102</v>
      </c>
      <c r="O449" s="55"/>
    </row>
    <row r="450" spans="1:15" ht="21">
      <c r="A450" s="55" t="s">
        <v>3780</v>
      </c>
      <c r="B450" s="55" t="str">
        <f t="shared" ref="B450:B513" si="7">A450</f>
        <v>F1.S1.DS.EFT01.CMA002_ACV120</v>
      </c>
      <c r="C450" s="55" t="s">
        <v>663</v>
      </c>
      <c r="D450" s="53" t="s">
        <v>102</v>
      </c>
      <c r="E450" s="55" t="s">
        <v>182</v>
      </c>
      <c r="F450" s="55" t="s">
        <v>4941</v>
      </c>
      <c r="G450" s="54" t="s">
        <v>4925</v>
      </c>
      <c r="H450" s="55" t="s">
        <v>71</v>
      </c>
      <c r="I450" s="55">
        <v>1</v>
      </c>
      <c r="J450" s="55">
        <v>8</v>
      </c>
      <c r="K450" s="55">
        <v>3</v>
      </c>
      <c r="L450" s="53" t="s">
        <v>102</v>
      </c>
      <c r="M450" s="52">
        <v>0</v>
      </c>
      <c r="N450" s="55" t="s">
        <v>102</v>
      </c>
      <c r="O450" s="55"/>
    </row>
    <row r="451" spans="1:15" ht="21">
      <c r="A451" s="55" t="s">
        <v>3782</v>
      </c>
      <c r="B451" s="55" t="str">
        <f t="shared" si="7"/>
        <v>F1.S1.DS.EFT01.GPA003_FCV127</v>
      </c>
      <c r="C451" s="55" t="s">
        <v>721</v>
      </c>
      <c r="D451" s="53" t="s">
        <v>102</v>
      </c>
      <c r="E451" s="55" t="s">
        <v>182</v>
      </c>
      <c r="F451" s="55" t="s">
        <v>4941</v>
      </c>
      <c r="G451" s="54" t="s">
        <v>4925</v>
      </c>
      <c r="H451" s="55" t="s">
        <v>71</v>
      </c>
      <c r="I451" s="55">
        <v>1</v>
      </c>
      <c r="J451" s="55">
        <v>8</v>
      </c>
      <c r="K451" s="55">
        <v>4</v>
      </c>
      <c r="L451" s="53" t="s">
        <v>102</v>
      </c>
      <c r="M451" s="52">
        <v>0</v>
      </c>
      <c r="N451" s="55" t="s">
        <v>102</v>
      </c>
      <c r="O451" s="55"/>
    </row>
    <row r="452" spans="1:15" ht="21">
      <c r="A452" s="55" t="s">
        <v>3778</v>
      </c>
      <c r="B452" s="55" t="str">
        <f t="shared" si="7"/>
        <v>F1.S1.DS.FPH01.CMA001_FCV515</v>
      </c>
      <c r="C452" s="55" t="s">
        <v>834</v>
      </c>
      <c r="D452" s="53" t="s">
        <v>102</v>
      </c>
      <c r="E452" s="55" t="s">
        <v>182</v>
      </c>
      <c r="F452" s="55" t="s">
        <v>4941</v>
      </c>
      <c r="G452" s="54" t="s">
        <v>4925</v>
      </c>
      <c r="H452" s="55" t="s">
        <v>71</v>
      </c>
      <c r="I452" s="55">
        <v>1</v>
      </c>
      <c r="J452" s="55">
        <v>8</v>
      </c>
      <c r="K452" s="55">
        <v>5</v>
      </c>
      <c r="L452" s="53" t="s">
        <v>102</v>
      </c>
      <c r="M452" s="52">
        <v>0</v>
      </c>
      <c r="N452" s="55" t="s">
        <v>102</v>
      </c>
      <c r="O452" s="55"/>
    </row>
    <row r="453" spans="1:15" ht="21">
      <c r="A453" s="55" t="s">
        <v>3779</v>
      </c>
      <c r="B453" s="55" t="str">
        <f t="shared" si="7"/>
        <v>F1.S1.DS.FPH01.CMA002_FCV516</v>
      </c>
      <c r="C453" s="55" t="s">
        <v>843</v>
      </c>
      <c r="D453" s="53" t="s">
        <v>102</v>
      </c>
      <c r="E453" s="55" t="s">
        <v>182</v>
      </c>
      <c r="F453" s="55" t="s">
        <v>4941</v>
      </c>
      <c r="G453" s="54" t="s">
        <v>4925</v>
      </c>
      <c r="H453" s="55" t="s">
        <v>71</v>
      </c>
      <c r="I453" s="55">
        <v>1</v>
      </c>
      <c r="J453" s="55">
        <v>8</v>
      </c>
      <c r="K453" s="55">
        <v>6</v>
      </c>
      <c r="L453" s="53" t="s">
        <v>102</v>
      </c>
      <c r="M453" s="52">
        <v>0</v>
      </c>
      <c r="N453" s="55" t="s">
        <v>102</v>
      </c>
      <c r="O453" s="55"/>
    </row>
    <row r="454" spans="1:15" ht="21">
      <c r="A454" s="55" t="s">
        <v>5039</v>
      </c>
      <c r="B454" s="55" t="str">
        <f t="shared" si="7"/>
        <v>F1.S1.DS.RUS01.EGC03_FCV818</v>
      </c>
      <c r="C454" s="55" t="s">
        <v>3248</v>
      </c>
      <c r="D454" s="53" t="s">
        <v>102</v>
      </c>
      <c r="E454" s="55" t="s">
        <v>182</v>
      </c>
      <c r="F454" s="55" t="s">
        <v>4941</v>
      </c>
      <c r="G454" s="54" t="s">
        <v>4925</v>
      </c>
      <c r="H454" s="55" t="s">
        <v>71</v>
      </c>
      <c r="I454" s="55">
        <v>1</v>
      </c>
      <c r="J454" s="55">
        <v>8</v>
      </c>
      <c r="K454" s="55">
        <v>7</v>
      </c>
      <c r="L454" s="53" t="s">
        <v>102</v>
      </c>
      <c r="M454" s="52">
        <v>0</v>
      </c>
      <c r="N454" s="55" t="s">
        <v>102</v>
      </c>
      <c r="O454" s="55"/>
    </row>
    <row r="455" spans="1:15" ht="21">
      <c r="A455" s="55" t="s">
        <v>5040</v>
      </c>
      <c r="B455" s="55" t="str">
        <f t="shared" si="7"/>
        <v>F1.S1.DS.OGT01.HSB001_LCV234</v>
      </c>
      <c r="C455" s="55" t="s">
        <v>2056</v>
      </c>
      <c r="D455" s="53" t="s">
        <v>102</v>
      </c>
      <c r="E455" s="55" t="s">
        <v>182</v>
      </c>
      <c r="F455" s="55" t="s">
        <v>4941</v>
      </c>
      <c r="G455" s="54" t="s">
        <v>4925</v>
      </c>
      <c r="H455" s="55" t="s">
        <v>71</v>
      </c>
      <c r="I455" s="55">
        <v>1</v>
      </c>
      <c r="J455" s="55">
        <v>8</v>
      </c>
      <c r="K455" s="55">
        <v>8</v>
      </c>
      <c r="L455" s="53" t="s">
        <v>102</v>
      </c>
      <c r="M455" s="52">
        <v>0</v>
      </c>
      <c r="N455" s="55" t="s">
        <v>102</v>
      </c>
      <c r="O455" s="55" t="s">
        <v>5025</v>
      </c>
    </row>
    <row r="456" spans="1:15" ht="21">
      <c r="A456" s="55" t="s">
        <v>4176</v>
      </c>
      <c r="B456" s="55" t="str">
        <f t="shared" si="7"/>
        <v>F1.S1.DS.OGT01.GQB001_HCV208</v>
      </c>
      <c r="C456" s="55" t="s">
        <v>1954</v>
      </c>
      <c r="D456" s="53" t="s">
        <v>102</v>
      </c>
      <c r="E456" s="55" t="s">
        <v>182</v>
      </c>
      <c r="F456" s="55" t="s">
        <v>4941</v>
      </c>
      <c r="G456" s="54" t="s">
        <v>4925</v>
      </c>
      <c r="H456" s="55" t="s">
        <v>71</v>
      </c>
      <c r="I456" s="55">
        <v>1</v>
      </c>
      <c r="J456" s="55">
        <v>9</v>
      </c>
      <c r="K456" s="55">
        <v>1</v>
      </c>
      <c r="L456" s="53" t="s">
        <v>102</v>
      </c>
      <c r="M456" s="52">
        <v>0</v>
      </c>
      <c r="N456" s="55" t="s">
        <v>102</v>
      </c>
      <c r="O456" s="55"/>
    </row>
    <row r="457" spans="1:15" ht="21">
      <c r="A457" s="55" t="s">
        <v>4177</v>
      </c>
      <c r="B457" s="55" t="str">
        <f t="shared" si="7"/>
        <v>F1.S1.DS.OGT01.GQB002_HCV209</v>
      </c>
      <c r="C457" s="55" t="s">
        <v>1967</v>
      </c>
      <c r="D457" s="53" t="s">
        <v>102</v>
      </c>
      <c r="E457" s="55" t="s">
        <v>182</v>
      </c>
      <c r="F457" s="55" t="s">
        <v>4941</v>
      </c>
      <c r="G457" s="54" t="s">
        <v>4925</v>
      </c>
      <c r="H457" s="55" t="s">
        <v>71</v>
      </c>
      <c r="I457" s="55">
        <v>1</v>
      </c>
      <c r="J457" s="55">
        <v>9</v>
      </c>
      <c r="K457" s="55">
        <v>2</v>
      </c>
      <c r="L457" s="53" t="s">
        <v>102</v>
      </c>
      <c r="M457" s="52">
        <v>0</v>
      </c>
      <c r="N457" s="55" t="s">
        <v>102</v>
      </c>
      <c r="O457" s="55"/>
    </row>
    <row r="458" spans="1:15">
      <c r="A458" s="63" t="s">
        <v>102</v>
      </c>
      <c r="B458" s="55" t="str">
        <f t="shared" si="7"/>
        <v>-</v>
      </c>
      <c r="C458" s="55" t="s">
        <v>4931</v>
      </c>
      <c r="D458" s="53" t="s">
        <v>102</v>
      </c>
      <c r="E458" s="55" t="s">
        <v>182</v>
      </c>
      <c r="F458" s="55" t="s">
        <v>4941</v>
      </c>
      <c r="G458" s="61" t="s">
        <v>102</v>
      </c>
      <c r="H458" s="55" t="s">
        <v>71</v>
      </c>
      <c r="I458" s="55">
        <v>1</v>
      </c>
      <c r="J458" s="55">
        <v>9</v>
      </c>
      <c r="K458" s="55">
        <v>3</v>
      </c>
      <c r="L458" s="53" t="s">
        <v>102</v>
      </c>
      <c r="M458" s="52">
        <v>0</v>
      </c>
      <c r="N458" s="55" t="s">
        <v>102</v>
      </c>
      <c r="O458" s="55"/>
    </row>
    <row r="459" spans="1:15">
      <c r="A459" s="63" t="s">
        <v>102</v>
      </c>
      <c r="B459" s="55" t="str">
        <f t="shared" si="7"/>
        <v>-</v>
      </c>
      <c r="C459" s="55" t="s">
        <v>4931</v>
      </c>
      <c r="D459" s="53" t="s">
        <v>102</v>
      </c>
      <c r="E459" s="55" t="s">
        <v>182</v>
      </c>
      <c r="F459" s="55" t="s">
        <v>4941</v>
      </c>
      <c r="G459" s="61" t="s">
        <v>102</v>
      </c>
      <c r="H459" s="55" t="s">
        <v>71</v>
      </c>
      <c r="I459" s="55">
        <v>1</v>
      </c>
      <c r="J459" s="55">
        <v>9</v>
      </c>
      <c r="K459" s="55">
        <v>4</v>
      </c>
      <c r="L459" s="53" t="s">
        <v>102</v>
      </c>
      <c r="M459" s="52">
        <v>0</v>
      </c>
      <c r="N459" s="55" t="s">
        <v>102</v>
      </c>
      <c r="O459" s="55"/>
    </row>
    <row r="460" spans="1:15">
      <c r="A460" s="63" t="s">
        <v>102</v>
      </c>
      <c r="B460" s="55" t="str">
        <f t="shared" si="7"/>
        <v>-</v>
      </c>
      <c r="C460" s="55" t="s">
        <v>4931</v>
      </c>
      <c r="D460" s="53" t="s">
        <v>102</v>
      </c>
      <c r="E460" s="55" t="s">
        <v>182</v>
      </c>
      <c r="F460" s="55" t="s">
        <v>4941</v>
      </c>
      <c r="G460" s="61" t="s">
        <v>102</v>
      </c>
      <c r="H460" s="55" t="s">
        <v>71</v>
      </c>
      <c r="I460" s="55">
        <v>1</v>
      </c>
      <c r="J460" s="55">
        <v>9</v>
      </c>
      <c r="K460" s="55">
        <v>5</v>
      </c>
      <c r="L460" s="53" t="s">
        <v>102</v>
      </c>
      <c r="M460" s="52">
        <v>0</v>
      </c>
      <c r="N460" s="55" t="s">
        <v>102</v>
      </c>
      <c r="O460" s="55"/>
    </row>
    <row r="461" spans="1:15">
      <c r="A461" s="63" t="s">
        <v>102</v>
      </c>
      <c r="B461" s="55" t="str">
        <f t="shared" si="7"/>
        <v>-</v>
      </c>
      <c r="C461" s="55" t="s">
        <v>4931</v>
      </c>
      <c r="D461" s="53" t="s">
        <v>102</v>
      </c>
      <c r="E461" s="55" t="s">
        <v>182</v>
      </c>
      <c r="F461" s="55" t="s">
        <v>4941</v>
      </c>
      <c r="G461" s="61" t="s">
        <v>102</v>
      </c>
      <c r="H461" s="55" t="s">
        <v>71</v>
      </c>
      <c r="I461" s="55">
        <v>1</v>
      </c>
      <c r="J461" s="55">
        <v>9</v>
      </c>
      <c r="K461" s="55">
        <v>6</v>
      </c>
      <c r="L461" s="53" t="s">
        <v>102</v>
      </c>
      <c r="M461" s="52">
        <v>0</v>
      </c>
      <c r="N461" s="55" t="s">
        <v>102</v>
      </c>
      <c r="O461" s="55"/>
    </row>
    <row r="462" spans="1:15">
      <c r="A462" s="63" t="s">
        <v>102</v>
      </c>
      <c r="B462" s="55" t="str">
        <f t="shared" si="7"/>
        <v>-</v>
      </c>
      <c r="C462" s="55" t="s">
        <v>4931</v>
      </c>
      <c r="D462" s="53" t="s">
        <v>102</v>
      </c>
      <c r="E462" s="55" t="s">
        <v>182</v>
      </c>
      <c r="F462" s="55" t="s">
        <v>4941</v>
      </c>
      <c r="G462" s="61" t="s">
        <v>102</v>
      </c>
      <c r="H462" s="55" t="s">
        <v>71</v>
      </c>
      <c r="I462" s="55">
        <v>1</v>
      </c>
      <c r="J462" s="55">
        <v>9</v>
      </c>
      <c r="K462" s="55">
        <v>7</v>
      </c>
      <c r="L462" s="53" t="s">
        <v>102</v>
      </c>
      <c r="M462" s="52">
        <v>0</v>
      </c>
      <c r="N462" s="55" t="s">
        <v>102</v>
      </c>
      <c r="O462" s="55"/>
    </row>
    <row r="463" spans="1:15">
      <c r="A463" s="63" t="s">
        <v>102</v>
      </c>
      <c r="B463" s="55" t="str">
        <f t="shared" si="7"/>
        <v>-</v>
      </c>
      <c r="C463" s="55" t="s">
        <v>4931</v>
      </c>
      <c r="D463" s="53" t="s">
        <v>102</v>
      </c>
      <c r="E463" s="55" t="s">
        <v>182</v>
      </c>
      <c r="F463" s="55" t="s">
        <v>4941</v>
      </c>
      <c r="G463" s="61" t="s">
        <v>102</v>
      </c>
      <c r="H463" s="55" t="s">
        <v>71</v>
      </c>
      <c r="I463" s="55">
        <v>1</v>
      </c>
      <c r="J463" s="55">
        <v>9</v>
      </c>
      <c r="K463" s="55">
        <v>8</v>
      </c>
      <c r="L463" s="53" t="s">
        <v>102</v>
      </c>
      <c r="M463" s="52">
        <v>0</v>
      </c>
      <c r="N463" s="55" t="s">
        <v>102</v>
      </c>
      <c r="O463" s="55"/>
    </row>
    <row r="464" spans="1:15" ht="21">
      <c r="A464" s="55" t="s">
        <v>4559</v>
      </c>
      <c r="B464" s="55" t="str">
        <f t="shared" si="7"/>
        <v>F1.S1.DS.EFT01.GPA005_PSH214</v>
      </c>
      <c r="C464" s="55" t="s">
        <v>778</v>
      </c>
      <c r="D464" s="53" t="s">
        <v>102</v>
      </c>
      <c r="E464" s="55" t="s">
        <v>206</v>
      </c>
      <c r="F464" s="55" t="s">
        <v>4948</v>
      </c>
      <c r="G464" s="54" t="s">
        <v>4925</v>
      </c>
      <c r="H464" s="55" t="s">
        <v>71</v>
      </c>
      <c r="I464" s="55">
        <v>1</v>
      </c>
      <c r="J464" s="55">
        <v>10</v>
      </c>
      <c r="K464" s="55">
        <v>1</v>
      </c>
      <c r="L464" s="53" t="s">
        <v>102</v>
      </c>
      <c r="M464" s="52">
        <v>0</v>
      </c>
      <c r="N464" s="55" t="s">
        <v>102</v>
      </c>
      <c r="O464" s="55"/>
    </row>
    <row r="465" spans="1:15" ht="21">
      <c r="A465" s="63" t="s">
        <v>4201</v>
      </c>
      <c r="B465" s="55" t="str">
        <f t="shared" si="7"/>
        <v>F1.S1.DS.PLI01.GPB090_ZSC223</v>
      </c>
      <c r="C465" s="55" t="s">
        <v>2271</v>
      </c>
      <c r="D465" s="53" t="s">
        <v>102</v>
      </c>
      <c r="E465" s="55" t="s">
        <v>206</v>
      </c>
      <c r="F465" s="55" t="s">
        <v>4948</v>
      </c>
      <c r="G465" s="54" t="s">
        <v>4925</v>
      </c>
      <c r="H465" s="55" t="s">
        <v>71</v>
      </c>
      <c r="I465" s="55">
        <v>1</v>
      </c>
      <c r="J465" s="55">
        <v>10</v>
      </c>
      <c r="K465" s="55">
        <v>2</v>
      </c>
      <c r="L465" s="53" t="s">
        <v>102</v>
      </c>
      <c r="M465" s="52">
        <v>0</v>
      </c>
      <c r="N465" s="55" t="s">
        <v>102</v>
      </c>
      <c r="O465" s="55"/>
    </row>
    <row r="466" spans="1:15" ht="21">
      <c r="A466" s="63" t="s">
        <v>4202</v>
      </c>
      <c r="B466" s="55" t="str">
        <f t="shared" si="7"/>
        <v>F1.S1.DS.PLI01.GPB090_ZSO223</v>
      </c>
      <c r="C466" s="55" t="s">
        <v>2271</v>
      </c>
      <c r="D466" s="53" t="s">
        <v>102</v>
      </c>
      <c r="E466" s="55" t="s">
        <v>206</v>
      </c>
      <c r="F466" s="55" t="s">
        <v>4948</v>
      </c>
      <c r="G466" s="54" t="s">
        <v>4925</v>
      </c>
      <c r="H466" s="55" t="s">
        <v>71</v>
      </c>
      <c r="I466" s="55">
        <v>1</v>
      </c>
      <c r="J466" s="55">
        <v>10</v>
      </c>
      <c r="K466" s="55">
        <v>3</v>
      </c>
      <c r="L466" s="53" t="s">
        <v>102</v>
      </c>
      <c r="M466" s="52">
        <v>0</v>
      </c>
      <c r="N466" s="55" t="s">
        <v>102</v>
      </c>
      <c r="O466" s="55"/>
    </row>
    <row r="467" spans="1:15" ht="21">
      <c r="A467" s="55" t="s">
        <v>4558</v>
      </c>
      <c r="B467" s="55" t="str">
        <f t="shared" si="7"/>
        <v>F1.S1.DS.EFT01.GPA003_PSH132</v>
      </c>
      <c r="C467" s="55" t="s">
        <v>654</v>
      </c>
      <c r="D467" s="53" t="s">
        <v>102</v>
      </c>
      <c r="E467" s="55" t="s">
        <v>206</v>
      </c>
      <c r="F467" s="55" t="s">
        <v>4948</v>
      </c>
      <c r="G467" s="54" t="s">
        <v>4925</v>
      </c>
      <c r="H467" s="55" t="s">
        <v>71</v>
      </c>
      <c r="I467" s="55">
        <v>1</v>
      </c>
      <c r="J467" s="55">
        <v>10</v>
      </c>
      <c r="K467" s="55">
        <v>4</v>
      </c>
      <c r="L467" s="53" t="s">
        <v>102</v>
      </c>
      <c r="M467" s="52">
        <v>0</v>
      </c>
      <c r="N467" s="55" t="s">
        <v>102</v>
      </c>
      <c r="O467" s="55"/>
    </row>
    <row r="468" spans="1:15" ht="21">
      <c r="A468" s="55" t="s">
        <v>5041</v>
      </c>
      <c r="B468" s="55" t="str">
        <f t="shared" si="7"/>
        <v>F1.S1.DS.FPH01.CMA002_ZSC521</v>
      </c>
      <c r="C468" s="55" t="s">
        <v>862</v>
      </c>
      <c r="D468" s="53" t="s">
        <v>102</v>
      </c>
      <c r="E468" s="55" t="s">
        <v>206</v>
      </c>
      <c r="F468" s="55" t="s">
        <v>4948</v>
      </c>
      <c r="G468" s="54" t="s">
        <v>4925</v>
      </c>
      <c r="H468" s="55" t="s">
        <v>71</v>
      </c>
      <c r="I468" s="55">
        <v>1</v>
      </c>
      <c r="J468" s="55">
        <v>10</v>
      </c>
      <c r="K468" s="55">
        <v>5</v>
      </c>
      <c r="L468" s="53" t="s">
        <v>102</v>
      </c>
      <c r="M468" s="52">
        <v>0</v>
      </c>
      <c r="N468" s="55" t="s">
        <v>102</v>
      </c>
      <c r="O468" s="55"/>
    </row>
    <row r="469" spans="1:15" ht="21">
      <c r="A469" s="55" t="s">
        <v>5042</v>
      </c>
      <c r="B469" s="55" t="str">
        <f t="shared" si="7"/>
        <v>F1.S1.DS.FPH01.CMA002_ZSO521</v>
      </c>
      <c r="C469" s="55" t="s">
        <v>862</v>
      </c>
      <c r="D469" s="53" t="s">
        <v>102</v>
      </c>
      <c r="E469" s="55" t="s">
        <v>206</v>
      </c>
      <c r="F469" s="55" t="s">
        <v>4948</v>
      </c>
      <c r="G469" s="54" t="s">
        <v>4925</v>
      </c>
      <c r="H469" s="55" t="s">
        <v>71</v>
      </c>
      <c r="I469" s="55">
        <v>1</v>
      </c>
      <c r="J469" s="55">
        <v>10</v>
      </c>
      <c r="K469" s="55">
        <v>6</v>
      </c>
      <c r="L469" s="53" t="s">
        <v>102</v>
      </c>
      <c r="M469" s="52">
        <v>0</v>
      </c>
      <c r="N469" s="55" t="s">
        <v>102</v>
      </c>
      <c r="O469" s="55"/>
    </row>
    <row r="470" spans="1:15" ht="21">
      <c r="A470" s="55" t="s">
        <v>5043</v>
      </c>
      <c r="B470" s="55" t="str">
        <f t="shared" si="7"/>
        <v>F1.S1.DS.FPH01.CMA001_ZSC530</v>
      </c>
      <c r="C470" s="55" t="s">
        <v>898</v>
      </c>
      <c r="D470" s="53" t="s">
        <v>102</v>
      </c>
      <c r="E470" s="55" t="s">
        <v>206</v>
      </c>
      <c r="F470" s="55" t="s">
        <v>4948</v>
      </c>
      <c r="G470" s="54" t="s">
        <v>4925</v>
      </c>
      <c r="H470" s="55" t="s">
        <v>71</v>
      </c>
      <c r="I470" s="55">
        <v>1</v>
      </c>
      <c r="J470" s="55">
        <v>10</v>
      </c>
      <c r="K470" s="55">
        <v>7</v>
      </c>
      <c r="L470" s="53" t="s">
        <v>102</v>
      </c>
      <c r="M470" s="52">
        <v>0</v>
      </c>
      <c r="N470" s="55" t="s">
        <v>102</v>
      </c>
      <c r="O470" s="55"/>
    </row>
    <row r="471" spans="1:15" ht="21">
      <c r="A471" s="55" t="s">
        <v>5044</v>
      </c>
      <c r="B471" s="55" t="str">
        <f t="shared" si="7"/>
        <v>F1.S1.DS.FPH01.CMA001_ZSO530</v>
      </c>
      <c r="C471" s="55" t="s">
        <v>898</v>
      </c>
      <c r="D471" s="53" t="s">
        <v>102</v>
      </c>
      <c r="E471" s="55" t="s">
        <v>206</v>
      </c>
      <c r="F471" s="55" t="s">
        <v>4948</v>
      </c>
      <c r="G471" s="54" t="s">
        <v>4925</v>
      </c>
      <c r="H471" s="55" t="s">
        <v>71</v>
      </c>
      <c r="I471" s="55">
        <v>1</v>
      </c>
      <c r="J471" s="55">
        <v>10</v>
      </c>
      <c r="K471" s="55">
        <v>8</v>
      </c>
      <c r="L471" s="53" t="s">
        <v>102</v>
      </c>
      <c r="M471" s="52">
        <v>0</v>
      </c>
      <c r="N471" s="55" t="s">
        <v>102</v>
      </c>
      <c r="O471" s="55"/>
    </row>
    <row r="472" spans="1:15" ht="21">
      <c r="A472" s="55" t="s">
        <v>4056</v>
      </c>
      <c r="B472" s="55" t="str">
        <f t="shared" si="7"/>
        <v>F1.S1.DS.FPH01.GPB002_ZSC522</v>
      </c>
      <c r="C472" s="55" t="s">
        <v>870</v>
      </c>
      <c r="D472" s="53" t="s">
        <v>102</v>
      </c>
      <c r="E472" s="55" t="s">
        <v>206</v>
      </c>
      <c r="F472" s="55" t="s">
        <v>4948</v>
      </c>
      <c r="G472" s="54" t="s">
        <v>4925</v>
      </c>
      <c r="H472" s="55" t="s">
        <v>71</v>
      </c>
      <c r="I472" s="55">
        <v>1</v>
      </c>
      <c r="J472" s="55">
        <v>11</v>
      </c>
      <c r="K472" s="55">
        <v>1</v>
      </c>
      <c r="L472" s="53" t="s">
        <v>102</v>
      </c>
      <c r="M472" s="52">
        <v>0</v>
      </c>
      <c r="N472" s="55" t="s">
        <v>102</v>
      </c>
      <c r="O472" s="55"/>
    </row>
    <row r="473" spans="1:15" ht="21">
      <c r="A473" s="55" t="s">
        <v>4057</v>
      </c>
      <c r="B473" s="55" t="str">
        <f t="shared" si="7"/>
        <v>F1.S1.DS.FPH01.GPB002_ZSO522</v>
      </c>
      <c r="C473" s="55" t="s">
        <v>870</v>
      </c>
      <c r="D473" s="53" t="s">
        <v>102</v>
      </c>
      <c r="E473" s="55" t="s">
        <v>206</v>
      </c>
      <c r="F473" s="55" t="s">
        <v>4948</v>
      </c>
      <c r="G473" s="54" t="s">
        <v>4925</v>
      </c>
      <c r="H473" s="55" t="s">
        <v>71</v>
      </c>
      <c r="I473" s="55">
        <v>1</v>
      </c>
      <c r="J473" s="55">
        <v>11</v>
      </c>
      <c r="K473" s="55">
        <v>2</v>
      </c>
      <c r="L473" s="53" t="s">
        <v>102</v>
      </c>
      <c r="M473" s="52">
        <v>0</v>
      </c>
      <c r="N473" s="55" t="s">
        <v>102</v>
      </c>
      <c r="O473" s="55"/>
    </row>
    <row r="474" spans="1:15" ht="21">
      <c r="A474" s="55" t="s">
        <v>4059</v>
      </c>
      <c r="B474" s="55" t="str">
        <f t="shared" si="7"/>
        <v>F1.S1.DS.FPH01.GPB002_ZSC523</v>
      </c>
      <c r="C474" s="55" t="s">
        <v>878</v>
      </c>
      <c r="D474" s="53" t="s">
        <v>102</v>
      </c>
      <c r="E474" s="55" t="s">
        <v>206</v>
      </c>
      <c r="F474" s="55" t="s">
        <v>4948</v>
      </c>
      <c r="G474" s="54" t="s">
        <v>4925</v>
      </c>
      <c r="H474" s="55" t="s">
        <v>71</v>
      </c>
      <c r="I474" s="55">
        <v>1</v>
      </c>
      <c r="J474" s="55">
        <v>11</v>
      </c>
      <c r="K474" s="55">
        <v>3</v>
      </c>
      <c r="L474" s="53" t="s">
        <v>102</v>
      </c>
      <c r="M474" s="52">
        <v>0</v>
      </c>
      <c r="N474" s="55" t="s">
        <v>102</v>
      </c>
      <c r="O474" s="55"/>
    </row>
    <row r="475" spans="1:15" ht="21">
      <c r="A475" s="55" t="s">
        <v>4060</v>
      </c>
      <c r="B475" s="55" t="str">
        <f t="shared" si="7"/>
        <v>F1.S1.DS.FPH01.GPB002_ZSO523</v>
      </c>
      <c r="C475" s="55" t="s">
        <v>878</v>
      </c>
      <c r="D475" s="53" t="s">
        <v>102</v>
      </c>
      <c r="E475" s="55" t="s">
        <v>206</v>
      </c>
      <c r="F475" s="55" t="s">
        <v>4948</v>
      </c>
      <c r="G475" s="54" t="s">
        <v>4925</v>
      </c>
      <c r="H475" s="55" t="s">
        <v>71</v>
      </c>
      <c r="I475" s="55">
        <v>1</v>
      </c>
      <c r="J475" s="55">
        <v>11</v>
      </c>
      <c r="K475" s="55">
        <v>4</v>
      </c>
      <c r="L475" s="53" t="s">
        <v>102</v>
      </c>
      <c r="M475" s="52">
        <v>0</v>
      </c>
      <c r="N475" s="55" t="s">
        <v>102</v>
      </c>
      <c r="O475" s="55"/>
    </row>
    <row r="476" spans="1:15" ht="21">
      <c r="A476" s="55" t="s">
        <v>4062</v>
      </c>
      <c r="B476" s="55" t="str">
        <f t="shared" si="7"/>
        <v>F1.S1.DS.FPH01.GPB001_ZSC527</v>
      </c>
      <c r="C476" s="55" t="s">
        <v>884</v>
      </c>
      <c r="D476" s="53" t="s">
        <v>102</v>
      </c>
      <c r="E476" s="55" t="s">
        <v>206</v>
      </c>
      <c r="F476" s="55" t="s">
        <v>4948</v>
      </c>
      <c r="G476" s="54" t="s">
        <v>4925</v>
      </c>
      <c r="H476" s="55" t="s">
        <v>71</v>
      </c>
      <c r="I476" s="55">
        <v>1</v>
      </c>
      <c r="J476" s="55">
        <v>11</v>
      </c>
      <c r="K476" s="55">
        <v>5</v>
      </c>
      <c r="L476" s="53" t="s">
        <v>102</v>
      </c>
      <c r="M476" s="52">
        <v>0</v>
      </c>
      <c r="N476" s="55" t="s">
        <v>102</v>
      </c>
      <c r="O476" s="55"/>
    </row>
    <row r="477" spans="1:15" ht="21">
      <c r="A477" s="55" t="s">
        <v>4063</v>
      </c>
      <c r="B477" s="55" t="str">
        <f t="shared" si="7"/>
        <v>F1.S1.DS.FPH01.GPB001_ZSO527</v>
      </c>
      <c r="C477" s="55" t="s">
        <v>884</v>
      </c>
      <c r="D477" s="53" t="s">
        <v>102</v>
      </c>
      <c r="E477" s="55" t="s">
        <v>206</v>
      </c>
      <c r="F477" s="55" t="s">
        <v>4948</v>
      </c>
      <c r="G477" s="54" t="s">
        <v>4925</v>
      </c>
      <c r="H477" s="55" t="s">
        <v>71</v>
      </c>
      <c r="I477" s="55">
        <v>1</v>
      </c>
      <c r="J477" s="55">
        <v>11</v>
      </c>
      <c r="K477" s="55">
        <v>6</v>
      </c>
      <c r="L477" s="53" t="s">
        <v>102</v>
      </c>
      <c r="M477" s="52">
        <v>0</v>
      </c>
      <c r="N477" s="55" t="s">
        <v>102</v>
      </c>
      <c r="O477" s="55"/>
    </row>
    <row r="478" spans="1:15" ht="21">
      <c r="A478" s="55" t="s">
        <v>4065</v>
      </c>
      <c r="B478" s="55" t="str">
        <f t="shared" si="7"/>
        <v>F1.S1.DS.FPH01.GPB001_ZSC528</v>
      </c>
      <c r="C478" s="55" t="s">
        <v>892</v>
      </c>
      <c r="D478" s="53" t="s">
        <v>102</v>
      </c>
      <c r="E478" s="55" t="s">
        <v>206</v>
      </c>
      <c r="F478" s="55" t="s">
        <v>4948</v>
      </c>
      <c r="G478" s="54" t="s">
        <v>4925</v>
      </c>
      <c r="H478" s="55" t="s">
        <v>71</v>
      </c>
      <c r="I478" s="55">
        <v>1</v>
      </c>
      <c r="J478" s="55">
        <v>11</v>
      </c>
      <c r="K478" s="55">
        <v>7</v>
      </c>
      <c r="L478" s="53" t="s">
        <v>102</v>
      </c>
      <c r="M478" s="52">
        <v>0</v>
      </c>
      <c r="N478" s="55" t="s">
        <v>102</v>
      </c>
      <c r="O478" s="55"/>
    </row>
    <row r="479" spans="1:15" ht="21">
      <c r="A479" s="55" t="s">
        <v>4066</v>
      </c>
      <c r="B479" s="55" t="str">
        <f t="shared" si="7"/>
        <v>F1.S1.DS.FPH01.GPB001_ZSO528</v>
      </c>
      <c r="C479" s="55" t="s">
        <v>892</v>
      </c>
      <c r="D479" s="53" t="s">
        <v>102</v>
      </c>
      <c r="E479" s="55" t="s">
        <v>206</v>
      </c>
      <c r="F479" s="55" t="s">
        <v>4948</v>
      </c>
      <c r="G479" s="54" t="s">
        <v>4925</v>
      </c>
      <c r="H479" s="55" t="s">
        <v>71</v>
      </c>
      <c r="I479" s="55">
        <v>1</v>
      </c>
      <c r="J479" s="55">
        <v>11</v>
      </c>
      <c r="K479" s="55">
        <v>8</v>
      </c>
      <c r="L479" s="53" t="s">
        <v>102</v>
      </c>
      <c r="M479" s="52">
        <v>0</v>
      </c>
      <c r="N479" s="55" t="s">
        <v>102</v>
      </c>
      <c r="O479" s="55"/>
    </row>
    <row r="480" spans="1:15" ht="21">
      <c r="A480" s="55" t="s">
        <v>4068</v>
      </c>
      <c r="B480" s="55" t="str">
        <f t="shared" si="7"/>
        <v>F1.S1.DS.FPH01.GPB002_ZSC531</v>
      </c>
      <c r="C480" s="55" t="s">
        <v>884</v>
      </c>
      <c r="D480" s="53" t="s">
        <v>102</v>
      </c>
      <c r="E480" s="55" t="s">
        <v>206</v>
      </c>
      <c r="F480" s="55" t="s">
        <v>4948</v>
      </c>
      <c r="G480" s="54" t="s">
        <v>4925</v>
      </c>
      <c r="H480" s="55" t="s">
        <v>71</v>
      </c>
      <c r="I480" s="55">
        <v>1</v>
      </c>
      <c r="J480" s="55">
        <v>12</v>
      </c>
      <c r="K480" s="55">
        <v>1</v>
      </c>
      <c r="L480" s="53" t="s">
        <v>102</v>
      </c>
      <c r="M480" s="52">
        <v>0</v>
      </c>
      <c r="N480" s="55" t="s">
        <v>102</v>
      </c>
      <c r="O480" s="55"/>
    </row>
    <row r="481" spans="1:15" ht="21">
      <c r="A481" s="55" t="s">
        <v>4069</v>
      </c>
      <c r="B481" s="55" t="str">
        <f t="shared" si="7"/>
        <v>F1.S1.DS.FPH01.GPB002_ZSO531</v>
      </c>
      <c r="C481" s="55" t="s">
        <v>884</v>
      </c>
      <c r="D481" s="53" t="s">
        <v>102</v>
      </c>
      <c r="E481" s="55" t="s">
        <v>206</v>
      </c>
      <c r="F481" s="55" t="s">
        <v>4948</v>
      </c>
      <c r="G481" s="54" t="s">
        <v>4925</v>
      </c>
      <c r="H481" s="55" t="s">
        <v>71</v>
      </c>
      <c r="I481" s="55">
        <v>1</v>
      </c>
      <c r="J481" s="55">
        <v>12</v>
      </c>
      <c r="K481" s="55">
        <v>2</v>
      </c>
      <c r="L481" s="53" t="s">
        <v>102</v>
      </c>
      <c r="M481" s="52">
        <v>0</v>
      </c>
      <c r="N481" s="55" t="s">
        <v>102</v>
      </c>
      <c r="O481" s="55"/>
    </row>
    <row r="482" spans="1:15" ht="21">
      <c r="A482" s="55" t="s">
        <v>4071</v>
      </c>
      <c r="B482" s="55" t="str">
        <f t="shared" si="7"/>
        <v>F1.S1.DS.FPH01.GPB002_ZSC532</v>
      </c>
      <c r="C482" s="55" t="s">
        <v>912</v>
      </c>
      <c r="D482" s="53" t="s">
        <v>102</v>
      </c>
      <c r="E482" s="55" t="s">
        <v>206</v>
      </c>
      <c r="F482" s="55" t="s">
        <v>4948</v>
      </c>
      <c r="G482" s="54" t="s">
        <v>4925</v>
      </c>
      <c r="H482" s="55" t="s">
        <v>71</v>
      </c>
      <c r="I482" s="55">
        <v>1</v>
      </c>
      <c r="J482" s="55">
        <v>12</v>
      </c>
      <c r="K482" s="55">
        <v>3</v>
      </c>
      <c r="L482" s="53" t="s">
        <v>102</v>
      </c>
      <c r="M482" s="52">
        <v>0</v>
      </c>
      <c r="N482" s="55" t="s">
        <v>102</v>
      </c>
      <c r="O482" s="55"/>
    </row>
    <row r="483" spans="1:15" ht="21">
      <c r="A483" s="55" t="s">
        <v>4072</v>
      </c>
      <c r="B483" s="55" t="str">
        <f t="shared" si="7"/>
        <v>F1.S1.DS.FPH01.GPB002_ZSO532</v>
      </c>
      <c r="C483" s="55" t="s">
        <v>912</v>
      </c>
      <c r="D483" s="53" t="s">
        <v>102</v>
      </c>
      <c r="E483" s="55" t="s">
        <v>206</v>
      </c>
      <c r="F483" s="55" t="s">
        <v>4948</v>
      </c>
      <c r="G483" s="54" t="s">
        <v>4925</v>
      </c>
      <c r="H483" s="55" t="s">
        <v>71</v>
      </c>
      <c r="I483" s="55">
        <v>1</v>
      </c>
      <c r="J483" s="55">
        <v>12</v>
      </c>
      <c r="K483" s="55">
        <v>4</v>
      </c>
      <c r="L483" s="53" t="s">
        <v>102</v>
      </c>
      <c r="M483" s="52">
        <v>0</v>
      </c>
      <c r="N483" s="55" t="s">
        <v>102</v>
      </c>
      <c r="O483" s="55"/>
    </row>
    <row r="484" spans="1:15" ht="21">
      <c r="A484" s="55" t="s">
        <v>5045</v>
      </c>
      <c r="B484" s="55" t="str">
        <f t="shared" si="7"/>
        <v>F1.S1.DS.OGT01.HSB001_LSLL235</v>
      </c>
      <c r="C484" s="55" t="s">
        <v>2070</v>
      </c>
      <c r="D484" s="53" t="s">
        <v>102</v>
      </c>
      <c r="E484" s="55" t="s">
        <v>206</v>
      </c>
      <c r="F484" s="55" t="s">
        <v>4948</v>
      </c>
      <c r="G484" s="54" t="s">
        <v>4925</v>
      </c>
      <c r="H484" s="55" t="s">
        <v>71</v>
      </c>
      <c r="I484" s="55">
        <v>1</v>
      </c>
      <c r="J484" s="55">
        <v>12</v>
      </c>
      <c r="K484" s="55">
        <v>5</v>
      </c>
      <c r="L484" s="53" t="s">
        <v>102</v>
      </c>
      <c r="M484" s="52">
        <v>1</v>
      </c>
      <c r="N484" s="55" t="s">
        <v>102</v>
      </c>
      <c r="O484" s="55"/>
    </row>
    <row r="485" spans="1:15" ht="21">
      <c r="A485" s="55" t="s">
        <v>5046</v>
      </c>
      <c r="B485" s="55" t="str">
        <f t="shared" si="7"/>
        <v>F1.S1.DS.OGT01.HSB001_LSHH236</v>
      </c>
      <c r="C485" s="55" t="s">
        <v>2081</v>
      </c>
      <c r="D485" s="53" t="s">
        <v>102</v>
      </c>
      <c r="E485" s="55" t="s">
        <v>206</v>
      </c>
      <c r="F485" s="55" t="s">
        <v>4948</v>
      </c>
      <c r="G485" s="54" t="s">
        <v>4925</v>
      </c>
      <c r="H485" s="55" t="s">
        <v>71</v>
      </c>
      <c r="I485" s="55">
        <v>1</v>
      </c>
      <c r="J485" s="55">
        <v>12</v>
      </c>
      <c r="K485" s="55">
        <v>6</v>
      </c>
      <c r="L485" s="53" t="s">
        <v>102</v>
      </c>
      <c r="M485" s="52">
        <v>1</v>
      </c>
      <c r="N485" s="55" t="s">
        <v>102</v>
      </c>
      <c r="O485" s="55"/>
    </row>
    <row r="486" spans="1:15" ht="21">
      <c r="A486" s="55" t="s">
        <v>4783</v>
      </c>
      <c r="B486" s="55" t="str">
        <f t="shared" si="7"/>
        <v>F1.S1.DS.OGT01.CMA001_LSL228</v>
      </c>
      <c r="C486" s="55" t="s">
        <v>4784</v>
      </c>
      <c r="D486" s="53" t="s">
        <v>102</v>
      </c>
      <c r="E486" s="55" t="s">
        <v>206</v>
      </c>
      <c r="F486" s="55" t="s">
        <v>4948</v>
      </c>
      <c r="G486" s="54" t="s">
        <v>4925</v>
      </c>
      <c r="H486" s="55" t="s">
        <v>71</v>
      </c>
      <c r="I486" s="55">
        <v>1</v>
      </c>
      <c r="J486" s="55">
        <v>12</v>
      </c>
      <c r="K486" s="55">
        <v>7</v>
      </c>
      <c r="L486" s="53" t="s">
        <v>102</v>
      </c>
      <c r="M486" s="52">
        <v>0</v>
      </c>
      <c r="N486" s="55" t="s">
        <v>102</v>
      </c>
      <c r="O486" s="55"/>
    </row>
    <row r="487" spans="1:15" ht="21">
      <c r="A487" s="55" t="s">
        <v>5047</v>
      </c>
      <c r="B487" s="55" t="str">
        <f t="shared" si="7"/>
        <v>F1.S1.DS.OGT01.GPB001_FSL247</v>
      </c>
      <c r="C487" s="55" t="s">
        <v>2045</v>
      </c>
      <c r="D487" s="53" t="s">
        <v>102</v>
      </c>
      <c r="E487" s="55" t="s">
        <v>206</v>
      </c>
      <c r="F487" s="55" t="s">
        <v>4948</v>
      </c>
      <c r="G487" s="54" t="s">
        <v>4925</v>
      </c>
      <c r="H487" s="55" t="s">
        <v>71</v>
      </c>
      <c r="I487" s="55">
        <v>1</v>
      </c>
      <c r="J487" s="55">
        <v>12</v>
      </c>
      <c r="K487" s="55">
        <v>8</v>
      </c>
      <c r="L487" s="53" t="s">
        <v>102</v>
      </c>
      <c r="M487" s="52">
        <v>0</v>
      </c>
      <c r="N487" s="55" t="s">
        <v>102</v>
      </c>
      <c r="O487" s="55"/>
    </row>
    <row r="488" spans="1:15" ht="21">
      <c r="A488" s="51" t="s">
        <v>5048</v>
      </c>
      <c r="B488" s="52" t="str">
        <f t="shared" si="7"/>
        <v>F1.S1.DS.UCA04.KEC421.11</v>
      </c>
      <c r="C488" s="52" t="s">
        <v>4944</v>
      </c>
      <c r="D488" s="53" t="s">
        <v>102</v>
      </c>
      <c r="E488" s="52" t="s">
        <v>4923</v>
      </c>
      <c r="F488" s="52" t="s">
        <v>4924</v>
      </c>
      <c r="G488" s="54" t="s">
        <v>4925</v>
      </c>
      <c r="H488" s="55" t="s">
        <v>71</v>
      </c>
      <c r="I488" s="56" t="s">
        <v>102</v>
      </c>
      <c r="J488" s="56" t="s">
        <v>102</v>
      </c>
      <c r="K488" s="56" t="s">
        <v>102</v>
      </c>
      <c r="L488" s="52" t="s">
        <v>5049</v>
      </c>
      <c r="M488" s="52">
        <v>0</v>
      </c>
      <c r="N488" s="55"/>
      <c r="O488" s="55"/>
    </row>
    <row r="489" spans="1:15" ht="21">
      <c r="A489" s="55" t="s">
        <v>5050</v>
      </c>
      <c r="B489" s="52" t="str">
        <f t="shared" si="7"/>
        <v>F1.S1.DS.UCA04.KEC421.21</v>
      </c>
      <c r="C489" s="52" t="s">
        <v>4944</v>
      </c>
      <c r="D489" s="53" t="s">
        <v>102</v>
      </c>
      <c r="E489" s="52" t="s">
        <v>4923</v>
      </c>
      <c r="F489" s="52" t="s">
        <v>4924</v>
      </c>
      <c r="G489" s="54" t="s">
        <v>4925</v>
      </c>
      <c r="H489" s="55" t="s">
        <v>71</v>
      </c>
      <c r="I489" s="56" t="s">
        <v>102</v>
      </c>
      <c r="J489" s="56" t="s">
        <v>102</v>
      </c>
      <c r="K489" s="56" t="s">
        <v>102</v>
      </c>
      <c r="L489" s="52" t="s">
        <v>5051</v>
      </c>
      <c r="M489" s="52">
        <v>0</v>
      </c>
      <c r="N489" s="55"/>
      <c r="O489" s="55"/>
    </row>
    <row r="490" spans="1:15" ht="21">
      <c r="A490" s="55" t="s">
        <v>5052</v>
      </c>
      <c r="B490" s="55" t="str">
        <f t="shared" si="7"/>
        <v>F1.S1.DS.OGT01.HSB001_ZSC234</v>
      </c>
      <c r="C490" s="55" t="s">
        <v>2056</v>
      </c>
      <c r="D490" s="53" t="s">
        <v>102</v>
      </c>
      <c r="E490" s="55" t="s">
        <v>206</v>
      </c>
      <c r="F490" s="55" t="s">
        <v>4948</v>
      </c>
      <c r="G490" s="54" t="s">
        <v>4925</v>
      </c>
      <c r="H490" s="55" t="s">
        <v>71</v>
      </c>
      <c r="I490" s="55">
        <v>2</v>
      </c>
      <c r="J490" s="55">
        <v>1</v>
      </c>
      <c r="K490" s="55">
        <v>1</v>
      </c>
      <c r="L490" s="53" t="s">
        <v>102</v>
      </c>
      <c r="M490" s="52">
        <v>1</v>
      </c>
      <c r="N490" s="55" t="s">
        <v>102</v>
      </c>
      <c r="O490" s="55"/>
    </row>
    <row r="491" spans="1:15" ht="21">
      <c r="A491" s="55" t="s">
        <v>5053</v>
      </c>
      <c r="B491" s="55" t="str">
        <f t="shared" si="7"/>
        <v>F1.S1.DS.OGT01.HSB001_ZSO234</v>
      </c>
      <c r="C491" s="55" t="s">
        <v>2056</v>
      </c>
      <c r="D491" s="53" t="s">
        <v>102</v>
      </c>
      <c r="E491" s="55" t="s">
        <v>206</v>
      </c>
      <c r="F491" s="55" t="s">
        <v>4948</v>
      </c>
      <c r="G491" s="54" t="s">
        <v>4925</v>
      </c>
      <c r="H491" s="55" t="s">
        <v>71</v>
      </c>
      <c r="I491" s="55">
        <v>2</v>
      </c>
      <c r="J491" s="55">
        <v>1</v>
      </c>
      <c r="K491" s="55">
        <v>2</v>
      </c>
      <c r="L491" s="53" t="s">
        <v>102</v>
      </c>
      <c r="M491" s="52">
        <v>1</v>
      </c>
      <c r="N491" s="55" t="s">
        <v>102</v>
      </c>
      <c r="O491" s="55"/>
    </row>
    <row r="492" spans="1:15" ht="21">
      <c r="A492" s="55" t="s">
        <v>5054</v>
      </c>
      <c r="B492" s="55" t="str">
        <f t="shared" si="7"/>
        <v>F1.X1.XSS01.FZ007_ZSC807A</v>
      </c>
      <c r="C492" s="55" t="s">
        <v>5055</v>
      </c>
      <c r="D492" s="53" t="s">
        <v>102</v>
      </c>
      <c r="E492" s="55" t="s">
        <v>206</v>
      </c>
      <c r="F492" s="55" t="s">
        <v>4948</v>
      </c>
      <c r="G492" s="54" t="s">
        <v>4925</v>
      </c>
      <c r="H492" s="55" t="s">
        <v>71</v>
      </c>
      <c r="I492" s="55">
        <v>2</v>
      </c>
      <c r="J492" s="55">
        <v>1</v>
      </c>
      <c r="K492" s="55">
        <v>3</v>
      </c>
      <c r="L492" s="53" t="s">
        <v>102</v>
      </c>
      <c r="M492" s="52">
        <v>0</v>
      </c>
      <c r="N492" s="55" t="s">
        <v>102</v>
      </c>
      <c r="O492" s="55"/>
    </row>
    <row r="493" spans="1:15" ht="21">
      <c r="A493" s="55" t="s">
        <v>5056</v>
      </c>
      <c r="B493" s="55" t="str">
        <f t="shared" si="7"/>
        <v>F1.X1.XSS01.FZ007_ZSC807B</v>
      </c>
      <c r="C493" s="55" t="s">
        <v>5057</v>
      </c>
      <c r="D493" s="53" t="s">
        <v>102</v>
      </c>
      <c r="E493" s="55" t="s">
        <v>206</v>
      </c>
      <c r="F493" s="55" t="s">
        <v>4948</v>
      </c>
      <c r="G493" s="54" t="s">
        <v>4925</v>
      </c>
      <c r="H493" s="55" t="s">
        <v>71</v>
      </c>
      <c r="I493" s="55">
        <v>2</v>
      </c>
      <c r="J493" s="55">
        <v>1</v>
      </c>
      <c r="K493" s="55">
        <v>4</v>
      </c>
      <c r="L493" s="53" t="s">
        <v>102</v>
      </c>
      <c r="M493" s="52">
        <v>0</v>
      </c>
      <c r="N493" s="55" t="s">
        <v>102</v>
      </c>
      <c r="O493" s="55"/>
    </row>
    <row r="494" spans="1:15" ht="21">
      <c r="A494" s="64" t="s">
        <v>5058</v>
      </c>
      <c r="B494" s="55" t="str">
        <f t="shared" si="7"/>
        <v>F1.X1.XSS01.FZ001_ZSC801A</v>
      </c>
      <c r="C494" s="55" t="s">
        <v>5059</v>
      </c>
      <c r="D494" s="53" t="s">
        <v>102</v>
      </c>
      <c r="E494" s="55" t="s">
        <v>206</v>
      </c>
      <c r="F494" s="55" t="s">
        <v>4948</v>
      </c>
      <c r="G494" s="54" t="s">
        <v>4925</v>
      </c>
      <c r="H494" s="55" t="s">
        <v>71</v>
      </c>
      <c r="I494" s="55">
        <v>2</v>
      </c>
      <c r="J494" s="55">
        <v>1</v>
      </c>
      <c r="K494" s="55">
        <v>5</v>
      </c>
      <c r="L494" s="53" t="s">
        <v>102</v>
      </c>
      <c r="M494" s="52">
        <v>0</v>
      </c>
      <c r="N494" s="55" t="s">
        <v>102</v>
      </c>
      <c r="O494" s="55"/>
    </row>
    <row r="495" spans="1:15" ht="21">
      <c r="A495" s="64" t="s">
        <v>5060</v>
      </c>
      <c r="B495" s="55" t="str">
        <f t="shared" si="7"/>
        <v>F1.X1.XSS01.FZ001_ZSC801B</v>
      </c>
      <c r="C495" s="55" t="s">
        <v>5061</v>
      </c>
      <c r="D495" s="53" t="s">
        <v>102</v>
      </c>
      <c r="E495" s="55" t="s">
        <v>206</v>
      </c>
      <c r="F495" s="55" t="s">
        <v>4948</v>
      </c>
      <c r="G495" s="54" t="s">
        <v>4925</v>
      </c>
      <c r="H495" s="55" t="s">
        <v>71</v>
      </c>
      <c r="I495" s="55">
        <v>2</v>
      </c>
      <c r="J495" s="55">
        <v>1</v>
      </c>
      <c r="K495" s="55">
        <v>6</v>
      </c>
      <c r="L495" s="53" t="s">
        <v>102</v>
      </c>
      <c r="M495" s="52">
        <v>0</v>
      </c>
      <c r="N495" s="55" t="s">
        <v>102</v>
      </c>
      <c r="O495" s="55"/>
    </row>
    <row r="496" spans="1:15" ht="21">
      <c r="A496" s="55" t="s">
        <v>5062</v>
      </c>
      <c r="B496" s="55" t="str">
        <f t="shared" si="7"/>
        <v>F1.S1.DS.OGT01.HSB001_ZSC229</v>
      </c>
      <c r="C496" s="55" t="s">
        <v>2029</v>
      </c>
      <c r="D496" s="53" t="s">
        <v>102</v>
      </c>
      <c r="E496" s="55" t="s">
        <v>206</v>
      </c>
      <c r="F496" s="55" t="s">
        <v>4948</v>
      </c>
      <c r="G496" s="54" t="s">
        <v>4925</v>
      </c>
      <c r="H496" s="55" t="s">
        <v>71</v>
      </c>
      <c r="I496" s="55">
        <v>2</v>
      </c>
      <c r="J496" s="55">
        <v>1</v>
      </c>
      <c r="K496" s="55">
        <v>7</v>
      </c>
      <c r="L496" s="53" t="s">
        <v>102</v>
      </c>
      <c r="M496" s="52">
        <v>0</v>
      </c>
      <c r="N496" s="55" t="s">
        <v>102</v>
      </c>
      <c r="O496" s="55"/>
    </row>
    <row r="497" spans="1:15" ht="21">
      <c r="A497" s="55" t="s">
        <v>5063</v>
      </c>
      <c r="B497" s="55" t="str">
        <f t="shared" si="7"/>
        <v>F1.S1.DS.OGT01.HSB001_ZSO229</v>
      </c>
      <c r="C497" s="55" t="s">
        <v>2029</v>
      </c>
      <c r="D497" s="53" t="s">
        <v>102</v>
      </c>
      <c r="E497" s="55" t="s">
        <v>206</v>
      </c>
      <c r="F497" s="55" t="s">
        <v>4948</v>
      </c>
      <c r="G497" s="54" t="s">
        <v>4925</v>
      </c>
      <c r="H497" s="55" t="s">
        <v>71</v>
      </c>
      <c r="I497" s="55">
        <v>2</v>
      </c>
      <c r="J497" s="55">
        <v>1</v>
      </c>
      <c r="K497" s="55">
        <v>8</v>
      </c>
      <c r="L497" s="53" t="s">
        <v>102</v>
      </c>
      <c r="M497" s="52">
        <v>0</v>
      </c>
      <c r="N497" s="55" t="s">
        <v>102</v>
      </c>
      <c r="O497" s="55"/>
    </row>
    <row r="498" spans="1:15" ht="21">
      <c r="A498" s="55" t="s">
        <v>5064</v>
      </c>
      <c r="B498" s="55" t="str">
        <f t="shared" si="7"/>
        <v>F1.S1.DS.OGT01.GQB001_ZSC242</v>
      </c>
      <c r="C498" s="55" t="s">
        <v>2096</v>
      </c>
      <c r="D498" s="53" t="s">
        <v>102</v>
      </c>
      <c r="E498" s="55" t="s">
        <v>206</v>
      </c>
      <c r="F498" s="55" t="s">
        <v>4948</v>
      </c>
      <c r="G498" s="54" t="s">
        <v>4925</v>
      </c>
      <c r="H498" s="55" t="s">
        <v>71</v>
      </c>
      <c r="I498" s="55">
        <v>2</v>
      </c>
      <c r="J498" s="55">
        <v>2</v>
      </c>
      <c r="K498" s="55">
        <v>1</v>
      </c>
      <c r="L498" s="53" t="s">
        <v>102</v>
      </c>
      <c r="M498" s="52">
        <v>0</v>
      </c>
      <c r="N498" s="55" t="s">
        <v>102</v>
      </c>
      <c r="O498" s="55"/>
    </row>
    <row r="499" spans="1:15" ht="21">
      <c r="A499" s="55" t="s">
        <v>5065</v>
      </c>
      <c r="B499" s="55" t="str">
        <f t="shared" si="7"/>
        <v>F1.S1.DS.OGT01.GQB001_ZSO242</v>
      </c>
      <c r="C499" s="55" t="s">
        <v>2096</v>
      </c>
      <c r="D499" s="53" t="s">
        <v>102</v>
      </c>
      <c r="E499" s="55" t="s">
        <v>206</v>
      </c>
      <c r="F499" s="55" t="s">
        <v>4948</v>
      </c>
      <c r="G499" s="54" t="s">
        <v>4925</v>
      </c>
      <c r="H499" s="55" t="s">
        <v>71</v>
      </c>
      <c r="I499" s="55">
        <v>2</v>
      </c>
      <c r="J499" s="55">
        <v>2</v>
      </c>
      <c r="K499" s="55">
        <v>2</v>
      </c>
      <c r="L499" s="53" t="s">
        <v>102</v>
      </c>
      <c r="M499" s="52">
        <v>0</v>
      </c>
      <c r="N499" s="55" t="s">
        <v>102</v>
      </c>
      <c r="O499" s="55"/>
    </row>
    <row r="500" spans="1:15" ht="21">
      <c r="A500" s="55" t="s">
        <v>5066</v>
      </c>
      <c r="B500" s="55" t="str">
        <f t="shared" si="7"/>
        <v>F1.S1.DS.OGT01.GQB001_ZSC243</v>
      </c>
      <c r="C500" s="55" t="s">
        <v>5067</v>
      </c>
      <c r="D500" s="53" t="s">
        <v>102</v>
      </c>
      <c r="E500" s="55" t="s">
        <v>206</v>
      </c>
      <c r="F500" s="55" t="s">
        <v>4948</v>
      </c>
      <c r="G500" s="54" t="s">
        <v>4925</v>
      </c>
      <c r="H500" s="55" t="s">
        <v>71</v>
      </c>
      <c r="I500" s="55">
        <v>2</v>
      </c>
      <c r="J500" s="55">
        <v>2</v>
      </c>
      <c r="K500" s="55">
        <v>3</v>
      </c>
      <c r="L500" s="53" t="s">
        <v>102</v>
      </c>
      <c r="M500" s="52">
        <v>0</v>
      </c>
      <c r="N500" s="55" t="s">
        <v>102</v>
      </c>
      <c r="O500" s="55"/>
    </row>
    <row r="501" spans="1:15" ht="21">
      <c r="A501" s="55" t="s">
        <v>5068</v>
      </c>
      <c r="B501" s="55" t="str">
        <f t="shared" si="7"/>
        <v>F1.S1.DS.OGT01.GQB001_ZSO243</v>
      </c>
      <c r="C501" s="55" t="s">
        <v>5067</v>
      </c>
      <c r="D501" s="53" t="s">
        <v>102</v>
      </c>
      <c r="E501" s="55" t="s">
        <v>206</v>
      </c>
      <c r="F501" s="55" t="s">
        <v>4948</v>
      </c>
      <c r="G501" s="54" t="s">
        <v>4925</v>
      </c>
      <c r="H501" s="55" t="s">
        <v>71</v>
      </c>
      <c r="I501" s="55">
        <v>2</v>
      </c>
      <c r="J501" s="55">
        <v>2</v>
      </c>
      <c r="K501" s="55">
        <v>4</v>
      </c>
      <c r="L501" s="53" t="s">
        <v>102</v>
      </c>
      <c r="M501" s="52">
        <v>0</v>
      </c>
      <c r="N501" s="55" t="s">
        <v>102</v>
      </c>
      <c r="O501" s="55"/>
    </row>
    <row r="502" spans="1:15" ht="21">
      <c r="A502" s="55" t="s">
        <v>5069</v>
      </c>
      <c r="B502" s="55" t="str">
        <f t="shared" si="7"/>
        <v>F1.S1.DS.OGT01.GQB002_ZSC244</v>
      </c>
      <c r="C502" s="55" t="s">
        <v>2111</v>
      </c>
      <c r="D502" s="53" t="s">
        <v>102</v>
      </c>
      <c r="E502" s="55" t="s">
        <v>206</v>
      </c>
      <c r="F502" s="55" t="s">
        <v>4948</v>
      </c>
      <c r="G502" s="54" t="s">
        <v>4925</v>
      </c>
      <c r="H502" s="55" t="s">
        <v>71</v>
      </c>
      <c r="I502" s="55">
        <v>2</v>
      </c>
      <c r="J502" s="55">
        <v>2</v>
      </c>
      <c r="K502" s="55">
        <v>5</v>
      </c>
      <c r="L502" s="53" t="s">
        <v>102</v>
      </c>
      <c r="M502" s="52">
        <v>0</v>
      </c>
      <c r="N502" s="55" t="s">
        <v>102</v>
      </c>
      <c r="O502" s="55"/>
    </row>
    <row r="503" spans="1:15" ht="21">
      <c r="A503" s="55" t="s">
        <v>5070</v>
      </c>
      <c r="B503" s="55" t="str">
        <f t="shared" si="7"/>
        <v>F1.S1.DS.OGT01.GQB002_ZSO244</v>
      </c>
      <c r="C503" s="55" t="s">
        <v>2111</v>
      </c>
      <c r="D503" s="53" t="s">
        <v>102</v>
      </c>
      <c r="E503" s="55" t="s">
        <v>206</v>
      </c>
      <c r="F503" s="55" t="s">
        <v>4948</v>
      </c>
      <c r="G503" s="54" t="s">
        <v>4925</v>
      </c>
      <c r="H503" s="55" t="s">
        <v>71</v>
      </c>
      <c r="I503" s="55">
        <v>2</v>
      </c>
      <c r="J503" s="55">
        <v>2</v>
      </c>
      <c r="K503" s="55">
        <v>6</v>
      </c>
      <c r="L503" s="53" t="s">
        <v>102</v>
      </c>
      <c r="M503" s="52">
        <v>0</v>
      </c>
      <c r="N503" s="55" t="s">
        <v>102</v>
      </c>
      <c r="O503" s="55"/>
    </row>
    <row r="504" spans="1:15" ht="21">
      <c r="A504" s="55" t="s">
        <v>5071</v>
      </c>
      <c r="B504" s="55" t="str">
        <f t="shared" si="7"/>
        <v>F1.S1.DS.OGT01.GQB002_ZSC245</v>
      </c>
      <c r="C504" s="55" t="s">
        <v>5072</v>
      </c>
      <c r="D504" s="53" t="s">
        <v>102</v>
      </c>
      <c r="E504" s="55" t="s">
        <v>206</v>
      </c>
      <c r="F504" s="55" t="s">
        <v>4948</v>
      </c>
      <c r="G504" s="54" t="s">
        <v>4925</v>
      </c>
      <c r="H504" s="55" t="s">
        <v>71</v>
      </c>
      <c r="I504" s="55">
        <v>2</v>
      </c>
      <c r="J504" s="55">
        <v>2</v>
      </c>
      <c r="K504" s="55">
        <v>7</v>
      </c>
      <c r="L504" s="53" t="s">
        <v>102</v>
      </c>
      <c r="M504" s="52">
        <v>0</v>
      </c>
      <c r="N504" s="55" t="s">
        <v>102</v>
      </c>
      <c r="O504" s="55"/>
    </row>
    <row r="505" spans="1:15" ht="21">
      <c r="A505" s="55" t="s">
        <v>5073</v>
      </c>
      <c r="B505" s="55" t="str">
        <f t="shared" si="7"/>
        <v>F1.S1.DS.OGT01.GQB002_ZSO245</v>
      </c>
      <c r="C505" s="55" t="s">
        <v>5072</v>
      </c>
      <c r="D505" s="53" t="s">
        <v>102</v>
      </c>
      <c r="E505" s="55" t="s">
        <v>206</v>
      </c>
      <c r="F505" s="55" t="s">
        <v>4948</v>
      </c>
      <c r="G505" s="54" t="s">
        <v>4925</v>
      </c>
      <c r="H505" s="55" t="s">
        <v>71</v>
      </c>
      <c r="I505" s="55">
        <v>2</v>
      </c>
      <c r="J505" s="55">
        <v>2</v>
      </c>
      <c r="K505" s="55">
        <v>8</v>
      </c>
      <c r="L505" s="53" t="s">
        <v>102</v>
      </c>
      <c r="M505" s="52">
        <v>0</v>
      </c>
      <c r="N505" s="55" t="s">
        <v>102</v>
      </c>
      <c r="O505" s="55"/>
    </row>
    <row r="506" spans="1:15" ht="21">
      <c r="A506" s="55" t="s">
        <v>3908</v>
      </c>
      <c r="B506" s="55" t="str">
        <f t="shared" si="7"/>
        <v>F1.S1.DS.FPH01.CMA002_XV521</v>
      </c>
      <c r="C506" s="55" t="s">
        <v>862</v>
      </c>
      <c r="D506" s="53" t="s">
        <v>102</v>
      </c>
      <c r="E506" s="55" t="s">
        <v>272</v>
      </c>
      <c r="F506" s="55" t="s">
        <v>4961</v>
      </c>
      <c r="G506" s="54" t="s">
        <v>4925</v>
      </c>
      <c r="H506" s="55" t="s">
        <v>71</v>
      </c>
      <c r="I506" s="55">
        <v>2</v>
      </c>
      <c r="J506" s="55">
        <v>3</v>
      </c>
      <c r="K506" s="55">
        <v>1</v>
      </c>
      <c r="L506" s="53" t="s">
        <v>102</v>
      </c>
      <c r="M506" s="52">
        <v>0</v>
      </c>
      <c r="N506" s="55" t="s">
        <v>102</v>
      </c>
      <c r="O506" s="55"/>
    </row>
    <row r="507" spans="1:15" ht="21">
      <c r="A507" s="55" t="s">
        <v>3906</v>
      </c>
      <c r="B507" s="55" t="str">
        <f t="shared" si="7"/>
        <v>F1.S1.DS.FPH01.CMA001_XV530</v>
      </c>
      <c r="C507" s="55" t="s">
        <v>898</v>
      </c>
      <c r="D507" s="53" t="s">
        <v>102</v>
      </c>
      <c r="E507" s="55" t="s">
        <v>272</v>
      </c>
      <c r="F507" s="55" t="s">
        <v>4961</v>
      </c>
      <c r="G507" s="54" t="s">
        <v>4925</v>
      </c>
      <c r="H507" s="55" t="s">
        <v>71</v>
      </c>
      <c r="I507" s="55">
        <v>2</v>
      </c>
      <c r="J507" s="55">
        <v>3</v>
      </c>
      <c r="K507" s="55">
        <v>2</v>
      </c>
      <c r="L507" s="53" t="s">
        <v>102</v>
      </c>
      <c r="M507" s="52">
        <v>0</v>
      </c>
      <c r="N507" s="55" t="s">
        <v>102</v>
      </c>
      <c r="O507" s="55"/>
    </row>
    <row r="508" spans="1:15" ht="21">
      <c r="A508" s="55" t="s">
        <v>3913</v>
      </c>
      <c r="B508" s="55" t="str">
        <f t="shared" si="7"/>
        <v>F1.S1.DS.FPH01.GPB002_XV522</v>
      </c>
      <c r="C508" s="55" t="s">
        <v>870</v>
      </c>
      <c r="D508" s="53" t="s">
        <v>102</v>
      </c>
      <c r="E508" s="55" t="s">
        <v>272</v>
      </c>
      <c r="F508" s="55" t="s">
        <v>4961</v>
      </c>
      <c r="G508" s="54" t="s">
        <v>4925</v>
      </c>
      <c r="H508" s="55" t="s">
        <v>71</v>
      </c>
      <c r="I508" s="55">
        <v>2</v>
      </c>
      <c r="J508" s="55">
        <v>3</v>
      </c>
      <c r="K508" s="55">
        <v>3</v>
      </c>
      <c r="L508" s="53" t="s">
        <v>102</v>
      </c>
      <c r="M508" s="52">
        <v>0</v>
      </c>
      <c r="N508" s="55" t="s">
        <v>102</v>
      </c>
      <c r="O508" s="55"/>
    </row>
    <row r="509" spans="1:15" ht="21">
      <c r="A509" s="55" t="s">
        <v>3914</v>
      </c>
      <c r="B509" s="55" t="str">
        <f t="shared" si="7"/>
        <v>F1.S1.DS.FPH01.GPB002_XV523</v>
      </c>
      <c r="C509" s="55" t="s">
        <v>878</v>
      </c>
      <c r="D509" s="53" t="s">
        <v>102</v>
      </c>
      <c r="E509" s="55" t="s">
        <v>272</v>
      </c>
      <c r="F509" s="55" t="s">
        <v>4961</v>
      </c>
      <c r="G509" s="54" t="s">
        <v>4925</v>
      </c>
      <c r="H509" s="55" t="s">
        <v>71</v>
      </c>
      <c r="I509" s="55">
        <v>2</v>
      </c>
      <c r="J509" s="55">
        <v>3</v>
      </c>
      <c r="K509" s="55">
        <v>4</v>
      </c>
      <c r="L509" s="53" t="s">
        <v>102</v>
      </c>
      <c r="M509" s="52">
        <v>0</v>
      </c>
      <c r="N509" s="55" t="s">
        <v>102</v>
      </c>
      <c r="O509" s="55"/>
    </row>
    <row r="510" spans="1:15" ht="21">
      <c r="A510" s="55" t="s">
        <v>3909</v>
      </c>
      <c r="B510" s="55" t="str">
        <f t="shared" si="7"/>
        <v>F1.S1.DS.FPH01.GPB001_XV527</v>
      </c>
      <c r="C510" s="55" t="s">
        <v>884</v>
      </c>
      <c r="D510" s="53" t="s">
        <v>102</v>
      </c>
      <c r="E510" s="55" t="s">
        <v>272</v>
      </c>
      <c r="F510" s="55" t="s">
        <v>4961</v>
      </c>
      <c r="G510" s="54" t="s">
        <v>4925</v>
      </c>
      <c r="H510" s="55" t="s">
        <v>71</v>
      </c>
      <c r="I510" s="55">
        <v>2</v>
      </c>
      <c r="J510" s="55">
        <v>4</v>
      </c>
      <c r="K510" s="55">
        <v>1</v>
      </c>
      <c r="L510" s="53" t="s">
        <v>102</v>
      </c>
      <c r="M510" s="52">
        <v>0</v>
      </c>
      <c r="N510" s="55" t="s">
        <v>102</v>
      </c>
      <c r="O510" s="55"/>
    </row>
    <row r="511" spans="1:15" ht="21">
      <c r="A511" s="55" t="s">
        <v>3910</v>
      </c>
      <c r="B511" s="55" t="str">
        <f t="shared" si="7"/>
        <v>F1.S1.DS.FPH01.GPB001_XV528</v>
      </c>
      <c r="C511" s="55" t="s">
        <v>892</v>
      </c>
      <c r="D511" s="53" t="s">
        <v>102</v>
      </c>
      <c r="E511" s="55" t="s">
        <v>272</v>
      </c>
      <c r="F511" s="55" t="s">
        <v>4961</v>
      </c>
      <c r="G511" s="54" t="s">
        <v>4925</v>
      </c>
      <c r="H511" s="55" t="s">
        <v>71</v>
      </c>
      <c r="I511" s="55">
        <v>2</v>
      </c>
      <c r="J511" s="55">
        <v>4</v>
      </c>
      <c r="K511" s="55">
        <v>2</v>
      </c>
      <c r="L511" s="53" t="s">
        <v>102</v>
      </c>
      <c r="M511" s="52">
        <v>0</v>
      </c>
      <c r="N511" s="55" t="s">
        <v>102</v>
      </c>
      <c r="O511" s="55"/>
    </row>
    <row r="512" spans="1:15" ht="21">
      <c r="A512" s="55" t="s">
        <v>3911</v>
      </c>
      <c r="B512" s="55" t="str">
        <f t="shared" si="7"/>
        <v>F1.S1.DS.FPH01.GPB002_XV531</v>
      </c>
      <c r="C512" s="55" t="s">
        <v>884</v>
      </c>
      <c r="D512" s="53" t="s">
        <v>102</v>
      </c>
      <c r="E512" s="55" t="s">
        <v>272</v>
      </c>
      <c r="F512" s="55" t="s">
        <v>4961</v>
      </c>
      <c r="G512" s="54" t="s">
        <v>4925</v>
      </c>
      <c r="H512" s="55" t="s">
        <v>71</v>
      </c>
      <c r="I512" s="55">
        <v>2</v>
      </c>
      <c r="J512" s="55">
        <v>4</v>
      </c>
      <c r="K512" s="55">
        <v>3</v>
      </c>
      <c r="L512" s="53" t="s">
        <v>102</v>
      </c>
      <c r="M512" s="52">
        <v>0</v>
      </c>
      <c r="N512" s="55" t="s">
        <v>102</v>
      </c>
      <c r="O512" s="55"/>
    </row>
    <row r="513" spans="1:15" ht="21">
      <c r="A513" s="55" t="s">
        <v>3912</v>
      </c>
      <c r="B513" s="55" t="str">
        <f t="shared" si="7"/>
        <v>F1.S1.DS.FPH01.GPB002_XV532</v>
      </c>
      <c r="C513" s="55" t="s">
        <v>912</v>
      </c>
      <c r="D513" s="53" t="s">
        <v>102</v>
      </c>
      <c r="E513" s="55" t="s">
        <v>272</v>
      </c>
      <c r="F513" s="55" t="s">
        <v>4961</v>
      </c>
      <c r="G513" s="54" t="s">
        <v>4925</v>
      </c>
      <c r="H513" s="55" t="s">
        <v>71</v>
      </c>
      <c r="I513" s="55">
        <v>2</v>
      </c>
      <c r="J513" s="55">
        <v>4</v>
      </c>
      <c r="K513" s="55">
        <v>4</v>
      </c>
      <c r="L513" s="53" t="s">
        <v>102</v>
      </c>
      <c r="M513" s="52">
        <v>0</v>
      </c>
      <c r="N513" s="55" t="s">
        <v>102</v>
      </c>
      <c r="O513" s="55"/>
    </row>
    <row r="514" spans="1:15" ht="21">
      <c r="A514" s="55" t="s">
        <v>3928</v>
      </c>
      <c r="B514" s="55" t="str">
        <f t="shared" ref="B514:B577" si="8">A514</f>
        <v>F1.S1.DS.OGT01.HSB001_XV229</v>
      </c>
      <c r="C514" s="55" t="s">
        <v>2029</v>
      </c>
      <c r="D514" s="53" t="s">
        <v>102</v>
      </c>
      <c r="E514" s="55" t="s">
        <v>272</v>
      </c>
      <c r="F514" s="55" t="s">
        <v>4961</v>
      </c>
      <c r="G514" s="54" t="s">
        <v>4925</v>
      </c>
      <c r="H514" s="55" t="s">
        <v>71</v>
      </c>
      <c r="I514" s="55">
        <v>2</v>
      </c>
      <c r="J514" s="55">
        <v>5</v>
      </c>
      <c r="K514" s="55">
        <v>1</v>
      </c>
      <c r="L514" s="53" t="s">
        <v>102</v>
      </c>
      <c r="M514" s="52">
        <v>0</v>
      </c>
      <c r="N514" s="55" t="s">
        <v>102</v>
      </c>
      <c r="O514" s="55"/>
    </row>
    <row r="515" spans="1:15" ht="21">
      <c r="A515" s="55" t="s">
        <v>5074</v>
      </c>
      <c r="B515" s="55" t="str">
        <f t="shared" si="8"/>
        <v>F1.S1.DS.OGT01.GQB001_XV242A</v>
      </c>
      <c r="C515" s="55" t="s">
        <v>5075</v>
      </c>
      <c r="D515" s="53" t="s">
        <v>102</v>
      </c>
      <c r="E515" s="55" t="s">
        <v>272</v>
      </c>
      <c r="F515" s="55" t="s">
        <v>4961</v>
      </c>
      <c r="G515" s="54" t="s">
        <v>4925</v>
      </c>
      <c r="H515" s="55" t="s">
        <v>71</v>
      </c>
      <c r="I515" s="55">
        <v>2</v>
      </c>
      <c r="J515" s="55">
        <v>5</v>
      </c>
      <c r="K515" s="55">
        <v>2</v>
      </c>
      <c r="L515" s="53" t="s">
        <v>102</v>
      </c>
      <c r="M515" s="52">
        <v>1</v>
      </c>
      <c r="N515" s="55" t="s">
        <v>102</v>
      </c>
      <c r="O515" s="55"/>
    </row>
    <row r="516" spans="1:15" ht="21">
      <c r="A516" s="55" t="s">
        <v>5076</v>
      </c>
      <c r="B516" s="55" t="str">
        <f t="shared" si="8"/>
        <v>F1.S1.DS.OGT01.GQB002_XV244A</v>
      </c>
      <c r="C516" s="55" t="s">
        <v>5077</v>
      </c>
      <c r="D516" s="53" t="s">
        <v>102</v>
      </c>
      <c r="E516" s="55" t="s">
        <v>272</v>
      </c>
      <c r="F516" s="55" t="s">
        <v>4961</v>
      </c>
      <c r="G516" s="54" t="s">
        <v>4925</v>
      </c>
      <c r="H516" s="55" t="s">
        <v>71</v>
      </c>
      <c r="I516" s="55">
        <v>2</v>
      </c>
      <c r="J516" s="55">
        <v>5</v>
      </c>
      <c r="K516" s="55">
        <v>3</v>
      </c>
      <c r="L516" s="53" t="s">
        <v>102</v>
      </c>
      <c r="M516" s="52">
        <v>1</v>
      </c>
      <c r="N516" s="55" t="s">
        <v>102</v>
      </c>
      <c r="O516" s="55"/>
    </row>
    <row r="517" spans="1:15">
      <c r="A517" s="63" t="s">
        <v>102</v>
      </c>
      <c r="B517" s="55" t="str">
        <f t="shared" si="8"/>
        <v>-</v>
      </c>
      <c r="C517" s="55" t="s">
        <v>4931</v>
      </c>
      <c r="D517" s="53" t="s">
        <v>102</v>
      </c>
      <c r="E517" s="55" t="s">
        <v>272</v>
      </c>
      <c r="F517" s="55" t="s">
        <v>4961</v>
      </c>
      <c r="G517" s="61" t="s">
        <v>102</v>
      </c>
      <c r="H517" s="55" t="s">
        <v>71</v>
      </c>
      <c r="I517" s="55">
        <v>2</v>
      </c>
      <c r="J517" s="55">
        <v>5</v>
      </c>
      <c r="K517" s="55">
        <v>4</v>
      </c>
      <c r="L517" s="53" t="s">
        <v>102</v>
      </c>
      <c r="M517" s="52">
        <v>0</v>
      </c>
      <c r="N517" s="55" t="s">
        <v>102</v>
      </c>
      <c r="O517" s="55"/>
    </row>
    <row r="518" spans="1:15">
      <c r="A518" s="59" t="s">
        <v>102</v>
      </c>
      <c r="B518" s="55" t="str">
        <f t="shared" si="8"/>
        <v>-</v>
      </c>
      <c r="C518" s="55" t="s">
        <v>4931</v>
      </c>
      <c r="D518" s="53" t="s">
        <v>102</v>
      </c>
      <c r="E518" s="55" t="s">
        <v>272</v>
      </c>
      <c r="F518" s="55" t="s">
        <v>4961</v>
      </c>
      <c r="G518" s="60" t="s">
        <v>102</v>
      </c>
      <c r="H518" s="55" t="s">
        <v>71</v>
      </c>
      <c r="I518" s="55">
        <v>2</v>
      </c>
      <c r="J518" s="55">
        <v>6</v>
      </c>
      <c r="K518" s="55">
        <v>1</v>
      </c>
      <c r="L518" s="53" t="s">
        <v>102</v>
      </c>
      <c r="M518" s="52">
        <v>1</v>
      </c>
      <c r="N518" s="55" t="s">
        <v>102</v>
      </c>
      <c r="O518" s="55" t="s">
        <v>4932</v>
      </c>
    </row>
    <row r="519" spans="1:15">
      <c r="A519" s="59" t="s">
        <v>102</v>
      </c>
      <c r="B519" s="55" t="str">
        <f t="shared" si="8"/>
        <v>-</v>
      </c>
      <c r="C519" s="55" t="s">
        <v>4931</v>
      </c>
      <c r="D519" s="53" t="s">
        <v>102</v>
      </c>
      <c r="E519" s="55" t="s">
        <v>272</v>
      </c>
      <c r="F519" s="55" t="s">
        <v>4961</v>
      </c>
      <c r="G519" s="60" t="s">
        <v>102</v>
      </c>
      <c r="H519" s="55" t="s">
        <v>71</v>
      </c>
      <c r="I519" s="55">
        <v>2</v>
      </c>
      <c r="J519" s="55">
        <v>6</v>
      </c>
      <c r="K519" s="55">
        <v>2</v>
      </c>
      <c r="L519" s="53" t="s">
        <v>102</v>
      </c>
      <c r="M519" s="52">
        <v>1</v>
      </c>
      <c r="N519" s="55" t="s">
        <v>102</v>
      </c>
      <c r="O519" s="55" t="s">
        <v>4932</v>
      </c>
    </row>
    <row r="520" spans="1:15" ht="21">
      <c r="A520" s="55" t="s">
        <v>5078</v>
      </c>
      <c r="B520" s="55" t="str">
        <f t="shared" si="8"/>
        <v>F1.S1.DS.OGT01.GQB001_XV242B</v>
      </c>
      <c r="C520" s="55" t="s">
        <v>5079</v>
      </c>
      <c r="D520" s="53" t="s">
        <v>102</v>
      </c>
      <c r="E520" s="55" t="s">
        <v>272</v>
      </c>
      <c r="F520" s="55" t="s">
        <v>4961</v>
      </c>
      <c r="G520" s="54" t="s">
        <v>4925</v>
      </c>
      <c r="H520" s="55" t="s">
        <v>71</v>
      </c>
      <c r="I520" s="55">
        <v>2</v>
      </c>
      <c r="J520" s="55">
        <v>6</v>
      </c>
      <c r="K520" s="55">
        <v>3</v>
      </c>
      <c r="L520" s="53" t="s">
        <v>102</v>
      </c>
      <c r="M520" s="52">
        <v>1</v>
      </c>
      <c r="N520" s="55" t="s">
        <v>102</v>
      </c>
      <c r="O520" s="55"/>
    </row>
    <row r="521" spans="1:15" ht="21">
      <c r="A521" s="55" t="s">
        <v>5080</v>
      </c>
      <c r="B521" s="55" t="str">
        <f t="shared" si="8"/>
        <v>F1.S1.DS.OGT01.GQB002_XV244B</v>
      </c>
      <c r="C521" s="55" t="s">
        <v>5081</v>
      </c>
      <c r="D521" s="53" t="s">
        <v>102</v>
      </c>
      <c r="E521" s="55" t="s">
        <v>272</v>
      </c>
      <c r="F521" s="55" t="s">
        <v>4961</v>
      </c>
      <c r="G521" s="54" t="s">
        <v>4925</v>
      </c>
      <c r="H521" s="55" t="s">
        <v>71</v>
      </c>
      <c r="I521" s="55">
        <v>2</v>
      </c>
      <c r="J521" s="55">
        <v>6</v>
      </c>
      <c r="K521" s="55">
        <v>4</v>
      </c>
      <c r="L521" s="53" t="s">
        <v>102</v>
      </c>
      <c r="M521" s="52">
        <v>1</v>
      </c>
      <c r="N521" s="55" t="s">
        <v>102</v>
      </c>
      <c r="O521" s="55"/>
    </row>
    <row r="522" spans="1:15">
      <c r="A522" s="63" t="s">
        <v>102</v>
      </c>
      <c r="B522" s="55" t="str">
        <f t="shared" si="8"/>
        <v>-</v>
      </c>
      <c r="C522" s="55" t="s">
        <v>4931</v>
      </c>
      <c r="D522" s="53" t="s">
        <v>102</v>
      </c>
      <c r="E522" s="55" t="s">
        <v>272</v>
      </c>
      <c r="F522" s="55" t="s">
        <v>4961</v>
      </c>
      <c r="G522" s="61" t="s">
        <v>102</v>
      </c>
      <c r="H522" s="55" t="s">
        <v>71</v>
      </c>
      <c r="I522" s="55">
        <v>2</v>
      </c>
      <c r="J522" s="55">
        <v>7</v>
      </c>
      <c r="K522" s="55">
        <v>1</v>
      </c>
      <c r="L522" s="53" t="s">
        <v>102</v>
      </c>
      <c r="M522" s="52">
        <v>0</v>
      </c>
      <c r="N522" s="55" t="s">
        <v>102</v>
      </c>
      <c r="O522" s="55"/>
    </row>
    <row r="523" spans="1:15">
      <c r="A523" s="63" t="s">
        <v>102</v>
      </c>
      <c r="B523" s="55" t="str">
        <f t="shared" si="8"/>
        <v>-</v>
      </c>
      <c r="C523" s="55" t="s">
        <v>4931</v>
      </c>
      <c r="D523" s="53" t="s">
        <v>102</v>
      </c>
      <c r="E523" s="55" t="s">
        <v>272</v>
      </c>
      <c r="F523" s="55" t="s">
        <v>4961</v>
      </c>
      <c r="G523" s="61" t="s">
        <v>102</v>
      </c>
      <c r="H523" s="55" t="s">
        <v>71</v>
      </c>
      <c r="I523" s="55">
        <v>2</v>
      </c>
      <c r="J523" s="55">
        <v>7</v>
      </c>
      <c r="K523" s="55">
        <v>2</v>
      </c>
      <c r="L523" s="53" t="s">
        <v>102</v>
      </c>
      <c r="M523" s="52">
        <v>0</v>
      </c>
      <c r="N523" s="55" t="s">
        <v>102</v>
      </c>
      <c r="O523" s="55"/>
    </row>
    <row r="524" spans="1:15">
      <c r="A524" s="63" t="s">
        <v>102</v>
      </c>
      <c r="B524" s="55" t="str">
        <f t="shared" si="8"/>
        <v>-</v>
      </c>
      <c r="C524" s="55" t="s">
        <v>4931</v>
      </c>
      <c r="D524" s="53" t="s">
        <v>102</v>
      </c>
      <c r="E524" s="55" t="s">
        <v>272</v>
      </c>
      <c r="F524" s="55" t="s">
        <v>4961</v>
      </c>
      <c r="G524" s="61" t="s">
        <v>102</v>
      </c>
      <c r="H524" s="55" t="s">
        <v>71</v>
      </c>
      <c r="I524" s="55">
        <v>2</v>
      </c>
      <c r="J524" s="55">
        <v>7</v>
      </c>
      <c r="K524" s="55">
        <v>3</v>
      </c>
      <c r="L524" s="53" t="s">
        <v>102</v>
      </c>
      <c r="M524" s="52">
        <v>0</v>
      </c>
      <c r="N524" s="55" t="s">
        <v>102</v>
      </c>
      <c r="O524" s="55"/>
    </row>
    <row r="525" spans="1:15">
      <c r="A525" s="63" t="s">
        <v>102</v>
      </c>
      <c r="B525" s="55" t="str">
        <f t="shared" si="8"/>
        <v>-</v>
      </c>
      <c r="C525" s="55" t="s">
        <v>4931</v>
      </c>
      <c r="D525" s="53" t="s">
        <v>102</v>
      </c>
      <c r="E525" s="55" t="s">
        <v>272</v>
      </c>
      <c r="F525" s="55" t="s">
        <v>4961</v>
      </c>
      <c r="G525" s="61" t="s">
        <v>102</v>
      </c>
      <c r="H525" s="55" t="s">
        <v>71</v>
      </c>
      <c r="I525" s="55">
        <v>2</v>
      </c>
      <c r="J525" s="55">
        <v>7</v>
      </c>
      <c r="K525" s="55">
        <v>4</v>
      </c>
      <c r="L525" s="53" t="s">
        <v>102</v>
      </c>
      <c r="M525" s="52">
        <v>0</v>
      </c>
      <c r="N525" s="55" t="s">
        <v>102</v>
      </c>
      <c r="O525" s="55"/>
    </row>
    <row r="526" spans="1:15" ht="21">
      <c r="A526" s="63" t="s">
        <v>5082</v>
      </c>
      <c r="B526" s="55" t="str">
        <f t="shared" si="8"/>
        <v>F1.S1.DS.OGT01.GQB001_ZSC208</v>
      </c>
      <c r="C526" s="55" t="s">
        <v>5083</v>
      </c>
      <c r="D526" s="53" t="s">
        <v>102</v>
      </c>
      <c r="E526" s="55" t="s">
        <v>206</v>
      </c>
      <c r="F526" s="55" t="s">
        <v>4948</v>
      </c>
      <c r="G526" s="54" t="s">
        <v>4925</v>
      </c>
      <c r="H526" s="55" t="s">
        <v>71</v>
      </c>
      <c r="I526" s="55">
        <v>2</v>
      </c>
      <c r="J526" s="55">
        <v>8</v>
      </c>
      <c r="K526" s="55">
        <v>1</v>
      </c>
      <c r="L526" s="53" t="s">
        <v>102</v>
      </c>
      <c r="M526" s="52">
        <v>1</v>
      </c>
      <c r="N526" s="55" t="s">
        <v>102</v>
      </c>
      <c r="O526" s="55"/>
    </row>
    <row r="527" spans="1:15" ht="21">
      <c r="A527" s="63" t="s">
        <v>5084</v>
      </c>
      <c r="B527" s="55" t="str">
        <f t="shared" si="8"/>
        <v>F1.S1.DS.OGT01.GQB001_ZSO208</v>
      </c>
      <c r="C527" s="55" t="s">
        <v>5083</v>
      </c>
      <c r="D527" s="53" t="s">
        <v>102</v>
      </c>
      <c r="E527" s="55" t="s">
        <v>206</v>
      </c>
      <c r="F527" s="55" t="s">
        <v>4948</v>
      </c>
      <c r="G527" s="54" t="s">
        <v>4925</v>
      </c>
      <c r="H527" s="55" t="s">
        <v>71</v>
      </c>
      <c r="I527" s="55">
        <v>2</v>
      </c>
      <c r="J527" s="55">
        <v>8</v>
      </c>
      <c r="K527" s="55">
        <v>2</v>
      </c>
      <c r="L527" s="53" t="s">
        <v>102</v>
      </c>
      <c r="M527" s="52">
        <v>1</v>
      </c>
      <c r="N527" s="55" t="s">
        <v>102</v>
      </c>
      <c r="O527" s="55"/>
    </row>
    <row r="528" spans="1:15" ht="21">
      <c r="A528" s="63" t="s">
        <v>5085</v>
      </c>
      <c r="B528" s="55" t="str">
        <f t="shared" si="8"/>
        <v>F1.S1.DS.OGT01.GQB002_ZSC209</v>
      </c>
      <c r="C528" s="55" t="s">
        <v>5086</v>
      </c>
      <c r="D528" s="53" t="s">
        <v>102</v>
      </c>
      <c r="E528" s="55" t="s">
        <v>206</v>
      </c>
      <c r="F528" s="55" t="s">
        <v>4948</v>
      </c>
      <c r="G528" s="54" t="s">
        <v>4925</v>
      </c>
      <c r="H528" s="55" t="s">
        <v>71</v>
      </c>
      <c r="I528" s="55">
        <v>2</v>
      </c>
      <c r="J528" s="55">
        <v>8</v>
      </c>
      <c r="K528" s="55">
        <v>3</v>
      </c>
      <c r="L528" s="53" t="s">
        <v>102</v>
      </c>
      <c r="M528" s="52">
        <v>1</v>
      </c>
      <c r="N528" s="55" t="s">
        <v>102</v>
      </c>
      <c r="O528" s="55"/>
    </row>
    <row r="529" spans="1:15" ht="21">
      <c r="A529" s="63" t="s">
        <v>5087</v>
      </c>
      <c r="B529" s="55" t="str">
        <f t="shared" si="8"/>
        <v>F1.S1.DS.OGT01.GQB002_ZSO209</v>
      </c>
      <c r="C529" s="55" t="s">
        <v>5086</v>
      </c>
      <c r="D529" s="53" t="s">
        <v>102</v>
      </c>
      <c r="E529" s="55" t="s">
        <v>206</v>
      </c>
      <c r="F529" s="55" t="s">
        <v>4948</v>
      </c>
      <c r="G529" s="54" t="s">
        <v>4925</v>
      </c>
      <c r="H529" s="55" t="s">
        <v>71</v>
      </c>
      <c r="I529" s="55">
        <v>2</v>
      </c>
      <c r="J529" s="55">
        <v>8</v>
      </c>
      <c r="K529" s="55">
        <v>4</v>
      </c>
      <c r="L529" s="53" t="s">
        <v>102</v>
      </c>
      <c r="M529" s="52">
        <v>1</v>
      </c>
      <c r="N529" s="55" t="s">
        <v>102</v>
      </c>
      <c r="O529" s="55"/>
    </row>
    <row r="530" spans="1:15">
      <c r="A530" s="63" t="s">
        <v>102</v>
      </c>
      <c r="B530" s="55" t="str">
        <f t="shared" si="8"/>
        <v>-</v>
      </c>
      <c r="C530" s="55" t="s">
        <v>4931</v>
      </c>
      <c r="D530" s="53" t="s">
        <v>102</v>
      </c>
      <c r="E530" s="55" t="s">
        <v>206</v>
      </c>
      <c r="F530" s="55" t="s">
        <v>4948</v>
      </c>
      <c r="G530" s="61" t="s">
        <v>102</v>
      </c>
      <c r="H530" s="55" t="s">
        <v>71</v>
      </c>
      <c r="I530" s="55">
        <v>2</v>
      </c>
      <c r="J530" s="55">
        <v>8</v>
      </c>
      <c r="K530" s="55">
        <v>5</v>
      </c>
      <c r="L530" s="53" t="s">
        <v>102</v>
      </c>
      <c r="M530" s="52">
        <v>0</v>
      </c>
      <c r="N530" s="55" t="s">
        <v>102</v>
      </c>
      <c r="O530" s="55"/>
    </row>
    <row r="531" spans="1:15" ht="21">
      <c r="A531" s="53" t="s">
        <v>5088</v>
      </c>
      <c r="B531" s="55" t="str">
        <f t="shared" si="8"/>
        <v>F1.S1.DS.UCA04 -1.FCB112</v>
      </c>
      <c r="C531" s="55" t="s">
        <v>4958</v>
      </c>
      <c r="D531" s="53" t="s">
        <v>102</v>
      </c>
      <c r="E531" s="55" t="s">
        <v>206</v>
      </c>
      <c r="F531" s="55" t="s">
        <v>4948</v>
      </c>
      <c r="G531" s="54" t="s">
        <v>4925</v>
      </c>
      <c r="H531" s="55" t="s">
        <v>71</v>
      </c>
      <c r="I531" s="55">
        <v>2</v>
      </c>
      <c r="J531" s="55">
        <v>8</v>
      </c>
      <c r="K531" s="55">
        <v>6</v>
      </c>
      <c r="L531" s="53" t="s">
        <v>102</v>
      </c>
      <c r="M531" s="52">
        <v>0</v>
      </c>
      <c r="N531" s="55" t="s">
        <v>102</v>
      </c>
      <c r="O531" s="55"/>
    </row>
    <row r="532" spans="1:15" ht="21">
      <c r="A532" s="53" t="s">
        <v>5089</v>
      </c>
      <c r="B532" s="55" t="str">
        <f t="shared" si="8"/>
        <v>F1.S1.DS.UCA04 -1.FCB121</v>
      </c>
      <c r="C532" s="55" t="s">
        <v>4958</v>
      </c>
      <c r="D532" s="53" t="s">
        <v>102</v>
      </c>
      <c r="E532" s="55" t="s">
        <v>206</v>
      </c>
      <c r="F532" s="55" t="s">
        <v>4948</v>
      </c>
      <c r="G532" s="54" t="s">
        <v>4925</v>
      </c>
      <c r="H532" s="55" t="s">
        <v>71</v>
      </c>
      <c r="I532" s="55">
        <v>2</v>
      </c>
      <c r="J532" s="55">
        <v>8</v>
      </c>
      <c r="K532" s="55">
        <v>7</v>
      </c>
      <c r="L532" s="53" t="s">
        <v>102</v>
      </c>
      <c r="M532" s="52">
        <v>0</v>
      </c>
      <c r="N532" s="55" t="s">
        <v>102</v>
      </c>
      <c r="O532" s="55"/>
    </row>
    <row r="533" spans="1:15" ht="21">
      <c r="A533" s="65" t="s">
        <v>5090</v>
      </c>
      <c r="B533" s="55" t="str">
        <f t="shared" si="8"/>
        <v>F1.S1.DS.UCA04 -1.FCB131</v>
      </c>
      <c r="C533" s="55" t="s">
        <v>4958</v>
      </c>
      <c r="D533" s="53" t="s">
        <v>102</v>
      </c>
      <c r="E533" s="55" t="s">
        <v>206</v>
      </c>
      <c r="F533" s="55" t="s">
        <v>4948</v>
      </c>
      <c r="G533" s="54" t="s">
        <v>4925</v>
      </c>
      <c r="H533" s="55" t="s">
        <v>71</v>
      </c>
      <c r="I533" s="55">
        <v>2</v>
      </c>
      <c r="J533" s="55">
        <v>8</v>
      </c>
      <c r="K533" s="55">
        <v>8</v>
      </c>
      <c r="L533" s="53" t="s">
        <v>102</v>
      </c>
      <c r="M533" s="52">
        <v>0</v>
      </c>
      <c r="N533" s="55" t="s">
        <v>102</v>
      </c>
      <c r="O533" s="55"/>
    </row>
    <row r="534" spans="1:15">
      <c r="A534" s="63" t="s">
        <v>102</v>
      </c>
      <c r="B534" s="55" t="str">
        <f t="shared" si="8"/>
        <v>-</v>
      </c>
      <c r="C534" s="55" t="s">
        <v>4942</v>
      </c>
      <c r="D534" s="53" t="s">
        <v>102</v>
      </c>
      <c r="E534" s="55" t="s">
        <v>62</v>
      </c>
      <c r="F534" s="63" t="s">
        <v>102</v>
      </c>
      <c r="G534" s="61" t="s">
        <v>102</v>
      </c>
      <c r="H534" s="55" t="s">
        <v>71</v>
      </c>
      <c r="I534" s="55">
        <v>2</v>
      </c>
      <c r="J534" s="55">
        <v>9</v>
      </c>
      <c r="K534" s="63" t="s">
        <v>102</v>
      </c>
      <c r="L534" s="53" t="s">
        <v>102</v>
      </c>
      <c r="M534" s="52">
        <v>0</v>
      </c>
      <c r="N534" s="55" t="s">
        <v>102</v>
      </c>
      <c r="O534" s="55"/>
    </row>
    <row r="535" spans="1:15">
      <c r="A535" s="63" t="s">
        <v>102</v>
      </c>
      <c r="B535" s="55" t="str">
        <f t="shared" si="8"/>
        <v>-</v>
      </c>
      <c r="C535" s="55" t="s">
        <v>4942</v>
      </c>
      <c r="D535" s="53" t="s">
        <v>102</v>
      </c>
      <c r="E535" s="55" t="s">
        <v>62</v>
      </c>
      <c r="F535" s="63" t="s">
        <v>102</v>
      </c>
      <c r="G535" s="61" t="s">
        <v>102</v>
      </c>
      <c r="H535" s="55" t="s">
        <v>71</v>
      </c>
      <c r="I535" s="55">
        <v>2</v>
      </c>
      <c r="J535" s="55">
        <v>10</v>
      </c>
      <c r="K535" s="63" t="s">
        <v>102</v>
      </c>
      <c r="L535" s="53" t="s">
        <v>102</v>
      </c>
      <c r="M535" s="52">
        <v>0</v>
      </c>
      <c r="N535" s="55" t="s">
        <v>102</v>
      </c>
      <c r="O535" s="55"/>
    </row>
    <row r="536" spans="1:15">
      <c r="A536" s="63" t="s">
        <v>102</v>
      </c>
      <c r="B536" s="55" t="str">
        <f t="shared" si="8"/>
        <v>-</v>
      </c>
      <c r="C536" s="55" t="s">
        <v>4942</v>
      </c>
      <c r="D536" s="53" t="s">
        <v>102</v>
      </c>
      <c r="E536" s="55" t="s">
        <v>62</v>
      </c>
      <c r="F536" s="63" t="s">
        <v>102</v>
      </c>
      <c r="G536" s="61" t="s">
        <v>102</v>
      </c>
      <c r="H536" s="55" t="s">
        <v>71</v>
      </c>
      <c r="I536" s="55">
        <v>2</v>
      </c>
      <c r="J536" s="55">
        <v>11</v>
      </c>
      <c r="K536" s="63" t="s">
        <v>102</v>
      </c>
      <c r="L536" s="53" t="s">
        <v>102</v>
      </c>
      <c r="M536" s="52">
        <v>0</v>
      </c>
      <c r="N536" s="55" t="s">
        <v>102</v>
      </c>
      <c r="O536" s="55"/>
    </row>
    <row r="537" spans="1:15">
      <c r="A537" s="63" t="s">
        <v>102</v>
      </c>
      <c r="B537" s="55" t="str">
        <f t="shared" si="8"/>
        <v>-</v>
      </c>
      <c r="C537" s="55" t="s">
        <v>4942</v>
      </c>
      <c r="D537" s="53" t="s">
        <v>102</v>
      </c>
      <c r="E537" s="55" t="s">
        <v>62</v>
      </c>
      <c r="F537" s="63" t="s">
        <v>102</v>
      </c>
      <c r="G537" s="61" t="s">
        <v>102</v>
      </c>
      <c r="H537" s="55" t="s">
        <v>71</v>
      </c>
      <c r="I537" s="55">
        <v>2</v>
      </c>
      <c r="J537" s="55">
        <v>12</v>
      </c>
      <c r="K537" s="63" t="s">
        <v>102</v>
      </c>
      <c r="L537" s="53" t="s">
        <v>102</v>
      </c>
      <c r="M537" s="52">
        <v>0</v>
      </c>
      <c r="N537" s="55" t="s">
        <v>102</v>
      </c>
      <c r="O537" s="55"/>
    </row>
    <row r="538" spans="1:15" ht="21">
      <c r="A538" s="51" t="s">
        <v>5091</v>
      </c>
      <c r="B538" s="52" t="str">
        <f t="shared" si="8"/>
        <v>F1.S1.DS.UCA05.KEC411.11</v>
      </c>
      <c r="C538" s="52" t="s">
        <v>4922</v>
      </c>
      <c r="D538" s="53" t="s">
        <v>102</v>
      </c>
      <c r="E538" s="52" t="s">
        <v>4923</v>
      </c>
      <c r="F538" s="52" t="s">
        <v>4924</v>
      </c>
      <c r="G538" s="54" t="s">
        <v>4925</v>
      </c>
      <c r="H538" s="55" t="s">
        <v>74</v>
      </c>
      <c r="I538" s="56" t="s">
        <v>102</v>
      </c>
      <c r="J538" s="56" t="s">
        <v>102</v>
      </c>
      <c r="K538" s="56" t="s">
        <v>102</v>
      </c>
      <c r="L538" s="52" t="s">
        <v>5092</v>
      </c>
      <c r="M538" s="52">
        <v>0</v>
      </c>
      <c r="N538" s="55"/>
      <c r="O538" s="55"/>
    </row>
    <row r="539" spans="1:15" ht="21">
      <c r="A539" s="55" t="s">
        <v>5093</v>
      </c>
      <c r="B539" s="52" t="str">
        <f t="shared" si="8"/>
        <v>F1.S1.DS.UCA05.KEC411.21</v>
      </c>
      <c r="C539" s="52" t="s">
        <v>4922</v>
      </c>
      <c r="D539" s="53" t="s">
        <v>102</v>
      </c>
      <c r="E539" s="52" t="s">
        <v>4923</v>
      </c>
      <c r="F539" s="52" t="s">
        <v>4924</v>
      </c>
      <c r="G539" s="54" t="s">
        <v>4925</v>
      </c>
      <c r="H539" s="55" t="s">
        <v>74</v>
      </c>
      <c r="I539" s="56" t="s">
        <v>102</v>
      </c>
      <c r="J539" s="56" t="s">
        <v>102</v>
      </c>
      <c r="K539" s="56" t="s">
        <v>102</v>
      </c>
      <c r="L539" s="52" t="s">
        <v>5094</v>
      </c>
      <c r="M539" s="52">
        <v>0</v>
      </c>
      <c r="N539" s="55"/>
      <c r="O539" s="55"/>
    </row>
    <row r="540" spans="1:15" ht="21">
      <c r="A540" s="55" t="s">
        <v>3562</v>
      </c>
      <c r="B540" s="55" t="str">
        <f t="shared" si="8"/>
        <v>F1.S1.DS.EFT01.HQ001_FIT118</v>
      </c>
      <c r="C540" s="55" t="s">
        <v>669</v>
      </c>
      <c r="D540" s="53" t="s">
        <v>102</v>
      </c>
      <c r="E540" s="55" t="s">
        <v>112</v>
      </c>
      <c r="F540" s="55" t="s">
        <v>5095</v>
      </c>
      <c r="G540" s="54" t="s">
        <v>4925</v>
      </c>
      <c r="H540" s="55" t="s">
        <v>74</v>
      </c>
      <c r="I540" s="55">
        <v>1</v>
      </c>
      <c r="J540" s="55">
        <v>1</v>
      </c>
      <c r="K540" s="55">
        <v>1</v>
      </c>
      <c r="L540" s="53" t="s">
        <v>102</v>
      </c>
      <c r="M540" s="52">
        <v>0</v>
      </c>
      <c r="N540" s="55" t="s">
        <v>4933</v>
      </c>
      <c r="O540" s="55"/>
    </row>
    <row r="541" spans="1:15">
      <c r="A541" s="59" t="s">
        <v>102</v>
      </c>
      <c r="B541" s="55" t="str">
        <f t="shared" si="8"/>
        <v>-</v>
      </c>
      <c r="C541" s="55" t="s">
        <v>4931</v>
      </c>
      <c r="D541" s="53" t="s">
        <v>102</v>
      </c>
      <c r="E541" s="55" t="s">
        <v>112</v>
      </c>
      <c r="F541" s="55" t="s">
        <v>5095</v>
      </c>
      <c r="G541" s="60" t="s">
        <v>102</v>
      </c>
      <c r="H541" s="55" t="s">
        <v>74</v>
      </c>
      <c r="I541" s="55">
        <v>1</v>
      </c>
      <c r="J541" s="55">
        <v>1</v>
      </c>
      <c r="K541" s="55">
        <v>2</v>
      </c>
      <c r="L541" s="53" t="s">
        <v>102</v>
      </c>
      <c r="M541" s="52">
        <v>1</v>
      </c>
      <c r="N541" s="60" t="s">
        <v>102</v>
      </c>
      <c r="O541" s="55" t="s">
        <v>4932</v>
      </c>
    </row>
    <row r="542" spans="1:15" ht="21">
      <c r="A542" s="55" t="s">
        <v>3566</v>
      </c>
      <c r="B542" s="55" t="str">
        <f t="shared" si="8"/>
        <v>F1.S1.DS.EFT01.HQ001_FIT127</v>
      </c>
      <c r="C542" s="55" t="s">
        <v>726</v>
      </c>
      <c r="D542" s="53" t="s">
        <v>102</v>
      </c>
      <c r="E542" s="55" t="s">
        <v>112</v>
      </c>
      <c r="F542" s="55" t="s">
        <v>5095</v>
      </c>
      <c r="G542" s="54" t="s">
        <v>4925</v>
      </c>
      <c r="H542" s="55" t="s">
        <v>74</v>
      </c>
      <c r="I542" s="55">
        <v>1</v>
      </c>
      <c r="J542" s="55">
        <v>1</v>
      </c>
      <c r="K542" s="55">
        <v>3</v>
      </c>
      <c r="L542" s="53" t="s">
        <v>102</v>
      </c>
      <c r="M542" s="52">
        <v>0</v>
      </c>
      <c r="N542" s="55" t="s">
        <v>4930</v>
      </c>
      <c r="O542" s="55"/>
    </row>
    <row r="543" spans="1:15" ht="21">
      <c r="A543" s="55" t="s">
        <v>3713</v>
      </c>
      <c r="B543" s="55" t="str">
        <f t="shared" si="8"/>
        <v>F1.S1.DS.EFT01.HQ001_PIT128</v>
      </c>
      <c r="C543" s="55" t="s">
        <v>730</v>
      </c>
      <c r="D543" s="53" t="s">
        <v>102</v>
      </c>
      <c r="E543" s="55" t="s">
        <v>112</v>
      </c>
      <c r="F543" s="55" t="s">
        <v>5095</v>
      </c>
      <c r="G543" s="54" t="s">
        <v>4925</v>
      </c>
      <c r="H543" s="55" t="s">
        <v>74</v>
      </c>
      <c r="I543" s="55">
        <v>1</v>
      </c>
      <c r="J543" s="55">
        <v>1</v>
      </c>
      <c r="K543" s="55">
        <v>4</v>
      </c>
      <c r="L543" s="53" t="s">
        <v>102</v>
      </c>
      <c r="M543" s="52">
        <v>0</v>
      </c>
      <c r="N543" s="55" t="s">
        <v>102</v>
      </c>
      <c r="O543" s="55"/>
    </row>
    <row r="544" spans="1:15" ht="21">
      <c r="A544" s="55" t="s">
        <v>3742</v>
      </c>
      <c r="B544" s="55" t="str">
        <f t="shared" si="8"/>
        <v>F1.S1.DS.EFT01.HQ001_PIT135</v>
      </c>
      <c r="C544" s="55" t="s">
        <v>766</v>
      </c>
      <c r="D544" s="53" t="s">
        <v>102</v>
      </c>
      <c r="E544" s="55" t="s">
        <v>112</v>
      </c>
      <c r="F544" s="55" t="s">
        <v>5095</v>
      </c>
      <c r="G544" s="54" t="s">
        <v>4925</v>
      </c>
      <c r="H544" s="55" t="s">
        <v>74</v>
      </c>
      <c r="I544" s="55">
        <v>1</v>
      </c>
      <c r="J544" s="55">
        <v>1</v>
      </c>
      <c r="K544" s="55">
        <v>5</v>
      </c>
      <c r="L544" s="53" t="s">
        <v>102</v>
      </c>
      <c r="M544" s="52">
        <v>0</v>
      </c>
      <c r="N544" s="55" t="s">
        <v>102</v>
      </c>
      <c r="O544" s="55"/>
    </row>
    <row r="545" spans="1:15" ht="21">
      <c r="A545" s="55" t="s">
        <v>3653</v>
      </c>
      <c r="B545" s="55" t="str">
        <f t="shared" si="8"/>
        <v>F1.S1.DS.RRS01.HQ001_FIT116</v>
      </c>
      <c r="C545" s="55" t="s">
        <v>2985</v>
      </c>
      <c r="D545" s="53" t="s">
        <v>102</v>
      </c>
      <c r="E545" s="55" t="s">
        <v>112</v>
      </c>
      <c r="F545" s="55" t="s">
        <v>5095</v>
      </c>
      <c r="G545" s="54" t="s">
        <v>4925</v>
      </c>
      <c r="H545" s="55" t="s">
        <v>74</v>
      </c>
      <c r="I545" s="55">
        <v>1</v>
      </c>
      <c r="J545" s="55">
        <v>1</v>
      </c>
      <c r="K545" s="55">
        <v>6</v>
      </c>
      <c r="L545" s="53" t="s">
        <v>102</v>
      </c>
      <c r="M545" s="52">
        <v>0</v>
      </c>
      <c r="N545" s="55" t="s">
        <v>4933</v>
      </c>
      <c r="O545" s="55"/>
    </row>
    <row r="546" spans="1:15" ht="21">
      <c r="A546" s="55" t="s">
        <v>3648</v>
      </c>
      <c r="B546" s="55" t="str">
        <f t="shared" si="8"/>
        <v>F1.S1.DS.RRS01.GPA001_FIT123</v>
      </c>
      <c r="C546" s="55" t="s">
        <v>2906</v>
      </c>
      <c r="D546" s="53" t="s">
        <v>102</v>
      </c>
      <c r="E546" s="55" t="s">
        <v>112</v>
      </c>
      <c r="F546" s="55" t="s">
        <v>5095</v>
      </c>
      <c r="G546" s="54" t="s">
        <v>4925</v>
      </c>
      <c r="H546" s="55" t="s">
        <v>74</v>
      </c>
      <c r="I546" s="55">
        <v>1</v>
      </c>
      <c r="J546" s="55">
        <v>1</v>
      </c>
      <c r="K546" s="55">
        <v>7</v>
      </c>
      <c r="L546" s="53" t="s">
        <v>102</v>
      </c>
      <c r="M546" s="52">
        <v>0</v>
      </c>
      <c r="N546" s="55" t="s">
        <v>4930</v>
      </c>
      <c r="O546" s="55"/>
    </row>
    <row r="547" spans="1:15">
      <c r="A547" s="63" t="s">
        <v>102</v>
      </c>
      <c r="B547" s="55" t="str">
        <f t="shared" si="8"/>
        <v>-</v>
      </c>
      <c r="C547" s="55" t="s">
        <v>4931</v>
      </c>
      <c r="D547" s="53" t="s">
        <v>102</v>
      </c>
      <c r="E547" s="55" t="s">
        <v>112</v>
      </c>
      <c r="F547" s="55" t="s">
        <v>5095</v>
      </c>
      <c r="G547" s="61" t="s">
        <v>102</v>
      </c>
      <c r="H547" s="55" t="s">
        <v>74</v>
      </c>
      <c r="I547" s="55">
        <v>1</v>
      </c>
      <c r="J547" s="55">
        <v>1</v>
      </c>
      <c r="K547" s="55">
        <v>8</v>
      </c>
      <c r="L547" s="53" t="s">
        <v>102</v>
      </c>
      <c r="M547" s="52">
        <v>0</v>
      </c>
      <c r="N547" s="55" t="s">
        <v>102</v>
      </c>
      <c r="O547" s="55"/>
    </row>
    <row r="548" spans="1:15" ht="21">
      <c r="A548" s="55" t="s">
        <v>3729</v>
      </c>
      <c r="B548" s="55" t="str">
        <f t="shared" si="8"/>
        <v>F1.S1.DS.RRS01.GPA001_PIT135</v>
      </c>
      <c r="C548" s="55" t="s">
        <v>2902</v>
      </c>
      <c r="D548" s="53" t="s">
        <v>102</v>
      </c>
      <c r="E548" s="55" t="s">
        <v>112</v>
      </c>
      <c r="F548" s="55" t="s">
        <v>5095</v>
      </c>
      <c r="G548" s="54" t="s">
        <v>4925</v>
      </c>
      <c r="H548" s="55" t="s">
        <v>74</v>
      </c>
      <c r="I548" s="55">
        <v>1</v>
      </c>
      <c r="J548" s="55">
        <v>2</v>
      </c>
      <c r="K548" s="55">
        <v>1</v>
      </c>
      <c r="L548" s="53" t="s">
        <v>102</v>
      </c>
      <c r="M548" s="52">
        <v>0</v>
      </c>
      <c r="N548" s="55" t="s">
        <v>102</v>
      </c>
      <c r="O548" s="55"/>
    </row>
    <row r="549" spans="1:15" ht="21">
      <c r="A549" s="55" t="s">
        <v>3594</v>
      </c>
      <c r="B549" s="55" t="str">
        <f t="shared" si="8"/>
        <v>F1.S1.DS.IXS01.GPB005_FIT318</v>
      </c>
      <c r="C549" s="55" t="s">
        <v>1187</v>
      </c>
      <c r="D549" s="53" t="s">
        <v>102</v>
      </c>
      <c r="E549" s="55" t="s">
        <v>112</v>
      </c>
      <c r="F549" s="55" t="s">
        <v>5095</v>
      </c>
      <c r="G549" s="54" t="s">
        <v>4925</v>
      </c>
      <c r="H549" s="55" t="s">
        <v>74</v>
      </c>
      <c r="I549" s="55">
        <v>1</v>
      </c>
      <c r="J549" s="55">
        <v>2</v>
      </c>
      <c r="K549" s="55">
        <v>2</v>
      </c>
      <c r="L549" s="53" t="s">
        <v>102</v>
      </c>
      <c r="M549" s="52">
        <v>0</v>
      </c>
      <c r="N549" s="55" t="s">
        <v>4933</v>
      </c>
      <c r="O549" s="55"/>
    </row>
    <row r="550" spans="1:15" ht="21">
      <c r="A550" s="55" t="s">
        <v>3457</v>
      </c>
      <c r="B550" s="55" t="str">
        <f t="shared" si="8"/>
        <v>F1.S1.DS.IXS01.GPB005_PIT319</v>
      </c>
      <c r="C550" s="55" t="s">
        <v>1194</v>
      </c>
      <c r="D550" s="53" t="s">
        <v>102</v>
      </c>
      <c r="E550" s="55" t="s">
        <v>112</v>
      </c>
      <c r="F550" s="55" t="s">
        <v>5095</v>
      </c>
      <c r="G550" s="54" t="s">
        <v>4925</v>
      </c>
      <c r="H550" s="55" t="s">
        <v>74</v>
      </c>
      <c r="I550" s="55">
        <v>1</v>
      </c>
      <c r="J550" s="55">
        <v>2</v>
      </c>
      <c r="K550" s="55">
        <v>3</v>
      </c>
      <c r="L550" s="53" t="s">
        <v>102</v>
      </c>
      <c r="M550" s="52">
        <v>0</v>
      </c>
      <c r="N550" s="55" t="s">
        <v>102</v>
      </c>
      <c r="O550" s="55"/>
    </row>
    <row r="551" spans="1:15" ht="21">
      <c r="A551" s="55" t="s">
        <v>4650</v>
      </c>
      <c r="B551" s="55" t="str">
        <f t="shared" si="8"/>
        <v>F1.S1.DS.IXS01.GPB005_AIT323</v>
      </c>
      <c r="C551" s="55" t="s">
        <v>1180</v>
      </c>
      <c r="D551" s="53" t="s">
        <v>102</v>
      </c>
      <c r="E551" s="55" t="s">
        <v>112</v>
      </c>
      <c r="F551" s="55" t="s">
        <v>5095</v>
      </c>
      <c r="G551" s="54" t="s">
        <v>4925</v>
      </c>
      <c r="H551" s="55" t="s">
        <v>74</v>
      </c>
      <c r="I551" s="55">
        <v>1</v>
      </c>
      <c r="J551" s="55">
        <v>2</v>
      </c>
      <c r="K551" s="55">
        <v>4</v>
      </c>
      <c r="L551" s="53" t="s">
        <v>102</v>
      </c>
      <c r="M551" s="52">
        <v>0</v>
      </c>
      <c r="N551" s="55" t="s">
        <v>102</v>
      </c>
      <c r="O551" s="55"/>
    </row>
    <row r="552" spans="1:15" ht="21">
      <c r="A552" s="55" t="s">
        <v>4732</v>
      </c>
      <c r="B552" s="55" t="str">
        <f t="shared" si="8"/>
        <v>F1.S1.DS.IXS01.GPB090_LIT324</v>
      </c>
      <c r="C552" s="55" t="s">
        <v>1217</v>
      </c>
      <c r="D552" s="53" t="s">
        <v>102</v>
      </c>
      <c r="E552" s="55" t="s">
        <v>112</v>
      </c>
      <c r="F552" s="55" t="s">
        <v>5095</v>
      </c>
      <c r="G552" s="54" t="s">
        <v>4925</v>
      </c>
      <c r="H552" s="55" t="s">
        <v>74</v>
      </c>
      <c r="I552" s="55">
        <v>1</v>
      </c>
      <c r="J552" s="55">
        <v>2</v>
      </c>
      <c r="K552" s="55">
        <v>5</v>
      </c>
      <c r="L552" s="53" t="s">
        <v>102</v>
      </c>
      <c r="M552" s="52">
        <v>0</v>
      </c>
      <c r="N552" s="55" t="s">
        <v>102</v>
      </c>
      <c r="O552" s="55"/>
    </row>
    <row r="553" spans="1:15" ht="21">
      <c r="A553" s="55" t="s">
        <v>3588</v>
      </c>
      <c r="B553" s="55" t="str">
        <f t="shared" si="8"/>
        <v>F1.S1.DS.IXS01.CMA003_FIT326</v>
      </c>
      <c r="C553" s="55" t="s">
        <v>1152</v>
      </c>
      <c r="D553" s="53" t="s">
        <v>102</v>
      </c>
      <c r="E553" s="55" t="s">
        <v>112</v>
      </c>
      <c r="F553" s="55" t="s">
        <v>5095</v>
      </c>
      <c r="G553" s="54" t="s">
        <v>4925</v>
      </c>
      <c r="H553" s="55" t="s">
        <v>74</v>
      </c>
      <c r="I553" s="55">
        <v>1</v>
      </c>
      <c r="J553" s="55">
        <v>2</v>
      </c>
      <c r="K553" s="55">
        <v>6</v>
      </c>
      <c r="L553" s="53" t="s">
        <v>102</v>
      </c>
      <c r="M553" s="52">
        <v>0</v>
      </c>
      <c r="N553" s="55" t="s">
        <v>4930</v>
      </c>
      <c r="O553" s="55"/>
    </row>
    <row r="554" spans="1:15" ht="21">
      <c r="A554" s="55" t="s">
        <v>4735</v>
      </c>
      <c r="B554" s="55" t="str">
        <f t="shared" si="8"/>
        <v>F1.S1.DS.IXS01.CMA004_LIT407</v>
      </c>
      <c r="C554" s="55" t="s">
        <v>1239</v>
      </c>
      <c r="D554" s="53" t="s">
        <v>102</v>
      </c>
      <c r="E554" s="55" t="s">
        <v>112</v>
      </c>
      <c r="F554" s="55" t="s">
        <v>5095</v>
      </c>
      <c r="G554" s="54" t="s">
        <v>4925</v>
      </c>
      <c r="H554" s="55" t="s">
        <v>74</v>
      </c>
      <c r="I554" s="55">
        <v>1</v>
      </c>
      <c r="J554" s="55">
        <v>2</v>
      </c>
      <c r="K554" s="55">
        <v>7</v>
      </c>
      <c r="L554" s="53" t="s">
        <v>102</v>
      </c>
      <c r="M554" s="52">
        <v>0</v>
      </c>
      <c r="N554" s="55" t="s">
        <v>102</v>
      </c>
      <c r="O554" s="55"/>
    </row>
    <row r="555" spans="1:15" ht="21">
      <c r="A555" s="55" t="s">
        <v>3595</v>
      </c>
      <c r="B555" s="55" t="str">
        <f t="shared" si="8"/>
        <v>F1.S1.DS.IXS01.GPA007_FIT418</v>
      </c>
      <c r="C555" s="55" t="s">
        <v>1244</v>
      </c>
      <c r="D555" s="53" t="s">
        <v>102</v>
      </c>
      <c r="E555" s="55" t="s">
        <v>112</v>
      </c>
      <c r="F555" s="55" t="s">
        <v>5095</v>
      </c>
      <c r="G555" s="54" t="s">
        <v>4925</v>
      </c>
      <c r="H555" s="55" t="s">
        <v>74</v>
      </c>
      <c r="I555" s="55">
        <v>1</v>
      </c>
      <c r="J555" s="55">
        <v>2</v>
      </c>
      <c r="K555" s="55">
        <v>8</v>
      </c>
      <c r="L555" s="53" t="s">
        <v>102</v>
      </c>
      <c r="M555" s="52">
        <v>0</v>
      </c>
      <c r="N555" s="55" t="s">
        <v>4930</v>
      </c>
      <c r="O555" s="55"/>
    </row>
    <row r="556" spans="1:15" ht="21">
      <c r="A556" s="55" t="s">
        <v>3460</v>
      </c>
      <c r="B556" s="55" t="str">
        <f t="shared" si="8"/>
        <v>F1.S1.DS.IXS01.GPA007_PIT419</v>
      </c>
      <c r="C556" s="55" t="s">
        <v>1252</v>
      </c>
      <c r="D556" s="53" t="s">
        <v>102</v>
      </c>
      <c r="E556" s="55" t="s">
        <v>112</v>
      </c>
      <c r="F556" s="55" t="s">
        <v>5095</v>
      </c>
      <c r="G556" s="54" t="s">
        <v>4925</v>
      </c>
      <c r="H556" s="55" t="s">
        <v>74</v>
      </c>
      <c r="I556" s="55">
        <v>1</v>
      </c>
      <c r="J556" s="55">
        <v>3</v>
      </c>
      <c r="K556" s="55">
        <v>1</v>
      </c>
      <c r="L556" s="53" t="s">
        <v>102</v>
      </c>
      <c r="M556" s="52">
        <v>0</v>
      </c>
      <c r="N556" s="55" t="s">
        <v>102</v>
      </c>
      <c r="O556" s="55"/>
    </row>
    <row r="557" spans="1:15" ht="21">
      <c r="A557" s="55" t="s">
        <v>4646</v>
      </c>
      <c r="B557" s="55" t="str">
        <f t="shared" si="8"/>
        <v>F1.S1.DS.IXS01.CMA004_AIT420</v>
      </c>
      <c r="C557" s="55" t="s">
        <v>5096</v>
      </c>
      <c r="D557" s="53" t="s">
        <v>102</v>
      </c>
      <c r="E557" s="55" t="s">
        <v>112</v>
      </c>
      <c r="F557" s="55" t="s">
        <v>5095</v>
      </c>
      <c r="G557" s="54" t="s">
        <v>4925</v>
      </c>
      <c r="H557" s="55" t="s">
        <v>74</v>
      </c>
      <c r="I557" s="55">
        <v>1</v>
      </c>
      <c r="J557" s="55">
        <v>3</v>
      </c>
      <c r="K557" s="55">
        <v>2</v>
      </c>
      <c r="L557" s="53" t="s">
        <v>102</v>
      </c>
      <c r="M557" s="52">
        <v>1</v>
      </c>
      <c r="N557" s="55" t="s">
        <v>102</v>
      </c>
      <c r="O557" s="55"/>
    </row>
    <row r="558" spans="1:15" ht="21">
      <c r="A558" s="55" t="s">
        <v>4779</v>
      </c>
      <c r="B558" s="55" t="str">
        <f t="shared" si="8"/>
        <v>F1.S1.DS.IXS01.CMA002_LIT301</v>
      </c>
      <c r="C558" s="55" t="s">
        <v>1442</v>
      </c>
      <c r="D558" s="53" t="s">
        <v>102</v>
      </c>
      <c r="E558" s="55" t="s">
        <v>112</v>
      </c>
      <c r="F558" s="55" t="s">
        <v>5095</v>
      </c>
      <c r="G558" s="54" t="s">
        <v>4925</v>
      </c>
      <c r="H558" s="55" t="s">
        <v>74</v>
      </c>
      <c r="I558" s="55">
        <v>1</v>
      </c>
      <c r="J558" s="55">
        <v>3</v>
      </c>
      <c r="K558" s="55">
        <v>3</v>
      </c>
      <c r="L558" s="53" t="s">
        <v>102</v>
      </c>
      <c r="M558" s="52">
        <v>0</v>
      </c>
      <c r="N558" s="55" t="s">
        <v>102</v>
      </c>
      <c r="O558" s="55"/>
    </row>
    <row r="559" spans="1:15" ht="21">
      <c r="A559" s="55" t="s">
        <v>3659</v>
      </c>
      <c r="B559" s="55" t="str">
        <f t="shared" si="8"/>
        <v>F1.S1.DS.IXS01.GPB003_FIT320</v>
      </c>
      <c r="C559" s="55" t="s">
        <v>1448</v>
      </c>
      <c r="D559" s="53" t="s">
        <v>102</v>
      </c>
      <c r="E559" s="55" t="s">
        <v>112</v>
      </c>
      <c r="F559" s="55" t="s">
        <v>5095</v>
      </c>
      <c r="G559" s="54" t="s">
        <v>4925</v>
      </c>
      <c r="H559" s="55" t="s">
        <v>74</v>
      </c>
      <c r="I559" s="55">
        <v>1</v>
      </c>
      <c r="J559" s="55">
        <v>3</v>
      </c>
      <c r="K559" s="55">
        <v>4</v>
      </c>
      <c r="L559" s="53" t="s">
        <v>102</v>
      </c>
      <c r="M559" s="52">
        <v>0</v>
      </c>
      <c r="N559" s="55" t="s">
        <v>4933</v>
      </c>
      <c r="O559" s="55"/>
    </row>
    <row r="560" spans="1:15" ht="21">
      <c r="A560" s="55" t="s">
        <v>3657</v>
      </c>
      <c r="B560" s="55" t="str">
        <f t="shared" si="8"/>
        <v>F1.S1.DS.IXS01.CMA002_FIT322</v>
      </c>
      <c r="C560" s="55" t="s">
        <v>1427</v>
      </c>
      <c r="D560" s="53" t="s">
        <v>102</v>
      </c>
      <c r="E560" s="55" t="s">
        <v>112</v>
      </c>
      <c r="F560" s="55" t="s">
        <v>5095</v>
      </c>
      <c r="G560" s="54" t="s">
        <v>4925</v>
      </c>
      <c r="H560" s="55" t="s">
        <v>74</v>
      </c>
      <c r="I560" s="55">
        <v>1</v>
      </c>
      <c r="J560" s="55">
        <v>3</v>
      </c>
      <c r="K560" s="55">
        <v>5</v>
      </c>
      <c r="L560" s="53" t="s">
        <v>102</v>
      </c>
      <c r="M560" s="52">
        <v>0</v>
      </c>
      <c r="N560" s="55" t="s">
        <v>4933</v>
      </c>
      <c r="O560" s="55"/>
    </row>
    <row r="561" spans="1:15" ht="21">
      <c r="A561" s="55" t="s">
        <v>4653</v>
      </c>
      <c r="B561" s="55" t="str">
        <f t="shared" si="8"/>
        <v>F1.S1.DS.IXS01.HSA001_AIT421</v>
      </c>
      <c r="C561" s="55" t="s">
        <v>1263</v>
      </c>
      <c r="D561" s="53" t="s">
        <v>102</v>
      </c>
      <c r="E561" s="55" t="s">
        <v>112</v>
      </c>
      <c r="F561" s="55" t="s">
        <v>5095</v>
      </c>
      <c r="G561" s="54" t="s">
        <v>4925</v>
      </c>
      <c r="H561" s="55" t="s">
        <v>74</v>
      </c>
      <c r="I561" s="55">
        <v>1</v>
      </c>
      <c r="J561" s="55">
        <v>3</v>
      </c>
      <c r="K561" s="55">
        <v>6</v>
      </c>
      <c r="L561" s="53" t="s">
        <v>102</v>
      </c>
      <c r="M561" s="52">
        <v>1</v>
      </c>
      <c r="N561" s="55" t="s">
        <v>102</v>
      </c>
      <c r="O561" s="55"/>
    </row>
    <row r="562" spans="1:15" ht="21">
      <c r="A562" s="55" t="s">
        <v>3596</v>
      </c>
      <c r="B562" s="55" t="str">
        <f t="shared" si="8"/>
        <v>F1.S1.DS.IXS01.CMA005_FIT601</v>
      </c>
      <c r="C562" s="55" t="s">
        <v>1358</v>
      </c>
      <c r="D562" s="53" t="s">
        <v>102</v>
      </c>
      <c r="E562" s="55" t="s">
        <v>112</v>
      </c>
      <c r="F562" s="55" t="s">
        <v>5095</v>
      </c>
      <c r="G562" s="54" t="s">
        <v>4925</v>
      </c>
      <c r="H562" s="55" t="s">
        <v>74</v>
      </c>
      <c r="I562" s="55">
        <v>1</v>
      </c>
      <c r="J562" s="55">
        <v>3</v>
      </c>
      <c r="K562" s="55">
        <v>7</v>
      </c>
      <c r="L562" s="53" t="s">
        <v>102</v>
      </c>
      <c r="M562" s="52">
        <v>0</v>
      </c>
      <c r="N562" s="55" t="s">
        <v>4930</v>
      </c>
      <c r="O562" s="55"/>
    </row>
    <row r="563" spans="1:15" ht="21">
      <c r="A563" s="55" t="s">
        <v>4648</v>
      </c>
      <c r="B563" s="55" t="str">
        <f t="shared" si="8"/>
        <v>F1.S1.DS.IXS01.CMA005_AIT602</v>
      </c>
      <c r="C563" s="55" t="s">
        <v>1363</v>
      </c>
      <c r="D563" s="53" t="s">
        <v>102</v>
      </c>
      <c r="E563" s="55" t="s">
        <v>112</v>
      </c>
      <c r="F563" s="55" t="s">
        <v>5095</v>
      </c>
      <c r="G563" s="54" t="s">
        <v>4925</v>
      </c>
      <c r="H563" s="55" t="s">
        <v>74</v>
      </c>
      <c r="I563" s="55">
        <v>1</v>
      </c>
      <c r="J563" s="55">
        <v>3</v>
      </c>
      <c r="K563" s="55">
        <v>8</v>
      </c>
      <c r="L563" s="53" t="s">
        <v>102</v>
      </c>
      <c r="M563" s="52">
        <v>0</v>
      </c>
      <c r="N563" s="55" t="s">
        <v>102</v>
      </c>
      <c r="O563" s="55"/>
    </row>
    <row r="564" spans="1:15" ht="21">
      <c r="A564" s="55" t="s">
        <v>3598</v>
      </c>
      <c r="B564" s="55" t="str">
        <f t="shared" si="8"/>
        <v>F1.S1.DS.IXS01.CMA005_FIT603</v>
      </c>
      <c r="C564" s="55" t="s">
        <v>1370</v>
      </c>
      <c r="D564" s="53" t="s">
        <v>102</v>
      </c>
      <c r="E564" s="55" t="s">
        <v>112</v>
      </c>
      <c r="F564" s="55" t="s">
        <v>5095</v>
      </c>
      <c r="G564" s="54" t="s">
        <v>4925</v>
      </c>
      <c r="H564" s="55" t="s">
        <v>74</v>
      </c>
      <c r="I564" s="55">
        <v>1</v>
      </c>
      <c r="J564" s="55">
        <v>4</v>
      </c>
      <c r="K564" s="55">
        <v>1</v>
      </c>
      <c r="L564" s="53" t="s">
        <v>102</v>
      </c>
      <c r="M564" s="52">
        <v>0</v>
      </c>
      <c r="N564" s="55" t="s">
        <v>4933</v>
      </c>
      <c r="O564" s="55"/>
    </row>
    <row r="565" spans="1:15" ht="21">
      <c r="A565" s="55" t="s">
        <v>4737</v>
      </c>
      <c r="B565" s="55" t="str">
        <f t="shared" si="8"/>
        <v>F1.S1.DS.IXS01.CMA005_LIT604</v>
      </c>
      <c r="C565" s="55" t="s">
        <v>1379</v>
      </c>
      <c r="D565" s="53" t="s">
        <v>102</v>
      </c>
      <c r="E565" s="55" t="s">
        <v>112</v>
      </c>
      <c r="F565" s="55" t="s">
        <v>5095</v>
      </c>
      <c r="G565" s="54" t="s">
        <v>4925</v>
      </c>
      <c r="H565" s="55" t="s">
        <v>74</v>
      </c>
      <c r="I565" s="55">
        <v>1</v>
      </c>
      <c r="J565" s="55">
        <v>4</v>
      </c>
      <c r="K565" s="55">
        <v>2</v>
      </c>
      <c r="L565" s="53" t="s">
        <v>102</v>
      </c>
      <c r="M565" s="52">
        <v>0</v>
      </c>
      <c r="N565" s="55" t="s">
        <v>102</v>
      </c>
      <c r="O565" s="55"/>
    </row>
    <row r="566" spans="1:15" ht="21">
      <c r="A566" s="55" t="s">
        <v>3687</v>
      </c>
      <c r="B566" s="55" t="str">
        <f t="shared" si="8"/>
        <v>F1.S1.DS.IXS01.CMA005_TIT605</v>
      </c>
      <c r="C566" s="55" t="s">
        <v>1385</v>
      </c>
      <c r="D566" s="53" t="s">
        <v>102</v>
      </c>
      <c r="E566" s="55" t="s">
        <v>112</v>
      </c>
      <c r="F566" s="55" t="s">
        <v>5095</v>
      </c>
      <c r="G566" s="54" t="s">
        <v>4925</v>
      </c>
      <c r="H566" s="55" t="s">
        <v>74</v>
      </c>
      <c r="I566" s="55">
        <v>1</v>
      </c>
      <c r="J566" s="55">
        <v>4</v>
      </c>
      <c r="K566" s="55">
        <v>3</v>
      </c>
      <c r="L566" s="53" t="s">
        <v>102</v>
      </c>
      <c r="M566" s="52">
        <v>0</v>
      </c>
      <c r="N566" s="55" t="s">
        <v>102</v>
      </c>
      <c r="O566" s="55"/>
    </row>
    <row r="567" spans="1:15" ht="21">
      <c r="A567" s="55" t="s">
        <v>3601</v>
      </c>
      <c r="B567" s="55" t="str">
        <f t="shared" si="8"/>
        <v>F1.S1.DS.IXS01.GPB009_FIT608</v>
      </c>
      <c r="C567" s="55" t="s">
        <v>1402</v>
      </c>
      <c r="D567" s="53" t="s">
        <v>102</v>
      </c>
      <c r="E567" s="55" t="s">
        <v>112</v>
      </c>
      <c r="F567" s="55" t="s">
        <v>5095</v>
      </c>
      <c r="G567" s="54" t="s">
        <v>4925</v>
      </c>
      <c r="H567" s="55" t="s">
        <v>74</v>
      </c>
      <c r="I567" s="55">
        <v>1</v>
      </c>
      <c r="J567" s="55">
        <v>4</v>
      </c>
      <c r="K567" s="55">
        <v>4</v>
      </c>
      <c r="L567" s="53" t="s">
        <v>102</v>
      </c>
      <c r="M567" s="52">
        <v>0</v>
      </c>
      <c r="N567" s="55" t="s">
        <v>4930</v>
      </c>
      <c r="O567" s="55"/>
    </row>
    <row r="568" spans="1:15" ht="21">
      <c r="A568" s="55" t="s">
        <v>3463</v>
      </c>
      <c r="B568" s="55" t="str">
        <f t="shared" si="8"/>
        <v>F1.S1.DS.IXS01.GPB009_PIT610</v>
      </c>
      <c r="C568" s="55" t="s">
        <v>1410</v>
      </c>
      <c r="D568" s="53" t="s">
        <v>102</v>
      </c>
      <c r="E568" s="55" t="s">
        <v>112</v>
      </c>
      <c r="F568" s="55" t="s">
        <v>5095</v>
      </c>
      <c r="G568" s="54" t="s">
        <v>4925</v>
      </c>
      <c r="H568" s="55" t="s">
        <v>74</v>
      </c>
      <c r="I568" s="55">
        <v>1</v>
      </c>
      <c r="J568" s="55">
        <v>4</v>
      </c>
      <c r="K568" s="55">
        <v>5</v>
      </c>
      <c r="L568" s="53" t="s">
        <v>102</v>
      </c>
      <c r="M568" s="52">
        <v>0</v>
      </c>
      <c r="N568" s="55" t="s">
        <v>102</v>
      </c>
      <c r="O568" s="55"/>
    </row>
    <row r="569" spans="1:15" ht="21">
      <c r="A569" s="55" t="s">
        <v>3731</v>
      </c>
      <c r="B569" s="55" t="str">
        <f t="shared" si="8"/>
        <v>F1.S1.DS.IXS01.GPB003_PIT326</v>
      </c>
      <c r="C569" s="55" t="s">
        <v>3076</v>
      </c>
      <c r="D569" s="53" t="s">
        <v>102</v>
      </c>
      <c r="E569" s="55" t="s">
        <v>112</v>
      </c>
      <c r="F569" s="55" t="s">
        <v>5095</v>
      </c>
      <c r="G569" s="54" t="s">
        <v>4925</v>
      </c>
      <c r="H569" s="55" t="s">
        <v>74</v>
      </c>
      <c r="I569" s="55">
        <v>1</v>
      </c>
      <c r="J569" s="55">
        <v>4</v>
      </c>
      <c r="K569" s="55">
        <v>6</v>
      </c>
      <c r="L569" s="53" t="s">
        <v>102</v>
      </c>
      <c r="M569" s="52">
        <v>0</v>
      </c>
      <c r="N569" s="55" t="s">
        <v>102</v>
      </c>
      <c r="O569" s="55"/>
    </row>
    <row r="570" spans="1:15" ht="21">
      <c r="A570" s="55" t="s">
        <v>3681</v>
      </c>
      <c r="B570" s="55" t="str">
        <f t="shared" si="8"/>
        <v>F1.S1.DS.IXS01.EGC001_TIT101</v>
      </c>
      <c r="C570" s="55" t="s">
        <v>1092</v>
      </c>
      <c r="D570" s="53" t="s">
        <v>102</v>
      </c>
      <c r="E570" s="55" t="s">
        <v>112</v>
      </c>
      <c r="F570" s="55" t="s">
        <v>5095</v>
      </c>
      <c r="G570" s="54" t="s">
        <v>4925</v>
      </c>
      <c r="H570" s="55" t="s">
        <v>74</v>
      </c>
      <c r="I570" s="55">
        <v>1</v>
      </c>
      <c r="J570" s="55">
        <v>4</v>
      </c>
      <c r="K570" s="55">
        <v>7</v>
      </c>
      <c r="L570" s="53" t="s">
        <v>102</v>
      </c>
      <c r="M570" s="52">
        <v>0</v>
      </c>
      <c r="N570" s="55" t="s">
        <v>102</v>
      </c>
      <c r="O570" s="55"/>
    </row>
    <row r="571" spans="1:15" ht="21">
      <c r="A571" s="55" t="s">
        <v>3714</v>
      </c>
      <c r="B571" s="55" t="str">
        <f t="shared" si="8"/>
        <v>F1.S1.DS.IXS01.EGC001_TIT102</v>
      </c>
      <c r="C571" s="55" t="s">
        <v>1095</v>
      </c>
      <c r="D571" s="53" t="s">
        <v>102</v>
      </c>
      <c r="E571" s="55" t="s">
        <v>112</v>
      </c>
      <c r="F571" s="55" t="s">
        <v>5095</v>
      </c>
      <c r="G571" s="54" t="s">
        <v>4925</v>
      </c>
      <c r="H571" s="55" t="s">
        <v>74</v>
      </c>
      <c r="I571" s="55">
        <v>1</v>
      </c>
      <c r="J571" s="55">
        <v>4</v>
      </c>
      <c r="K571" s="55">
        <v>8</v>
      </c>
      <c r="L571" s="53" t="s">
        <v>102</v>
      </c>
      <c r="M571" s="52">
        <v>0</v>
      </c>
      <c r="N571" s="55" t="s">
        <v>102</v>
      </c>
      <c r="O571" s="55"/>
    </row>
    <row r="572" spans="1:15" ht="21">
      <c r="A572" s="55" t="s">
        <v>4730</v>
      </c>
      <c r="B572" s="55" t="str">
        <f t="shared" si="8"/>
        <v>F1.S1.DS.IXS01.CMA003_LIT309</v>
      </c>
      <c r="C572" s="55" t="s">
        <v>1169</v>
      </c>
      <c r="D572" s="53" t="s">
        <v>102</v>
      </c>
      <c r="E572" s="55" t="s">
        <v>112</v>
      </c>
      <c r="F572" s="55" t="s">
        <v>5095</v>
      </c>
      <c r="G572" s="54" t="s">
        <v>4925</v>
      </c>
      <c r="H572" s="55" t="s">
        <v>74</v>
      </c>
      <c r="I572" s="55">
        <v>1</v>
      </c>
      <c r="J572" s="55">
        <v>5</v>
      </c>
      <c r="K572" s="55">
        <v>1</v>
      </c>
      <c r="L572" s="53" t="s">
        <v>102</v>
      </c>
      <c r="M572" s="52">
        <v>0</v>
      </c>
      <c r="N572" s="55" t="s">
        <v>102</v>
      </c>
      <c r="O572" s="55"/>
    </row>
    <row r="573" spans="1:15" ht="21">
      <c r="A573" s="55" t="s">
        <v>3685</v>
      </c>
      <c r="B573" s="55" t="str">
        <f t="shared" si="8"/>
        <v>F1.S1.DS.IXS01.CMA003_TIT317</v>
      </c>
      <c r="C573" s="55" t="s">
        <v>1176</v>
      </c>
      <c r="D573" s="53" t="s">
        <v>102</v>
      </c>
      <c r="E573" s="55" t="s">
        <v>112</v>
      </c>
      <c r="F573" s="55" t="s">
        <v>5095</v>
      </c>
      <c r="G573" s="54" t="s">
        <v>4925</v>
      </c>
      <c r="H573" s="55" t="s">
        <v>74</v>
      </c>
      <c r="I573" s="55">
        <v>1</v>
      </c>
      <c r="J573" s="55">
        <v>5</v>
      </c>
      <c r="K573" s="55">
        <v>2</v>
      </c>
      <c r="L573" s="53" t="s">
        <v>102</v>
      </c>
      <c r="M573" s="52">
        <v>0</v>
      </c>
      <c r="N573" s="55" t="s">
        <v>102</v>
      </c>
      <c r="O573" s="55"/>
    </row>
    <row r="574" spans="1:15" ht="21">
      <c r="A574" s="55" t="s">
        <v>3591</v>
      </c>
      <c r="B574" s="55" t="str">
        <f t="shared" si="8"/>
        <v>F1.S1.DS.IXS01.CMA003_FIT327</v>
      </c>
      <c r="C574" s="55" t="s">
        <v>1159</v>
      </c>
      <c r="D574" s="53" t="s">
        <v>102</v>
      </c>
      <c r="E574" s="55" t="s">
        <v>112</v>
      </c>
      <c r="F574" s="55" t="s">
        <v>5095</v>
      </c>
      <c r="G574" s="54" t="s">
        <v>4925</v>
      </c>
      <c r="H574" s="55" t="s">
        <v>74</v>
      </c>
      <c r="I574" s="55">
        <v>1</v>
      </c>
      <c r="J574" s="55">
        <v>5</v>
      </c>
      <c r="K574" s="55">
        <v>3</v>
      </c>
      <c r="L574" s="53" t="s">
        <v>102</v>
      </c>
      <c r="M574" s="52">
        <v>0</v>
      </c>
      <c r="N574" s="55" t="s">
        <v>4933</v>
      </c>
      <c r="O574" s="55"/>
    </row>
    <row r="575" spans="1:15" ht="21">
      <c r="A575" s="55" t="s">
        <v>3637</v>
      </c>
      <c r="B575" s="55" t="str">
        <f t="shared" si="8"/>
        <v>F1.S1.DS.PLI01.GPB008_FIT418</v>
      </c>
      <c r="C575" s="55" t="s">
        <v>1421</v>
      </c>
      <c r="D575" s="53" t="s">
        <v>102</v>
      </c>
      <c r="E575" s="55" t="s">
        <v>112</v>
      </c>
      <c r="F575" s="55" t="s">
        <v>5095</v>
      </c>
      <c r="G575" s="54" t="s">
        <v>4925</v>
      </c>
      <c r="H575" s="55" t="s">
        <v>74</v>
      </c>
      <c r="I575" s="55">
        <v>1</v>
      </c>
      <c r="J575" s="55">
        <v>5</v>
      </c>
      <c r="K575" s="55">
        <v>4</v>
      </c>
      <c r="L575" s="53" t="s">
        <v>102</v>
      </c>
      <c r="M575" s="52">
        <v>0</v>
      </c>
      <c r="N575" s="55" t="s">
        <v>4930</v>
      </c>
      <c r="O575" s="55"/>
    </row>
    <row r="576" spans="1:15" ht="21">
      <c r="A576" s="55" t="s">
        <v>4770</v>
      </c>
      <c r="B576" s="55" t="str">
        <f t="shared" si="8"/>
        <v>F1.S1.DS.PLI01.CMA010_LIT413</v>
      </c>
      <c r="C576" s="55" t="s">
        <v>2437</v>
      </c>
      <c r="D576" s="53" t="s">
        <v>102</v>
      </c>
      <c r="E576" s="55" t="s">
        <v>112</v>
      </c>
      <c r="F576" s="55" t="s">
        <v>5095</v>
      </c>
      <c r="G576" s="54" t="s">
        <v>4925</v>
      </c>
      <c r="H576" s="55" t="s">
        <v>74</v>
      </c>
      <c r="I576" s="55">
        <v>1</v>
      </c>
      <c r="J576" s="55">
        <v>5</v>
      </c>
      <c r="K576" s="55">
        <v>5</v>
      </c>
      <c r="L576" s="53" t="s">
        <v>102</v>
      </c>
      <c r="M576" s="52">
        <v>0</v>
      </c>
      <c r="N576" s="55" t="s">
        <v>102</v>
      </c>
      <c r="O576" s="55"/>
    </row>
    <row r="577" spans="1:15" ht="21">
      <c r="A577" s="55" t="s">
        <v>3502</v>
      </c>
      <c r="B577" s="55" t="str">
        <f t="shared" si="8"/>
        <v>F1.S1.DS.PLI01.GPB008_PIT420</v>
      </c>
      <c r="C577" s="55" t="s">
        <v>2475</v>
      </c>
      <c r="D577" s="53" t="s">
        <v>102</v>
      </c>
      <c r="E577" s="55" t="s">
        <v>112</v>
      </c>
      <c r="F577" s="55" t="s">
        <v>5095</v>
      </c>
      <c r="G577" s="54" t="s">
        <v>4925</v>
      </c>
      <c r="H577" s="55" t="s">
        <v>74</v>
      </c>
      <c r="I577" s="55">
        <v>1</v>
      </c>
      <c r="J577" s="55">
        <v>5</v>
      </c>
      <c r="K577" s="55">
        <v>6</v>
      </c>
      <c r="L577" s="53" t="s">
        <v>102</v>
      </c>
      <c r="M577" s="52">
        <v>0</v>
      </c>
      <c r="N577" s="55" t="s">
        <v>102</v>
      </c>
      <c r="O577" s="55"/>
    </row>
    <row r="578" spans="1:15" ht="21">
      <c r="A578" s="55" t="s">
        <v>4778</v>
      </c>
      <c r="B578" s="55" t="str">
        <f t="shared" ref="B578:B641" si="9">A578</f>
        <v>F1.S1.DS.RRS01.CMA002_LIT108</v>
      </c>
      <c r="C578" s="55" t="s">
        <v>2972</v>
      </c>
      <c r="D578" s="53" t="s">
        <v>102</v>
      </c>
      <c r="E578" s="55" t="s">
        <v>112</v>
      </c>
      <c r="F578" s="55" t="s">
        <v>5095</v>
      </c>
      <c r="G578" s="54" t="s">
        <v>4925</v>
      </c>
      <c r="H578" s="55" t="s">
        <v>74</v>
      </c>
      <c r="I578" s="55">
        <v>1</v>
      </c>
      <c r="J578" s="55">
        <v>5</v>
      </c>
      <c r="K578" s="55">
        <v>7</v>
      </c>
      <c r="L578" s="53" t="s">
        <v>102</v>
      </c>
      <c r="M578" s="52">
        <v>0</v>
      </c>
      <c r="N578" s="55" t="s">
        <v>102</v>
      </c>
      <c r="O578" s="55"/>
    </row>
    <row r="579" spans="1:15" ht="21">
      <c r="A579" s="55" t="s">
        <v>3650</v>
      </c>
      <c r="B579" s="55" t="str">
        <f t="shared" si="9"/>
        <v>F1.S1.DS.RRS01.GPA003_FIT121</v>
      </c>
      <c r="C579" s="55" t="s">
        <v>2990</v>
      </c>
      <c r="D579" s="53" t="s">
        <v>102</v>
      </c>
      <c r="E579" s="55" t="s">
        <v>112</v>
      </c>
      <c r="F579" s="55" t="s">
        <v>5095</v>
      </c>
      <c r="G579" s="54" t="s">
        <v>4925</v>
      </c>
      <c r="H579" s="55" t="s">
        <v>74</v>
      </c>
      <c r="I579" s="55">
        <v>1</v>
      </c>
      <c r="J579" s="55">
        <v>5</v>
      </c>
      <c r="K579" s="55">
        <v>8</v>
      </c>
      <c r="L579" s="53" t="s">
        <v>102</v>
      </c>
      <c r="M579" s="52">
        <v>0</v>
      </c>
      <c r="N579" s="55" t="s">
        <v>4930</v>
      </c>
      <c r="O579" s="55"/>
    </row>
    <row r="580" spans="1:15" ht="21">
      <c r="A580" s="55" t="s">
        <v>3510</v>
      </c>
      <c r="B580" s="55" t="str">
        <f t="shared" si="9"/>
        <v>F1.S1.DS.RRS01.HQ001_PIT122</v>
      </c>
      <c r="C580" s="55" t="s">
        <v>2994</v>
      </c>
      <c r="D580" s="53" t="s">
        <v>102</v>
      </c>
      <c r="E580" s="55" t="s">
        <v>112</v>
      </c>
      <c r="F580" s="55" t="s">
        <v>5095</v>
      </c>
      <c r="G580" s="54" t="s">
        <v>4925</v>
      </c>
      <c r="H580" s="55" t="s">
        <v>74</v>
      </c>
      <c r="I580" s="55">
        <v>1</v>
      </c>
      <c r="J580" s="55">
        <v>6</v>
      </c>
      <c r="K580" s="55">
        <v>1</v>
      </c>
      <c r="L580" s="53" t="s">
        <v>102</v>
      </c>
      <c r="M580" s="52">
        <v>0</v>
      </c>
      <c r="N580" s="55" t="s">
        <v>102</v>
      </c>
      <c r="O580" s="55"/>
    </row>
    <row r="581" spans="1:15" ht="21">
      <c r="A581" s="55" t="s">
        <v>4773</v>
      </c>
      <c r="B581" s="55" t="str">
        <f t="shared" si="9"/>
        <v>F1.S1.DS.PLI01.CMA009_LIT407</v>
      </c>
      <c r="C581" s="55" t="s">
        <v>2595</v>
      </c>
      <c r="D581" s="53" t="s">
        <v>102</v>
      </c>
      <c r="E581" s="55" t="s">
        <v>112</v>
      </c>
      <c r="F581" s="55" t="s">
        <v>5095</v>
      </c>
      <c r="G581" s="54" t="s">
        <v>4925</v>
      </c>
      <c r="H581" s="55" t="s">
        <v>74</v>
      </c>
      <c r="I581" s="55">
        <v>1</v>
      </c>
      <c r="J581" s="55">
        <v>6</v>
      </c>
      <c r="K581" s="55">
        <v>2</v>
      </c>
      <c r="L581" s="53" t="s">
        <v>102</v>
      </c>
      <c r="M581" s="52">
        <v>0</v>
      </c>
      <c r="N581" s="55" t="s">
        <v>102</v>
      </c>
      <c r="O581" s="55"/>
    </row>
    <row r="582" spans="1:15" ht="21">
      <c r="A582" s="55" t="s">
        <v>3638</v>
      </c>
      <c r="B582" s="55" t="str">
        <f t="shared" si="9"/>
        <v>F1.S1.DS.PLI01.GPB010_FIT411</v>
      </c>
      <c r="C582" s="55" t="s">
        <v>2609</v>
      </c>
      <c r="D582" s="53" t="s">
        <v>102</v>
      </c>
      <c r="E582" s="55" t="s">
        <v>112</v>
      </c>
      <c r="F582" s="55" t="s">
        <v>5095</v>
      </c>
      <c r="G582" s="54" t="s">
        <v>4925</v>
      </c>
      <c r="H582" s="55" t="s">
        <v>74</v>
      </c>
      <c r="I582" s="55">
        <v>1</v>
      </c>
      <c r="J582" s="55">
        <v>6</v>
      </c>
      <c r="K582" s="55">
        <v>3</v>
      </c>
      <c r="L582" s="53" t="s">
        <v>102</v>
      </c>
      <c r="M582" s="52">
        <v>0</v>
      </c>
      <c r="N582" s="55" t="s">
        <v>4933</v>
      </c>
      <c r="O582" s="55"/>
    </row>
    <row r="583" spans="1:15" ht="21">
      <c r="A583" s="55" t="s">
        <v>3726</v>
      </c>
      <c r="B583" s="55" t="str">
        <f t="shared" si="9"/>
        <v>F1.S1.DS.PLI01.HQ001_PIT416</v>
      </c>
      <c r="C583" s="55" t="s">
        <v>2447</v>
      </c>
      <c r="D583" s="53" t="s">
        <v>102</v>
      </c>
      <c r="E583" s="55" t="s">
        <v>112</v>
      </c>
      <c r="F583" s="55" t="s">
        <v>5095</v>
      </c>
      <c r="G583" s="54" t="s">
        <v>4925</v>
      </c>
      <c r="H583" s="55" t="s">
        <v>74</v>
      </c>
      <c r="I583" s="55">
        <v>1</v>
      </c>
      <c r="J583" s="55">
        <v>6</v>
      </c>
      <c r="K583" s="55">
        <v>4</v>
      </c>
      <c r="L583" s="53" t="s">
        <v>102</v>
      </c>
      <c r="M583" s="52">
        <v>0</v>
      </c>
      <c r="N583" s="55" t="s">
        <v>102</v>
      </c>
      <c r="O583" s="55"/>
    </row>
    <row r="584" spans="1:15">
      <c r="A584" s="59" t="s">
        <v>102</v>
      </c>
      <c r="B584" s="55" t="str">
        <f t="shared" si="9"/>
        <v>-</v>
      </c>
      <c r="C584" s="55" t="s">
        <v>4931</v>
      </c>
      <c r="D584" s="53" t="s">
        <v>102</v>
      </c>
      <c r="E584" s="55" t="s">
        <v>112</v>
      </c>
      <c r="F584" s="55" t="s">
        <v>5095</v>
      </c>
      <c r="G584" s="60" t="s">
        <v>102</v>
      </c>
      <c r="H584" s="55" t="s">
        <v>74</v>
      </c>
      <c r="I584" s="55">
        <v>1</v>
      </c>
      <c r="J584" s="55">
        <v>6</v>
      </c>
      <c r="K584" s="55">
        <v>5</v>
      </c>
      <c r="L584" s="53" t="s">
        <v>102</v>
      </c>
      <c r="M584" s="52">
        <v>1</v>
      </c>
      <c r="N584" s="60" t="s">
        <v>102</v>
      </c>
      <c r="O584" s="55" t="s">
        <v>4932</v>
      </c>
    </row>
    <row r="585" spans="1:15" ht="21">
      <c r="A585" s="55" t="s">
        <v>3505</v>
      </c>
      <c r="B585" s="55" t="str">
        <f t="shared" si="9"/>
        <v>F1.S1.DS.PLI01.GPB010_PIT421</v>
      </c>
      <c r="C585" s="55" t="s">
        <v>2605</v>
      </c>
      <c r="D585" s="53" t="s">
        <v>102</v>
      </c>
      <c r="E585" s="55" t="s">
        <v>112</v>
      </c>
      <c r="F585" s="55" t="s">
        <v>5095</v>
      </c>
      <c r="G585" s="54" t="s">
        <v>4925</v>
      </c>
      <c r="H585" s="55" t="s">
        <v>74</v>
      </c>
      <c r="I585" s="55">
        <v>1</v>
      </c>
      <c r="J585" s="55">
        <v>6</v>
      </c>
      <c r="K585" s="55">
        <v>6</v>
      </c>
      <c r="L585" s="53" t="s">
        <v>102</v>
      </c>
      <c r="M585" s="52">
        <v>0</v>
      </c>
      <c r="N585" s="55" t="s">
        <v>102</v>
      </c>
      <c r="O585" s="55"/>
    </row>
    <row r="586" spans="1:15" ht="21">
      <c r="A586" s="55" t="s">
        <v>3725</v>
      </c>
      <c r="B586" s="55" t="str">
        <f t="shared" si="9"/>
        <v>F1.S1.DS.PLI01.GPB010_FIT604</v>
      </c>
      <c r="C586" s="55" t="s">
        <v>2642</v>
      </c>
      <c r="D586" s="53" t="s">
        <v>102</v>
      </c>
      <c r="E586" s="55" t="s">
        <v>112</v>
      </c>
      <c r="F586" s="55" t="s">
        <v>5095</v>
      </c>
      <c r="G586" s="54" t="s">
        <v>4925</v>
      </c>
      <c r="H586" s="55" t="s">
        <v>74</v>
      </c>
      <c r="I586" s="55">
        <v>1</v>
      </c>
      <c r="J586" s="55">
        <v>6</v>
      </c>
      <c r="K586" s="55">
        <v>7</v>
      </c>
      <c r="L586" s="53" t="s">
        <v>102</v>
      </c>
      <c r="M586" s="52">
        <v>0</v>
      </c>
      <c r="N586" s="55" t="s">
        <v>4930</v>
      </c>
      <c r="O586" s="55"/>
    </row>
    <row r="587" spans="1:15" ht="21">
      <c r="A587" s="55" t="s">
        <v>3513</v>
      </c>
      <c r="B587" s="55" t="str">
        <f t="shared" si="9"/>
        <v>F1.S1.DS.RUS01.GPB121_PIT101</v>
      </c>
      <c r="C587" s="55" t="s">
        <v>3052</v>
      </c>
      <c r="D587" s="53" t="s">
        <v>102</v>
      </c>
      <c r="E587" s="55" t="s">
        <v>112</v>
      </c>
      <c r="F587" s="55" t="s">
        <v>5095</v>
      </c>
      <c r="G587" s="54" t="s">
        <v>4925</v>
      </c>
      <c r="H587" s="55" t="s">
        <v>74</v>
      </c>
      <c r="I587" s="55">
        <v>1</v>
      </c>
      <c r="J587" s="55">
        <v>6</v>
      </c>
      <c r="K587" s="55">
        <v>8</v>
      </c>
      <c r="L587" s="53" t="s">
        <v>102</v>
      </c>
      <c r="M587" s="52">
        <v>0</v>
      </c>
      <c r="N587" s="55" t="s">
        <v>102</v>
      </c>
      <c r="O587" s="55"/>
    </row>
    <row r="588" spans="1:15" ht="21">
      <c r="A588" s="55" t="s">
        <v>3655</v>
      </c>
      <c r="B588" s="55" t="str">
        <f t="shared" si="9"/>
        <v>F1.S1.DS.RUS01.GPB121_FIT102</v>
      </c>
      <c r="C588" s="55" t="s">
        <v>3052</v>
      </c>
      <c r="D588" s="53" t="s">
        <v>102</v>
      </c>
      <c r="E588" s="55" t="s">
        <v>112</v>
      </c>
      <c r="F588" s="55" t="s">
        <v>5095</v>
      </c>
      <c r="G588" s="54" t="s">
        <v>4925</v>
      </c>
      <c r="H588" s="55" t="s">
        <v>74</v>
      </c>
      <c r="I588" s="55">
        <v>1</v>
      </c>
      <c r="J588" s="55">
        <v>7</v>
      </c>
      <c r="K588" s="55">
        <v>1</v>
      </c>
      <c r="L588" s="53" t="s">
        <v>102</v>
      </c>
      <c r="M588" s="52">
        <v>0</v>
      </c>
      <c r="N588" s="55" t="s">
        <v>4930</v>
      </c>
      <c r="O588" s="55"/>
    </row>
    <row r="589" spans="1:15" ht="21">
      <c r="A589" s="55" t="s">
        <v>3516</v>
      </c>
      <c r="B589" s="55" t="str">
        <f t="shared" si="9"/>
        <v>F1.S1.DS.RUS01.XM01_PIT201</v>
      </c>
      <c r="C589" s="55" t="s">
        <v>3060</v>
      </c>
      <c r="D589" s="53" t="s">
        <v>102</v>
      </c>
      <c r="E589" s="55" t="s">
        <v>112</v>
      </c>
      <c r="F589" s="55" t="s">
        <v>5095</v>
      </c>
      <c r="G589" s="54" t="s">
        <v>4925</v>
      </c>
      <c r="H589" s="55" t="s">
        <v>74</v>
      </c>
      <c r="I589" s="55">
        <v>1</v>
      </c>
      <c r="J589" s="55">
        <v>7</v>
      </c>
      <c r="K589" s="55">
        <v>2</v>
      </c>
      <c r="L589" s="53" t="s">
        <v>102</v>
      </c>
      <c r="M589" s="52">
        <v>0</v>
      </c>
      <c r="N589" s="55" t="s">
        <v>102</v>
      </c>
      <c r="O589" s="55"/>
    </row>
    <row r="590" spans="1:15" ht="21">
      <c r="A590" s="55" t="s">
        <v>3656</v>
      </c>
      <c r="B590" s="55" t="str">
        <f t="shared" si="9"/>
        <v>F1.S1.DS.RUS01.XM01_FIT202</v>
      </c>
      <c r="C590" s="55" t="s">
        <v>3060</v>
      </c>
      <c r="D590" s="53" t="s">
        <v>102</v>
      </c>
      <c r="E590" s="55" t="s">
        <v>112</v>
      </c>
      <c r="F590" s="55" t="s">
        <v>5095</v>
      </c>
      <c r="G590" s="54" t="s">
        <v>4925</v>
      </c>
      <c r="H590" s="55" t="s">
        <v>74</v>
      </c>
      <c r="I590" s="55">
        <v>1</v>
      </c>
      <c r="J590" s="55">
        <v>7</v>
      </c>
      <c r="K590" s="55">
        <v>3</v>
      </c>
      <c r="L590" s="53" t="s">
        <v>102</v>
      </c>
      <c r="M590" s="52">
        <v>0</v>
      </c>
      <c r="N590" s="55" t="s">
        <v>4933</v>
      </c>
      <c r="O590" s="55"/>
    </row>
    <row r="591" spans="1:15" ht="21">
      <c r="A591" s="55" t="s">
        <v>3519</v>
      </c>
      <c r="B591" s="55" t="str">
        <f t="shared" si="9"/>
        <v>F1.S1.DS.NDS01.XM01_PIT401</v>
      </c>
      <c r="C591" s="55" t="s">
        <v>1880</v>
      </c>
      <c r="D591" s="53" t="s">
        <v>102</v>
      </c>
      <c r="E591" s="55" t="s">
        <v>112</v>
      </c>
      <c r="F591" s="55" t="s">
        <v>5095</v>
      </c>
      <c r="G591" s="54" t="s">
        <v>4925</v>
      </c>
      <c r="H591" s="55" t="s">
        <v>74</v>
      </c>
      <c r="I591" s="55">
        <v>1</v>
      </c>
      <c r="J591" s="55">
        <v>7</v>
      </c>
      <c r="K591" s="55">
        <v>4</v>
      </c>
      <c r="L591" s="53" t="s">
        <v>102</v>
      </c>
      <c r="M591" s="52">
        <v>0</v>
      </c>
      <c r="N591" s="55" t="s">
        <v>102</v>
      </c>
      <c r="O591" s="55"/>
    </row>
    <row r="592" spans="1:15" ht="21">
      <c r="A592" s="55" t="s">
        <v>3525</v>
      </c>
      <c r="B592" s="55" t="str">
        <f t="shared" si="9"/>
        <v>F1.S1.DS.RUS01.GPB121_PIT601</v>
      </c>
      <c r="C592" s="55" t="s">
        <v>3099</v>
      </c>
      <c r="D592" s="53" t="s">
        <v>102</v>
      </c>
      <c r="E592" s="55" t="s">
        <v>112</v>
      </c>
      <c r="F592" s="55" t="s">
        <v>5095</v>
      </c>
      <c r="G592" s="54" t="s">
        <v>4925</v>
      </c>
      <c r="H592" s="55" t="s">
        <v>74</v>
      </c>
      <c r="I592" s="55">
        <v>1</v>
      </c>
      <c r="J592" s="55">
        <v>7</v>
      </c>
      <c r="K592" s="55">
        <v>5</v>
      </c>
      <c r="L592" s="53" t="s">
        <v>102</v>
      </c>
      <c r="M592" s="52">
        <v>0</v>
      </c>
      <c r="N592" s="55" t="s">
        <v>102</v>
      </c>
      <c r="O592" s="55"/>
    </row>
    <row r="593" spans="1:15" ht="21">
      <c r="A593" s="55" t="s">
        <v>3665</v>
      </c>
      <c r="B593" s="55" t="str">
        <f t="shared" si="9"/>
        <v>F1.S1.DS.RUS01.GPB121_FIT602</v>
      </c>
      <c r="C593" s="55" t="s">
        <v>3099</v>
      </c>
      <c r="D593" s="53" t="s">
        <v>102</v>
      </c>
      <c r="E593" s="55" t="s">
        <v>112</v>
      </c>
      <c r="F593" s="55" t="s">
        <v>5095</v>
      </c>
      <c r="G593" s="54" t="s">
        <v>4925</v>
      </c>
      <c r="H593" s="55" t="s">
        <v>74</v>
      </c>
      <c r="I593" s="55">
        <v>1</v>
      </c>
      <c r="J593" s="55">
        <v>7</v>
      </c>
      <c r="K593" s="55">
        <v>6</v>
      </c>
      <c r="L593" s="53" t="s">
        <v>102</v>
      </c>
      <c r="M593" s="52">
        <v>0</v>
      </c>
      <c r="N593" s="55" t="s">
        <v>4930</v>
      </c>
      <c r="O593" s="55"/>
    </row>
    <row r="594" spans="1:15" ht="21">
      <c r="A594" s="55" t="s">
        <v>3528</v>
      </c>
      <c r="B594" s="55" t="str">
        <f t="shared" si="9"/>
        <v>F1.S1.DS.RUS01.GPB121_PIT701</v>
      </c>
      <c r="C594" s="55" t="s">
        <v>3132</v>
      </c>
      <c r="D594" s="53" t="s">
        <v>102</v>
      </c>
      <c r="E594" s="55" t="s">
        <v>112</v>
      </c>
      <c r="F594" s="55" t="s">
        <v>5095</v>
      </c>
      <c r="G594" s="54" t="s">
        <v>4925</v>
      </c>
      <c r="H594" s="55" t="s">
        <v>74</v>
      </c>
      <c r="I594" s="55">
        <v>1</v>
      </c>
      <c r="J594" s="55">
        <v>7</v>
      </c>
      <c r="K594" s="55">
        <v>7</v>
      </c>
      <c r="L594" s="53" t="s">
        <v>102</v>
      </c>
      <c r="M594" s="52">
        <v>0</v>
      </c>
      <c r="N594" s="55" t="s">
        <v>102</v>
      </c>
      <c r="O594" s="55"/>
    </row>
    <row r="595" spans="1:15" ht="21">
      <c r="A595" s="55" t="s">
        <v>3666</v>
      </c>
      <c r="B595" s="55" t="str">
        <f t="shared" si="9"/>
        <v>F1.S1.DS.RUS01.GPB121_FIT702</v>
      </c>
      <c r="C595" s="55" t="s">
        <v>3132</v>
      </c>
      <c r="D595" s="53" t="s">
        <v>102</v>
      </c>
      <c r="E595" s="55" t="s">
        <v>112</v>
      </c>
      <c r="F595" s="55" t="s">
        <v>5095</v>
      </c>
      <c r="G595" s="54" t="s">
        <v>4925</v>
      </c>
      <c r="H595" s="55" t="s">
        <v>74</v>
      </c>
      <c r="I595" s="55">
        <v>1</v>
      </c>
      <c r="J595" s="55">
        <v>7</v>
      </c>
      <c r="K595" s="55">
        <v>8</v>
      </c>
      <c r="L595" s="53" t="s">
        <v>102</v>
      </c>
      <c r="M595" s="52">
        <v>0</v>
      </c>
      <c r="N595" s="55" t="s">
        <v>4930</v>
      </c>
      <c r="O595" s="55"/>
    </row>
    <row r="596" spans="1:15" ht="21">
      <c r="A596" s="55" t="s">
        <v>3733</v>
      </c>
      <c r="B596" s="55" t="str">
        <f t="shared" si="9"/>
        <v>F1.S1.DS.RUS01.GPB121_PIT703</v>
      </c>
      <c r="C596" s="55" t="s">
        <v>3132</v>
      </c>
      <c r="D596" s="53" t="s">
        <v>102</v>
      </c>
      <c r="E596" s="55" t="s">
        <v>112</v>
      </c>
      <c r="F596" s="55" t="s">
        <v>5095</v>
      </c>
      <c r="G596" s="54" t="s">
        <v>4925</v>
      </c>
      <c r="H596" s="55" t="s">
        <v>74</v>
      </c>
      <c r="I596" s="55">
        <v>1</v>
      </c>
      <c r="J596" s="55">
        <v>8</v>
      </c>
      <c r="K596" s="55">
        <v>1</v>
      </c>
      <c r="L596" s="53" t="s">
        <v>102</v>
      </c>
      <c r="M596" s="52">
        <v>0</v>
      </c>
      <c r="N596" s="55" t="s">
        <v>102</v>
      </c>
      <c r="O596" s="55"/>
    </row>
    <row r="597" spans="1:15" ht="21">
      <c r="A597" s="55" t="s">
        <v>3531</v>
      </c>
      <c r="B597" s="55" t="str">
        <f t="shared" si="9"/>
        <v>F1.S1.DS.RUS01.XM01_PIT806</v>
      </c>
      <c r="C597" s="55" t="s">
        <v>3144</v>
      </c>
      <c r="D597" s="53" t="s">
        <v>102</v>
      </c>
      <c r="E597" s="55" t="s">
        <v>112</v>
      </c>
      <c r="F597" s="55" t="s">
        <v>5095</v>
      </c>
      <c r="G597" s="54" t="s">
        <v>4925</v>
      </c>
      <c r="H597" s="55" t="s">
        <v>74</v>
      </c>
      <c r="I597" s="55">
        <v>1</v>
      </c>
      <c r="J597" s="55">
        <v>8</v>
      </c>
      <c r="K597" s="55">
        <v>2</v>
      </c>
      <c r="L597" s="53" t="s">
        <v>102</v>
      </c>
      <c r="M597" s="52">
        <v>0</v>
      </c>
      <c r="N597" s="55" t="s">
        <v>102</v>
      </c>
      <c r="O597" s="55"/>
    </row>
    <row r="598" spans="1:15" ht="21">
      <c r="A598" s="55" t="s">
        <v>3534</v>
      </c>
      <c r="B598" s="55" t="str">
        <f t="shared" si="9"/>
        <v>F1.S1.DS.RUS01.XM01_PIT902</v>
      </c>
      <c r="C598" s="55" t="s">
        <v>3153</v>
      </c>
      <c r="D598" s="53" t="s">
        <v>102</v>
      </c>
      <c r="E598" s="55" t="s">
        <v>112</v>
      </c>
      <c r="F598" s="55" t="s">
        <v>5095</v>
      </c>
      <c r="G598" s="54" t="s">
        <v>4925</v>
      </c>
      <c r="H598" s="55" t="s">
        <v>74</v>
      </c>
      <c r="I598" s="55">
        <v>1</v>
      </c>
      <c r="J598" s="55">
        <v>8</v>
      </c>
      <c r="K598" s="55">
        <v>3</v>
      </c>
      <c r="L598" s="53" t="s">
        <v>102</v>
      </c>
      <c r="M598" s="52">
        <v>0</v>
      </c>
      <c r="N598" s="55" t="s">
        <v>102</v>
      </c>
      <c r="O598" s="55"/>
    </row>
    <row r="599" spans="1:15">
      <c r="A599" s="59" t="s">
        <v>102</v>
      </c>
      <c r="B599" s="55" t="str">
        <f t="shared" si="9"/>
        <v>-</v>
      </c>
      <c r="C599" s="55" t="s">
        <v>4931</v>
      </c>
      <c r="D599" s="53" t="s">
        <v>102</v>
      </c>
      <c r="E599" s="55" t="s">
        <v>112</v>
      </c>
      <c r="F599" s="55" t="s">
        <v>5095</v>
      </c>
      <c r="G599" s="60" t="s">
        <v>102</v>
      </c>
      <c r="H599" s="55" t="s">
        <v>74</v>
      </c>
      <c r="I599" s="55">
        <v>1</v>
      </c>
      <c r="J599" s="55">
        <v>8</v>
      </c>
      <c r="K599" s="55">
        <v>4</v>
      </c>
      <c r="L599" s="53" t="s">
        <v>102</v>
      </c>
      <c r="M599" s="52">
        <v>1</v>
      </c>
      <c r="N599" s="55" t="s">
        <v>102</v>
      </c>
      <c r="O599" s="55" t="s">
        <v>4969</v>
      </c>
    </row>
    <row r="600" spans="1:15">
      <c r="A600" s="59" t="s">
        <v>102</v>
      </c>
      <c r="B600" s="55" t="str">
        <f t="shared" si="9"/>
        <v>-</v>
      </c>
      <c r="C600" s="55" t="s">
        <v>4931</v>
      </c>
      <c r="D600" s="53" t="s">
        <v>102</v>
      </c>
      <c r="E600" s="55" t="s">
        <v>112</v>
      </c>
      <c r="F600" s="55" t="s">
        <v>5095</v>
      </c>
      <c r="G600" s="60" t="s">
        <v>102</v>
      </c>
      <c r="H600" s="55" t="s">
        <v>74</v>
      </c>
      <c r="I600" s="55">
        <v>1</v>
      </c>
      <c r="J600" s="55">
        <v>8</v>
      </c>
      <c r="K600" s="55">
        <v>5</v>
      </c>
      <c r="L600" s="53" t="s">
        <v>102</v>
      </c>
      <c r="M600" s="52">
        <v>1</v>
      </c>
      <c r="N600" s="55" t="s">
        <v>102</v>
      </c>
      <c r="O600" s="55" t="s">
        <v>4969</v>
      </c>
    </row>
    <row r="601" spans="1:15">
      <c r="A601" s="59" t="s">
        <v>102</v>
      </c>
      <c r="B601" s="55" t="str">
        <f t="shared" si="9"/>
        <v>-</v>
      </c>
      <c r="C601" s="55" t="s">
        <v>4931</v>
      </c>
      <c r="D601" s="53" t="s">
        <v>102</v>
      </c>
      <c r="E601" s="55" t="s">
        <v>112</v>
      </c>
      <c r="F601" s="55" t="s">
        <v>5095</v>
      </c>
      <c r="G601" s="60" t="s">
        <v>102</v>
      </c>
      <c r="H601" s="55" t="s">
        <v>74</v>
      </c>
      <c r="I601" s="55">
        <v>1</v>
      </c>
      <c r="J601" s="55">
        <v>8</v>
      </c>
      <c r="K601" s="55">
        <v>6</v>
      </c>
      <c r="L601" s="53" t="s">
        <v>102</v>
      </c>
      <c r="M601" s="52">
        <v>1</v>
      </c>
      <c r="N601" s="55" t="s">
        <v>102</v>
      </c>
      <c r="O601" s="55" t="s">
        <v>5097</v>
      </c>
    </row>
    <row r="602" spans="1:15" ht="21">
      <c r="A602" s="55" t="s">
        <v>4151</v>
      </c>
      <c r="B602" s="55" t="str">
        <f t="shared" si="9"/>
        <v>F1.S1.DS.NDS01.GPB003_VT236</v>
      </c>
      <c r="C602" s="55" t="s">
        <v>1740</v>
      </c>
      <c r="D602" s="53" t="s">
        <v>102</v>
      </c>
      <c r="E602" s="55" t="s">
        <v>112</v>
      </c>
      <c r="F602" s="55" t="s">
        <v>5095</v>
      </c>
      <c r="G602" s="54" t="s">
        <v>4925</v>
      </c>
      <c r="H602" s="55" t="s">
        <v>74</v>
      </c>
      <c r="I602" s="55">
        <v>1</v>
      </c>
      <c r="J602" s="55">
        <v>8</v>
      </c>
      <c r="K602" s="55">
        <v>7</v>
      </c>
      <c r="L602" s="53" t="s">
        <v>102</v>
      </c>
      <c r="M602" s="52">
        <v>0</v>
      </c>
      <c r="N602" s="55" t="s">
        <v>102</v>
      </c>
      <c r="O602" s="55"/>
    </row>
    <row r="603" spans="1:15" ht="21">
      <c r="A603" s="55" t="s">
        <v>4153</v>
      </c>
      <c r="B603" s="55" t="str">
        <f t="shared" si="9"/>
        <v>F1.S1.DS.NDS01.GPB003_VT237</v>
      </c>
      <c r="C603" s="55" t="s">
        <v>1745</v>
      </c>
      <c r="D603" s="53" t="s">
        <v>102</v>
      </c>
      <c r="E603" s="55" t="s">
        <v>112</v>
      </c>
      <c r="F603" s="55" t="s">
        <v>5095</v>
      </c>
      <c r="G603" s="54" t="s">
        <v>4925</v>
      </c>
      <c r="H603" s="55" t="s">
        <v>74</v>
      </c>
      <c r="I603" s="55">
        <v>1</v>
      </c>
      <c r="J603" s="55">
        <v>8</v>
      </c>
      <c r="K603" s="55">
        <v>8</v>
      </c>
      <c r="L603" s="53" t="s">
        <v>102</v>
      </c>
      <c r="M603" s="52">
        <v>0</v>
      </c>
      <c r="N603" s="55" t="s">
        <v>102</v>
      </c>
      <c r="O603" s="55"/>
    </row>
    <row r="604" spans="1:15" ht="21">
      <c r="A604" s="55" t="s">
        <v>4154</v>
      </c>
      <c r="B604" s="55" t="str">
        <f t="shared" si="9"/>
        <v>F1.S1.DS.NDS01.GPB004_VT238</v>
      </c>
      <c r="C604" s="55" t="s">
        <v>1747</v>
      </c>
      <c r="D604" s="53" t="s">
        <v>102</v>
      </c>
      <c r="E604" s="55" t="s">
        <v>112</v>
      </c>
      <c r="F604" s="55" t="s">
        <v>5095</v>
      </c>
      <c r="G604" s="54" t="s">
        <v>4925</v>
      </c>
      <c r="H604" s="55" t="s">
        <v>74</v>
      </c>
      <c r="I604" s="55">
        <v>1</v>
      </c>
      <c r="J604" s="55">
        <v>9</v>
      </c>
      <c r="K604" s="55">
        <v>1</v>
      </c>
      <c r="L604" s="53" t="s">
        <v>102</v>
      </c>
      <c r="M604" s="52">
        <v>0</v>
      </c>
      <c r="N604" s="55" t="s">
        <v>102</v>
      </c>
      <c r="O604" s="55"/>
    </row>
    <row r="605" spans="1:15" ht="21">
      <c r="A605" s="55" t="s">
        <v>4156</v>
      </c>
      <c r="B605" s="55" t="str">
        <f t="shared" si="9"/>
        <v>F1.S1.DS.NDS01.GPB004_VT239</v>
      </c>
      <c r="C605" s="55" t="s">
        <v>1751</v>
      </c>
      <c r="D605" s="53" t="s">
        <v>102</v>
      </c>
      <c r="E605" s="55" t="s">
        <v>112</v>
      </c>
      <c r="F605" s="55" t="s">
        <v>5095</v>
      </c>
      <c r="G605" s="54" t="s">
        <v>4925</v>
      </c>
      <c r="H605" s="55" t="s">
        <v>74</v>
      </c>
      <c r="I605" s="55">
        <v>1</v>
      </c>
      <c r="J605" s="55">
        <v>9</v>
      </c>
      <c r="K605" s="55">
        <v>2</v>
      </c>
      <c r="L605" s="53" t="s">
        <v>102</v>
      </c>
      <c r="M605" s="52">
        <v>0</v>
      </c>
      <c r="N605" s="55" t="s">
        <v>102</v>
      </c>
      <c r="O605" s="55"/>
    </row>
    <row r="606" spans="1:15" ht="21">
      <c r="A606" s="55" t="s">
        <v>4157</v>
      </c>
      <c r="B606" s="55" t="str">
        <f t="shared" si="9"/>
        <v>F1.S1.DS.NDS01.GPB005_VT240</v>
      </c>
      <c r="C606" s="55" t="s">
        <v>1753</v>
      </c>
      <c r="D606" s="53" t="s">
        <v>102</v>
      </c>
      <c r="E606" s="55" t="s">
        <v>112</v>
      </c>
      <c r="F606" s="55" t="s">
        <v>5095</v>
      </c>
      <c r="G606" s="54" t="s">
        <v>4925</v>
      </c>
      <c r="H606" s="55" t="s">
        <v>74</v>
      </c>
      <c r="I606" s="55">
        <v>1</v>
      </c>
      <c r="J606" s="55">
        <v>9</v>
      </c>
      <c r="K606" s="55">
        <v>3</v>
      </c>
      <c r="L606" s="53" t="s">
        <v>102</v>
      </c>
      <c r="M606" s="52">
        <v>0</v>
      </c>
      <c r="N606" s="55" t="s">
        <v>102</v>
      </c>
      <c r="O606" s="55"/>
    </row>
    <row r="607" spans="1:15" ht="21">
      <c r="A607" s="55" t="s">
        <v>4159</v>
      </c>
      <c r="B607" s="55" t="str">
        <f t="shared" si="9"/>
        <v>F1.S1.DS.NDS01.GPB005_VT241</v>
      </c>
      <c r="C607" s="55" t="s">
        <v>1756</v>
      </c>
      <c r="D607" s="53" t="s">
        <v>102</v>
      </c>
      <c r="E607" s="55" t="s">
        <v>112</v>
      </c>
      <c r="F607" s="55" t="s">
        <v>5095</v>
      </c>
      <c r="G607" s="54" t="s">
        <v>4925</v>
      </c>
      <c r="H607" s="55" t="s">
        <v>74</v>
      </c>
      <c r="I607" s="55">
        <v>1</v>
      </c>
      <c r="J607" s="55">
        <v>9</v>
      </c>
      <c r="K607" s="55">
        <v>4</v>
      </c>
      <c r="L607" s="53" t="s">
        <v>102</v>
      </c>
      <c r="M607" s="52">
        <v>0</v>
      </c>
      <c r="N607" s="55" t="s">
        <v>102</v>
      </c>
      <c r="O607" s="55"/>
    </row>
    <row r="608" spans="1:15" ht="21">
      <c r="A608" s="63" t="s">
        <v>4853</v>
      </c>
      <c r="B608" s="55" t="str">
        <f t="shared" si="9"/>
        <v>F1.S1.DS.OGT01.HSB001_ZT233</v>
      </c>
      <c r="C608" s="55" t="s">
        <v>2052</v>
      </c>
      <c r="D608" s="53" t="s">
        <v>102</v>
      </c>
      <c r="E608" s="55" t="s">
        <v>112</v>
      </c>
      <c r="F608" s="55" t="s">
        <v>5095</v>
      </c>
      <c r="G608" s="61" t="s">
        <v>4925</v>
      </c>
      <c r="H608" s="55" t="s">
        <v>74</v>
      </c>
      <c r="I608" s="55">
        <v>1</v>
      </c>
      <c r="J608" s="55">
        <v>9</v>
      </c>
      <c r="K608" s="55">
        <v>5</v>
      </c>
      <c r="L608" s="53" t="s">
        <v>102</v>
      </c>
      <c r="M608" s="52">
        <v>1</v>
      </c>
      <c r="N608" s="55" t="s">
        <v>5098</v>
      </c>
      <c r="O608" s="55" t="s">
        <v>5099</v>
      </c>
    </row>
    <row r="609" spans="1:15" ht="21">
      <c r="A609" s="70" t="s">
        <v>5100</v>
      </c>
      <c r="B609" s="55" t="str">
        <f t="shared" si="9"/>
        <v>F1.S1.DS.CDS01.CMA001_AIT113A</v>
      </c>
      <c r="C609" s="55" t="s">
        <v>241</v>
      </c>
      <c r="D609" s="53" t="s">
        <v>102</v>
      </c>
      <c r="E609" s="55" t="s">
        <v>112</v>
      </c>
      <c r="F609" s="55" t="s">
        <v>5095</v>
      </c>
      <c r="G609" s="71" t="s">
        <v>4925</v>
      </c>
      <c r="H609" s="55" t="s">
        <v>74</v>
      </c>
      <c r="I609" s="55">
        <v>1</v>
      </c>
      <c r="J609" s="55">
        <v>9</v>
      </c>
      <c r="K609" s="55">
        <v>6</v>
      </c>
      <c r="L609" s="53" t="s">
        <v>102</v>
      </c>
      <c r="M609" s="52">
        <v>1</v>
      </c>
      <c r="N609" s="55" t="s">
        <v>102</v>
      </c>
      <c r="O609" s="55"/>
    </row>
    <row r="610" spans="1:15" ht="21">
      <c r="A610" s="70" t="s">
        <v>5101</v>
      </c>
      <c r="B610" s="70" t="str">
        <f t="shared" si="9"/>
        <v>F1.S1.DS.CDS01.CMA001_AIT113B</v>
      </c>
      <c r="C610" s="70" t="s">
        <v>241</v>
      </c>
      <c r="D610" s="72" t="s">
        <v>102</v>
      </c>
      <c r="E610" s="70" t="s">
        <v>112</v>
      </c>
      <c r="F610" s="70" t="s">
        <v>5095</v>
      </c>
      <c r="G610" s="71" t="s">
        <v>4925</v>
      </c>
      <c r="H610" s="70" t="s">
        <v>74</v>
      </c>
      <c r="I610" s="70">
        <v>1</v>
      </c>
      <c r="J610" s="70">
        <v>9</v>
      </c>
      <c r="K610" s="70">
        <v>7</v>
      </c>
      <c r="L610" s="72" t="s">
        <v>102</v>
      </c>
      <c r="M610" s="73">
        <v>1</v>
      </c>
      <c r="N610" s="70" t="s">
        <v>102</v>
      </c>
      <c r="O610" s="70"/>
    </row>
    <row r="611" spans="1:15" ht="21">
      <c r="A611" s="70" t="s">
        <v>5102</v>
      </c>
      <c r="B611" s="55" t="str">
        <f t="shared" si="9"/>
        <v>F1.S1.DS.NDS01.CMA001_AIT119A</v>
      </c>
      <c r="C611" s="55" t="s">
        <v>1544</v>
      </c>
      <c r="D611" s="53" t="s">
        <v>102</v>
      </c>
      <c r="E611" s="55" t="s">
        <v>112</v>
      </c>
      <c r="F611" s="55" t="s">
        <v>5095</v>
      </c>
      <c r="G611" s="71" t="s">
        <v>4925</v>
      </c>
      <c r="H611" s="55" t="s">
        <v>74</v>
      </c>
      <c r="I611" s="55">
        <v>1</v>
      </c>
      <c r="J611" s="55">
        <v>9</v>
      </c>
      <c r="K611" s="55">
        <v>8</v>
      </c>
      <c r="L611" s="53" t="s">
        <v>102</v>
      </c>
      <c r="M611" s="52">
        <v>1</v>
      </c>
      <c r="N611" s="55" t="s">
        <v>102</v>
      </c>
      <c r="O611" s="55"/>
    </row>
    <row r="612" spans="1:15" ht="21">
      <c r="A612" s="70" t="s">
        <v>5103</v>
      </c>
      <c r="B612" s="70" t="str">
        <f t="shared" si="9"/>
        <v>F1.S1.DS.NDS01.CMA001_AIT119B</v>
      </c>
      <c r="C612" s="70" t="s">
        <v>1544</v>
      </c>
      <c r="D612" s="53" t="s">
        <v>102</v>
      </c>
      <c r="E612" s="55" t="s">
        <v>112</v>
      </c>
      <c r="F612" s="55" t="s">
        <v>5095</v>
      </c>
      <c r="G612" s="71" t="s">
        <v>4925</v>
      </c>
      <c r="H612" s="55" t="s">
        <v>74</v>
      </c>
      <c r="I612" s="55">
        <v>1</v>
      </c>
      <c r="J612" s="55">
        <v>10</v>
      </c>
      <c r="K612" s="55">
        <v>1</v>
      </c>
      <c r="L612" s="53" t="s">
        <v>102</v>
      </c>
      <c r="M612" s="52">
        <v>1</v>
      </c>
      <c r="N612" s="55" t="s">
        <v>102</v>
      </c>
      <c r="O612" s="55"/>
    </row>
    <row r="613" spans="1:15" ht="21">
      <c r="A613" s="70" t="s">
        <v>5104</v>
      </c>
      <c r="B613" s="55" t="str">
        <f t="shared" si="9"/>
        <v>F1.S1.DS.NDS01.CMA002_AIT118A</v>
      </c>
      <c r="C613" s="55" t="s">
        <v>1623</v>
      </c>
      <c r="D613" s="53" t="s">
        <v>102</v>
      </c>
      <c r="E613" s="55" t="s">
        <v>112</v>
      </c>
      <c r="F613" s="55" t="s">
        <v>5095</v>
      </c>
      <c r="G613" s="71" t="s">
        <v>4925</v>
      </c>
      <c r="H613" s="55" t="s">
        <v>74</v>
      </c>
      <c r="I613" s="55">
        <v>1</v>
      </c>
      <c r="J613" s="55">
        <v>10</v>
      </c>
      <c r="K613" s="55">
        <v>2</v>
      </c>
      <c r="L613" s="53" t="s">
        <v>102</v>
      </c>
      <c r="M613" s="73">
        <v>1</v>
      </c>
      <c r="N613" s="55" t="s">
        <v>102</v>
      </c>
      <c r="O613" s="55"/>
    </row>
    <row r="614" spans="1:15" ht="21">
      <c r="A614" s="70" t="s">
        <v>5105</v>
      </c>
      <c r="B614" s="55" t="str">
        <f t="shared" si="9"/>
        <v>F1.S1.DS.NDS01.CMA002_AIT118B</v>
      </c>
      <c r="C614" s="55" t="s">
        <v>1623</v>
      </c>
      <c r="D614" s="53" t="s">
        <v>102</v>
      </c>
      <c r="E614" s="55" t="s">
        <v>112</v>
      </c>
      <c r="F614" s="55" t="s">
        <v>5095</v>
      </c>
      <c r="G614" s="71" t="s">
        <v>4925</v>
      </c>
      <c r="H614" s="55" t="s">
        <v>74</v>
      </c>
      <c r="I614" s="55">
        <v>1</v>
      </c>
      <c r="J614" s="55">
        <v>10</v>
      </c>
      <c r="K614" s="55">
        <v>3</v>
      </c>
      <c r="L614" s="53" t="s">
        <v>102</v>
      </c>
      <c r="M614" s="73">
        <v>1</v>
      </c>
      <c r="N614" s="55" t="s">
        <v>102</v>
      </c>
      <c r="O614" s="55"/>
    </row>
    <row r="615" spans="1:15" ht="21">
      <c r="A615" s="70" t="s">
        <v>5106</v>
      </c>
      <c r="B615" s="55" t="str">
        <f t="shared" si="9"/>
        <v>F1.S1.DS.OGT01.GQB001_AIT227A</v>
      </c>
      <c r="C615" s="55" t="s">
        <v>2009</v>
      </c>
      <c r="D615" s="53" t="s">
        <v>102</v>
      </c>
      <c r="E615" s="55" t="s">
        <v>112</v>
      </c>
      <c r="F615" s="55" t="s">
        <v>5095</v>
      </c>
      <c r="G615" s="71" t="s">
        <v>4925</v>
      </c>
      <c r="H615" s="55" t="s">
        <v>74</v>
      </c>
      <c r="I615" s="55">
        <v>1</v>
      </c>
      <c r="J615" s="55">
        <v>10</v>
      </c>
      <c r="K615" s="55">
        <v>4</v>
      </c>
      <c r="L615" s="53" t="s">
        <v>102</v>
      </c>
      <c r="M615" s="73">
        <v>1</v>
      </c>
      <c r="N615" s="55" t="s">
        <v>102</v>
      </c>
      <c r="O615" s="55"/>
    </row>
    <row r="616" spans="1:15" ht="21">
      <c r="A616" s="70" t="s">
        <v>5107</v>
      </c>
      <c r="B616" s="55" t="str">
        <f t="shared" si="9"/>
        <v>F1.S1.DS.OGT01.GQB001_AIT227B</v>
      </c>
      <c r="C616" s="55" t="s">
        <v>2009</v>
      </c>
      <c r="D616" s="53" t="s">
        <v>102</v>
      </c>
      <c r="E616" s="55" t="s">
        <v>112</v>
      </c>
      <c r="F616" s="55" t="s">
        <v>5095</v>
      </c>
      <c r="G616" s="71" t="s">
        <v>4925</v>
      </c>
      <c r="H616" s="55" t="s">
        <v>74</v>
      </c>
      <c r="I616" s="55">
        <v>1</v>
      </c>
      <c r="J616" s="55">
        <v>10</v>
      </c>
      <c r="K616" s="55">
        <v>5</v>
      </c>
      <c r="L616" s="53" t="s">
        <v>102</v>
      </c>
      <c r="M616" s="73">
        <v>1</v>
      </c>
      <c r="N616" s="55" t="s">
        <v>102</v>
      </c>
      <c r="O616" s="55"/>
    </row>
    <row r="617" spans="1:15" ht="21">
      <c r="A617" s="70" t="s">
        <v>5108</v>
      </c>
      <c r="B617" s="55" t="str">
        <f t="shared" si="9"/>
        <v>F1.S1.DS.PLI01.CMA003_AIT117A</v>
      </c>
      <c r="C617" s="55" t="s">
        <v>2215</v>
      </c>
      <c r="D617" s="53" t="s">
        <v>102</v>
      </c>
      <c r="E617" s="55" t="s">
        <v>112</v>
      </c>
      <c r="F617" s="55" t="s">
        <v>5095</v>
      </c>
      <c r="G617" s="71" t="s">
        <v>4925</v>
      </c>
      <c r="H617" s="55" t="s">
        <v>74</v>
      </c>
      <c r="I617" s="55">
        <v>1</v>
      </c>
      <c r="J617" s="55">
        <v>10</v>
      </c>
      <c r="K617" s="55">
        <v>6</v>
      </c>
      <c r="L617" s="53" t="s">
        <v>102</v>
      </c>
      <c r="M617" s="73">
        <v>1</v>
      </c>
      <c r="N617" s="55" t="s">
        <v>102</v>
      </c>
      <c r="O617" s="55"/>
    </row>
    <row r="618" spans="1:15" ht="21">
      <c r="A618" s="70" t="s">
        <v>5109</v>
      </c>
      <c r="B618" s="70" t="str">
        <f t="shared" si="9"/>
        <v>F1.S1.DS.PLI01.CMA003_AIT117B</v>
      </c>
      <c r="C618" s="70" t="s">
        <v>2215</v>
      </c>
      <c r="D618" s="53" t="s">
        <v>102</v>
      </c>
      <c r="E618" s="55" t="s">
        <v>112</v>
      </c>
      <c r="F618" s="55" t="s">
        <v>5095</v>
      </c>
      <c r="G618" s="71" t="s">
        <v>4925</v>
      </c>
      <c r="H618" s="55" t="s">
        <v>74</v>
      </c>
      <c r="I618" s="55">
        <v>1</v>
      </c>
      <c r="J618" s="55">
        <v>10</v>
      </c>
      <c r="K618" s="55">
        <v>7</v>
      </c>
      <c r="L618" s="53" t="s">
        <v>102</v>
      </c>
      <c r="M618" s="73">
        <v>1</v>
      </c>
      <c r="N618" s="55" t="s">
        <v>102</v>
      </c>
      <c r="O618" s="55"/>
    </row>
    <row r="619" spans="1:15" ht="21">
      <c r="A619" s="63" t="s">
        <v>4403</v>
      </c>
      <c r="B619" s="55" t="str">
        <f t="shared" si="9"/>
        <v>F1.S1.DS.IXS01.GPB005_DIT318</v>
      </c>
      <c r="C619" s="55" t="s">
        <v>1187</v>
      </c>
      <c r="D619" s="53" t="s">
        <v>102</v>
      </c>
      <c r="E619" s="55" t="s">
        <v>112</v>
      </c>
      <c r="F619" s="55" t="s">
        <v>5095</v>
      </c>
      <c r="G619" s="71" t="s">
        <v>4925</v>
      </c>
      <c r="H619" s="55" t="s">
        <v>74</v>
      </c>
      <c r="I619" s="55">
        <v>1</v>
      </c>
      <c r="J619" s="55">
        <v>10</v>
      </c>
      <c r="K619" s="55">
        <v>8</v>
      </c>
      <c r="L619" s="53" t="s">
        <v>102</v>
      </c>
      <c r="M619" s="73">
        <v>1</v>
      </c>
      <c r="N619" s="55" t="s">
        <v>102</v>
      </c>
      <c r="O619" s="55" t="s">
        <v>5110</v>
      </c>
    </row>
    <row r="620" spans="1:15" ht="21">
      <c r="A620" s="55" t="s">
        <v>3784</v>
      </c>
      <c r="B620" s="55" t="str">
        <f t="shared" si="9"/>
        <v>F1.S1.DS.EFT01.HQ001_FCV118</v>
      </c>
      <c r="C620" s="55" t="s">
        <v>669</v>
      </c>
      <c r="D620" s="53" t="s">
        <v>102</v>
      </c>
      <c r="E620" s="55" t="s">
        <v>182</v>
      </c>
      <c r="F620" s="55" t="s">
        <v>5111</v>
      </c>
      <c r="G620" s="54" t="s">
        <v>4925</v>
      </c>
      <c r="H620" s="55" t="s">
        <v>74</v>
      </c>
      <c r="I620" s="55">
        <v>1</v>
      </c>
      <c r="J620" s="55">
        <v>11</v>
      </c>
      <c r="K620" s="55">
        <v>1</v>
      </c>
      <c r="L620" s="53" t="s">
        <v>102</v>
      </c>
      <c r="M620" s="52">
        <v>0</v>
      </c>
      <c r="N620" s="55" t="s">
        <v>102</v>
      </c>
      <c r="O620" s="55"/>
    </row>
    <row r="621" spans="1:15" ht="21">
      <c r="A621" s="55" t="s">
        <v>3790</v>
      </c>
      <c r="B621" s="55" t="str">
        <f t="shared" si="9"/>
        <v>F1.S1.DS.RRS01.GPA001_FCV123</v>
      </c>
      <c r="C621" s="55" t="s">
        <v>2910</v>
      </c>
      <c r="D621" s="53" t="s">
        <v>102</v>
      </c>
      <c r="E621" s="55" t="s">
        <v>182</v>
      </c>
      <c r="F621" s="55" t="s">
        <v>5111</v>
      </c>
      <c r="G621" s="54" t="s">
        <v>4925</v>
      </c>
      <c r="H621" s="55" t="s">
        <v>74</v>
      </c>
      <c r="I621" s="55">
        <v>1</v>
      </c>
      <c r="J621" s="55">
        <v>11</v>
      </c>
      <c r="K621" s="55">
        <v>2</v>
      </c>
      <c r="L621" s="53" t="s">
        <v>102</v>
      </c>
      <c r="M621" s="52">
        <v>0</v>
      </c>
      <c r="N621" s="55" t="s">
        <v>102</v>
      </c>
      <c r="O621" s="55"/>
    </row>
    <row r="622" spans="1:15" ht="21">
      <c r="A622" s="55" t="s">
        <v>3894</v>
      </c>
      <c r="B622" s="55" t="str">
        <f t="shared" si="9"/>
        <v>F1.S1.DS.RRS01.HQ001_FCV133</v>
      </c>
      <c r="C622" s="55" t="s">
        <v>2885</v>
      </c>
      <c r="D622" s="53" t="s">
        <v>102</v>
      </c>
      <c r="E622" s="55" t="s">
        <v>182</v>
      </c>
      <c r="F622" s="55" t="s">
        <v>5111</v>
      </c>
      <c r="G622" s="54" t="s">
        <v>4925</v>
      </c>
      <c r="H622" s="55" t="s">
        <v>74</v>
      </c>
      <c r="I622" s="55">
        <v>1</v>
      </c>
      <c r="J622" s="55">
        <v>11</v>
      </c>
      <c r="K622" s="55">
        <v>3</v>
      </c>
      <c r="L622" s="53" t="s">
        <v>102</v>
      </c>
      <c r="M622" s="52">
        <v>0</v>
      </c>
      <c r="N622" s="55" t="s">
        <v>102</v>
      </c>
      <c r="O622" s="55"/>
    </row>
    <row r="623" spans="1:15" ht="21">
      <c r="A623" s="55" t="s">
        <v>3771</v>
      </c>
      <c r="B623" s="55" t="str">
        <f t="shared" si="9"/>
        <v>F1.S1.DS.IXS01.CMA003_ACV323</v>
      </c>
      <c r="C623" s="55" t="s">
        <v>1152</v>
      </c>
      <c r="D623" s="53" t="s">
        <v>102</v>
      </c>
      <c r="E623" s="55" t="s">
        <v>182</v>
      </c>
      <c r="F623" s="55" t="s">
        <v>5111</v>
      </c>
      <c r="G623" s="54" t="s">
        <v>4925</v>
      </c>
      <c r="H623" s="55" t="s">
        <v>74</v>
      </c>
      <c r="I623" s="55">
        <v>1</v>
      </c>
      <c r="J623" s="55">
        <v>11</v>
      </c>
      <c r="K623" s="55">
        <v>4</v>
      </c>
      <c r="L623" s="53" t="s">
        <v>102</v>
      </c>
      <c r="M623" s="52">
        <v>0</v>
      </c>
      <c r="N623" s="55" t="s">
        <v>102</v>
      </c>
      <c r="O623" s="55"/>
    </row>
    <row r="624" spans="1:15" ht="21">
      <c r="A624" s="55" t="s">
        <v>3774</v>
      </c>
      <c r="B624" s="55" t="str">
        <f t="shared" si="9"/>
        <v>F1.S1.DS.IXS01.CMA005_ACV602</v>
      </c>
      <c r="C624" s="55" t="s">
        <v>1358</v>
      </c>
      <c r="D624" s="53" t="s">
        <v>102</v>
      </c>
      <c r="E624" s="55" t="s">
        <v>182</v>
      </c>
      <c r="F624" s="55" t="s">
        <v>5111</v>
      </c>
      <c r="G624" s="54" t="s">
        <v>4925</v>
      </c>
      <c r="H624" s="55" t="s">
        <v>74</v>
      </c>
      <c r="I624" s="55">
        <v>1</v>
      </c>
      <c r="J624" s="55">
        <v>11</v>
      </c>
      <c r="K624" s="55">
        <v>5</v>
      </c>
      <c r="L624" s="53" t="s">
        <v>102</v>
      </c>
      <c r="M624" s="52">
        <v>0</v>
      </c>
      <c r="N624" s="55" t="s">
        <v>102</v>
      </c>
      <c r="O624" s="55"/>
    </row>
    <row r="625" spans="1:15" ht="21">
      <c r="A625" s="55" t="s">
        <v>3775</v>
      </c>
      <c r="B625" s="55" t="str">
        <f t="shared" si="9"/>
        <v>F1.S1.DS.IXS01.CMA005_LCV604</v>
      </c>
      <c r="C625" s="55" t="s">
        <v>1370</v>
      </c>
      <c r="D625" s="53" t="s">
        <v>102</v>
      </c>
      <c r="E625" s="55" t="s">
        <v>182</v>
      </c>
      <c r="F625" s="55" t="s">
        <v>5111</v>
      </c>
      <c r="G625" s="54" t="s">
        <v>4925</v>
      </c>
      <c r="H625" s="55" t="s">
        <v>74</v>
      </c>
      <c r="I625" s="55">
        <v>1</v>
      </c>
      <c r="J625" s="55">
        <v>11</v>
      </c>
      <c r="K625" s="55">
        <v>6</v>
      </c>
      <c r="L625" s="53" t="s">
        <v>102</v>
      </c>
      <c r="M625" s="52">
        <v>0</v>
      </c>
      <c r="N625" s="55" t="s">
        <v>102</v>
      </c>
      <c r="O625" s="55"/>
    </row>
    <row r="626" spans="1:15" ht="21">
      <c r="A626" s="55" t="s">
        <v>3769</v>
      </c>
      <c r="B626" s="55" t="str">
        <f t="shared" si="9"/>
        <v>F1.S1.DS.IXS01.CMA002_LCV301</v>
      </c>
      <c r="C626" s="55" t="s">
        <v>1427</v>
      </c>
      <c r="D626" s="53" t="s">
        <v>102</v>
      </c>
      <c r="E626" s="55" t="s">
        <v>182</v>
      </c>
      <c r="F626" s="55" t="s">
        <v>5111</v>
      </c>
      <c r="G626" s="54" t="s">
        <v>4925</v>
      </c>
      <c r="H626" s="55" t="s">
        <v>74</v>
      </c>
      <c r="I626" s="55">
        <v>1</v>
      </c>
      <c r="J626" s="55">
        <v>11</v>
      </c>
      <c r="K626" s="55">
        <v>7</v>
      </c>
      <c r="L626" s="53" t="s">
        <v>102</v>
      </c>
      <c r="M626" s="52">
        <v>0</v>
      </c>
      <c r="N626" s="55" t="s">
        <v>102</v>
      </c>
      <c r="O626" s="55"/>
    </row>
    <row r="627" spans="1:15" ht="21">
      <c r="A627" s="55" t="s">
        <v>3836</v>
      </c>
      <c r="B627" s="55" t="str">
        <f t="shared" si="9"/>
        <v>F1.S1.DS.IXS01.HSA001_FCV422</v>
      </c>
      <c r="C627" s="55" t="s">
        <v>1270</v>
      </c>
      <c r="D627" s="53" t="s">
        <v>102</v>
      </c>
      <c r="E627" s="55" t="s">
        <v>182</v>
      </c>
      <c r="F627" s="55" t="s">
        <v>5111</v>
      </c>
      <c r="G627" s="54" t="s">
        <v>4925</v>
      </c>
      <c r="H627" s="55" t="s">
        <v>74</v>
      </c>
      <c r="I627" s="55">
        <v>1</v>
      </c>
      <c r="J627" s="55">
        <v>11</v>
      </c>
      <c r="K627" s="55">
        <v>8</v>
      </c>
      <c r="L627" s="53" t="s">
        <v>102</v>
      </c>
      <c r="M627" s="52">
        <v>0</v>
      </c>
      <c r="N627" s="55" t="s">
        <v>102</v>
      </c>
      <c r="O627" s="55"/>
    </row>
    <row r="628" spans="1:15" ht="21">
      <c r="A628" s="55" t="s">
        <v>3841</v>
      </c>
      <c r="B628" s="55" t="str">
        <f t="shared" si="9"/>
        <v>F1.S1.DS.IXS01.CMA002_PCV326</v>
      </c>
      <c r="C628" s="55" t="s">
        <v>1433</v>
      </c>
      <c r="D628" s="53" t="s">
        <v>102</v>
      </c>
      <c r="E628" s="55" t="s">
        <v>182</v>
      </c>
      <c r="F628" s="55" t="s">
        <v>5111</v>
      </c>
      <c r="G628" s="54" t="s">
        <v>4925</v>
      </c>
      <c r="H628" s="55" t="s">
        <v>74</v>
      </c>
      <c r="I628" s="55">
        <v>1</v>
      </c>
      <c r="J628" s="55">
        <v>12</v>
      </c>
      <c r="K628" s="55">
        <v>1</v>
      </c>
      <c r="L628" s="53" t="s">
        <v>102</v>
      </c>
      <c r="M628" s="52">
        <v>0</v>
      </c>
      <c r="N628" s="55" t="s">
        <v>102</v>
      </c>
      <c r="O628" s="55"/>
    </row>
    <row r="629" spans="1:15" ht="21">
      <c r="A629" s="55" t="s">
        <v>3776</v>
      </c>
      <c r="B629" s="55" t="str">
        <f t="shared" si="9"/>
        <v>F1.S1.DS.IXS01.EGC001_TCV101</v>
      </c>
      <c r="C629" s="55" t="s">
        <v>1087</v>
      </c>
      <c r="D629" s="53" t="s">
        <v>102</v>
      </c>
      <c r="E629" s="55" t="s">
        <v>182</v>
      </c>
      <c r="F629" s="55" t="s">
        <v>5111</v>
      </c>
      <c r="G629" s="54" t="s">
        <v>4925</v>
      </c>
      <c r="H629" s="55" t="s">
        <v>74</v>
      </c>
      <c r="I629" s="55">
        <v>1</v>
      </c>
      <c r="J629" s="55">
        <v>12</v>
      </c>
      <c r="K629" s="55">
        <v>2</v>
      </c>
      <c r="L629" s="53" t="s">
        <v>102</v>
      </c>
      <c r="M629" s="52">
        <v>0</v>
      </c>
      <c r="N629" s="63" t="s">
        <v>102</v>
      </c>
      <c r="O629" s="55"/>
    </row>
    <row r="630" spans="1:15" ht="21">
      <c r="A630" s="55" t="s">
        <v>3773</v>
      </c>
      <c r="B630" s="55" t="str">
        <f t="shared" si="9"/>
        <v>F1.S1.DS.IXS01.CMA003_LCV309</v>
      </c>
      <c r="C630" s="55" t="s">
        <v>1159</v>
      </c>
      <c r="D630" s="53" t="s">
        <v>102</v>
      </c>
      <c r="E630" s="55" t="s">
        <v>182</v>
      </c>
      <c r="F630" s="55" t="s">
        <v>5111</v>
      </c>
      <c r="G630" s="54" t="s">
        <v>4925</v>
      </c>
      <c r="H630" s="55" t="s">
        <v>74</v>
      </c>
      <c r="I630" s="55">
        <v>1</v>
      </c>
      <c r="J630" s="55">
        <v>12</v>
      </c>
      <c r="K630" s="55">
        <v>3</v>
      </c>
      <c r="L630" s="53" t="s">
        <v>102</v>
      </c>
      <c r="M630" s="52">
        <v>0</v>
      </c>
      <c r="N630" s="55" t="s">
        <v>102</v>
      </c>
      <c r="O630" s="55"/>
    </row>
    <row r="631" spans="1:15" ht="21">
      <c r="A631" s="55" t="s">
        <v>3800</v>
      </c>
      <c r="B631" s="55" t="str">
        <f t="shared" si="9"/>
        <v>F1.S1.DS.RUS01.GPB121_PCV703</v>
      </c>
      <c r="C631" s="55" t="s">
        <v>3132</v>
      </c>
      <c r="D631" s="53" t="s">
        <v>102</v>
      </c>
      <c r="E631" s="55" t="s">
        <v>182</v>
      </c>
      <c r="F631" s="55" t="s">
        <v>5111</v>
      </c>
      <c r="G631" s="54" t="s">
        <v>4925</v>
      </c>
      <c r="H631" s="55" t="s">
        <v>74</v>
      </c>
      <c r="I631" s="55">
        <v>1</v>
      </c>
      <c r="J631" s="55">
        <v>12</v>
      </c>
      <c r="K631" s="55">
        <v>4</v>
      </c>
      <c r="L631" s="53" t="s">
        <v>102</v>
      </c>
      <c r="M631" s="52">
        <v>0</v>
      </c>
      <c r="N631" s="55" t="s">
        <v>102</v>
      </c>
      <c r="O631" s="55"/>
    </row>
    <row r="632" spans="1:15">
      <c r="A632" s="63" t="s">
        <v>102</v>
      </c>
      <c r="B632" s="55" t="str">
        <f t="shared" si="9"/>
        <v>-</v>
      </c>
      <c r="C632" s="55" t="s">
        <v>4931</v>
      </c>
      <c r="D632" s="53" t="s">
        <v>102</v>
      </c>
      <c r="E632" s="55" t="s">
        <v>182</v>
      </c>
      <c r="F632" s="55" t="s">
        <v>5111</v>
      </c>
      <c r="G632" s="61" t="s">
        <v>102</v>
      </c>
      <c r="H632" s="55" t="s">
        <v>74</v>
      </c>
      <c r="I632" s="55">
        <v>1</v>
      </c>
      <c r="J632" s="55">
        <v>12</v>
      </c>
      <c r="K632" s="55">
        <v>5</v>
      </c>
      <c r="L632" s="53" t="s">
        <v>102</v>
      </c>
      <c r="M632" s="52">
        <v>0</v>
      </c>
      <c r="N632" s="55" t="s">
        <v>102</v>
      </c>
      <c r="O632" s="55"/>
    </row>
    <row r="633" spans="1:15">
      <c r="A633" s="63" t="s">
        <v>102</v>
      </c>
      <c r="B633" s="55" t="str">
        <f t="shared" si="9"/>
        <v>-</v>
      </c>
      <c r="C633" s="55" t="s">
        <v>4931</v>
      </c>
      <c r="D633" s="53" t="s">
        <v>102</v>
      </c>
      <c r="E633" s="55" t="s">
        <v>182</v>
      </c>
      <c r="F633" s="55" t="s">
        <v>5111</v>
      </c>
      <c r="G633" s="61" t="s">
        <v>102</v>
      </c>
      <c r="H633" s="55" t="s">
        <v>74</v>
      </c>
      <c r="I633" s="55">
        <v>1</v>
      </c>
      <c r="J633" s="55">
        <v>12</v>
      </c>
      <c r="K633" s="55">
        <v>6</v>
      </c>
      <c r="L633" s="53" t="s">
        <v>102</v>
      </c>
      <c r="M633" s="52">
        <v>0</v>
      </c>
      <c r="N633" s="55" t="s">
        <v>102</v>
      </c>
      <c r="O633" s="55"/>
    </row>
    <row r="634" spans="1:15">
      <c r="A634" s="63" t="s">
        <v>102</v>
      </c>
      <c r="B634" s="55" t="str">
        <f t="shared" si="9"/>
        <v>-</v>
      </c>
      <c r="C634" s="55" t="s">
        <v>4931</v>
      </c>
      <c r="D634" s="53" t="s">
        <v>102</v>
      </c>
      <c r="E634" s="55" t="s">
        <v>182</v>
      </c>
      <c r="F634" s="55" t="s">
        <v>5111</v>
      </c>
      <c r="G634" s="61" t="s">
        <v>102</v>
      </c>
      <c r="H634" s="55" t="s">
        <v>74</v>
      </c>
      <c r="I634" s="55">
        <v>1</v>
      </c>
      <c r="J634" s="55">
        <v>12</v>
      </c>
      <c r="K634" s="55">
        <v>7</v>
      </c>
      <c r="L634" s="53" t="s">
        <v>102</v>
      </c>
      <c r="M634" s="52">
        <v>0</v>
      </c>
      <c r="N634" s="55" t="s">
        <v>102</v>
      </c>
      <c r="O634" s="55"/>
    </row>
    <row r="635" spans="1:15">
      <c r="A635" s="63" t="s">
        <v>102</v>
      </c>
      <c r="B635" s="55" t="str">
        <f t="shared" si="9"/>
        <v>-</v>
      </c>
      <c r="C635" s="55" t="s">
        <v>4931</v>
      </c>
      <c r="D635" s="53" t="s">
        <v>102</v>
      </c>
      <c r="E635" s="55" t="s">
        <v>182</v>
      </c>
      <c r="F635" s="55" t="s">
        <v>5111</v>
      </c>
      <c r="G635" s="61" t="s">
        <v>102</v>
      </c>
      <c r="H635" s="55" t="s">
        <v>74</v>
      </c>
      <c r="I635" s="55">
        <v>1</v>
      </c>
      <c r="J635" s="55">
        <v>12</v>
      </c>
      <c r="K635" s="55">
        <v>8</v>
      </c>
      <c r="L635" s="53" t="s">
        <v>102</v>
      </c>
      <c r="M635" s="52">
        <v>0</v>
      </c>
      <c r="N635" s="55" t="s">
        <v>102</v>
      </c>
      <c r="O635" s="55"/>
    </row>
    <row r="636" spans="1:15" ht="21">
      <c r="A636" s="51" t="s">
        <v>5112</v>
      </c>
      <c r="B636" s="52" t="str">
        <f t="shared" si="9"/>
        <v>F1.S1.DS.UCA05.KEC421.11</v>
      </c>
      <c r="C636" s="52" t="s">
        <v>4944</v>
      </c>
      <c r="D636" s="53" t="s">
        <v>102</v>
      </c>
      <c r="E636" s="52" t="s">
        <v>4923</v>
      </c>
      <c r="F636" s="52" t="s">
        <v>4924</v>
      </c>
      <c r="G636" s="54" t="s">
        <v>4925</v>
      </c>
      <c r="H636" s="55" t="s">
        <v>74</v>
      </c>
      <c r="I636" s="56" t="s">
        <v>102</v>
      </c>
      <c r="J636" s="56" t="s">
        <v>102</v>
      </c>
      <c r="K636" s="56" t="s">
        <v>102</v>
      </c>
      <c r="L636" s="52" t="s">
        <v>5113</v>
      </c>
      <c r="M636" s="52">
        <v>0</v>
      </c>
      <c r="N636" s="55"/>
      <c r="O636" s="55"/>
    </row>
    <row r="637" spans="1:15" ht="21">
      <c r="A637" s="55" t="s">
        <v>5114</v>
      </c>
      <c r="B637" s="52" t="str">
        <f t="shared" si="9"/>
        <v>F1.S1.DS.UCA05.KEC421.21</v>
      </c>
      <c r="C637" s="52" t="s">
        <v>4944</v>
      </c>
      <c r="D637" s="53" t="s">
        <v>102</v>
      </c>
      <c r="E637" s="52" t="s">
        <v>4923</v>
      </c>
      <c r="F637" s="52" t="s">
        <v>4924</v>
      </c>
      <c r="G637" s="54" t="s">
        <v>4925</v>
      </c>
      <c r="H637" s="55" t="s">
        <v>74</v>
      </c>
      <c r="I637" s="56" t="s">
        <v>102</v>
      </c>
      <c r="J637" s="56" t="s">
        <v>102</v>
      </c>
      <c r="K637" s="56" t="s">
        <v>102</v>
      </c>
      <c r="L637" s="52" t="s">
        <v>5115</v>
      </c>
      <c r="M637" s="52">
        <v>0</v>
      </c>
      <c r="N637" s="55"/>
      <c r="O637" s="55"/>
    </row>
    <row r="638" spans="1:15" ht="21">
      <c r="A638" s="55" t="s">
        <v>5116</v>
      </c>
      <c r="B638" s="55" t="str">
        <f t="shared" si="9"/>
        <v>F1.S1.DS.EFT01.HQ001_ZSC125</v>
      </c>
      <c r="C638" s="55" t="s">
        <v>710</v>
      </c>
      <c r="D638" s="53" t="s">
        <v>102</v>
      </c>
      <c r="E638" s="55" t="s">
        <v>206</v>
      </c>
      <c r="F638" s="55" t="s">
        <v>5117</v>
      </c>
      <c r="G638" s="54" t="s">
        <v>4925</v>
      </c>
      <c r="H638" s="55" t="s">
        <v>74</v>
      </c>
      <c r="I638" s="55">
        <v>2</v>
      </c>
      <c r="J638" s="55">
        <v>1</v>
      </c>
      <c r="K638" s="55">
        <v>1</v>
      </c>
      <c r="L638" s="53" t="s">
        <v>102</v>
      </c>
      <c r="M638" s="52">
        <v>0</v>
      </c>
      <c r="N638" s="55" t="s">
        <v>102</v>
      </c>
      <c r="O638" s="55"/>
    </row>
    <row r="639" spans="1:15" ht="21">
      <c r="A639" s="55" t="s">
        <v>5118</v>
      </c>
      <c r="B639" s="55" t="str">
        <f t="shared" si="9"/>
        <v>F1.S1.DS.EFT01.HQ001_ZSO125</v>
      </c>
      <c r="C639" s="55" t="s">
        <v>710</v>
      </c>
      <c r="D639" s="53" t="s">
        <v>102</v>
      </c>
      <c r="E639" s="55" t="s">
        <v>206</v>
      </c>
      <c r="F639" s="55" t="s">
        <v>5117</v>
      </c>
      <c r="G639" s="54" t="s">
        <v>4925</v>
      </c>
      <c r="H639" s="55" t="s">
        <v>74</v>
      </c>
      <c r="I639" s="55">
        <v>2</v>
      </c>
      <c r="J639" s="55">
        <v>1</v>
      </c>
      <c r="K639" s="55">
        <v>2</v>
      </c>
      <c r="L639" s="53" t="s">
        <v>102</v>
      </c>
      <c r="M639" s="52">
        <v>0</v>
      </c>
      <c r="N639" s="55" t="s">
        <v>102</v>
      </c>
      <c r="O639" s="55"/>
    </row>
    <row r="640" spans="1:15" ht="21">
      <c r="A640" s="55" t="s">
        <v>5119</v>
      </c>
      <c r="B640" s="55" t="str">
        <f t="shared" si="9"/>
        <v>F1.S1.DS.EFT01.HQ001_ZSC129</v>
      </c>
      <c r="C640" s="55" t="s">
        <v>733</v>
      </c>
      <c r="D640" s="53" t="s">
        <v>102</v>
      </c>
      <c r="E640" s="55" t="s">
        <v>206</v>
      </c>
      <c r="F640" s="55" t="s">
        <v>5117</v>
      </c>
      <c r="G640" s="54" t="s">
        <v>4925</v>
      </c>
      <c r="H640" s="55" t="s">
        <v>74</v>
      </c>
      <c r="I640" s="55">
        <v>2</v>
      </c>
      <c r="J640" s="55">
        <v>1</v>
      </c>
      <c r="K640" s="55">
        <v>3</v>
      </c>
      <c r="L640" s="53" t="s">
        <v>102</v>
      </c>
      <c r="M640" s="52">
        <v>0</v>
      </c>
      <c r="N640" s="55" t="s">
        <v>102</v>
      </c>
      <c r="O640" s="55"/>
    </row>
    <row r="641" spans="1:15" ht="21">
      <c r="A641" s="55" t="s">
        <v>5120</v>
      </c>
      <c r="B641" s="55" t="str">
        <f t="shared" si="9"/>
        <v>F1.S1.DS.EFT01.HQ001_ZSO129</v>
      </c>
      <c r="C641" s="55" t="s">
        <v>733</v>
      </c>
      <c r="D641" s="53" t="s">
        <v>102</v>
      </c>
      <c r="E641" s="55" t="s">
        <v>206</v>
      </c>
      <c r="F641" s="55" t="s">
        <v>5117</v>
      </c>
      <c r="G641" s="54" t="s">
        <v>4925</v>
      </c>
      <c r="H641" s="55" t="s">
        <v>74</v>
      </c>
      <c r="I641" s="55">
        <v>2</v>
      </c>
      <c r="J641" s="55">
        <v>1</v>
      </c>
      <c r="K641" s="55">
        <v>4</v>
      </c>
      <c r="L641" s="53" t="s">
        <v>102</v>
      </c>
      <c r="M641" s="52">
        <v>0</v>
      </c>
      <c r="N641" s="55" t="s">
        <v>102</v>
      </c>
      <c r="O641" s="55"/>
    </row>
    <row r="642" spans="1:15" ht="21">
      <c r="A642" s="55" t="s">
        <v>5121</v>
      </c>
      <c r="B642" s="55" t="str">
        <f t="shared" ref="B642:B705" si="10">A642</f>
        <v>F1.S1.DS.EFT01.HQ001_ZSC130</v>
      </c>
      <c r="C642" s="55" t="s">
        <v>740</v>
      </c>
      <c r="D642" s="53" t="s">
        <v>102</v>
      </c>
      <c r="E642" s="55" t="s">
        <v>206</v>
      </c>
      <c r="F642" s="55" t="s">
        <v>5117</v>
      </c>
      <c r="G642" s="54" t="s">
        <v>4925</v>
      </c>
      <c r="H642" s="55" t="s">
        <v>74</v>
      </c>
      <c r="I642" s="55">
        <v>2</v>
      </c>
      <c r="J642" s="55">
        <v>1</v>
      </c>
      <c r="K642" s="55">
        <v>5</v>
      </c>
      <c r="L642" s="53" t="s">
        <v>102</v>
      </c>
      <c r="M642" s="52">
        <v>0</v>
      </c>
      <c r="N642" s="55" t="s">
        <v>102</v>
      </c>
      <c r="O642" s="55"/>
    </row>
    <row r="643" spans="1:15" ht="21">
      <c r="A643" s="55" t="s">
        <v>5122</v>
      </c>
      <c r="B643" s="55" t="str">
        <f t="shared" si="10"/>
        <v>F1.S1.DS.EFT01.HQ001_ZSO130</v>
      </c>
      <c r="C643" s="55" t="s">
        <v>740</v>
      </c>
      <c r="D643" s="53" t="s">
        <v>102</v>
      </c>
      <c r="E643" s="55" t="s">
        <v>206</v>
      </c>
      <c r="F643" s="55" t="s">
        <v>5117</v>
      </c>
      <c r="G643" s="54" t="s">
        <v>4925</v>
      </c>
      <c r="H643" s="55" t="s">
        <v>74</v>
      </c>
      <c r="I643" s="55">
        <v>2</v>
      </c>
      <c r="J643" s="55">
        <v>1</v>
      </c>
      <c r="K643" s="55">
        <v>6</v>
      </c>
      <c r="L643" s="53" t="s">
        <v>102</v>
      </c>
      <c r="M643" s="52">
        <v>0</v>
      </c>
      <c r="N643" s="55" t="s">
        <v>102</v>
      </c>
      <c r="O643" s="55"/>
    </row>
    <row r="644" spans="1:15" ht="21">
      <c r="A644" s="55" t="s">
        <v>5123</v>
      </c>
      <c r="B644" s="55" t="str">
        <f t="shared" si="10"/>
        <v>F1.S1.DS.EFT01.HQ001_ZSC134</v>
      </c>
      <c r="C644" s="55" t="s">
        <v>1252</v>
      </c>
      <c r="D644" s="53" t="s">
        <v>102</v>
      </c>
      <c r="E644" s="55" t="s">
        <v>206</v>
      </c>
      <c r="F644" s="55" t="s">
        <v>5117</v>
      </c>
      <c r="G644" s="54" t="s">
        <v>4925</v>
      </c>
      <c r="H644" s="55" t="s">
        <v>74</v>
      </c>
      <c r="I644" s="55">
        <v>2</v>
      </c>
      <c r="J644" s="55">
        <v>1</v>
      </c>
      <c r="K644" s="55">
        <v>7</v>
      </c>
      <c r="L644" s="53" t="s">
        <v>102</v>
      </c>
      <c r="M644" s="52">
        <v>0</v>
      </c>
      <c r="N644" s="55" t="s">
        <v>102</v>
      </c>
      <c r="O644" s="55"/>
    </row>
    <row r="645" spans="1:15" ht="21">
      <c r="A645" s="55" t="s">
        <v>5124</v>
      </c>
      <c r="B645" s="55" t="str">
        <f t="shared" si="10"/>
        <v>F1.S1.DS.EFT01.HQ001_ZSO134</v>
      </c>
      <c r="C645" s="55" t="s">
        <v>1252</v>
      </c>
      <c r="D645" s="53" t="s">
        <v>102</v>
      </c>
      <c r="E645" s="55" t="s">
        <v>206</v>
      </c>
      <c r="F645" s="55" t="s">
        <v>5117</v>
      </c>
      <c r="G645" s="54" t="s">
        <v>4925</v>
      </c>
      <c r="H645" s="55" t="s">
        <v>74</v>
      </c>
      <c r="I645" s="55">
        <v>2</v>
      </c>
      <c r="J645" s="55">
        <v>1</v>
      </c>
      <c r="K645" s="55">
        <v>8</v>
      </c>
      <c r="L645" s="53" t="s">
        <v>102</v>
      </c>
      <c r="M645" s="52">
        <v>0</v>
      </c>
      <c r="N645" s="55" t="s">
        <v>102</v>
      </c>
      <c r="O645" s="55"/>
    </row>
    <row r="646" spans="1:15" ht="21">
      <c r="A646" s="55" t="s">
        <v>5125</v>
      </c>
      <c r="B646" s="55" t="str">
        <f t="shared" si="10"/>
        <v>F1.S1.DS.IXS01.GPB005_ZSC318A</v>
      </c>
      <c r="C646" s="55" t="s">
        <v>1197</v>
      </c>
      <c r="D646" s="53" t="s">
        <v>102</v>
      </c>
      <c r="E646" s="55" t="s">
        <v>206</v>
      </c>
      <c r="F646" s="55" t="s">
        <v>5117</v>
      </c>
      <c r="G646" s="54" t="s">
        <v>4925</v>
      </c>
      <c r="H646" s="55" t="s">
        <v>74</v>
      </c>
      <c r="I646" s="55">
        <v>2</v>
      </c>
      <c r="J646" s="55">
        <v>1</v>
      </c>
      <c r="K646" s="55">
        <v>9</v>
      </c>
      <c r="L646" s="53" t="s">
        <v>102</v>
      </c>
      <c r="M646" s="52">
        <v>0</v>
      </c>
      <c r="N646" s="55" t="s">
        <v>102</v>
      </c>
      <c r="O646" s="55"/>
    </row>
    <row r="647" spans="1:15" ht="21">
      <c r="A647" s="55" t="s">
        <v>5126</v>
      </c>
      <c r="B647" s="55" t="str">
        <f t="shared" si="10"/>
        <v>F1.S1.DS.IXS01.GPB005_ZSO318A</v>
      </c>
      <c r="C647" s="55" t="s">
        <v>1197</v>
      </c>
      <c r="D647" s="53" t="s">
        <v>102</v>
      </c>
      <c r="E647" s="55" t="s">
        <v>206</v>
      </c>
      <c r="F647" s="55" t="s">
        <v>5117</v>
      </c>
      <c r="G647" s="54" t="s">
        <v>4925</v>
      </c>
      <c r="H647" s="55" t="s">
        <v>74</v>
      </c>
      <c r="I647" s="55">
        <v>2</v>
      </c>
      <c r="J647" s="55">
        <v>1</v>
      </c>
      <c r="K647" s="55">
        <v>10</v>
      </c>
      <c r="L647" s="53" t="s">
        <v>102</v>
      </c>
      <c r="M647" s="52">
        <v>0</v>
      </c>
      <c r="N647" s="55" t="s">
        <v>102</v>
      </c>
      <c r="O647" s="55"/>
    </row>
    <row r="648" spans="1:15" ht="21">
      <c r="A648" s="55" t="s">
        <v>5127</v>
      </c>
      <c r="B648" s="55" t="str">
        <f t="shared" si="10"/>
        <v>F1.S1.DS.IXS01.GPB005_ZSC318B</v>
      </c>
      <c r="C648" s="55" t="s">
        <v>1200</v>
      </c>
      <c r="D648" s="53" t="s">
        <v>102</v>
      </c>
      <c r="E648" s="55" t="s">
        <v>206</v>
      </c>
      <c r="F648" s="55" t="s">
        <v>5117</v>
      </c>
      <c r="G648" s="54" t="s">
        <v>4925</v>
      </c>
      <c r="H648" s="55" t="s">
        <v>74</v>
      </c>
      <c r="I648" s="55">
        <v>2</v>
      </c>
      <c r="J648" s="55">
        <v>1</v>
      </c>
      <c r="K648" s="55">
        <v>11</v>
      </c>
      <c r="L648" s="53" t="s">
        <v>102</v>
      </c>
      <c r="M648" s="52">
        <v>0</v>
      </c>
      <c r="N648" s="55" t="s">
        <v>102</v>
      </c>
      <c r="O648" s="55"/>
    </row>
    <row r="649" spans="1:15" ht="21">
      <c r="A649" s="55" t="s">
        <v>5128</v>
      </c>
      <c r="B649" s="55" t="str">
        <f t="shared" si="10"/>
        <v>F1.S1.DS.IXS01.GPB005_ZSO318B</v>
      </c>
      <c r="C649" s="55" t="s">
        <v>1200</v>
      </c>
      <c r="D649" s="53" t="s">
        <v>102</v>
      </c>
      <c r="E649" s="55" t="s">
        <v>206</v>
      </c>
      <c r="F649" s="55" t="s">
        <v>5117</v>
      </c>
      <c r="G649" s="54" t="s">
        <v>4925</v>
      </c>
      <c r="H649" s="55" t="s">
        <v>74</v>
      </c>
      <c r="I649" s="55">
        <v>2</v>
      </c>
      <c r="J649" s="55">
        <v>1</v>
      </c>
      <c r="K649" s="55">
        <v>12</v>
      </c>
      <c r="L649" s="53" t="s">
        <v>102</v>
      </c>
      <c r="M649" s="52">
        <v>0</v>
      </c>
      <c r="N649" s="55" t="s">
        <v>102</v>
      </c>
      <c r="O649" s="55"/>
    </row>
    <row r="650" spans="1:15" ht="21">
      <c r="A650" s="55" t="s">
        <v>4078</v>
      </c>
      <c r="B650" s="55" t="str">
        <f t="shared" si="10"/>
        <v>F1.S1.DS.IXS01.GPB090_ZSC328</v>
      </c>
      <c r="C650" s="55" t="s">
        <v>1210</v>
      </c>
      <c r="D650" s="53" t="s">
        <v>102</v>
      </c>
      <c r="E650" s="55" t="s">
        <v>206</v>
      </c>
      <c r="F650" s="55" t="s">
        <v>5117</v>
      </c>
      <c r="G650" s="54" t="s">
        <v>4925</v>
      </c>
      <c r="H650" s="55" t="s">
        <v>74</v>
      </c>
      <c r="I650" s="55">
        <v>2</v>
      </c>
      <c r="J650" s="55">
        <v>1</v>
      </c>
      <c r="K650" s="55">
        <v>13</v>
      </c>
      <c r="L650" s="53" t="s">
        <v>102</v>
      </c>
      <c r="M650" s="52">
        <v>0</v>
      </c>
      <c r="N650" s="63" t="s">
        <v>102</v>
      </c>
      <c r="O650" s="55"/>
    </row>
    <row r="651" spans="1:15" ht="21">
      <c r="A651" s="55" t="s">
        <v>4079</v>
      </c>
      <c r="B651" s="55" t="str">
        <f t="shared" si="10"/>
        <v>F1.S1.DS.IXS01.GPB090_ZSO328</v>
      </c>
      <c r="C651" s="55" t="s">
        <v>1210</v>
      </c>
      <c r="D651" s="53" t="s">
        <v>102</v>
      </c>
      <c r="E651" s="55" t="s">
        <v>206</v>
      </c>
      <c r="F651" s="55" t="s">
        <v>5117</v>
      </c>
      <c r="G651" s="54" t="s">
        <v>4925</v>
      </c>
      <c r="H651" s="55" t="s">
        <v>74</v>
      </c>
      <c r="I651" s="55">
        <v>2</v>
      </c>
      <c r="J651" s="55">
        <v>1</v>
      </c>
      <c r="K651" s="55">
        <v>14</v>
      </c>
      <c r="L651" s="53" t="s">
        <v>102</v>
      </c>
      <c r="M651" s="52">
        <v>0</v>
      </c>
      <c r="N651" s="63" t="s">
        <v>102</v>
      </c>
      <c r="O651" s="55"/>
    </row>
    <row r="652" spans="1:15" ht="21">
      <c r="A652" s="55" t="s">
        <v>4080</v>
      </c>
      <c r="B652" s="55" t="str">
        <f t="shared" si="10"/>
        <v>F1.S1.DS.IXS01.GPB090_ZSC329</v>
      </c>
      <c r="C652" s="55" t="s">
        <v>1210</v>
      </c>
      <c r="D652" s="53" t="s">
        <v>102</v>
      </c>
      <c r="E652" s="55" t="s">
        <v>206</v>
      </c>
      <c r="F652" s="55" t="s">
        <v>5117</v>
      </c>
      <c r="G652" s="54" t="s">
        <v>4925</v>
      </c>
      <c r="H652" s="55" t="s">
        <v>74</v>
      </c>
      <c r="I652" s="55">
        <v>2</v>
      </c>
      <c r="J652" s="55">
        <v>1</v>
      </c>
      <c r="K652" s="55">
        <v>15</v>
      </c>
      <c r="L652" s="53" t="s">
        <v>102</v>
      </c>
      <c r="M652" s="52">
        <v>0</v>
      </c>
      <c r="N652" s="63" t="s">
        <v>102</v>
      </c>
      <c r="O652" s="55"/>
    </row>
    <row r="653" spans="1:15" ht="21">
      <c r="A653" s="55" t="s">
        <v>4081</v>
      </c>
      <c r="B653" s="55" t="str">
        <f t="shared" si="10"/>
        <v>F1.S1.DS.IXS01.GPB090_ZSO329</v>
      </c>
      <c r="C653" s="55" t="s">
        <v>1210</v>
      </c>
      <c r="D653" s="53" t="s">
        <v>102</v>
      </c>
      <c r="E653" s="55" t="s">
        <v>206</v>
      </c>
      <c r="F653" s="55" t="s">
        <v>5117</v>
      </c>
      <c r="G653" s="54" t="s">
        <v>4925</v>
      </c>
      <c r="H653" s="55" t="s">
        <v>74</v>
      </c>
      <c r="I653" s="55">
        <v>2</v>
      </c>
      <c r="J653" s="55">
        <v>1</v>
      </c>
      <c r="K653" s="55">
        <v>16</v>
      </c>
      <c r="L653" s="53" t="s">
        <v>102</v>
      </c>
      <c r="M653" s="52">
        <v>0</v>
      </c>
      <c r="N653" s="63" t="s">
        <v>102</v>
      </c>
      <c r="O653" s="55"/>
    </row>
    <row r="654" spans="1:15" ht="21">
      <c r="A654" s="55" t="s">
        <v>4560</v>
      </c>
      <c r="B654" s="55" t="str">
        <f t="shared" si="10"/>
        <v>F1.S1.DS.IXS01.GPA007_PSH424</v>
      </c>
      <c r="C654" s="55" t="s">
        <v>1252</v>
      </c>
      <c r="D654" s="53" t="s">
        <v>102</v>
      </c>
      <c r="E654" s="55" t="s">
        <v>206</v>
      </c>
      <c r="F654" s="55" t="s">
        <v>5117</v>
      </c>
      <c r="G654" s="54" t="s">
        <v>4925</v>
      </c>
      <c r="H654" s="55" t="s">
        <v>74</v>
      </c>
      <c r="I654" s="55">
        <v>2</v>
      </c>
      <c r="J654" s="55">
        <v>2</v>
      </c>
      <c r="K654" s="55">
        <v>1</v>
      </c>
      <c r="L654" s="53" t="s">
        <v>102</v>
      </c>
      <c r="M654" s="52">
        <v>0</v>
      </c>
      <c r="N654" s="55" t="s">
        <v>102</v>
      </c>
      <c r="O654" s="55"/>
    </row>
    <row r="655" spans="1:15" ht="21">
      <c r="A655" s="55" t="s">
        <v>5129</v>
      </c>
      <c r="B655" s="55" t="str">
        <f t="shared" si="10"/>
        <v>F1.S1.DS.IXS01.GPB009_ZSC608A</v>
      </c>
      <c r="C655" s="55" t="s">
        <v>1413</v>
      </c>
      <c r="D655" s="53" t="s">
        <v>102</v>
      </c>
      <c r="E655" s="55" t="s">
        <v>206</v>
      </c>
      <c r="F655" s="55" t="s">
        <v>5117</v>
      </c>
      <c r="G655" s="54" t="s">
        <v>4925</v>
      </c>
      <c r="H655" s="55" t="s">
        <v>74</v>
      </c>
      <c r="I655" s="55">
        <v>2</v>
      </c>
      <c r="J655" s="55">
        <v>2</v>
      </c>
      <c r="K655" s="55">
        <v>2</v>
      </c>
      <c r="L655" s="53" t="s">
        <v>102</v>
      </c>
      <c r="M655" s="52">
        <v>0</v>
      </c>
      <c r="N655" s="55" t="s">
        <v>102</v>
      </c>
      <c r="O655" s="55"/>
    </row>
    <row r="656" spans="1:15" ht="21">
      <c r="A656" s="55" t="s">
        <v>5130</v>
      </c>
      <c r="B656" s="55" t="str">
        <f t="shared" si="10"/>
        <v>F1.S1.DS.IXS01.GPB009_ZSO608A</v>
      </c>
      <c r="C656" s="55" t="s">
        <v>1413</v>
      </c>
      <c r="D656" s="53" t="s">
        <v>102</v>
      </c>
      <c r="E656" s="55" t="s">
        <v>206</v>
      </c>
      <c r="F656" s="55" t="s">
        <v>5117</v>
      </c>
      <c r="G656" s="54" t="s">
        <v>4925</v>
      </c>
      <c r="H656" s="55" t="s">
        <v>74</v>
      </c>
      <c r="I656" s="55">
        <v>2</v>
      </c>
      <c r="J656" s="55">
        <v>2</v>
      </c>
      <c r="K656" s="55">
        <v>3</v>
      </c>
      <c r="L656" s="53" t="s">
        <v>102</v>
      </c>
      <c r="M656" s="52">
        <v>0</v>
      </c>
      <c r="N656" s="55" t="s">
        <v>102</v>
      </c>
      <c r="O656" s="55"/>
    </row>
    <row r="657" spans="1:15" ht="21">
      <c r="A657" s="55" t="s">
        <v>5131</v>
      </c>
      <c r="B657" s="55" t="str">
        <f t="shared" si="10"/>
        <v>F1.S1.DS.IXS01.CMA005_ZSC608B</v>
      </c>
      <c r="C657" s="55" t="s">
        <v>1389</v>
      </c>
      <c r="D657" s="53" t="s">
        <v>102</v>
      </c>
      <c r="E657" s="55" t="s">
        <v>206</v>
      </c>
      <c r="F657" s="55" t="s">
        <v>5117</v>
      </c>
      <c r="G657" s="54" t="s">
        <v>4925</v>
      </c>
      <c r="H657" s="55" t="s">
        <v>74</v>
      </c>
      <c r="I657" s="55">
        <v>2</v>
      </c>
      <c r="J657" s="55">
        <v>2</v>
      </c>
      <c r="K657" s="55">
        <v>4</v>
      </c>
      <c r="L657" s="53" t="s">
        <v>102</v>
      </c>
      <c r="M657" s="52">
        <v>0</v>
      </c>
      <c r="N657" s="55" t="s">
        <v>102</v>
      </c>
      <c r="O657" s="55"/>
    </row>
    <row r="658" spans="1:15" ht="21">
      <c r="A658" s="55" t="s">
        <v>5132</v>
      </c>
      <c r="B658" s="55" t="str">
        <f t="shared" si="10"/>
        <v>F1.S1.DS.IXS01.CMA005_ZSO608B</v>
      </c>
      <c r="C658" s="55" t="s">
        <v>1389</v>
      </c>
      <c r="D658" s="53" t="s">
        <v>102</v>
      </c>
      <c r="E658" s="55" t="s">
        <v>206</v>
      </c>
      <c r="F658" s="55" t="s">
        <v>5117</v>
      </c>
      <c r="G658" s="54" t="s">
        <v>4925</v>
      </c>
      <c r="H658" s="55" t="s">
        <v>74</v>
      </c>
      <c r="I658" s="55">
        <v>2</v>
      </c>
      <c r="J658" s="55">
        <v>2</v>
      </c>
      <c r="K658" s="55">
        <v>5</v>
      </c>
      <c r="L658" s="53" t="s">
        <v>102</v>
      </c>
      <c r="M658" s="52">
        <v>0</v>
      </c>
      <c r="N658" s="55" t="s">
        <v>102</v>
      </c>
      <c r="O658" s="55"/>
    </row>
    <row r="659" spans="1:15" ht="21">
      <c r="A659" s="55" t="s">
        <v>5133</v>
      </c>
      <c r="B659" s="55" t="str">
        <f t="shared" si="10"/>
        <v>F1.S1.DS.IXS01.HSA001_ZSC425</v>
      </c>
      <c r="C659" s="55" t="s">
        <v>5134</v>
      </c>
      <c r="D659" s="53" t="s">
        <v>102</v>
      </c>
      <c r="E659" s="55" t="s">
        <v>206</v>
      </c>
      <c r="F659" s="55" t="s">
        <v>5117</v>
      </c>
      <c r="G659" s="54" t="s">
        <v>4925</v>
      </c>
      <c r="H659" s="55" t="s">
        <v>74</v>
      </c>
      <c r="I659" s="55">
        <v>2</v>
      </c>
      <c r="J659" s="55">
        <v>2</v>
      </c>
      <c r="K659" s="55">
        <v>6</v>
      </c>
      <c r="L659" s="53" t="s">
        <v>102</v>
      </c>
      <c r="M659" s="52">
        <v>0</v>
      </c>
      <c r="N659" s="55" t="s">
        <v>102</v>
      </c>
      <c r="O659" s="55"/>
    </row>
    <row r="660" spans="1:15" ht="21">
      <c r="A660" s="55" t="s">
        <v>5135</v>
      </c>
      <c r="B660" s="55" t="str">
        <f t="shared" si="10"/>
        <v>F1.S1.DS.IXS01.HSA001_ZSO425</v>
      </c>
      <c r="C660" s="55" t="s">
        <v>5134</v>
      </c>
      <c r="D660" s="53" t="s">
        <v>102</v>
      </c>
      <c r="E660" s="55" t="s">
        <v>206</v>
      </c>
      <c r="F660" s="55" t="s">
        <v>5117</v>
      </c>
      <c r="G660" s="54" t="s">
        <v>4925</v>
      </c>
      <c r="H660" s="55" t="s">
        <v>74</v>
      </c>
      <c r="I660" s="55">
        <v>2</v>
      </c>
      <c r="J660" s="55">
        <v>2</v>
      </c>
      <c r="K660" s="55">
        <v>7</v>
      </c>
      <c r="L660" s="53" t="s">
        <v>102</v>
      </c>
      <c r="M660" s="52">
        <v>0</v>
      </c>
      <c r="N660" s="55" t="s">
        <v>102</v>
      </c>
      <c r="O660" s="55"/>
    </row>
    <row r="661" spans="1:15" ht="21">
      <c r="A661" s="55" t="s">
        <v>5136</v>
      </c>
      <c r="B661" s="55" t="str">
        <f t="shared" si="10"/>
        <v>F1.S1.DS.IXS01.HSA001_ZSC426</v>
      </c>
      <c r="C661" s="55" t="s">
        <v>5137</v>
      </c>
      <c r="D661" s="53" t="s">
        <v>102</v>
      </c>
      <c r="E661" s="55" t="s">
        <v>206</v>
      </c>
      <c r="F661" s="55" t="s">
        <v>5117</v>
      </c>
      <c r="G661" s="54" t="s">
        <v>4925</v>
      </c>
      <c r="H661" s="55" t="s">
        <v>74</v>
      </c>
      <c r="I661" s="55">
        <v>2</v>
      </c>
      <c r="J661" s="55">
        <v>2</v>
      </c>
      <c r="K661" s="55">
        <v>8</v>
      </c>
      <c r="L661" s="53" t="s">
        <v>102</v>
      </c>
      <c r="M661" s="52">
        <v>0</v>
      </c>
      <c r="N661" s="55" t="s">
        <v>102</v>
      </c>
      <c r="O661" s="55"/>
    </row>
    <row r="662" spans="1:15" ht="21">
      <c r="A662" s="55" t="s">
        <v>5138</v>
      </c>
      <c r="B662" s="55" t="str">
        <f t="shared" si="10"/>
        <v>F1.S1.DS.IXS01.HSA001_ZSO426</v>
      </c>
      <c r="C662" s="55" t="s">
        <v>5137</v>
      </c>
      <c r="D662" s="53" t="s">
        <v>102</v>
      </c>
      <c r="E662" s="55" t="s">
        <v>206</v>
      </c>
      <c r="F662" s="55" t="s">
        <v>5117</v>
      </c>
      <c r="G662" s="54" t="s">
        <v>4925</v>
      </c>
      <c r="H662" s="55" t="s">
        <v>74</v>
      </c>
      <c r="I662" s="55">
        <v>2</v>
      </c>
      <c r="J662" s="55">
        <v>2</v>
      </c>
      <c r="K662" s="55">
        <v>9</v>
      </c>
      <c r="L662" s="53" t="s">
        <v>102</v>
      </c>
      <c r="M662" s="52">
        <v>0</v>
      </c>
      <c r="N662" s="55" t="s">
        <v>102</v>
      </c>
      <c r="O662" s="55"/>
    </row>
    <row r="663" spans="1:15" ht="21">
      <c r="A663" s="55" t="s">
        <v>4073</v>
      </c>
      <c r="B663" s="55" t="str">
        <f t="shared" si="10"/>
        <v>F1.S1.DS.IXS01.EGC001_ZSC103</v>
      </c>
      <c r="C663" s="55" t="s">
        <v>1078</v>
      </c>
      <c r="D663" s="53" t="s">
        <v>102</v>
      </c>
      <c r="E663" s="55" t="s">
        <v>206</v>
      </c>
      <c r="F663" s="55" t="s">
        <v>5117</v>
      </c>
      <c r="G663" s="54" t="s">
        <v>4925</v>
      </c>
      <c r="H663" s="55" t="s">
        <v>74</v>
      </c>
      <c r="I663" s="55">
        <v>2</v>
      </c>
      <c r="J663" s="55">
        <v>2</v>
      </c>
      <c r="K663" s="55">
        <v>10</v>
      </c>
      <c r="L663" s="53" t="s">
        <v>102</v>
      </c>
      <c r="M663" s="52">
        <v>0</v>
      </c>
      <c r="N663" s="55" t="s">
        <v>102</v>
      </c>
      <c r="O663" s="55"/>
    </row>
    <row r="664" spans="1:15" ht="21">
      <c r="A664" s="55" t="s">
        <v>4074</v>
      </c>
      <c r="B664" s="55" t="str">
        <f t="shared" si="10"/>
        <v>F1.S1.DS.IXS01.EGC001_ZSO103</v>
      </c>
      <c r="C664" s="55" t="s">
        <v>1078</v>
      </c>
      <c r="D664" s="53" t="s">
        <v>102</v>
      </c>
      <c r="E664" s="55" t="s">
        <v>206</v>
      </c>
      <c r="F664" s="51" t="s">
        <v>5117</v>
      </c>
      <c r="G664" s="54" t="s">
        <v>4925</v>
      </c>
      <c r="H664" s="55" t="s">
        <v>74</v>
      </c>
      <c r="I664" s="55">
        <v>2</v>
      </c>
      <c r="J664" s="55">
        <v>2</v>
      </c>
      <c r="K664" s="55">
        <v>11</v>
      </c>
      <c r="L664" s="53" t="s">
        <v>102</v>
      </c>
      <c r="M664" s="52">
        <v>1</v>
      </c>
      <c r="N664" s="55" t="s">
        <v>102</v>
      </c>
      <c r="O664" s="55"/>
    </row>
    <row r="665" spans="1:15" ht="21">
      <c r="A665" s="55" t="s">
        <v>4075</v>
      </c>
      <c r="B665" s="55" t="str">
        <f t="shared" si="10"/>
        <v>F1.S1.DS.IXS01.EGC001_ZSC104</v>
      </c>
      <c r="C665" s="55" t="s">
        <v>4076</v>
      </c>
      <c r="D665" s="53" t="s">
        <v>102</v>
      </c>
      <c r="E665" s="55" t="s">
        <v>206</v>
      </c>
      <c r="F665" s="51" t="s">
        <v>5117</v>
      </c>
      <c r="G665" s="54" t="s">
        <v>4925</v>
      </c>
      <c r="H665" s="55" t="s">
        <v>74</v>
      </c>
      <c r="I665" s="55">
        <v>2</v>
      </c>
      <c r="J665" s="55">
        <v>2</v>
      </c>
      <c r="K665" s="55">
        <v>12</v>
      </c>
      <c r="L665" s="53" t="s">
        <v>102</v>
      </c>
      <c r="M665" s="52">
        <v>1</v>
      </c>
      <c r="N665" s="55" t="s">
        <v>102</v>
      </c>
      <c r="O665" s="55"/>
    </row>
    <row r="666" spans="1:15" ht="21">
      <c r="A666" s="55" t="s">
        <v>4077</v>
      </c>
      <c r="B666" s="55" t="str">
        <f t="shared" si="10"/>
        <v>F1.S1.DS.IXS01.EGC001_ZSO104</v>
      </c>
      <c r="C666" s="55" t="s">
        <v>4076</v>
      </c>
      <c r="D666" s="53" t="s">
        <v>102</v>
      </c>
      <c r="E666" s="55" t="s">
        <v>206</v>
      </c>
      <c r="F666" s="51" t="s">
        <v>5117</v>
      </c>
      <c r="G666" s="54" t="s">
        <v>4925</v>
      </c>
      <c r="H666" s="55" t="s">
        <v>74</v>
      </c>
      <c r="I666" s="55">
        <v>2</v>
      </c>
      <c r="J666" s="55">
        <v>2</v>
      </c>
      <c r="K666" s="55">
        <v>13</v>
      </c>
      <c r="L666" s="53" t="s">
        <v>102</v>
      </c>
      <c r="M666" s="52">
        <v>1</v>
      </c>
      <c r="N666" s="55" t="s">
        <v>102</v>
      </c>
      <c r="O666" s="55"/>
    </row>
    <row r="667" spans="1:15" ht="21">
      <c r="A667" s="55" t="s">
        <v>5139</v>
      </c>
      <c r="B667" s="55" t="str">
        <f t="shared" si="10"/>
        <v>F1.S1.DS.RRS01.HQ001_ZSC126</v>
      </c>
      <c r="C667" s="55" t="s">
        <v>2998</v>
      </c>
      <c r="D667" s="53" t="s">
        <v>102</v>
      </c>
      <c r="E667" s="55" t="s">
        <v>206</v>
      </c>
      <c r="F667" s="51" t="s">
        <v>5117</v>
      </c>
      <c r="G667" s="54" t="s">
        <v>4925</v>
      </c>
      <c r="H667" s="55" t="s">
        <v>74</v>
      </c>
      <c r="I667" s="55">
        <v>2</v>
      </c>
      <c r="J667" s="55">
        <v>2</v>
      </c>
      <c r="K667" s="55">
        <v>14</v>
      </c>
      <c r="L667" s="53" t="s">
        <v>102</v>
      </c>
      <c r="M667" s="52">
        <v>1</v>
      </c>
      <c r="N667" s="55" t="s">
        <v>102</v>
      </c>
      <c r="O667" s="55"/>
    </row>
    <row r="668" spans="1:15" ht="21">
      <c r="A668" s="55" t="s">
        <v>5140</v>
      </c>
      <c r="B668" s="55" t="str">
        <f t="shared" si="10"/>
        <v>F1.S1.DS.RRS01.HQ001_ZSO126</v>
      </c>
      <c r="C668" s="55" t="s">
        <v>2998</v>
      </c>
      <c r="D668" s="53" t="s">
        <v>102</v>
      </c>
      <c r="E668" s="55" t="s">
        <v>206</v>
      </c>
      <c r="F668" s="51" t="s">
        <v>5117</v>
      </c>
      <c r="G668" s="54" t="s">
        <v>4925</v>
      </c>
      <c r="H668" s="55" t="s">
        <v>74</v>
      </c>
      <c r="I668" s="55">
        <v>2</v>
      </c>
      <c r="J668" s="55">
        <v>2</v>
      </c>
      <c r="K668" s="55">
        <v>15</v>
      </c>
      <c r="L668" s="53" t="s">
        <v>102</v>
      </c>
      <c r="M668" s="52">
        <v>1</v>
      </c>
      <c r="N668" s="55" t="s">
        <v>102</v>
      </c>
      <c r="O668" s="55"/>
    </row>
    <row r="669" spans="1:15" ht="21">
      <c r="A669" s="55" t="s">
        <v>4308</v>
      </c>
      <c r="B669" s="55" t="str">
        <f t="shared" si="10"/>
        <v>F1.S1.DS.RRS01.HQ001_ZSC134</v>
      </c>
      <c r="C669" s="55" t="s">
        <v>3013</v>
      </c>
      <c r="D669" s="53" t="s">
        <v>102</v>
      </c>
      <c r="E669" s="55" t="s">
        <v>206</v>
      </c>
      <c r="F669" s="55" t="s">
        <v>5117</v>
      </c>
      <c r="G669" s="54" t="s">
        <v>4925</v>
      </c>
      <c r="H669" s="55" t="s">
        <v>74</v>
      </c>
      <c r="I669" s="55">
        <v>2</v>
      </c>
      <c r="J669" s="55">
        <v>2</v>
      </c>
      <c r="K669" s="55">
        <v>16</v>
      </c>
      <c r="L669" s="53" t="s">
        <v>102</v>
      </c>
      <c r="M669" s="52">
        <v>0</v>
      </c>
      <c r="N669" s="55" t="s">
        <v>102</v>
      </c>
      <c r="O669" s="55"/>
    </row>
    <row r="670" spans="1:15" ht="21">
      <c r="A670" s="55" t="s">
        <v>5141</v>
      </c>
      <c r="B670" s="55" t="str">
        <f t="shared" si="10"/>
        <v>F1.S1.DS.RRS01.HQ001_ZSO134</v>
      </c>
      <c r="C670" s="55" t="s">
        <v>3015</v>
      </c>
      <c r="D670" s="53" t="s">
        <v>102</v>
      </c>
      <c r="E670" s="55" t="s">
        <v>206</v>
      </c>
      <c r="F670" s="55" t="s">
        <v>5117</v>
      </c>
      <c r="G670" s="54" t="s">
        <v>4925</v>
      </c>
      <c r="H670" s="55" t="s">
        <v>74</v>
      </c>
      <c r="I670" s="55">
        <v>2</v>
      </c>
      <c r="J670" s="55">
        <v>3</v>
      </c>
      <c r="K670" s="55">
        <v>1</v>
      </c>
      <c r="L670" s="53" t="s">
        <v>102</v>
      </c>
      <c r="M670" s="52">
        <v>0</v>
      </c>
      <c r="N670" s="55" t="s">
        <v>102</v>
      </c>
      <c r="O670" s="55"/>
    </row>
    <row r="671" spans="1:15" ht="21">
      <c r="A671" s="55" t="s">
        <v>4311</v>
      </c>
      <c r="B671" s="55" t="str">
        <f t="shared" si="10"/>
        <v>F1.S1.DS.RRS01.HQ001_ZSC135</v>
      </c>
      <c r="C671" s="55" t="s">
        <v>5142</v>
      </c>
      <c r="D671" s="53" t="s">
        <v>102</v>
      </c>
      <c r="E671" s="55" t="s">
        <v>206</v>
      </c>
      <c r="F671" s="55" t="s">
        <v>5117</v>
      </c>
      <c r="G671" s="54" t="s">
        <v>4925</v>
      </c>
      <c r="H671" s="55" t="s">
        <v>74</v>
      </c>
      <c r="I671" s="55">
        <v>2</v>
      </c>
      <c r="J671" s="55">
        <v>3</v>
      </c>
      <c r="K671" s="55">
        <v>2</v>
      </c>
      <c r="L671" s="53" t="s">
        <v>102</v>
      </c>
      <c r="M671" s="52">
        <v>0</v>
      </c>
      <c r="N671" s="63" t="s">
        <v>102</v>
      </c>
      <c r="O671" s="55"/>
    </row>
    <row r="672" spans="1:15" ht="21">
      <c r="A672" s="55" t="s">
        <v>5143</v>
      </c>
      <c r="B672" s="55" t="str">
        <f t="shared" si="10"/>
        <v>F1.S1.DS.RRS01.HQ001_ZSO135</v>
      </c>
      <c r="C672" s="55" t="s">
        <v>5144</v>
      </c>
      <c r="D672" s="53" t="s">
        <v>102</v>
      </c>
      <c r="E672" s="55" t="s">
        <v>206</v>
      </c>
      <c r="F672" s="55" t="s">
        <v>5117</v>
      </c>
      <c r="G672" s="54" t="s">
        <v>4925</v>
      </c>
      <c r="H672" s="55" t="s">
        <v>74</v>
      </c>
      <c r="I672" s="55">
        <v>2</v>
      </c>
      <c r="J672" s="55">
        <v>3</v>
      </c>
      <c r="K672" s="55">
        <v>3</v>
      </c>
      <c r="L672" s="53" t="s">
        <v>102</v>
      </c>
      <c r="M672" s="52">
        <v>0</v>
      </c>
      <c r="N672" s="63" t="s">
        <v>102</v>
      </c>
      <c r="O672" s="55"/>
    </row>
    <row r="673" spans="1:15" ht="21">
      <c r="A673" s="63" t="s">
        <v>5145</v>
      </c>
      <c r="B673" s="55" t="str">
        <f t="shared" si="10"/>
        <v>F1.S1.DS.RRS01.HQ001_ZSC137</v>
      </c>
      <c r="C673" s="55" t="s">
        <v>3029</v>
      </c>
      <c r="D673" s="53" t="s">
        <v>102</v>
      </c>
      <c r="E673" s="55" t="s">
        <v>206</v>
      </c>
      <c r="F673" s="55" t="s">
        <v>5117</v>
      </c>
      <c r="G673" s="54" t="s">
        <v>4925</v>
      </c>
      <c r="H673" s="55" t="s">
        <v>74</v>
      </c>
      <c r="I673" s="55">
        <v>2</v>
      </c>
      <c r="J673" s="55">
        <v>3</v>
      </c>
      <c r="K673" s="55">
        <v>4</v>
      </c>
      <c r="L673" s="53" t="s">
        <v>102</v>
      </c>
      <c r="M673" s="52">
        <v>0</v>
      </c>
      <c r="N673" s="55" t="s">
        <v>102</v>
      </c>
      <c r="O673" s="55"/>
    </row>
    <row r="674" spans="1:15" ht="21">
      <c r="A674" s="63" t="s">
        <v>5146</v>
      </c>
      <c r="B674" s="55" t="str">
        <f t="shared" si="10"/>
        <v>F1.S1.DS.RRS01.HQ001_ZSO137</v>
      </c>
      <c r="C674" s="55" t="s">
        <v>3029</v>
      </c>
      <c r="D674" s="53" t="s">
        <v>102</v>
      </c>
      <c r="E674" s="55" t="s">
        <v>206</v>
      </c>
      <c r="F674" s="55" t="s">
        <v>5117</v>
      </c>
      <c r="G674" s="54" t="s">
        <v>4925</v>
      </c>
      <c r="H674" s="55" t="s">
        <v>74</v>
      </c>
      <c r="I674" s="55">
        <v>2</v>
      </c>
      <c r="J674" s="55">
        <v>3</v>
      </c>
      <c r="K674" s="55">
        <v>5</v>
      </c>
      <c r="L674" s="53" t="s">
        <v>102</v>
      </c>
      <c r="M674" s="52">
        <v>0</v>
      </c>
      <c r="N674" s="55" t="s">
        <v>102</v>
      </c>
      <c r="O674" s="55"/>
    </row>
    <row r="675" spans="1:15" ht="21">
      <c r="A675" s="55" t="s">
        <v>4239</v>
      </c>
      <c r="B675" s="55" t="str">
        <f t="shared" si="10"/>
        <v>F1.S1.DS.PLI01.GPB010_ZSC602</v>
      </c>
      <c r="C675" s="55" t="s">
        <v>2625</v>
      </c>
      <c r="D675" s="53" t="s">
        <v>102</v>
      </c>
      <c r="E675" s="55" t="s">
        <v>206</v>
      </c>
      <c r="F675" s="55" t="s">
        <v>5117</v>
      </c>
      <c r="G675" s="54" t="s">
        <v>4925</v>
      </c>
      <c r="H675" s="55" t="s">
        <v>74</v>
      </c>
      <c r="I675" s="55">
        <v>2</v>
      </c>
      <c r="J675" s="55">
        <v>3</v>
      </c>
      <c r="K675" s="55">
        <v>6</v>
      </c>
      <c r="L675" s="53" t="s">
        <v>102</v>
      </c>
      <c r="M675" s="52">
        <v>0</v>
      </c>
      <c r="N675" s="55" t="s">
        <v>102</v>
      </c>
      <c r="O675" s="55"/>
    </row>
    <row r="676" spans="1:15" ht="21">
      <c r="A676" s="55" t="s">
        <v>4240</v>
      </c>
      <c r="B676" s="55" t="str">
        <f t="shared" si="10"/>
        <v>F1.S1.DS.PLI01.GPB010_ZSO602</v>
      </c>
      <c r="C676" s="55" t="s">
        <v>2625</v>
      </c>
      <c r="D676" s="53" t="s">
        <v>102</v>
      </c>
      <c r="E676" s="55" t="s">
        <v>206</v>
      </c>
      <c r="F676" s="55" t="s">
        <v>5117</v>
      </c>
      <c r="G676" s="54" t="s">
        <v>4925</v>
      </c>
      <c r="H676" s="55" t="s">
        <v>74</v>
      </c>
      <c r="I676" s="55">
        <v>2</v>
      </c>
      <c r="J676" s="55">
        <v>3</v>
      </c>
      <c r="K676" s="55">
        <v>7</v>
      </c>
      <c r="L676" s="53" t="s">
        <v>102</v>
      </c>
      <c r="M676" s="52">
        <v>0</v>
      </c>
      <c r="N676" s="55" t="s">
        <v>102</v>
      </c>
      <c r="O676" s="55"/>
    </row>
    <row r="677" spans="1:15" ht="21">
      <c r="A677" s="55" t="s">
        <v>4242</v>
      </c>
      <c r="B677" s="55" t="str">
        <f t="shared" si="10"/>
        <v>F1.S1.DS.PLI01.GPB010_ZSC603</v>
      </c>
      <c r="C677" s="55" t="s">
        <v>2633</v>
      </c>
      <c r="D677" s="53" t="s">
        <v>102</v>
      </c>
      <c r="E677" s="55" t="s">
        <v>206</v>
      </c>
      <c r="F677" s="55" t="s">
        <v>5117</v>
      </c>
      <c r="G677" s="54" t="s">
        <v>4925</v>
      </c>
      <c r="H677" s="55" t="s">
        <v>74</v>
      </c>
      <c r="I677" s="55">
        <v>2</v>
      </c>
      <c r="J677" s="55">
        <v>3</v>
      </c>
      <c r="K677" s="55">
        <v>8</v>
      </c>
      <c r="L677" s="53" t="s">
        <v>102</v>
      </c>
      <c r="M677" s="52">
        <v>0</v>
      </c>
      <c r="N677" s="63" t="s">
        <v>102</v>
      </c>
      <c r="O677" s="55"/>
    </row>
    <row r="678" spans="1:15" ht="21">
      <c r="A678" s="55" t="s">
        <v>4243</v>
      </c>
      <c r="B678" s="55" t="str">
        <f t="shared" si="10"/>
        <v>F1.S1.DS.PLI01.GPB010_ZSO603</v>
      </c>
      <c r="C678" s="55" t="s">
        <v>2633</v>
      </c>
      <c r="D678" s="53" t="s">
        <v>102</v>
      </c>
      <c r="E678" s="55" t="s">
        <v>206</v>
      </c>
      <c r="F678" s="55" t="s">
        <v>5117</v>
      </c>
      <c r="G678" s="54" t="s">
        <v>4925</v>
      </c>
      <c r="H678" s="55" t="s">
        <v>74</v>
      </c>
      <c r="I678" s="55">
        <v>2</v>
      </c>
      <c r="J678" s="55">
        <v>3</v>
      </c>
      <c r="K678" s="55">
        <v>9</v>
      </c>
      <c r="L678" s="53" t="s">
        <v>102</v>
      </c>
      <c r="M678" s="52">
        <v>0</v>
      </c>
      <c r="N678" s="63" t="s">
        <v>102</v>
      </c>
      <c r="O678" s="55"/>
    </row>
    <row r="679" spans="1:15" ht="21">
      <c r="A679" s="55" t="s">
        <v>5147</v>
      </c>
      <c r="B679" s="55" t="str">
        <f t="shared" si="10"/>
        <v>F1.S1.DS.RMH01.QRA001_YI202B</v>
      </c>
      <c r="C679" s="55" t="s">
        <v>5148</v>
      </c>
      <c r="D679" s="53" t="s">
        <v>102</v>
      </c>
      <c r="E679" s="55" t="s">
        <v>206</v>
      </c>
      <c r="F679" s="55" t="s">
        <v>5117</v>
      </c>
      <c r="G679" s="54" t="s">
        <v>4925</v>
      </c>
      <c r="H679" s="55" t="s">
        <v>74</v>
      </c>
      <c r="I679" s="55">
        <v>2</v>
      </c>
      <c r="J679" s="55">
        <v>3</v>
      </c>
      <c r="K679" s="55">
        <v>10</v>
      </c>
      <c r="L679" s="53" t="s">
        <v>102</v>
      </c>
      <c r="M679" s="52">
        <v>0</v>
      </c>
      <c r="N679" s="55" t="s">
        <v>102</v>
      </c>
      <c r="O679" s="55"/>
    </row>
    <row r="680" spans="1:15" ht="21">
      <c r="A680" s="55" t="s">
        <v>5149</v>
      </c>
      <c r="B680" s="55" t="str">
        <f t="shared" si="10"/>
        <v>F1.S1.DS.RMH01.QRA002_YI203B</v>
      </c>
      <c r="C680" s="55" t="s">
        <v>5150</v>
      </c>
      <c r="D680" s="53" t="s">
        <v>102</v>
      </c>
      <c r="E680" s="55" t="s">
        <v>206</v>
      </c>
      <c r="F680" s="55" t="s">
        <v>5117</v>
      </c>
      <c r="G680" s="54" t="s">
        <v>4925</v>
      </c>
      <c r="H680" s="55" t="s">
        <v>74</v>
      </c>
      <c r="I680" s="55">
        <v>2</v>
      </c>
      <c r="J680" s="55">
        <v>3</v>
      </c>
      <c r="K680" s="55">
        <v>11</v>
      </c>
      <c r="L680" s="53" t="s">
        <v>102</v>
      </c>
      <c r="M680" s="52">
        <v>0</v>
      </c>
      <c r="N680" s="55" t="s">
        <v>102</v>
      </c>
      <c r="O680" s="55"/>
    </row>
    <row r="681" spans="1:15" ht="21">
      <c r="A681" s="55" t="s">
        <v>5151</v>
      </c>
      <c r="B681" s="55" t="str">
        <f t="shared" si="10"/>
        <v>F1.S1.DS.RMH01.QRA003_YI204B</v>
      </c>
      <c r="C681" s="55" t="s">
        <v>5152</v>
      </c>
      <c r="D681" s="53" t="s">
        <v>102</v>
      </c>
      <c r="E681" s="55" t="s">
        <v>206</v>
      </c>
      <c r="F681" s="55" t="s">
        <v>5117</v>
      </c>
      <c r="G681" s="54" t="s">
        <v>4925</v>
      </c>
      <c r="H681" s="55" t="s">
        <v>74</v>
      </c>
      <c r="I681" s="55">
        <v>2</v>
      </c>
      <c r="J681" s="55">
        <v>3</v>
      </c>
      <c r="K681" s="55">
        <v>12</v>
      </c>
      <c r="L681" s="53" t="s">
        <v>102</v>
      </c>
      <c r="M681" s="52">
        <v>0</v>
      </c>
      <c r="N681" s="55" t="s">
        <v>102</v>
      </c>
      <c r="O681" s="55"/>
    </row>
    <row r="682" spans="1:15" ht="21">
      <c r="A682" s="55" t="s">
        <v>5153</v>
      </c>
      <c r="B682" s="55" t="str">
        <f t="shared" si="10"/>
        <v>F1.S1.DS.RMH01.QRA001_YI202D</v>
      </c>
      <c r="C682" s="55" t="s">
        <v>5154</v>
      </c>
      <c r="D682" s="53" t="s">
        <v>102</v>
      </c>
      <c r="E682" s="55" t="s">
        <v>206</v>
      </c>
      <c r="F682" s="55" t="s">
        <v>5117</v>
      </c>
      <c r="G682" s="54" t="s">
        <v>4925</v>
      </c>
      <c r="H682" s="55" t="s">
        <v>74</v>
      </c>
      <c r="I682" s="55">
        <v>2</v>
      </c>
      <c r="J682" s="55">
        <v>3</v>
      </c>
      <c r="K682" s="55">
        <v>13</v>
      </c>
      <c r="L682" s="53" t="s">
        <v>102</v>
      </c>
      <c r="M682" s="52">
        <v>0</v>
      </c>
      <c r="N682" s="55" t="s">
        <v>102</v>
      </c>
      <c r="O682" s="55"/>
    </row>
    <row r="683" spans="1:15" ht="21">
      <c r="A683" s="55" t="s">
        <v>5155</v>
      </c>
      <c r="B683" s="55" t="str">
        <f t="shared" si="10"/>
        <v>F1.S1.DS.RMH01.QRA002_YI203D</v>
      </c>
      <c r="C683" s="55" t="s">
        <v>5156</v>
      </c>
      <c r="D683" s="53" t="s">
        <v>102</v>
      </c>
      <c r="E683" s="55" t="s">
        <v>206</v>
      </c>
      <c r="F683" s="55" t="s">
        <v>5117</v>
      </c>
      <c r="G683" s="54" t="s">
        <v>4925</v>
      </c>
      <c r="H683" s="55" t="s">
        <v>74</v>
      </c>
      <c r="I683" s="55">
        <v>2</v>
      </c>
      <c r="J683" s="55">
        <v>3</v>
      </c>
      <c r="K683" s="55">
        <v>14</v>
      </c>
      <c r="L683" s="53" t="s">
        <v>102</v>
      </c>
      <c r="M683" s="52">
        <v>0</v>
      </c>
      <c r="N683" s="55" t="s">
        <v>102</v>
      </c>
      <c r="O683" s="55"/>
    </row>
    <row r="684" spans="1:15" ht="21">
      <c r="A684" s="55" t="s">
        <v>5157</v>
      </c>
      <c r="B684" s="55" t="str">
        <f t="shared" si="10"/>
        <v>F1.S1.DS.RMH01.QRA003_YI204D</v>
      </c>
      <c r="C684" s="55" t="s">
        <v>5158</v>
      </c>
      <c r="D684" s="53" t="s">
        <v>102</v>
      </c>
      <c r="E684" s="55" t="s">
        <v>206</v>
      </c>
      <c r="F684" s="55" t="s">
        <v>5117</v>
      </c>
      <c r="G684" s="54" t="s">
        <v>4925</v>
      </c>
      <c r="H684" s="55" t="s">
        <v>74</v>
      </c>
      <c r="I684" s="55">
        <v>2</v>
      </c>
      <c r="J684" s="55">
        <v>3</v>
      </c>
      <c r="K684" s="55">
        <v>15</v>
      </c>
      <c r="L684" s="53" t="s">
        <v>102</v>
      </c>
      <c r="M684" s="52">
        <v>0</v>
      </c>
      <c r="N684" s="55" t="s">
        <v>102</v>
      </c>
      <c r="O684" s="55"/>
    </row>
    <row r="685" spans="1:15" ht="21">
      <c r="A685" s="55" t="s">
        <v>5159</v>
      </c>
      <c r="B685" s="55" t="str">
        <f t="shared" si="10"/>
        <v>F1.S1.DS.RMH01.QRA001_YI202F</v>
      </c>
      <c r="C685" s="55" t="s">
        <v>5160</v>
      </c>
      <c r="D685" s="53" t="s">
        <v>102</v>
      </c>
      <c r="E685" s="55" t="s">
        <v>206</v>
      </c>
      <c r="F685" s="55" t="s">
        <v>5117</v>
      </c>
      <c r="G685" s="54" t="s">
        <v>4925</v>
      </c>
      <c r="H685" s="55" t="s">
        <v>74</v>
      </c>
      <c r="I685" s="55">
        <v>2</v>
      </c>
      <c r="J685" s="55">
        <v>3</v>
      </c>
      <c r="K685" s="55">
        <v>16</v>
      </c>
      <c r="L685" s="53" t="s">
        <v>102</v>
      </c>
      <c r="M685" s="52">
        <v>0</v>
      </c>
      <c r="N685" s="55" t="s">
        <v>102</v>
      </c>
      <c r="O685" s="55"/>
    </row>
    <row r="686" spans="1:15" ht="21">
      <c r="A686" s="55" t="s">
        <v>5161</v>
      </c>
      <c r="B686" s="55" t="str">
        <f t="shared" si="10"/>
        <v>F1.S1.DS.RMH01.QRA002_YI203F</v>
      </c>
      <c r="C686" s="55" t="s">
        <v>5162</v>
      </c>
      <c r="D686" s="53" t="s">
        <v>102</v>
      </c>
      <c r="E686" s="55" t="s">
        <v>206</v>
      </c>
      <c r="F686" s="55" t="s">
        <v>5117</v>
      </c>
      <c r="G686" s="54" t="s">
        <v>4925</v>
      </c>
      <c r="H686" s="55" t="s">
        <v>74</v>
      </c>
      <c r="I686" s="55">
        <v>2</v>
      </c>
      <c r="J686" s="55">
        <v>4</v>
      </c>
      <c r="K686" s="55">
        <v>1</v>
      </c>
      <c r="L686" s="53" t="s">
        <v>102</v>
      </c>
      <c r="M686" s="52">
        <v>0</v>
      </c>
      <c r="N686" s="55" t="s">
        <v>102</v>
      </c>
      <c r="O686" s="55"/>
    </row>
    <row r="687" spans="1:15" ht="21">
      <c r="A687" s="55" t="s">
        <v>5163</v>
      </c>
      <c r="B687" s="55" t="str">
        <f t="shared" si="10"/>
        <v>F1.S1.DS.RMH01.QRA003_YI204F</v>
      </c>
      <c r="C687" s="55" t="s">
        <v>5164</v>
      </c>
      <c r="D687" s="53" t="s">
        <v>102</v>
      </c>
      <c r="E687" s="55" t="s">
        <v>206</v>
      </c>
      <c r="F687" s="55" t="s">
        <v>5117</v>
      </c>
      <c r="G687" s="54" t="s">
        <v>4925</v>
      </c>
      <c r="H687" s="55" t="s">
        <v>74</v>
      </c>
      <c r="I687" s="55">
        <v>2</v>
      </c>
      <c r="J687" s="55">
        <v>4</v>
      </c>
      <c r="K687" s="55">
        <v>2</v>
      </c>
      <c r="L687" s="53" t="s">
        <v>102</v>
      </c>
      <c r="M687" s="52">
        <v>0</v>
      </c>
      <c r="N687" s="55" t="s">
        <v>102</v>
      </c>
      <c r="O687" s="55"/>
    </row>
    <row r="688" spans="1:15" ht="21">
      <c r="A688" s="55" t="s">
        <v>5165</v>
      </c>
      <c r="B688" s="55" t="str">
        <f t="shared" si="10"/>
        <v>F1.S1.DS.RMH01.GLD001_YI205C</v>
      </c>
      <c r="C688" s="55" t="s">
        <v>5166</v>
      </c>
      <c r="D688" s="53" t="s">
        <v>102</v>
      </c>
      <c r="E688" s="55" t="s">
        <v>206</v>
      </c>
      <c r="F688" s="55" t="s">
        <v>5117</v>
      </c>
      <c r="G688" s="54" t="s">
        <v>4925</v>
      </c>
      <c r="H688" s="55" t="s">
        <v>74</v>
      </c>
      <c r="I688" s="55">
        <v>2</v>
      </c>
      <c r="J688" s="55">
        <v>4</v>
      </c>
      <c r="K688" s="55">
        <v>3</v>
      </c>
      <c r="L688" s="53" t="s">
        <v>102</v>
      </c>
      <c r="M688" s="52">
        <v>0</v>
      </c>
      <c r="N688" s="55" t="s">
        <v>102</v>
      </c>
      <c r="O688" s="55"/>
    </row>
    <row r="689" spans="1:15" ht="21">
      <c r="A689" s="55" t="s">
        <v>5167</v>
      </c>
      <c r="B689" s="55" t="str">
        <f t="shared" si="10"/>
        <v>F1.S1.DS.RMH01.GLD002_YI206C</v>
      </c>
      <c r="C689" s="55" t="s">
        <v>5168</v>
      </c>
      <c r="D689" s="53" t="s">
        <v>102</v>
      </c>
      <c r="E689" s="55" t="s">
        <v>206</v>
      </c>
      <c r="F689" s="55" t="s">
        <v>5117</v>
      </c>
      <c r="G689" s="54" t="s">
        <v>4925</v>
      </c>
      <c r="H689" s="55" t="s">
        <v>74</v>
      </c>
      <c r="I689" s="55">
        <v>2</v>
      </c>
      <c r="J689" s="55">
        <v>4</v>
      </c>
      <c r="K689" s="55">
        <v>4</v>
      </c>
      <c r="L689" s="53" t="s">
        <v>102</v>
      </c>
      <c r="M689" s="52">
        <v>0</v>
      </c>
      <c r="N689" s="55" t="s">
        <v>102</v>
      </c>
      <c r="O689" s="55"/>
    </row>
    <row r="690" spans="1:15" ht="21">
      <c r="A690" s="55" t="s">
        <v>5169</v>
      </c>
      <c r="B690" s="55" t="str">
        <f t="shared" si="10"/>
        <v>F1.S1.DS.RMH01.GLD003_YI207C</v>
      </c>
      <c r="C690" s="55" t="s">
        <v>5170</v>
      </c>
      <c r="D690" s="53" t="s">
        <v>102</v>
      </c>
      <c r="E690" s="55" t="s">
        <v>206</v>
      </c>
      <c r="F690" s="55" t="s">
        <v>5117</v>
      </c>
      <c r="G690" s="54" t="s">
        <v>4925</v>
      </c>
      <c r="H690" s="55" t="s">
        <v>74</v>
      </c>
      <c r="I690" s="55">
        <v>2</v>
      </c>
      <c r="J690" s="55">
        <v>4</v>
      </c>
      <c r="K690" s="55">
        <v>5</v>
      </c>
      <c r="L690" s="53" t="s">
        <v>102</v>
      </c>
      <c r="M690" s="52">
        <v>0</v>
      </c>
      <c r="N690" s="55" t="s">
        <v>102</v>
      </c>
      <c r="O690" s="55"/>
    </row>
    <row r="691" spans="1:15" ht="21">
      <c r="A691" s="55" t="s">
        <v>5171</v>
      </c>
      <c r="B691" s="55" t="str">
        <f t="shared" si="10"/>
        <v>F1.S1.DS.RMH01.GLD001_YI205D</v>
      </c>
      <c r="C691" s="55" t="s">
        <v>5172</v>
      </c>
      <c r="D691" s="53" t="s">
        <v>102</v>
      </c>
      <c r="E691" s="55" t="s">
        <v>206</v>
      </c>
      <c r="F691" s="55" t="s">
        <v>5117</v>
      </c>
      <c r="G691" s="54" t="s">
        <v>4925</v>
      </c>
      <c r="H691" s="55" t="s">
        <v>74</v>
      </c>
      <c r="I691" s="55">
        <v>2</v>
      </c>
      <c r="J691" s="55">
        <v>4</v>
      </c>
      <c r="K691" s="55">
        <v>6</v>
      </c>
      <c r="L691" s="53" t="s">
        <v>102</v>
      </c>
      <c r="M691" s="52">
        <v>0</v>
      </c>
      <c r="N691" s="55" t="s">
        <v>102</v>
      </c>
      <c r="O691" s="55"/>
    </row>
    <row r="692" spans="1:15" ht="21">
      <c r="A692" s="55" t="s">
        <v>5173</v>
      </c>
      <c r="B692" s="55" t="str">
        <f t="shared" si="10"/>
        <v>F1.S1.DS.RMH01.GLD002_YI206D</v>
      </c>
      <c r="C692" s="55" t="s">
        <v>5174</v>
      </c>
      <c r="D692" s="53" t="s">
        <v>102</v>
      </c>
      <c r="E692" s="55" t="s">
        <v>206</v>
      </c>
      <c r="F692" s="55" t="s">
        <v>5117</v>
      </c>
      <c r="G692" s="54" t="s">
        <v>4925</v>
      </c>
      <c r="H692" s="55" t="s">
        <v>74</v>
      </c>
      <c r="I692" s="55">
        <v>2</v>
      </c>
      <c r="J692" s="55">
        <v>4</v>
      </c>
      <c r="K692" s="55">
        <v>7</v>
      </c>
      <c r="L692" s="53" t="s">
        <v>102</v>
      </c>
      <c r="M692" s="52">
        <v>0</v>
      </c>
      <c r="N692" s="55" t="s">
        <v>102</v>
      </c>
      <c r="O692" s="55"/>
    </row>
    <row r="693" spans="1:15" ht="21">
      <c r="A693" s="55" t="s">
        <v>5175</v>
      </c>
      <c r="B693" s="55" t="str">
        <f t="shared" si="10"/>
        <v>F1.S1.DS.RMH01.GLD003_YI207D</v>
      </c>
      <c r="C693" s="55" t="s">
        <v>5176</v>
      </c>
      <c r="D693" s="53" t="s">
        <v>102</v>
      </c>
      <c r="E693" s="55" t="s">
        <v>206</v>
      </c>
      <c r="F693" s="55" t="s">
        <v>5117</v>
      </c>
      <c r="G693" s="54" t="s">
        <v>4925</v>
      </c>
      <c r="H693" s="55" t="s">
        <v>74</v>
      </c>
      <c r="I693" s="55">
        <v>2</v>
      </c>
      <c r="J693" s="55">
        <v>4</v>
      </c>
      <c r="K693" s="55">
        <v>8</v>
      </c>
      <c r="L693" s="53" t="s">
        <v>102</v>
      </c>
      <c r="M693" s="52">
        <v>0</v>
      </c>
      <c r="N693" s="55" t="s">
        <v>102</v>
      </c>
      <c r="O693" s="55"/>
    </row>
    <row r="694" spans="1:15" ht="21">
      <c r="A694" s="55" t="s">
        <v>5177</v>
      </c>
      <c r="B694" s="55" t="str">
        <f t="shared" si="10"/>
        <v>F1.S1.DS.RMH01.GLD001_YI205E</v>
      </c>
      <c r="C694" s="55" t="s">
        <v>5178</v>
      </c>
      <c r="D694" s="53" t="s">
        <v>102</v>
      </c>
      <c r="E694" s="55" t="s">
        <v>206</v>
      </c>
      <c r="F694" s="55" t="s">
        <v>5117</v>
      </c>
      <c r="G694" s="54" t="s">
        <v>4925</v>
      </c>
      <c r="H694" s="55" t="s">
        <v>74</v>
      </c>
      <c r="I694" s="55">
        <v>2</v>
      </c>
      <c r="J694" s="55">
        <v>4</v>
      </c>
      <c r="K694" s="55">
        <v>9</v>
      </c>
      <c r="L694" s="53" t="s">
        <v>102</v>
      </c>
      <c r="M694" s="52">
        <v>0</v>
      </c>
      <c r="N694" s="55" t="s">
        <v>102</v>
      </c>
      <c r="O694" s="55"/>
    </row>
    <row r="695" spans="1:15" ht="21">
      <c r="A695" s="55" t="s">
        <v>5179</v>
      </c>
      <c r="B695" s="55" t="str">
        <f t="shared" si="10"/>
        <v>F1.S1.DS.RMH01.GLD002_YI206E</v>
      </c>
      <c r="C695" s="55" t="s">
        <v>5180</v>
      </c>
      <c r="D695" s="53" t="s">
        <v>102</v>
      </c>
      <c r="E695" s="55" t="s">
        <v>206</v>
      </c>
      <c r="F695" s="55" t="s">
        <v>5117</v>
      </c>
      <c r="G695" s="54" t="s">
        <v>4925</v>
      </c>
      <c r="H695" s="55" t="s">
        <v>74</v>
      </c>
      <c r="I695" s="55">
        <v>2</v>
      </c>
      <c r="J695" s="55">
        <v>4</v>
      </c>
      <c r="K695" s="55">
        <v>10</v>
      </c>
      <c r="L695" s="53" t="s">
        <v>102</v>
      </c>
      <c r="M695" s="52">
        <v>0</v>
      </c>
      <c r="N695" s="55" t="s">
        <v>102</v>
      </c>
      <c r="O695" s="55"/>
    </row>
    <row r="696" spans="1:15" ht="21">
      <c r="A696" s="55" t="s">
        <v>5181</v>
      </c>
      <c r="B696" s="55" t="str">
        <f t="shared" si="10"/>
        <v>F1.S1.DS.RMH01.GLD003_YI207E</v>
      </c>
      <c r="C696" s="55" t="s">
        <v>5182</v>
      </c>
      <c r="D696" s="53" t="s">
        <v>102</v>
      </c>
      <c r="E696" s="55" t="s">
        <v>206</v>
      </c>
      <c r="F696" s="55" t="s">
        <v>5117</v>
      </c>
      <c r="G696" s="54" t="s">
        <v>4925</v>
      </c>
      <c r="H696" s="55" t="s">
        <v>74</v>
      </c>
      <c r="I696" s="55">
        <v>2</v>
      </c>
      <c r="J696" s="55">
        <v>4</v>
      </c>
      <c r="K696" s="55">
        <v>11</v>
      </c>
      <c r="L696" s="53" t="s">
        <v>102</v>
      </c>
      <c r="M696" s="52">
        <v>0</v>
      </c>
      <c r="N696" s="55" t="s">
        <v>102</v>
      </c>
      <c r="O696" s="55"/>
    </row>
    <row r="697" spans="1:15" ht="21">
      <c r="A697" s="55" t="s">
        <v>5183</v>
      </c>
      <c r="B697" s="55" t="str">
        <f t="shared" si="10"/>
        <v>F1.S1.DS.RMH01.GLD001_YI205F</v>
      </c>
      <c r="C697" s="55" t="s">
        <v>5184</v>
      </c>
      <c r="D697" s="53" t="s">
        <v>102</v>
      </c>
      <c r="E697" s="55" t="s">
        <v>206</v>
      </c>
      <c r="F697" s="55" t="s">
        <v>5117</v>
      </c>
      <c r="G697" s="54" t="s">
        <v>4925</v>
      </c>
      <c r="H697" s="55" t="s">
        <v>74</v>
      </c>
      <c r="I697" s="55">
        <v>2</v>
      </c>
      <c r="J697" s="55">
        <v>4</v>
      </c>
      <c r="K697" s="55">
        <v>12</v>
      </c>
      <c r="L697" s="53" t="s">
        <v>102</v>
      </c>
      <c r="M697" s="52">
        <v>0</v>
      </c>
      <c r="N697" s="55" t="s">
        <v>102</v>
      </c>
      <c r="O697" s="55"/>
    </row>
    <row r="698" spans="1:15" ht="21">
      <c r="A698" s="55" t="s">
        <v>5185</v>
      </c>
      <c r="B698" s="55" t="str">
        <f t="shared" si="10"/>
        <v>F1.S1.DS.RMH01.GLD002_YI206F</v>
      </c>
      <c r="C698" s="55" t="s">
        <v>5186</v>
      </c>
      <c r="D698" s="53" t="s">
        <v>102</v>
      </c>
      <c r="E698" s="55" t="s">
        <v>206</v>
      </c>
      <c r="F698" s="55" t="s">
        <v>5117</v>
      </c>
      <c r="G698" s="54" t="s">
        <v>4925</v>
      </c>
      <c r="H698" s="55" t="s">
        <v>74</v>
      </c>
      <c r="I698" s="55">
        <v>2</v>
      </c>
      <c r="J698" s="55">
        <v>4</v>
      </c>
      <c r="K698" s="55">
        <v>13</v>
      </c>
      <c r="L698" s="53" t="s">
        <v>102</v>
      </c>
      <c r="M698" s="52">
        <v>0</v>
      </c>
      <c r="N698" s="55" t="s">
        <v>102</v>
      </c>
      <c r="O698" s="55"/>
    </row>
    <row r="699" spans="1:15" ht="21">
      <c r="A699" s="55" t="s">
        <v>5187</v>
      </c>
      <c r="B699" s="55" t="str">
        <f t="shared" si="10"/>
        <v>F1.S1.DS.RMH01.GLD003_YI207F</v>
      </c>
      <c r="C699" s="55" t="s">
        <v>5188</v>
      </c>
      <c r="D699" s="53" t="s">
        <v>102</v>
      </c>
      <c r="E699" s="55" t="s">
        <v>206</v>
      </c>
      <c r="F699" s="55" t="s">
        <v>5117</v>
      </c>
      <c r="G699" s="54" t="s">
        <v>4925</v>
      </c>
      <c r="H699" s="55" t="s">
        <v>74</v>
      </c>
      <c r="I699" s="55">
        <v>2</v>
      </c>
      <c r="J699" s="55">
        <v>4</v>
      </c>
      <c r="K699" s="55">
        <v>14</v>
      </c>
      <c r="L699" s="53" t="s">
        <v>102</v>
      </c>
      <c r="M699" s="52">
        <v>0</v>
      </c>
      <c r="N699" s="55" t="s">
        <v>102</v>
      </c>
      <c r="O699" s="55"/>
    </row>
    <row r="700" spans="1:15" ht="21">
      <c r="A700" s="55" t="s">
        <v>4292</v>
      </c>
      <c r="B700" s="55" t="str">
        <f t="shared" si="10"/>
        <v>F1.S1.DS.RMH01.CMB001_LSL213</v>
      </c>
      <c r="C700" s="55" t="s">
        <v>2767</v>
      </c>
      <c r="D700" s="53" t="s">
        <v>102</v>
      </c>
      <c r="E700" s="55" t="s">
        <v>206</v>
      </c>
      <c r="F700" s="55" t="s">
        <v>5117</v>
      </c>
      <c r="G700" s="54" t="s">
        <v>4925</v>
      </c>
      <c r="H700" s="55" t="s">
        <v>74</v>
      </c>
      <c r="I700" s="55">
        <v>2</v>
      </c>
      <c r="J700" s="55">
        <v>4</v>
      </c>
      <c r="K700" s="55">
        <v>15</v>
      </c>
      <c r="L700" s="53" t="s">
        <v>102</v>
      </c>
      <c r="M700" s="52">
        <v>0</v>
      </c>
      <c r="N700" s="55" t="s">
        <v>102</v>
      </c>
      <c r="O700" s="55"/>
    </row>
    <row r="701" spans="1:15" ht="21">
      <c r="A701" s="55" t="s">
        <v>4293</v>
      </c>
      <c r="B701" s="55" t="str">
        <f t="shared" si="10"/>
        <v>F1.S1.DS.RMH01.CMB001_LSH214</v>
      </c>
      <c r="C701" s="55" t="s">
        <v>2771</v>
      </c>
      <c r="D701" s="53" t="s">
        <v>102</v>
      </c>
      <c r="E701" s="55" t="s">
        <v>206</v>
      </c>
      <c r="F701" s="55" t="s">
        <v>5117</v>
      </c>
      <c r="G701" s="54" t="s">
        <v>4925</v>
      </c>
      <c r="H701" s="55" t="s">
        <v>74</v>
      </c>
      <c r="I701" s="55">
        <v>2</v>
      </c>
      <c r="J701" s="55">
        <v>4</v>
      </c>
      <c r="K701" s="55">
        <v>16</v>
      </c>
      <c r="L701" s="53" t="s">
        <v>102</v>
      </c>
      <c r="M701" s="52">
        <v>0</v>
      </c>
      <c r="N701" s="55" t="s">
        <v>102</v>
      </c>
      <c r="O701" s="55"/>
    </row>
    <row r="702" spans="1:15" ht="21">
      <c r="A702" s="55" t="s">
        <v>4294</v>
      </c>
      <c r="B702" s="55" t="str">
        <f t="shared" si="10"/>
        <v>F1.S1.DS.RMH01.QRA001_LSL215</v>
      </c>
      <c r="C702" s="55" t="s">
        <v>2773</v>
      </c>
      <c r="D702" s="53" t="s">
        <v>102</v>
      </c>
      <c r="E702" s="55" t="s">
        <v>206</v>
      </c>
      <c r="F702" s="55" t="s">
        <v>5117</v>
      </c>
      <c r="G702" s="54" t="s">
        <v>4925</v>
      </c>
      <c r="H702" s="55" t="s">
        <v>74</v>
      </c>
      <c r="I702" s="55">
        <v>2</v>
      </c>
      <c r="J702" s="55">
        <v>5</v>
      </c>
      <c r="K702" s="55">
        <v>1</v>
      </c>
      <c r="L702" s="53" t="s">
        <v>102</v>
      </c>
      <c r="M702" s="52">
        <v>0</v>
      </c>
      <c r="N702" s="55" t="s">
        <v>102</v>
      </c>
      <c r="O702" s="55"/>
    </row>
    <row r="703" spans="1:15" ht="21">
      <c r="A703" s="55" t="s">
        <v>4295</v>
      </c>
      <c r="B703" s="55" t="str">
        <f t="shared" si="10"/>
        <v>F1.S1.DS.RMH01.QRA002_LSL216</v>
      </c>
      <c r="C703" s="55" t="s">
        <v>2777</v>
      </c>
      <c r="D703" s="53" t="s">
        <v>102</v>
      </c>
      <c r="E703" s="55" t="s">
        <v>206</v>
      </c>
      <c r="F703" s="55" t="s">
        <v>5117</v>
      </c>
      <c r="G703" s="54" t="s">
        <v>4925</v>
      </c>
      <c r="H703" s="55" t="s">
        <v>74</v>
      </c>
      <c r="I703" s="55">
        <v>2</v>
      </c>
      <c r="J703" s="55">
        <v>5</v>
      </c>
      <c r="K703" s="55">
        <v>2</v>
      </c>
      <c r="L703" s="53" t="s">
        <v>102</v>
      </c>
      <c r="M703" s="52">
        <v>0</v>
      </c>
      <c r="N703" s="55" t="s">
        <v>102</v>
      </c>
      <c r="O703" s="55"/>
    </row>
    <row r="704" spans="1:15" ht="21">
      <c r="A704" s="55" t="s">
        <v>4296</v>
      </c>
      <c r="B704" s="55" t="str">
        <f t="shared" si="10"/>
        <v>F1.S1.DS.RMH01.QRA003_LSL217</v>
      </c>
      <c r="C704" s="55" t="s">
        <v>2780</v>
      </c>
      <c r="D704" s="53" t="s">
        <v>102</v>
      </c>
      <c r="E704" s="55" t="s">
        <v>206</v>
      </c>
      <c r="F704" s="55" t="s">
        <v>5117</v>
      </c>
      <c r="G704" s="54" t="s">
        <v>4925</v>
      </c>
      <c r="H704" s="55" t="s">
        <v>74</v>
      </c>
      <c r="I704" s="55">
        <v>2</v>
      </c>
      <c r="J704" s="55">
        <v>5</v>
      </c>
      <c r="K704" s="55">
        <v>3</v>
      </c>
      <c r="L704" s="53" t="s">
        <v>102</v>
      </c>
      <c r="M704" s="52">
        <v>0</v>
      </c>
      <c r="N704" s="55" t="s">
        <v>102</v>
      </c>
      <c r="O704" s="55"/>
    </row>
    <row r="705" spans="1:15" ht="21">
      <c r="A705" s="74" t="s">
        <v>5189</v>
      </c>
      <c r="B705" s="66" t="str">
        <f t="shared" si="10"/>
        <v>F1.S1.DS.SMC04_YA001A</v>
      </c>
      <c r="C705" s="55" t="s">
        <v>5190</v>
      </c>
      <c r="D705" s="53" t="s">
        <v>102</v>
      </c>
      <c r="E705" s="55" t="s">
        <v>206</v>
      </c>
      <c r="F705" s="55" t="s">
        <v>5117</v>
      </c>
      <c r="G705" s="54" t="s">
        <v>4925</v>
      </c>
      <c r="H705" s="55" t="s">
        <v>74</v>
      </c>
      <c r="I705" s="55">
        <v>2</v>
      </c>
      <c r="J705" s="55">
        <v>5</v>
      </c>
      <c r="K705" s="55">
        <v>4</v>
      </c>
      <c r="L705" s="53" t="s">
        <v>102</v>
      </c>
      <c r="M705" s="67">
        <v>3</v>
      </c>
      <c r="N705" s="55" t="s">
        <v>102</v>
      </c>
      <c r="O705" s="55"/>
    </row>
    <row r="706" spans="1:15" ht="21">
      <c r="A706" s="55" t="s">
        <v>5191</v>
      </c>
      <c r="B706" s="55" t="str">
        <f t="shared" ref="B706:B783" si="11">A706</f>
        <v>F1.X1.XSS01.FZ009_ZSC809A</v>
      </c>
      <c r="C706" s="55" t="s">
        <v>5192</v>
      </c>
      <c r="D706" s="53" t="s">
        <v>102</v>
      </c>
      <c r="E706" s="55" t="s">
        <v>206</v>
      </c>
      <c r="F706" s="55" t="s">
        <v>5117</v>
      </c>
      <c r="G706" s="54" t="s">
        <v>4925</v>
      </c>
      <c r="H706" s="55" t="s">
        <v>74</v>
      </c>
      <c r="I706" s="55">
        <v>2</v>
      </c>
      <c r="J706" s="55">
        <v>5</v>
      </c>
      <c r="K706" s="55">
        <v>5</v>
      </c>
      <c r="L706" s="53" t="s">
        <v>102</v>
      </c>
      <c r="M706" s="52">
        <v>0</v>
      </c>
      <c r="N706" s="55" t="s">
        <v>102</v>
      </c>
      <c r="O706" s="55"/>
    </row>
    <row r="707" spans="1:15" ht="21">
      <c r="A707" s="55" t="s">
        <v>5193</v>
      </c>
      <c r="B707" s="55" t="str">
        <f t="shared" si="11"/>
        <v>F1.X1.XSS01.FZ009_ZSC809B</v>
      </c>
      <c r="C707" s="55" t="s">
        <v>5194</v>
      </c>
      <c r="D707" s="53" t="s">
        <v>102</v>
      </c>
      <c r="E707" s="55" t="s">
        <v>206</v>
      </c>
      <c r="F707" s="55" t="s">
        <v>5117</v>
      </c>
      <c r="G707" s="54" t="s">
        <v>4925</v>
      </c>
      <c r="H707" s="55" t="s">
        <v>74</v>
      </c>
      <c r="I707" s="55">
        <v>2</v>
      </c>
      <c r="J707" s="55">
        <v>5</v>
      </c>
      <c r="K707" s="55">
        <v>6</v>
      </c>
      <c r="L707" s="53" t="s">
        <v>102</v>
      </c>
      <c r="M707" s="52">
        <v>0</v>
      </c>
      <c r="N707" s="55" t="s">
        <v>102</v>
      </c>
      <c r="O707" s="55"/>
    </row>
    <row r="708" spans="1:15" ht="21">
      <c r="A708" s="55" t="s">
        <v>5195</v>
      </c>
      <c r="B708" s="55" t="str">
        <f t="shared" si="11"/>
        <v>F1.X1.XSS01.FZ014_ZSC814A</v>
      </c>
      <c r="C708" s="55" t="s">
        <v>5196</v>
      </c>
      <c r="D708" s="53" t="s">
        <v>102</v>
      </c>
      <c r="E708" s="55" t="s">
        <v>206</v>
      </c>
      <c r="F708" s="55" t="s">
        <v>5117</v>
      </c>
      <c r="G708" s="54" t="s">
        <v>4925</v>
      </c>
      <c r="H708" s="55" t="s">
        <v>74</v>
      </c>
      <c r="I708" s="55">
        <v>2</v>
      </c>
      <c r="J708" s="55">
        <v>5</v>
      </c>
      <c r="K708" s="55">
        <v>7</v>
      </c>
      <c r="L708" s="53" t="s">
        <v>102</v>
      </c>
      <c r="M708" s="52">
        <v>0</v>
      </c>
      <c r="N708" s="55" t="s">
        <v>102</v>
      </c>
      <c r="O708" s="55"/>
    </row>
    <row r="709" spans="1:15" ht="21">
      <c r="A709" s="55" t="s">
        <v>5197</v>
      </c>
      <c r="B709" s="55" t="str">
        <f t="shared" si="11"/>
        <v>F1.X1.XSS01.FZ014_ZSC814B</v>
      </c>
      <c r="C709" s="55" t="s">
        <v>5198</v>
      </c>
      <c r="D709" s="53" t="s">
        <v>102</v>
      </c>
      <c r="E709" s="55" t="s">
        <v>206</v>
      </c>
      <c r="F709" s="55" t="s">
        <v>5117</v>
      </c>
      <c r="G709" s="54" t="s">
        <v>4925</v>
      </c>
      <c r="H709" s="55" t="s">
        <v>74</v>
      </c>
      <c r="I709" s="55">
        <v>2</v>
      </c>
      <c r="J709" s="55">
        <v>5</v>
      </c>
      <c r="K709" s="55">
        <v>8</v>
      </c>
      <c r="L709" s="53" t="s">
        <v>102</v>
      </c>
      <c r="M709" s="52">
        <v>0</v>
      </c>
      <c r="N709" s="55" t="s">
        <v>102</v>
      </c>
      <c r="O709" s="55"/>
    </row>
    <row r="710" spans="1:15" ht="21">
      <c r="A710" s="55" t="s">
        <v>5199</v>
      </c>
      <c r="B710" s="55" t="str">
        <f t="shared" si="11"/>
        <v>F1.X1.XSS01.FZ015_ZSC815A</v>
      </c>
      <c r="C710" s="55" t="s">
        <v>5200</v>
      </c>
      <c r="D710" s="53" t="s">
        <v>102</v>
      </c>
      <c r="E710" s="55" t="s">
        <v>206</v>
      </c>
      <c r="F710" s="55" t="s">
        <v>5117</v>
      </c>
      <c r="G710" s="54" t="s">
        <v>4925</v>
      </c>
      <c r="H710" s="55" t="s">
        <v>74</v>
      </c>
      <c r="I710" s="55">
        <v>2</v>
      </c>
      <c r="J710" s="55">
        <v>5</v>
      </c>
      <c r="K710" s="55">
        <v>9</v>
      </c>
      <c r="L710" s="53" t="s">
        <v>102</v>
      </c>
      <c r="M710" s="52">
        <v>0</v>
      </c>
      <c r="N710" s="55" t="s">
        <v>102</v>
      </c>
      <c r="O710" s="55"/>
    </row>
    <row r="711" spans="1:15" ht="21">
      <c r="A711" s="55" t="s">
        <v>5201</v>
      </c>
      <c r="B711" s="55" t="str">
        <f t="shared" si="11"/>
        <v>F1.X1.XSS01.FZ015_ZSC815B</v>
      </c>
      <c r="C711" s="55" t="s">
        <v>5202</v>
      </c>
      <c r="D711" s="53" t="s">
        <v>102</v>
      </c>
      <c r="E711" s="55" t="s">
        <v>206</v>
      </c>
      <c r="F711" s="55" t="s">
        <v>5117</v>
      </c>
      <c r="G711" s="54" t="s">
        <v>4925</v>
      </c>
      <c r="H711" s="55" t="s">
        <v>74</v>
      </c>
      <c r="I711" s="55">
        <v>2</v>
      </c>
      <c r="J711" s="55">
        <v>5</v>
      </c>
      <c r="K711" s="55">
        <v>10</v>
      </c>
      <c r="L711" s="53" t="s">
        <v>102</v>
      </c>
      <c r="M711" s="52">
        <v>0</v>
      </c>
      <c r="N711" s="55" t="s">
        <v>102</v>
      </c>
      <c r="O711" s="55"/>
    </row>
    <row r="712" spans="1:15" ht="21">
      <c r="A712" s="55" t="s">
        <v>5203</v>
      </c>
      <c r="B712" s="55" t="str">
        <f t="shared" si="11"/>
        <v>F1.X1.XSS01.FZ013_ZSC813A</v>
      </c>
      <c r="C712" s="55" t="s">
        <v>5204</v>
      </c>
      <c r="D712" s="53" t="s">
        <v>102</v>
      </c>
      <c r="E712" s="55" t="s">
        <v>206</v>
      </c>
      <c r="F712" s="55" t="s">
        <v>5117</v>
      </c>
      <c r="G712" s="54" t="s">
        <v>4925</v>
      </c>
      <c r="H712" s="55" t="s">
        <v>74</v>
      </c>
      <c r="I712" s="55">
        <v>2</v>
      </c>
      <c r="J712" s="55">
        <v>5</v>
      </c>
      <c r="K712" s="55">
        <v>11</v>
      </c>
      <c r="L712" s="53" t="s">
        <v>102</v>
      </c>
      <c r="M712" s="52">
        <v>0</v>
      </c>
      <c r="N712" s="55" t="s">
        <v>102</v>
      </c>
      <c r="O712" s="55"/>
    </row>
    <row r="713" spans="1:15" ht="21">
      <c r="A713" s="55" t="s">
        <v>5205</v>
      </c>
      <c r="B713" s="55" t="str">
        <f t="shared" si="11"/>
        <v>F1.X1.XSS01.FZ013_ZSC813B</v>
      </c>
      <c r="C713" s="55" t="s">
        <v>5206</v>
      </c>
      <c r="D713" s="53" t="s">
        <v>102</v>
      </c>
      <c r="E713" s="55" t="s">
        <v>206</v>
      </c>
      <c r="F713" s="55" t="s">
        <v>5117</v>
      </c>
      <c r="G713" s="54" t="s">
        <v>4925</v>
      </c>
      <c r="H713" s="55" t="s">
        <v>74</v>
      </c>
      <c r="I713" s="55">
        <v>2</v>
      </c>
      <c r="J713" s="55">
        <v>5</v>
      </c>
      <c r="K713" s="55">
        <v>12</v>
      </c>
      <c r="L713" s="53" t="s">
        <v>102</v>
      </c>
      <c r="M713" s="52">
        <v>0</v>
      </c>
      <c r="N713" s="55" t="s">
        <v>102</v>
      </c>
      <c r="O713" s="55"/>
    </row>
    <row r="714" spans="1:15" ht="21">
      <c r="A714" s="55" t="s">
        <v>5207</v>
      </c>
      <c r="B714" s="55" t="str">
        <f t="shared" si="11"/>
        <v>F1.S1.DS.RRS01.HQ001_PSH138</v>
      </c>
      <c r="C714" s="55" t="s">
        <v>2998</v>
      </c>
      <c r="D714" s="53" t="s">
        <v>102</v>
      </c>
      <c r="E714" s="55" t="s">
        <v>206</v>
      </c>
      <c r="F714" s="55" t="s">
        <v>5117</v>
      </c>
      <c r="G714" s="54" t="s">
        <v>4925</v>
      </c>
      <c r="H714" s="55" t="s">
        <v>74</v>
      </c>
      <c r="I714" s="55">
        <v>2</v>
      </c>
      <c r="J714" s="55">
        <v>5</v>
      </c>
      <c r="K714" s="55">
        <v>13</v>
      </c>
      <c r="L714" s="53" t="s">
        <v>102</v>
      </c>
      <c r="M714" s="52">
        <v>0</v>
      </c>
      <c r="N714" s="55" t="s">
        <v>102</v>
      </c>
      <c r="O714" s="55"/>
    </row>
    <row r="715" spans="1:15" ht="21">
      <c r="A715" s="63" t="s">
        <v>5208</v>
      </c>
      <c r="B715" s="55" t="str">
        <f t="shared" si="11"/>
        <v>F1.S1.DS.OGT01_SYSFAIL</v>
      </c>
      <c r="C715" s="55" t="s">
        <v>5209</v>
      </c>
      <c r="D715" s="53" t="s">
        <v>102</v>
      </c>
      <c r="E715" s="55" t="s">
        <v>206</v>
      </c>
      <c r="F715" s="55" t="s">
        <v>5117</v>
      </c>
      <c r="G715" s="71" t="s">
        <v>4925</v>
      </c>
      <c r="H715" s="55" t="s">
        <v>74</v>
      </c>
      <c r="I715" s="55">
        <v>2</v>
      </c>
      <c r="J715" s="55">
        <v>5</v>
      </c>
      <c r="K715" s="55">
        <v>14</v>
      </c>
      <c r="L715" s="53" t="s">
        <v>102</v>
      </c>
      <c r="M715" s="52">
        <v>1</v>
      </c>
      <c r="N715" s="55" t="s">
        <v>102</v>
      </c>
      <c r="O715" s="55"/>
    </row>
    <row r="716" spans="1:15" ht="21">
      <c r="A716" s="63" t="s">
        <v>5210</v>
      </c>
      <c r="B716" s="55" t="str">
        <f>A716</f>
        <v>F1.S1.DS.RMH01_ESTOPMON</v>
      </c>
      <c r="C716" s="55" t="s">
        <v>5211</v>
      </c>
      <c r="D716" s="53" t="s">
        <v>102</v>
      </c>
      <c r="E716" s="55" t="s">
        <v>206</v>
      </c>
      <c r="F716" s="55" t="s">
        <v>5117</v>
      </c>
      <c r="G716" s="71" t="s">
        <v>4925</v>
      </c>
      <c r="H716" s="55" t="s">
        <v>74</v>
      </c>
      <c r="I716" s="55">
        <v>2</v>
      </c>
      <c r="J716" s="55">
        <v>5</v>
      </c>
      <c r="K716" s="55">
        <v>15</v>
      </c>
      <c r="L716" s="53" t="s">
        <v>102</v>
      </c>
      <c r="M716" s="52">
        <v>1</v>
      </c>
      <c r="N716" s="55" t="s">
        <v>102</v>
      </c>
      <c r="O716" s="55"/>
    </row>
    <row r="717" spans="1:15" ht="21">
      <c r="A717" s="75" t="s">
        <v>5212</v>
      </c>
      <c r="B717" s="55" t="str">
        <f t="shared" ref="B717" si="12">A717</f>
        <v xml:space="preserve">F1.S1.DS.HDB01_QAA201
</v>
      </c>
      <c r="C717" s="55" t="s">
        <v>5213</v>
      </c>
      <c r="D717" s="53" t="s">
        <v>102</v>
      </c>
      <c r="E717" s="55" t="s">
        <v>206</v>
      </c>
      <c r="F717" s="55" t="s">
        <v>5117</v>
      </c>
      <c r="G717" s="71" t="s">
        <v>4925</v>
      </c>
      <c r="H717" s="55" t="s">
        <v>74</v>
      </c>
      <c r="I717" s="55">
        <v>2</v>
      </c>
      <c r="J717" s="55">
        <v>5</v>
      </c>
      <c r="K717" s="55">
        <v>16</v>
      </c>
      <c r="L717" s="53" t="s">
        <v>102</v>
      </c>
      <c r="M717" s="52">
        <v>2</v>
      </c>
      <c r="N717" s="55" t="s">
        <v>102</v>
      </c>
      <c r="O717" s="55"/>
    </row>
    <row r="718" spans="1:15" ht="21">
      <c r="A718" s="76" t="s">
        <v>5214</v>
      </c>
      <c r="B718" s="66" t="str">
        <f t="shared" si="11"/>
        <v>F1.S1.DS.OGT01_YA003</v>
      </c>
      <c r="C718" s="66" t="s">
        <v>5215</v>
      </c>
      <c r="D718" s="53" t="s">
        <v>102</v>
      </c>
      <c r="E718" s="55" t="s">
        <v>206</v>
      </c>
      <c r="F718" s="55" t="s">
        <v>5117</v>
      </c>
      <c r="G718" s="77" t="s">
        <v>4925</v>
      </c>
      <c r="H718" s="55" t="s">
        <v>74</v>
      </c>
      <c r="I718" s="55">
        <v>2</v>
      </c>
      <c r="J718" s="55">
        <v>6</v>
      </c>
      <c r="K718" s="55">
        <v>1</v>
      </c>
      <c r="L718" s="53" t="s">
        <v>102</v>
      </c>
      <c r="M718" s="67">
        <v>3</v>
      </c>
      <c r="N718" s="55" t="s">
        <v>102</v>
      </c>
      <c r="O718" s="55" t="s">
        <v>5216</v>
      </c>
    </row>
    <row r="719" spans="1:15">
      <c r="A719" s="63" t="s">
        <v>102</v>
      </c>
      <c r="B719" s="55" t="str">
        <f t="shared" si="11"/>
        <v>-</v>
      </c>
      <c r="C719" s="55" t="s">
        <v>4931</v>
      </c>
      <c r="D719" s="53" t="s">
        <v>102</v>
      </c>
      <c r="E719" s="55" t="s">
        <v>206</v>
      </c>
      <c r="F719" s="55" t="s">
        <v>5117</v>
      </c>
      <c r="G719" s="61" t="s">
        <v>102</v>
      </c>
      <c r="H719" s="55" t="s">
        <v>74</v>
      </c>
      <c r="I719" s="55">
        <v>2</v>
      </c>
      <c r="J719" s="55">
        <v>6</v>
      </c>
      <c r="K719" s="55">
        <v>2</v>
      </c>
      <c r="L719" s="53" t="s">
        <v>102</v>
      </c>
      <c r="M719" s="52">
        <v>0</v>
      </c>
      <c r="N719" s="55" t="s">
        <v>102</v>
      </c>
      <c r="O719" s="55"/>
    </row>
    <row r="720" spans="1:15">
      <c r="A720" s="63" t="s">
        <v>102</v>
      </c>
      <c r="B720" s="55" t="str">
        <f t="shared" si="11"/>
        <v>-</v>
      </c>
      <c r="C720" s="55" t="s">
        <v>4931</v>
      </c>
      <c r="D720" s="53" t="s">
        <v>102</v>
      </c>
      <c r="E720" s="55" t="s">
        <v>206</v>
      </c>
      <c r="F720" s="55" t="s">
        <v>5117</v>
      </c>
      <c r="G720" s="61" t="s">
        <v>102</v>
      </c>
      <c r="H720" s="55" t="s">
        <v>74</v>
      </c>
      <c r="I720" s="55">
        <v>2</v>
      </c>
      <c r="J720" s="55">
        <v>6</v>
      </c>
      <c r="K720" s="55">
        <v>3</v>
      </c>
      <c r="L720" s="53" t="s">
        <v>102</v>
      </c>
      <c r="M720" s="52">
        <v>0</v>
      </c>
      <c r="N720" s="55" t="s">
        <v>102</v>
      </c>
      <c r="O720" s="55"/>
    </row>
    <row r="721" spans="1:15">
      <c r="A721" s="63" t="s">
        <v>102</v>
      </c>
      <c r="B721" s="55" t="str">
        <f t="shared" si="11"/>
        <v>-</v>
      </c>
      <c r="C721" s="55" t="s">
        <v>4931</v>
      </c>
      <c r="D721" s="53" t="s">
        <v>102</v>
      </c>
      <c r="E721" s="55" t="s">
        <v>206</v>
      </c>
      <c r="F721" s="55" t="s">
        <v>5117</v>
      </c>
      <c r="G721" s="61" t="s">
        <v>102</v>
      </c>
      <c r="H721" s="55" t="s">
        <v>74</v>
      </c>
      <c r="I721" s="55">
        <v>2</v>
      </c>
      <c r="J721" s="55">
        <v>6</v>
      </c>
      <c r="K721" s="55">
        <v>4</v>
      </c>
      <c r="L721" s="53" t="s">
        <v>102</v>
      </c>
      <c r="M721" s="52">
        <v>0</v>
      </c>
      <c r="N721" s="55" t="s">
        <v>102</v>
      </c>
      <c r="O721" s="55"/>
    </row>
    <row r="722" spans="1:15">
      <c r="A722" s="63" t="s">
        <v>102</v>
      </c>
      <c r="B722" s="55" t="str">
        <f t="shared" si="11"/>
        <v>-</v>
      </c>
      <c r="C722" s="55" t="s">
        <v>4931</v>
      </c>
      <c r="D722" s="53" t="s">
        <v>102</v>
      </c>
      <c r="E722" s="55" t="s">
        <v>206</v>
      </c>
      <c r="F722" s="55" t="s">
        <v>5117</v>
      </c>
      <c r="G722" s="61" t="s">
        <v>102</v>
      </c>
      <c r="H722" s="55" t="s">
        <v>74</v>
      </c>
      <c r="I722" s="55">
        <v>2</v>
      </c>
      <c r="J722" s="55">
        <v>6</v>
      </c>
      <c r="K722" s="55">
        <v>5</v>
      </c>
      <c r="L722" s="53" t="s">
        <v>102</v>
      </c>
      <c r="M722" s="52">
        <v>0</v>
      </c>
      <c r="N722" s="55" t="s">
        <v>102</v>
      </c>
      <c r="O722" s="55"/>
    </row>
    <row r="723" spans="1:15">
      <c r="A723" s="63" t="s">
        <v>102</v>
      </c>
      <c r="B723" s="55" t="str">
        <f t="shared" si="11"/>
        <v>-</v>
      </c>
      <c r="C723" s="55" t="s">
        <v>4931</v>
      </c>
      <c r="D723" s="53" t="s">
        <v>102</v>
      </c>
      <c r="E723" s="55" t="s">
        <v>206</v>
      </c>
      <c r="F723" s="55" t="s">
        <v>5117</v>
      </c>
      <c r="G723" s="61" t="s">
        <v>102</v>
      </c>
      <c r="H723" s="55" t="s">
        <v>74</v>
      </c>
      <c r="I723" s="55">
        <v>2</v>
      </c>
      <c r="J723" s="55">
        <v>6</v>
      </c>
      <c r="K723" s="55">
        <v>6</v>
      </c>
      <c r="L723" s="53" t="s">
        <v>102</v>
      </c>
      <c r="M723" s="52">
        <v>0</v>
      </c>
      <c r="N723" s="55" t="s">
        <v>102</v>
      </c>
      <c r="O723" s="55"/>
    </row>
    <row r="724" spans="1:15">
      <c r="A724" s="63" t="s">
        <v>102</v>
      </c>
      <c r="B724" s="55" t="str">
        <f t="shared" si="11"/>
        <v>-</v>
      </c>
      <c r="C724" s="55" t="s">
        <v>4931</v>
      </c>
      <c r="D724" s="53" t="s">
        <v>102</v>
      </c>
      <c r="E724" s="55" t="s">
        <v>206</v>
      </c>
      <c r="F724" s="55" t="s">
        <v>5117</v>
      </c>
      <c r="G724" s="61" t="s">
        <v>102</v>
      </c>
      <c r="H724" s="55" t="s">
        <v>74</v>
      </c>
      <c r="I724" s="55">
        <v>2</v>
      </c>
      <c r="J724" s="55">
        <v>6</v>
      </c>
      <c r="K724" s="55">
        <v>7</v>
      </c>
      <c r="L724" s="53" t="s">
        <v>102</v>
      </c>
      <c r="M724" s="52">
        <v>0</v>
      </c>
      <c r="N724" s="55" t="s">
        <v>102</v>
      </c>
      <c r="O724" s="55"/>
    </row>
    <row r="725" spans="1:15">
      <c r="A725" s="63" t="s">
        <v>102</v>
      </c>
      <c r="B725" s="55" t="str">
        <f t="shared" si="11"/>
        <v>-</v>
      </c>
      <c r="C725" s="55" t="s">
        <v>4931</v>
      </c>
      <c r="D725" s="53" t="s">
        <v>102</v>
      </c>
      <c r="E725" s="55" t="s">
        <v>206</v>
      </c>
      <c r="F725" s="55" t="s">
        <v>5117</v>
      </c>
      <c r="G725" s="61" t="s">
        <v>102</v>
      </c>
      <c r="H725" s="55" t="s">
        <v>74</v>
      </c>
      <c r="I725" s="55">
        <v>2</v>
      </c>
      <c r="J725" s="55">
        <v>6</v>
      </c>
      <c r="K725" s="55">
        <v>8</v>
      </c>
      <c r="L725" s="53" t="s">
        <v>102</v>
      </c>
      <c r="M725" s="52">
        <v>0</v>
      </c>
      <c r="N725" s="55" t="s">
        <v>102</v>
      </c>
      <c r="O725" s="55"/>
    </row>
    <row r="726" spans="1:15">
      <c r="A726" s="63" t="s">
        <v>102</v>
      </c>
      <c r="B726" s="55" t="str">
        <f t="shared" si="11"/>
        <v>-</v>
      </c>
      <c r="C726" s="55" t="s">
        <v>4931</v>
      </c>
      <c r="D726" s="53" t="s">
        <v>102</v>
      </c>
      <c r="E726" s="55" t="s">
        <v>206</v>
      </c>
      <c r="F726" s="55" t="s">
        <v>5117</v>
      </c>
      <c r="G726" s="61" t="s">
        <v>102</v>
      </c>
      <c r="H726" s="55" t="s">
        <v>74</v>
      </c>
      <c r="I726" s="55">
        <v>2</v>
      </c>
      <c r="J726" s="55">
        <v>6</v>
      </c>
      <c r="K726" s="55">
        <v>9</v>
      </c>
      <c r="L726" s="53" t="s">
        <v>102</v>
      </c>
      <c r="M726" s="52">
        <v>0</v>
      </c>
      <c r="N726" s="55" t="s">
        <v>102</v>
      </c>
      <c r="O726" s="55"/>
    </row>
    <row r="727" spans="1:15">
      <c r="A727" s="63" t="s">
        <v>102</v>
      </c>
      <c r="B727" s="55" t="str">
        <f t="shared" si="11"/>
        <v>-</v>
      </c>
      <c r="C727" s="55" t="s">
        <v>4931</v>
      </c>
      <c r="D727" s="53" t="s">
        <v>102</v>
      </c>
      <c r="E727" s="55" t="s">
        <v>206</v>
      </c>
      <c r="F727" s="55" t="s">
        <v>5117</v>
      </c>
      <c r="G727" s="61" t="s">
        <v>102</v>
      </c>
      <c r="H727" s="55" t="s">
        <v>74</v>
      </c>
      <c r="I727" s="55">
        <v>2</v>
      </c>
      <c r="J727" s="55">
        <v>6</v>
      </c>
      <c r="K727" s="55">
        <v>10</v>
      </c>
      <c r="L727" s="53" t="s">
        <v>102</v>
      </c>
      <c r="M727" s="52">
        <v>0</v>
      </c>
      <c r="N727" s="55" t="s">
        <v>102</v>
      </c>
      <c r="O727" s="55"/>
    </row>
    <row r="728" spans="1:15">
      <c r="A728" s="63" t="s">
        <v>102</v>
      </c>
      <c r="B728" s="55" t="str">
        <f t="shared" si="11"/>
        <v>-</v>
      </c>
      <c r="C728" s="55" t="s">
        <v>4931</v>
      </c>
      <c r="D728" s="53" t="s">
        <v>102</v>
      </c>
      <c r="E728" s="55" t="s">
        <v>206</v>
      </c>
      <c r="F728" s="55" t="s">
        <v>5117</v>
      </c>
      <c r="G728" s="61" t="s">
        <v>102</v>
      </c>
      <c r="H728" s="55" t="s">
        <v>74</v>
      </c>
      <c r="I728" s="55">
        <v>2</v>
      </c>
      <c r="J728" s="55">
        <v>6</v>
      </c>
      <c r="K728" s="55">
        <v>11</v>
      </c>
      <c r="L728" s="53" t="s">
        <v>102</v>
      </c>
      <c r="M728" s="52">
        <v>0</v>
      </c>
      <c r="N728" s="55" t="s">
        <v>102</v>
      </c>
      <c r="O728" s="55"/>
    </row>
    <row r="729" spans="1:15">
      <c r="A729" s="63" t="s">
        <v>102</v>
      </c>
      <c r="B729" s="55" t="str">
        <f t="shared" si="11"/>
        <v>-</v>
      </c>
      <c r="C729" s="55" t="s">
        <v>4931</v>
      </c>
      <c r="D729" s="53" t="s">
        <v>102</v>
      </c>
      <c r="E729" s="55" t="s">
        <v>206</v>
      </c>
      <c r="F729" s="55" t="s">
        <v>5117</v>
      </c>
      <c r="G729" s="61" t="s">
        <v>102</v>
      </c>
      <c r="H729" s="55" t="s">
        <v>74</v>
      </c>
      <c r="I729" s="55">
        <v>2</v>
      </c>
      <c r="J729" s="55">
        <v>6</v>
      </c>
      <c r="K729" s="55">
        <v>12</v>
      </c>
      <c r="L729" s="53" t="s">
        <v>102</v>
      </c>
      <c r="M729" s="52">
        <v>0</v>
      </c>
      <c r="N729" s="55" t="s">
        <v>102</v>
      </c>
      <c r="O729" s="55"/>
    </row>
    <row r="730" spans="1:15" ht="21">
      <c r="A730" s="63" t="s">
        <v>5217</v>
      </c>
      <c r="B730" s="55" t="str">
        <f t="shared" si="11"/>
        <v>F1.S1.DS.NWR01 -1.FCB112</v>
      </c>
      <c r="C730" s="55" t="s">
        <v>5218</v>
      </c>
      <c r="D730" s="53" t="s">
        <v>102</v>
      </c>
      <c r="E730" s="55" t="s">
        <v>206</v>
      </c>
      <c r="F730" s="55" t="s">
        <v>5117</v>
      </c>
      <c r="G730" s="61" t="s">
        <v>4925</v>
      </c>
      <c r="H730" s="55" t="s">
        <v>74</v>
      </c>
      <c r="I730" s="55">
        <v>2</v>
      </c>
      <c r="J730" s="55">
        <v>6</v>
      </c>
      <c r="K730" s="55">
        <v>13</v>
      </c>
      <c r="L730" s="53" t="s">
        <v>102</v>
      </c>
      <c r="M730" s="52">
        <v>1</v>
      </c>
      <c r="N730" s="55" t="s">
        <v>102</v>
      </c>
      <c r="O730" s="55" t="s">
        <v>5219</v>
      </c>
    </row>
    <row r="731" spans="1:15" ht="21">
      <c r="A731" s="53" t="s">
        <v>5220</v>
      </c>
      <c r="B731" s="55" t="str">
        <f t="shared" si="11"/>
        <v>F1.S1.DS.UCA05 -1.FCB112</v>
      </c>
      <c r="C731" s="55" t="s">
        <v>4958</v>
      </c>
      <c r="D731" s="53" t="s">
        <v>102</v>
      </c>
      <c r="E731" s="55" t="s">
        <v>206</v>
      </c>
      <c r="F731" s="55" t="s">
        <v>5117</v>
      </c>
      <c r="G731" s="54" t="s">
        <v>4925</v>
      </c>
      <c r="H731" s="55" t="s">
        <v>74</v>
      </c>
      <c r="I731" s="55">
        <v>2</v>
      </c>
      <c r="J731" s="55">
        <v>6</v>
      </c>
      <c r="K731" s="55">
        <v>14</v>
      </c>
      <c r="L731" s="53" t="s">
        <v>102</v>
      </c>
      <c r="M731" s="52">
        <v>0</v>
      </c>
      <c r="N731" s="55" t="s">
        <v>102</v>
      </c>
      <c r="O731" s="55"/>
    </row>
    <row r="732" spans="1:15" ht="21">
      <c r="A732" s="53" t="s">
        <v>5221</v>
      </c>
      <c r="B732" s="55" t="str">
        <f t="shared" si="11"/>
        <v>F1.S1.DS.UCA05 -1.FCB121</v>
      </c>
      <c r="C732" s="55" t="s">
        <v>4958</v>
      </c>
      <c r="D732" s="53" t="s">
        <v>102</v>
      </c>
      <c r="E732" s="55" t="s">
        <v>206</v>
      </c>
      <c r="F732" s="55" t="s">
        <v>5117</v>
      </c>
      <c r="G732" s="54" t="s">
        <v>4925</v>
      </c>
      <c r="H732" s="55" t="s">
        <v>74</v>
      </c>
      <c r="I732" s="55">
        <v>2</v>
      </c>
      <c r="J732" s="55">
        <v>6</v>
      </c>
      <c r="K732" s="55">
        <v>15</v>
      </c>
      <c r="L732" s="53" t="s">
        <v>102</v>
      </c>
      <c r="M732" s="52">
        <v>0</v>
      </c>
      <c r="N732" s="55" t="s">
        <v>102</v>
      </c>
      <c r="O732" s="55"/>
    </row>
    <row r="733" spans="1:15" ht="21">
      <c r="A733" s="65" t="s">
        <v>5222</v>
      </c>
      <c r="B733" s="55" t="str">
        <f t="shared" si="11"/>
        <v>F1.S1.DS.UCA05 -1.FCB131</v>
      </c>
      <c r="C733" s="55" t="s">
        <v>4958</v>
      </c>
      <c r="D733" s="53" t="s">
        <v>102</v>
      </c>
      <c r="E733" s="55" t="s">
        <v>206</v>
      </c>
      <c r="F733" s="55" t="s">
        <v>5117</v>
      </c>
      <c r="G733" s="54" t="s">
        <v>4925</v>
      </c>
      <c r="H733" s="55" t="s">
        <v>74</v>
      </c>
      <c r="I733" s="55">
        <v>2</v>
      </c>
      <c r="J733" s="55">
        <v>6</v>
      </c>
      <c r="K733" s="55">
        <v>16</v>
      </c>
      <c r="L733" s="53" t="s">
        <v>102</v>
      </c>
      <c r="M733" s="52">
        <v>0</v>
      </c>
      <c r="N733" s="55" t="s">
        <v>102</v>
      </c>
      <c r="O733" s="55"/>
    </row>
    <row r="734" spans="1:15" ht="21">
      <c r="A734" s="55" t="s">
        <v>3933</v>
      </c>
      <c r="B734" s="55" t="str">
        <f t="shared" si="11"/>
        <v>F1.S1.DS.EFT01.HQ001_XV125</v>
      </c>
      <c r="C734" s="55" t="s">
        <v>710</v>
      </c>
      <c r="D734" s="53" t="s">
        <v>102</v>
      </c>
      <c r="E734" s="55" t="s">
        <v>272</v>
      </c>
      <c r="F734" s="55" t="s">
        <v>5223</v>
      </c>
      <c r="G734" s="54" t="s">
        <v>4925</v>
      </c>
      <c r="H734" s="55" t="s">
        <v>74</v>
      </c>
      <c r="I734" s="55">
        <v>2</v>
      </c>
      <c r="J734" s="55">
        <v>7</v>
      </c>
      <c r="K734" s="55">
        <v>1</v>
      </c>
      <c r="L734" s="53" t="s">
        <v>102</v>
      </c>
      <c r="M734" s="52">
        <v>0</v>
      </c>
      <c r="N734" s="55" t="s">
        <v>102</v>
      </c>
      <c r="O734" s="55"/>
    </row>
    <row r="735" spans="1:15" ht="21">
      <c r="A735" s="55" t="s">
        <v>3935</v>
      </c>
      <c r="B735" s="55" t="str">
        <f t="shared" si="11"/>
        <v>F1.S1.DS.EFT01.HQ001_XV129</v>
      </c>
      <c r="C735" s="55" t="s">
        <v>733</v>
      </c>
      <c r="D735" s="53" t="s">
        <v>102</v>
      </c>
      <c r="E735" s="55" t="s">
        <v>272</v>
      </c>
      <c r="F735" s="55" t="s">
        <v>5223</v>
      </c>
      <c r="G735" s="54" t="s">
        <v>4925</v>
      </c>
      <c r="H735" s="55" t="s">
        <v>74</v>
      </c>
      <c r="I735" s="55">
        <v>2</v>
      </c>
      <c r="J735" s="55">
        <v>7</v>
      </c>
      <c r="K735" s="55">
        <v>2</v>
      </c>
      <c r="L735" s="53" t="s">
        <v>102</v>
      </c>
      <c r="M735" s="52">
        <v>0</v>
      </c>
      <c r="N735" s="55" t="s">
        <v>102</v>
      </c>
      <c r="O735" s="55"/>
    </row>
    <row r="736" spans="1:15" ht="21">
      <c r="A736" s="55" t="s">
        <v>3936</v>
      </c>
      <c r="B736" s="55" t="str">
        <f t="shared" si="11"/>
        <v>F1.S1.DS.EFT01.HQ001_XV130</v>
      </c>
      <c r="C736" s="55" t="s">
        <v>740</v>
      </c>
      <c r="D736" s="53" t="s">
        <v>102</v>
      </c>
      <c r="E736" s="55" t="s">
        <v>272</v>
      </c>
      <c r="F736" s="55" t="s">
        <v>5223</v>
      </c>
      <c r="G736" s="54" t="s">
        <v>4925</v>
      </c>
      <c r="H736" s="55" t="s">
        <v>74</v>
      </c>
      <c r="I736" s="55">
        <v>2</v>
      </c>
      <c r="J736" s="55">
        <v>7</v>
      </c>
      <c r="K736" s="55">
        <v>3</v>
      </c>
      <c r="L736" s="53" t="s">
        <v>102</v>
      </c>
      <c r="M736" s="52">
        <v>0</v>
      </c>
      <c r="N736" s="55" t="s">
        <v>102</v>
      </c>
      <c r="O736" s="55"/>
    </row>
    <row r="737" spans="1:15" ht="21">
      <c r="A737" s="55" t="s">
        <v>3967</v>
      </c>
      <c r="B737" s="55" t="str">
        <f t="shared" si="11"/>
        <v>F1.S1.DS.EFT01.HQ001_XV134</v>
      </c>
      <c r="C737" s="55" t="s">
        <v>5224</v>
      </c>
      <c r="D737" s="53" t="s">
        <v>102</v>
      </c>
      <c r="E737" s="55" t="s">
        <v>272</v>
      </c>
      <c r="F737" s="55" t="s">
        <v>5223</v>
      </c>
      <c r="G737" s="54" t="s">
        <v>4925</v>
      </c>
      <c r="H737" s="55" t="s">
        <v>74</v>
      </c>
      <c r="I737" s="55">
        <v>2</v>
      </c>
      <c r="J737" s="55">
        <v>7</v>
      </c>
      <c r="K737" s="55">
        <v>4</v>
      </c>
      <c r="L737" s="53" t="s">
        <v>102</v>
      </c>
      <c r="M737" s="52">
        <v>0</v>
      </c>
      <c r="N737" s="55" t="s">
        <v>102</v>
      </c>
      <c r="O737" s="55"/>
    </row>
    <row r="738" spans="1:15" ht="21">
      <c r="A738" s="55" t="s">
        <v>3902</v>
      </c>
      <c r="B738" s="55" t="str">
        <f t="shared" si="11"/>
        <v>F1.S1.DS.IXS01.GPB005_XV318A</v>
      </c>
      <c r="C738" s="55" t="s">
        <v>1197</v>
      </c>
      <c r="D738" s="53" t="s">
        <v>102</v>
      </c>
      <c r="E738" s="55" t="s">
        <v>272</v>
      </c>
      <c r="F738" s="55" t="s">
        <v>5223</v>
      </c>
      <c r="G738" s="54" t="s">
        <v>4925</v>
      </c>
      <c r="H738" s="55" t="s">
        <v>74</v>
      </c>
      <c r="I738" s="55">
        <v>2</v>
      </c>
      <c r="J738" s="55">
        <v>7</v>
      </c>
      <c r="K738" s="55">
        <v>5</v>
      </c>
      <c r="L738" s="53" t="s">
        <v>102</v>
      </c>
      <c r="M738" s="52">
        <v>0</v>
      </c>
      <c r="N738" s="55" t="s">
        <v>102</v>
      </c>
      <c r="O738" s="55"/>
    </row>
    <row r="739" spans="1:15" ht="21">
      <c r="A739" s="55" t="s">
        <v>3904</v>
      </c>
      <c r="B739" s="55" t="str">
        <f t="shared" si="11"/>
        <v>F1.S1.DS.IXS01.GPB005_XV318B</v>
      </c>
      <c r="C739" s="55" t="s">
        <v>1200</v>
      </c>
      <c r="D739" s="53" t="s">
        <v>102</v>
      </c>
      <c r="E739" s="55" t="s">
        <v>272</v>
      </c>
      <c r="F739" s="55" t="s">
        <v>5223</v>
      </c>
      <c r="G739" s="54" t="s">
        <v>4925</v>
      </c>
      <c r="H739" s="55" t="s">
        <v>74</v>
      </c>
      <c r="I739" s="55">
        <v>2</v>
      </c>
      <c r="J739" s="55">
        <v>7</v>
      </c>
      <c r="K739" s="55">
        <v>6</v>
      </c>
      <c r="L739" s="53" t="s">
        <v>102</v>
      </c>
      <c r="M739" s="52">
        <v>0</v>
      </c>
      <c r="N739" s="55" t="s">
        <v>102</v>
      </c>
      <c r="O739" s="55"/>
    </row>
    <row r="740" spans="1:15" ht="21">
      <c r="A740" s="55" t="s">
        <v>3962</v>
      </c>
      <c r="B740" s="55" t="str">
        <f t="shared" si="11"/>
        <v>F1.S1.DS.IXS01.HSA001_XV425</v>
      </c>
      <c r="C740" s="55" t="s">
        <v>5134</v>
      </c>
      <c r="D740" s="53" t="s">
        <v>102</v>
      </c>
      <c r="E740" s="55" t="s">
        <v>272</v>
      </c>
      <c r="F740" s="55" t="s">
        <v>5223</v>
      </c>
      <c r="G740" s="54" t="s">
        <v>4925</v>
      </c>
      <c r="H740" s="55" t="s">
        <v>74</v>
      </c>
      <c r="I740" s="55">
        <v>2</v>
      </c>
      <c r="J740" s="55">
        <v>7</v>
      </c>
      <c r="K740" s="55">
        <v>7</v>
      </c>
      <c r="L740" s="53" t="s">
        <v>102</v>
      </c>
      <c r="M740" s="52">
        <v>0</v>
      </c>
      <c r="N740" s="55" t="s">
        <v>102</v>
      </c>
      <c r="O740" s="55"/>
    </row>
    <row r="741" spans="1:15" ht="21">
      <c r="A741" s="55" t="s">
        <v>3964</v>
      </c>
      <c r="B741" s="55" t="str">
        <f t="shared" si="11"/>
        <v>F1.S1.DS.IXS01.HSA001_XV426</v>
      </c>
      <c r="C741" s="55" t="s">
        <v>5137</v>
      </c>
      <c r="D741" s="53" t="s">
        <v>102</v>
      </c>
      <c r="E741" s="55" t="s">
        <v>272</v>
      </c>
      <c r="F741" s="55" t="s">
        <v>5223</v>
      </c>
      <c r="G741" s="54" t="s">
        <v>4925</v>
      </c>
      <c r="H741" s="55" t="s">
        <v>74</v>
      </c>
      <c r="I741" s="55">
        <v>2</v>
      </c>
      <c r="J741" s="55">
        <v>7</v>
      </c>
      <c r="K741" s="55">
        <v>8</v>
      </c>
      <c r="L741" s="53" t="s">
        <v>102</v>
      </c>
      <c r="M741" s="52">
        <v>0</v>
      </c>
      <c r="N741" s="55" t="s">
        <v>102</v>
      </c>
      <c r="O741" s="55"/>
    </row>
    <row r="742" spans="1:15" ht="21">
      <c r="A742" s="55" t="s">
        <v>3943</v>
      </c>
      <c r="B742" s="55" t="str">
        <f t="shared" si="11"/>
        <v>F1.S1.DS.IXS01.GPB009_XV608A</v>
      </c>
      <c r="C742" s="55" t="s">
        <v>1413</v>
      </c>
      <c r="D742" s="53" t="s">
        <v>102</v>
      </c>
      <c r="E742" s="55" t="s">
        <v>272</v>
      </c>
      <c r="F742" s="55" t="s">
        <v>5223</v>
      </c>
      <c r="G742" s="54" t="s">
        <v>4925</v>
      </c>
      <c r="H742" s="55" t="s">
        <v>74</v>
      </c>
      <c r="I742" s="55">
        <v>2</v>
      </c>
      <c r="J742" s="55">
        <v>8</v>
      </c>
      <c r="K742" s="55">
        <v>1</v>
      </c>
      <c r="L742" s="53" t="s">
        <v>102</v>
      </c>
      <c r="M742" s="52">
        <v>0</v>
      </c>
      <c r="N742" s="55" t="s">
        <v>102</v>
      </c>
      <c r="O742" s="55"/>
    </row>
    <row r="743" spans="1:15" ht="21">
      <c r="A743" s="55" t="s">
        <v>3945</v>
      </c>
      <c r="B743" s="55" t="str">
        <f t="shared" si="11"/>
        <v>F1.S1.DS.IXS01.CMA005_XV608B</v>
      </c>
      <c r="C743" s="55" t="s">
        <v>1389</v>
      </c>
      <c r="D743" s="53" t="s">
        <v>102</v>
      </c>
      <c r="E743" s="55" t="s">
        <v>272</v>
      </c>
      <c r="F743" s="55" t="s">
        <v>5223</v>
      </c>
      <c r="G743" s="54" t="s">
        <v>4925</v>
      </c>
      <c r="H743" s="55" t="s">
        <v>74</v>
      </c>
      <c r="I743" s="55">
        <v>2</v>
      </c>
      <c r="J743" s="55">
        <v>8</v>
      </c>
      <c r="K743" s="55">
        <v>2</v>
      </c>
      <c r="L743" s="53" t="s">
        <v>102</v>
      </c>
      <c r="M743" s="52">
        <v>0</v>
      </c>
      <c r="N743" s="55" t="s">
        <v>102</v>
      </c>
      <c r="O743" s="55"/>
    </row>
    <row r="744" spans="1:15" ht="21">
      <c r="A744" s="55" t="s">
        <v>3956</v>
      </c>
      <c r="B744" s="55" t="str">
        <f t="shared" si="11"/>
        <v>F1.S1.DS.RRS01.HQ001_XV126</v>
      </c>
      <c r="C744" s="55" t="s">
        <v>2998</v>
      </c>
      <c r="D744" s="53" t="s">
        <v>102</v>
      </c>
      <c r="E744" s="55" t="s">
        <v>272</v>
      </c>
      <c r="F744" s="55" t="s">
        <v>5223</v>
      </c>
      <c r="G744" s="54" t="s">
        <v>4925</v>
      </c>
      <c r="H744" s="55" t="s">
        <v>74</v>
      </c>
      <c r="I744" s="55">
        <v>2</v>
      </c>
      <c r="J744" s="55">
        <v>8</v>
      </c>
      <c r="K744" s="55">
        <v>3</v>
      </c>
      <c r="L744" s="53" t="s">
        <v>102</v>
      </c>
      <c r="M744" s="52">
        <v>0</v>
      </c>
      <c r="N744" s="55" t="s">
        <v>102</v>
      </c>
      <c r="O744" s="55"/>
    </row>
    <row r="745" spans="1:15" ht="21">
      <c r="A745" s="55" t="s">
        <v>3960</v>
      </c>
      <c r="B745" s="55" t="str">
        <f t="shared" si="11"/>
        <v>F1.S1.DS.RRS01.HQ001_XV134</v>
      </c>
      <c r="C745" s="55" t="s">
        <v>3008</v>
      </c>
      <c r="D745" s="53" t="s">
        <v>102</v>
      </c>
      <c r="E745" s="55" t="s">
        <v>272</v>
      </c>
      <c r="F745" s="55" t="s">
        <v>5223</v>
      </c>
      <c r="G745" s="54" t="s">
        <v>4925</v>
      </c>
      <c r="H745" s="55" t="s">
        <v>74</v>
      </c>
      <c r="I745" s="55">
        <v>2</v>
      </c>
      <c r="J745" s="55">
        <v>8</v>
      </c>
      <c r="K745" s="55">
        <v>4</v>
      </c>
      <c r="L745" s="53" t="s">
        <v>102</v>
      </c>
      <c r="M745" s="52">
        <v>0</v>
      </c>
      <c r="N745" s="55" t="s">
        <v>102</v>
      </c>
      <c r="O745" s="55"/>
    </row>
    <row r="746" spans="1:15" ht="21">
      <c r="A746" s="55" t="s">
        <v>3961</v>
      </c>
      <c r="B746" s="55" t="str">
        <f t="shared" si="11"/>
        <v>F1.S1.DS.RRS01.HQ001_XV135</v>
      </c>
      <c r="C746" s="55" t="s">
        <v>3017</v>
      </c>
      <c r="D746" s="53" t="s">
        <v>102</v>
      </c>
      <c r="E746" s="55" t="s">
        <v>272</v>
      </c>
      <c r="F746" s="55" t="s">
        <v>5223</v>
      </c>
      <c r="G746" s="54" t="s">
        <v>4925</v>
      </c>
      <c r="H746" s="55" t="s">
        <v>74</v>
      </c>
      <c r="I746" s="55">
        <v>2</v>
      </c>
      <c r="J746" s="55">
        <v>8</v>
      </c>
      <c r="K746" s="55">
        <v>5</v>
      </c>
      <c r="L746" s="53" t="s">
        <v>102</v>
      </c>
      <c r="M746" s="52">
        <v>0</v>
      </c>
      <c r="N746" s="55" t="s">
        <v>102</v>
      </c>
      <c r="O746" s="55"/>
    </row>
    <row r="747" spans="1:15" ht="21">
      <c r="A747" s="55" t="s">
        <v>3974</v>
      </c>
      <c r="B747" s="55" t="str">
        <f t="shared" si="11"/>
        <v>F1.S1.DS.RRS01.HQ001_XV137</v>
      </c>
      <c r="C747" s="55" t="s">
        <v>3029</v>
      </c>
      <c r="D747" s="53" t="s">
        <v>102</v>
      </c>
      <c r="E747" s="55" t="s">
        <v>272</v>
      </c>
      <c r="F747" s="55" t="s">
        <v>5223</v>
      </c>
      <c r="G747" s="54" t="s">
        <v>4925</v>
      </c>
      <c r="H747" s="55" t="s">
        <v>74</v>
      </c>
      <c r="I747" s="55">
        <v>2</v>
      </c>
      <c r="J747" s="55">
        <v>8</v>
      </c>
      <c r="K747" s="55">
        <v>6</v>
      </c>
      <c r="L747" s="53" t="s">
        <v>102</v>
      </c>
      <c r="M747" s="52">
        <v>0</v>
      </c>
      <c r="N747" s="55" t="s">
        <v>102</v>
      </c>
      <c r="O747" s="55"/>
    </row>
    <row r="748" spans="1:15" ht="21">
      <c r="A748" s="55" t="s">
        <v>3930</v>
      </c>
      <c r="B748" s="55" t="str">
        <f t="shared" si="11"/>
        <v>F1.S1.DS.PLI01.GPB010_XV602</v>
      </c>
      <c r="C748" s="55" t="s">
        <v>2620</v>
      </c>
      <c r="D748" s="53" t="s">
        <v>102</v>
      </c>
      <c r="E748" s="55" t="s">
        <v>272</v>
      </c>
      <c r="F748" s="55" t="s">
        <v>5223</v>
      </c>
      <c r="G748" s="54" t="s">
        <v>4925</v>
      </c>
      <c r="H748" s="55" t="s">
        <v>74</v>
      </c>
      <c r="I748" s="55">
        <v>2</v>
      </c>
      <c r="J748" s="55">
        <v>8</v>
      </c>
      <c r="K748" s="55">
        <v>7</v>
      </c>
      <c r="L748" s="53" t="s">
        <v>102</v>
      </c>
      <c r="M748" s="52">
        <v>0</v>
      </c>
      <c r="N748" s="55" t="s">
        <v>102</v>
      </c>
      <c r="O748" s="55"/>
    </row>
    <row r="749" spans="1:15" ht="21">
      <c r="A749" s="55" t="s">
        <v>3932</v>
      </c>
      <c r="B749" s="55" t="str">
        <f t="shared" si="11"/>
        <v>F1.S1.DS.PLI01.GPB010_XV603</v>
      </c>
      <c r="C749" s="55" t="s">
        <v>2630</v>
      </c>
      <c r="D749" s="53" t="s">
        <v>102</v>
      </c>
      <c r="E749" s="55" t="s">
        <v>272</v>
      </c>
      <c r="F749" s="55" t="s">
        <v>5223</v>
      </c>
      <c r="G749" s="54" t="s">
        <v>4925</v>
      </c>
      <c r="H749" s="55" t="s">
        <v>74</v>
      </c>
      <c r="I749" s="55">
        <v>2</v>
      </c>
      <c r="J749" s="55">
        <v>8</v>
      </c>
      <c r="K749" s="55">
        <v>8</v>
      </c>
      <c r="L749" s="53" t="s">
        <v>102</v>
      </c>
      <c r="M749" s="52">
        <v>0</v>
      </c>
      <c r="N749" s="55" t="s">
        <v>102</v>
      </c>
      <c r="O749" s="55"/>
    </row>
    <row r="750" spans="1:15" ht="21">
      <c r="A750" s="55" t="s">
        <v>5225</v>
      </c>
      <c r="B750" s="55" t="str">
        <f t="shared" si="11"/>
        <v>F1.S1.DS.RMH01.GLD001_YC205A</v>
      </c>
      <c r="C750" s="55" t="s">
        <v>5226</v>
      </c>
      <c r="D750" s="53" t="s">
        <v>102</v>
      </c>
      <c r="E750" s="55" t="s">
        <v>272</v>
      </c>
      <c r="F750" s="55" t="s">
        <v>5223</v>
      </c>
      <c r="G750" s="54" t="s">
        <v>4925</v>
      </c>
      <c r="H750" s="55" t="s">
        <v>74</v>
      </c>
      <c r="I750" s="55">
        <v>2</v>
      </c>
      <c r="J750" s="55">
        <v>9</v>
      </c>
      <c r="K750" s="55">
        <v>1</v>
      </c>
      <c r="L750" s="53" t="s">
        <v>102</v>
      </c>
      <c r="M750" s="52">
        <v>0</v>
      </c>
      <c r="N750" s="55" t="s">
        <v>102</v>
      </c>
      <c r="O750" s="55"/>
    </row>
    <row r="751" spans="1:15" ht="21">
      <c r="A751" s="55" t="s">
        <v>5227</v>
      </c>
      <c r="B751" s="55" t="str">
        <f t="shared" si="11"/>
        <v>F1.S1.DS.RMH01.GLD002_YC206A</v>
      </c>
      <c r="C751" s="55" t="s">
        <v>5228</v>
      </c>
      <c r="D751" s="53" t="s">
        <v>102</v>
      </c>
      <c r="E751" s="55" t="s">
        <v>272</v>
      </c>
      <c r="F751" s="55" t="s">
        <v>5223</v>
      </c>
      <c r="G751" s="54" t="s">
        <v>4925</v>
      </c>
      <c r="H751" s="55" t="s">
        <v>74</v>
      </c>
      <c r="I751" s="55">
        <v>2</v>
      </c>
      <c r="J751" s="55">
        <v>9</v>
      </c>
      <c r="K751" s="55">
        <v>2</v>
      </c>
      <c r="L751" s="53" t="s">
        <v>102</v>
      </c>
      <c r="M751" s="52">
        <v>0</v>
      </c>
      <c r="N751" s="55" t="s">
        <v>102</v>
      </c>
      <c r="O751" s="55"/>
    </row>
    <row r="752" spans="1:15" ht="21">
      <c r="A752" s="55" t="s">
        <v>5229</v>
      </c>
      <c r="B752" s="55" t="str">
        <f t="shared" si="11"/>
        <v>F1.S1.DS.RMH01.GLD003_YC207A</v>
      </c>
      <c r="C752" s="55" t="s">
        <v>5230</v>
      </c>
      <c r="D752" s="53" t="s">
        <v>102</v>
      </c>
      <c r="E752" s="55" t="s">
        <v>272</v>
      </c>
      <c r="F752" s="55" t="s">
        <v>5223</v>
      </c>
      <c r="G752" s="54" t="s">
        <v>4925</v>
      </c>
      <c r="H752" s="55" t="s">
        <v>74</v>
      </c>
      <c r="I752" s="55">
        <v>2</v>
      </c>
      <c r="J752" s="55">
        <v>9</v>
      </c>
      <c r="K752" s="55">
        <v>3</v>
      </c>
      <c r="L752" s="53" t="s">
        <v>102</v>
      </c>
      <c r="M752" s="52">
        <v>0</v>
      </c>
      <c r="N752" s="55" t="s">
        <v>102</v>
      </c>
      <c r="O752" s="55"/>
    </row>
    <row r="753" spans="1:15" ht="21">
      <c r="A753" s="55" t="s">
        <v>5231</v>
      </c>
      <c r="B753" s="55" t="str">
        <f t="shared" si="11"/>
        <v>F1.S1.DS.RMH01.GMF001_YC212A</v>
      </c>
      <c r="C753" s="55" t="s">
        <v>5232</v>
      </c>
      <c r="D753" s="53" t="s">
        <v>102</v>
      </c>
      <c r="E753" s="55" t="s">
        <v>272</v>
      </c>
      <c r="F753" s="55" t="s">
        <v>5223</v>
      </c>
      <c r="G753" s="54" t="s">
        <v>4925</v>
      </c>
      <c r="H753" s="55" t="s">
        <v>74</v>
      </c>
      <c r="I753" s="55">
        <v>2</v>
      </c>
      <c r="J753" s="55">
        <v>9</v>
      </c>
      <c r="K753" s="55">
        <v>4</v>
      </c>
      <c r="L753" s="53" t="s">
        <v>102</v>
      </c>
      <c r="M753" s="52">
        <v>0</v>
      </c>
      <c r="N753" s="55" t="s">
        <v>102</v>
      </c>
      <c r="O753" s="55"/>
    </row>
    <row r="754" spans="1:15" ht="21">
      <c r="A754" s="74" t="s">
        <v>5233</v>
      </c>
      <c r="B754" s="66" t="str">
        <f t="shared" si="11"/>
        <v>F1.S1.DS.SMC04_HS001A</v>
      </c>
      <c r="C754" s="55" t="s">
        <v>5234</v>
      </c>
      <c r="D754" s="53" t="s">
        <v>102</v>
      </c>
      <c r="E754" s="55" t="s">
        <v>272</v>
      </c>
      <c r="F754" s="55" t="s">
        <v>5223</v>
      </c>
      <c r="G754" s="54" t="s">
        <v>4925</v>
      </c>
      <c r="H754" s="55" t="s">
        <v>74</v>
      </c>
      <c r="I754" s="55">
        <v>2</v>
      </c>
      <c r="J754" s="55">
        <v>9</v>
      </c>
      <c r="K754" s="55">
        <v>5</v>
      </c>
      <c r="L754" s="53" t="s">
        <v>102</v>
      </c>
      <c r="M754" s="67">
        <v>3</v>
      </c>
      <c r="N754" s="55" t="s">
        <v>102</v>
      </c>
      <c r="O754" s="55"/>
    </row>
    <row r="755" spans="1:15" ht="21">
      <c r="A755" s="74" t="s">
        <v>5235</v>
      </c>
      <c r="B755" s="66" t="str">
        <f t="shared" si="11"/>
        <v>F1.S1.DS.OGT01_YA002</v>
      </c>
      <c r="C755" s="66" t="s">
        <v>5236</v>
      </c>
      <c r="D755" s="53" t="s">
        <v>102</v>
      </c>
      <c r="E755" s="55" t="s">
        <v>272</v>
      </c>
      <c r="F755" s="55" t="s">
        <v>5223</v>
      </c>
      <c r="G755" s="71" t="s">
        <v>4925</v>
      </c>
      <c r="H755" s="55" t="s">
        <v>74</v>
      </c>
      <c r="I755" s="55">
        <v>2</v>
      </c>
      <c r="J755" s="55">
        <v>9</v>
      </c>
      <c r="K755" s="55">
        <v>6</v>
      </c>
      <c r="L755" s="53" t="s">
        <v>102</v>
      </c>
      <c r="M755" s="67">
        <v>3</v>
      </c>
      <c r="N755" s="55" t="s">
        <v>102</v>
      </c>
      <c r="O755" s="55"/>
    </row>
    <row r="756" spans="1:15">
      <c r="A756" s="63" t="s">
        <v>102</v>
      </c>
      <c r="B756" s="55" t="str">
        <f t="shared" si="11"/>
        <v>-</v>
      </c>
      <c r="C756" s="55" t="s">
        <v>4931</v>
      </c>
      <c r="D756" s="53" t="s">
        <v>102</v>
      </c>
      <c r="E756" s="55" t="s">
        <v>272</v>
      </c>
      <c r="F756" s="55" t="s">
        <v>5223</v>
      </c>
      <c r="G756" s="61" t="s">
        <v>102</v>
      </c>
      <c r="H756" s="55" t="s">
        <v>74</v>
      </c>
      <c r="I756" s="55">
        <v>2</v>
      </c>
      <c r="J756" s="55">
        <v>9</v>
      </c>
      <c r="K756" s="55">
        <v>7</v>
      </c>
      <c r="L756" s="53" t="s">
        <v>102</v>
      </c>
      <c r="M756" s="52">
        <v>0</v>
      </c>
      <c r="N756" s="55" t="s">
        <v>102</v>
      </c>
      <c r="O756" s="55"/>
    </row>
    <row r="757" spans="1:15">
      <c r="A757" s="63" t="s">
        <v>102</v>
      </c>
      <c r="B757" s="55" t="str">
        <f t="shared" si="11"/>
        <v>-</v>
      </c>
      <c r="C757" s="55" t="s">
        <v>4931</v>
      </c>
      <c r="D757" s="53" t="s">
        <v>102</v>
      </c>
      <c r="E757" s="55" t="s">
        <v>272</v>
      </c>
      <c r="F757" s="55" t="s">
        <v>5223</v>
      </c>
      <c r="G757" s="61" t="s">
        <v>102</v>
      </c>
      <c r="H757" s="55" t="s">
        <v>74</v>
      </c>
      <c r="I757" s="55">
        <v>2</v>
      </c>
      <c r="J757" s="55">
        <v>9</v>
      </c>
      <c r="K757" s="55">
        <v>8</v>
      </c>
      <c r="L757" s="53" t="s">
        <v>102</v>
      </c>
      <c r="M757" s="52">
        <v>0</v>
      </c>
      <c r="N757" s="55" t="s">
        <v>102</v>
      </c>
      <c r="O757" s="55"/>
    </row>
    <row r="758" spans="1:15">
      <c r="A758" s="63" t="s">
        <v>102</v>
      </c>
      <c r="B758" s="55" t="str">
        <f t="shared" si="11"/>
        <v>-</v>
      </c>
      <c r="C758" s="55" t="s">
        <v>4931</v>
      </c>
      <c r="D758" s="53" t="s">
        <v>102</v>
      </c>
      <c r="E758" s="55" t="s">
        <v>272</v>
      </c>
      <c r="F758" s="55" t="s">
        <v>5223</v>
      </c>
      <c r="G758" s="61" t="s">
        <v>102</v>
      </c>
      <c r="H758" s="55" t="s">
        <v>74</v>
      </c>
      <c r="I758" s="55">
        <v>2</v>
      </c>
      <c r="J758" s="55">
        <v>10</v>
      </c>
      <c r="K758" s="55">
        <v>1</v>
      </c>
      <c r="L758" s="53" t="s">
        <v>102</v>
      </c>
      <c r="M758" s="52">
        <v>0</v>
      </c>
      <c r="N758" s="55" t="s">
        <v>102</v>
      </c>
      <c r="O758" s="55"/>
    </row>
    <row r="759" spans="1:15">
      <c r="A759" s="63" t="s">
        <v>102</v>
      </c>
      <c r="B759" s="55" t="str">
        <f t="shared" si="11"/>
        <v>-</v>
      </c>
      <c r="C759" s="55" t="s">
        <v>4931</v>
      </c>
      <c r="D759" s="53" t="s">
        <v>102</v>
      </c>
      <c r="E759" s="55" t="s">
        <v>272</v>
      </c>
      <c r="F759" s="55" t="s">
        <v>5223</v>
      </c>
      <c r="G759" s="61" t="s">
        <v>102</v>
      </c>
      <c r="H759" s="55" t="s">
        <v>74</v>
      </c>
      <c r="I759" s="55">
        <v>2</v>
      </c>
      <c r="J759" s="55">
        <v>10</v>
      </c>
      <c r="K759" s="55">
        <v>2</v>
      </c>
      <c r="L759" s="53" t="s">
        <v>102</v>
      </c>
      <c r="M759" s="52">
        <v>0</v>
      </c>
      <c r="N759" s="55" t="s">
        <v>102</v>
      </c>
      <c r="O759" s="55"/>
    </row>
    <row r="760" spans="1:15">
      <c r="A760" s="63" t="s">
        <v>102</v>
      </c>
      <c r="B760" s="55" t="str">
        <f t="shared" si="11"/>
        <v>-</v>
      </c>
      <c r="C760" s="55" t="s">
        <v>4931</v>
      </c>
      <c r="D760" s="53" t="s">
        <v>102</v>
      </c>
      <c r="E760" s="55" t="s">
        <v>272</v>
      </c>
      <c r="F760" s="55" t="s">
        <v>5223</v>
      </c>
      <c r="G760" s="61" t="s">
        <v>102</v>
      </c>
      <c r="H760" s="55" t="s">
        <v>74</v>
      </c>
      <c r="I760" s="55">
        <v>2</v>
      </c>
      <c r="J760" s="55">
        <v>10</v>
      </c>
      <c r="K760" s="55">
        <v>3</v>
      </c>
      <c r="L760" s="53" t="s">
        <v>102</v>
      </c>
      <c r="M760" s="52">
        <v>0</v>
      </c>
      <c r="N760" s="55" t="s">
        <v>102</v>
      </c>
      <c r="O760" s="55"/>
    </row>
    <row r="761" spans="1:15">
      <c r="A761" s="63" t="s">
        <v>102</v>
      </c>
      <c r="B761" s="55" t="str">
        <f t="shared" si="11"/>
        <v>-</v>
      </c>
      <c r="C761" s="55" t="s">
        <v>4931</v>
      </c>
      <c r="D761" s="53" t="s">
        <v>102</v>
      </c>
      <c r="E761" s="55" t="s">
        <v>272</v>
      </c>
      <c r="F761" s="55" t="s">
        <v>5223</v>
      </c>
      <c r="G761" s="61" t="s">
        <v>102</v>
      </c>
      <c r="H761" s="55" t="s">
        <v>74</v>
      </c>
      <c r="I761" s="55">
        <v>2</v>
      </c>
      <c r="J761" s="55">
        <v>10</v>
      </c>
      <c r="K761" s="55">
        <v>4</v>
      </c>
      <c r="L761" s="53" t="s">
        <v>102</v>
      </c>
      <c r="M761" s="52">
        <v>0</v>
      </c>
      <c r="N761" s="55" t="s">
        <v>102</v>
      </c>
      <c r="O761" s="55"/>
    </row>
    <row r="762" spans="1:15">
      <c r="A762" s="63" t="s">
        <v>102</v>
      </c>
      <c r="B762" s="55" t="str">
        <f t="shared" si="11"/>
        <v>-</v>
      </c>
      <c r="C762" s="55" t="s">
        <v>4931</v>
      </c>
      <c r="D762" s="53" t="s">
        <v>102</v>
      </c>
      <c r="E762" s="55" t="s">
        <v>272</v>
      </c>
      <c r="F762" s="55" t="s">
        <v>5223</v>
      </c>
      <c r="G762" s="61" t="s">
        <v>102</v>
      </c>
      <c r="H762" s="55" t="s">
        <v>74</v>
      </c>
      <c r="I762" s="55">
        <v>2</v>
      </c>
      <c r="J762" s="55">
        <v>10</v>
      </c>
      <c r="K762" s="55">
        <v>5</v>
      </c>
      <c r="L762" s="53" t="s">
        <v>102</v>
      </c>
      <c r="M762" s="52">
        <v>0</v>
      </c>
      <c r="N762" s="55" t="s">
        <v>102</v>
      </c>
      <c r="O762" s="55"/>
    </row>
    <row r="763" spans="1:15">
      <c r="A763" s="63" t="s">
        <v>102</v>
      </c>
      <c r="B763" s="55" t="str">
        <f t="shared" si="11"/>
        <v>-</v>
      </c>
      <c r="C763" s="55" t="s">
        <v>4931</v>
      </c>
      <c r="D763" s="53" t="s">
        <v>102</v>
      </c>
      <c r="E763" s="55" t="s">
        <v>272</v>
      </c>
      <c r="F763" s="55" t="s">
        <v>5223</v>
      </c>
      <c r="G763" s="61" t="s">
        <v>102</v>
      </c>
      <c r="H763" s="55" t="s">
        <v>74</v>
      </c>
      <c r="I763" s="55">
        <v>2</v>
      </c>
      <c r="J763" s="55">
        <v>10</v>
      </c>
      <c r="K763" s="55">
        <v>6</v>
      </c>
      <c r="L763" s="53" t="s">
        <v>102</v>
      </c>
      <c r="M763" s="52">
        <v>0</v>
      </c>
      <c r="N763" s="55" t="s">
        <v>102</v>
      </c>
      <c r="O763" s="55"/>
    </row>
    <row r="764" spans="1:15">
      <c r="A764" s="63" t="s">
        <v>102</v>
      </c>
      <c r="B764" s="55" t="str">
        <f t="shared" si="11"/>
        <v>-</v>
      </c>
      <c r="C764" s="55" t="s">
        <v>4931</v>
      </c>
      <c r="D764" s="53" t="s">
        <v>102</v>
      </c>
      <c r="E764" s="55" t="s">
        <v>272</v>
      </c>
      <c r="F764" s="55" t="s">
        <v>5223</v>
      </c>
      <c r="G764" s="61" t="s">
        <v>102</v>
      </c>
      <c r="H764" s="55" t="s">
        <v>74</v>
      </c>
      <c r="I764" s="55">
        <v>2</v>
      </c>
      <c r="J764" s="55">
        <v>10</v>
      </c>
      <c r="K764" s="55">
        <v>7</v>
      </c>
      <c r="L764" s="53" t="s">
        <v>102</v>
      </c>
      <c r="M764" s="52">
        <v>0</v>
      </c>
      <c r="N764" s="55" t="s">
        <v>102</v>
      </c>
      <c r="O764" s="55"/>
    </row>
    <row r="765" spans="1:15">
      <c r="A765" s="63" t="s">
        <v>102</v>
      </c>
      <c r="B765" s="55" t="str">
        <f t="shared" si="11"/>
        <v>-</v>
      </c>
      <c r="C765" s="55" t="s">
        <v>4931</v>
      </c>
      <c r="D765" s="53" t="s">
        <v>102</v>
      </c>
      <c r="E765" s="55" t="s">
        <v>272</v>
      </c>
      <c r="F765" s="55" t="s">
        <v>5223</v>
      </c>
      <c r="G765" s="61" t="s">
        <v>102</v>
      </c>
      <c r="H765" s="55" t="s">
        <v>74</v>
      </c>
      <c r="I765" s="55">
        <v>2</v>
      </c>
      <c r="J765" s="55">
        <v>10</v>
      </c>
      <c r="K765" s="55">
        <v>8</v>
      </c>
      <c r="L765" s="53" t="s">
        <v>102</v>
      </c>
      <c r="M765" s="52">
        <v>0</v>
      </c>
      <c r="N765" s="55" t="s">
        <v>102</v>
      </c>
      <c r="O765" s="55"/>
    </row>
    <row r="766" spans="1:15" ht="21">
      <c r="A766" s="70" t="s">
        <v>5237</v>
      </c>
      <c r="B766" s="70" t="str">
        <f t="shared" si="11"/>
        <v>F1.S1.DS.RRS01.CMA001_AIT130A</v>
      </c>
      <c r="C766" s="70" t="s">
        <v>2935</v>
      </c>
      <c r="D766" s="72" t="s">
        <v>102</v>
      </c>
      <c r="E766" s="70" t="s">
        <v>112</v>
      </c>
      <c r="F766" s="70" t="s">
        <v>5095</v>
      </c>
      <c r="G766" s="60" t="s">
        <v>4925</v>
      </c>
      <c r="H766" s="70" t="s">
        <v>74</v>
      </c>
      <c r="I766" s="70">
        <v>2</v>
      </c>
      <c r="J766" s="70">
        <v>11</v>
      </c>
      <c r="K766" s="70">
        <v>1</v>
      </c>
      <c r="L766" s="72" t="s">
        <v>102</v>
      </c>
      <c r="M766" s="73">
        <v>1</v>
      </c>
      <c r="N766" s="70" t="s">
        <v>102</v>
      </c>
      <c r="O766" s="70"/>
    </row>
    <row r="767" spans="1:15" ht="21">
      <c r="A767" s="70" t="s">
        <v>5238</v>
      </c>
      <c r="B767" s="70" t="str">
        <f t="shared" si="11"/>
        <v>F1.S1.DS.RRS01.CMA001_AIT130B</v>
      </c>
      <c r="C767" s="70" t="s">
        <v>2935</v>
      </c>
      <c r="D767" s="72" t="s">
        <v>102</v>
      </c>
      <c r="E767" s="70" t="s">
        <v>112</v>
      </c>
      <c r="F767" s="70" t="s">
        <v>5095</v>
      </c>
      <c r="G767" s="60" t="s">
        <v>4925</v>
      </c>
      <c r="H767" s="78" t="s">
        <v>74</v>
      </c>
      <c r="I767" s="78">
        <v>2</v>
      </c>
      <c r="J767" s="70">
        <v>11</v>
      </c>
      <c r="K767" s="78">
        <v>2</v>
      </c>
      <c r="L767" s="72" t="s">
        <v>102</v>
      </c>
      <c r="M767" s="73">
        <v>1</v>
      </c>
      <c r="N767" s="78" t="s">
        <v>102</v>
      </c>
      <c r="O767" s="78"/>
    </row>
    <row r="768" spans="1:15" ht="21">
      <c r="A768" s="70" t="s">
        <v>5239</v>
      </c>
      <c r="B768" s="70" t="str">
        <f t="shared" si="11"/>
        <v>F1.S1.DS.OGT01.HSB001_AIT104A</v>
      </c>
      <c r="C768" s="70" t="s">
        <v>1910</v>
      </c>
      <c r="D768" s="72" t="s">
        <v>102</v>
      </c>
      <c r="E768" s="70" t="s">
        <v>112</v>
      </c>
      <c r="F768" s="70" t="s">
        <v>5095</v>
      </c>
      <c r="G768" s="60" t="s">
        <v>4925</v>
      </c>
      <c r="H768" s="70" t="s">
        <v>74</v>
      </c>
      <c r="I768" s="70">
        <v>2</v>
      </c>
      <c r="J768" s="70">
        <v>11</v>
      </c>
      <c r="K768" s="70">
        <v>3</v>
      </c>
      <c r="L768" s="72" t="s">
        <v>102</v>
      </c>
      <c r="M768" s="73">
        <v>1</v>
      </c>
      <c r="N768" s="70" t="s">
        <v>102</v>
      </c>
      <c r="O768" s="70"/>
    </row>
    <row r="769" spans="1:15" ht="21">
      <c r="A769" s="70" t="s">
        <v>5240</v>
      </c>
      <c r="B769" s="70" t="str">
        <f t="shared" si="11"/>
        <v>F1.S1.DS.OGT01.HSB001_AIT104B</v>
      </c>
      <c r="C769" s="70" t="s">
        <v>1910</v>
      </c>
      <c r="D769" s="72" t="s">
        <v>102</v>
      </c>
      <c r="E769" s="70" t="s">
        <v>112</v>
      </c>
      <c r="F769" s="70" t="s">
        <v>5095</v>
      </c>
      <c r="G769" s="60" t="s">
        <v>4925</v>
      </c>
      <c r="H769" s="78" t="s">
        <v>74</v>
      </c>
      <c r="I769" s="78">
        <v>2</v>
      </c>
      <c r="J769" s="70">
        <v>11</v>
      </c>
      <c r="K769" s="78">
        <v>4</v>
      </c>
      <c r="L769" s="72" t="s">
        <v>102</v>
      </c>
      <c r="M769" s="73">
        <v>1</v>
      </c>
      <c r="N769" s="78" t="s">
        <v>102</v>
      </c>
      <c r="O769" s="78"/>
    </row>
    <row r="770" spans="1:15" ht="21">
      <c r="A770" s="70" t="s">
        <v>5241</v>
      </c>
      <c r="B770" s="70" t="str">
        <f t="shared" si="11"/>
        <v>F1.S1.DS.PLI01.CMA003_AIT151</v>
      </c>
      <c r="C770" s="70" t="s">
        <v>2260</v>
      </c>
      <c r="D770" s="72" t="s">
        <v>102</v>
      </c>
      <c r="E770" s="70" t="s">
        <v>112</v>
      </c>
      <c r="F770" s="70" t="s">
        <v>5095</v>
      </c>
      <c r="G770" s="60" t="s">
        <v>4925</v>
      </c>
      <c r="H770" s="70" t="s">
        <v>74</v>
      </c>
      <c r="I770" s="70">
        <v>2</v>
      </c>
      <c r="J770" s="70">
        <v>11</v>
      </c>
      <c r="K770" s="70">
        <v>5</v>
      </c>
      <c r="L770" s="72" t="s">
        <v>102</v>
      </c>
      <c r="M770" s="73">
        <v>1</v>
      </c>
      <c r="N770" s="70" t="s">
        <v>102</v>
      </c>
      <c r="O770" s="70"/>
    </row>
    <row r="771" spans="1:15" ht="21">
      <c r="A771" s="70" t="s">
        <v>5242</v>
      </c>
      <c r="B771" s="70" t="str">
        <f t="shared" si="11"/>
        <v>F1.S1.DS.NDS01.CMA002_AIT151</v>
      </c>
      <c r="C771" s="70" t="s">
        <v>1641</v>
      </c>
      <c r="D771" s="72" t="s">
        <v>102</v>
      </c>
      <c r="E771" s="70" t="s">
        <v>112</v>
      </c>
      <c r="F771" s="70" t="s">
        <v>5095</v>
      </c>
      <c r="G771" s="60" t="s">
        <v>4925</v>
      </c>
      <c r="H771" s="78" t="s">
        <v>74</v>
      </c>
      <c r="I771" s="78">
        <v>2</v>
      </c>
      <c r="J771" s="70">
        <v>11</v>
      </c>
      <c r="K771" s="78">
        <v>6</v>
      </c>
      <c r="L771" s="72" t="s">
        <v>102</v>
      </c>
      <c r="M771" s="73">
        <v>1</v>
      </c>
      <c r="N771" s="78" t="s">
        <v>102</v>
      </c>
      <c r="O771" s="78"/>
    </row>
    <row r="772" spans="1:15" ht="21">
      <c r="A772" s="70" t="s">
        <v>5243</v>
      </c>
      <c r="B772" s="70" t="str">
        <f t="shared" si="11"/>
        <v>F1.S1.DS.CDS01.CMA001_AIT133</v>
      </c>
      <c r="C772" s="70" t="s">
        <v>284</v>
      </c>
      <c r="D772" s="72" t="s">
        <v>102</v>
      </c>
      <c r="E772" s="70" t="s">
        <v>112</v>
      </c>
      <c r="F772" s="70" t="s">
        <v>5095</v>
      </c>
      <c r="G772" s="60" t="s">
        <v>4925</v>
      </c>
      <c r="H772" s="70" t="s">
        <v>74</v>
      </c>
      <c r="I772" s="70">
        <v>2</v>
      </c>
      <c r="J772" s="70">
        <v>11</v>
      </c>
      <c r="K772" s="70">
        <v>7</v>
      </c>
      <c r="L772" s="72" t="s">
        <v>102</v>
      </c>
      <c r="M772" s="73">
        <v>1</v>
      </c>
      <c r="N772" s="70" t="s">
        <v>102</v>
      </c>
      <c r="O772" s="70"/>
    </row>
    <row r="773" spans="1:15" ht="21">
      <c r="A773" s="70" t="s">
        <v>5244</v>
      </c>
      <c r="B773" s="70" t="str">
        <f t="shared" si="11"/>
        <v>F1.S1.DS.RRS01.CMA001_AIT165</v>
      </c>
      <c r="C773" s="70" t="s">
        <v>2969</v>
      </c>
      <c r="D773" s="72" t="s">
        <v>102</v>
      </c>
      <c r="E773" s="70" t="s">
        <v>112</v>
      </c>
      <c r="F773" s="70" t="s">
        <v>5095</v>
      </c>
      <c r="G773" s="60" t="s">
        <v>4925</v>
      </c>
      <c r="H773" s="78" t="s">
        <v>74</v>
      </c>
      <c r="I773" s="78">
        <v>2</v>
      </c>
      <c r="J773" s="70">
        <v>11</v>
      </c>
      <c r="K773" s="78">
        <v>8</v>
      </c>
      <c r="L773" s="72" t="s">
        <v>102</v>
      </c>
      <c r="M773" s="73">
        <v>1</v>
      </c>
      <c r="N773" s="78" t="s">
        <v>102</v>
      </c>
      <c r="O773" s="78"/>
    </row>
    <row r="774" spans="1:15" ht="21">
      <c r="A774" s="55" t="s">
        <v>5245</v>
      </c>
      <c r="B774" s="55" t="str">
        <f t="shared" si="11"/>
        <v>F1.S1.DS.PLI01.GPB010_DIT411</v>
      </c>
      <c r="C774" s="55" t="s">
        <v>2609</v>
      </c>
      <c r="D774" s="72" t="s">
        <v>102</v>
      </c>
      <c r="E774" s="70" t="s">
        <v>112</v>
      </c>
      <c r="F774" s="70" t="s">
        <v>5095</v>
      </c>
      <c r="G774" s="79" t="s">
        <v>4925</v>
      </c>
      <c r="H774" s="70" t="s">
        <v>74</v>
      </c>
      <c r="I774" s="70">
        <v>2</v>
      </c>
      <c r="J774" s="70">
        <v>12</v>
      </c>
      <c r="K774" s="70">
        <v>1</v>
      </c>
      <c r="L774" s="72" t="s">
        <v>102</v>
      </c>
      <c r="M774" s="73">
        <v>1</v>
      </c>
      <c r="N774" s="70" t="s">
        <v>102</v>
      </c>
      <c r="O774" s="70" t="s">
        <v>5246</v>
      </c>
    </row>
    <row r="775" spans="1:15">
      <c r="A775" s="80" t="s">
        <v>102</v>
      </c>
      <c r="B775" s="78" t="str">
        <f t="shared" si="11"/>
        <v>-</v>
      </c>
      <c r="C775" s="70" t="s">
        <v>4931</v>
      </c>
      <c r="D775" s="72" t="s">
        <v>102</v>
      </c>
      <c r="E775" s="70" t="s">
        <v>112</v>
      </c>
      <c r="F775" s="70" t="s">
        <v>5095</v>
      </c>
      <c r="G775" s="60" t="s">
        <v>102</v>
      </c>
      <c r="H775" s="78" t="s">
        <v>74</v>
      </c>
      <c r="I775" s="78">
        <v>2</v>
      </c>
      <c r="J775" s="78">
        <v>12</v>
      </c>
      <c r="K775" s="78">
        <v>2</v>
      </c>
      <c r="L775" s="72" t="s">
        <v>102</v>
      </c>
      <c r="M775" s="52">
        <v>0</v>
      </c>
      <c r="N775" s="78" t="s">
        <v>102</v>
      </c>
      <c r="O775" s="78"/>
    </row>
    <row r="776" spans="1:15">
      <c r="A776" s="75" t="s">
        <v>102</v>
      </c>
      <c r="B776" s="70" t="str">
        <f t="shared" si="11"/>
        <v>-</v>
      </c>
      <c r="C776" s="70" t="s">
        <v>4931</v>
      </c>
      <c r="D776" s="72" t="s">
        <v>102</v>
      </c>
      <c r="E776" s="70" t="s">
        <v>112</v>
      </c>
      <c r="F776" s="70" t="s">
        <v>5095</v>
      </c>
      <c r="G776" s="60" t="s">
        <v>102</v>
      </c>
      <c r="H776" s="70" t="s">
        <v>74</v>
      </c>
      <c r="I776" s="70">
        <v>2</v>
      </c>
      <c r="J776" s="78">
        <v>12</v>
      </c>
      <c r="K776" s="70">
        <v>3</v>
      </c>
      <c r="L776" s="72" t="s">
        <v>102</v>
      </c>
      <c r="M776" s="52">
        <v>0</v>
      </c>
      <c r="N776" s="70" t="s">
        <v>102</v>
      </c>
      <c r="O776" s="70"/>
    </row>
    <row r="777" spans="1:15">
      <c r="A777" s="80" t="s">
        <v>102</v>
      </c>
      <c r="B777" s="78" t="str">
        <f t="shared" si="11"/>
        <v>-</v>
      </c>
      <c r="C777" s="70" t="s">
        <v>4931</v>
      </c>
      <c r="D777" s="72" t="s">
        <v>102</v>
      </c>
      <c r="E777" s="70" t="s">
        <v>112</v>
      </c>
      <c r="F777" s="70" t="s">
        <v>5095</v>
      </c>
      <c r="G777" s="60" t="s">
        <v>102</v>
      </c>
      <c r="H777" s="78" t="s">
        <v>74</v>
      </c>
      <c r="I777" s="78">
        <v>2</v>
      </c>
      <c r="J777" s="78">
        <v>12</v>
      </c>
      <c r="K777" s="78">
        <v>4</v>
      </c>
      <c r="L777" s="72" t="s">
        <v>102</v>
      </c>
      <c r="M777" s="52">
        <v>0</v>
      </c>
      <c r="N777" s="78" t="s">
        <v>102</v>
      </c>
      <c r="O777" s="78"/>
    </row>
    <row r="778" spans="1:15">
      <c r="A778" s="75" t="s">
        <v>102</v>
      </c>
      <c r="B778" s="70" t="str">
        <f t="shared" si="11"/>
        <v>-</v>
      </c>
      <c r="C778" s="70" t="s">
        <v>4931</v>
      </c>
      <c r="D778" s="72" t="s">
        <v>102</v>
      </c>
      <c r="E778" s="70" t="s">
        <v>112</v>
      </c>
      <c r="F778" s="70" t="s">
        <v>5095</v>
      </c>
      <c r="G778" s="60" t="s">
        <v>102</v>
      </c>
      <c r="H778" s="70" t="s">
        <v>74</v>
      </c>
      <c r="I778" s="70">
        <v>2</v>
      </c>
      <c r="J778" s="78">
        <v>12</v>
      </c>
      <c r="K778" s="70">
        <v>5</v>
      </c>
      <c r="L778" s="72" t="s">
        <v>102</v>
      </c>
      <c r="M778" s="52">
        <v>0</v>
      </c>
      <c r="N778" s="70" t="s">
        <v>102</v>
      </c>
      <c r="O778" s="70"/>
    </row>
    <row r="779" spans="1:15">
      <c r="A779" s="80" t="s">
        <v>102</v>
      </c>
      <c r="B779" s="78" t="str">
        <f t="shared" si="11"/>
        <v>-</v>
      </c>
      <c r="C779" s="70" t="s">
        <v>4931</v>
      </c>
      <c r="D779" s="72" t="s">
        <v>102</v>
      </c>
      <c r="E779" s="70" t="s">
        <v>112</v>
      </c>
      <c r="F779" s="70" t="s">
        <v>5095</v>
      </c>
      <c r="G779" s="60" t="s">
        <v>102</v>
      </c>
      <c r="H779" s="78" t="s">
        <v>74</v>
      </c>
      <c r="I779" s="78">
        <v>2</v>
      </c>
      <c r="J779" s="78">
        <v>12</v>
      </c>
      <c r="K779" s="78">
        <v>6</v>
      </c>
      <c r="L779" s="72" t="s">
        <v>102</v>
      </c>
      <c r="M779" s="52">
        <v>0</v>
      </c>
      <c r="N779" s="78" t="s">
        <v>102</v>
      </c>
      <c r="O779" s="78"/>
    </row>
    <row r="780" spans="1:15">
      <c r="A780" s="63" t="s">
        <v>102</v>
      </c>
      <c r="B780" s="55" t="str">
        <f t="shared" si="11"/>
        <v>-</v>
      </c>
      <c r="C780" s="55" t="s">
        <v>4931</v>
      </c>
      <c r="D780" s="53" t="s">
        <v>102</v>
      </c>
      <c r="E780" s="55" t="s">
        <v>112</v>
      </c>
      <c r="F780" s="70" t="s">
        <v>5095</v>
      </c>
      <c r="G780" s="60" t="s">
        <v>102</v>
      </c>
      <c r="H780" s="55" t="s">
        <v>74</v>
      </c>
      <c r="I780" s="55">
        <v>2</v>
      </c>
      <c r="J780" s="78">
        <v>12</v>
      </c>
      <c r="K780" s="55">
        <v>7</v>
      </c>
      <c r="L780" s="53" t="s">
        <v>102</v>
      </c>
      <c r="M780" s="52">
        <v>0</v>
      </c>
      <c r="N780" s="55" t="s">
        <v>102</v>
      </c>
      <c r="O780" s="55"/>
    </row>
    <row r="781" spans="1:15">
      <c r="A781" s="81" t="s">
        <v>102</v>
      </c>
      <c r="B781" s="82" t="str">
        <f t="shared" si="11"/>
        <v>-</v>
      </c>
      <c r="C781" s="70" t="s">
        <v>4931</v>
      </c>
      <c r="D781" s="53" t="s">
        <v>102</v>
      </c>
      <c r="E781" s="70" t="s">
        <v>112</v>
      </c>
      <c r="F781" s="70" t="s">
        <v>5095</v>
      </c>
      <c r="G781" s="60" t="s">
        <v>102</v>
      </c>
      <c r="H781" s="82" t="s">
        <v>74</v>
      </c>
      <c r="I781" s="82">
        <v>2</v>
      </c>
      <c r="J781" s="82">
        <v>12</v>
      </c>
      <c r="K781" s="82">
        <v>8</v>
      </c>
      <c r="L781" s="53" t="s">
        <v>102</v>
      </c>
      <c r="M781" s="52">
        <v>0</v>
      </c>
      <c r="N781" s="82" t="s">
        <v>102</v>
      </c>
      <c r="O781" s="82"/>
    </row>
    <row r="782" spans="1:15" ht="21">
      <c r="A782" s="51" t="s">
        <v>5247</v>
      </c>
      <c r="B782" s="52" t="str">
        <f t="shared" si="11"/>
        <v>F1.S1.DS.UCA06.KEC511.1</v>
      </c>
      <c r="C782" s="52" t="s">
        <v>5248</v>
      </c>
      <c r="D782" s="53" t="s">
        <v>102</v>
      </c>
      <c r="E782" s="81" t="s">
        <v>102</v>
      </c>
      <c r="F782" s="52" t="s">
        <v>5249</v>
      </c>
      <c r="G782" s="54" t="s">
        <v>4925</v>
      </c>
      <c r="H782" s="55" t="s">
        <v>78</v>
      </c>
      <c r="I782" s="56" t="s">
        <v>102</v>
      </c>
      <c r="J782" s="56" t="s">
        <v>102</v>
      </c>
      <c r="K782" s="56" t="s">
        <v>102</v>
      </c>
      <c r="L782" s="52" t="s">
        <v>5250</v>
      </c>
      <c r="M782" s="52">
        <v>0</v>
      </c>
      <c r="N782" s="82" t="s">
        <v>102</v>
      </c>
      <c r="O782" s="55"/>
    </row>
    <row r="783" spans="1:15" ht="21">
      <c r="A783" s="55" t="s">
        <v>5251</v>
      </c>
      <c r="B783" s="52" t="str">
        <f t="shared" si="11"/>
        <v>F1.S1.DS.UCA06.KEC521.1</v>
      </c>
      <c r="C783" s="52" t="s">
        <v>5252</v>
      </c>
      <c r="D783" s="53" t="s">
        <v>102</v>
      </c>
      <c r="E783" s="81" t="s">
        <v>102</v>
      </c>
      <c r="F783" s="52" t="s">
        <v>5253</v>
      </c>
      <c r="G783" s="54" t="s">
        <v>4925</v>
      </c>
      <c r="H783" s="55" t="s">
        <v>78</v>
      </c>
      <c r="I783" s="56" t="s">
        <v>102</v>
      </c>
      <c r="J783" s="56" t="s">
        <v>102</v>
      </c>
      <c r="K783" s="56" t="s">
        <v>102</v>
      </c>
      <c r="L783" s="52" t="s">
        <v>5254</v>
      </c>
      <c r="M783" s="52">
        <v>0</v>
      </c>
      <c r="N783" s="82" t="s">
        <v>102</v>
      </c>
      <c r="O783" s="55"/>
    </row>
    <row r="784" spans="1:15" ht="21">
      <c r="A784" s="51" t="s">
        <v>5255</v>
      </c>
      <c r="B784" s="52" t="str">
        <f t="shared" ref="B784" si="13">A784</f>
        <v>F1.S1.DS.UCA06.KEC522.1</v>
      </c>
      <c r="C784" s="52" t="s">
        <v>5252</v>
      </c>
      <c r="D784" s="53" t="s">
        <v>102</v>
      </c>
      <c r="E784" s="81" t="s">
        <v>102</v>
      </c>
      <c r="F784" s="52" t="s">
        <v>5253</v>
      </c>
      <c r="G784" s="54" t="s">
        <v>4925</v>
      </c>
      <c r="H784" s="55" t="s">
        <v>78</v>
      </c>
      <c r="I784" s="56" t="s">
        <v>102</v>
      </c>
      <c r="J784" s="56" t="s">
        <v>102</v>
      </c>
      <c r="K784" s="56" t="s">
        <v>102</v>
      </c>
      <c r="L784" s="52" t="s">
        <v>5256</v>
      </c>
      <c r="M784" s="52">
        <v>0</v>
      </c>
      <c r="N784" s="82" t="s">
        <v>102</v>
      </c>
      <c r="O784" s="55"/>
    </row>
    <row r="785" spans="1:15">
      <c r="A785" s="83" t="s">
        <v>5257</v>
      </c>
      <c r="B785" s="84"/>
      <c r="C785" s="84"/>
      <c r="D785" s="84"/>
      <c r="E785" s="84"/>
      <c r="F785" s="84"/>
      <c r="G785" s="84"/>
      <c r="H785" s="84"/>
      <c r="I785" s="84"/>
      <c r="J785" s="84"/>
      <c r="K785" s="84"/>
      <c r="L785" s="84"/>
      <c r="M785" s="84"/>
      <c r="N785" s="84"/>
      <c r="O785" s="85"/>
    </row>
    <row r="786" spans="1:15" ht="21">
      <c r="A786" s="86" t="s">
        <v>1723</v>
      </c>
      <c r="B786" s="87" t="str">
        <f t="shared" ref="B786:B830" si="14">A786</f>
        <v>F1.S1.DS.NDS01.GPB001</v>
      </c>
      <c r="C786" s="86" t="s">
        <v>5258</v>
      </c>
      <c r="D786" s="88" t="s">
        <v>5259</v>
      </c>
      <c r="E786" s="88" t="s">
        <v>5260</v>
      </c>
      <c r="F786" s="89" t="str">
        <f>_xlfn.XLOOKUP(A786,[16]Sheet1!$B:$B,[16]Sheet1!$A:$A,"",0,1)</f>
        <v>F1.S1.D1.MCC01</v>
      </c>
      <c r="G786" s="54" t="s">
        <v>4925</v>
      </c>
      <c r="H786" s="88"/>
      <c r="I786" s="89" t="s">
        <v>102</v>
      </c>
      <c r="J786" s="89" t="s">
        <v>102</v>
      </c>
      <c r="K786" s="89" t="s">
        <v>102</v>
      </c>
      <c r="L786" s="89" t="str">
        <f>_xlfn.XLOOKUP(A786,[16]Sheet1!$B:$B,[16]Sheet1!$E:$E,"",0,1)</f>
        <v>10.200.23.54</v>
      </c>
      <c r="M786" s="52">
        <v>0</v>
      </c>
      <c r="N786" s="82" t="s">
        <v>102</v>
      </c>
      <c r="O786" s="88"/>
    </row>
    <row r="787" spans="1:15" ht="21">
      <c r="A787" s="90" t="s">
        <v>1741</v>
      </c>
      <c r="B787" s="91" t="str">
        <f t="shared" si="14"/>
        <v>F1.S1.DS.NDS01.GPB003</v>
      </c>
      <c r="C787" s="90" t="s">
        <v>1758</v>
      </c>
      <c r="D787" s="55" t="s">
        <v>5259</v>
      </c>
      <c r="E787" s="55" t="s">
        <v>5260</v>
      </c>
      <c r="F787" s="89" t="str">
        <f>_xlfn.XLOOKUP(A787,[16]Sheet1!$B:$B,[16]Sheet1!$A:$A,"",0,1)</f>
        <v>F1.S1.D1.MCC01</v>
      </c>
      <c r="G787" s="54" t="s">
        <v>4925</v>
      </c>
      <c r="H787" s="55"/>
      <c r="I787" s="63" t="s">
        <v>102</v>
      </c>
      <c r="J787" s="63" t="s">
        <v>102</v>
      </c>
      <c r="K787" s="63" t="s">
        <v>102</v>
      </c>
      <c r="L787" s="89" t="str">
        <f>_xlfn.XLOOKUP(A787,[16]Sheet1!$B:$B,[16]Sheet1!$E:$E,"",0,1)</f>
        <v>10.200.23.44</v>
      </c>
      <c r="M787" s="52">
        <v>0</v>
      </c>
      <c r="N787" s="82" t="s">
        <v>102</v>
      </c>
      <c r="O787" s="88"/>
    </row>
    <row r="788" spans="1:15" ht="21">
      <c r="A788" s="90" t="s">
        <v>1748</v>
      </c>
      <c r="B788" s="91" t="str">
        <f t="shared" si="14"/>
        <v>F1.S1.DS.NDS01.GPB004</v>
      </c>
      <c r="C788" s="90" t="s">
        <v>5261</v>
      </c>
      <c r="D788" s="55" t="s">
        <v>5259</v>
      </c>
      <c r="E788" s="55" t="s">
        <v>5260</v>
      </c>
      <c r="F788" s="89" t="str">
        <f>_xlfn.XLOOKUP(A788,[16]Sheet1!$B:$B,[16]Sheet1!$A:$A,"",0,1)</f>
        <v>F1.S1.D1.MCC02</v>
      </c>
      <c r="G788" s="54" t="s">
        <v>4925</v>
      </c>
      <c r="H788" s="55"/>
      <c r="I788" s="63" t="s">
        <v>102</v>
      </c>
      <c r="J788" s="63" t="s">
        <v>102</v>
      </c>
      <c r="K788" s="63" t="s">
        <v>102</v>
      </c>
      <c r="L788" s="89" t="str">
        <f>_xlfn.XLOOKUP(A788,[16]Sheet1!$B:$B,[16]Sheet1!$E:$E,"",0,1)</f>
        <v>10.200.23.69</v>
      </c>
      <c r="M788" s="52">
        <v>0</v>
      </c>
      <c r="N788" s="82" t="s">
        <v>102</v>
      </c>
      <c r="O788" s="88"/>
    </row>
    <row r="789" spans="1:15" ht="21">
      <c r="A789" s="90" t="s">
        <v>1754</v>
      </c>
      <c r="B789" s="91" t="str">
        <f t="shared" si="14"/>
        <v>F1.S1.DS.NDS01.GPB005</v>
      </c>
      <c r="C789" s="90" t="s">
        <v>5262</v>
      </c>
      <c r="D789" s="55" t="s">
        <v>5259</v>
      </c>
      <c r="E789" s="55" t="s">
        <v>5260</v>
      </c>
      <c r="F789" s="89" t="str">
        <f>_xlfn.XLOOKUP(A789,[16]Sheet1!$B:$B,[16]Sheet1!$A:$A,"",0,1)</f>
        <v>F1.S1.D1.MCC01</v>
      </c>
      <c r="G789" s="54" t="s">
        <v>4925</v>
      </c>
      <c r="H789" s="55"/>
      <c r="I789" s="63" t="s">
        <v>102</v>
      </c>
      <c r="J789" s="63" t="s">
        <v>102</v>
      </c>
      <c r="K789" s="63" t="s">
        <v>102</v>
      </c>
      <c r="L789" s="89" t="str">
        <f>_xlfn.XLOOKUP(A789,[16]Sheet1!$B:$B,[16]Sheet1!$E:$E,"",0,1)</f>
        <v>10.200.23.45</v>
      </c>
      <c r="M789" s="52">
        <v>0</v>
      </c>
      <c r="N789" s="82" t="s">
        <v>102</v>
      </c>
      <c r="O789" s="88"/>
    </row>
    <row r="790" spans="1:15" ht="21">
      <c r="A790" s="90" t="s">
        <v>2185</v>
      </c>
      <c r="B790" s="91" t="str">
        <f t="shared" si="14"/>
        <v>F1.S1.DS.PLI01.HWA001</v>
      </c>
      <c r="C790" s="90" t="s">
        <v>5263</v>
      </c>
      <c r="D790" s="55" t="s">
        <v>5264</v>
      </c>
      <c r="E790" s="55" t="s">
        <v>5265</v>
      </c>
      <c r="F790" s="89" t="s">
        <v>5266</v>
      </c>
      <c r="G790" s="54" t="s">
        <v>4925</v>
      </c>
      <c r="H790" s="55"/>
      <c r="I790" s="63" t="s">
        <v>102</v>
      </c>
      <c r="J790" s="63" t="s">
        <v>102</v>
      </c>
      <c r="K790" s="63" t="s">
        <v>102</v>
      </c>
      <c r="L790" s="89" t="str">
        <f>_xlfn.XLOOKUP(A790,[16]Sheet1!$B:$B,[16]Sheet1!$E:$E,"",0,1)</f>
        <v/>
      </c>
      <c r="M790" s="52">
        <v>0</v>
      </c>
      <c r="N790" s="82" t="s">
        <v>102</v>
      </c>
      <c r="O790" s="88"/>
    </row>
    <row r="791" spans="1:15" ht="21">
      <c r="A791" s="90" t="s">
        <v>2188</v>
      </c>
      <c r="B791" s="91" t="str">
        <f t="shared" si="14"/>
        <v>F1.S1.DS.PLI01.HWA002</v>
      </c>
      <c r="C791" s="90" t="s">
        <v>5267</v>
      </c>
      <c r="D791" s="55" t="s">
        <v>5264</v>
      </c>
      <c r="E791" s="55" t="s">
        <v>5265</v>
      </c>
      <c r="F791" s="89" t="s">
        <v>5268</v>
      </c>
      <c r="G791" s="54" t="s">
        <v>4925</v>
      </c>
      <c r="H791" s="55"/>
      <c r="I791" s="63" t="s">
        <v>102</v>
      </c>
      <c r="J791" s="63" t="s">
        <v>102</v>
      </c>
      <c r="K791" s="63" t="s">
        <v>102</v>
      </c>
      <c r="L791" s="89" t="str">
        <f>_xlfn.XLOOKUP(A791,[16]Sheet1!$B:$B,[16]Sheet1!$E:$E,"",0,1)</f>
        <v/>
      </c>
      <c r="M791" s="52">
        <v>0</v>
      </c>
      <c r="N791" s="82" t="s">
        <v>102</v>
      </c>
      <c r="O791" s="88"/>
    </row>
    <row r="792" spans="1:15" ht="21">
      <c r="A792" s="90" t="s">
        <v>2254</v>
      </c>
      <c r="B792" s="91" t="str">
        <f t="shared" si="14"/>
        <v>F1.S1.DS.PLI01.HWA003</v>
      </c>
      <c r="C792" s="90" t="s">
        <v>5269</v>
      </c>
      <c r="D792" s="55" t="s">
        <v>5259</v>
      </c>
      <c r="E792" s="55" t="s">
        <v>5260</v>
      </c>
      <c r="F792" s="89" t="str">
        <f>_xlfn.XLOOKUP(A792,[16]Sheet1!$B:$B,[16]Sheet1!$A:$A,"",0,1)</f>
        <v>F1.S1.D1.MCC01</v>
      </c>
      <c r="G792" s="54" t="s">
        <v>4925</v>
      </c>
      <c r="H792" s="55"/>
      <c r="I792" s="63" t="s">
        <v>102</v>
      </c>
      <c r="J792" s="63" t="s">
        <v>102</v>
      </c>
      <c r="K792" s="63" t="s">
        <v>102</v>
      </c>
      <c r="L792" s="89" t="str">
        <f>_xlfn.XLOOKUP(A792,[16]Sheet1!$B:$B,[16]Sheet1!$E:$E,"",0,1)</f>
        <v>10.200.23.53</v>
      </c>
      <c r="M792" s="52">
        <v>0</v>
      </c>
      <c r="N792" s="82" t="s">
        <v>102</v>
      </c>
      <c r="O792" s="88"/>
    </row>
    <row r="793" spans="1:15" ht="21">
      <c r="A793" s="90" t="s">
        <v>2297</v>
      </c>
      <c r="B793" s="91" t="str">
        <f t="shared" si="14"/>
        <v>F1.S1.DS.PLI01.HWA004</v>
      </c>
      <c r="C793" s="90" t="s">
        <v>5270</v>
      </c>
      <c r="D793" s="55" t="s">
        <v>5259</v>
      </c>
      <c r="E793" s="55" t="s">
        <v>5260</v>
      </c>
      <c r="F793" s="89" t="str">
        <f>_xlfn.XLOOKUP(A793,[16]Sheet1!$B:$B,[16]Sheet1!$A:$A,"",0,1)</f>
        <v>F1.S1.D1.MCC02</v>
      </c>
      <c r="G793" s="54" t="s">
        <v>4925</v>
      </c>
      <c r="H793" s="55"/>
      <c r="I793" s="63" t="s">
        <v>102</v>
      </c>
      <c r="J793" s="63" t="s">
        <v>102</v>
      </c>
      <c r="K793" s="63" t="s">
        <v>102</v>
      </c>
      <c r="L793" s="89" t="str">
        <f>_xlfn.XLOOKUP(A793,[16]Sheet1!$B:$B,[16]Sheet1!$E:$E,"",0,1)</f>
        <v>10.200.23.63</v>
      </c>
      <c r="M793" s="52">
        <v>0</v>
      </c>
      <c r="N793" s="82" t="s">
        <v>102</v>
      </c>
      <c r="O793" s="88"/>
    </row>
    <row r="794" spans="1:15" ht="21">
      <c r="A794" s="90" t="s">
        <v>2311</v>
      </c>
      <c r="B794" s="91" t="str">
        <f t="shared" si="14"/>
        <v>F1.S1.DS.PLI01.HWA005</v>
      </c>
      <c r="C794" s="90" t="s">
        <v>5271</v>
      </c>
      <c r="D794" s="55" t="s">
        <v>5259</v>
      </c>
      <c r="E794" s="55" t="s">
        <v>5260</v>
      </c>
      <c r="F794" s="89" t="str">
        <f>_xlfn.XLOOKUP(A794,[16]Sheet1!$B:$B,[16]Sheet1!$A:$A,"",0,1)</f>
        <v>F1.S1.D1.MCC01</v>
      </c>
      <c r="G794" s="54" t="s">
        <v>4925</v>
      </c>
      <c r="H794" s="55"/>
      <c r="I794" s="63" t="s">
        <v>102</v>
      </c>
      <c r="J794" s="63" t="s">
        <v>102</v>
      </c>
      <c r="K794" s="63" t="s">
        <v>102</v>
      </c>
      <c r="L794" s="89" t="str">
        <f>_xlfn.XLOOKUP(A794,[16]Sheet1!$B:$B,[16]Sheet1!$E:$E,"",0,1)</f>
        <v>10.200.23.52</v>
      </c>
      <c r="M794" s="52">
        <v>0</v>
      </c>
      <c r="N794" s="82" t="s">
        <v>102</v>
      </c>
      <c r="O794" s="88"/>
    </row>
    <row r="795" spans="1:15" ht="21">
      <c r="A795" s="90" t="s">
        <v>2389</v>
      </c>
      <c r="B795" s="91" t="str">
        <f t="shared" si="14"/>
        <v>F1.S1.DS.PLI01.HWA006</v>
      </c>
      <c r="C795" s="90" t="s">
        <v>5272</v>
      </c>
      <c r="D795" s="55" t="s">
        <v>5264</v>
      </c>
      <c r="E795" s="55" t="s">
        <v>5265</v>
      </c>
      <c r="F795" s="89" t="s">
        <v>5268</v>
      </c>
      <c r="G795" s="54" t="s">
        <v>4925</v>
      </c>
      <c r="H795" s="55"/>
      <c r="I795" s="63" t="s">
        <v>102</v>
      </c>
      <c r="J795" s="63" t="s">
        <v>102</v>
      </c>
      <c r="K795" s="63" t="s">
        <v>102</v>
      </c>
      <c r="L795" s="89" t="str">
        <f>_xlfn.XLOOKUP(A795,[16]Sheet1!$B:$B,[16]Sheet1!$E:$E,"",0,1)</f>
        <v/>
      </c>
      <c r="M795" s="52">
        <v>0</v>
      </c>
      <c r="N795" s="82" t="s">
        <v>102</v>
      </c>
      <c r="O795" s="88"/>
    </row>
    <row r="796" spans="1:15" ht="21">
      <c r="A796" s="90" t="s">
        <v>2379</v>
      </c>
      <c r="B796" s="91" t="str">
        <f t="shared" si="14"/>
        <v>F1.S1.DS.PLI01.HWA007</v>
      </c>
      <c r="C796" s="90" t="s">
        <v>5273</v>
      </c>
      <c r="D796" s="55" t="s">
        <v>5264</v>
      </c>
      <c r="E796" s="55" t="s">
        <v>5265</v>
      </c>
      <c r="F796" s="89" t="s">
        <v>5266</v>
      </c>
      <c r="G796" s="54" t="s">
        <v>4925</v>
      </c>
      <c r="H796" s="55"/>
      <c r="I796" s="63" t="s">
        <v>102</v>
      </c>
      <c r="J796" s="63" t="s">
        <v>102</v>
      </c>
      <c r="K796" s="63" t="s">
        <v>102</v>
      </c>
      <c r="L796" s="89" t="str">
        <f>_xlfn.XLOOKUP(A796,[16]Sheet1!$B:$B,[16]Sheet1!$E:$E,"",0,1)</f>
        <v/>
      </c>
      <c r="M796" s="52">
        <v>0</v>
      </c>
      <c r="N796" s="82" t="s">
        <v>102</v>
      </c>
      <c r="O796" s="88"/>
    </row>
    <row r="797" spans="1:15" ht="21">
      <c r="A797" s="90" t="s">
        <v>2366</v>
      </c>
      <c r="B797" s="91" t="str">
        <f t="shared" si="14"/>
        <v>F1.S1.DS.PLI01.HWA008</v>
      </c>
      <c r="C797" s="90" t="s">
        <v>5274</v>
      </c>
      <c r="D797" s="55" t="s">
        <v>5264</v>
      </c>
      <c r="E797" s="55" t="s">
        <v>5265</v>
      </c>
      <c r="F797" s="89" t="s">
        <v>5268</v>
      </c>
      <c r="G797" s="54" t="s">
        <v>4925</v>
      </c>
      <c r="H797" s="55"/>
      <c r="I797" s="63" t="s">
        <v>102</v>
      </c>
      <c r="J797" s="63" t="s">
        <v>102</v>
      </c>
      <c r="K797" s="63" t="s">
        <v>102</v>
      </c>
      <c r="L797" s="89" t="str">
        <f>_xlfn.XLOOKUP(A797,[16]Sheet1!$B:$B,[16]Sheet1!$E:$E,"",0,1)</f>
        <v/>
      </c>
      <c r="M797" s="52">
        <v>0</v>
      </c>
      <c r="N797" s="82" t="s">
        <v>102</v>
      </c>
      <c r="O797" s="88"/>
    </row>
    <row r="798" spans="1:15" ht="21">
      <c r="A798" s="90" t="s">
        <v>5275</v>
      </c>
      <c r="B798" s="91" t="str">
        <f t="shared" si="14"/>
        <v>F1.S1.DS.PLI01.HWA009</v>
      </c>
      <c r="C798" s="90" t="s">
        <v>5276</v>
      </c>
      <c r="D798" s="55" t="s">
        <v>5264</v>
      </c>
      <c r="E798" s="55" t="s">
        <v>5265</v>
      </c>
      <c r="F798" s="89" t="s">
        <v>5266</v>
      </c>
      <c r="G798" s="54" t="s">
        <v>4925</v>
      </c>
      <c r="H798" s="55"/>
      <c r="I798" s="63" t="s">
        <v>102</v>
      </c>
      <c r="J798" s="63" t="s">
        <v>102</v>
      </c>
      <c r="K798" s="63" t="s">
        <v>102</v>
      </c>
      <c r="L798" s="89" t="str">
        <f>_xlfn.XLOOKUP(A798,[16]Sheet1!$B:$B,[16]Sheet1!$E:$E,"",0,1)</f>
        <v/>
      </c>
      <c r="M798" s="52">
        <v>0</v>
      </c>
      <c r="N798" s="82" t="s">
        <v>102</v>
      </c>
      <c r="O798" s="88"/>
    </row>
    <row r="799" spans="1:15" ht="21">
      <c r="A799" s="90" t="s">
        <v>2182</v>
      </c>
      <c r="B799" s="91" t="str">
        <f t="shared" si="14"/>
        <v>F1.S1.DS.PLI01.GPB001</v>
      </c>
      <c r="C799" s="90" t="s">
        <v>5277</v>
      </c>
      <c r="D799" s="55" t="s">
        <v>5259</v>
      </c>
      <c r="E799" s="55" t="s">
        <v>5260</v>
      </c>
      <c r="F799" s="89" t="str">
        <f>_xlfn.XLOOKUP(A799,[16]Sheet1!$B:$B,[16]Sheet1!$A:$A,"",0,1)</f>
        <v>F1.S1.D1.MCC01</v>
      </c>
      <c r="G799" s="54" t="s">
        <v>4925</v>
      </c>
      <c r="H799" s="55"/>
      <c r="I799" s="63" t="s">
        <v>102</v>
      </c>
      <c r="J799" s="63" t="s">
        <v>102</v>
      </c>
      <c r="K799" s="63" t="s">
        <v>102</v>
      </c>
      <c r="L799" s="89" t="str">
        <f>_xlfn.XLOOKUP(A799,[16]Sheet1!$B:$B,[16]Sheet1!$E:$E,"",0,1)</f>
        <v>10.200.23.47</v>
      </c>
      <c r="M799" s="52">
        <v>0</v>
      </c>
      <c r="N799" s="82" t="s">
        <v>102</v>
      </c>
      <c r="O799" s="88"/>
    </row>
    <row r="800" spans="1:15" ht="21">
      <c r="A800" s="90" t="s">
        <v>5278</v>
      </c>
      <c r="B800" s="91" t="str">
        <f t="shared" si="14"/>
        <v>F1.S1.DS.PLI01.GPB003</v>
      </c>
      <c r="C800" s="90" t="s">
        <v>2287</v>
      </c>
      <c r="D800" s="55" t="s">
        <v>5264</v>
      </c>
      <c r="E800" s="55" t="s">
        <v>5265</v>
      </c>
      <c r="F800" s="89" t="s">
        <v>5268</v>
      </c>
      <c r="G800" s="54" t="s">
        <v>4925</v>
      </c>
      <c r="H800" s="55"/>
      <c r="I800" s="63" t="s">
        <v>102</v>
      </c>
      <c r="J800" s="63" t="s">
        <v>102</v>
      </c>
      <c r="K800" s="63" t="s">
        <v>102</v>
      </c>
      <c r="L800" s="89" t="str">
        <f>_xlfn.XLOOKUP(A800,[16]Sheet1!$B:$B,[16]Sheet1!$E:$E,"",0,1)</f>
        <v/>
      </c>
      <c r="M800" s="52">
        <v>0</v>
      </c>
      <c r="N800" s="82" t="s">
        <v>102</v>
      </c>
      <c r="O800" s="88"/>
    </row>
    <row r="801" spans="1:15" ht="21">
      <c r="A801" s="90" t="s">
        <v>2301</v>
      </c>
      <c r="B801" s="91" t="str">
        <f t="shared" si="14"/>
        <v>F1.S1.DS.PLI01.GPB004</v>
      </c>
      <c r="C801" s="90" t="s">
        <v>5279</v>
      </c>
      <c r="D801" s="55" t="s">
        <v>5264</v>
      </c>
      <c r="E801" s="55" t="s">
        <v>5265</v>
      </c>
      <c r="F801" s="89" t="s">
        <v>5266</v>
      </c>
      <c r="G801" s="54" t="s">
        <v>4925</v>
      </c>
      <c r="H801" s="55"/>
      <c r="I801" s="63" t="s">
        <v>102</v>
      </c>
      <c r="J801" s="63" t="s">
        <v>102</v>
      </c>
      <c r="K801" s="63" t="s">
        <v>102</v>
      </c>
      <c r="L801" s="89" t="str">
        <f>_xlfn.XLOOKUP(A801,[16]Sheet1!$B:$B,[16]Sheet1!$E:$E,"",0,1)</f>
        <v/>
      </c>
      <c r="M801" s="52">
        <v>0</v>
      </c>
      <c r="N801" s="82" t="s">
        <v>102</v>
      </c>
      <c r="O801" s="88"/>
    </row>
    <row r="802" spans="1:15" ht="21">
      <c r="A802" s="90" t="s">
        <v>2314</v>
      </c>
      <c r="B802" s="91" t="str">
        <f t="shared" si="14"/>
        <v>F1.S1.DS.PLI01.GPB005</v>
      </c>
      <c r="C802" s="90" t="s">
        <v>5280</v>
      </c>
      <c r="D802" s="55" t="s">
        <v>5264</v>
      </c>
      <c r="E802" s="55" t="s">
        <v>5265</v>
      </c>
      <c r="F802" s="89" t="s">
        <v>5268</v>
      </c>
      <c r="G802" s="54" t="s">
        <v>4925</v>
      </c>
      <c r="H802" s="55"/>
      <c r="I802" s="63" t="s">
        <v>102</v>
      </c>
      <c r="J802" s="63" t="s">
        <v>102</v>
      </c>
      <c r="K802" s="63" t="s">
        <v>102</v>
      </c>
      <c r="L802" s="89" t="str">
        <f>_xlfn.XLOOKUP(A802,[16]Sheet1!$B:$B,[16]Sheet1!$E:$E,"",0,1)</f>
        <v/>
      </c>
      <c r="M802" s="52">
        <v>0</v>
      </c>
      <c r="N802" s="82" t="s">
        <v>102</v>
      </c>
      <c r="O802" s="88"/>
    </row>
    <row r="803" spans="1:15" ht="21">
      <c r="A803" s="90" t="s">
        <v>2362</v>
      </c>
      <c r="B803" s="91" t="str">
        <f t="shared" si="14"/>
        <v>F1.S1.DS.PLI01.GPB006</v>
      </c>
      <c r="C803" s="90" t="s">
        <v>5281</v>
      </c>
      <c r="D803" s="55" t="s">
        <v>5259</v>
      </c>
      <c r="E803" s="55" t="s">
        <v>5260</v>
      </c>
      <c r="F803" s="89" t="str">
        <f>_xlfn.XLOOKUP(A803,[16]Sheet1!$B:$B,[16]Sheet1!$A:$A,"",0,1)</f>
        <v>F1.S1.D1.MCC02</v>
      </c>
      <c r="G803" s="54" t="s">
        <v>4925</v>
      </c>
      <c r="H803" s="55"/>
      <c r="I803" s="63" t="s">
        <v>102</v>
      </c>
      <c r="J803" s="63" t="s">
        <v>102</v>
      </c>
      <c r="K803" s="63" t="s">
        <v>102</v>
      </c>
      <c r="L803" s="89" t="str">
        <f>_xlfn.XLOOKUP(A803,[16]Sheet1!$B:$B,[16]Sheet1!$E:$E,"",0,1)</f>
        <v>10.200.23.64</v>
      </c>
      <c r="M803" s="52">
        <v>0</v>
      </c>
      <c r="N803" s="82" t="s">
        <v>102</v>
      </c>
      <c r="O803" s="88"/>
    </row>
    <row r="804" spans="1:15" ht="21">
      <c r="A804" s="90" t="s">
        <v>5282</v>
      </c>
      <c r="B804" s="91" t="str">
        <f t="shared" si="14"/>
        <v>F1.S1.DS.PLI01.GPB008</v>
      </c>
      <c r="C804" s="90" t="s">
        <v>5283</v>
      </c>
      <c r="D804" s="55" t="s">
        <v>5259</v>
      </c>
      <c r="E804" s="55" t="s">
        <v>5260</v>
      </c>
      <c r="F804" s="89" t="str">
        <f>_xlfn.XLOOKUP(A804,[16]Sheet1!$B:$B,[16]Sheet1!$A:$A,"",0,1)</f>
        <v>F1.S1.D1.MCC02</v>
      </c>
      <c r="G804" s="54" t="s">
        <v>4925</v>
      </c>
      <c r="H804" s="55"/>
      <c r="I804" s="63" t="s">
        <v>102</v>
      </c>
      <c r="J804" s="63" t="s">
        <v>102</v>
      </c>
      <c r="K804" s="63" t="s">
        <v>102</v>
      </c>
      <c r="L804" s="89" t="str">
        <f>_xlfn.XLOOKUP(A804,[16]Sheet1!$B:$B,[16]Sheet1!$E:$E,"",0,1)</f>
        <v>10.200.23.70</v>
      </c>
      <c r="M804" s="52">
        <v>0</v>
      </c>
      <c r="N804" s="82" t="s">
        <v>102</v>
      </c>
      <c r="O804" s="88"/>
    </row>
    <row r="805" spans="1:15" ht="21">
      <c r="A805" s="90" t="s">
        <v>2615</v>
      </c>
      <c r="B805" s="91" t="str">
        <f t="shared" si="14"/>
        <v>F1.S1.DS.PLI01.GPB010</v>
      </c>
      <c r="C805" s="90" t="s">
        <v>2605</v>
      </c>
      <c r="D805" s="55" t="s">
        <v>5264</v>
      </c>
      <c r="E805" s="55" t="s">
        <v>5265</v>
      </c>
      <c r="F805" s="89" t="s">
        <v>5266</v>
      </c>
      <c r="G805" s="54" t="s">
        <v>4925</v>
      </c>
      <c r="H805" s="55"/>
      <c r="I805" s="63" t="s">
        <v>102</v>
      </c>
      <c r="J805" s="63" t="s">
        <v>102</v>
      </c>
      <c r="K805" s="63" t="s">
        <v>102</v>
      </c>
      <c r="L805" s="89" t="str">
        <f>_xlfn.XLOOKUP(A805,[16]Sheet1!$B:$B,[16]Sheet1!$E:$E,"",0,1)</f>
        <v/>
      </c>
      <c r="M805" s="52">
        <v>0</v>
      </c>
      <c r="N805" s="82" t="s">
        <v>102</v>
      </c>
      <c r="O805" s="88"/>
    </row>
    <row r="806" spans="1:15" ht="21">
      <c r="A806" s="90" t="s">
        <v>5284</v>
      </c>
      <c r="B806" s="91" t="str">
        <f t="shared" si="14"/>
        <v>F1.S1.DS.IXS01.HWA001</v>
      </c>
      <c r="C806" s="90" t="s">
        <v>5285</v>
      </c>
      <c r="D806" s="55" t="s">
        <v>5264</v>
      </c>
      <c r="E806" s="55" t="s">
        <v>5265</v>
      </c>
      <c r="F806" s="89" t="s">
        <v>5266</v>
      </c>
      <c r="G806" s="54" t="s">
        <v>4925</v>
      </c>
      <c r="H806" s="55"/>
      <c r="I806" s="63" t="s">
        <v>102</v>
      </c>
      <c r="J806" s="63" t="s">
        <v>102</v>
      </c>
      <c r="K806" s="63" t="s">
        <v>102</v>
      </c>
      <c r="L806" s="89" t="str">
        <f>_xlfn.XLOOKUP(A806,[16]Sheet1!$B:$B,[16]Sheet1!$E:$E,"",0,1)</f>
        <v/>
      </c>
      <c r="M806" s="52">
        <v>0</v>
      </c>
      <c r="N806" s="82" t="s">
        <v>102</v>
      </c>
      <c r="O806" s="88"/>
    </row>
    <row r="807" spans="1:15" ht="21">
      <c r="A807" s="90" t="s">
        <v>5286</v>
      </c>
      <c r="B807" s="91" t="str">
        <f t="shared" si="14"/>
        <v>F1.S1.DS.IXS01.GPB001</v>
      </c>
      <c r="C807" s="90" t="s">
        <v>5287</v>
      </c>
      <c r="D807" s="55" t="s">
        <v>5259</v>
      </c>
      <c r="E807" s="55" t="s">
        <v>5260</v>
      </c>
      <c r="F807" s="89" t="str">
        <f>_xlfn.XLOOKUP(A807,[16]Sheet1!$B:$B,[16]Sheet1!$A:$A,"",0,1)</f>
        <v>F1.S1.D1.MCC02</v>
      </c>
      <c r="G807" s="54" t="s">
        <v>4925</v>
      </c>
      <c r="H807" s="55"/>
      <c r="I807" s="63" t="s">
        <v>102</v>
      </c>
      <c r="J807" s="63" t="s">
        <v>102</v>
      </c>
      <c r="K807" s="63" t="s">
        <v>102</v>
      </c>
      <c r="L807" s="89" t="str">
        <f>_xlfn.XLOOKUP(A807,[16]Sheet1!$B:$B,[16]Sheet1!$E:$E,"",0,1)</f>
        <v>10.200.23.71</v>
      </c>
      <c r="M807" s="52">
        <v>0</v>
      </c>
      <c r="N807" s="82" t="s">
        <v>102</v>
      </c>
      <c r="O807" s="88"/>
    </row>
    <row r="808" spans="1:15" ht="21">
      <c r="A808" s="90" t="s">
        <v>5288</v>
      </c>
      <c r="B808" s="91" t="str">
        <f t="shared" si="14"/>
        <v>F1.S1.DS.IXS01.GPB003</v>
      </c>
      <c r="C808" s="90" t="s">
        <v>5289</v>
      </c>
      <c r="D808" s="55" t="s">
        <v>5264</v>
      </c>
      <c r="E808" s="55" t="s">
        <v>5265</v>
      </c>
      <c r="F808" s="89" t="s">
        <v>5266</v>
      </c>
      <c r="G808" s="54" t="s">
        <v>4925</v>
      </c>
      <c r="H808" s="55"/>
      <c r="I808" s="63" t="s">
        <v>102</v>
      </c>
      <c r="J808" s="63" t="s">
        <v>102</v>
      </c>
      <c r="K808" s="63" t="s">
        <v>102</v>
      </c>
      <c r="L808" s="89" t="str">
        <f>_xlfn.XLOOKUP(A808,[16]Sheet1!$B:$B,[16]Sheet1!$E:$E,"",0,1)</f>
        <v/>
      </c>
      <c r="M808" s="52">
        <v>0</v>
      </c>
      <c r="N808" s="82" t="s">
        <v>102</v>
      </c>
      <c r="O808" s="88"/>
    </row>
    <row r="809" spans="1:15" ht="21">
      <c r="A809" s="90" t="s">
        <v>5290</v>
      </c>
      <c r="B809" s="91" t="str">
        <f t="shared" si="14"/>
        <v>F1.S1.DS.IXS01.GPB005</v>
      </c>
      <c r="C809" s="90" t="s">
        <v>5291</v>
      </c>
      <c r="D809" s="55" t="s">
        <v>5259</v>
      </c>
      <c r="E809" s="55" t="s">
        <v>5260</v>
      </c>
      <c r="F809" s="89" t="str">
        <f>_xlfn.XLOOKUP(A809,[16]Sheet1!$B:$B,[16]Sheet1!$A:$A,"",0,1)</f>
        <v>F1.S1.D1.MCC01</v>
      </c>
      <c r="G809" s="54" t="s">
        <v>4925</v>
      </c>
      <c r="H809" s="55"/>
      <c r="I809" s="63" t="s">
        <v>102</v>
      </c>
      <c r="J809" s="63" t="s">
        <v>102</v>
      </c>
      <c r="K809" s="63" t="s">
        <v>102</v>
      </c>
      <c r="L809" s="89" t="str">
        <f>_xlfn.XLOOKUP(A809,[16]Sheet1!$B:$B,[16]Sheet1!$E:$E,"",0,1)</f>
        <v>10.200.23.48</v>
      </c>
      <c r="M809" s="52">
        <v>0</v>
      </c>
      <c r="N809" s="82" t="s">
        <v>102</v>
      </c>
      <c r="O809" s="88"/>
    </row>
    <row r="810" spans="1:15" ht="21">
      <c r="A810" s="90" t="s">
        <v>5292</v>
      </c>
      <c r="B810" s="91" t="str">
        <f t="shared" si="14"/>
        <v>F1.S1.DS.IXS01.GPA007</v>
      </c>
      <c r="C810" s="90" t="s">
        <v>1249</v>
      </c>
      <c r="D810" s="55" t="s">
        <v>5259</v>
      </c>
      <c r="E810" s="55" t="s">
        <v>5260</v>
      </c>
      <c r="F810" s="89" t="str">
        <f>_xlfn.XLOOKUP(A810,[16]Sheet1!$B:$B,[16]Sheet1!$A:$A,"",0,1)</f>
        <v>F1.S1.D1.MCC02</v>
      </c>
      <c r="G810" s="54" t="s">
        <v>4925</v>
      </c>
      <c r="H810" s="55"/>
      <c r="I810" s="63" t="s">
        <v>102</v>
      </c>
      <c r="J810" s="63" t="s">
        <v>102</v>
      </c>
      <c r="K810" s="63" t="s">
        <v>102</v>
      </c>
      <c r="L810" s="89" t="str">
        <f>_xlfn.XLOOKUP(A810,[16]Sheet1!$B:$B,[16]Sheet1!$E:$E,"",0,1)</f>
        <v>10.200.23.65</v>
      </c>
      <c r="M810" s="52">
        <v>0</v>
      </c>
      <c r="N810" s="82" t="s">
        <v>102</v>
      </c>
      <c r="O810" s="88"/>
    </row>
    <row r="811" spans="1:15" ht="21">
      <c r="A811" s="90" t="s">
        <v>5293</v>
      </c>
      <c r="B811" s="91" t="str">
        <f t="shared" si="14"/>
        <v>F1.S1.DS.IXS01.GPB009</v>
      </c>
      <c r="C811" s="90" t="s">
        <v>5294</v>
      </c>
      <c r="D811" s="55" t="s">
        <v>5259</v>
      </c>
      <c r="E811" s="55" t="s">
        <v>5260</v>
      </c>
      <c r="F811" s="89" t="str">
        <f>_xlfn.XLOOKUP(A811,[16]Sheet1!$B:$B,[16]Sheet1!$A:$A,"",0,1)</f>
        <v>F1.S1.D1.MCC02</v>
      </c>
      <c r="G811" s="54" t="s">
        <v>4925</v>
      </c>
      <c r="H811" s="55"/>
      <c r="I811" s="63" t="s">
        <v>102</v>
      </c>
      <c r="J811" s="63" t="s">
        <v>102</v>
      </c>
      <c r="K811" s="63" t="s">
        <v>102</v>
      </c>
      <c r="L811" s="89" t="str">
        <f>_xlfn.XLOOKUP(A811,[16]Sheet1!$B:$B,[16]Sheet1!$E:$E,"",0,1)</f>
        <v>10.200.23.72</v>
      </c>
      <c r="M811" s="52">
        <v>0</v>
      </c>
      <c r="N811" s="82" t="s">
        <v>102</v>
      </c>
      <c r="O811" s="88"/>
    </row>
    <row r="812" spans="1:15" ht="21">
      <c r="A812" s="90" t="s">
        <v>920</v>
      </c>
      <c r="B812" s="91" t="str">
        <f t="shared" si="14"/>
        <v>F1.S1.DS.FPH01.GPB001</v>
      </c>
      <c r="C812" s="90" t="s">
        <v>5295</v>
      </c>
      <c r="D812" s="55" t="s">
        <v>5259</v>
      </c>
      <c r="E812" s="55" t="s">
        <v>5260</v>
      </c>
      <c r="F812" s="89" t="str">
        <f>_xlfn.XLOOKUP(A812,[16]Sheet1!$B:$B,[16]Sheet1!$A:$A,"",0,1)</f>
        <v>F1.S1.D1.MCC02</v>
      </c>
      <c r="G812" s="54" t="s">
        <v>4925</v>
      </c>
      <c r="H812" s="55"/>
      <c r="I812" s="63" t="s">
        <v>102</v>
      </c>
      <c r="J812" s="63" t="s">
        <v>102</v>
      </c>
      <c r="K812" s="63" t="s">
        <v>102</v>
      </c>
      <c r="L812" s="89" t="str">
        <f>_xlfn.XLOOKUP(A812,[16]Sheet1!$B:$B,[16]Sheet1!$E:$E,"",0,1)</f>
        <v>10.200.23.61</v>
      </c>
      <c r="M812" s="52">
        <v>0</v>
      </c>
      <c r="N812" s="82" t="s">
        <v>102</v>
      </c>
      <c r="O812" s="88"/>
    </row>
    <row r="813" spans="1:15" ht="21">
      <c r="A813" s="90" t="s">
        <v>923</v>
      </c>
      <c r="B813" s="91" t="str">
        <f t="shared" si="14"/>
        <v>F1.S1.DS.FPH01.GPB002</v>
      </c>
      <c r="C813" s="90" t="s">
        <v>5296</v>
      </c>
      <c r="D813" s="55" t="s">
        <v>5259</v>
      </c>
      <c r="E813" s="55" t="s">
        <v>5260</v>
      </c>
      <c r="F813" s="89" t="str">
        <f>_xlfn.XLOOKUP(A813,[16]Sheet1!$B:$B,[16]Sheet1!$A:$A,"",0,1)</f>
        <v>F1.S1.D1.MCC01</v>
      </c>
      <c r="G813" s="54" t="s">
        <v>4925</v>
      </c>
      <c r="H813" s="55"/>
      <c r="I813" s="63" t="s">
        <v>102</v>
      </c>
      <c r="J813" s="63" t="s">
        <v>102</v>
      </c>
      <c r="K813" s="63" t="s">
        <v>102</v>
      </c>
      <c r="L813" s="89" t="str">
        <f>_xlfn.XLOOKUP(A813,[16]Sheet1!$B:$B,[16]Sheet1!$E:$E,"",0,1)</f>
        <v>10.200.23.49</v>
      </c>
      <c r="M813" s="52">
        <v>0</v>
      </c>
      <c r="N813" s="82" t="s">
        <v>102</v>
      </c>
      <c r="O813" s="88"/>
    </row>
    <row r="814" spans="1:15" ht="21">
      <c r="A814" s="90" t="s">
        <v>659</v>
      </c>
      <c r="B814" s="91" t="str">
        <f t="shared" si="14"/>
        <v>F1.S1.DS.EFT01.HWA001</v>
      </c>
      <c r="C814" s="90" t="s">
        <v>5297</v>
      </c>
      <c r="D814" s="55" t="s">
        <v>5264</v>
      </c>
      <c r="E814" s="55" t="s">
        <v>5265</v>
      </c>
      <c r="F814" s="89" t="s">
        <v>5266</v>
      </c>
      <c r="G814" s="54" t="s">
        <v>4925</v>
      </c>
      <c r="H814" s="55"/>
      <c r="I814" s="63" t="s">
        <v>102</v>
      </c>
      <c r="J814" s="63" t="s">
        <v>102</v>
      </c>
      <c r="K814" s="63" t="s">
        <v>102</v>
      </c>
      <c r="L814" s="89" t="str">
        <f>_xlfn.XLOOKUP(A814,[16]Sheet1!$B:$B,[16]Sheet1!$E:$E,"",0,1)</f>
        <v/>
      </c>
      <c r="M814" s="52">
        <v>0</v>
      </c>
      <c r="N814" s="82" t="s">
        <v>102</v>
      </c>
      <c r="O814" s="88"/>
    </row>
    <row r="815" spans="1:15" ht="21">
      <c r="A815" s="90" t="s">
        <v>611</v>
      </c>
      <c r="B815" s="91" t="str">
        <f t="shared" si="14"/>
        <v>F1.S1.DS.EFT01.GPB001</v>
      </c>
      <c r="C815" s="90" t="s">
        <v>5298</v>
      </c>
      <c r="D815" s="55" t="s">
        <v>5259</v>
      </c>
      <c r="E815" s="55" t="s">
        <v>5260</v>
      </c>
      <c r="F815" s="89" t="str">
        <f>_xlfn.XLOOKUP(A815,[16]Sheet1!$B:$B,[16]Sheet1!$A:$A,"",0,1)</f>
        <v>F1.S1.D1.MCC01</v>
      </c>
      <c r="G815" s="54" t="s">
        <v>4925</v>
      </c>
      <c r="H815" s="55"/>
      <c r="I815" s="63" t="s">
        <v>102</v>
      </c>
      <c r="J815" s="63" t="s">
        <v>102</v>
      </c>
      <c r="K815" s="63" t="s">
        <v>102</v>
      </c>
      <c r="L815" s="89" t="str">
        <f>_xlfn.XLOOKUP(A815,[16]Sheet1!$B:$B,[16]Sheet1!$E:$E,"",0,1)</f>
        <v>10.200.23.50</v>
      </c>
      <c r="M815" s="52">
        <v>0</v>
      </c>
      <c r="N815" s="82" t="s">
        <v>102</v>
      </c>
      <c r="O815" s="88"/>
    </row>
    <row r="816" spans="1:15" ht="21">
      <c r="A816" s="90" t="s">
        <v>652</v>
      </c>
      <c r="B816" s="91" t="str">
        <f t="shared" si="14"/>
        <v>F1.S1.DS.EFT01.GPA003</v>
      </c>
      <c r="C816" s="90" t="s">
        <v>654</v>
      </c>
      <c r="D816" s="55" t="s">
        <v>5259</v>
      </c>
      <c r="E816" s="55" t="s">
        <v>5260</v>
      </c>
      <c r="F816" s="89" t="str">
        <f>_xlfn.XLOOKUP(A816,[16]Sheet1!$B:$B,[16]Sheet1!$A:$A,"",0,1)</f>
        <v>F1.S1.D1.MCC02</v>
      </c>
      <c r="G816" s="54" t="s">
        <v>4925</v>
      </c>
      <c r="H816" s="55"/>
      <c r="I816" s="63" t="s">
        <v>102</v>
      </c>
      <c r="J816" s="63" t="s">
        <v>102</v>
      </c>
      <c r="K816" s="63" t="s">
        <v>102</v>
      </c>
      <c r="L816" s="89" t="str">
        <f>_xlfn.XLOOKUP(A816,[16]Sheet1!$B:$B,[16]Sheet1!$E:$E,"",0,1)</f>
        <v>10.200.23.62</v>
      </c>
      <c r="M816" s="52">
        <v>0</v>
      </c>
      <c r="N816" s="82" t="s">
        <v>102</v>
      </c>
      <c r="O816" s="88"/>
    </row>
    <row r="817" spans="1:15" ht="21">
      <c r="A817" s="90" t="s">
        <v>5299</v>
      </c>
      <c r="B817" s="91" t="str">
        <f t="shared" si="14"/>
        <v>F1.S1.DS.EFT01.GPA005</v>
      </c>
      <c r="C817" s="90" t="s">
        <v>782</v>
      </c>
      <c r="D817" s="55" t="s">
        <v>5259</v>
      </c>
      <c r="E817" s="55" t="s">
        <v>5260</v>
      </c>
      <c r="F817" s="89" t="str">
        <f>_xlfn.XLOOKUP(A817,[16]Sheet1!$B:$B,[16]Sheet1!$A:$A,"",0,1)</f>
        <v>F1.S1.D1.MCC01</v>
      </c>
      <c r="G817" s="54" t="s">
        <v>4925</v>
      </c>
      <c r="H817" s="55"/>
      <c r="I817" s="63" t="s">
        <v>102</v>
      </c>
      <c r="J817" s="63" t="s">
        <v>102</v>
      </c>
      <c r="K817" s="63" t="s">
        <v>102</v>
      </c>
      <c r="L817" s="89" t="str">
        <f>_xlfn.XLOOKUP(A817,[16]Sheet1!$B:$B,[16]Sheet1!$E:$E,"",0,1)</f>
        <v>10.200.23.46</v>
      </c>
      <c r="M817" s="52">
        <v>0</v>
      </c>
      <c r="N817" s="82" t="s">
        <v>102</v>
      </c>
      <c r="O817" s="88"/>
    </row>
    <row r="818" spans="1:15" ht="22.5">
      <c r="A818" s="90" t="s">
        <v>2883</v>
      </c>
      <c r="B818" s="91" t="str">
        <f t="shared" si="14"/>
        <v>F1.S1.DS.RRS01.HWA001</v>
      </c>
      <c r="C818" s="90" t="s">
        <v>5300</v>
      </c>
      <c r="D818" s="55" t="s">
        <v>5264</v>
      </c>
      <c r="E818" s="55" t="s">
        <v>5265</v>
      </c>
      <c r="F818" s="89" t="s">
        <v>5266</v>
      </c>
      <c r="G818" s="54" t="s">
        <v>4925</v>
      </c>
      <c r="H818" s="55"/>
      <c r="I818" s="63" t="s">
        <v>102</v>
      </c>
      <c r="J818" s="63" t="s">
        <v>102</v>
      </c>
      <c r="K818" s="63" t="s">
        <v>102</v>
      </c>
      <c r="L818" s="89" t="str">
        <f>_xlfn.XLOOKUP(A818,[16]Sheet1!$B:$B,[16]Sheet1!$E:$E,"",0,1)</f>
        <v/>
      </c>
      <c r="M818" s="52">
        <v>0</v>
      </c>
      <c r="N818" s="82" t="s">
        <v>102</v>
      </c>
      <c r="O818" s="88"/>
    </row>
    <row r="819" spans="1:15" ht="21">
      <c r="A819" s="90" t="s">
        <v>2894</v>
      </c>
      <c r="B819" s="91" t="str">
        <f t="shared" si="14"/>
        <v>F1.S1.DS.RRS01.GPA001</v>
      </c>
      <c r="C819" s="90" t="s">
        <v>5301</v>
      </c>
      <c r="D819" s="55" t="s">
        <v>5259</v>
      </c>
      <c r="E819" s="55" t="s">
        <v>5260</v>
      </c>
      <c r="F819" s="89" t="str">
        <f>_xlfn.XLOOKUP(A819,[16]Sheet1!$B:$B,[16]Sheet1!$A:$A,"",0,1)</f>
        <v>F1.S1.D1.MCC02</v>
      </c>
      <c r="G819" s="54" t="s">
        <v>4925</v>
      </c>
      <c r="H819" s="55"/>
      <c r="I819" s="63" t="s">
        <v>102</v>
      </c>
      <c r="J819" s="63" t="s">
        <v>102</v>
      </c>
      <c r="K819" s="63" t="s">
        <v>102</v>
      </c>
      <c r="L819" s="89" t="str">
        <f>_xlfn.XLOOKUP(A819,[16]Sheet1!$B:$B,[16]Sheet1!$E:$E,"",0,1)</f>
        <v>10.200.23.67</v>
      </c>
      <c r="M819" s="52">
        <v>0</v>
      </c>
      <c r="N819" s="82" t="s">
        <v>102</v>
      </c>
      <c r="O819" s="88"/>
    </row>
    <row r="820" spans="1:15" ht="21">
      <c r="A820" s="90" t="s">
        <v>5302</v>
      </c>
      <c r="B820" s="91" t="str">
        <f t="shared" si="14"/>
        <v>F1.S1.DS.RRS01.GPA003</v>
      </c>
      <c r="C820" s="90" t="s">
        <v>2979</v>
      </c>
      <c r="D820" s="55" t="s">
        <v>5259</v>
      </c>
      <c r="E820" s="55" t="s">
        <v>5260</v>
      </c>
      <c r="F820" s="89" t="str">
        <f>_xlfn.XLOOKUP(A820,[16]Sheet1!$B:$B,[16]Sheet1!$A:$A,"",0,1)</f>
        <v>F1.S1.D1.MCC01</v>
      </c>
      <c r="G820" s="54" t="s">
        <v>4925</v>
      </c>
      <c r="H820" s="55"/>
      <c r="I820" s="63" t="s">
        <v>102</v>
      </c>
      <c r="J820" s="63" t="s">
        <v>102</v>
      </c>
      <c r="K820" s="63" t="s">
        <v>102</v>
      </c>
      <c r="L820" s="89" t="str">
        <f>_xlfn.XLOOKUP(A820,[16]Sheet1!$B:$B,[16]Sheet1!$E:$E,"",0,1)</f>
        <v>10.200.23.51</v>
      </c>
      <c r="M820" s="52">
        <v>0</v>
      </c>
      <c r="N820" s="82" t="s">
        <v>102</v>
      </c>
      <c r="O820" s="88"/>
    </row>
    <row r="821" spans="1:15" ht="21">
      <c r="A821" s="90" t="s">
        <v>427</v>
      </c>
      <c r="B821" s="91" t="str">
        <f t="shared" si="14"/>
        <v>F1.S1.DS.CDS01.GPA001</v>
      </c>
      <c r="C821" s="90" t="s">
        <v>413</v>
      </c>
      <c r="D821" s="55" t="s">
        <v>5259</v>
      </c>
      <c r="E821" s="55" t="s">
        <v>5260</v>
      </c>
      <c r="F821" s="89" t="str">
        <f>_xlfn.XLOOKUP(A821,[16]Sheet1!$B:$B,[16]Sheet1!$A:$A,"",0,1)</f>
        <v>F1.S1.D1.MCC02</v>
      </c>
      <c r="G821" s="54" t="s">
        <v>4925</v>
      </c>
      <c r="H821" s="55"/>
      <c r="I821" s="63" t="s">
        <v>102</v>
      </c>
      <c r="J821" s="63" t="s">
        <v>102</v>
      </c>
      <c r="K821" s="63" t="s">
        <v>102</v>
      </c>
      <c r="L821" s="89" t="str">
        <f>_xlfn.XLOOKUP(A821,[16]Sheet1!$B:$B,[16]Sheet1!$E:$E,"",0,1)</f>
        <v>10.200.23.66</v>
      </c>
      <c r="M821" s="52">
        <v>0</v>
      </c>
      <c r="N821" s="82" t="s">
        <v>102</v>
      </c>
      <c r="O821" s="88"/>
    </row>
    <row r="822" spans="1:15" ht="21">
      <c r="A822" s="90" t="s">
        <v>361</v>
      </c>
      <c r="B822" s="91" t="str">
        <f t="shared" si="14"/>
        <v>F1.S1.DS.CDS01.GPB003</v>
      </c>
      <c r="C822" s="92" t="s">
        <v>390</v>
      </c>
      <c r="D822" s="55" t="s">
        <v>5259</v>
      </c>
      <c r="E822" s="55" t="s">
        <v>5260</v>
      </c>
      <c r="F822" s="89" t="str">
        <f>_xlfn.XLOOKUP(A822,[16]Sheet1!$B:$B,[16]Sheet1!$A:$A,"",0,1)</f>
        <v>F1.S1.D1.MCC01</v>
      </c>
      <c r="G822" s="54" t="s">
        <v>4925</v>
      </c>
      <c r="H822" s="55"/>
      <c r="I822" s="63" t="s">
        <v>102</v>
      </c>
      <c r="J822" s="63" t="s">
        <v>102</v>
      </c>
      <c r="K822" s="63" t="s">
        <v>102</v>
      </c>
      <c r="L822" s="89" t="str">
        <f>_xlfn.XLOOKUP(A822,[16]Sheet1!$B:$B,[16]Sheet1!$E:$E,"",0,1)</f>
        <v>10.200.23.55</v>
      </c>
      <c r="M822" s="52">
        <v>0</v>
      </c>
      <c r="N822" s="82" t="s">
        <v>102</v>
      </c>
      <c r="O822" s="88"/>
    </row>
    <row r="823" spans="1:15" ht="21">
      <c r="A823" s="90" t="s">
        <v>370</v>
      </c>
      <c r="B823" s="91" t="str">
        <f t="shared" si="14"/>
        <v>F1.S1.DS.CDS01.GPB004</v>
      </c>
      <c r="C823" s="90" t="s">
        <v>5303</v>
      </c>
      <c r="D823" s="55" t="s">
        <v>5259</v>
      </c>
      <c r="E823" s="55" t="s">
        <v>5260</v>
      </c>
      <c r="F823" s="89" t="str">
        <f>_xlfn.XLOOKUP(A823,[16]Sheet1!$B:$B,[16]Sheet1!$A:$A,"",0,1)</f>
        <v>F1.S1.D1.MCC02</v>
      </c>
      <c r="G823" s="54" t="s">
        <v>4925</v>
      </c>
      <c r="H823" s="55"/>
      <c r="I823" s="63" t="s">
        <v>102</v>
      </c>
      <c r="J823" s="63" t="s">
        <v>102</v>
      </c>
      <c r="K823" s="63" t="s">
        <v>102</v>
      </c>
      <c r="L823" s="89" t="str">
        <f>_xlfn.XLOOKUP(A823,[16]Sheet1!$B:$B,[16]Sheet1!$E:$E,"",0,1)</f>
        <v>10.200.23.68</v>
      </c>
      <c r="M823" s="52">
        <v>0</v>
      </c>
      <c r="N823" s="82" t="s">
        <v>102</v>
      </c>
      <c r="O823" s="88"/>
    </row>
    <row r="824" spans="1:15" ht="21">
      <c r="A824" s="90" t="s">
        <v>2005</v>
      </c>
      <c r="B824" s="91" t="str">
        <f t="shared" si="14"/>
        <v>F1.S1.DS.OGT01.GQB001</v>
      </c>
      <c r="C824" s="90" t="s">
        <v>5304</v>
      </c>
      <c r="D824" s="55" t="s">
        <v>5264</v>
      </c>
      <c r="E824" s="55" t="s">
        <v>5265</v>
      </c>
      <c r="F824" s="89" t="s">
        <v>5305</v>
      </c>
      <c r="G824" s="54" t="s">
        <v>4925</v>
      </c>
      <c r="H824" s="55"/>
      <c r="I824" s="63" t="s">
        <v>102</v>
      </c>
      <c r="J824" s="63" t="s">
        <v>102</v>
      </c>
      <c r="K824" s="63" t="s">
        <v>102</v>
      </c>
      <c r="L824" s="89" t="str">
        <f>_xlfn.XLOOKUP(A824,[16]Sheet1!$B:$B,[16]Sheet1!$E:$E,"",0,1)</f>
        <v/>
      </c>
      <c r="M824" s="52">
        <v>0</v>
      </c>
      <c r="N824" s="82" t="s">
        <v>102</v>
      </c>
      <c r="O824" s="88"/>
    </row>
    <row r="825" spans="1:15" ht="21">
      <c r="A825" s="90" t="s">
        <v>1997</v>
      </c>
      <c r="B825" s="91" t="str">
        <f t="shared" si="14"/>
        <v>F1.S1.DS.OGT01.GQB002</v>
      </c>
      <c r="C825" s="90" t="s">
        <v>5306</v>
      </c>
      <c r="D825" s="55" t="s">
        <v>5264</v>
      </c>
      <c r="E825" s="55" t="s">
        <v>5265</v>
      </c>
      <c r="F825" s="89" t="s">
        <v>5305</v>
      </c>
      <c r="G825" s="54" t="s">
        <v>4925</v>
      </c>
      <c r="H825" s="55"/>
      <c r="I825" s="63" t="s">
        <v>102</v>
      </c>
      <c r="J825" s="63" t="s">
        <v>102</v>
      </c>
      <c r="K825" s="63" t="s">
        <v>102</v>
      </c>
      <c r="L825" s="89" t="str">
        <f>_xlfn.XLOOKUP(A825,[16]Sheet1!$B:$B,[16]Sheet1!$E:$E,"",0,1)</f>
        <v/>
      </c>
      <c r="M825" s="52">
        <v>0</v>
      </c>
      <c r="N825" s="82" t="s">
        <v>102</v>
      </c>
      <c r="O825" s="88"/>
    </row>
    <row r="826" spans="1:15" ht="21">
      <c r="A826" s="90" t="s">
        <v>1939</v>
      </c>
      <c r="B826" s="91" t="str">
        <f t="shared" si="14"/>
        <v>F1.S1.DS.OGT01.GPB001</v>
      </c>
      <c r="C826" s="90" t="s">
        <v>2045</v>
      </c>
      <c r="D826" s="55" t="s">
        <v>5264</v>
      </c>
      <c r="E826" s="55" t="s">
        <v>5265</v>
      </c>
      <c r="F826" s="89" t="s">
        <v>5268</v>
      </c>
      <c r="G826" s="54" t="s">
        <v>4925</v>
      </c>
      <c r="H826" s="55"/>
      <c r="I826" s="63" t="s">
        <v>102</v>
      </c>
      <c r="J826" s="63" t="s">
        <v>102</v>
      </c>
      <c r="K826" s="63" t="s">
        <v>102</v>
      </c>
      <c r="L826" s="89" t="str">
        <f>_xlfn.XLOOKUP(A826,[16]Sheet1!$B:$B,[16]Sheet1!$E:$E,"",0,1)</f>
        <v/>
      </c>
      <c r="M826" s="52">
        <v>0</v>
      </c>
      <c r="N826" s="82" t="s">
        <v>102</v>
      </c>
      <c r="O826" s="88"/>
    </row>
    <row r="827" spans="1:15" ht="21">
      <c r="A827" s="90" t="s">
        <v>1510</v>
      </c>
      <c r="B827" s="91" t="str">
        <f t="shared" si="14"/>
        <v>F1.S1.DS.NDS01.GPB090</v>
      </c>
      <c r="C827" s="90" t="s">
        <v>5307</v>
      </c>
      <c r="D827" s="55" t="s">
        <v>5264</v>
      </c>
      <c r="E827" s="55" t="s">
        <v>5265</v>
      </c>
      <c r="F827" s="89" t="s">
        <v>5266</v>
      </c>
      <c r="G827" s="54" t="s">
        <v>4925</v>
      </c>
      <c r="H827" s="55"/>
      <c r="I827" s="63" t="s">
        <v>102</v>
      </c>
      <c r="J827" s="63" t="s">
        <v>102</v>
      </c>
      <c r="K827" s="63" t="s">
        <v>102</v>
      </c>
      <c r="L827" s="89" t="str">
        <f>_xlfn.XLOOKUP(A827,[16]Sheet1!$B:$B,[16]Sheet1!$E:$E,"",0,1)</f>
        <v/>
      </c>
      <c r="M827" s="52">
        <v>0</v>
      </c>
      <c r="N827" s="82" t="s">
        <v>102</v>
      </c>
      <c r="O827" s="88"/>
    </row>
    <row r="828" spans="1:15" ht="21">
      <c r="A828" s="90" t="s">
        <v>2191</v>
      </c>
      <c r="B828" s="91" t="str">
        <f t="shared" si="14"/>
        <v>F1.S1.DS.PLI01.GPB090</v>
      </c>
      <c r="C828" s="90" t="s">
        <v>2263</v>
      </c>
      <c r="D828" s="55" t="s">
        <v>5264</v>
      </c>
      <c r="E828" s="55" t="s">
        <v>5265</v>
      </c>
      <c r="F828" s="89" t="s">
        <v>5268</v>
      </c>
      <c r="G828" s="54" t="s">
        <v>4925</v>
      </c>
      <c r="H828" s="55"/>
      <c r="I828" s="63" t="s">
        <v>102</v>
      </c>
      <c r="J828" s="63" t="s">
        <v>102</v>
      </c>
      <c r="K828" s="63" t="s">
        <v>102</v>
      </c>
      <c r="L828" s="89" t="str">
        <f>_xlfn.XLOOKUP(A828,[16]Sheet1!$B:$B,[16]Sheet1!$E:$E,"",0,1)</f>
        <v/>
      </c>
      <c r="M828" s="52">
        <v>0</v>
      </c>
      <c r="N828" s="82" t="s">
        <v>102</v>
      </c>
      <c r="O828" s="88"/>
    </row>
    <row r="829" spans="1:15" ht="21">
      <c r="A829" s="90" t="s">
        <v>1219</v>
      </c>
      <c r="B829" s="91" t="str">
        <f t="shared" si="14"/>
        <v>F1.S1.DS.IXS01.GPB090</v>
      </c>
      <c r="C829" s="90" t="s">
        <v>1210</v>
      </c>
      <c r="D829" s="55" t="s">
        <v>5264</v>
      </c>
      <c r="E829" s="55" t="s">
        <v>5265</v>
      </c>
      <c r="F829" s="89" t="s">
        <v>5266</v>
      </c>
      <c r="G829" s="54" t="s">
        <v>4925</v>
      </c>
      <c r="H829" s="55"/>
      <c r="I829" s="63" t="s">
        <v>102</v>
      </c>
      <c r="J829" s="63" t="s">
        <v>102</v>
      </c>
      <c r="K829" s="63" t="s">
        <v>102</v>
      </c>
      <c r="L829" s="89" t="str">
        <f>_xlfn.XLOOKUP(A829,[16]Sheet1!$B:$B,[16]Sheet1!$E:$E,"",0,1)</f>
        <v/>
      </c>
      <c r="M829" s="52">
        <v>0</v>
      </c>
      <c r="N829" s="55" t="s">
        <v>102</v>
      </c>
      <c r="O829" s="88"/>
    </row>
    <row r="830" spans="1:15" ht="21">
      <c r="A830" s="90" t="s">
        <v>5308</v>
      </c>
      <c r="B830" s="91" t="str">
        <f t="shared" si="14"/>
        <v>F1.S1.DS.OGT01.GMB001</v>
      </c>
      <c r="C830" s="90" t="s">
        <v>5309</v>
      </c>
      <c r="D830" s="55" t="s">
        <v>5264</v>
      </c>
      <c r="E830" s="55" t="s">
        <v>5265</v>
      </c>
      <c r="F830" s="89" t="str">
        <f>_xlfn.XLOOKUP(A830,[16]Sheet1!$B:$B,[16]Sheet1!$A:$A,"",0,1)</f>
        <v/>
      </c>
      <c r="G830" s="54" t="s">
        <v>4925</v>
      </c>
      <c r="H830" s="55"/>
      <c r="I830" s="63" t="s">
        <v>102</v>
      </c>
      <c r="J830" s="63" t="s">
        <v>102</v>
      </c>
      <c r="K830" s="63" t="s">
        <v>102</v>
      </c>
      <c r="L830" s="89" t="str">
        <f>_xlfn.XLOOKUP(A830,[16]Sheet1!$B:$B,[16]Sheet1!$E:$E,"",0,1)</f>
        <v/>
      </c>
      <c r="M830" s="52">
        <v>0</v>
      </c>
      <c r="N830" s="55" t="s">
        <v>102</v>
      </c>
      <c r="O830" s="88"/>
    </row>
    <row r="834" spans="15:15">
      <c r="O834" s="93"/>
    </row>
  </sheetData>
  <autoFilter ref="A1:O830" xr:uid="{953CBFA1-C8D9-4DFC-B0FB-B86C3396E933}"/>
  <conditionalFormatting sqref="A827:A828 A786:A823">
    <cfRule type="containsText" dxfId="64" priority="26" operator="containsText" text="&lt;">
      <formula>NOT(ISERROR(SEARCH("&lt;",A786)))</formula>
    </cfRule>
  </conditionalFormatting>
  <conditionalFormatting sqref="A811">
    <cfRule type="containsText" dxfId="63" priority="25" operator="containsText" text="&lt;">
      <formula>NOT(ISERROR(SEARCH("&lt;",A811)))</formula>
    </cfRule>
  </conditionalFormatting>
  <conditionalFormatting sqref="A814">
    <cfRule type="containsText" dxfId="62" priority="24" operator="containsText" text="&lt;">
      <formula>NOT(ISERROR(SEARCH("&lt;",A814)))</formula>
    </cfRule>
  </conditionalFormatting>
  <conditionalFormatting sqref="A824:A826">
    <cfRule type="containsText" dxfId="61" priority="23" operator="containsText" text="&lt;">
      <formula>NOT(ISERROR(SEARCH("&lt;",A824)))</formula>
    </cfRule>
  </conditionalFormatting>
  <conditionalFormatting sqref="A829">
    <cfRule type="containsText" dxfId="60" priority="22" operator="containsText" text="&lt;">
      <formula>NOT(ISERROR(SEARCH("&lt;",A829)))</formula>
    </cfRule>
  </conditionalFormatting>
  <conditionalFormatting sqref="A830">
    <cfRule type="containsText" dxfId="59" priority="21" operator="containsText" text="&lt;">
      <formula>NOT(ISERROR(SEARCH("&lt;",A830)))</formula>
    </cfRule>
  </conditionalFormatting>
  <conditionalFormatting sqref="A830">
    <cfRule type="containsText" dxfId="58" priority="20" operator="containsText" text="&lt;">
      <formula>NOT(ISERROR(SEARCH("&lt;",A830)))</formula>
    </cfRule>
  </conditionalFormatting>
  <conditionalFormatting sqref="C830 C827:C828 C786:C823">
    <cfRule type="containsText" dxfId="57" priority="19" operator="containsText" text="&lt;">
      <formula>NOT(ISERROR(SEARCH("&lt;",C786)))</formula>
    </cfRule>
  </conditionalFormatting>
  <conditionalFormatting sqref="C820 C816:C817 C807:C810 C792:C805">
    <cfRule type="containsText" dxfId="56" priority="18" operator="containsText" text="&lt;">
      <formula>NOT(ISERROR(SEARCH("&lt;",C792)))</formula>
    </cfRule>
  </conditionalFormatting>
  <conditionalFormatting sqref="C790:C791">
    <cfRule type="containsText" dxfId="55" priority="17" operator="containsText" text="&lt;">
      <formula>NOT(ISERROR(SEARCH("&lt;",C790)))</formula>
    </cfRule>
  </conditionalFormatting>
  <conditionalFormatting sqref="C790:C791">
    <cfRule type="containsText" dxfId="54" priority="16" operator="containsText" text="&lt;">
      <formula>NOT(ISERROR(SEARCH("&lt;",C790)))</formula>
    </cfRule>
  </conditionalFormatting>
  <conditionalFormatting sqref="C806">
    <cfRule type="containsText" dxfId="53" priority="15" operator="containsText" text="&lt;">
      <formula>NOT(ISERROR(SEARCH("&lt;",C806)))</formula>
    </cfRule>
  </conditionalFormatting>
  <conditionalFormatting sqref="C806">
    <cfRule type="containsText" dxfId="52" priority="14" operator="containsText" text="&lt;">
      <formula>NOT(ISERROR(SEARCH("&lt;",C806)))</formula>
    </cfRule>
  </conditionalFormatting>
  <conditionalFormatting sqref="C812">
    <cfRule type="containsText" dxfId="51" priority="12" operator="containsText" text="&lt;">
      <formula>NOT(ISERROR(SEARCH("&lt;",C812)))</formula>
    </cfRule>
  </conditionalFormatting>
  <conditionalFormatting sqref="C812">
    <cfRule type="containsText" dxfId="50" priority="13" operator="containsText" text="&lt;">
      <formula>NOT(ISERROR(SEARCH("&lt;",C812)))</formula>
    </cfRule>
  </conditionalFormatting>
  <conditionalFormatting sqref="C813">
    <cfRule type="containsText" dxfId="49" priority="11" operator="containsText" text="&lt;">
      <formula>NOT(ISERROR(SEARCH("&lt;",C813)))</formula>
    </cfRule>
  </conditionalFormatting>
  <conditionalFormatting sqref="C813">
    <cfRule type="containsText" dxfId="48" priority="10" operator="containsText" text="&lt;">
      <formula>NOT(ISERROR(SEARCH("&lt;",C813)))</formula>
    </cfRule>
  </conditionalFormatting>
  <conditionalFormatting sqref="C826 C824">
    <cfRule type="containsText" dxfId="47" priority="9" operator="containsText" text="&lt;">
      <formula>NOT(ISERROR(SEARCH("&lt;",C824)))</formula>
    </cfRule>
  </conditionalFormatting>
  <conditionalFormatting sqref="C824">
    <cfRule type="containsText" dxfId="46" priority="8" operator="containsText" text="&lt;">
      <formula>NOT(ISERROR(SEARCH("&lt;",C824)))</formula>
    </cfRule>
  </conditionalFormatting>
  <conditionalFormatting sqref="C824">
    <cfRule type="containsText" dxfId="45" priority="7" operator="containsText" text="&lt;">
      <formula>NOT(ISERROR(SEARCH("&lt;",C824)))</formula>
    </cfRule>
  </conditionalFormatting>
  <conditionalFormatting sqref="C825">
    <cfRule type="containsText" dxfId="44" priority="6" operator="containsText" text="&lt;">
      <formula>NOT(ISERROR(SEARCH("&lt;",C825)))</formula>
    </cfRule>
  </conditionalFormatting>
  <conditionalFormatting sqref="C825">
    <cfRule type="containsText" dxfId="43" priority="5" operator="containsText" text="&lt;">
      <formula>NOT(ISERROR(SEARCH("&lt;",C825)))</formula>
    </cfRule>
  </conditionalFormatting>
  <conditionalFormatting sqref="C825">
    <cfRule type="containsText" dxfId="42" priority="4" operator="containsText" text="&lt;">
      <formula>NOT(ISERROR(SEARCH("&lt;",C825)))</formula>
    </cfRule>
  </conditionalFormatting>
  <conditionalFormatting sqref="C826">
    <cfRule type="containsText" dxfId="41" priority="3" operator="containsText" text="&lt;">
      <formula>NOT(ISERROR(SEARCH("&lt;",C826)))</formula>
    </cfRule>
  </conditionalFormatting>
  <conditionalFormatting sqref="C826">
    <cfRule type="containsText" dxfId="40" priority="2" operator="containsText" text="&lt;">
      <formula>NOT(ISERROR(SEARCH("&lt;",C826)))</formula>
    </cfRule>
  </conditionalFormatting>
  <conditionalFormatting sqref="C829">
    <cfRule type="containsText" dxfId="39" priority="1" operator="containsText" text="&lt;">
      <formula>NOT(ISERROR(SEARCH("&lt;",C829)))</formula>
    </cfRule>
  </conditionalFormatting>
  <printOptions horizontalCentered="1"/>
  <pageMargins left="0.7" right="0.7" top="0.75" bottom="0.75" header="0.3" footer="0.3"/>
  <pageSetup paperSize="3" scale="36" fitToHeight="0" orientation="landscape" r:id="rId1"/>
  <headerFooter>
    <oddFooter>&amp;R&amp;"Arial,Обычный"&amp;9H363404-00000-270-216-0002 , Rev. 1
&amp;P of &amp;N</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EFE8-AFC3-42B8-B008-E140BDB81F61}">
  <sheetPr>
    <tabColor rgb="FF92D050"/>
    <pageSetUpPr fitToPage="1"/>
  </sheetPr>
  <dimension ref="A1:ALC935"/>
  <sheetViews>
    <sheetView zoomScale="80" zoomScaleNormal="80" zoomScaleSheetLayoutView="100" workbookViewId="0">
      <pane ySplit="1" topLeftCell="A2" activePane="bottomLeft" state="frozen"/>
      <selection pane="bottomLeft" sqref="A1:C1048576"/>
    </sheetView>
  </sheetViews>
  <sheetFormatPr defaultColWidth="53.5703125" defaultRowHeight="15"/>
  <cols>
    <col min="1" max="1" width="4.28515625" customWidth="1"/>
    <col min="2" max="2" width="10" bestFit="1" customWidth="1"/>
    <col min="3" max="3" width="9.28515625" bestFit="1" customWidth="1"/>
    <col min="4" max="4" width="39.140625" bestFit="1" customWidth="1"/>
    <col min="5" max="5" width="31.7109375" bestFit="1" customWidth="1"/>
    <col min="6" max="6" width="32.28515625" bestFit="1" customWidth="1"/>
    <col min="7" max="7" width="45.140625" style="148" customWidth="1"/>
    <col min="8" max="8" width="10" customWidth="1"/>
    <col min="9" max="9" width="35.7109375" bestFit="1" customWidth="1"/>
    <col min="10" max="10" width="12.7109375" style="149" bestFit="1" customWidth="1"/>
    <col min="11" max="11" width="13.5703125" style="149" bestFit="1" customWidth="1"/>
    <col min="12" max="12" width="62.7109375" customWidth="1"/>
    <col min="13" max="13" width="17.28515625" customWidth="1"/>
    <col min="14" max="14" width="16.7109375" customWidth="1"/>
    <col min="15" max="15" width="18.42578125" customWidth="1"/>
    <col min="16" max="16" width="16.28515625" customWidth="1"/>
    <col min="17" max="17" width="31.85546875" style="148" customWidth="1"/>
    <col min="18" max="18" width="53.5703125" style="49" customWidth="1"/>
  </cols>
  <sheetData>
    <row r="1" spans="1:20" s="95" customFormat="1" ht="44.25" customHeight="1">
      <c r="A1" s="23" t="s">
        <v>3976</v>
      </c>
      <c r="B1" s="23" t="s">
        <v>5310</v>
      </c>
      <c r="C1" s="23" t="s">
        <v>30</v>
      </c>
      <c r="D1" s="23" t="s">
        <v>5311</v>
      </c>
      <c r="E1" s="94" t="s">
        <v>5312</v>
      </c>
      <c r="F1" s="23" t="s">
        <v>5313</v>
      </c>
      <c r="G1" s="23" t="s">
        <v>5314</v>
      </c>
      <c r="H1" s="23" t="s">
        <v>5315</v>
      </c>
      <c r="I1" s="23" t="s">
        <v>5316</v>
      </c>
      <c r="J1" s="23" t="s">
        <v>5317</v>
      </c>
      <c r="K1" s="94" t="s">
        <v>5318</v>
      </c>
      <c r="L1" s="23" t="s">
        <v>5319</v>
      </c>
      <c r="M1" s="94" t="s">
        <v>5320</v>
      </c>
      <c r="N1" s="23" t="s">
        <v>5321</v>
      </c>
      <c r="O1" s="23" t="s">
        <v>5322</v>
      </c>
      <c r="P1" s="23" t="s">
        <v>5323</v>
      </c>
      <c r="Q1" s="23" t="s">
        <v>57</v>
      </c>
      <c r="R1" s="23" t="s">
        <v>5324</v>
      </c>
    </row>
    <row r="2" spans="1:20" s="95" customFormat="1" ht="52.9" customHeight="1">
      <c r="A2" s="96" t="s">
        <v>5325</v>
      </c>
      <c r="B2" s="96"/>
      <c r="C2" s="96" t="s">
        <v>1465</v>
      </c>
      <c r="D2" s="96" t="s">
        <v>5326</v>
      </c>
      <c r="E2" s="96" t="s">
        <v>1891</v>
      </c>
      <c r="F2" s="96" t="s">
        <v>3603</v>
      </c>
      <c r="G2" s="97" t="s">
        <v>5327</v>
      </c>
      <c r="H2" s="97" t="s">
        <v>192</v>
      </c>
      <c r="I2" s="98" t="s">
        <v>5328</v>
      </c>
      <c r="J2" s="97" t="s">
        <v>5329</v>
      </c>
      <c r="K2" s="97" t="s">
        <v>5330</v>
      </c>
      <c r="L2" s="97" t="s">
        <v>5331</v>
      </c>
      <c r="M2" s="98" t="s">
        <v>64</v>
      </c>
      <c r="N2" s="98" t="s">
        <v>64</v>
      </c>
      <c r="O2" s="98" t="s">
        <v>64</v>
      </c>
      <c r="P2" s="98" t="s">
        <v>5332</v>
      </c>
      <c r="Q2" s="97" t="s">
        <v>5333</v>
      </c>
      <c r="R2" s="98" t="s">
        <v>5334</v>
      </c>
      <c r="T2" s="99"/>
    </row>
    <row r="3" spans="1:20" s="95" customFormat="1" ht="76.5">
      <c r="A3" s="97" t="s">
        <v>5325</v>
      </c>
      <c r="B3" s="96"/>
      <c r="C3" s="96" t="s">
        <v>1465</v>
      </c>
      <c r="D3" s="96" t="s">
        <v>5335</v>
      </c>
      <c r="E3" s="96" t="s">
        <v>1888</v>
      </c>
      <c r="F3" s="96" t="s">
        <v>4694</v>
      </c>
      <c r="G3" s="97" t="s">
        <v>5336</v>
      </c>
      <c r="H3" s="97" t="s">
        <v>192</v>
      </c>
      <c r="I3" s="98" t="s">
        <v>5328</v>
      </c>
      <c r="J3" s="97" t="s">
        <v>5337</v>
      </c>
      <c r="K3" s="97" t="s">
        <v>5330</v>
      </c>
      <c r="L3" s="97" t="s">
        <v>5338</v>
      </c>
      <c r="M3" s="98" t="s">
        <v>64</v>
      </c>
      <c r="N3" s="98" t="s">
        <v>64</v>
      </c>
      <c r="O3" s="98" t="s">
        <v>64</v>
      </c>
      <c r="P3" s="98" t="s">
        <v>5332</v>
      </c>
      <c r="Q3" s="97"/>
      <c r="R3" s="98" t="s">
        <v>5334</v>
      </c>
    </row>
    <row r="4" spans="1:20" s="95" customFormat="1" ht="26.45" customHeight="1">
      <c r="A4" s="96" t="s">
        <v>5325</v>
      </c>
      <c r="B4" s="96"/>
      <c r="C4" s="96" t="s">
        <v>1465</v>
      </c>
      <c r="D4" s="96" t="s">
        <v>5339</v>
      </c>
      <c r="E4" s="96" t="s">
        <v>1891</v>
      </c>
      <c r="F4" s="96" t="s">
        <v>4782</v>
      </c>
      <c r="G4" s="97" t="s">
        <v>5327</v>
      </c>
      <c r="H4" s="97" t="s">
        <v>192</v>
      </c>
      <c r="I4" s="98" t="s">
        <v>5328</v>
      </c>
      <c r="J4" s="97" t="s">
        <v>5340</v>
      </c>
      <c r="K4" s="97" t="s">
        <v>5330</v>
      </c>
      <c r="L4" s="97" t="s">
        <v>5341</v>
      </c>
      <c r="M4" s="98" t="s">
        <v>64</v>
      </c>
      <c r="N4" s="98" t="s">
        <v>64</v>
      </c>
      <c r="O4" s="98" t="s">
        <v>64</v>
      </c>
      <c r="P4" s="98" t="s">
        <v>5332</v>
      </c>
      <c r="Q4" s="97" t="s">
        <v>5342</v>
      </c>
      <c r="R4" s="98" t="s">
        <v>5334</v>
      </c>
    </row>
    <row r="5" spans="1:20" ht="51">
      <c r="A5" s="97" t="s">
        <v>5325</v>
      </c>
      <c r="B5" s="97"/>
      <c r="C5" s="98" t="s">
        <v>1465</v>
      </c>
      <c r="D5" s="97" t="s">
        <v>5343</v>
      </c>
      <c r="E5" s="97" t="s">
        <v>1891</v>
      </c>
      <c r="F5" s="97" t="s">
        <v>3607</v>
      </c>
      <c r="G5" s="97" t="s">
        <v>5327</v>
      </c>
      <c r="H5" s="100" t="s">
        <v>192</v>
      </c>
      <c r="I5" s="98" t="s">
        <v>5328</v>
      </c>
      <c r="J5" s="97" t="s">
        <v>5329</v>
      </c>
      <c r="K5" s="97" t="s">
        <v>5330</v>
      </c>
      <c r="L5" s="97" t="s">
        <v>5331</v>
      </c>
      <c r="M5" s="98" t="s">
        <v>64</v>
      </c>
      <c r="N5" s="98" t="s">
        <v>64</v>
      </c>
      <c r="O5" s="98" t="s">
        <v>64</v>
      </c>
      <c r="P5" s="98" t="s">
        <v>5332</v>
      </c>
      <c r="Q5" s="97" t="s">
        <v>5333</v>
      </c>
      <c r="R5" s="98" t="s">
        <v>5334</v>
      </c>
      <c r="S5" s="95"/>
    </row>
    <row r="6" spans="1:20" ht="25.5">
      <c r="A6" s="97" t="s">
        <v>5325</v>
      </c>
      <c r="B6" s="101"/>
      <c r="C6" s="98" t="s">
        <v>1465</v>
      </c>
      <c r="D6" s="97" t="s">
        <v>5344</v>
      </c>
      <c r="E6" s="97" t="s">
        <v>1891</v>
      </c>
      <c r="F6" s="97" t="s">
        <v>4610</v>
      </c>
      <c r="G6" s="97" t="s">
        <v>5327</v>
      </c>
      <c r="H6" s="100" t="s">
        <v>192</v>
      </c>
      <c r="I6" s="98" t="s">
        <v>5345</v>
      </c>
      <c r="J6" s="97" t="s">
        <v>5346</v>
      </c>
      <c r="K6" s="97" t="s">
        <v>5330</v>
      </c>
      <c r="L6" s="97" t="s">
        <v>5347</v>
      </c>
      <c r="M6" s="98" t="s">
        <v>64</v>
      </c>
      <c r="N6" s="98" t="s">
        <v>64</v>
      </c>
      <c r="O6" s="98" t="s">
        <v>64</v>
      </c>
      <c r="P6" s="98" t="s">
        <v>5332</v>
      </c>
      <c r="Q6" s="97" t="s">
        <v>5348</v>
      </c>
      <c r="R6" s="98" t="s">
        <v>5334</v>
      </c>
      <c r="S6" s="95"/>
    </row>
    <row r="7" spans="1:20" ht="25.5">
      <c r="A7" s="97" t="s">
        <v>5325</v>
      </c>
      <c r="B7" s="101"/>
      <c r="C7" s="98" t="s">
        <v>1465</v>
      </c>
      <c r="D7" s="97" t="s">
        <v>5349</v>
      </c>
      <c r="E7" s="97" t="s">
        <v>1891</v>
      </c>
      <c r="F7" s="97" t="s">
        <v>4608</v>
      </c>
      <c r="G7" s="97" t="s">
        <v>5327</v>
      </c>
      <c r="H7" s="100" t="s">
        <v>192</v>
      </c>
      <c r="I7" s="98" t="s">
        <v>5345</v>
      </c>
      <c r="J7" s="97" t="s">
        <v>5346</v>
      </c>
      <c r="K7" s="97" t="s">
        <v>5330</v>
      </c>
      <c r="L7" s="97" t="s">
        <v>5347</v>
      </c>
      <c r="M7" s="98" t="s">
        <v>64</v>
      </c>
      <c r="N7" s="98" t="s">
        <v>64</v>
      </c>
      <c r="O7" s="98" t="s">
        <v>64</v>
      </c>
      <c r="P7" s="98" t="s">
        <v>5332</v>
      </c>
      <c r="Q7" s="97" t="s">
        <v>5348</v>
      </c>
      <c r="R7" s="98" t="s">
        <v>5334</v>
      </c>
      <c r="S7" s="95"/>
    </row>
    <row r="8" spans="1:20" ht="25.5">
      <c r="A8" s="97" t="s">
        <v>5325</v>
      </c>
      <c r="B8" s="101"/>
      <c r="C8" s="97" t="s">
        <v>1465</v>
      </c>
      <c r="D8" s="97" t="s">
        <v>5350</v>
      </c>
      <c r="E8" s="97" t="s">
        <v>1891</v>
      </c>
      <c r="F8" s="97" t="s">
        <v>4613</v>
      </c>
      <c r="G8" s="102" t="s">
        <v>5327</v>
      </c>
      <c r="H8" s="97" t="s">
        <v>192</v>
      </c>
      <c r="I8" s="97" t="s">
        <v>5345</v>
      </c>
      <c r="J8" s="97" t="s">
        <v>5351</v>
      </c>
      <c r="K8" s="97" t="s">
        <v>5330</v>
      </c>
      <c r="L8" s="97" t="s">
        <v>5347</v>
      </c>
      <c r="M8" s="97" t="s">
        <v>64</v>
      </c>
      <c r="N8" s="97" t="s">
        <v>64</v>
      </c>
      <c r="O8" s="103" t="s">
        <v>64</v>
      </c>
      <c r="P8" s="97" t="s">
        <v>5332</v>
      </c>
      <c r="Q8" s="97" t="s">
        <v>5348</v>
      </c>
      <c r="R8" s="98" t="s">
        <v>5334</v>
      </c>
      <c r="S8" s="95"/>
    </row>
    <row r="9" spans="1:20" ht="25.5">
      <c r="A9" s="97" t="s">
        <v>5325</v>
      </c>
      <c r="B9" s="97"/>
      <c r="C9" s="97" t="s">
        <v>1465</v>
      </c>
      <c r="D9" s="102" t="s">
        <v>5352</v>
      </c>
      <c r="E9" s="102" t="s">
        <v>1891</v>
      </c>
      <c r="F9" s="102" t="s">
        <v>3468</v>
      </c>
      <c r="G9" s="104" t="s">
        <v>5327</v>
      </c>
      <c r="H9" s="97" t="s">
        <v>192</v>
      </c>
      <c r="I9" s="97" t="s">
        <v>5345</v>
      </c>
      <c r="J9" s="97">
        <v>20</v>
      </c>
      <c r="K9" s="97" t="s">
        <v>5330</v>
      </c>
      <c r="L9" s="97" t="s">
        <v>5347</v>
      </c>
      <c r="M9" s="97" t="s">
        <v>64</v>
      </c>
      <c r="N9" s="97" t="s">
        <v>64</v>
      </c>
      <c r="O9" s="97" t="s">
        <v>64</v>
      </c>
      <c r="P9" s="97" t="s">
        <v>5332</v>
      </c>
      <c r="Q9" s="97"/>
      <c r="R9" s="98" t="s">
        <v>5334</v>
      </c>
      <c r="S9" s="95"/>
    </row>
    <row r="10" spans="1:20" ht="76.5">
      <c r="A10" s="97" t="s">
        <v>5325</v>
      </c>
      <c r="B10" s="97"/>
      <c r="C10" s="97" t="s">
        <v>1465</v>
      </c>
      <c r="D10" s="96" t="s">
        <v>5353</v>
      </c>
      <c r="E10" s="96" t="s">
        <v>1888</v>
      </c>
      <c r="F10" s="102" t="s">
        <v>4700</v>
      </c>
      <c r="G10" s="97" t="s">
        <v>5336</v>
      </c>
      <c r="H10" s="97" t="s">
        <v>192</v>
      </c>
      <c r="I10" s="97" t="s">
        <v>5354</v>
      </c>
      <c r="J10" s="97" t="s">
        <v>5337</v>
      </c>
      <c r="K10" s="97" t="s">
        <v>5330</v>
      </c>
      <c r="L10" s="97" t="s">
        <v>5338</v>
      </c>
      <c r="M10" s="97" t="s">
        <v>64</v>
      </c>
      <c r="N10" s="97" t="s">
        <v>64</v>
      </c>
      <c r="O10" s="97" t="s">
        <v>64</v>
      </c>
      <c r="P10" s="97" t="s">
        <v>5332</v>
      </c>
      <c r="Q10" s="97"/>
      <c r="R10" s="98" t="s">
        <v>5334</v>
      </c>
      <c r="S10" s="95"/>
    </row>
    <row r="11" spans="1:20" ht="25.5">
      <c r="A11" s="97" t="s">
        <v>5325</v>
      </c>
      <c r="B11" s="97"/>
      <c r="C11" s="97" t="s">
        <v>1465</v>
      </c>
      <c r="D11" s="102" t="s">
        <v>5355</v>
      </c>
      <c r="E11" s="102" t="s">
        <v>1891</v>
      </c>
      <c r="F11" s="102" t="s">
        <v>3473</v>
      </c>
      <c r="G11" s="102" t="s">
        <v>5327</v>
      </c>
      <c r="H11" s="97" t="s">
        <v>192</v>
      </c>
      <c r="I11" s="97" t="s">
        <v>5354</v>
      </c>
      <c r="J11" s="97" t="s">
        <v>5329</v>
      </c>
      <c r="K11" s="97" t="s">
        <v>5330</v>
      </c>
      <c r="L11" s="97" t="s">
        <v>5347</v>
      </c>
      <c r="M11" s="97" t="s">
        <v>64</v>
      </c>
      <c r="N11" s="97" t="s">
        <v>64</v>
      </c>
      <c r="O11" s="97" t="s">
        <v>64</v>
      </c>
      <c r="P11" s="97" t="s">
        <v>5332</v>
      </c>
      <c r="Q11" s="97"/>
      <c r="R11" s="98" t="s">
        <v>5334</v>
      </c>
      <c r="S11" s="95"/>
    </row>
    <row r="12" spans="1:20" ht="25.5">
      <c r="A12" s="97" t="s">
        <v>5325</v>
      </c>
      <c r="B12" s="97"/>
      <c r="C12" s="97" t="s">
        <v>1465</v>
      </c>
      <c r="D12" s="102" t="s">
        <v>5356</v>
      </c>
      <c r="E12" s="102" t="s">
        <v>1891</v>
      </c>
      <c r="F12" s="102" t="s">
        <v>3689</v>
      </c>
      <c r="G12" s="102" t="s">
        <v>5327</v>
      </c>
      <c r="H12" s="97" t="s">
        <v>192</v>
      </c>
      <c r="I12" s="97" t="s">
        <v>5354</v>
      </c>
      <c r="J12" s="97" t="s">
        <v>5329</v>
      </c>
      <c r="K12" s="97" t="s">
        <v>5330</v>
      </c>
      <c r="L12" s="97" t="s">
        <v>5347</v>
      </c>
      <c r="M12" s="97" t="s">
        <v>64</v>
      </c>
      <c r="N12" s="97" t="s">
        <v>64</v>
      </c>
      <c r="O12" s="97" t="s">
        <v>64</v>
      </c>
      <c r="P12" s="97" t="s">
        <v>5332</v>
      </c>
      <c r="Q12" s="97"/>
      <c r="R12" s="98" t="s">
        <v>5334</v>
      </c>
      <c r="S12" s="95"/>
    </row>
    <row r="13" spans="1:20" ht="25.5">
      <c r="A13" s="97" t="s">
        <v>5325</v>
      </c>
      <c r="B13" s="97"/>
      <c r="C13" s="97" t="s">
        <v>1465</v>
      </c>
      <c r="D13" s="102" t="s">
        <v>5357</v>
      </c>
      <c r="E13" s="102" t="s">
        <v>1891</v>
      </c>
      <c r="F13" s="102" t="s">
        <v>3693</v>
      </c>
      <c r="G13" s="104" t="s">
        <v>5327</v>
      </c>
      <c r="H13" s="97" t="s">
        <v>192</v>
      </c>
      <c r="I13" s="97" t="s">
        <v>5354</v>
      </c>
      <c r="J13" s="97" t="s">
        <v>5329</v>
      </c>
      <c r="K13" s="97" t="s">
        <v>5330</v>
      </c>
      <c r="L13" s="97" t="s">
        <v>5347</v>
      </c>
      <c r="M13" s="97" t="s">
        <v>64</v>
      </c>
      <c r="N13" s="97" t="s">
        <v>64</v>
      </c>
      <c r="O13" s="97" t="s">
        <v>64</v>
      </c>
      <c r="P13" s="97" t="s">
        <v>5332</v>
      </c>
      <c r="Q13" s="97"/>
      <c r="R13" s="98" t="s">
        <v>5334</v>
      </c>
      <c r="S13" s="95"/>
    </row>
    <row r="14" spans="1:20" ht="25.5">
      <c r="A14" s="97" t="s">
        <v>5325</v>
      </c>
      <c r="B14" s="97"/>
      <c r="C14" s="97" t="s">
        <v>1465</v>
      </c>
      <c r="D14" s="102" t="s">
        <v>5358</v>
      </c>
      <c r="E14" s="102" t="s">
        <v>1894</v>
      </c>
      <c r="F14" s="102" t="s">
        <v>4709</v>
      </c>
      <c r="G14" s="104" t="s">
        <v>5327</v>
      </c>
      <c r="H14" s="97" t="s">
        <v>192</v>
      </c>
      <c r="I14" s="97" t="s">
        <v>5359</v>
      </c>
      <c r="J14" s="97" t="s">
        <v>5360</v>
      </c>
      <c r="K14" s="97" t="s">
        <v>5330</v>
      </c>
      <c r="L14" s="97" t="s">
        <v>5347</v>
      </c>
      <c r="M14" s="97" t="s">
        <v>64</v>
      </c>
      <c r="N14" s="97" t="s">
        <v>64</v>
      </c>
      <c r="O14" s="97" t="s">
        <v>64</v>
      </c>
      <c r="P14" s="97" t="s">
        <v>5332</v>
      </c>
      <c r="Q14" s="97" t="s">
        <v>5342</v>
      </c>
      <c r="R14" s="98" t="s">
        <v>5334</v>
      </c>
      <c r="S14" s="95"/>
    </row>
    <row r="15" spans="1:20" ht="25.5">
      <c r="A15" s="97" t="s">
        <v>5325</v>
      </c>
      <c r="B15" s="97"/>
      <c r="C15" s="97" t="s">
        <v>1465</v>
      </c>
      <c r="D15" s="102" t="s">
        <v>5361</v>
      </c>
      <c r="E15" s="102" t="s">
        <v>1894</v>
      </c>
      <c r="F15" s="102" t="s">
        <v>3430</v>
      </c>
      <c r="G15" s="104" t="s">
        <v>5327</v>
      </c>
      <c r="H15" s="97" t="s">
        <v>192</v>
      </c>
      <c r="I15" s="97" t="s">
        <v>5359</v>
      </c>
      <c r="J15" s="97" t="s">
        <v>5360</v>
      </c>
      <c r="K15" s="97" t="s">
        <v>5330</v>
      </c>
      <c r="L15" s="97" t="s">
        <v>5347</v>
      </c>
      <c r="M15" s="97" t="s">
        <v>64</v>
      </c>
      <c r="N15" s="97" t="s">
        <v>64</v>
      </c>
      <c r="O15" s="97" t="s">
        <v>64</v>
      </c>
      <c r="P15" s="97" t="s">
        <v>5332</v>
      </c>
      <c r="Q15" s="97"/>
      <c r="R15" s="98" t="s">
        <v>5334</v>
      </c>
      <c r="S15" s="95"/>
    </row>
    <row r="16" spans="1:20" ht="63.75">
      <c r="A16" s="97" t="s">
        <v>5325</v>
      </c>
      <c r="B16" s="101"/>
      <c r="C16" s="97" t="s">
        <v>1465</v>
      </c>
      <c r="D16" s="102" t="s">
        <v>5362</v>
      </c>
      <c r="E16" s="97" t="s">
        <v>81</v>
      </c>
      <c r="F16" s="102" t="s">
        <v>5100</v>
      </c>
      <c r="G16" s="104" t="s">
        <v>5363</v>
      </c>
      <c r="H16" s="97" t="s">
        <v>192</v>
      </c>
      <c r="I16" s="97" t="s">
        <v>5364</v>
      </c>
      <c r="J16" s="97" t="s">
        <v>5365</v>
      </c>
      <c r="K16" s="97" t="s">
        <v>5330</v>
      </c>
      <c r="L16" s="97" t="s">
        <v>5366</v>
      </c>
      <c r="M16" s="97" t="s">
        <v>64</v>
      </c>
      <c r="N16" s="97" t="s">
        <v>64</v>
      </c>
      <c r="O16" s="97" t="s">
        <v>64</v>
      </c>
      <c r="P16" s="97" t="s">
        <v>5332</v>
      </c>
      <c r="Q16" s="97"/>
      <c r="R16" s="98" t="s">
        <v>5334</v>
      </c>
      <c r="S16" s="95"/>
    </row>
    <row r="17" spans="1:19" ht="63.75">
      <c r="A17" s="97" t="s">
        <v>5325</v>
      </c>
      <c r="B17" s="101"/>
      <c r="C17" s="97" t="s">
        <v>1465</v>
      </c>
      <c r="D17" s="102" t="s">
        <v>5367</v>
      </c>
      <c r="E17" s="97" t="s">
        <v>81</v>
      </c>
      <c r="F17" s="102" t="s">
        <v>5368</v>
      </c>
      <c r="G17" s="104" t="s">
        <v>5369</v>
      </c>
      <c r="H17" s="97" t="s">
        <v>192</v>
      </c>
      <c r="I17" s="97" t="s">
        <v>5370</v>
      </c>
      <c r="J17" s="97" t="s">
        <v>5365</v>
      </c>
      <c r="K17" s="97" t="s">
        <v>5330</v>
      </c>
      <c r="L17" s="97" t="s">
        <v>5366</v>
      </c>
      <c r="M17" s="97" t="s">
        <v>64</v>
      </c>
      <c r="N17" s="97" t="s">
        <v>64</v>
      </c>
      <c r="O17" s="97" t="s">
        <v>64</v>
      </c>
      <c r="P17" s="97" t="s">
        <v>5332</v>
      </c>
      <c r="Q17" s="97"/>
      <c r="R17" s="98" t="s">
        <v>5334</v>
      </c>
      <c r="S17" s="95"/>
    </row>
    <row r="18" spans="1:19" ht="25.5">
      <c r="A18" s="154" t="s">
        <v>6736</v>
      </c>
      <c r="B18" s="106" t="s">
        <v>5371</v>
      </c>
      <c r="C18" s="105" t="s">
        <v>58</v>
      </c>
      <c r="D18" s="107" t="s">
        <v>5372</v>
      </c>
      <c r="E18" s="105" t="s">
        <v>81</v>
      </c>
      <c r="F18" s="105" t="s">
        <v>74</v>
      </c>
      <c r="G18" s="108" t="s">
        <v>5369</v>
      </c>
      <c r="H18" s="105" t="s">
        <v>192</v>
      </c>
      <c r="I18" s="105" t="s">
        <v>5370</v>
      </c>
      <c r="J18" s="105" t="s">
        <v>5329</v>
      </c>
      <c r="K18" s="105" t="s">
        <v>5330</v>
      </c>
      <c r="L18" s="105" t="s">
        <v>5373</v>
      </c>
      <c r="M18" s="105" t="s">
        <v>64</v>
      </c>
      <c r="N18" s="105" t="s">
        <v>64</v>
      </c>
      <c r="O18" s="105" t="s">
        <v>64</v>
      </c>
      <c r="P18" s="105" t="s">
        <v>5332</v>
      </c>
      <c r="Q18" s="105"/>
      <c r="R18" s="109" t="s">
        <v>5374</v>
      </c>
      <c r="S18" s="95"/>
    </row>
    <row r="19" spans="1:19" ht="25.5">
      <c r="A19" s="154" t="s">
        <v>6736</v>
      </c>
      <c r="B19" s="106" t="s">
        <v>5371</v>
      </c>
      <c r="C19" s="105" t="s">
        <v>58</v>
      </c>
      <c r="D19" s="107" t="s">
        <v>5375</v>
      </c>
      <c r="E19" s="105" t="s">
        <v>81</v>
      </c>
      <c r="F19" s="105" t="s">
        <v>5376</v>
      </c>
      <c r="G19" s="108" t="s">
        <v>5369</v>
      </c>
      <c r="H19" s="105" t="s">
        <v>192</v>
      </c>
      <c r="I19" s="105" t="s">
        <v>5370</v>
      </c>
      <c r="J19" s="105" t="s">
        <v>5377</v>
      </c>
      <c r="K19" s="105" t="s">
        <v>5330</v>
      </c>
      <c r="L19" s="105" t="s">
        <v>5377</v>
      </c>
      <c r="M19" s="105" t="s">
        <v>64</v>
      </c>
      <c r="N19" s="105" t="s">
        <v>64</v>
      </c>
      <c r="O19" s="105" t="s">
        <v>64</v>
      </c>
      <c r="P19" s="105" t="s">
        <v>5332</v>
      </c>
      <c r="Q19" s="105"/>
      <c r="R19" s="109" t="s">
        <v>5374</v>
      </c>
      <c r="S19" s="95"/>
    </row>
    <row r="20" spans="1:19" ht="25.5">
      <c r="A20" s="154" t="s">
        <v>6736</v>
      </c>
      <c r="B20" s="106" t="s">
        <v>5371</v>
      </c>
      <c r="C20" s="105" t="s">
        <v>58</v>
      </c>
      <c r="D20" s="107" t="s">
        <v>5378</v>
      </c>
      <c r="E20" s="105" t="s">
        <v>74</v>
      </c>
      <c r="F20" s="105" t="s">
        <v>5376</v>
      </c>
      <c r="G20" s="108" t="s">
        <v>5369</v>
      </c>
      <c r="H20" s="105" t="s">
        <v>192</v>
      </c>
      <c r="I20" s="105" t="s">
        <v>5377</v>
      </c>
      <c r="J20" s="105" t="s">
        <v>5377</v>
      </c>
      <c r="K20" s="105" t="s">
        <v>5330</v>
      </c>
      <c r="L20" s="105" t="s">
        <v>5377</v>
      </c>
      <c r="M20" s="105" t="s">
        <v>64</v>
      </c>
      <c r="N20" s="105" t="s">
        <v>64</v>
      </c>
      <c r="O20" s="105" t="s">
        <v>64</v>
      </c>
      <c r="P20" s="105" t="s">
        <v>5332</v>
      </c>
      <c r="Q20" s="105"/>
      <c r="R20" s="109" t="s">
        <v>5374</v>
      </c>
      <c r="S20" s="95"/>
    </row>
    <row r="21" spans="1:19" ht="63.75">
      <c r="A21" s="97" t="s">
        <v>5325</v>
      </c>
      <c r="B21" s="101"/>
      <c r="C21" s="97" t="s">
        <v>1465</v>
      </c>
      <c r="D21" s="102" t="s">
        <v>5379</v>
      </c>
      <c r="E21" s="97" t="s">
        <v>81</v>
      </c>
      <c r="F21" s="102" t="s">
        <v>5101</v>
      </c>
      <c r="G21" s="104" t="s">
        <v>5363</v>
      </c>
      <c r="H21" s="97" t="s">
        <v>192</v>
      </c>
      <c r="I21" s="97" t="s">
        <v>5364</v>
      </c>
      <c r="J21" s="97" t="s">
        <v>5365</v>
      </c>
      <c r="K21" s="97" t="s">
        <v>5330</v>
      </c>
      <c r="L21" s="97" t="s">
        <v>5366</v>
      </c>
      <c r="M21" s="97" t="s">
        <v>64</v>
      </c>
      <c r="N21" s="97" t="s">
        <v>64</v>
      </c>
      <c r="O21" s="97" t="s">
        <v>64</v>
      </c>
      <c r="P21" s="97" t="s">
        <v>5332</v>
      </c>
      <c r="Q21" s="97"/>
      <c r="R21" s="98" t="s">
        <v>5334</v>
      </c>
      <c r="S21" s="95"/>
    </row>
    <row r="22" spans="1:19" ht="63.75">
      <c r="A22" s="97" t="s">
        <v>5325</v>
      </c>
      <c r="B22" s="101"/>
      <c r="C22" s="97" t="s">
        <v>1465</v>
      </c>
      <c r="D22" s="102" t="s">
        <v>5380</v>
      </c>
      <c r="E22" s="97" t="s">
        <v>81</v>
      </c>
      <c r="F22" s="102" t="s">
        <v>5381</v>
      </c>
      <c r="G22" s="104" t="s">
        <v>5369</v>
      </c>
      <c r="H22" s="97" t="s">
        <v>192</v>
      </c>
      <c r="I22" s="97" t="s">
        <v>5370</v>
      </c>
      <c r="J22" s="97" t="s">
        <v>5365</v>
      </c>
      <c r="K22" s="97" t="s">
        <v>5330</v>
      </c>
      <c r="L22" s="97" t="s">
        <v>5366</v>
      </c>
      <c r="M22" s="97" t="s">
        <v>64</v>
      </c>
      <c r="N22" s="97" t="s">
        <v>64</v>
      </c>
      <c r="O22" s="97" t="s">
        <v>64</v>
      </c>
      <c r="P22" s="97" t="s">
        <v>5332</v>
      </c>
      <c r="Q22" s="97"/>
      <c r="R22" s="98" t="s">
        <v>5334</v>
      </c>
      <c r="S22" s="95"/>
    </row>
    <row r="23" spans="1:19" ht="25.5">
      <c r="A23" s="97" t="s">
        <v>5325</v>
      </c>
      <c r="B23" s="97"/>
      <c r="C23" s="97" t="s">
        <v>1465</v>
      </c>
      <c r="D23" s="97" t="s">
        <v>5382</v>
      </c>
      <c r="E23" s="102" t="s">
        <v>1894</v>
      </c>
      <c r="F23" s="97" t="s">
        <v>3669</v>
      </c>
      <c r="G23" s="104" t="s">
        <v>5327</v>
      </c>
      <c r="H23" s="97" t="s">
        <v>192</v>
      </c>
      <c r="I23" s="97" t="s">
        <v>5359</v>
      </c>
      <c r="J23" s="97" t="s">
        <v>5346</v>
      </c>
      <c r="K23" s="97" t="s">
        <v>5330</v>
      </c>
      <c r="L23" s="97" t="s">
        <v>5347</v>
      </c>
      <c r="M23" s="97" t="s">
        <v>64</v>
      </c>
      <c r="N23" s="97" t="s">
        <v>64</v>
      </c>
      <c r="O23" s="97" t="s">
        <v>64</v>
      </c>
      <c r="P23" s="97" t="s">
        <v>5332</v>
      </c>
      <c r="Q23" s="97"/>
      <c r="R23" s="98" t="s">
        <v>5334</v>
      </c>
      <c r="S23" s="95"/>
    </row>
    <row r="24" spans="1:19" ht="25.5">
      <c r="A24" s="97" t="s">
        <v>5325</v>
      </c>
      <c r="B24" s="97"/>
      <c r="C24" s="98" t="s">
        <v>1465</v>
      </c>
      <c r="D24" s="97" t="s">
        <v>5383</v>
      </c>
      <c r="E24" s="97" t="s">
        <v>1894</v>
      </c>
      <c r="F24" s="97" t="s">
        <v>4739</v>
      </c>
      <c r="G24" s="97" t="s">
        <v>5327</v>
      </c>
      <c r="H24" s="100" t="s">
        <v>192</v>
      </c>
      <c r="I24" s="98" t="s">
        <v>5384</v>
      </c>
      <c r="J24" s="97" t="s">
        <v>5360</v>
      </c>
      <c r="K24" s="97" t="s">
        <v>5330</v>
      </c>
      <c r="L24" s="97" t="s">
        <v>5347</v>
      </c>
      <c r="M24" s="98" t="s">
        <v>64</v>
      </c>
      <c r="N24" s="98" t="s">
        <v>64</v>
      </c>
      <c r="O24" s="98" t="s">
        <v>64</v>
      </c>
      <c r="P24" s="98" t="s">
        <v>5332</v>
      </c>
      <c r="Q24" s="97" t="s">
        <v>5342</v>
      </c>
      <c r="R24" s="98" t="s">
        <v>5334</v>
      </c>
      <c r="S24" s="95"/>
    </row>
    <row r="25" spans="1:19" ht="25.5">
      <c r="A25" s="97" t="s">
        <v>5325</v>
      </c>
      <c r="B25" s="97"/>
      <c r="C25" s="98" t="s">
        <v>1465</v>
      </c>
      <c r="D25" s="97" t="s">
        <v>5385</v>
      </c>
      <c r="E25" s="97" t="s">
        <v>1894</v>
      </c>
      <c r="F25" s="97" t="s">
        <v>4603</v>
      </c>
      <c r="G25" s="97" t="s">
        <v>5327</v>
      </c>
      <c r="H25" s="100" t="s">
        <v>192</v>
      </c>
      <c r="I25" s="98" t="s">
        <v>5384</v>
      </c>
      <c r="J25" s="97" t="s">
        <v>5360</v>
      </c>
      <c r="K25" s="97" t="s">
        <v>5330</v>
      </c>
      <c r="L25" s="97" t="s">
        <v>5347</v>
      </c>
      <c r="M25" s="98" t="s">
        <v>64</v>
      </c>
      <c r="N25" s="98" t="s">
        <v>64</v>
      </c>
      <c r="O25" s="98" t="s">
        <v>64</v>
      </c>
      <c r="P25" s="98" t="s">
        <v>5332</v>
      </c>
      <c r="Q25" s="97"/>
      <c r="R25" s="98" t="s">
        <v>5334</v>
      </c>
      <c r="S25" s="95"/>
    </row>
    <row r="26" spans="1:19" ht="25.5">
      <c r="A26" s="97" t="s">
        <v>5325</v>
      </c>
      <c r="B26" s="97"/>
      <c r="C26" s="98" t="s">
        <v>1465</v>
      </c>
      <c r="D26" s="97" t="s">
        <v>5386</v>
      </c>
      <c r="E26" s="97" t="s">
        <v>1894</v>
      </c>
      <c r="F26" s="97" t="s">
        <v>4605</v>
      </c>
      <c r="G26" s="97" t="s">
        <v>5327</v>
      </c>
      <c r="H26" s="100" t="s">
        <v>192</v>
      </c>
      <c r="I26" s="98" t="s">
        <v>5384</v>
      </c>
      <c r="J26" s="97" t="s">
        <v>5360</v>
      </c>
      <c r="K26" s="97" t="s">
        <v>5330</v>
      </c>
      <c r="L26" s="97" t="s">
        <v>5347</v>
      </c>
      <c r="M26" s="98" t="s">
        <v>64</v>
      </c>
      <c r="N26" s="98" t="s">
        <v>64</v>
      </c>
      <c r="O26" s="98" t="s">
        <v>64</v>
      </c>
      <c r="P26" s="98" t="s">
        <v>5332</v>
      </c>
      <c r="Q26" s="97"/>
      <c r="R26" s="98" t="s">
        <v>5334</v>
      </c>
      <c r="S26" s="95"/>
    </row>
    <row r="27" spans="1:19" ht="25.5">
      <c r="A27" s="97" t="s">
        <v>5325</v>
      </c>
      <c r="B27" s="97"/>
      <c r="C27" s="98" t="s">
        <v>1465</v>
      </c>
      <c r="D27" s="97" t="s">
        <v>5387</v>
      </c>
      <c r="E27" s="97" t="s">
        <v>1894</v>
      </c>
      <c r="F27" s="97" t="s">
        <v>4741</v>
      </c>
      <c r="G27" s="97" t="s">
        <v>5327</v>
      </c>
      <c r="H27" s="100" t="s">
        <v>192</v>
      </c>
      <c r="I27" s="98" t="s">
        <v>5384</v>
      </c>
      <c r="J27" s="97" t="s">
        <v>5360</v>
      </c>
      <c r="K27" s="97" t="s">
        <v>5330</v>
      </c>
      <c r="L27" s="97" t="s">
        <v>5347</v>
      </c>
      <c r="M27" s="98" t="s">
        <v>64</v>
      </c>
      <c r="N27" s="98" t="s">
        <v>64</v>
      </c>
      <c r="O27" s="98" t="s">
        <v>64</v>
      </c>
      <c r="P27" s="98" t="s">
        <v>5332</v>
      </c>
      <c r="Q27" s="97" t="s">
        <v>5342</v>
      </c>
      <c r="R27" s="98" t="s">
        <v>5334</v>
      </c>
      <c r="S27" s="95"/>
    </row>
    <row r="28" spans="1:19" s="110" customFormat="1" ht="25.5">
      <c r="A28" s="97" t="s">
        <v>5325</v>
      </c>
      <c r="B28" s="97"/>
      <c r="C28" s="98" t="s">
        <v>1465</v>
      </c>
      <c r="D28" s="97" t="s">
        <v>5388</v>
      </c>
      <c r="E28" s="97" t="s">
        <v>1894</v>
      </c>
      <c r="F28" s="97" t="s">
        <v>3466</v>
      </c>
      <c r="G28" s="97" t="s">
        <v>5327</v>
      </c>
      <c r="H28" s="100" t="s">
        <v>192</v>
      </c>
      <c r="I28" s="98" t="s">
        <v>5389</v>
      </c>
      <c r="J28" s="97" t="s">
        <v>5360</v>
      </c>
      <c r="K28" s="97" t="s">
        <v>5330</v>
      </c>
      <c r="L28" s="97" t="s">
        <v>5347</v>
      </c>
      <c r="M28" s="98" t="s">
        <v>64</v>
      </c>
      <c r="N28" s="98" t="s">
        <v>64</v>
      </c>
      <c r="O28" s="98" t="s">
        <v>64</v>
      </c>
      <c r="P28" s="98" t="s">
        <v>5332</v>
      </c>
      <c r="Q28" s="97"/>
      <c r="R28" s="98" t="s">
        <v>5334</v>
      </c>
      <c r="S28" s="95"/>
    </row>
    <row r="29" spans="1:19" s="110" customFormat="1" ht="63.75">
      <c r="A29" s="97" t="s">
        <v>5325</v>
      </c>
      <c r="B29" s="101"/>
      <c r="C29" s="98" t="s">
        <v>1465</v>
      </c>
      <c r="D29" s="102" t="s">
        <v>5390</v>
      </c>
      <c r="E29" s="97" t="s">
        <v>81</v>
      </c>
      <c r="F29" s="97" t="s">
        <v>5104</v>
      </c>
      <c r="G29" s="104" t="s">
        <v>5363</v>
      </c>
      <c r="H29" s="100" t="s">
        <v>192</v>
      </c>
      <c r="I29" s="97" t="s">
        <v>5391</v>
      </c>
      <c r="J29" s="97" t="s">
        <v>5365</v>
      </c>
      <c r="K29" s="97" t="s">
        <v>5330</v>
      </c>
      <c r="L29" s="97" t="s">
        <v>5366</v>
      </c>
      <c r="M29" s="98" t="s">
        <v>64</v>
      </c>
      <c r="N29" s="98" t="s">
        <v>64</v>
      </c>
      <c r="O29" s="98" t="s">
        <v>64</v>
      </c>
      <c r="P29" s="98" t="s">
        <v>5332</v>
      </c>
      <c r="Q29" s="97"/>
      <c r="R29" s="98" t="s">
        <v>5334</v>
      </c>
      <c r="S29" s="95"/>
    </row>
    <row r="30" spans="1:19" s="110" customFormat="1" ht="63.75">
      <c r="A30" s="97" t="s">
        <v>5325</v>
      </c>
      <c r="B30" s="101"/>
      <c r="C30" s="98" t="s">
        <v>1465</v>
      </c>
      <c r="D30" s="102" t="s">
        <v>5392</v>
      </c>
      <c r="E30" s="97" t="s">
        <v>81</v>
      </c>
      <c r="F30" s="97" t="s">
        <v>5393</v>
      </c>
      <c r="G30" s="104" t="s">
        <v>5369</v>
      </c>
      <c r="H30" s="100" t="s">
        <v>192</v>
      </c>
      <c r="I30" s="97" t="s">
        <v>5370</v>
      </c>
      <c r="J30" s="97" t="s">
        <v>5365</v>
      </c>
      <c r="K30" s="97" t="s">
        <v>5330</v>
      </c>
      <c r="L30" s="97" t="s">
        <v>5366</v>
      </c>
      <c r="M30" s="98" t="s">
        <v>64</v>
      </c>
      <c r="N30" s="98" t="s">
        <v>64</v>
      </c>
      <c r="O30" s="98" t="s">
        <v>64</v>
      </c>
      <c r="P30" s="98" t="s">
        <v>5332</v>
      </c>
      <c r="Q30" s="97"/>
      <c r="R30" s="98" t="s">
        <v>5334</v>
      </c>
      <c r="S30" s="95"/>
    </row>
    <row r="31" spans="1:19" s="110" customFormat="1" ht="63.75">
      <c r="A31" s="97" t="s">
        <v>5325</v>
      </c>
      <c r="B31" s="101"/>
      <c r="C31" s="98" t="s">
        <v>1465</v>
      </c>
      <c r="D31" s="102" t="s">
        <v>5394</v>
      </c>
      <c r="E31" s="97" t="s">
        <v>81</v>
      </c>
      <c r="F31" s="97" t="s">
        <v>5105</v>
      </c>
      <c r="G31" s="104" t="s">
        <v>5363</v>
      </c>
      <c r="H31" s="100" t="s">
        <v>192</v>
      </c>
      <c r="I31" s="97" t="s">
        <v>5391</v>
      </c>
      <c r="J31" s="97" t="s">
        <v>5365</v>
      </c>
      <c r="K31" s="97" t="s">
        <v>5330</v>
      </c>
      <c r="L31" s="97" t="s">
        <v>5366</v>
      </c>
      <c r="M31" s="98" t="s">
        <v>64</v>
      </c>
      <c r="N31" s="98" t="s">
        <v>64</v>
      </c>
      <c r="O31" s="98" t="s">
        <v>64</v>
      </c>
      <c r="P31" s="98" t="s">
        <v>5332</v>
      </c>
      <c r="Q31" s="97"/>
      <c r="R31" s="98" t="s">
        <v>5334</v>
      </c>
      <c r="S31" s="95"/>
    </row>
    <row r="32" spans="1:19" s="110" customFormat="1" ht="63.75">
      <c r="A32" s="97" t="s">
        <v>5325</v>
      </c>
      <c r="B32" s="101"/>
      <c r="C32" s="98" t="s">
        <v>1465</v>
      </c>
      <c r="D32" s="102" t="s">
        <v>5395</v>
      </c>
      <c r="E32" s="97" t="s">
        <v>81</v>
      </c>
      <c r="F32" s="97" t="s">
        <v>5396</v>
      </c>
      <c r="G32" s="104" t="s">
        <v>5369</v>
      </c>
      <c r="H32" s="100" t="s">
        <v>192</v>
      </c>
      <c r="I32" s="97" t="s">
        <v>5370</v>
      </c>
      <c r="J32" s="97" t="s">
        <v>5365</v>
      </c>
      <c r="K32" s="97" t="s">
        <v>5330</v>
      </c>
      <c r="L32" s="97" t="s">
        <v>5366</v>
      </c>
      <c r="M32" s="98" t="s">
        <v>64</v>
      </c>
      <c r="N32" s="98" t="s">
        <v>64</v>
      </c>
      <c r="O32" s="98" t="s">
        <v>64</v>
      </c>
      <c r="P32" s="98" t="s">
        <v>5332</v>
      </c>
      <c r="Q32" s="97"/>
      <c r="R32" s="98" t="s">
        <v>5334</v>
      </c>
      <c r="S32" s="95"/>
    </row>
    <row r="33" spans="1:19" ht="25.5">
      <c r="A33" s="97" t="s">
        <v>5325</v>
      </c>
      <c r="B33" s="97"/>
      <c r="C33" s="97" t="s">
        <v>1465</v>
      </c>
      <c r="D33" s="102" t="s">
        <v>5397</v>
      </c>
      <c r="E33" s="97" t="s">
        <v>1894</v>
      </c>
      <c r="F33" s="102" t="s">
        <v>3471</v>
      </c>
      <c r="G33" s="104" t="s">
        <v>5327</v>
      </c>
      <c r="H33" s="97" t="s">
        <v>192</v>
      </c>
      <c r="I33" s="97" t="s">
        <v>5389</v>
      </c>
      <c r="J33" s="97" t="s">
        <v>5360</v>
      </c>
      <c r="K33" s="97" t="s">
        <v>5330</v>
      </c>
      <c r="L33" s="97" t="s">
        <v>5347</v>
      </c>
      <c r="M33" s="97" t="s">
        <v>64</v>
      </c>
      <c r="N33" s="97" t="s">
        <v>64</v>
      </c>
      <c r="O33" s="97" t="s">
        <v>64</v>
      </c>
      <c r="P33" s="97" t="s">
        <v>5332</v>
      </c>
      <c r="Q33" s="97"/>
      <c r="R33" s="98" t="s">
        <v>5334</v>
      </c>
      <c r="S33" s="95"/>
    </row>
    <row r="34" spans="1:19" ht="63.75">
      <c r="A34" s="97" t="s">
        <v>5325</v>
      </c>
      <c r="B34" s="101"/>
      <c r="C34" s="97" t="s">
        <v>1465</v>
      </c>
      <c r="D34" s="102" t="s">
        <v>5398</v>
      </c>
      <c r="E34" s="97" t="s">
        <v>81</v>
      </c>
      <c r="F34" s="102" t="s">
        <v>5102</v>
      </c>
      <c r="G34" s="104" t="s">
        <v>5363</v>
      </c>
      <c r="H34" s="97" t="s">
        <v>192</v>
      </c>
      <c r="I34" s="97" t="s">
        <v>5364</v>
      </c>
      <c r="J34" s="97" t="s">
        <v>5365</v>
      </c>
      <c r="K34" s="97" t="s">
        <v>5330</v>
      </c>
      <c r="L34" s="97" t="s">
        <v>5366</v>
      </c>
      <c r="M34" s="97" t="s">
        <v>64</v>
      </c>
      <c r="N34" s="97" t="s">
        <v>64</v>
      </c>
      <c r="O34" s="97" t="s">
        <v>64</v>
      </c>
      <c r="P34" s="97" t="s">
        <v>5332</v>
      </c>
      <c r="Q34" s="97"/>
      <c r="R34" s="98" t="s">
        <v>5334</v>
      </c>
      <c r="S34" s="95"/>
    </row>
    <row r="35" spans="1:19" ht="63.75">
      <c r="A35" s="97" t="s">
        <v>5325</v>
      </c>
      <c r="B35" s="101"/>
      <c r="C35" s="97" t="s">
        <v>1465</v>
      </c>
      <c r="D35" s="102" t="s">
        <v>5399</v>
      </c>
      <c r="E35" s="97" t="s">
        <v>81</v>
      </c>
      <c r="F35" s="102" t="s">
        <v>5400</v>
      </c>
      <c r="G35" s="104" t="s">
        <v>5369</v>
      </c>
      <c r="H35" s="97" t="s">
        <v>192</v>
      </c>
      <c r="I35" s="97" t="s">
        <v>5370</v>
      </c>
      <c r="J35" s="97" t="s">
        <v>5365</v>
      </c>
      <c r="K35" s="97" t="s">
        <v>5330</v>
      </c>
      <c r="L35" s="97" t="s">
        <v>5366</v>
      </c>
      <c r="M35" s="97" t="s">
        <v>64</v>
      </c>
      <c r="N35" s="97" t="s">
        <v>64</v>
      </c>
      <c r="O35" s="97" t="s">
        <v>64</v>
      </c>
      <c r="P35" s="97" t="s">
        <v>5332</v>
      </c>
      <c r="Q35" s="97"/>
      <c r="R35" s="98" t="s">
        <v>5334</v>
      </c>
      <c r="S35" s="95"/>
    </row>
    <row r="36" spans="1:19" ht="63.75">
      <c r="A36" s="97" t="s">
        <v>5325</v>
      </c>
      <c r="B36" s="101"/>
      <c r="C36" s="97" t="s">
        <v>1465</v>
      </c>
      <c r="D36" s="102" t="s">
        <v>5401</v>
      </c>
      <c r="E36" s="97" t="s">
        <v>81</v>
      </c>
      <c r="F36" s="102" t="s">
        <v>5103</v>
      </c>
      <c r="G36" s="104" t="s">
        <v>5363</v>
      </c>
      <c r="H36" s="97" t="s">
        <v>192</v>
      </c>
      <c r="I36" s="97" t="s">
        <v>5391</v>
      </c>
      <c r="J36" s="97" t="s">
        <v>5365</v>
      </c>
      <c r="K36" s="97" t="s">
        <v>5330</v>
      </c>
      <c r="L36" s="97" t="s">
        <v>5366</v>
      </c>
      <c r="M36" s="97" t="s">
        <v>64</v>
      </c>
      <c r="N36" s="97" t="s">
        <v>64</v>
      </c>
      <c r="O36" s="97" t="s">
        <v>64</v>
      </c>
      <c r="P36" s="97" t="s">
        <v>5332</v>
      </c>
      <c r="Q36" s="97"/>
      <c r="R36" s="98" t="s">
        <v>5334</v>
      </c>
      <c r="S36" s="95"/>
    </row>
    <row r="37" spans="1:19" ht="63.75">
      <c r="A37" s="97" t="s">
        <v>5325</v>
      </c>
      <c r="B37" s="101"/>
      <c r="C37" s="97" t="s">
        <v>1465</v>
      </c>
      <c r="D37" s="102" t="s">
        <v>5402</v>
      </c>
      <c r="E37" s="97" t="s">
        <v>81</v>
      </c>
      <c r="F37" s="102" t="s">
        <v>5403</v>
      </c>
      <c r="G37" s="104" t="s">
        <v>5369</v>
      </c>
      <c r="H37" s="97" t="s">
        <v>192</v>
      </c>
      <c r="I37" s="97" t="s">
        <v>5370</v>
      </c>
      <c r="J37" s="97" t="s">
        <v>5365</v>
      </c>
      <c r="K37" s="97" t="s">
        <v>5330</v>
      </c>
      <c r="L37" s="97" t="s">
        <v>5366</v>
      </c>
      <c r="M37" s="97" t="s">
        <v>64</v>
      </c>
      <c r="N37" s="97" t="s">
        <v>64</v>
      </c>
      <c r="O37" s="97" t="s">
        <v>64</v>
      </c>
      <c r="P37" s="97" t="s">
        <v>5332</v>
      </c>
      <c r="Q37" s="97"/>
      <c r="R37" s="98" t="s">
        <v>5334</v>
      </c>
      <c r="S37" s="95"/>
    </row>
    <row r="38" spans="1:19" ht="25.5">
      <c r="A38" s="97" t="s">
        <v>5325</v>
      </c>
      <c r="B38" s="97"/>
      <c r="C38" s="97" t="s">
        <v>1465</v>
      </c>
      <c r="D38" s="102" t="s">
        <v>5404</v>
      </c>
      <c r="E38" s="97" t="s">
        <v>1894</v>
      </c>
      <c r="F38" s="111" t="s">
        <v>3691</v>
      </c>
      <c r="G38" s="104" t="s">
        <v>5327</v>
      </c>
      <c r="H38" s="97" t="s">
        <v>192</v>
      </c>
      <c r="I38" s="97" t="s">
        <v>5405</v>
      </c>
      <c r="J38" s="97" t="s">
        <v>5360</v>
      </c>
      <c r="K38" s="97" t="s">
        <v>5330</v>
      </c>
      <c r="L38" s="97" t="s">
        <v>5347</v>
      </c>
      <c r="M38" s="97" t="s">
        <v>64</v>
      </c>
      <c r="N38" s="97" t="s">
        <v>64</v>
      </c>
      <c r="O38" s="97" t="s">
        <v>64</v>
      </c>
      <c r="P38" s="97" t="s">
        <v>5332</v>
      </c>
      <c r="Q38" s="97"/>
      <c r="R38" s="98" t="s">
        <v>5334</v>
      </c>
      <c r="S38" s="95"/>
    </row>
    <row r="39" spans="1:19" ht="25.5">
      <c r="A39" s="97" t="s">
        <v>5325</v>
      </c>
      <c r="B39" s="97"/>
      <c r="C39" s="97" t="s">
        <v>1465</v>
      </c>
      <c r="D39" s="102" t="s">
        <v>5406</v>
      </c>
      <c r="E39" s="97" t="s">
        <v>1894</v>
      </c>
      <c r="F39" s="111" t="s">
        <v>3695</v>
      </c>
      <c r="G39" s="104" t="s">
        <v>5327</v>
      </c>
      <c r="H39" s="97" t="s">
        <v>192</v>
      </c>
      <c r="I39" s="97" t="s">
        <v>5405</v>
      </c>
      <c r="J39" s="97" t="s">
        <v>5360</v>
      </c>
      <c r="K39" s="97" t="s">
        <v>5330</v>
      </c>
      <c r="L39" s="97" t="s">
        <v>5347</v>
      </c>
      <c r="M39" s="97" t="s">
        <v>64</v>
      </c>
      <c r="N39" s="97" t="s">
        <v>64</v>
      </c>
      <c r="O39" s="97" t="s">
        <v>64</v>
      </c>
      <c r="P39" s="97" t="s">
        <v>5332</v>
      </c>
      <c r="Q39" s="97"/>
      <c r="R39" s="98" t="s">
        <v>5334</v>
      </c>
      <c r="S39" s="95"/>
    </row>
    <row r="40" spans="1:19" ht="63.75">
      <c r="A40" s="97" t="s">
        <v>5325</v>
      </c>
      <c r="B40" s="101"/>
      <c r="C40" s="97" t="s">
        <v>1465</v>
      </c>
      <c r="D40" s="102" t="s">
        <v>5407</v>
      </c>
      <c r="E40" s="97" t="s">
        <v>81</v>
      </c>
      <c r="F40" s="111" t="s">
        <v>5239</v>
      </c>
      <c r="G40" s="104" t="s">
        <v>5363</v>
      </c>
      <c r="H40" s="97" t="s">
        <v>192</v>
      </c>
      <c r="I40" s="97" t="s">
        <v>5408</v>
      </c>
      <c r="J40" s="97" t="s">
        <v>5365</v>
      </c>
      <c r="K40" s="97" t="s">
        <v>5330</v>
      </c>
      <c r="L40" s="97" t="s">
        <v>5366</v>
      </c>
      <c r="M40" s="97" t="s">
        <v>64</v>
      </c>
      <c r="N40" s="97" t="s">
        <v>64</v>
      </c>
      <c r="O40" s="97" t="s">
        <v>64</v>
      </c>
      <c r="P40" s="97" t="s">
        <v>5332</v>
      </c>
      <c r="Q40" s="97"/>
      <c r="R40" s="98" t="s">
        <v>5334</v>
      </c>
      <c r="S40" s="95"/>
    </row>
    <row r="41" spans="1:19" ht="63.75">
      <c r="A41" s="97" t="s">
        <v>5325</v>
      </c>
      <c r="B41" s="101"/>
      <c r="C41" s="97" t="s">
        <v>1465</v>
      </c>
      <c r="D41" s="102" t="s">
        <v>5409</v>
      </c>
      <c r="E41" s="97" t="s">
        <v>81</v>
      </c>
      <c r="F41" s="111" t="s">
        <v>5410</v>
      </c>
      <c r="G41" s="104" t="s">
        <v>5369</v>
      </c>
      <c r="H41" s="97" t="s">
        <v>192</v>
      </c>
      <c r="I41" s="97" t="s">
        <v>5370</v>
      </c>
      <c r="J41" s="97" t="s">
        <v>5365</v>
      </c>
      <c r="K41" s="97" t="s">
        <v>5330</v>
      </c>
      <c r="L41" s="97" t="s">
        <v>5366</v>
      </c>
      <c r="M41" s="97" t="s">
        <v>64</v>
      </c>
      <c r="N41" s="97" t="s">
        <v>64</v>
      </c>
      <c r="O41" s="97" t="s">
        <v>64</v>
      </c>
      <c r="P41" s="97" t="s">
        <v>5332</v>
      </c>
      <c r="Q41" s="97"/>
      <c r="R41" s="98" t="s">
        <v>5334</v>
      </c>
      <c r="S41" s="95"/>
    </row>
    <row r="42" spans="1:19" ht="63.75">
      <c r="A42" s="97" t="s">
        <v>5325</v>
      </c>
      <c r="B42" s="101"/>
      <c r="C42" s="97" t="s">
        <v>1465</v>
      </c>
      <c r="D42" s="102" t="s">
        <v>5411</v>
      </c>
      <c r="E42" s="97" t="s">
        <v>81</v>
      </c>
      <c r="F42" s="111" t="s">
        <v>5240</v>
      </c>
      <c r="G42" s="104" t="s">
        <v>5363</v>
      </c>
      <c r="H42" s="97" t="s">
        <v>192</v>
      </c>
      <c r="I42" s="97" t="s">
        <v>5408</v>
      </c>
      <c r="J42" s="97" t="s">
        <v>5365</v>
      </c>
      <c r="K42" s="97" t="s">
        <v>5330</v>
      </c>
      <c r="L42" s="97" t="s">
        <v>5366</v>
      </c>
      <c r="M42" s="97" t="s">
        <v>64</v>
      </c>
      <c r="N42" s="97" t="s">
        <v>64</v>
      </c>
      <c r="O42" s="97" t="s">
        <v>64</v>
      </c>
      <c r="P42" s="97" t="s">
        <v>5332</v>
      </c>
      <c r="Q42" s="97"/>
      <c r="R42" s="98" t="s">
        <v>5334</v>
      </c>
      <c r="S42" s="95"/>
    </row>
    <row r="43" spans="1:19" ht="63.75">
      <c r="A43" s="97" t="s">
        <v>5325</v>
      </c>
      <c r="B43" s="101"/>
      <c r="C43" s="97" t="s">
        <v>1465</v>
      </c>
      <c r="D43" s="102" t="s">
        <v>5412</v>
      </c>
      <c r="E43" s="97" t="s">
        <v>81</v>
      </c>
      <c r="F43" s="111" t="s">
        <v>5413</v>
      </c>
      <c r="G43" s="104" t="s">
        <v>5369</v>
      </c>
      <c r="H43" s="97" t="s">
        <v>192</v>
      </c>
      <c r="I43" s="97" t="s">
        <v>5370</v>
      </c>
      <c r="J43" s="97" t="s">
        <v>5365</v>
      </c>
      <c r="K43" s="97" t="s">
        <v>5330</v>
      </c>
      <c r="L43" s="97" t="s">
        <v>5366</v>
      </c>
      <c r="M43" s="97" t="s">
        <v>64</v>
      </c>
      <c r="N43" s="97" t="s">
        <v>64</v>
      </c>
      <c r="O43" s="97" t="s">
        <v>64</v>
      </c>
      <c r="P43" s="97" t="s">
        <v>5332</v>
      </c>
      <c r="Q43" s="97"/>
      <c r="R43" s="98" t="s">
        <v>5334</v>
      </c>
      <c r="S43" s="95"/>
    </row>
    <row r="44" spans="1:19" ht="25.5">
      <c r="A44" s="97">
        <v>0</v>
      </c>
      <c r="B44" s="97"/>
      <c r="C44" s="97" t="s">
        <v>1465</v>
      </c>
      <c r="D44" s="102" t="s">
        <v>5414</v>
      </c>
      <c r="E44" s="97" t="s">
        <v>1896</v>
      </c>
      <c r="F44" s="111" t="s">
        <v>4743</v>
      </c>
      <c r="G44" s="104" t="s">
        <v>5327</v>
      </c>
      <c r="H44" s="97" t="s">
        <v>192</v>
      </c>
      <c r="I44" s="97" t="s">
        <v>5405</v>
      </c>
      <c r="J44" s="97">
        <v>40</v>
      </c>
      <c r="K44" s="97" t="s">
        <v>5415</v>
      </c>
      <c r="L44" s="97" t="s">
        <v>5416</v>
      </c>
      <c r="M44" s="97" t="s">
        <v>64</v>
      </c>
      <c r="N44" s="97" t="s">
        <v>64</v>
      </c>
      <c r="O44" s="97" t="s">
        <v>64</v>
      </c>
      <c r="P44" s="97" t="s">
        <v>5332</v>
      </c>
      <c r="Q44" s="97" t="s">
        <v>5342</v>
      </c>
      <c r="R44" s="112"/>
      <c r="S44" s="95"/>
    </row>
    <row r="45" spans="1:19" ht="25.5">
      <c r="A45" s="97">
        <v>0</v>
      </c>
      <c r="B45" s="97"/>
      <c r="C45" s="97" t="s">
        <v>1465</v>
      </c>
      <c r="D45" s="102" t="s">
        <v>5417</v>
      </c>
      <c r="E45" s="111" t="s">
        <v>1896</v>
      </c>
      <c r="F45" s="111" t="s">
        <v>3610</v>
      </c>
      <c r="G45" s="104" t="s">
        <v>5327</v>
      </c>
      <c r="H45" s="97" t="s">
        <v>192</v>
      </c>
      <c r="I45" s="97" t="s">
        <v>5418</v>
      </c>
      <c r="J45" s="97">
        <v>20</v>
      </c>
      <c r="K45" s="97" t="s">
        <v>5415</v>
      </c>
      <c r="L45" s="97" t="s">
        <v>5419</v>
      </c>
      <c r="M45" s="97" t="s">
        <v>64</v>
      </c>
      <c r="N45" s="97" t="s">
        <v>64</v>
      </c>
      <c r="O45" s="97" t="s">
        <v>64</v>
      </c>
      <c r="P45" s="97" t="s">
        <v>5332</v>
      </c>
      <c r="Q45" s="97"/>
      <c r="R45" s="112"/>
      <c r="S45" s="95"/>
    </row>
    <row r="46" spans="1:19" ht="25.5">
      <c r="A46" s="97" t="s">
        <v>5325</v>
      </c>
      <c r="B46" s="97"/>
      <c r="C46" s="97" t="s">
        <v>1465</v>
      </c>
      <c r="D46" s="102" t="s">
        <v>5420</v>
      </c>
      <c r="E46" s="111" t="s">
        <v>1896</v>
      </c>
      <c r="F46" s="111" t="s">
        <v>4420</v>
      </c>
      <c r="G46" s="104" t="s">
        <v>5327</v>
      </c>
      <c r="H46" s="97" t="s">
        <v>192</v>
      </c>
      <c r="I46" s="97" t="s">
        <v>5421</v>
      </c>
      <c r="J46" s="97">
        <v>20</v>
      </c>
      <c r="K46" s="97" t="s">
        <v>5415</v>
      </c>
      <c r="L46" s="97" t="s">
        <v>5419</v>
      </c>
      <c r="M46" s="97" t="s">
        <v>64</v>
      </c>
      <c r="N46" s="97" t="s">
        <v>64</v>
      </c>
      <c r="O46" s="97" t="s">
        <v>64</v>
      </c>
      <c r="P46" s="97" t="s">
        <v>5332</v>
      </c>
      <c r="Q46" s="97" t="s">
        <v>4934</v>
      </c>
      <c r="R46" s="98" t="s">
        <v>5334</v>
      </c>
      <c r="S46" s="95"/>
    </row>
    <row r="47" spans="1:19" ht="25.5">
      <c r="A47" s="97">
        <v>0</v>
      </c>
      <c r="B47" s="97"/>
      <c r="C47" s="97" t="s">
        <v>1465</v>
      </c>
      <c r="D47" s="102" t="s">
        <v>5422</v>
      </c>
      <c r="E47" s="111" t="s">
        <v>1896</v>
      </c>
      <c r="F47" s="111" t="s">
        <v>3697</v>
      </c>
      <c r="G47" s="104" t="s">
        <v>5327</v>
      </c>
      <c r="H47" s="97" t="s">
        <v>192</v>
      </c>
      <c r="I47" s="97" t="s">
        <v>5418</v>
      </c>
      <c r="J47" s="97">
        <v>25</v>
      </c>
      <c r="K47" s="97" t="s">
        <v>5415</v>
      </c>
      <c r="L47" s="97" t="s">
        <v>5423</v>
      </c>
      <c r="M47" s="97" t="s">
        <v>64</v>
      </c>
      <c r="N47" s="97" t="s">
        <v>64</v>
      </c>
      <c r="O47" s="97" t="s">
        <v>64</v>
      </c>
      <c r="P47" s="97" t="s">
        <v>5332</v>
      </c>
      <c r="Q47" s="97"/>
      <c r="R47" s="112"/>
      <c r="S47" s="95"/>
    </row>
    <row r="48" spans="1:19" ht="25.5">
      <c r="A48" s="97">
        <v>0</v>
      </c>
      <c r="B48" s="97"/>
      <c r="C48" s="97" t="s">
        <v>1465</v>
      </c>
      <c r="D48" s="102" t="s">
        <v>5424</v>
      </c>
      <c r="E48" s="111" t="s">
        <v>1896</v>
      </c>
      <c r="F48" s="111" t="s">
        <v>3480</v>
      </c>
      <c r="G48" s="104" t="s">
        <v>5327</v>
      </c>
      <c r="H48" s="97" t="s">
        <v>192</v>
      </c>
      <c r="I48" s="97" t="s">
        <v>5418</v>
      </c>
      <c r="J48" s="97">
        <v>25</v>
      </c>
      <c r="K48" s="97" t="s">
        <v>5415</v>
      </c>
      <c r="L48" s="97" t="s">
        <v>5425</v>
      </c>
      <c r="M48" s="97" t="s">
        <v>64</v>
      </c>
      <c r="N48" s="97" t="s">
        <v>64</v>
      </c>
      <c r="O48" s="97" t="s">
        <v>64</v>
      </c>
      <c r="P48" s="97" t="s">
        <v>5332</v>
      </c>
      <c r="Q48" s="97"/>
      <c r="R48" s="112"/>
      <c r="S48" s="95"/>
    </row>
    <row r="49" spans="1:19" ht="25.5">
      <c r="A49" s="97">
        <v>0</v>
      </c>
      <c r="B49" s="97"/>
      <c r="C49" s="97" t="s">
        <v>1465</v>
      </c>
      <c r="D49" s="102" t="s">
        <v>5426</v>
      </c>
      <c r="E49" s="111" t="s">
        <v>1896</v>
      </c>
      <c r="F49" s="111" t="s">
        <v>3608</v>
      </c>
      <c r="G49" s="104" t="s">
        <v>5327</v>
      </c>
      <c r="H49" s="97" t="s">
        <v>192</v>
      </c>
      <c r="I49" s="97" t="s">
        <v>5418</v>
      </c>
      <c r="J49" s="97">
        <v>40</v>
      </c>
      <c r="K49" s="97" t="s">
        <v>5415</v>
      </c>
      <c r="L49" s="97" t="s">
        <v>5416</v>
      </c>
      <c r="M49" s="97" t="s">
        <v>64</v>
      </c>
      <c r="N49" s="97" t="s">
        <v>64</v>
      </c>
      <c r="O49" s="97" t="s">
        <v>64</v>
      </c>
      <c r="P49" s="97" t="s">
        <v>5332</v>
      </c>
      <c r="Q49" s="97"/>
      <c r="R49" s="112"/>
      <c r="S49" s="95"/>
    </row>
    <row r="50" spans="1:19" ht="25.5">
      <c r="A50" s="97">
        <v>0</v>
      </c>
      <c r="B50" s="97"/>
      <c r="C50" s="97" t="s">
        <v>1465</v>
      </c>
      <c r="D50" s="102" t="s">
        <v>5427</v>
      </c>
      <c r="E50" s="111" t="s">
        <v>1896</v>
      </c>
      <c r="F50" s="111" t="s">
        <v>3478</v>
      </c>
      <c r="G50" s="104" t="s">
        <v>5327</v>
      </c>
      <c r="H50" s="97" t="s">
        <v>192</v>
      </c>
      <c r="I50" s="97" t="s">
        <v>5421</v>
      </c>
      <c r="J50" s="97">
        <v>40</v>
      </c>
      <c r="K50" s="97" t="s">
        <v>5415</v>
      </c>
      <c r="L50" s="97" t="s">
        <v>5416</v>
      </c>
      <c r="M50" s="97" t="s">
        <v>64</v>
      </c>
      <c r="N50" s="97" t="s">
        <v>64</v>
      </c>
      <c r="O50" s="97" t="s">
        <v>64</v>
      </c>
      <c r="P50" s="97" t="s">
        <v>5332</v>
      </c>
      <c r="Q50" s="97"/>
      <c r="R50" s="112"/>
      <c r="S50" s="95"/>
    </row>
    <row r="51" spans="1:19" ht="25.5">
      <c r="A51" s="97">
        <v>0</v>
      </c>
      <c r="B51" s="97"/>
      <c r="C51" s="97" t="s">
        <v>1465</v>
      </c>
      <c r="D51" s="102" t="s">
        <v>5428</v>
      </c>
      <c r="E51" s="111" t="s">
        <v>1896</v>
      </c>
      <c r="F51" s="111" t="s">
        <v>3476</v>
      </c>
      <c r="G51" s="104" t="s">
        <v>5327</v>
      </c>
      <c r="H51" s="97" t="s">
        <v>192</v>
      </c>
      <c r="I51" s="97" t="s">
        <v>5421</v>
      </c>
      <c r="J51" s="97">
        <v>25</v>
      </c>
      <c r="K51" s="97" t="s">
        <v>5415</v>
      </c>
      <c r="L51" s="97" t="s">
        <v>5423</v>
      </c>
      <c r="M51" s="97" t="s">
        <v>64</v>
      </c>
      <c r="N51" s="97" t="s">
        <v>64</v>
      </c>
      <c r="O51" s="97" t="s">
        <v>64</v>
      </c>
      <c r="P51" s="97" t="s">
        <v>5332</v>
      </c>
      <c r="Q51" s="97"/>
      <c r="R51" s="112"/>
      <c r="S51" s="95"/>
    </row>
    <row r="52" spans="1:19" ht="76.5">
      <c r="A52" s="97" t="s">
        <v>5325</v>
      </c>
      <c r="B52" s="97"/>
      <c r="C52" s="97" t="s">
        <v>5429</v>
      </c>
      <c r="D52" s="102" t="s">
        <v>5430</v>
      </c>
      <c r="E52" s="111" t="s">
        <v>74</v>
      </c>
      <c r="F52" s="111" t="s">
        <v>4151</v>
      </c>
      <c r="G52" s="104" t="s">
        <v>5336</v>
      </c>
      <c r="H52" s="97" t="s">
        <v>192</v>
      </c>
      <c r="I52" s="97" t="s">
        <v>5431</v>
      </c>
      <c r="J52" s="97">
        <v>95</v>
      </c>
      <c r="K52" s="97" t="s">
        <v>5415</v>
      </c>
      <c r="L52" s="97" t="s">
        <v>5432</v>
      </c>
      <c r="M52" s="97" t="s">
        <v>64</v>
      </c>
      <c r="N52" s="97" t="s">
        <v>64</v>
      </c>
      <c r="O52" s="97" t="s">
        <v>64</v>
      </c>
      <c r="P52" s="97" t="s">
        <v>5332</v>
      </c>
      <c r="Q52" s="97"/>
      <c r="R52" s="98" t="s">
        <v>5334</v>
      </c>
      <c r="S52" s="95"/>
    </row>
    <row r="53" spans="1:19" ht="76.5">
      <c r="A53" s="97" t="s">
        <v>5325</v>
      </c>
      <c r="B53" s="97"/>
      <c r="C53" s="97" t="s">
        <v>5429</v>
      </c>
      <c r="D53" s="102" t="s">
        <v>5433</v>
      </c>
      <c r="E53" s="111" t="s">
        <v>74</v>
      </c>
      <c r="F53" s="111" t="s">
        <v>4153</v>
      </c>
      <c r="G53" s="104" t="s">
        <v>5336</v>
      </c>
      <c r="H53" s="97" t="s">
        <v>192</v>
      </c>
      <c r="I53" s="97" t="s">
        <v>5431</v>
      </c>
      <c r="J53" s="97">
        <v>95</v>
      </c>
      <c r="K53" s="97" t="s">
        <v>5415</v>
      </c>
      <c r="L53" s="97" t="s">
        <v>5432</v>
      </c>
      <c r="M53" s="97" t="s">
        <v>64</v>
      </c>
      <c r="N53" s="97" t="s">
        <v>64</v>
      </c>
      <c r="O53" s="97" t="s">
        <v>64</v>
      </c>
      <c r="P53" s="97" t="s">
        <v>5332</v>
      </c>
      <c r="Q53" s="97"/>
      <c r="R53" s="98" t="s">
        <v>5334</v>
      </c>
      <c r="S53" s="95"/>
    </row>
    <row r="54" spans="1:19" ht="76.5">
      <c r="A54" s="97" t="s">
        <v>5325</v>
      </c>
      <c r="B54" s="97"/>
      <c r="C54" s="97" t="s">
        <v>5429</v>
      </c>
      <c r="D54" s="102" t="s">
        <v>5434</v>
      </c>
      <c r="E54" s="111" t="s">
        <v>74</v>
      </c>
      <c r="F54" s="111" t="s">
        <v>4154</v>
      </c>
      <c r="G54" s="104" t="s">
        <v>5336</v>
      </c>
      <c r="H54" s="97" t="s">
        <v>192</v>
      </c>
      <c r="I54" s="97" t="s">
        <v>5435</v>
      </c>
      <c r="J54" s="97">
        <v>100</v>
      </c>
      <c r="K54" s="97" t="s">
        <v>5415</v>
      </c>
      <c r="L54" s="97" t="s">
        <v>5436</v>
      </c>
      <c r="M54" s="97" t="s">
        <v>64</v>
      </c>
      <c r="N54" s="97" t="s">
        <v>64</v>
      </c>
      <c r="O54" s="97" t="s">
        <v>64</v>
      </c>
      <c r="P54" s="97" t="s">
        <v>5332</v>
      </c>
      <c r="Q54" s="97"/>
      <c r="R54" s="98" t="s">
        <v>5334</v>
      </c>
      <c r="S54" s="95"/>
    </row>
    <row r="55" spans="1:19" ht="76.5">
      <c r="A55" s="97" t="s">
        <v>5325</v>
      </c>
      <c r="B55" s="97"/>
      <c r="C55" s="97" t="s">
        <v>5429</v>
      </c>
      <c r="D55" s="102" t="s">
        <v>5437</v>
      </c>
      <c r="E55" s="111" t="s">
        <v>74</v>
      </c>
      <c r="F55" s="111" t="s">
        <v>4156</v>
      </c>
      <c r="G55" s="104" t="s">
        <v>5336</v>
      </c>
      <c r="H55" s="97" t="s">
        <v>192</v>
      </c>
      <c r="I55" s="97" t="s">
        <v>5435</v>
      </c>
      <c r="J55" s="97">
        <v>100</v>
      </c>
      <c r="K55" s="97" t="s">
        <v>5415</v>
      </c>
      <c r="L55" s="97" t="s">
        <v>5436</v>
      </c>
      <c r="M55" s="97" t="s">
        <v>64</v>
      </c>
      <c r="N55" s="97" t="s">
        <v>64</v>
      </c>
      <c r="O55" s="97" t="s">
        <v>64</v>
      </c>
      <c r="P55" s="97" t="s">
        <v>5332</v>
      </c>
      <c r="Q55" s="97"/>
      <c r="R55" s="98" t="s">
        <v>5334</v>
      </c>
      <c r="S55" s="95"/>
    </row>
    <row r="56" spans="1:19" ht="76.5">
      <c r="A56" s="97" t="s">
        <v>5325</v>
      </c>
      <c r="B56" s="97"/>
      <c r="C56" s="97" t="s">
        <v>5429</v>
      </c>
      <c r="D56" s="97" t="s">
        <v>5438</v>
      </c>
      <c r="E56" s="97" t="s">
        <v>74</v>
      </c>
      <c r="F56" s="97" t="s">
        <v>4157</v>
      </c>
      <c r="G56" s="104" t="s">
        <v>5336</v>
      </c>
      <c r="H56" s="97" t="s">
        <v>192</v>
      </c>
      <c r="I56" s="97" t="s">
        <v>5435</v>
      </c>
      <c r="J56" s="97">
        <v>100</v>
      </c>
      <c r="K56" s="97" t="s">
        <v>5415</v>
      </c>
      <c r="L56" s="97" t="s">
        <v>5439</v>
      </c>
      <c r="M56" s="97" t="s">
        <v>64</v>
      </c>
      <c r="N56" s="97" t="s">
        <v>64</v>
      </c>
      <c r="O56" s="97" t="s">
        <v>64</v>
      </c>
      <c r="P56" s="97" t="s">
        <v>5332</v>
      </c>
      <c r="Q56" s="97"/>
      <c r="R56" s="98" t="s">
        <v>5334</v>
      </c>
      <c r="S56" s="95"/>
    </row>
    <row r="57" spans="1:19" ht="76.5">
      <c r="A57" s="97" t="s">
        <v>5325</v>
      </c>
      <c r="B57" s="97"/>
      <c r="C57" s="97" t="s">
        <v>5429</v>
      </c>
      <c r="D57" s="102" t="s">
        <v>5440</v>
      </c>
      <c r="E57" s="111" t="s">
        <v>74</v>
      </c>
      <c r="F57" s="111" t="s">
        <v>4159</v>
      </c>
      <c r="G57" s="104" t="s">
        <v>5336</v>
      </c>
      <c r="H57" s="97" t="s">
        <v>192</v>
      </c>
      <c r="I57" s="97" t="s">
        <v>5435</v>
      </c>
      <c r="J57" s="97">
        <v>100</v>
      </c>
      <c r="K57" s="97" t="s">
        <v>5415</v>
      </c>
      <c r="L57" s="97" t="s">
        <v>5439</v>
      </c>
      <c r="M57" s="97" t="s">
        <v>64</v>
      </c>
      <c r="N57" s="97" t="s">
        <v>64</v>
      </c>
      <c r="O57" s="97" t="s">
        <v>64</v>
      </c>
      <c r="P57" s="97" t="s">
        <v>5332</v>
      </c>
      <c r="Q57" s="97"/>
      <c r="R57" s="98" t="s">
        <v>5334</v>
      </c>
      <c r="S57" s="95"/>
    </row>
    <row r="58" spans="1:19" ht="51">
      <c r="A58" s="97">
        <v>0</v>
      </c>
      <c r="B58" s="97"/>
      <c r="C58" s="97" t="s">
        <v>1465</v>
      </c>
      <c r="D58" s="102" t="s">
        <v>5441</v>
      </c>
      <c r="E58" s="111" t="s">
        <v>1900</v>
      </c>
      <c r="F58" s="111" t="s">
        <v>3605</v>
      </c>
      <c r="G58" s="104" t="s">
        <v>5327</v>
      </c>
      <c r="H58" s="97" t="s">
        <v>192</v>
      </c>
      <c r="I58" s="97" t="s">
        <v>5442</v>
      </c>
      <c r="J58" s="97">
        <v>20</v>
      </c>
      <c r="K58" s="97" t="s">
        <v>5330</v>
      </c>
      <c r="L58" s="97" t="s">
        <v>5347</v>
      </c>
      <c r="M58" s="97" t="s">
        <v>64</v>
      </c>
      <c r="N58" s="97" t="s">
        <v>64</v>
      </c>
      <c r="O58" s="97" t="s">
        <v>64</v>
      </c>
      <c r="P58" s="97" t="s">
        <v>5332</v>
      </c>
      <c r="Q58" s="97" t="s">
        <v>5333</v>
      </c>
      <c r="R58" s="112"/>
      <c r="S58" s="95"/>
    </row>
    <row r="59" spans="1:19" ht="25.5">
      <c r="A59" s="97">
        <v>0</v>
      </c>
      <c r="B59" s="97"/>
      <c r="C59" s="97" t="s">
        <v>1465</v>
      </c>
      <c r="D59" s="102" t="s">
        <v>5443</v>
      </c>
      <c r="E59" s="111" t="s">
        <v>1900</v>
      </c>
      <c r="F59" s="111" t="s">
        <v>3699</v>
      </c>
      <c r="G59" s="104" t="s">
        <v>5327</v>
      </c>
      <c r="H59" s="97" t="s">
        <v>192</v>
      </c>
      <c r="I59" s="97" t="s">
        <v>5442</v>
      </c>
      <c r="J59" s="97">
        <v>20</v>
      </c>
      <c r="K59" s="97" t="s">
        <v>5330</v>
      </c>
      <c r="L59" s="97" t="s">
        <v>5347</v>
      </c>
      <c r="M59" s="97" t="s">
        <v>64</v>
      </c>
      <c r="N59" s="97" t="s">
        <v>64</v>
      </c>
      <c r="O59" s="97" t="s">
        <v>64</v>
      </c>
      <c r="P59" s="97" t="s">
        <v>5332</v>
      </c>
      <c r="Q59" s="97"/>
      <c r="R59" s="112"/>
      <c r="S59" s="95"/>
    </row>
    <row r="60" spans="1:19" ht="51">
      <c r="A60" s="97">
        <v>0</v>
      </c>
      <c r="B60" s="97"/>
      <c r="C60" s="97" t="s">
        <v>1465</v>
      </c>
      <c r="D60" s="97" t="s">
        <v>5444</v>
      </c>
      <c r="E60" s="97" t="s">
        <v>1900</v>
      </c>
      <c r="F60" s="97" t="s">
        <v>3611</v>
      </c>
      <c r="G60" s="104" t="s">
        <v>5327</v>
      </c>
      <c r="H60" s="97" t="s">
        <v>192</v>
      </c>
      <c r="I60" s="97" t="s">
        <v>5442</v>
      </c>
      <c r="J60" s="97">
        <v>20</v>
      </c>
      <c r="K60" s="97" t="s">
        <v>5330</v>
      </c>
      <c r="L60" s="97" t="s">
        <v>5347</v>
      </c>
      <c r="M60" s="97" t="s">
        <v>64</v>
      </c>
      <c r="N60" s="97" t="s">
        <v>64</v>
      </c>
      <c r="O60" s="97" t="s">
        <v>64</v>
      </c>
      <c r="P60" s="97" t="s">
        <v>5332</v>
      </c>
      <c r="Q60" s="97" t="s">
        <v>5333</v>
      </c>
      <c r="R60" s="112"/>
      <c r="S60" s="95"/>
    </row>
    <row r="61" spans="1:19" ht="25.5">
      <c r="A61" s="97">
        <v>0</v>
      </c>
      <c r="B61" s="97"/>
      <c r="C61" s="97" t="s">
        <v>1465</v>
      </c>
      <c r="D61" s="102" t="s">
        <v>5445</v>
      </c>
      <c r="E61" s="111" t="s">
        <v>1900</v>
      </c>
      <c r="F61" s="111" t="s">
        <v>3483</v>
      </c>
      <c r="G61" s="104" t="s">
        <v>5327</v>
      </c>
      <c r="H61" s="97" t="s">
        <v>192</v>
      </c>
      <c r="I61" s="97" t="s">
        <v>5446</v>
      </c>
      <c r="J61" s="97">
        <v>15</v>
      </c>
      <c r="K61" s="97" t="s">
        <v>5330</v>
      </c>
      <c r="L61" s="97" t="s">
        <v>5347</v>
      </c>
      <c r="M61" s="97" t="s">
        <v>64</v>
      </c>
      <c r="N61" s="97" t="s">
        <v>64</v>
      </c>
      <c r="O61" s="97" t="s">
        <v>64</v>
      </c>
      <c r="P61" s="97" t="s">
        <v>5332</v>
      </c>
      <c r="Q61" s="97"/>
      <c r="R61" s="112"/>
      <c r="S61" s="95"/>
    </row>
    <row r="62" spans="1:19" ht="51">
      <c r="A62" s="97">
        <v>0</v>
      </c>
      <c r="B62" s="97"/>
      <c r="C62" s="97" t="s">
        <v>1465</v>
      </c>
      <c r="D62" s="102" t="s">
        <v>5447</v>
      </c>
      <c r="E62" s="111" t="s">
        <v>1900</v>
      </c>
      <c r="F62" s="111" t="s">
        <v>3613</v>
      </c>
      <c r="G62" s="104" t="s">
        <v>5327</v>
      </c>
      <c r="H62" s="97" t="s">
        <v>192</v>
      </c>
      <c r="I62" s="97" t="s">
        <v>5446</v>
      </c>
      <c r="J62" s="97">
        <v>15</v>
      </c>
      <c r="K62" s="97" t="s">
        <v>5330</v>
      </c>
      <c r="L62" s="97" t="s">
        <v>5347</v>
      </c>
      <c r="M62" s="97" t="s">
        <v>64</v>
      </c>
      <c r="N62" s="97" t="s">
        <v>64</v>
      </c>
      <c r="O62" s="97" t="s">
        <v>64</v>
      </c>
      <c r="P62" s="97" t="s">
        <v>5332</v>
      </c>
      <c r="Q62" s="97" t="s">
        <v>5333</v>
      </c>
      <c r="R62" s="112"/>
      <c r="S62" s="95"/>
    </row>
    <row r="63" spans="1:19" ht="25.5">
      <c r="A63" s="97">
        <v>0</v>
      </c>
      <c r="B63" s="101"/>
      <c r="C63" s="97" t="s">
        <v>1465</v>
      </c>
      <c r="D63" s="102" t="s">
        <v>5448</v>
      </c>
      <c r="E63" s="111" t="s">
        <v>1900</v>
      </c>
      <c r="F63" s="111" t="s">
        <v>4615</v>
      </c>
      <c r="G63" s="104" t="s">
        <v>5327</v>
      </c>
      <c r="H63" s="97" t="s">
        <v>192</v>
      </c>
      <c r="I63" s="97" t="s">
        <v>5446</v>
      </c>
      <c r="J63" s="97">
        <v>15</v>
      </c>
      <c r="K63" s="97" t="s">
        <v>5330</v>
      </c>
      <c r="L63" s="97" t="s">
        <v>5347</v>
      </c>
      <c r="M63" s="97" t="s">
        <v>64</v>
      </c>
      <c r="N63" s="97" t="s">
        <v>64</v>
      </c>
      <c r="O63" s="97" t="s">
        <v>64</v>
      </c>
      <c r="P63" s="97" t="s">
        <v>5332</v>
      </c>
      <c r="Q63" s="97" t="s">
        <v>5348</v>
      </c>
      <c r="R63" s="112"/>
      <c r="S63" s="95"/>
    </row>
    <row r="64" spans="1:19" ht="25.5">
      <c r="A64" s="97">
        <v>0</v>
      </c>
      <c r="B64" s="97"/>
      <c r="C64" s="97" t="s">
        <v>1465</v>
      </c>
      <c r="D64" s="102" t="s">
        <v>5449</v>
      </c>
      <c r="E64" s="97" t="s">
        <v>1900</v>
      </c>
      <c r="F64" s="111" t="s">
        <v>3700</v>
      </c>
      <c r="G64" s="104" t="s">
        <v>5327</v>
      </c>
      <c r="H64" s="97" t="s">
        <v>192</v>
      </c>
      <c r="I64" s="97" t="s">
        <v>5446</v>
      </c>
      <c r="J64" s="97">
        <v>15</v>
      </c>
      <c r="K64" s="97" t="s">
        <v>5330</v>
      </c>
      <c r="L64" s="97" t="s">
        <v>5347</v>
      </c>
      <c r="M64" s="97" t="s">
        <v>64</v>
      </c>
      <c r="N64" s="97" t="s">
        <v>64</v>
      </c>
      <c r="O64" s="97" t="s">
        <v>64</v>
      </c>
      <c r="P64" s="97" t="s">
        <v>5332</v>
      </c>
      <c r="Q64" s="97"/>
      <c r="R64" s="112"/>
      <c r="S64" s="95"/>
    </row>
    <row r="65" spans="1:20" ht="25.5">
      <c r="A65" s="97">
        <v>0</v>
      </c>
      <c r="B65" s="97"/>
      <c r="C65" s="97" t="s">
        <v>1465</v>
      </c>
      <c r="D65" s="102" t="s">
        <v>5450</v>
      </c>
      <c r="E65" s="97" t="s">
        <v>1900</v>
      </c>
      <c r="F65" s="111" t="s">
        <v>3716</v>
      </c>
      <c r="G65" s="104" t="s">
        <v>5327</v>
      </c>
      <c r="H65" s="97" t="s">
        <v>192</v>
      </c>
      <c r="I65" s="97" t="s">
        <v>5451</v>
      </c>
      <c r="J65" s="97">
        <v>20</v>
      </c>
      <c r="K65" s="97" t="s">
        <v>5330</v>
      </c>
      <c r="L65" s="97" t="s">
        <v>5347</v>
      </c>
      <c r="M65" s="97" t="s">
        <v>64</v>
      </c>
      <c r="N65" s="97" t="s">
        <v>64</v>
      </c>
      <c r="O65" s="97" t="s">
        <v>64</v>
      </c>
      <c r="P65" s="97" t="s">
        <v>5332</v>
      </c>
      <c r="Q65" s="97"/>
      <c r="R65" s="112"/>
      <c r="S65" s="95"/>
    </row>
    <row r="66" spans="1:20" ht="25.5">
      <c r="A66" s="97">
        <v>0</v>
      </c>
      <c r="B66" s="97"/>
      <c r="C66" s="97" t="s">
        <v>1465</v>
      </c>
      <c r="D66" s="102" t="s">
        <v>5452</v>
      </c>
      <c r="E66" s="97" t="s">
        <v>1900</v>
      </c>
      <c r="F66" s="111" t="s">
        <v>3719</v>
      </c>
      <c r="G66" s="104" t="s">
        <v>5327</v>
      </c>
      <c r="H66" s="97" t="s">
        <v>192</v>
      </c>
      <c r="I66" s="97" t="s">
        <v>5451</v>
      </c>
      <c r="J66" s="97">
        <v>20</v>
      </c>
      <c r="K66" s="97" t="s">
        <v>5330</v>
      </c>
      <c r="L66" s="97" t="s">
        <v>5347</v>
      </c>
      <c r="M66" s="97" t="s">
        <v>64</v>
      </c>
      <c r="N66" s="97" t="s">
        <v>64</v>
      </c>
      <c r="O66" s="97" t="s">
        <v>64</v>
      </c>
      <c r="P66" s="97" t="s">
        <v>5332</v>
      </c>
      <c r="Q66" s="97"/>
      <c r="R66" s="112"/>
      <c r="S66" s="95"/>
    </row>
    <row r="67" spans="1:20" ht="25.5">
      <c r="A67" s="97">
        <v>0</v>
      </c>
      <c r="B67" s="97"/>
      <c r="C67" s="97" t="s">
        <v>1465</v>
      </c>
      <c r="D67" s="102" t="s">
        <v>5453</v>
      </c>
      <c r="E67" s="97" t="s">
        <v>1900</v>
      </c>
      <c r="F67" s="111" t="s">
        <v>3720</v>
      </c>
      <c r="G67" s="104" t="s">
        <v>5327</v>
      </c>
      <c r="H67" s="97" t="s">
        <v>192</v>
      </c>
      <c r="I67" s="97" t="s">
        <v>5451</v>
      </c>
      <c r="J67" s="97">
        <v>20</v>
      </c>
      <c r="K67" s="97" t="s">
        <v>5330</v>
      </c>
      <c r="L67" s="97" t="s">
        <v>5347</v>
      </c>
      <c r="M67" s="97" t="s">
        <v>64</v>
      </c>
      <c r="N67" s="97" t="s">
        <v>64</v>
      </c>
      <c r="O67" s="97" t="s">
        <v>64</v>
      </c>
      <c r="P67" s="97" t="s">
        <v>5332</v>
      </c>
      <c r="Q67" s="97"/>
      <c r="R67" s="112"/>
      <c r="S67" s="95"/>
    </row>
    <row r="68" spans="1:20" ht="25.5">
      <c r="A68" s="97" t="s">
        <v>5325</v>
      </c>
      <c r="B68" s="101"/>
      <c r="C68" s="97" t="s">
        <v>1465</v>
      </c>
      <c r="D68" s="102" t="s">
        <v>5454</v>
      </c>
      <c r="E68" s="97" t="s">
        <v>1891</v>
      </c>
      <c r="F68" s="111" t="s">
        <v>4935</v>
      </c>
      <c r="G68" s="104" t="s">
        <v>5327</v>
      </c>
      <c r="H68" s="97" t="s">
        <v>192</v>
      </c>
      <c r="I68" s="97" t="s">
        <v>5451</v>
      </c>
      <c r="J68" s="97" t="s">
        <v>5346</v>
      </c>
      <c r="K68" s="97" t="s">
        <v>5330</v>
      </c>
      <c r="L68" s="97" t="s">
        <v>5347</v>
      </c>
      <c r="M68" s="97" t="s">
        <v>64</v>
      </c>
      <c r="N68" s="97" t="s">
        <v>64</v>
      </c>
      <c r="O68" s="97" t="s">
        <v>64</v>
      </c>
      <c r="P68" s="97" t="s">
        <v>5332</v>
      </c>
      <c r="Q68" s="97" t="s">
        <v>5348</v>
      </c>
      <c r="R68" s="98" t="s">
        <v>5334</v>
      </c>
      <c r="S68" s="95"/>
    </row>
    <row r="69" spans="1:20" ht="25.5">
      <c r="A69" s="97" t="s">
        <v>5325</v>
      </c>
      <c r="B69" s="101"/>
      <c r="C69" s="97" t="s">
        <v>1465</v>
      </c>
      <c r="D69" s="102" t="s">
        <v>5455</v>
      </c>
      <c r="E69" s="111" t="s">
        <v>1891</v>
      </c>
      <c r="F69" s="111" t="s">
        <v>4937</v>
      </c>
      <c r="G69" s="104" t="s">
        <v>5327</v>
      </c>
      <c r="H69" s="97" t="s">
        <v>192</v>
      </c>
      <c r="I69" s="97" t="s">
        <v>1764</v>
      </c>
      <c r="J69" s="97" t="s">
        <v>5346</v>
      </c>
      <c r="K69" s="97" t="s">
        <v>5330</v>
      </c>
      <c r="L69" s="97" t="s">
        <v>5347</v>
      </c>
      <c r="M69" s="97" t="s">
        <v>64</v>
      </c>
      <c r="N69" s="97" t="s">
        <v>64</v>
      </c>
      <c r="O69" s="97" t="s">
        <v>64</v>
      </c>
      <c r="P69" s="97" t="s">
        <v>5332</v>
      </c>
      <c r="Q69" s="97" t="s">
        <v>5348</v>
      </c>
      <c r="R69" s="98" t="s">
        <v>5334</v>
      </c>
      <c r="S69" s="95"/>
      <c r="T69" s="95"/>
    </row>
    <row r="70" spans="1:20" ht="25.5">
      <c r="A70" s="154" t="s">
        <v>6736</v>
      </c>
      <c r="B70" s="101"/>
      <c r="C70" s="97" t="s">
        <v>1465</v>
      </c>
      <c r="D70" s="102" t="s">
        <v>5456</v>
      </c>
      <c r="E70" s="111" t="s">
        <v>1891</v>
      </c>
      <c r="F70" s="113" t="s">
        <v>4939</v>
      </c>
      <c r="G70" s="104" t="s">
        <v>5327</v>
      </c>
      <c r="H70" s="97" t="s">
        <v>192</v>
      </c>
      <c r="I70" s="97" t="s">
        <v>1764</v>
      </c>
      <c r="J70" s="97" t="s">
        <v>5351</v>
      </c>
      <c r="K70" s="97" t="s">
        <v>5330</v>
      </c>
      <c r="L70" s="97" t="s">
        <v>5347</v>
      </c>
      <c r="M70" s="97" t="s">
        <v>64</v>
      </c>
      <c r="N70" s="97" t="s">
        <v>64</v>
      </c>
      <c r="O70" s="97" t="s">
        <v>64</v>
      </c>
      <c r="P70" s="97" t="s">
        <v>5332</v>
      </c>
      <c r="Q70" s="97" t="s">
        <v>5348</v>
      </c>
      <c r="R70" s="98" t="s">
        <v>5457</v>
      </c>
      <c r="S70" s="95"/>
    </row>
    <row r="71" spans="1:20" ht="25.5">
      <c r="A71" s="97" t="s">
        <v>5325</v>
      </c>
      <c r="B71" s="97" t="s">
        <v>4932</v>
      </c>
      <c r="C71" s="97" t="s">
        <v>1465</v>
      </c>
      <c r="D71" s="102" t="s">
        <v>5458</v>
      </c>
      <c r="E71" s="97" t="s">
        <v>1898</v>
      </c>
      <c r="F71" s="111" t="s">
        <v>4162</v>
      </c>
      <c r="G71" s="104" t="s">
        <v>5327</v>
      </c>
      <c r="H71" s="97" t="s">
        <v>192</v>
      </c>
      <c r="I71" s="97" t="s">
        <v>1764</v>
      </c>
      <c r="J71" s="97">
        <v>20</v>
      </c>
      <c r="K71" s="97" t="s">
        <v>5415</v>
      </c>
      <c r="L71" s="97" t="s">
        <v>5459</v>
      </c>
      <c r="M71" s="97" t="s">
        <v>64</v>
      </c>
      <c r="N71" s="97" t="s">
        <v>64</v>
      </c>
      <c r="O71" s="97" t="s">
        <v>64</v>
      </c>
      <c r="P71" s="97" t="s">
        <v>5332</v>
      </c>
      <c r="Q71" s="97"/>
      <c r="R71" s="98" t="s">
        <v>5334</v>
      </c>
      <c r="S71" s="95"/>
    </row>
    <row r="72" spans="1:20" ht="25.5">
      <c r="A72" s="97" t="s">
        <v>5325</v>
      </c>
      <c r="B72" s="97" t="s">
        <v>4932</v>
      </c>
      <c r="C72" s="97" t="s">
        <v>1465</v>
      </c>
      <c r="D72" s="102" t="s">
        <v>5460</v>
      </c>
      <c r="E72" s="97" t="s">
        <v>1898</v>
      </c>
      <c r="F72" s="111" t="s">
        <v>4163</v>
      </c>
      <c r="G72" s="104" t="s">
        <v>5327</v>
      </c>
      <c r="H72" s="97" t="s">
        <v>192</v>
      </c>
      <c r="I72" s="97" t="s">
        <v>1764</v>
      </c>
      <c r="J72" s="97">
        <v>20</v>
      </c>
      <c r="K72" s="97" t="s">
        <v>5415</v>
      </c>
      <c r="L72" s="97" t="s">
        <v>5459</v>
      </c>
      <c r="M72" s="97" t="s">
        <v>64</v>
      </c>
      <c r="N72" s="97" t="s">
        <v>64</v>
      </c>
      <c r="O72" s="97" t="s">
        <v>64</v>
      </c>
      <c r="P72" s="97" t="s">
        <v>5332</v>
      </c>
      <c r="Q72" s="97"/>
      <c r="R72" s="98" t="s">
        <v>5334</v>
      </c>
      <c r="S72" s="95"/>
    </row>
    <row r="73" spans="1:20" ht="25.5">
      <c r="A73" s="97" t="s">
        <v>5325</v>
      </c>
      <c r="B73" s="97" t="s">
        <v>4932</v>
      </c>
      <c r="C73" s="97" t="s">
        <v>1465</v>
      </c>
      <c r="D73" s="102" t="s">
        <v>5461</v>
      </c>
      <c r="E73" s="97" t="s">
        <v>1898</v>
      </c>
      <c r="F73" s="111" t="s">
        <v>4164</v>
      </c>
      <c r="G73" s="104" t="s">
        <v>5327</v>
      </c>
      <c r="H73" s="97" t="s">
        <v>192</v>
      </c>
      <c r="I73" s="97" t="s">
        <v>1773</v>
      </c>
      <c r="J73" s="97">
        <v>20</v>
      </c>
      <c r="K73" s="97" t="s">
        <v>5415</v>
      </c>
      <c r="L73" s="97" t="s">
        <v>5462</v>
      </c>
      <c r="M73" s="97" t="s">
        <v>64</v>
      </c>
      <c r="N73" s="97" t="s">
        <v>64</v>
      </c>
      <c r="O73" s="97" t="s">
        <v>64</v>
      </c>
      <c r="P73" s="97" t="s">
        <v>5332</v>
      </c>
      <c r="Q73" s="97"/>
      <c r="R73" s="98" t="s">
        <v>5334</v>
      </c>
      <c r="S73" s="95"/>
    </row>
    <row r="74" spans="1:20" ht="25.5">
      <c r="A74" s="97" t="s">
        <v>5325</v>
      </c>
      <c r="B74" s="97" t="s">
        <v>4932</v>
      </c>
      <c r="C74" s="97" t="s">
        <v>1465</v>
      </c>
      <c r="D74" s="102" t="s">
        <v>5463</v>
      </c>
      <c r="E74" s="97" t="s">
        <v>1898</v>
      </c>
      <c r="F74" s="111" t="s">
        <v>4165</v>
      </c>
      <c r="G74" s="104" t="s">
        <v>5327</v>
      </c>
      <c r="H74" s="97" t="s">
        <v>192</v>
      </c>
      <c r="I74" s="97" t="s">
        <v>1773</v>
      </c>
      <c r="J74" s="97">
        <v>20</v>
      </c>
      <c r="K74" s="97" t="s">
        <v>5415</v>
      </c>
      <c r="L74" s="97" t="s">
        <v>5462</v>
      </c>
      <c r="M74" s="97" t="s">
        <v>64</v>
      </c>
      <c r="N74" s="97" t="s">
        <v>64</v>
      </c>
      <c r="O74" s="97" t="s">
        <v>64</v>
      </c>
      <c r="P74" s="97" t="s">
        <v>5332</v>
      </c>
      <c r="Q74" s="97"/>
      <c r="R74" s="98" t="s">
        <v>5334</v>
      </c>
      <c r="S74" s="95"/>
    </row>
    <row r="75" spans="1:20" ht="25.5">
      <c r="A75" s="97" t="s">
        <v>5325</v>
      </c>
      <c r="B75" s="97" t="s">
        <v>4932</v>
      </c>
      <c r="C75" s="97" t="s">
        <v>1465</v>
      </c>
      <c r="D75" s="102" t="s">
        <v>5464</v>
      </c>
      <c r="E75" s="97" t="s">
        <v>1898</v>
      </c>
      <c r="F75" s="111" t="s">
        <v>4166</v>
      </c>
      <c r="G75" s="104" t="s">
        <v>5327</v>
      </c>
      <c r="H75" s="97" t="s">
        <v>192</v>
      </c>
      <c r="I75" s="97" t="s">
        <v>1773</v>
      </c>
      <c r="J75" s="97">
        <v>25</v>
      </c>
      <c r="K75" s="97" t="s">
        <v>5415</v>
      </c>
      <c r="L75" s="97" t="s">
        <v>5465</v>
      </c>
      <c r="M75" s="97" t="s">
        <v>64</v>
      </c>
      <c r="N75" s="97" t="s">
        <v>64</v>
      </c>
      <c r="O75" s="97" t="s">
        <v>64</v>
      </c>
      <c r="P75" s="97" t="s">
        <v>5332</v>
      </c>
      <c r="Q75" s="97"/>
      <c r="R75" s="98" t="s">
        <v>5334</v>
      </c>
      <c r="S75" s="95"/>
    </row>
    <row r="76" spans="1:20" ht="25.5">
      <c r="A76" s="97" t="s">
        <v>5325</v>
      </c>
      <c r="B76" s="97" t="s">
        <v>4932</v>
      </c>
      <c r="C76" s="97" t="s">
        <v>1465</v>
      </c>
      <c r="D76" s="102" t="s">
        <v>5466</v>
      </c>
      <c r="E76" s="97" t="s">
        <v>1898</v>
      </c>
      <c r="F76" s="111" t="s">
        <v>4167</v>
      </c>
      <c r="G76" s="104" t="s">
        <v>5327</v>
      </c>
      <c r="H76" s="97" t="s">
        <v>192</v>
      </c>
      <c r="I76" s="97" t="s">
        <v>1773</v>
      </c>
      <c r="J76" s="97">
        <v>25</v>
      </c>
      <c r="K76" s="97" t="s">
        <v>5415</v>
      </c>
      <c r="L76" s="97" t="s">
        <v>5465</v>
      </c>
      <c r="M76" s="97" t="s">
        <v>64</v>
      </c>
      <c r="N76" s="97" t="s">
        <v>64</v>
      </c>
      <c r="O76" s="97" t="s">
        <v>64</v>
      </c>
      <c r="P76" s="97" t="s">
        <v>5332</v>
      </c>
      <c r="Q76" s="97"/>
      <c r="R76" s="98" t="s">
        <v>5334</v>
      </c>
      <c r="S76" s="95"/>
    </row>
    <row r="77" spans="1:20" ht="63.75">
      <c r="A77" s="97" t="s">
        <v>5325</v>
      </c>
      <c r="B77" s="101"/>
      <c r="C77" s="97" t="s">
        <v>1465</v>
      </c>
      <c r="D77" s="102" t="s">
        <v>5467</v>
      </c>
      <c r="E77" s="97" t="s">
        <v>81</v>
      </c>
      <c r="F77" s="111" t="s">
        <v>5243</v>
      </c>
      <c r="G77" s="104" t="s">
        <v>5363</v>
      </c>
      <c r="H77" s="97" t="s">
        <v>192</v>
      </c>
      <c r="I77" s="97" t="s">
        <v>5468</v>
      </c>
      <c r="J77" s="101">
        <v>85</v>
      </c>
      <c r="K77" s="97" t="s">
        <v>5330</v>
      </c>
      <c r="L77" s="97" t="s">
        <v>5469</v>
      </c>
      <c r="M77" s="97" t="s">
        <v>64</v>
      </c>
      <c r="N77" s="97" t="s">
        <v>64</v>
      </c>
      <c r="O77" s="97" t="s">
        <v>64</v>
      </c>
      <c r="P77" s="97" t="s">
        <v>5332</v>
      </c>
      <c r="Q77" s="97"/>
      <c r="R77" s="98" t="s">
        <v>5334</v>
      </c>
      <c r="S77" s="95"/>
    </row>
    <row r="78" spans="1:20" ht="63.75">
      <c r="A78" s="97" t="s">
        <v>5325</v>
      </c>
      <c r="B78" s="101"/>
      <c r="C78" s="97" t="s">
        <v>1465</v>
      </c>
      <c r="D78" s="102" t="s">
        <v>5470</v>
      </c>
      <c r="E78" s="97" t="s">
        <v>81</v>
      </c>
      <c r="F78" s="111" t="s">
        <v>5242</v>
      </c>
      <c r="G78" s="104" t="s">
        <v>5363</v>
      </c>
      <c r="H78" s="97" t="s">
        <v>192</v>
      </c>
      <c r="I78" s="97" t="s">
        <v>5468</v>
      </c>
      <c r="J78" s="101">
        <v>85</v>
      </c>
      <c r="K78" s="97" t="s">
        <v>5330</v>
      </c>
      <c r="L78" s="97" t="s">
        <v>5469</v>
      </c>
      <c r="M78" s="97" t="s">
        <v>64</v>
      </c>
      <c r="N78" s="97" t="s">
        <v>64</v>
      </c>
      <c r="O78" s="97" t="s">
        <v>64</v>
      </c>
      <c r="P78" s="97" t="s">
        <v>5332</v>
      </c>
      <c r="Q78" s="97"/>
      <c r="R78" s="98" t="s">
        <v>5334</v>
      </c>
      <c r="S78" s="95"/>
    </row>
    <row r="79" spans="1:20" ht="25.5">
      <c r="A79" s="97" t="s">
        <v>5325</v>
      </c>
      <c r="B79" s="97"/>
      <c r="C79" s="97" t="s">
        <v>1465</v>
      </c>
      <c r="D79" s="102" t="s">
        <v>5471</v>
      </c>
      <c r="E79" s="97" t="s">
        <v>1891</v>
      </c>
      <c r="F79" s="111" t="s">
        <v>3746</v>
      </c>
      <c r="G79" s="104" t="s">
        <v>5327</v>
      </c>
      <c r="H79" s="97" t="s">
        <v>192</v>
      </c>
      <c r="I79" s="97" t="s">
        <v>5472</v>
      </c>
      <c r="J79" s="97">
        <v>20</v>
      </c>
      <c r="K79" s="97" t="s">
        <v>5330</v>
      </c>
      <c r="L79" s="97" t="s">
        <v>5473</v>
      </c>
      <c r="M79" s="97" t="s">
        <v>64</v>
      </c>
      <c r="N79" s="97" t="s">
        <v>64</v>
      </c>
      <c r="O79" s="97" t="s">
        <v>64</v>
      </c>
      <c r="P79" s="97" t="s">
        <v>5332</v>
      </c>
      <c r="Q79" s="97"/>
      <c r="R79" s="98" t="s">
        <v>5334</v>
      </c>
      <c r="S79" s="95"/>
    </row>
    <row r="80" spans="1:20" ht="25.5">
      <c r="A80" s="97" t="s">
        <v>5325</v>
      </c>
      <c r="B80" s="97"/>
      <c r="C80" s="97" t="s">
        <v>1465</v>
      </c>
      <c r="D80" s="102" t="s">
        <v>5474</v>
      </c>
      <c r="E80" s="97" t="s">
        <v>1891</v>
      </c>
      <c r="F80" s="111" t="s">
        <v>3748</v>
      </c>
      <c r="G80" s="104" t="s">
        <v>5327</v>
      </c>
      <c r="H80" s="97" t="s">
        <v>192</v>
      </c>
      <c r="I80" s="97" t="s">
        <v>5472</v>
      </c>
      <c r="J80" s="97">
        <v>20</v>
      </c>
      <c r="K80" s="97" t="s">
        <v>5330</v>
      </c>
      <c r="L80" s="97" t="s">
        <v>5473</v>
      </c>
      <c r="M80" s="97" t="s">
        <v>64</v>
      </c>
      <c r="N80" s="97" t="s">
        <v>64</v>
      </c>
      <c r="O80" s="97" t="s">
        <v>64</v>
      </c>
      <c r="P80" s="97" t="s">
        <v>5332</v>
      </c>
      <c r="Q80" s="97"/>
      <c r="R80" s="98" t="s">
        <v>5334</v>
      </c>
      <c r="S80" s="95"/>
    </row>
    <row r="81" spans="1:19" ht="25.5">
      <c r="A81" s="97">
        <v>0</v>
      </c>
      <c r="B81" s="97"/>
      <c r="C81" s="98" t="s">
        <v>1465</v>
      </c>
      <c r="D81" s="102" t="s">
        <v>5475</v>
      </c>
      <c r="E81" s="98" t="s">
        <v>1896</v>
      </c>
      <c r="F81" s="111" t="s">
        <v>3749</v>
      </c>
      <c r="G81" s="97" t="s">
        <v>5327</v>
      </c>
      <c r="H81" s="100" t="s">
        <v>192</v>
      </c>
      <c r="I81" s="97" t="s">
        <v>5472</v>
      </c>
      <c r="J81" s="97">
        <v>40</v>
      </c>
      <c r="K81" s="97" t="s">
        <v>5415</v>
      </c>
      <c r="L81" s="97" t="s">
        <v>5416</v>
      </c>
      <c r="M81" s="98" t="s">
        <v>64</v>
      </c>
      <c r="N81" s="98" t="s">
        <v>64</v>
      </c>
      <c r="O81" s="98" t="s">
        <v>64</v>
      </c>
      <c r="P81" s="97" t="s">
        <v>5332</v>
      </c>
      <c r="Q81" s="97"/>
      <c r="R81" s="112"/>
      <c r="S81" s="95"/>
    </row>
    <row r="82" spans="1:19" ht="25.5">
      <c r="A82" s="97">
        <v>0</v>
      </c>
      <c r="B82" s="97"/>
      <c r="C82" s="98" t="s">
        <v>1465</v>
      </c>
      <c r="D82" s="102" t="s">
        <v>5476</v>
      </c>
      <c r="E82" s="98" t="s">
        <v>1900</v>
      </c>
      <c r="F82" s="111" t="s">
        <v>3751</v>
      </c>
      <c r="G82" s="97" t="s">
        <v>5327</v>
      </c>
      <c r="H82" s="100" t="s">
        <v>192</v>
      </c>
      <c r="I82" s="97" t="s">
        <v>5472</v>
      </c>
      <c r="J82" s="97">
        <v>20</v>
      </c>
      <c r="K82" s="97" t="s">
        <v>5330</v>
      </c>
      <c r="L82" s="97" t="s">
        <v>5347</v>
      </c>
      <c r="M82" s="98" t="s">
        <v>64</v>
      </c>
      <c r="N82" s="98" t="s">
        <v>64</v>
      </c>
      <c r="O82" s="98" t="s">
        <v>64</v>
      </c>
      <c r="P82" s="97" t="s">
        <v>5332</v>
      </c>
      <c r="Q82" s="97"/>
      <c r="R82" s="112"/>
      <c r="S82" s="95"/>
    </row>
    <row r="83" spans="1:19" ht="25.5">
      <c r="A83" s="97">
        <v>0</v>
      </c>
      <c r="B83" s="97"/>
      <c r="C83" s="98" t="s">
        <v>1465</v>
      </c>
      <c r="D83" s="111" t="s">
        <v>5477</v>
      </c>
      <c r="E83" s="97" t="s">
        <v>1900</v>
      </c>
      <c r="F83" s="111" t="s">
        <v>3851</v>
      </c>
      <c r="G83" s="97" t="s">
        <v>5327</v>
      </c>
      <c r="H83" s="100" t="s">
        <v>192</v>
      </c>
      <c r="I83" s="97" t="s">
        <v>5478</v>
      </c>
      <c r="J83" s="97">
        <v>20</v>
      </c>
      <c r="K83" s="97" t="s">
        <v>5330</v>
      </c>
      <c r="L83" s="97" t="s">
        <v>5347</v>
      </c>
      <c r="M83" s="98" t="s">
        <v>64</v>
      </c>
      <c r="N83" s="98" t="s">
        <v>64</v>
      </c>
      <c r="O83" s="98" t="s">
        <v>64</v>
      </c>
      <c r="P83" s="97" t="s">
        <v>5332</v>
      </c>
      <c r="Q83" s="97"/>
      <c r="R83" s="112"/>
      <c r="S83" s="95"/>
    </row>
    <row r="84" spans="1:19" ht="25.5">
      <c r="A84" s="97">
        <v>0</v>
      </c>
      <c r="B84" s="97"/>
      <c r="C84" s="98" t="s">
        <v>1465</v>
      </c>
      <c r="D84" s="111" t="s">
        <v>5479</v>
      </c>
      <c r="E84" s="97" t="s">
        <v>1900</v>
      </c>
      <c r="F84" s="111" t="s">
        <v>3755</v>
      </c>
      <c r="G84" s="97" t="s">
        <v>5327</v>
      </c>
      <c r="H84" s="100" t="s">
        <v>192</v>
      </c>
      <c r="I84" s="97" t="s">
        <v>5478</v>
      </c>
      <c r="J84" s="97">
        <v>20</v>
      </c>
      <c r="K84" s="97" t="s">
        <v>5330</v>
      </c>
      <c r="L84" s="97" t="s">
        <v>5347</v>
      </c>
      <c r="M84" s="98" t="s">
        <v>64</v>
      </c>
      <c r="N84" s="98" t="s">
        <v>64</v>
      </c>
      <c r="O84" s="98" t="s">
        <v>64</v>
      </c>
      <c r="P84" s="97" t="s">
        <v>5332</v>
      </c>
      <c r="Q84" s="97"/>
      <c r="R84" s="112"/>
      <c r="S84" s="95"/>
    </row>
    <row r="85" spans="1:19" ht="25.5">
      <c r="A85" s="97">
        <v>0</v>
      </c>
      <c r="B85" s="97"/>
      <c r="C85" s="98" t="s">
        <v>1465</v>
      </c>
      <c r="D85" s="98" t="s">
        <v>5480</v>
      </c>
      <c r="E85" s="111" t="s">
        <v>1900</v>
      </c>
      <c r="F85" s="98" t="s">
        <v>3756</v>
      </c>
      <c r="G85" s="97" t="s">
        <v>5327</v>
      </c>
      <c r="H85" s="100" t="s">
        <v>192</v>
      </c>
      <c r="I85" s="98" t="s">
        <v>5478</v>
      </c>
      <c r="J85" s="98">
        <v>15</v>
      </c>
      <c r="K85" s="98" t="s">
        <v>5330</v>
      </c>
      <c r="L85" s="97" t="s">
        <v>5347</v>
      </c>
      <c r="M85" s="98" t="s">
        <v>64</v>
      </c>
      <c r="N85" s="98" t="s">
        <v>64</v>
      </c>
      <c r="O85" s="98" t="s">
        <v>64</v>
      </c>
      <c r="P85" s="98" t="s">
        <v>5332</v>
      </c>
      <c r="Q85" s="97"/>
      <c r="R85" s="112"/>
      <c r="S85" s="95"/>
    </row>
    <row r="86" spans="1:19" ht="25.5">
      <c r="A86" s="97">
        <v>0</v>
      </c>
      <c r="B86" s="97"/>
      <c r="C86" s="97" t="s">
        <v>1465</v>
      </c>
      <c r="D86" s="102" t="s">
        <v>5481</v>
      </c>
      <c r="E86" s="97" t="s">
        <v>1900</v>
      </c>
      <c r="F86" s="102" t="s">
        <v>3753</v>
      </c>
      <c r="G86" s="104" t="s">
        <v>5327</v>
      </c>
      <c r="H86" s="97" t="s">
        <v>192</v>
      </c>
      <c r="I86" s="97" t="s">
        <v>5478</v>
      </c>
      <c r="J86" s="97">
        <v>20</v>
      </c>
      <c r="K86" s="97" t="s">
        <v>5330</v>
      </c>
      <c r="L86" s="97" t="s">
        <v>5347</v>
      </c>
      <c r="M86" s="97" t="s">
        <v>64</v>
      </c>
      <c r="N86" s="97" t="s">
        <v>64</v>
      </c>
      <c r="O86" s="97" t="s">
        <v>64</v>
      </c>
      <c r="P86" s="97" t="s">
        <v>5332</v>
      </c>
      <c r="Q86" s="97"/>
      <c r="R86" s="112"/>
      <c r="S86" s="95"/>
    </row>
    <row r="87" spans="1:19" ht="38.25">
      <c r="A87" s="154" t="s">
        <v>6736</v>
      </c>
      <c r="B87" s="97"/>
      <c r="C87" s="97" t="s">
        <v>1465</v>
      </c>
      <c r="D87" s="102" t="s">
        <v>5482</v>
      </c>
      <c r="E87" s="97" t="s">
        <v>1891</v>
      </c>
      <c r="F87" s="102" t="s">
        <v>5483</v>
      </c>
      <c r="G87" s="108" t="s">
        <v>5484</v>
      </c>
      <c r="H87" s="97" t="s">
        <v>192</v>
      </c>
      <c r="I87" s="97" t="s">
        <v>5485</v>
      </c>
      <c r="J87" s="97" t="s">
        <v>5340</v>
      </c>
      <c r="K87" s="97" t="s">
        <v>5330</v>
      </c>
      <c r="L87" s="97" t="s">
        <v>5341</v>
      </c>
      <c r="M87" s="97" t="s">
        <v>64</v>
      </c>
      <c r="N87" s="97" t="s">
        <v>64</v>
      </c>
      <c r="O87" s="97" t="s">
        <v>64</v>
      </c>
      <c r="P87" s="97" t="s">
        <v>5332</v>
      </c>
      <c r="Q87" s="97" t="s">
        <v>5486</v>
      </c>
      <c r="R87" s="98" t="s">
        <v>5334</v>
      </c>
      <c r="S87" s="95"/>
    </row>
    <row r="88" spans="1:19" ht="38.25">
      <c r="A88" s="154" t="s">
        <v>6736</v>
      </c>
      <c r="B88" s="97"/>
      <c r="C88" s="97" t="s">
        <v>1465</v>
      </c>
      <c r="D88" s="102" t="s">
        <v>5487</v>
      </c>
      <c r="E88" s="97" t="s">
        <v>1891</v>
      </c>
      <c r="F88" s="102" t="s">
        <v>5488</v>
      </c>
      <c r="G88" s="108" t="s">
        <v>5484</v>
      </c>
      <c r="H88" s="97" t="s">
        <v>192</v>
      </c>
      <c r="I88" s="97" t="s">
        <v>5485</v>
      </c>
      <c r="J88" s="97" t="s">
        <v>5340</v>
      </c>
      <c r="K88" s="97" t="s">
        <v>5330</v>
      </c>
      <c r="L88" s="97" t="s">
        <v>5341</v>
      </c>
      <c r="M88" s="97" t="s">
        <v>64</v>
      </c>
      <c r="N88" s="97" t="s">
        <v>64</v>
      </c>
      <c r="O88" s="97" t="s">
        <v>64</v>
      </c>
      <c r="P88" s="97" t="s">
        <v>5332</v>
      </c>
      <c r="Q88" s="97" t="s">
        <v>5489</v>
      </c>
      <c r="R88" s="98" t="s">
        <v>5334</v>
      </c>
      <c r="S88" s="95"/>
    </row>
    <row r="89" spans="1:19" ht="38.25">
      <c r="A89" s="154" t="s">
        <v>6736</v>
      </c>
      <c r="B89" s="97"/>
      <c r="C89" s="97" t="s">
        <v>1465</v>
      </c>
      <c r="D89" s="102" t="s">
        <v>5490</v>
      </c>
      <c r="E89" s="102" t="s">
        <v>1894</v>
      </c>
      <c r="F89" s="102" t="s">
        <v>5491</v>
      </c>
      <c r="G89" s="108" t="s">
        <v>5484</v>
      </c>
      <c r="H89" s="97" t="s">
        <v>192</v>
      </c>
      <c r="I89" s="97" t="s">
        <v>5485</v>
      </c>
      <c r="J89" s="97" t="s">
        <v>5360</v>
      </c>
      <c r="K89" s="97" t="s">
        <v>5330</v>
      </c>
      <c r="L89" s="97" t="s">
        <v>5347</v>
      </c>
      <c r="M89" s="97" t="s">
        <v>64</v>
      </c>
      <c r="N89" s="97" t="s">
        <v>64</v>
      </c>
      <c r="O89" s="97" t="s">
        <v>64</v>
      </c>
      <c r="P89" s="97" t="s">
        <v>5332</v>
      </c>
      <c r="Q89" s="97" t="s">
        <v>5492</v>
      </c>
      <c r="R89" s="98" t="s">
        <v>5334</v>
      </c>
      <c r="S89" s="95"/>
    </row>
    <row r="90" spans="1:19" ht="38.25">
      <c r="A90" s="154" t="s">
        <v>6736</v>
      </c>
      <c r="B90" s="97"/>
      <c r="C90" s="97" t="s">
        <v>1465</v>
      </c>
      <c r="D90" s="102" t="s">
        <v>5493</v>
      </c>
      <c r="E90" s="102" t="s">
        <v>1894</v>
      </c>
      <c r="F90" s="102" t="s">
        <v>5494</v>
      </c>
      <c r="G90" s="108" t="s">
        <v>5484</v>
      </c>
      <c r="H90" s="97" t="s">
        <v>192</v>
      </c>
      <c r="I90" s="97" t="s">
        <v>5485</v>
      </c>
      <c r="J90" s="97" t="s">
        <v>5360</v>
      </c>
      <c r="K90" s="97" t="s">
        <v>5330</v>
      </c>
      <c r="L90" s="97" t="s">
        <v>5347</v>
      </c>
      <c r="M90" s="97" t="s">
        <v>64</v>
      </c>
      <c r="N90" s="97" t="s">
        <v>64</v>
      </c>
      <c r="O90" s="97" t="s">
        <v>64</v>
      </c>
      <c r="P90" s="97" t="s">
        <v>5332</v>
      </c>
      <c r="Q90" s="97" t="s">
        <v>5495</v>
      </c>
      <c r="R90" s="98" t="s">
        <v>5334</v>
      </c>
      <c r="S90" s="95"/>
    </row>
    <row r="91" spans="1:19" ht="25.5">
      <c r="A91" s="97" t="s">
        <v>5325</v>
      </c>
      <c r="B91" s="97"/>
      <c r="C91" s="97" t="s">
        <v>1465</v>
      </c>
      <c r="D91" s="102" t="s">
        <v>5496</v>
      </c>
      <c r="E91" s="97" t="s">
        <v>1896</v>
      </c>
      <c r="F91" s="111" t="s">
        <v>4745</v>
      </c>
      <c r="G91" s="104" t="s">
        <v>5497</v>
      </c>
      <c r="H91" s="97" t="s">
        <v>192</v>
      </c>
      <c r="I91" s="97" t="s">
        <v>5498</v>
      </c>
      <c r="J91" s="97">
        <v>25</v>
      </c>
      <c r="K91" s="97" t="s">
        <v>5415</v>
      </c>
      <c r="L91" s="97" t="s">
        <v>5423</v>
      </c>
      <c r="M91" s="97" t="s">
        <v>64</v>
      </c>
      <c r="N91" s="97" t="s">
        <v>64</v>
      </c>
      <c r="O91" s="97" t="s">
        <v>64</v>
      </c>
      <c r="P91" s="97" t="s">
        <v>5332</v>
      </c>
      <c r="Q91" s="97"/>
      <c r="R91" s="98" t="s">
        <v>5334</v>
      </c>
      <c r="S91" s="95"/>
    </row>
    <row r="92" spans="1:19" ht="25.5">
      <c r="A92" s="97" t="s">
        <v>5325</v>
      </c>
      <c r="B92" s="97"/>
      <c r="C92" s="97" t="s">
        <v>1465</v>
      </c>
      <c r="D92" s="102" t="s">
        <v>5499</v>
      </c>
      <c r="E92" s="97" t="s">
        <v>1896</v>
      </c>
      <c r="F92" s="111" t="s">
        <v>4744</v>
      </c>
      <c r="G92" s="104" t="s">
        <v>5497</v>
      </c>
      <c r="H92" s="97" t="s">
        <v>192</v>
      </c>
      <c r="I92" s="97" t="s">
        <v>5498</v>
      </c>
      <c r="J92" s="97">
        <v>40</v>
      </c>
      <c r="K92" s="97" t="s">
        <v>5415</v>
      </c>
      <c r="L92" s="97" t="s">
        <v>5416</v>
      </c>
      <c r="M92" s="97" t="s">
        <v>64</v>
      </c>
      <c r="N92" s="97" t="s">
        <v>64</v>
      </c>
      <c r="O92" s="97" t="s">
        <v>64</v>
      </c>
      <c r="P92" s="97" t="s">
        <v>5332</v>
      </c>
      <c r="Q92" s="97"/>
      <c r="R92" s="98" t="s">
        <v>5334</v>
      </c>
      <c r="S92" s="95"/>
    </row>
    <row r="93" spans="1:19" ht="25.5">
      <c r="A93" s="97" t="s">
        <v>5325</v>
      </c>
      <c r="B93" s="97"/>
      <c r="C93" s="97" t="s">
        <v>1465</v>
      </c>
      <c r="D93" s="102" t="s">
        <v>5500</v>
      </c>
      <c r="E93" s="97" t="s">
        <v>1891</v>
      </c>
      <c r="F93" s="102" t="s">
        <v>4949</v>
      </c>
      <c r="G93" s="104" t="s">
        <v>5497</v>
      </c>
      <c r="H93" s="97" t="s">
        <v>192</v>
      </c>
      <c r="I93" s="97" t="s">
        <v>5501</v>
      </c>
      <c r="J93" s="97">
        <v>25</v>
      </c>
      <c r="K93" s="97" t="s">
        <v>5330</v>
      </c>
      <c r="L93" s="97" t="s">
        <v>5473</v>
      </c>
      <c r="M93" s="97" t="s">
        <v>64</v>
      </c>
      <c r="N93" s="97" t="s">
        <v>64</v>
      </c>
      <c r="O93" s="97" t="s">
        <v>64</v>
      </c>
      <c r="P93" s="97" t="s">
        <v>5332</v>
      </c>
      <c r="Q93" s="97"/>
      <c r="R93" s="98" t="s">
        <v>5334</v>
      </c>
      <c r="S93" s="95"/>
    </row>
    <row r="94" spans="1:19" ht="25.5">
      <c r="A94" s="97" t="s">
        <v>5325</v>
      </c>
      <c r="B94" s="97"/>
      <c r="C94" s="97" t="s">
        <v>1465</v>
      </c>
      <c r="D94" s="102" t="s">
        <v>5502</v>
      </c>
      <c r="E94" s="97" t="s">
        <v>1891</v>
      </c>
      <c r="F94" s="102" t="s">
        <v>4951</v>
      </c>
      <c r="G94" s="104" t="s">
        <v>5497</v>
      </c>
      <c r="H94" s="97" t="s">
        <v>192</v>
      </c>
      <c r="I94" s="97" t="s">
        <v>5501</v>
      </c>
      <c r="J94" s="97">
        <v>25</v>
      </c>
      <c r="K94" s="97" t="s">
        <v>5330</v>
      </c>
      <c r="L94" s="97" t="s">
        <v>5473</v>
      </c>
      <c r="M94" s="97" t="s">
        <v>64</v>
      </c>
      <c r="N94" s="97" t="s">
        <v>64</v>
      </c>
      <c r="O94" s="97" t="s">
        <v>64</v>
      </c>
      <c r="P94" s="97" t="s">
        <v>5332</v>
      </c>
      <c r="Q94" s="97"/>
      <c r="R94" s="98" t="s">
        <v>5334</v>
      </c>
      <c r="S94" s="95"/>
    </row>
    <row r="95" spans="1:19" ht="25.5">
      <c r="A95" s="97" t="s">
        <v>5325</v>
      </c>
      <c r="B95" s="97"/>
      <c r="C95" s="97" t="s">
        <v>1465</v>
      </c>
      <c r="D95" s="102" t="s">
        <v>5503</v>
      </c>
      <c r="E95" s="97" t="s">
        <v>1894</v>
      </c>
      <c r="F95" s="102" t="s">
        <v>4953</v>
      </c>
      <c r="G95" s="104" t="s">
        <v>5497</v>
      </c>
      <c r="H95" s="97" t="s">
        <v>192</v>
      </c>
      <c r="I95" s="97" t="s">
        <v>5501</v>
      </c>
      <c r="J95" s="97" t="s">
        <v>5360</v>
      </c>
      <c r="K95" s="97" t="s">
        <v>5330</v>
      </c>
      <c r="L95" s="97" t="s">
        <v>5347</v>
      </c>
      <c r="M95" s="97" t="s">
        <v>64</v>
      </c>
      <c r="N95" s="97" t="s">
        <v>64</v>
      </c>
      <c r="O95" s="97" t="s">
        <v>64</v>
      </c>
      <c r="P95" s="97" t="s">
        <v>5332</v>
      </c>
      <c r="Q95" s="97"/>
      <c r="R95" s="98" t="s">
        <v>5334</v>
      </c>
      <c r="S95" s="95"/>
    </row>
    <row r="96" spans="1:19" ht="25.5">
      <c r="A96" s="97" t="s">
        <v>5325</v>
      </c>
      <c r="B96" s="97"/>
      <c r="C96" s="97" t="s">
        <v>1465</v>
      </c>
      <c r="D96" s="102" t="s">
        <v>5504</v>
      </c>
      <c r="E96" s="97" t="s">
        <v>1894</v>
      </c>
      <c r="F96" s="102" t="s">
        <v>4955</v>
      </c>
      <c r="G96" s="104" t="s">
        <v>5497</v>
      </c>
      <c r="H96" s="97" t="s">
        <v>192</v>
      </c>
      <c r="I96" s="97" t="s">
        <v>5501</v>
      </c>
      <c r="J96" s="97" t="s">
        <v>5360</v>
      </c>
      <c r="K96" s="97" t="s">
        <v>5330</v>
      </c>
      <c r="L96" s="97" t="s">
        <v>5347</v>
      </c>
      <c r="M96" s="97" t="s">
        <v>64</v>
      </c>
      <c r="N96" s="97" t="s">
        <v>64</v>
      </c>
      <c r="O96" s="97" t="s">
        <v>64</v>
      </c>
      <c r="P96" s="97" t="s">
        <v>5332</v>
      </c>
      <c r="Q96" s="97"/>
      <c r="R96" s="98" t="s">
        <v>5334</v>
      </c>
      <c r="S96" s="95"/>
    </row>
    <row r="97" spans="1:19" ht="63.75">
      <c r="A97" s="97" t="s">
        <v>5325</v>
      </c>
      <c r="B97" s="101"/>
      <c r="C97" s="97" t="s">
        <v>1465</v>
      </c>
      <c r="D97" s="102" t="s">
        <v>5505</v>
      </c>
      <c r="E97" s="97" t="s">
        <v>81</v>
      </c>
      <c r="F97" s="102" t="s">
        <v>3995</v>
      </c>
      <c r="G97" s="104" t="s">
        <v>5369</v>
      </c>
      <c r="H97" s="97" t="s">
        <v>192</v>
      </c>
      <c r="I97" s="97" t="s">
        <v>5370</v>
      </c>
      <c r="J97" s="97" t="s">
        <v>5365</v>
      </c>
      <c r="K97" s="97" t="s">
        <v>5330</v>
      </c>
      <c r="L97" s="97" t="s">
        <v>5366</v>
      </c>
      <c r="M97" s="97" t="s">
        <v>64</v>
      </c>
      <c r="N97" s="97" t="s">
        <v>64</v>
      </c>
      <c r="O97" s="97" t="s">
        <v>64</v>
      </c>
      <c r="P97" s="97" t="s">
        <v>5332</v>
      </c>
      <c r="Q97" s="97"/>
      <c r="R97" s="98" t="s">
        <v>5334</v>
      </c>
      <c r="S97" s="95"/>
    </row>
    <row r="98" spans="1:19" ht="63.75">
      <c r="A98" s="97" t="s">
        <v>5325</v>
      </c>
      <c r="B98" s="101"/>
      <c r="C98" s="97" t="s">
        <v>1465</v>
      </c>
      <c r="D98" s="102" t="s">
        <v>5506</v>
      </c>
      <c r="E98" s="97" t="s">
        <v>81</v>
      </c>
      <c r="F98" s="102" t="s">
        <v>3995</v>
      </c>
      <c r="G98" s="104" t="s">
        <v>5507</v>
      </c>
      <c r="H98" s="97" t="s">
        <v>192</v>
      </c>
      <c r="I98" s="97" t="s">
        <v>5370</v>
      </c>
      <c r="J98" s="97" t="s">
        <v>5365</v>
      </c>
      <c r="K98" s="97" t="s">
        <v>5330</v>
      </c>
      <c r="L98" s="97" t="s">
        <v>5366</v>
      </c>
      <c r="M98" s="97" t="s">
        <v>64</v>
      </c>
      <c r="N98" s="97" t="s">
        <v>64</v>
      </c>
      <c r="O98" s="97" t="s">
        <v>64</v>
      </c>
      <c r="P98" s="97" t="s">
        <v>5332</v>
      </c>
      <c r="Q98" s="97"/>
      <c r="R98" s="98" t="s">
        <v>5334</v>
      </c>
      <c r="S98" s="95"/>
    </row>
    <row r="99" spans="1:19" ht="63.75">
      <c r="A99" s="97" t="s">
        <v>5325</v>
      </c>
      <c r="B99" s="101"/>
      <c r="C99" s="97" t="s">
        <v>1465</v>
      </c>
      <c r="D99" s="102" t="s">
        <v>5508</v>
      </c>
      <c r="E99" s="97" t="s">
        <v>81</v>
      </c>
      <c r="F99" s="102" t="s">
        <v>3994</v>
      </c>
      <c r="G99" s="104" t="s">
        <v>5369</v>
      </c>
      <c r="H99" s="97" t="s">
        <v>192</v>
      </c>
      <c r="I99" s="97" t="s">
        <v>5370</v>
      </c>
      <c r="J99" s="97" t="s">
        <v>5365</v>
      </c>
      <c r="K99" s="97" t="s">
        <v>5330</v>
      </c>
      <c r="L99" s="97" t="s">
        <v>5366</v>
      </c>
      <c r="M99" s="97" t="s">
        <v>64</v>
      </c>
      <c r="N99" s="97" t="s">
        <v>64</v>
      </c>
      <c r="O99" s="97" t="s">
        <v>64</v>
      </c>
      <c r="P99" s="97" t="s">
        <v>5332</v>
      </c>
      <c r="Q99" s="97"/>
      <c r="R99" s="98" t="s">
        <v>5334</v>
      </c>
      <c r="S99" s="95"/>
    </row>
    <row r="100" spans="1:19" ht="63.75">
      <c r="A100" s="97" t="s">
        <v>5325</v>
      </c>
      <c r="B100" s="101"/>
      <c r="C100" s="97" t="s">
        <v>1465</v>
      </c>
      <c r="D100" s="102" t="s">
        <v>5509</v>
      </c>
      <c r="E100" s="97" t="s">
        <v>81</v>
      </c>
      <c r="F100" s="102" t="s">
        <v>3994</v>
      </c>
      <c r="G100" s="104" t="s">
        <v>5507</v>
      </c>
      <c r="H100" s="97" t="s">
        <v>192</v>
      </c>
      <c r="I100" s="97" t="s">
        <v>5370</v>
      </c>
      <c r="J100" s="97" t="s">
        <v>5365</v>
      </c>
      <c r="K100" s="97" t="s">
        <v>5330</v>
      </c>
      <c r="L100" s="97" t="s">
        <v>5366</v>
      </c>
      <c r="M100" s="97" t="s">
        <v>64</v>
      </c>
      <c r="N100" s="97" t="s">
        <v>64</v>
      </c>
      <c r="O100" s="97" t="s">
        <v>64</v>
      </c>
      <c r="P100" s="97" t="s">
        <v>5332</v>
      </c>
      <c r="Q100" s="97"/>
      <c r="R100" s="98" t="s">
        <v>5334</v>
      </c>
      <c r="S100" s="95"/>
    </row>
    <row r="101" spans="1:19" ht="63.75">
      <c r="A101" s="97" t="s">
        <v>5325</v>
      </c>
      <c r="B101" s="101"/>
      <c r="C101" s="97" t="s">
        <v>1465</v>
      </c>
      <c r="D101" s="102" t="s">
        <v>5510</v>
      </c>
      <c r="E101" s="97" t="s">
        <v>81</v>
      </c>
      <c r="F101" s="111" t="s">
        <v>4142</v>
      </c>
      <c r="G101" s="104" t="s">
        <v>5369</v>
      </c>
      <c r="H101" s="97" t="s">
        <v>192</v>
      </c>
      <c r="I101" s="97" t="s">
        <v>5370</v>
      </c>
      <c r="J101" s="97" t="s">
        <v>5365</v>
      </c>
      <c r="K101" s="97" t="s">
        <v>5330</v>
      </c>
      <c r="L101" s="97" t="s">
        <v>5366</v>
      </c>
      <c r="M101" s="97" t="s">
        <v>64</v>
      </c>
      <c r="N101" s="97" t="s">
        <v>64</v>
      </c>
      <c r="O101" s="97" t="s">
        <v>64</v>
      </c>
      <c r="P101" s="97" t="s">
        <v>5332</v>
      </c>
      <c r="Q101" s="97"/>
      <c r="R101" s="98" t="s">
        <v>5334</v>
      </c>
      <c r="S101" s="95"/>
    </row>
    <row r="102" spans="1:19" ht="63.75">
      <c r="A102" s="97" t="s">
        <v>5325</v>
      </c>
      <c r="B102" s="101"/>
      <c r="C102" s="97" t="s">
        <v>1465</v>
      </c>
      <c r="D102" s="102" t="s">
        <v>5511</v>
      </c>
      <c r="E102" s="97" t="s">
        <v>81</v>
      </c>
      <c r="F102" s="111" t="s">
        <v>4142</v>
      </c>
      <c r="G102" s="104" t="s">
        <v>5507</v>
      </c>
      <c r="H102" s="97" t="s">
        <v>192</v>
      </c>
      <c r="I102" s="97" t="s">
        <v>5370</v>
      </c>
      <c r="J102" s="97" t="s">
        <v>5365</v>
      </c>
      <c r="K102" s="97" t="s">
        <v>5330</v>
      </c>
      <c r="L102" s="97" t="s">
        <v>5366</v>
      </c>
      <c r="M102" s="97" t="s">
        <v>64</v>
      </c>
      <c r="N102" s="97" t="s">
        <v>64</v>
      </c>
      <c r="O102" s="97" t="s">
        <v>64</v>
      </c>
      <c r="P102" s="97" t="s">
        <v>5332</v>
      </c>
      <c r="Q102" s="97"/>
      <c r="R102" s="98" t="s">
        <v>5334</v>
      </c>
      <c r="S102" s="95"/>
    </row>
    <row r="103" spans="1:19" ht="63.75">
      <c r="A103" s="97" t="s">
        <v>5325</v>
      </c>
      <c r="B103" s="101"/>
      <c r="C103" s="97" t="s">
        <v>1465</v>
      </c>
      <c r="D103" s="102" t="s">
        <v>5512</v>
      </c>
      <c r="E103" s="97" t="s">
        <v>81</v>
      </c>
      <c r="F103" s="102" t="s">
        <v>4140</v>
      </c>
      <c r="G103" s="104" t="s">
        <v>5369</v>
      </c>
      <c r="H103" s="97" t="s">
        <v>192</v>
      </c>
      <c r="I103" s="97" t="s">
        <v>5370</v>
      </c>
      <c r="J103" s="97" t="s">
        <v>5365</v>
      </c>
      <c r="K103" s="97" t="s">
        <v>5330</v>
      </c>
      <c r="L103" s="97" t="s">
        <v>5366</v>
      </c>
      <c r="M103" s="97" t="s">
        <v>64</v>
      </c>
      <c r="N103" s="97" t="s">
        <v>64</v>
      </c>
      <c r="O103" s="97" t="s">
        <v>64</v>
      </c>
      <c r="P103" s="97" t="s">
        <v>5332</v>
      </c>
      <c r="Q103" s="97"/>
      <c r="R103" s="98" t="s">
        <v>5334</v>
      </c>
      <c r="S103" s="95"/>
    </row>
    <row r="104" spans="1:19" ht="63.75">
      <c r="A104" s="97" t="s">
        <v>5325</v>
      </c>
      <c r="B104" s="101"/>
      <c r="C104" s="97" t="s">
        <v>1465</v>
      </c>
      <c r="D104" s="102" t="s">
        <v>5513</v>
      </c>
      <c r="E104" s="97" t="s">
        <v>81</v>
      </c>
      <c r="F104" s="102" t="s">
        <v>4140</v>
      </c>
      <c r="G104" s="104" t="s">
        <v>5507</v>
      </c>
      <c r="H104" s="97" t="s">
        <v>192</v>
      </c>
      <c r="I104" s="97" t="s">
        <v>5370</v>
      </c>
      <c r="J104" s="97" t="s">
        <v>5365</v>
      </c>
      <c r="K104" s="97" t="s">
        <v>5330</v>
      </c>
      <c r="L104" s="97" t="s">
        <v>5366</v>
      </c>
      <c r="M104" s="97" t="s">
        <v>64</v>
      </c>
      <c r="N104" s="97" t="s">
        <v>64</v>
      </c>
      <c r="O104" s="97" t="s">
        <v>64</v>
      </c>
      <c r="P104" s="97" t="s">
        <v>5332</v>
      </c>
      <c r="Q104" s="97"/>
      <c r="R104" s="98" t="s">
        <v>5334</v>
      </c>
      <c r="S104" s="95"/>
    </row>
    <row r="105" spans="1:19" ht="63.75">
      <c r="A105" s="97" t="s">
        <v>5325</v>
      </c>
      <c r="B105" s="101"/>
      <c r="C105" s="97" t="s">
        <v>1465</v>
      </c>
      <c r="D105" s="102" t="s">
        <v>5514</v>
      </c>
      <c r="E105" s="97" t="s">
        <v>81</v>
      </c>
      <c r="F105" s="102" t="s">
        <v>4137</v>
      </c>
      <c r="G105" s="104" t="s">
        <v>5369</v>
      </c>
      <c r="H105" s="97" t="s">
        <v>192</v>
      </c>
      <c r="I105" s="97" t="s">
        <v>5370</v>
      </c>
      <c r="J105" s="97" t="s">
        <v>5365</v>
      </c>
      <c r="K105" s="97" t="s">
        <v>5330</v>
      </c>
      <c r="L105" s="97" t="s">
        <v>5366</v>
      </c>
      <c r="M105" s="97" t="s">
        <v>64</v>
      </c>
      <c r="N105" s="97" t="s">
        <v>64</v>
      </c>
      <c r="O105" s="97" t="s">
        <v>64</v>
      </c>
      <c r="P105" s="97" t="s">
        <v>5332</v>
      </c>
      <c r="Q105" s="97"/>
      <c r="R105" s="98" t="s">
        <v>5334</v>
      </c>
      <c r="S105" s="95"/>
    </row>
    <row r="106" spans="1:19" ht="63.75">
      <c r="A106" s="97" t="s">
        <v>5325</v>
      </c>
      <c r="B106" s="101"/>
      <c r="C106" s="97" t="s">
        <v>1465</v>
      </c>
      <c r="D106" s="102" t="s">
        <v>5515</v>
      </c>
      <c r="E106" s="97" t="s">
        <v>81</v>
      </c>
      <c r="F106" s="102" t="s">
        <v>4137</v>
      </c>
      <c r="G106" s="104" t="s">
        <v>5507</v>
      </c>
      <c r="H106" s="97" t="s">
        <v>192</v>
      </c>
      <c r="I106" s="97" t="s">
        <v>5370</v>
      </c>
      <c r="J106" s="97" t="s">
        <v>5365</v>
      </c>
      <c r="K106" s="97" t="s">
        <v>5330</v>
      </c>
      <c r="L106" s="97" t="s">
        <v>5366</v>
      </c>
      <c r="M106" s="97" t="s">
        <v>64</v>
      </c>
      <c r="N106" s="97" t="s">
        <v>64</v>
      </c>
      <c r="O106" s="97" t="s">
        <v>64</v>
      </c>
      <c r="P106" s="97" t="s">
        <v>5332</v>
      </c>
      <c r="Q106" s="97"/>
      <c r="R106" s="98" t="s">
        <v>5334</v>
      </c>
      <c r="S106" s="95"/>
    </row>
    <row r="107" spans="1:19" ht="63.75">
      <c r="A107" s="97" t="s">
        <v>5325</v>
      </c>
      <c r="B107" s="101"/>
      <c r="C107" s="97" t="s">
        <v>1465</v>
      </c>
      <c r="D107" s="102" t="s">
        <v>5516</v>
      </c>
      <c r="E107" s="97" t="s">
        <v>81</v>
      </c>
      <c r="F107" s="102" t="s">
        <v>4136</v>
      </c>
      <c r="G107" s="104" t="s">
        <v>5369</v>
      </c>
      <c r="H107" s="97" t="s">
        <v>192</v>
      </c>
      <c r="I107" s="97" t="s">
        <v>5370</v>
      </c>
      <c r="J107" s="97" t="s">
        <v>5365</v>
      </c>
      <c r="K107" s="97" t="s">
        <v>5330</v>
      </c>
      <c r="L107" s="97" t="s">
        <v>5366</v>
      </c>
      <c r="M107" s="97" t="s">
        <v>64</v>
      </c>
      <c r="N107" s="97" t="s">
        <v>64</v>
      </c>
      <c r="O107" s="97" t="s">
        <v>64</v>
      </c>
      <c r="P107" s="97" t="s">
        <v>5332</v>
      </c>
      <c r="Q107" s="97"/>
      <c r="R107" s="98" t="s">
        <v>5334</v>
      </c>
      <c r="S107" s="95"/>
    </row>
    <row r="108" spans="1:19" ht="63.75">
      <c r="A108" s="97" t="s">
        <v>5325</v>
      </c>
      <c r="B108" s="101"/>
      <c r="C108" s="97" t="s">
        <v>1465</v>
      </c>
      <c r="D108" s="102" t="s">
        <v>5517</v>
      </c>
      <c r="E108" s="97" t="s">
        <v>81</v>
      </c>
      <c r="F108" s="102" t="s">
        <v>4136</v>
      </c>
      <c r="G108" s="104" t="s">
        <v>5507</v>
      </c>
      <c r="H108" s="97" t="s">
        <v>192</v>
      </c>
      <c r="I108" s="97" t="s">
        <v>5370</v>
      </c>
      <c r="J108" s="97" t="s">
        <v>5365</v>
      </c>
      <c r="K108" s="97" t="s">
        <v>5330</v>
      </c>
      <c r="L108" s="97" t="s">
        <v>5366</v>
      </c>
      <c r="M108" s="97" t="s">
        <v>64</v>
      </c>
      <c r="N108" s="97" t="s">
        <v>64</v>
      </c>
      <c r="O108" s="97" t="s">
        <v>64</v>
      </c>
      <c r="P108" s="97" t="s">
        <v>5332</v>
      </c>
      <c r="Q108" s="97"/>
      <c r="R108" s="98" t="s">
        <v>5334</v>
      </c>
      <c r="S108" s="95"/>
    </row>
    <row r="109" spans="1:19" ht="63.75">
      <c r="A109" s="97" t="s">
        <v>5325</v>
      </c>
      <c r="B109" s="101"/>
      <c r="C109" s="97" t="s">
        <v>1465</v>
      </c>
      <c r="D109" s="102" t="s">
        <v>5518</v>
      </c>
      <c r="E109" s="97" t="s">
        <v>81</v>
      </c>
      <c r="F109" s="102" t="s">
        <v>4169</v>
      </c>
      <c r="G109" s="104" t="s">
        <v>5369</v>
      </c>
      <c r="H109" s="97" t="s">
        <v>192</v>
      </c>
      <c r="I109" s="97" t="s">
        <v>5370</v>
      </c>
      <c r="J109" s="97" t="s">
        <v>5365</v>
      </c>
      <c r="K109" s="97" t="s">
        <v>5330</v>
      </c>
      <c r="L109" s="97" t="s">
        <v>5366</v>
      </c>
      <c r="M109" s="97" t="s">
        <v>64</v>
      </c>
      <c r="N109" s="97" t="s">
        <v>64</v>
      </c>
      <c r="O109" s="97" t="s">
        <v>64</v>
      </c>
      <c r="P109" s="97" t="s">
        <v>5332</v>
      </c>
      <c r="Q109" s="97"/>
      <c r="R109" s="98" t="s">
        <v>5334</v>
      </c>
      <c r="S109" s="95"/>
    </row>
    <row r="110" spans="1:19" ht="63.75">
      <c r="A110" s="97" t="s">
        <v>5325</v>
      </c>
      <c r="B110" s="101"/>
      <c r="C110" s="97" t="s">
        <v>1465</v>
      </c>
      <c r="D110" s="102" t="s">
        <v>5519</v>
      </c>
      <c r="E110" s="97" t="s">
        <v>81</v>
      </c>
      <c r="F110" s="102" t="s">
        <v>4169</v>
      </c>
      <c r="G110" s="104" t="s">
        <v>5507</v>
      </c>
      <c r="H110" s="97" t="s">
        <v>192</v>
      </c>
      <c r="I110" s="97" t="s">
        <v>5370</v>
      </c>
      <c r="J110" s="97" t="s">
        <v>5365</v>
      </c>
      <c r="K110" s="97" t="s">
        <v>5330</v>
      </c>
      <c r="L110" s="97" t="s">
        <v>5366</v>
      </c>
      <c r="M110" s="97" t="s">
        <v>64</v>
      </c>
      <c r="N110" s="97" t="s">
        <v>64</v>
      </c>
      <c r="O110" s="97" t="s">
        <v>64</v>
      </c>
      <c r="P110" s="97" t="s">
        <v>5332</v>
      </c>
      <c r="Q110" s="97"/>
      <c r="R110" s="98" t="s">
        <v>5334</v>
      </c>
      <c r="S110" s="95"/>
    </row>
    <row r="111" spans="1:19" ht="63.75">
      <c r="A111" s="97" t="s">
        <v>5325</v>
      </c>
      <c r="B111" s="101"/>
      <c r="C111" s="97" t="s">
        <v>1465</v>
      </c>
      <c r="D111" s="102" t="s">
        <v>5520</v>
      </c>
      <c r="E111" s="97" t="s">
        <v>81</v>
      </c>
      <c r="F111" s="102" t="s">
        <v>4168</v>
      </c>
      <c r="G111" s="104" t="s">
        <v>5369</v>
      </c>
      <c r="H111" s="97" t="s">
        <v>192</v>
      </c>
      <c r="I111" s="97" t="s">
        <v>5370</v>
      </c>
      <c r="J111" s="97" t="s">
        <v>5365</v>
      </c>
      <c r="K111" s="97" t="s">
        <v>5330</v>
      </c>
      <c r="L111" s="97" t="s">
        <v>5366</v>
      </c>
      <c r="M111" s="97" t="s">
        <v>64</v>
      </c>
      <c r="N111" s="97" t="s">
        <v>64</v>
      </c>
      <c r="O111" s="97" t="s">
        <v>64</v>
      </c>
      <c r="P111" s="97" t="s">
        <v>5332</v>
      </c>
      <c r="Q111" s="97"/>
      <c r="R111" s="98" t="s">
        <v>5334</v>
      </c>
      <c r="S111" s="95"/>
    </row>
    <row r="112" spans="1:19" ht="63.75">
      <c r="A112" s="97" t="s">
        <v>5325</v>
      </c>
      <c r="B112" s="101"/>
      <c r="C112" s="97" t="s">
        <v>1465</v>
      </c>
      <c r="D112" s="102" t="s">
        <v>5521</v>
      </c>
      <c r="E112" s="97" t="s">
        <v>81</v>
      </c>
      <c r="F112" s="102" t="s">
        <v>4168</v>
      </c>
      <c r="G112" s="104" t="s">
        <v>5507</v>
      </c>
      <c r="H112" s="97" t="s">
        <v>192</v>
      </c>
      <c r="I112" s="97" t="s">
        <v>5370</v>
      </c>
      <c r="J112" s="97" t="s">
        <v>5365</v>
      </c>
      <c r="K112" s="97" t="s">
        <v>5330</v>
      </c>
      <c r="L112" s="97" t="s">
        <v>5366</v>
      </c>
      <c r="M112" s="97" t="s">
        <v>64</v>
      </c>
      <c r="N112" s="97" t="s">
        <v>64</v>
      </c>
      <c r="O112" s="97" t="s">
        <v>64</v>
      </c>
      <c r="P112" s="97" t="s">
        <v>5332</v>
      </c>
      <c r="Q112" s="97"/>
      <c r="R112" s="98" t="s">
        <v>5334</v>
      </c>
      <c r="S112" s="95"/>
    </row>
    <row r="113" spans="1:19" ht="25.5">
      <c r="A113" s="154" t="s">
        <v>6736</v>
      </c>
      <c r="B113" s="97"/>
      <c r="C113" s="97" t="s">
        <v>1465</v>
      </c>
      <c r="D113" s="102" t="s">
        <v>5522</v>
      </c>
      <c r="E113" s="97" t="s">
        <v>1896</v>
      </c>
      <c r="F113" s="102" t="s">
        <v>3922</v>
      </c>
      <c r="G113" s="108" t="s">
        <v>5523</v>
      </c>
      <c r="H113" s="97" t="s">
        <v>192</v>
      </c>
      <c r="I113" s="97" t="s">
        <v>5524</v>
      </c>
      <c r="J113" s="97">
        <v>20</v>
      </c>
      <c r="K113" s="97" t="s">
        <v>5415</v>
      </c>
      <c r="L113" s="97" t="s">
        <v>5419</v>
      </c>
      <c r="M113" s="97" t="s">
        <v>64</v>
      </c>
      <c r="N113" s="97" t="s">
        <v>64</v>
      </c>
      <c r="O113" s="97" t="s">
        <v>64</v>
      </c>
      <c r="P113" s="97" t="s">
        <v>5332</v>
      </c>
      <c r="Q113" s="97"/>
      <c r="R113" s="98" t="s">
        <v>5334</v>
      </c>
      <c r="S113" s="95"/>
    </row>
    <row r="114" spans="1:19" ht="25.5">
      <c r="A114" s="154" t="s">
        <v>6736</v>
      </c>
      <c r="B114" s="97"/>
      <c r="C114" s="97" t="s">
        <v>1465</v>
      </c>
      <c r="D114" s="102" t="s">
        <v>5525</v>
      </c>
      <c r="E114" s="97" t="s">
        <v>1896</v>
      </c>
      <c r="F114" s="102" t="s">
        <v>3924</v>
      </c>
      <c r="G114" s="108" t="s">
        <v>5523</v>
      </c>
      <c r="H114" s="97" t="s">
        <v>192</v>
      </c>
      <c r="I114" s="97" t="s">
        <v>5524</v>
      </c>
      <c r="J114" s="97">
        <v>35</v>
      </c>
      <c r="K114" s="97" t="s">
        <v>5415</v>
      </c>
      <c r="L114" s="97" t="s">
        <v>5416</v>
      </c>
      <c r="M114" s="97" t="s">
        <v>64</v>
      </c>
      <c r="N114" s="97" t="s">
        <v>64</v>
      </c>
      <c r="O114" s="97" t="s">
        <v>64</v>
      </c>
      <c r="P114" s="97" t="s">
        <v>5332</v>
      </c>
      <c r="Q114" s="97"/>
      <c r="R114" s="98" t="s">
        <v>5334</v>
      </c>
      <c r="S114" s="95"/>
    </row>
    <row r="115" spans="1:19" ht="25.5">
      <c r="A115" s="154" t="s">
        <v>6736</v>
      </c>
      <c r="B115" s="97"/>
      <c r="C115" s="97" t="s">
        <v>1465</v>
      </c>
      <c r="D115" s="102" t="s">
        <v>5526</v>
      </c>
      <c r="E115" s="97" t="s">
        <v>1900</v>
      </c>
      <c r="F115" s="102" t="s">
        <v>3926</v>
      </c>
      <c r="G115" s="108" t="s">
        <v>5523</v>
      </c>
      <c r="H115" s="97" t="s">
        <v>192</v>
      </c>
      <c r="I115" s="97" t="s">
        <v>5524</v>
      </c>
      <c r="J115" s="97">
        <v>15</v>
      </c>
      <c r="K115" s="97" t="s">
        <v>5330</v>
      </c>
      <c r="L115" s="97" t="s">
        <v>5347</v>
      </c>
      <c r="M115" s="97" t="s">
        <v>64</v>
      </c>
      <c r="N115" s="97" t="s">
        <v>64</v>
      </c>
      <c r="O115" s="97" t="s">
        <v>64</v>
      </c>
      <c r="P115" s="97" t="s">
        <v>5332</v>
      </c>
      <c r="Q115" s="97"/>
      <c r="R115" s="98" t="s">
        <v>5334</v>
      </c>
      <c r="S115" s="95"/>
    </row>
    <row r="116" spans="1:19" ht="89.25">
      <c r="A116" s="97" t="s">
        <v>5325</v>
      </c>
      <c r="B116" s="97"/>
      <c r="C116" s="97" t="s">
        <v>89</v>
      </c>
      <c r="D116" s="102" t="s">
        <v>5527</v>
      </c>
      <c r="E116" s="111" t="s">
        <v>513</v>
      </c>
      <c r="F116" s="111" t="s">
        <v>4706</v>
      </c>
      <c r="G116" s="104" t="s">
        <v>5327</v>
      </c>
      <c r="H116" s="97" t="s">
        <v>192</v>
      </c>
      <c r="I116" s="97" t="s">
        <v>5528</v>
      </c>
      <c r="J116" s="97">
        <v>95</v>
      </c>
      <c r="K116" s="97" t="s">
        <v>5330</v>
      </c>
      <c r="L116" s="97" t="s">
        <v>5529</v>
      </c>
      <c r="M116" s="97" t="s">
        <v>64</v>
      </c>
      <c r="N116" s="97" t="s">
        <v>64</v>
      </c>
      <c r="O116" s="97" t="s">
        <v>64</v>
      </c>
      <c r="P116" s="97" t="s">
        <v>5332</v>
      </c>
      <c r="Q116" s="97"/>
      <c r="R116" s="98" t="s">
        <v>5334</v>
      </c>
      <c r="S116" s="95"/>
    </row>
    <row r="117" spans="1:19" ht="25.5">
      <c r="A117" s="97">
        <v>0</v>
      </c>
      <c r="B117" s="97"/>
      <c r="C117" s="97" t="s">
        <v>89</v>
      </c>
      <c r="D117" s="102" t="s">
        <v>5530</v>
      </c>
      <c r="E117" s="97" t="s">
        <v>505</v>
      </c>
      <c r="F117" s="111" t="s">
        <v>3667</v>
      </c>
      <c r="G117" s="104" t="s">
        <v>5327</v>
      </c>
      <c r="H117" s="97" t="s">
        <v>192</v>
      </c>
      <c r="I117" s="97" t="s">
        <v>5528</v>
      </c>
      <c r="J117" s="97">
        <v>20</v>
      </c>
      <c r="K117" s="97" t="s">
        <v>5330</v>
      </c>
      <c r="L117" s="97" t="s">
        <v>5347</v>
      </c>
      <c r="M117" s="97" t="s">
        <v>64</v>
      </c>
      <c r="N117" s="97" t="s">
        <v>64</v>
      </c>
      <c r="O117" s="97" t="s">
        <v>64</v>
      </c>
      <c r="P117" s="97" t="s">
        <v>5332</v>
      </c>
      <c r="Q117" s="97"/>
      <c r="R117" s="112"/>
      <c r="S117" s="95"/>
    </row>
    <row r="118" spans="1:19" ht="25.5">
      <c r="A118" s="97">
        <v>0</v>
      </c>
      <c r="B118" s="101"/>
      <c r="C118" s="97" t="s">
        <v>89</v>
      </c>
      <c r="D118" s="102" t="s">
        <v>5531</v>
      </c>
      <c r="E118" s="97" t="s">
        <v>505</v>
      </c>
      <c r="F118" s="111" t="s">
        <v>4660</v>
      </c>
      <c r="G118" s="104" t="s">
        <v>5327</v>
      </c>
      <c r="H118" s="97" t="s">
        <v>192</v>
      </c>
      <c r="I118" s="97" t="s">
        <v>5528</v>
      </c>
      <c r="J118" s="97">
        <v>20</v>
      </c>
      <c r="K118" s="97" t="s">
        <v>5330</v>
      </c>
      <c r="L118" s="97" t="s">
        <v>5532</v>
      </c>
      <c r="M118" s="97" t="s">
        <v>64</v>
      </c>
      <c r="N118" s="97" t="s">
        <v>64</v>
      </c>
      <c r="O118" s="97" t="s">
        <v>64</v>
      </c>
      <c r="P118" s="97" t="s">
        <v>5332</v>
      </c>
      <c r="Q118" s="97" t="s">
        <v>5348</v>
      </c>
      <c r="R118" s="112"/>
      <c r="S118" s="95"/>
    </row>
    <row r="119" spans="1:19" ht="51">
      <c r="A119" s="97">
        <v>0</v>
      </c>
      <c r="B119" s="97"/>
      <c r="C119" s="97" t="s">
        <v>89</v>
      </c>
      <c r="D119" s="102" t="s">
        <v>5533</v>
      </c>
      <c r="E119" s="97" t="s">
        <v>505</v>
      </c>
      <c r="F119" s="111" t="s">
        <v>3537</v>
      </c>
      <c r="G119" s="104" t="s">
        <v>5327</v>
      </c>
      <c r="H119" s="97" t="s">
        <v>192</v>
      </c>
      <c r="I119" s="97" t="s">
        <v>5528</v>
      </c>
      <c r="J119" s="97">
        <v>20</v>
      </c>
      <c r="K119" s="97" t="s">
        <v>5330</v>
      </c>
      <c r="L119" s="97" t="s">
        <v>5347</v>
      </c>
      <c r="M119" s="97" t="s">
        <v>64</v>
      </c>
      <c r="N119" s="97" t="s">
        <v>64</v>
      </c>
      <c r="O119" s="97" t="s">
        <v>64</v>
      </c>
      <c r="P119" s="97" t="s">
        <v>5332</v>
      </c>
      <c r="Q119" s="97" t="s">
        <v>5333</v>
      </c>
      <c r="R119" s="112"/>
      <c r="S119" s="95"/>
    </row>
    <row r="120" spans="1:19" ht="25.5">
      <c r="A120" s="97">
        <v>0</v>
      </c>
      <c r="B120" s="97"/>
      <c r="C120" s="97" t="s">
        <v>89</v>
      </c>
      <c r="D120" s="102" t="s">
        <v>5534</v>
      </c>
      <c r="E120" s="97" t="s">
        <v>505</v>
      </c>
      <c r="F120" s="111" t="s">
        <v>4601</v>
      </c>
      <c r="G120" s="104" t="s">
        <v>5327</v>
      </c>
      <c r="H120" s="97" t="s">
        <v>192</v>
      </c>
      <c r="I120" s="97" t="s">
        <v>5535</v>
      </c>
      <c r="J120" s="97">
        <v>20</v>
      </c>
      <c r="K120" s="97" t="s">
        <v>5330</v>
      </c>
      <c r="L120" s="97" t="s">
        <v>5532</v>
      </c>
      <c r="M120" s="97" t="s">
        <v>64</v>
      </c>
      <c r="N120" s="97" t="s">
        <v>64</v>
      </c>
      <c r="O120" s="97" t="s">
        <v>64</v>
      </c>
      <c r="P120" s="97" t="s">
        <v>5332</v>
      </c>
      <c r="Q120" s="97"/>
      <c r="R120" s="112"/>
      <c r="S120" s="95"/>
    </row>
    <row r="121" spans="1:19" ht="25.5">
      <c r="A121" s="97">
        <v>0</v>
      </c>
      <c r="B121" s="101"/>
      <c r="C121" s="97" t="s">
        <v>89</v>
      </c>
      <c r="D121" s="102" t="s">
        <v>5536</v>
      </c>
      <c r="E121" s="97" t="s">
        <v>505</v>
      </c>
      <c r="F121" s="111" t="s">
        <v>4662</v>
      </c>
      <c r="G121" s="104" t="s">
        <v>5327</v>
      </c>
      <c r="H121" s="97" t="s">
        <v>192</v>
      </c>
      <c r="I121" s="97" t="s">
        <v>5535</v>
      </c>
      <c r="J121" s="97">
        <v>20</v>
      </c>
      <c r="K121" s="97" t="s">
        <v>5330</v>
      </c>
      <c r="L121" s="97" t="s">
        <v>5347</v>
      </c>
      <c r="M121" s="97" t="s">
        <v>64</v>
      </c>
      <c r="N121" s="97" t="s">
        <v>64</v>
      </c>
      <c r="O121" s="97" t="s">
        <v>64</v>
      </c>
      <c r="P121" s="97" t="s">
        <v>5332</v>
      </c>
      <c r="Q121" s="97" t="s">
        <v>5348</v>
      </c>
      <c r="R121" s="112"/>
      <c r="S121" s="95"/>
    </row>
    <row r="122" spans="1:19" ht="25.5">
      <c r="A122" s="97">
        <v>0</v>
      </c>
      <c r="B122" s="97"/>
      <c r="C122" s="97" t="s">
        <v>89</v>
      </c>
      <c r="D122" s="102" t="s">
        <v>5537</v>
      </c>
      <c r="E122" s="97" t="s">
        <v>505</v>
      </c>
      <c r="F122" s="111" t="s">
        <v>3433</v>
      </c>
      <c r="G122" s="104" t="s">
        <v>5327</v>
      </c>
      <c r="H122" s="97" t="s">
        <v>192</v>
      </c>
      <c r="I122" s="97" t="s">
        <v>5535</v>
      </c>
      <c r="J122" s="97">
        <v>20</v>
      </c>
      <c r="K122" s="97" t="s">
        <v>5330</v>
      </c>
      <c r="L122" s="97" t="s">
        <v>5347</v>
      </c>
      <c r="M122" s="97" t="s">
        <v>64</v>
      </c>
      <c r="N122" s="97" t="s">
        <v>64</v>
      </c>
      <c r="O122" s="97" t="s">
        <v>64</v>
      </c>
      <c r="P122" s="97" t="s">
        <v>5332</v>
      </c>
      <c r="Q122" s="97"/>
      <c r="R122" s="112"/>
      <c r="S122" s="95"/>
    </row>
    <row r="123" spans="1:19" ht="25.5">
      <c r="A123" s="97">
        <v>0</v>
      </c>
      <c r="B123" s="97"/>
      <c r="C123" s="97" t="s">
        <v>89</v>
      </c>
      <c r="D123" s="102" t="s">
        <v>5538</v>
      </c>
      <c r="E123" s="97" t="s">
        <v>516</v>
      </c>
      <c r="F123" s="111" t="s">
        <v>4711</v>
      </c>
      <c r="G123" s="104" t="s">
        <v>5327</v>
      </c>
      <c r="H123" s="97" t="s">
        <v>192</v>
      </c>
      <c r="I123" s="97" t="s">
        <v>5539</v>
      </c>
      <c r="J123" s="97">
        <v>25</v>
      </c>
      <c r="K123" s="97" t="s">
        <v>5415</v>
      </c>
      <c r="L123" s="97" t="s">
        <v>5540</v>
      </c>
      <c r="M123" s="97" t="s">
        <v>64</v>
      </c>
      <c r="N123" s="97" t="s">
        <v>64</v>
      </c>
      <c r="O123" s="97" t="s">
        <v>64</v>
      </c>
      <c r="P123" s="97" t="s">
        <v>5332</v>
      </c>
      <c r="Q123" s="97" t="s">
        <v>5342</v>
      </c>
      <c r="R123" s="112"/>
      <c r="S123" s="95"/>
    </row>
    <row r="124" spans="1:19" ht="25.5">
      <c r="A124" s="97">
        <v>0</v>
      </c>
      <c r="B124" s="97"/>
      <c r="C124" s="97" t="s">
        <v>89</v>
      </c>
      <c r="D124" s="102" t="s">
        <v>5541</v>
      </c>
      <c r="E124" s="97" t="s">
        <v>516</v>
      </c>
      <c r="F124" s="111" t="s">
        <v>3671</v>
      </c>
      <c r="G124" s="104" t="s">
        <v>5327</v>
      </c>
      <c r="H124" s="97" t="s">
        <v>192</v>
      </c>
      <c r="I124" s="97" t="s">
        <v>5539</v>
      </c>
      <c r="J124" s="97">
        <v>20</v>
      </c>
      <c r="K124" s="97" t="s">
        <v>5415</v>
      </c>
      <c r="L124" s="97" t="s">
        <v>5542</v>
      </c>
      <c r="M124" s="97" t="s">
        <v>64</v>
      </c>
      <c r="N124" s="97" t="s">
        <v>64</v>
      </c>
      <c r="O124" s="97" t="s">
        <v>64</v>
      </c>
      <c r="P124" s="97" t="s">
        <v>5332</v>
      </c>
      <c r="Q124" s="97"/>
      <c r="R124" s="112"/>
      <c r="S124" s="95"/>
    </row>
    <row r="125" spans="1:19" ht="25.5">
      <c r="A125" s="97">
        <v>0</v>
      </c>
      <c r="B125" s="97"/>
      <c r="C125" s="97" t="s">
        <v>89</v>
      </c>
      <c r="D125" s="102" t="s">
        <v>5543</v>
      </c>
      <c r="E125" s="97" t="s">
        <v>516</v>
      </c>
      <c r="F125" s="111" t="s">
        <v>3441</v>
      </c>
      <c r="G125" s="104" t="s">
        <v>5327</v>
      </c>
      <c r="H125" s="97" t="s">
        <v>192</v>
      </c>
      <c r="I125" s="97" t="s">
        <v>5539</v>
      </c>
      <c r="J125" s="97">
        <v>15</v>
      </c>
      <c r="K125" s="97" t="s">
        <v>5330</v>
      </c>
      <c r="L125" s="97" t="s">
        <v>5544</v>
      </c>
      <c r="M125" s="97" t="s">
        <v>64</v>
      </c>
      <c r="N125" s="97" t="s">
        <v>64</v>
      </c>
      <c r="O125" s="97" t="s">
        <v>64</v>
      </c>
      <c r="P125" s="97" t="s">
        <v>5332</v>
      </c>
      <c r="Q125" s="97"/>
      <c r="R125" s="112"/>
      <c r="S125" s="95"/>
    </row>
    <row r="126" spans="1:19" ht="25.5">
      <c r="A126" s="97">
        <v>0</v>
      </c>
      <c r="B126" s="97"/>
      <c r="C126" s="97" t="s">
        <v>89</v>
      </c>
      <c r="D126" s="102" t="s">
        <v>5545</v>
      </c>
      <c r="E126" s="111" t="s">
        <v>516</v>
      </c>
      <c r="F126" s="111" t="s">
        <v>3436</v>
      </c>
      <c r="G126" s="104" t="s">
        <v>5327</v>
      </c>
      <c r="H126" s="97" t="s">
        <v>192</v>
      </c>
      <c r="I126" s="97" t="s">
        <v>5539</v>
      </c>
      <c r="J126" s="97">
        <v>25</v>
      </c>
      <c r="K126" s="97" t="s">
        <v>5415</v>
      </c>
      <c r="L126" s="97" t="s">
        <v>5546</v>
      </c>
      <c r="M126" s="97" t="s">
        <v>64</v>
      </c>
      <c r="N126" s="97" t="s">
        <v>64</v>
      </c>
      <c r="O126" s="97" t="s">
        <v>64</v>
      </c>
      <c r="P126" s="97" t="s">
        <v>5332</v>
      </c>
      <c r="Q126" s="97"/>
      <c r="R126" s="112"/>
      <c r="S126" s="95"/>
    </row>
    <row r="127" spans="1:19" ht="25.5">
      <c r="A127" s="97">
        <v>0</v>
      </c>
      <c r="B127" s="97"/>
      <c r="C127" s="97" t="s">
        <v>89</v>
      </c>
      <c r="D127" s="102" t="s">
        <v>5547</v>
      </c>
      <c r="E127" s="97" t="s">
        <v>516</v>
      </c>
      <c r="F127" s="111" t="s">
        <v>3442</v>
      </c>
      <c r="G127" s="104" t="s">
        <v>5327</v>
      </c>
      <c r="H127" s="97" t="s">
        <v>192</v>
      </c>
      <c r="I127" s="97" t="s">
        <v>5548</v>
      </c>
      <c r="J127" s="97">
        <v>20</v>
      </c>
      <c r="K127" s="97" t="s">
        <v>5415</v>
      </c>
      <c r="L127" s="97" t="s">
        <v>5549</v>
      </c>
      <c r="M127" s="97" t="s">
        <v>64</v>
      </c>
      <c r="N127" s="97" t="s">
        <v>64</v>
      </c>
      <c r="O127" s="97" t="s">
        <v>64</v>
      </c>
      <c r="P127" s="97" t="s">
        <v>5332</v>
      </c>
      <c r="Q127" s="97"/>
      <c r="R127" s="112"/>
      <c r="S127" s="95"/>
    </row>
    <row r="128" spans="1:19" ht="25.5">
      <c r="A128" s="97">
        <v>0</v>
      </c>
      <c r="B128" s="97"/>
      <c r="C128" s="98" t="s">
        <v>89</v>
      </c>
      <c r="D128" s="114" t="s">
        <v>5550</v>
      </c>
      <c r="E128" s="97" t="s">
        <v>516</v>
      </c>
      <c r="F128" s="97" t="s">
        <v>3543</v>
      </c>
      <c r="G128" s="97" t="s">
        <v>5327</v>
      </c>
      <c r="H128" s="97" t="s">
        <v>192</v>
      </c>
      <c r="I128" s="97" t="s">
        <v>5548</v>
      </c>
      <c r="J128" s="97">
        <v>25</v>
      </c>
      <c r="K128" s="97" t="s">
        <v>5415</v>
      </c>
      <c r="L128" s="97" t="s">
        <v>5546</v>
      </c>
      <c r="M128" s="98" t="s">
        <v>64</v>
      </c>
      <c r="N128" s="98" t="s">
        <v>64</v>
      </c>
      <c r="O128" s="98" t="s">
        <v>64</v>
      </c>
      <c r="P128" s="97" t="s">
        <v>5332</v>
      </c>
      <c r="Q128" s="97"/>
      <c r="R128" s="112"/>
      <c r="S128" s="95"/>
    </row>
    <row r="129" spans="1:19" ht="25.5">
      <c r="A129" s="97">
        <v>0</v>
      </c>
      <c r="B129" s="97"/>
      <c r="C129" s="98" t="s">
        <v>89</v>
      </c>
      <c r="D129" s="114" t="s">
        <v>5551</v>
      </c>
      <c r="E129" s="97" t="s">
        <v>516</v>
      </c>
      <c r="F129" s="97" t="s">
        <v>3546</v>
      </c>
      <c r="G129" s="97" t="s">
        <v>5327</v>
      </c>
      <c r="H129" s="97" t="s">
        <v>192</v>
      </c>
      <c r="I129" s="97" t="s">
        <v>5548</v>
      </c>
      <c r="J129" s="97">
        <v>20</v>
      </c>
      <c r="K129" s="97" t="s">
        <v>5415</v>
      </c>
      <c r="L129" s="97" t="s">
        <v>5549</v>
      </c>
      <c r="M129" s="98" t="s">
        <v>64</v>
      </c>
      <c r="N129" s="98" t="s">
        <v>64</v>
      </c>
      <c r="O129" s="98" t="s">
        <v>64</v>
      </c>
      <c r="P129" s="97" t="s">
        <v>5332</v>
      </c>
      <c r="Q129" s="97"/>
      <c r="R129" s="112"/>
      <c r="S129" s="95"/>
    </row>
    <row r="130" spans="1:19" ht="25.5">
      <c r="A130" s="97" t="s">
        <v>5325</v>
      </c>
      <c r="B130" s="97"/>
      <c r="C130" s="98" t="s">
        <v>89</v>
      </c>
      <c r="D130" s="114" t="s">
        <v>5552</v>
      </c>
      <c r="E130" s="97" t="s">
        <v>516</v>
      </c>
      <c r="F130" s="115" t="s">
        <v>3546</v>
      </c>
      <c r="G130" s="97" t="s">
        <v>5327</v>
      </c>
      <c r="H130" s="97" t="s">
        <v>192</v>
      </c>
      <c r="I130" s="97" t="s">
        <v>5553</v>
      </c>
      <c r="J130" s="97">
        <v>20</v>
      </c>
      <c r="K130" s="97" t="s">
        <v>5415</v>
      </c>
      <c r="L130" s="97" t="s">
        <v>5549</v>
      </c>
      <c r="M130" s="98" t="s">
        <v>64</v>
      </c>
      <c r="N130" s="98" t="s">
        <v>64</v>
      </c>
      <c r="O130" s="98" t="s">
        <v>64</v>
      </c>
      <c r="P130" s="97" t="s">
        <v>5332</v>
      </c>
      <c r="Q130" s="97" t="s">
        <v>4971</v>
      </c>
      <c r="R130" s="98" t="s">
        <v>5334</v>
      </c>
      <c r="S130" s="95"/>
    </row>
    <row r="131" spans="1:19" ht="25.5">
      <c r="A131" s="97">
        <v>0</v>
      </c>
      <c r="B131" s="97"/>
      <c r="C131" s="98" t="s">
        <v>89</v>
      </c>
      <c r="D131" s="114" t="s">
        <v>5554</v>
      </c>
      <c r="E131" s="97" t="s">
        <v>516</v>
      </c>
      <c r="F131" s="97" t="s">
        <v>3438</v>
      </c>
      <c r="G131" s="97" t="s">
        <v>5327</v>
      </c>
      <c r="H131" s="97" t="s">
        <v>192</v>
      </c>
      <c r="I131" s="97" t="s">
        <v>5548</v>
      </c>
      <c r="J131" s="97">
        <v>20</v>
      </c>
      <c r="K131" s="97" t="s">
        <v>5415</v>
      </c>
      <c r="L131" s="97" t="s">
        <v>5555</v>
      </c>
      <c r="M131" s="98" t="s">
        <v>64</v>
      </c>
      <c r="N131" s="98" t="s">
        <v>64</v>
      </c>
      <c r="O131" s="98" t="s">
        <v>64</v>
      </c>
      <c r="P131" s="97" t="s">
        <v>5332</v>
      </c>
      <c r="Q131" s="97"/>
      <c r="R131" s="112"/>
      <c r="S131" s="95"/>
    </row>
    <row r="132" spans="1:19" ht="25.5">
      <c r="A132" s="97">
        <v>0</v>
      </c>
      <c r="B132" s="97"/>
      <c r="C132" s="97" t="s">
        <v>89</v>
      </c>
      <c r="D132" s="97" t="s">
        <v>5556</v>
      </c>
      <c r="E132" s="111" t="s">
        <v>516</v>
      </c>
      <c r="F132" s="97" t="s">
        <v>3996</v>
      </c>
      <c r="G132" s="97" t="s">
        <v>5327</v>
      </c>
      <c r="H132" s="97" t="s">
        <v>192</v>
      </c>
      <c r="I132" s="97" t="s">
        <v>5557</v>
      </c>
      <c r="J132" s="97">
        <v>20</v>
      </c>
      <c r="K132" s="97" t="s">
        <v>5415</v>
      </c>
      <c r="L132" s="97" t="s">
        <v>5558</v>
      </c>
      <c r="M132" s="98" t="s">
        <v>64</v>
      </c>
      <c r="N132" s="98" t="s">
        <v>64</v>
      </c>
      <c r="O132" s="98" t="s">
        <v>64</v>
      </c>
      <c r="P132" s="97" t="s">
        <v>5332</v>
      </c>
      <c r="Q132" s="97"/>
      <c r="R132" s="112"/>
      <c r="S132" s="95"/>
    </row>
    <row r="133" spans="1:19" ht="25.5">
      <c r="A133" s="97" t="s">
        <v>5325</v>
      </c>
      <c r="B133" s="97"/>
      <c r="C133" s="97" t="s">
        <v>89</v>
      </c>
      <c r="D133" s="97" t="s">
        <v>5559</v>
      </c>
      <c r="E133" s="111" t="s">
        <v>516</v>
      </c>
      <c r="F133" s="97" t="s">
        <v>3999</v>
      </c>
      <c r="G133" s="97" t="s">
        <v>5327</v>
      </c>
      <c r="H133" s="97" t="s">
        <v>192</v>
      </c>
      <c r="I133" s="100" t="s">
        <v>5557</v>
      </c>
      <c r="J133" s="97">
        <v>20</v>
      </c>
      <c r="K133" s="97" t="s">
        <v>5415</v>
      </c>
      <c r="L133" s="97" t="s">
        <v>5558</v>
      </c>
      <c r="M133" s="98" t="s">
        <v>64</v>
      </c>
      <c r="N133" s="98" t="s">
        <v>64</v>
      </c>
      <c r="O133" s="98" t="s">
        <v>64</v>
      </c>
      <c r="P133" s="97" t="s">
        <v>5332</v>
      </c>
      <c r="Q133" s="97"/>
      <c r="R133" s="98" t="s">
        <v>5334</v>
      </c>
      <c r="S133" s="95"/>
    </row>
    <row r="134" spans="1:19" ht="25.5">
      <c r="A134" s="97">
        <v>0</v>
      </c>
      <c r="B134" s="97"/>
      <c r="C134" s="97" t="s">
        <v>89</v>
      </c>
      <c r="D134" s="97" t="s">
        <v>5560</v>
      </c>
      <c r="E134" s="111" t="s">
        <v>516</v>
      </c>
      <c r="F134" s="97" t="s">
        <v>4000</v>
      </c>
      <c r="G134" s="97" t="s">
        <v>5327</v>
      </c>
      <c r="H134" s="97" t="s">
        <v>192</v>
      </c>
      <c r="I134" s="97" t="s">
        <v>5557</v>
      </c>
      <c r="J134" s="97">
        <v>15</v>
      </c>
      <c r="K134" s="97" t="s">
        <v>5415</v>
      </c>
      <c r="L134" s="97" t="s">
        <v>5561</v>
      </c>
      <c r="M134" s="98" t="s">
        <v>64</v>
      </c>
      <c r="N134" s="98" t="s">
        <v>64</v>
      </c>
      <c r="O134" s="98" t="s">
        <v>64</v>
      </c>
      <c r="P134" s="97" t="s">
        <v>5332</v>
      </c>
      <c r="Q134" s="97"/>
      <c r="R134" s="112"/>
      <c r="S134" s="95"/>
    </row>
    <row r="135" spans="1:19" ht="25.5">
      <c r="A135" s="97" t="s">
        <v>5325</v>
      </c>
      <c r="B135" s="97"/>
      <c r="C135" s="98" t="s">
        <v>89</v>
      </c>
      <c r="D135" s="97" t="s">
        <v>5562</v>
      </c>
      <c r="E135" s="111" t="s">
        <v>516</v>
      </c>
      <c r="F135" s="97" t="s">
        <v>4002</v>
      </c>
      <c r="G135" s="97" t="s">
        <v>5327</v>
      </c>
      <c r="H135" s="100" t="s">
        <v>192</v>
      </c>
      <c r="I135" s="97" t="s">
        <v>5557</v>
      </c>
      <c r="J135" s="97">
        <v>15</v>
      </c>
      <c r="K135" s="97" t="s">
        <v>5415</v>
      </c>
      <c r="L135" s="97" t="s">
        <v>5561</v>
      </c>
      <c r="M135" s="98" t="s">
        <v>64</v>
      </c>
      <c r="N135" s="98" t="s">
        <v>64</v>
      </c>
      <c r="O135" s="98" t="s">
        <v>64</v>
      </c>
      <c r="P135" s="97" t="s">
        <v>5332</v>
      </c>
      <c r="Q135" s="97"/>
      <c r="R135" s="98" t="s">
        <v>5334</v>
      </c>
      <c r="S135" s="95"/>
    </row>
    <row r="136" spans="1:19" ht="51">
      <c r="A136" s="97">
        <v>0</v>
      </c>
      <c r="B136" s="97"/>
      <c r="C136" s="97" t="s">
        <v>89</v>
      </c>
      <c r="D136" s="97" t="s">
        <v>5563</v>
      </c>
      <c r="E136" s="111" t="s">
        <v>518</v>
      </c>
      <c r="F136" s="97" t="s">
        <v>3539</v>
      </c>
      <c r="G136" s="97" t="s">
        <v>5327</v>
      </c>
      <c r="H136" s="97" t="s">
        <v>192</v>
      </c>
      <c r="I136" s="97" t="s">
        <v>5564</v>
      </c>
      <c r="J136" s="97">
        <v>15</v>
      </c>
      <c r="K136" s="97" t="s">
        <v>5330</v>
      </c>
      <c r="L136" s="97" t="s">
        <v>5347</v>
      </c>
      <c r="M136" s="98" t="s">
        <v>64</v>
      </c>
      <c r="N136" s="98" t="s">
        <v>64</v>
      </c>
      <c r="O136" s="98" t="s">
        <v>64</v>
      </c>
      <c r="P136" s="97" t="s">
        <v>5332</v>
      </c>
      <c r="Q136" s="97" t="s">
        <v>5333</v>
      </c>
      <c r="R136" s="112"/>
      <c r="S136" s="95"/>
    </row>
    <row r="137" spans="1:19" ht="25.5">
      <c r="A137" s="97">
        <v>0</v>
      </c>
      <c r="B137" s="97"/>
      <c r="C137" s="97" t="s">
        <v>89</v>
      </c>
      <c r="D137" s="97" t="s">
        <v>5565</v>
      </c>
      <c r="E137" s="111" t="s">
        <v>518</v>
      </c>
      <c r="F137" s="97" t="s">
        <v>3673</v>
      </c>
      <c r="G137" s="97" t="s">
        <v>5327</v>
      </c>
      <c r="H137" s="97" t="s">
        <v>192</v>
      </c>
      <c r="I137" s="97" t="s">
        <v>5564</v>
      </c>
      <c r="J137" s="97">
        <v>15</v>
      </c>
      <c r="K137" s="97" t="s">
        <v>5330</v>
      </c>
      <c r="L137" s="97" t="s">
        <v>5347</v>
      </c>
      <c r="M137" s="98" t="s">
        <v>64</v>
      </c>
      <c r="N137" s="98" t="s">
        <v>64</v>
      </c>
      <c r="O137" s="98" t="s">
        <v>64</v>
      </c>
      <c r="P137" s="97" t="s">
        <v>5332</v>
      </c>
      <c r="Q137" s="97"/>
      <c r="R137" s="112"/>
      <c r="S137" s="95"/>
    </row>
    <row r="138" spans="1:19" ht="51">
      <c r="A138" s="97">
        <v>0</v>
      </c>
      <c r="B138" s="97"/>
      <c r="C138" s="97" t="s">
        <v>89</v>
      </c>
      <c r="D138" s="97" t="s">
        <v>5566</v>
      </c>
      <c r="E138" s="111" t="s">
        <v>518</v>
      </c>
      <c r="F138" s="97" t="s">
        <v>3547</v>
      </c>
      <c r="G138" s="97" t="s">
        <v>5327</v>
      </c>
      <c r="H138" s="97" t="s">
        <v>192</v>
      </c>
      <c r="I138" s="97" t="s">
        <v>5564</v>
      </c>
      <c r="J138" s="97">
        <v>20</v>
      </c>
      <c r="K138" s="97" t="s">
        <v>5330</v>
      </c>
      <c r="L138" s="97" t="s">
        <v>5347</v>
      </c>
      <c r="M138" s="98" t="s">
        <v>64</v>
      </c>
      <c r="N138" s="98" t="s">
        <v>64</v>
      </c>
      <c r="O138" s="98" t="s">
        <v>64</v>
      </c>
      <c r="P138" s="97" t="s">
        <v>5332</v>
      </c>
      <c r="Q138" s="97" t="s">
        <v>5333</v>
      </c>
      <c r="R138" s="112"/>
      <c r="S138" s="95"/>
    </row>
    <row r="139" spans="1:19" ht="25.5">
      <c r="A139" s="97">
        <v>0</v>
      </c>
      <c r="B139" s="97"/>
      <c r="C139" s="97" t="s">
        <v>89</v>
      </c>
      <c r="D139" s="97" t="s">
        <v>5567</v>
      </c>
      <c r="E139" s="111" t="s">
        <v>518</v>
      </c>
      <c r="F139" s="97" t="s">
        <v>3445</v>
      </c>
      <c r="G139" s="97" t="s">
        <v>5327</v>
      </c>
      <c r="H139" s="97" t="s">
        <v>192</v>
      </c>
      <c r="I139" s="97" t="s">
        <v>5564</v>
      </c>
      <c r="J139" s="97">
        <v>20</v>
      </c>
      <c r="K139" s="97" t="s">
        <v>5330</v>
      </c>
      <c r="L139" s="97" t="s">
        <v>5347</v>
      </c>
      <c r="M139" s="98" t="s">
        <v>64</v>
      </c>
      <c r="N139" s="98" t="s">
        <v>64</v>
      </c>
      <c r="O139" s="98" t="s">
        <v>64</v>
      </c>
      <c r="P139" s="97" t="s">
        <v>5332</v>
      </c>
      <c r="Q139" s="97"/>
      <c r="R139" s="112"/>
      <c r="S139" s="95"/>
    </row>
    <row r="140" spans="1:19" ht="25.5">
      <c r="A140" s="97">
        <v>0</v>
      </c>
      <c r="B140" s="97"/>
      <c r="C140" s="97" t="s">
        <v>89</v>
      </c>
      <c r="D140" s="97" t="s">
        <v>5568</v>
      </c>
      <c r="E140" s="111" t="s">
        <v>518</v>
      </c>
      <c r="F140" s="97" t="s">
        <v>3745</v>
      </c>
      <c r="G140" s="97" t="s">
        <v>5327</v>
      </c>
      <c r="H140" s="97" t="s">
        <v>192</v>
      </c>
      <c r="I140" s="97" t="s">
        <v>5569</v>
      </c>
      <c r="J140" s="97">
        <v>15</v>
      </c>
      <c r="K140" s="97" t="s">
        <v>5330</v>
      </c>
      <c r="L140" s="97" t="s">
        <v>5347</v>
      </c>
      <c r="M140" s="98" t="s">
        <v>64</v>
      </c>
      <c r="N140" s="98" t="s">
        <v>64</v>
      </c>
      <c r="O140" s="98" t="s">
        <v>64</v>
      </c>
      <c r="P140" s="97" t="s">
        <v>5332</v>
      </c>
      <c r="Q140" s="97"/>
      <c r="R140" s="112"/>
      <c r="S140" s="95"/>
    </row>
    <row r="141" spans="1:19" ht="51">
      <c r="A141" s="97">
        <v>0</v>
      </c>
      <c r="B141" s="97"/>
      <c r="C141" s="97" t="s">
        <v>89</v>
      </c>
      <c r="D141" s="97" t="s">
        <v>5570</v>
      </c>
      <c r="E141" s="111" t="s">
        <v>518</v>
      </c>
      <c r="F141" s="97" t="s">
        <v>3551</v>
      </c>
      <c r="G141" s="97" t="s">
        <v>5327</v>
      </c>
      <c r="H141" s="97" t="s">
        <v>192</v>
      </c>
      <c r="I141" s="97" t="s">
        <v>5569</v>
      </c>
      <c r="J141" s="97">
        <v>15</v>
      </c>
      <c r="K141" s="97" t="s">
        <v>5330</v>
      </c>
      <c r="L141" s="97" t="s">
        <v>5347</v>
      </c>
      <c r="M141" s="98" t="s">
        <v>64</v>
      </c>
      <c r="N141" s="98" t="s">
        <v>64</v>
      </c>
      <c r="O141" s="98" t="s">
        <v>64</v>
      </c>
      <c r="P141" s="97" t="s">
        <v>5332</v>
      </c>
      <c r="Q141" s="97" t="s">
        <v>5333</v>
      </c>
      <c r="R141" s="112"/>
      <c r="S141" s="95"/>
    </row>
    <row r="142" spans="1:19" ht="25.5">
      <c r="A142" s="97">
        <v>0</v>
      </c>
      <c r="B142" s="101"/>
      <c r="C142" s="97" t="s">
        <v>89</v>
      </c>
      <c r="D142" s="97" t="s">
        <v>5571</v>
      </c>
      <c r="E142" s="111" t="s">
        <v>518</v>
      </c>
      <c r="F142" s="97" t="s">
        <v>4664</v>
      </c>
      <c r="G142" s="97" t="s">
        <v>5327</v>
      </c>
      <c r="H142" s="97" t="s">
        <v>192</v>
      </c>
      <c r="I142" s="97" t="s">
        <v>5569</v>
      </c>
      <c r="J142" s="97">
        <v>15</v>
      </c>
      <c r="K142" s="97" t="s">
        <v>5330</v>
      </c>
      <c r="L142" s="97" t="s">
        <v>5347</v>
      </c>
      <c r="M142" s="98" t="s">
        <v>64</v>
      </c>
      <c r="N142" s="98" t="s">
        <v>64</v>
      </c>
      <c r="O142" s="98" t="s">
        <v>64</v>
      </c>
      <c r="P142" s="97" t="s">
        <v>5332</v>
      </c>
      <c r="Q142" s="97" t="s">
        <v>5348</v>
      </c>
      <c r="R142" s="112"/>
      <c r="S142" s="95"/>
    </row>
    <row r="143" spans="1:19" ht="25.5">
      <c r="A143" s="97">
        <v>0</v>
      </c>
      <c r="B143" s="97"/>
      <c r="C143" s="97" t="s">
        <v>89</v>
      </c>
      <c r="D143" s="97" t="s">
        <v>5572</v>
      </c>
      <c r="E143" s="111" t="s">
        <v>518</v>
      </c>
      <c r="F143" s="97" t="s">
        <v>3674</v>
      </c>
      <c r="G143" s="97" t="s">
        <v>5327</v>
      </c>
      <c r="H143" s="97" t="s">
        <v>192</v>
      </c>
      <c r="I143" s="97" t="s">
        <v>5569</v>
      </c>
      <c r="J143" s="97">
        <v>15</v>
      </c>
      <c r="K143" s="97" t="s">
        <v>5330</v>
      </c>
      <c r="L143" s="97" t="s">
        <v>5347</v>
      </c>
      <c r="M143" s="98" t="s">
        <v>64</v>
      </c>
      <c r="N143" s="98" t="s">
        <v>64</v>
      </c>
      <c r="O143" s="98" t="s">
        <v>64</v>
      </c>
      <c r="P143" s="97" t="s">
        <v>5332</v>
      </c>
      <c r="Q143" s="97"/>
      <c r="R143" s="112"/>
      <c r="S143" s="95"/>
    </row>
    <row r="144" spans="1:19" ht="25.5">
      <c r="A144" s="97">
        <v>0</v>
      </c>
      <c r="B144" s="97"/>
      <c r="C144" s="97" t="s">
        <v>89</v>
      </c>
      <c r="D144" s="97" t="s">
        <v>5573</v>
      </c>
      <c r="E144" s="111" t="s">
        <v>518</v>
      </c>
      <c r="F144" s="97" t="s">
        <v>3710</v>
      </c>
      <c r="G144" s="97" t="s">
        <v>5327</v>
      </c>
      <c r="H144" s="97" t="s">
        <v>192</v>
      </c>
      <c r="I144" s="97" t="s">
        <v>5574</v>
      </c>
      <c r="J144" s="97">
        <v>20</v>
      </c>
      <c r="K144" s="97" t="s">
        <v>5330</v>
      </c>
      <c r="L144" s="97" t="s">
        <v>5347</v>
      </c>
      <c r="M144" s="98" t="s">
        <v>64</v>
      </c>
      <c r="N144" s="98" t="s">
        <v>64</v>
      </c>
      <c r="O144" s="98" t="s">
        <v>64</v>
      </c>
      <c r="P144" s="97" t="s">
        <v>5332</v>
      </c>
      <c r="Q144" s="97"/>
      <c r="R144" s="112"/>
      <c r="S144" s="95"/>
    </row>
    <row r="145" spans="1:19" ht="25.5">
      <c r="A145" s="97">
        <v>0</v>
      </c>
      <c r="B145" s="101"/>
      <c r="C145" s="98" t="s">
        <v>89</v>
      </c>
      <c r="D145" s="116" t="s">
        <v>5575</v>
      </c>
      <c r="E145" s="116" t="s">
        <v>505</v>
      </c>
      <c r="F145" s="116" t="s">
        <v>4967</v>
      </c>
      <c r="G145" s="97" t="s">
        <v>5327</v>
      </c>
      <c r="H145" s="100" t="s">
        <v>192</v>
      </c>
      <c r="I145" s="98" t="s">
        <v>5574</v>
      </c>
      <c r="J145" s="98">
        <v>20</v>
      </c>
      <c r="K145" s="98" t="s">
        <v>5330</v>
      </c>
      <c r="L145" s="97" t="s">
        <v>5532</v>
      </c>
      <c r="M145" s="98" t="s">
        <v>64</v>
      </c>
      <c r="N145" s="98" t="s">
        <v>64</v>
      </c>
      <c r="O145" s="98" t="s">
        <v>64</v>
      </c>
      <c r="P145" s="98" t="s">
        <v>5332</v>
      </c>
      <c r="Q145" s="97" t="s">
        <v>5348</v>
      </c>
      <c r="R145" s="112"/>
      <c r="S145" s="95"/>
    </row>
    <row r="146" spans="1:19" ht="25.5">
      <c r="A146" s="97">
        <v>0</v>
      </c>
      <c r="B146" s="101"/>
      <c r="C146" s="98" t="s">
        <v>89</v>
      </c>
      <c r="D146" s="116" t="s">
        <v>5576</v>
      </c>
      <c r="E146" s="116" t="s">
        <v>505</v>
      </c>
      <c r="F146" s="116" t="s">
        <v>4968</v>
      </c>
      <c r="G146" s="97" t="s">
        <v>5327</v>
      </c>
      <c r="H146" s="100" t="s">
        <v>192</v>
      </c>
      <c r="I146" s="98" t="s">
        <v>5574</v>
      </c>
      <c r="J146" s="98">
        <v>20</v>
      </c>
      <c r="K146" s="98" t="s">
        <v>5330</v>
      </c>
      <c r="L146" s="97" t="s">
        <v>5347</v>
      </c>
      <c r="M146" s="98" t="s">
        <v>64</v>
      </c>
      <c r="N146" s="98" t="s">
        <v>64</v>
      </c>
      <c r="O146" s="98" t="s">
        <v>64</v>
      </c>
      <c r="P146" s="98" t="s">
        <v>5332</v>
      </c>
      <c r="Q146" s="97" t="s">
        <v>5348</v>
      </c>
      <c r="R146" s="112"/>
      <c r="S146" s="95"/>
    </row>
    <row r="147" spans="1:19" ht="25.5">
      <c r="A147" s="97" t="s">
        <v>5325</v>
      </c>
      <c r="B147" s="97" t="s">
        <v>4932</v>
      </c>
      <c r="C147" s="98" t="s">
        <v>89</v>
      </c>
      <c r="D147" s="116" t="s">
        <v>5577</v>
      </c>
      <c r="E147" s="98" t="s">
        <v>516</v>
      </c>
      <c r="F147" s="98" t="s">
        <v>5578</v>
      </c>
      <c r="G147" s="97" t="s">
        <v>5327</v>
      </c>
      <c r="H147" s="100" t="s">
        <v>192</v>
      </c>
      <c r="I147" s="98" t="s">
        <v>5574</v>
      </c>
      <c r="J147" s="98">
        <v>25</v>
      </c>
      <c r="K147" s="98" t="s">
        <v>5415</v>
      </c>
      <c r="L147" s="97" t="s">
        <v>5555</v>
      </c>
      <c r="M147" s="98" t="s">
        <v>64</v>
      </c>
      <c r="N147" s="98" t="s">
        <v>64</v>
      </c>
      <c r="O147" s="98" t="s">
        <v>64</v>
      </c>
      <c r="P147" s="98" t="s">
        <v>5332</v>
      </c>
      <c r="Q147" s="97"/>
      <c r="R147" s="98" t="s">
        <v>5334</v>
      </c>
      <c r="S147" s="95"/>
    </row>
    <row r="148" spans="1:19" ht="25.5">
      <c r="A148" s="97">
        <v>0</v>
      </c>
      <c r="B148" s="97"/>
      <c r="C148" s="98" t="s">
        <v>89</v>
      </c>
      <c r="D148" s="116" t="s">
        <v>5579</v>
      </c>
      <c r="E148" s="98" t="s">
        <v>505</v>
      </c>
      <c r="F148" s="98" t="s">
        <v>3791</v>
      </c>
      <c r="G148" s="97" t="s">
        <v>5327</v>
      </c>
      <c r="H148" s="100" t="s">
        <v>192</v>
      </c>
      <c r="I148" s="98" t="s">
        <v>5580</v>
      </c>
      <c r="J148" s="98">
        <v>20</v>
      </c>
      <c r="K148" s="98" t="s">
        <v>5330</v>
      </c>
      <c r="L148" s="97" t="s">
        <v>5347</v>
      </c>
      <c r="M148" s="98" t="s">
        <v>64</v>
      </c>
      <c r="N148" s="98" t="s">
        <v>64</v>
      </c>
      <c r="O148" s="98" t="s">
        <v>64</v>
      </c>
      <c r="P148" s="98" t="s">
        <v>5332</v>
      </c>
      <c r="Q148" s="97"/>
      <c r="R148" s="112"/>
      <c r="S148" s="95"/>
    </row>
    <row r="149" spans="1:19" ht="25.5">
      <c r="A149" s="97">
        <v>0</v>
      </c>
      <c r="B149" s="97"/>
      <c r="C149" s="98" t="s">
        <v>89</v>
      </c>
      <c r="D149" s="116" t="s">
        <v>5581</v>
      </c>
      <c r="E149" s="111" t="s">
        <v>505</v>
      </c>
      <c r="F149" s="116" t="s">
        <v>3794</v>
      </c>
      <c r="G149" s="97" t="s">
        <v>5327</v>
      </c>
      <c r="H149" s="100" t="s">
        <v>192</v>
      </c>
      <c r="I149" s="98" t="s">
        <v>5580</v>
      </c>
      <c r="J149" s="98">
        <v>20</v>
      </c>
      <c r="K149" s="98" t="s">
        <v>5330</v>
      </c>
      <c r="L149" s="97" t="s">
        <v>5347</v>
      </c>
      <c r="M149" s="98" t="s">
        <v>64</v>
      </c>
      <c r="N149" s="98" t="s">
        <v>64</v>
      </c>
      <c r="O149" s="98" t="s">
        <v>64</v>
      </c>
      <c r="P149" s="98" t="s">
        <v>5332</v>
      </c>
      <c r="Q149" s="97"/>
      <c r="R149" s="112"/>
      <c r="S149" s="95"/>
    </row>
    <row r="150" spans="1:19" ht="25.5">
      <c r="A150" s="97">
        <v>0</v>
      </c>
      <c r="B150" s="97"/>
      <c r="C150" s="98" t="s">
        <v>89</v>
      </c>
      <c r="D150" s="116" t="s">
        <v>5582</v>
      </c>
      <c r="E150" s="111" t="s">
        <v>516</v>
      </c>
      <c r="F150" s="116" t="s">
        <v>3793</v>
      </c>
      <c r="G150" s="97" t="s">
        <v>5327</v>
      </c>
      <c r="H150" s="100" t="s">
        <v>192</v>
      </c>
      <c r="I150" s="98" t="s">
        <v>5580</v>
      </c>
      <c r="J150" s="98">
        <v>25</v>
      </c>
      <c r="K150" s="98" t="s">
        <v>5415</v>
      </c>
      <c r="L150" s="97" t="s">
        <v>5546</v>
      </c>
      <c r="M150" s="98" t="s">
        <v>64</v>
      </c>
      <c r="N150" s="98" t="s">
        <v>64</v>
      </c>
      <c r="O150" s="98" t="s">
        <v>64</v>
      </c>
      <c r="P150" s="98" t="s">
        <v>5332</v>
      </c>
      <c r="Q150" s="97"/>
      <c r="R150" s="112"/>
      <c r="S150" s="95"/>
    </row>
    <row r="151" spans="1:19" ht="25.5">
      <c r="A151" s="97">
        <v>0</v>
      </c>
      <c r="B151" s="97"/>
      <c r="C151" s="98" t="s">
        <v>89</v>
      </c>
      <c r="D151" s="116" t="s">
        <v>5583</v>
      </c>
      <c r="E151" s="111" t="s">
        <v>518</v>
      </c>
      <c r="F151" s="98" t="s">
        <v>3795</v>
      </c>
      <c r="G151" s="97" t="s">
        <v>5327</v>
      </c>
      <c r="H151" s="100" t="s">
        <v>192</v>
      </c>
      <c r="I151" s="98" t="s">
        <v>5580</v>
      </c>
      <c r="J151" s="97">
        <v>15</v>
      </c>
      <c r="K151" s="97" t="s">
        <v>5330</v>
      </c>
      <c r="L151" s="97" t="s">
        <v>5347</v>
      </c>
      <c r="M151" s="98" t="s">
        <v>64</v>
      </c>
      <c r="N151" s="98" t="s">
        <v>64</v>
      </c>
      <c r="O151" s="98" t="s">
        <v>64</v>
      </c>
      <c r="P151" s="98" t="s">
        <v>5332</v>
      </c>
      <c r="Q151" s="97"/>
      <c r="R151" s="112"/>
      <c r="S151" s="95"/>
    </row>
    <row r="152" spans="1:19" ht="25.5">
      <c r="A152" s="97">
        <v>0</v>
      </c>
      <c r="B152" s="97"/>
      <c r="C152" s="98" t="s">
        <v>89</v>
      </c>
      <c r="D152" s="116" t="s">
        <v>5584</v>
      </c>
      <c r="E152" s="111" t="s">
        <v>518</v>
      </c>
      <c r="F152" s="98" t="s">
        <v>3798</v>
      </c>
      <c r="G152" s="97" t="s">
        <v>5327</v>
      </c>
      <c r="H152" s="100" t="s">
        <v>192</v>
      </c>
      <c r="I152" s="98" t="s">
        <v>5585</v>
      </c>
      <c r="J152" s="97">
        <v>15</v>
      </c>
      <c r="K152" s="97" t="s">
        <v>5330</v>
      </c>
      <c r="L152" s="97" t="s">
        <v>5347</v>
      </c>
      <c r="M152" s="98" t="s">
        <v>64</v>
      </c>
      <c r="N152" s="98" t="s">
        <v>64</v>
      </c>
      <c r="O152" s="98" t="s">
        <v>64</v>
      </c>
      <c r="P152" s="98" t="s">
        <v>5332</v>
      </c>
      <c r="Q152" s="97"/>
      <c r="R152" s="112"/>
      <c r="S152" s="95"/>
    </row>
    <row r="153" spans="1:19" ht="25.5">
      <c r="A153" s="97">
        <v>0</v>
      </c>
      <c r="B153" s="97"/>
      <c r="C153" s="97" t="s">
        <v>89</v>
      </c>
      <c r="D153" s="97" t="s">
        <v>5586</v>
      </c>
      <c r="E153" s="97" t="s">
        <v>518</v>
      </c>
      <c r="F153" s="97" t="s">
        <v>3833</v>
      </c>
      <c r="G153" s="104" t="s">
        <v>5327</v>
      </c>
      <c r="H153" s="97" t="s">
        <v>192</v>
      </c>
      <c r="I153" s="97" t="s">
        <v>5585</v>
      </c>
      <c r="J153" s="97">
        <v>20</v>
      </c>
      <c r="K153" s="97" t="s">
        <v>5330</v>
      </c>
      <c r="L153" s="97" t="s">
        <v>5347</v>
      </c>
      <c r="M153" s="97" t="s">
        <v>64</v>
      </c>
      <c r="N153" s="97" t="s">
        <v>64</v>
      </c>
      <c r="O153" s="97" t="s">
        <v>64</v>
      </c>
      <c r="P153" s="97" t="s">
        <v>5332</v>
      </c>
      <c r="Q153" s="97"/>
      <c r="R153" s="112"/>
      <c r="S153" s="95"/>
    </row>
    <row r="154" spans="1:19" ht="25.5">
      <c r="A154" s="97">
        <v>0</v>
      </c>
      <c r="B154" s="97"/>
      <c r="C154" s="97" t="s">
        <v>89</v>
      </c>
      <c r="D154" s="97" t="s">
        <v>5587</v>
      </c>
      <c r="E154" s="97" t="s">
        <v>518</v>
      </c>
      <c r="F154" s="97" t="s">
        <v>3796</v>
      </c>
      <c r="G154" s="104" t="s">
        <v>5327</v>
      </c>
      <c r="H154" s="97" t="s">
        <v>192</v>
      </c>
      <c r="I154" s="97" t="s">
        <v>5585</v>
      </c>
      <c r="J154" s="97">
        <v>15</v>
      </c>
      <c r="K154" s="97" t="s">
        <v>5330</v>
      </c>
      <c r="L154" s="97" t="s">
        <v>5347</v>
      </c>
      <c r="M154" s="97" t="s">
        <v>64</v>
      </c>
      <c r="N154" s="97" t="s">
        <v>64</v>
      </c>
      <c r="O154" s="97" t="s">
        <v>64</v>
      </c>
      <c r="P154" s="97" t="s">
        <v>5332</v>
      </c>
      <c r="Q154" s="97"/>
      <c r="R154" s="112"/>
      <c r="S154" s="95"/>
    </row>
    <row r="155" spans="1:19" ht="38.25">
      <c r="A155" s="154" t="s">
        <v>6736</v>
      </c>
      <c r="B155" s="97"/>
      <c r="C155" s="97" t="s">
        <v>89</v>
      </c>
      <c r="D155" s="97" t="s">
        <v>5588</v>
      </c>
      <c r="E155" s="97" t="s">
        <v>505</v>
      </c>
      <c r="F155" s="97" t="s">
        <v>5589</v>
      </c>
      <c r="G155" s="108" t="s">
        <v>5484</v>
      </c>
      <c r="H155" s="97" t="s">
        <v>192</v>
      </c>
      <c r="I155" s="97" t="s">
        <v>5590</v>
      </c>
      <c r="J155" s="97">
        <v>20</v>
      </c>
      <c r="K155" s="97" t="s">
        <v>5330</v>
      </c>
      <c r="L155" s="97" t="s">
        <v>5532</v>
      </c>
      <c r="M155" s="97" t="s">
        <v>64</v>
      </c>
      <c r="N155" s="97" t="s">
        <v>64</v>
      </c>
      <c r="O155" s="97" t="s">
        <v>64</v>
      </c>
      <c r="P155" s="97" t="s">
        <v>5332</v>
      </c>
      <c r="Q155" s="97"/>
      <c r="R155" s="98" t="s">
        <v>5334</v>
      </c>
      <c r="S155" s="95"/>
    </row>
    <row r="156" spans="1:19" ht="25.5">
      <c r="A156" s="97" t="s">
        <v>5325</v>
      </c>
      <c r="B156" s="97"/>
      <c r="C156" s="97" t="s">
        <v>89</v>
      </c>
      <c r="D156" s="97" t="s">
        <v>5591</v>
      </c>
      <c r="E156" s="97" t="s">
        <v>516</v>
      </c>
      <c r="F156" s="97" t="s">
        <v>4713</v>
      </c>
      <c r="G156" s="104" t="s">
        <v>5497</v>
      </c>
      <c r="H156" s="97" t="s">
        <v>192</v>
      </c>
      <c r="I156" s="97" t="s">
        <v>5590</v>
      </c>
      <c r="J156" s="97">
        <v>20</v>
      </c>
      <c r="K156" s="97" t="s">
        <v>5415</v>
      </c>
      <c r="L156" s="97" t="s">
        <v>5542</v>
      </c>
      <c r="M156" s="97" t="s">
        <v>64</v>
      </c>
      <c r="N156" s="97" t="s">
        <v>64</v>
      </c>
      <c r="O156" s="97" t="s">
        <v>64</v>
      </c>
      <c r="P156" s="97" t="s">
        <v>5332</v>
      </c>
      <c r="Q156" s="97"/>
      <c r="R156" s="98" t="s">
        <v>5334</v>
      </c>
      <c r="S156" s="95"/>
    </row>
    <row r="157" spans="1:19" ht="25.5">
      <c r="A157" s="97" t="s">
        <v>5325</v>
      </c>
      <c r="B157" s="97"/>
      <c r="C157" s="97" t="s">
        <v>89</v>
      </c>
      <c r="D157" s="97" t="s">
        <v>5592</v>
      </c>
      <c r="E157" s="97" t="s">
        <v>516</v>
      </c>
      <c r="F157" s="97" t="s">
        <v>4712</v>
      </c>
      <c r="G157" s="104" t="s">
        <v>5497</v>
      </c>
      <c r="H157" s="97" t="s">
        <v>192</v>
      </c>
      <c r="I157" s="97" t="s">
        <v>5590</v>
      </c>
      <c r="J157" s="97">
        <v>25</v>
      </c>
      <c r="K157" s="97" t="s">
        <v>5415</v>
      </c>
      <c r="L157" s="97" t="s">
        <v>5546</v>
      </c>
      <c r="M157" s="97" t="s">
        <v>64</v>
      </c>
      <c r="N157" s="97" t="s">
        <v>64</v>
      </c>
      <c r="O157" s="97" t="s">
        <v>64</v>
      </c>
      <c r="P157" s="97" t="s">
        <v>5332</v>
      </c>
      <c r="Q157" s="97"/>
      <c r="R157" s="98" t="s">
        <v>5334</v>
      </c>
      <c r="S157" s="95"/>
    </row>
    <row r="158" spans="1:19" ht="25.5">
      <c r="A158" s="97" t="s">
        <v>5325</v>
      </c>
      <c r="B158" s="97"/>
      <c r="C158" s="97" t="s">
        <v>89</v>
      </c>
      <c r="D158" s="97" t="s">
        <v>5593</v>
      </c>
      <c r="E158" s="97" t="s">
        <v>505</v>
      </c>
      <c r="F158" s="97" t="s">
        <v>4972</v>
      </c>
      <c r="G158" s="104" t="s">
        <v>5497</v>
      </c>
      <c r="H158" s="97" t="s">
        <v>192</v>
      </c>
      <c r="I158" s="97" t="s">
        <v>5594</v>
      </c>
      <c r="J158" s="97">
        <v>20</v>
      </c>
      <c r="K158" s="97" t="s">
        <v>5330</v>
      </c>
      <c r="L158" s="97" t="s">
        <v>5595</v>
      </c>
      <c r="M158" s="97" t="s">
        <v>64</v>
      </c>
      <c r="N158" s="97" t="s">
        <v>64</v>
      </c>
      <c r="O158" s="97" t="s">
        <v>64</v>
      </c>
      <c r="P158" s="97" t="s">
        <v>5332</v>
      </c>
      <c r="Q158" s="97"/>
      <c r="R158" s="98" t="s">
        <v>5334</v>
      </c>
      <c r="S158" s="95"/>
    </row>
    <row r="159" spans="1:19" ht="25.5">
      <c r="A159" s="97" t="s">
        <v>5325</v>
      </c>
      <c r="B159" s="97"/>
      <c r="C159" s="97" t="s">
        <v>89</v>
      </c>
      <c r="D159" s="97" t="s">
        <v>5596</v>
      </c>
      <c r="E159" s="97" t="s">
        <v>505</v>
      </c>
      <c r="F159" s="97" t="s">
        <v>4974</v>
      </c>
      <c r="G159" s="104" t="s">
        <v>5497</v>
      </c>
      <c r="H159" s="97" t="s">
        <v>192</v>
      </c>
      <c r="I159" s="97" t="s">
        <v>5594</v>
      </c>
      <c r="J159" s="97">
        <v>20</v>
      </c>
      <c r="K159" s="97" t="s">
        <v>5330</v>
      </c>
      <c r="L159" s="97" t="s">
        <v>5595</v>
      </c>
      <c r="M159" s="97" t="s">
        <v>64</v>
      </c>
      <c r="N159" s="97" t="s">
        <v>64</v>
      </c>
      <c r="O159" s="97" t="s">
        <v>64</v>
      </c>
      <c r="P159" s="97" t="s">
        <v>5332</v>
      </c>
      <c r="Q159" s="97"/>
      <c r="R159" s="98" t="s">
        <v>5334</v>
      </c>
      <c r="S159" s="95"/>
    </row>
    <row r="160" spans="1:19" ht="25.5">
      <c r="A160" s="97" t="s">
        <v>5325</v>
      </c>
      <c r="B160" s="97"/>
      <c r="C160" s="97" t="s">
        <v>89</v>
      </c>
      <c r="D160" s="97" t="s">
        <v>5597</v>
      </c>
      <c r="E160" s="97" t="s">
        <v>505</v>
      </c>
      <c r="F160" s="97" t="s">
        <v>4975</v>
      </c>
      <c r="G160" s="104" t="s">
        <v>5497</v>
      </c>
      <c r="H160" s="97" t="s">
        <v>192</v>
      </c>
      <c r="I160" s="97" t="s">
        <v>5594</v>
      </c>
      <c r="J160" s="97">
        <v>20</v>
      </c>
      <c r="K160" s="97" t="s">
        <v>5330</v>
      </c>
      <c r="L160" s="97" t="s">
        <v>5598</v>
      </c>
      <c r="M160" s="97" t="s">
        <v>64</v>
      </c>
      <c r="N160" s="97" t="s">
        <v>64</v>
      </c>
      <c r="O160" s="97" t="s">
        <v>64</v>
      </c>
      <c r="P160" s="97" t="s">
        <v>5332</v>
      </c>
      <c r="Q160" s="97"/>
      <c r="R160" s="98" t="s">
        <v>5334</v>
      </c>
      <c r="S160" s="95"/>
    </row>
    <row r="161" spans="1:19" ht="25.5">
      <c r="A161" s="97" t="s">
        <v>5325</v>
      </c>
      <c r="B161" s="97"/>
      <c r="C161" s="97" t="s">
        <v>89</v>
      </c>
      <c r="D161" s="97" t="s">
        <v>5599</v>
      </c>
      <c r="E161" s="97" t="s">
        <v>505</v>
      </c>
      <c r="F161" s="97" t="s">
        <v>4977</v>
      </c>
      <c r="G161" s="104" t="s">
        <v>5497</v>
      </c>
      <c r="H161" s="97" t="s">
        <v>192</v>
      </c>
      <c r="I161" s="97" t="s">
        <v>5594</v>
      </c>
      <c r="J161" s="97">
        <v>20</v>
      </c>
      <c r="K161" s="97" t="s">
        <v>5330</v>
      </c>
      <c r="L161" s="97" t="s">
        <v>5598</v>
      </c>
      <c r="M161" s="97" t="s">
        <v>64</v>
      </c>
      <c r="N161" s="97" t="s">
        <v>64</v>
      </c>
      <c r="O161" s="97" t="s">
        <v>64</v>
      </c>
      <c r="P161" s="97" t="s">
        <v>5332</v>
      </c>
      <c r="Q161" s="97"/>
      <c r="R161" s="98" t="s">
        <v>5334</v>
      </c>
      <c r="S161" s="95"/>
    </row>
    <row r="162" spans="1:19" ht="25.5">
      <c r="A162" s="97" t="s">
        <v>5325</v>
      </c>
      <c r="B162" s="97"/>
      <c r="C162" s="97" t="s">
        <v>89</v>
      </c>
      <c r="D162" s="97" t="s">
        <v>5600</v>
      </c>
      <c r="E162" s="97" t="s">
        <v>518</v>
      </c>
      <c r="F162" s="97" t="s">
        <v>4978</v>
      </c>
      <c r="G162" s="104" t="s">
        <v>5497</v>
      </c>
      <c r="H162" s="97" t="s">
        <v>192</v>
      </c>
      <c r="I162" s="97" t="s">
        <v>5594</v>
      </c>
      <c r="J162" s="97">
        <v>20</v>
      </c>
      <c r="K162" s="97" t="s">
        <v>5330</v>
      </c>
      <c r="L162" s="97" t="s">
        <v>5601</v>
      </c>
      <c r="M162" s="97" t="s">
        <v>64</v>
      </c>
      <c r="N162" s="97" t="s">
        <v>64</v>
      </c>
      <c r="O162" s="97" t="s">
        <v>64</v>
      </c>
      <c r="P162" s="97" t="s">
        <v>5332</v>
      </c>
      <c r="Q162" s="97"/>
      <c r="R162" s="98" t="s">
        <v>5334</v>
      </c>
      <c r="S162" s="95"/>
    </row>
    <row r="163" spans="1:19" ht="25.5">
      <c r="A163" s="97" t="s">
        <v>5325</v>
      </c>
      <c r="B163" s="97"/>
      <c r="C163" s="97" t="s">
        <v>89</v>
      </c>
      <c r="D163" s="97" t="s">
        <v>5602</v>
      </c>
      <c r="E163" s="97" t="s">
        <v>518</v>
      </c>
      <c r="F163" s="97" t="s">
        <v>4980</v>
      </c>
      <c r="G163" s="104" t="s">
        <v>5497</v>
      </c>
      <c r="H163" s="97" t="s">
        <v>192</v>
      </c>
      <c r="I163" s="97" t="s">
        <v>5594</v>
      </c>
      <c r="J163" s="97">
        <v>20</v>
      </c>
      <c r="K163" s="97" t="s">
        <v>5330</v>
      </c>
      <c r="L163" s="97" t="s">
        <v>5601</v>
      </c>
      <c r="M163" s="97" t="s">
        <v>64</v>
      </c>
      <c r="N163" s="97" t="s">
        <v>64</v>
      </c>
      <c r="O163" s="97" t="s">
        <v>64</v>
      </c>
      <c r="P163" s="97" t="s">
        <v>5332</v>
      </c>
      <c r="Q163" s="97"/>
      <c r="R163" s="98" t="s">
        <v>5334</v>
      </c>
      <c r="S163" s="95"/>
    </row>
    <row r="164" spans="1:19" ht="25.5">
      <c r="A164" s="154" t="s">
        <v>6736</v>
      </c>
      <c r="B164" s="97"/>
      <c r="C164" s="97" t="s">
        <v>89</v>
      </c>
      <c r="D164" s="102" t="s">
        <v>5603</v>
      </c>
      <c r="E164" s="97" t="s">
        <v>516</v>
      </c>
      <c r="F164" s="102" t="s">
        <v>3917</v>
      </c>
      <c r="G164" s="108" t="s">
        <v>5523</v>
      </c>
      <c r="H164" s="97" t="s">
        <v>192</v>
      </c>
      <c r="I164" s="97" t="s">
        <v>5604</v>
      </c>
      <c r="J164" s="97">
        <v>15</v>
      </c>
      <c r="K164" s="97" t="s">
        <v>5330</v>
      </c>
      <c r="L164" s="97" t="s">
        <v>5544</v>
      </c>
      <c r="M164" s="97" t="s">
        <v>64</v>
      </c>
      <c r="N164" s="97" t="s">
        <v>64</v>
      </c>
      <c r="O164" s="97" t="s">
        <v>64</v>
      </c>
      <c r="P164" s="97" t="s">
        <v>5332</v>
      </c>
      <c r="Q164" s="97"/>
      <c r="R164" s="98" t="s">
        <v>5334</v>
      </c>
      <c r="S164" s="95"/>
    </row>
    <row r="165" spans="1:19" ht="25.5">
      <c r="A165" s="154" t="s">
        <v>6736</v>
      </c>
      <c r="B165" s="97"/>
      <c r="C165" s="97" t="s">
        <v>89</v>
      </c>
      <c r="D165" s="102" t="s">
        <v>5605</v>
      </c>
      <c r="E165" s="97" t="s">
        <v>516</v>
      </c>
      <c r="F165" s="111" t="s">
        <v>3919</v>
      </c>
      <c r="G165" s="108" t="s">
        <v>5523</v>
      </c>
      <c r="H165" s="97" t="s">
        <v>192</v>
      </c>
      <c r="I165" s="97" t="s">
        <v>5604</v>
      </c>
      <c r="J165" s="97">
        <v>20</v>
      </c>
      <c r="K165" s="97" t="s">
        <v>5415</v>
      </c>
      <c r="L165" s="97" t="s">
        <v>5549</v>
      </c>
      <c r="M165" s="97" t="s">
        <v>64</v>
      </c>
      <c r="N165" s="97" t="s">
        <v>64</v>
      </c>
      <c r="O165" s="97" t="s">
        <v>64</v>
      </c>
      <c r="P165" s="97" t="s">
        <v>5332</v>
      </c>
      <c r="Q165" s="97"/>
      <c r="R165" s="98" t="s">
        <v>5334</v>
      </c>
      <c r="S165" s="95"/>
    </row>
    <row r="166" spans="1:19" ht="25.5">
      <c r="A166" s="154" t="s">
        <v>6736</v>
      </c>
      <c r="B166" s="97"/>
      <c r="C166" s="97" t="s">
        <v>89</v>
      </c>
      <c r="D166" s="102" t="s">
        <v>5606</v>
      </c>
      <c r="E166" s="111" t="s">
        <v>516</v>
      </c>
      <c r="F166" s="111" t="s">
        <v>3921</v>
      </c>
      <c r="G166" s="108" t="s">
        <v>5523</v>
      </c>
      <c r="H166" s="97" t="s">
        <v>192</v>
      </c>
      <c r="I166" s="97" t="s">
        <v>5604</v>
      </c>
      <c r="J166" s="97">
        <v>25</v>
      </c>
      <c r="K166" s="97" t="s">
        <v>5415</v>
      </c>
      <c r="L166" s="97" t="s">
        <v>5540</v>
      </c>
      <c r="M166" s="97" t="s">
        <v>64</v>
      </c>
      <c r="N166" s="97" t="s">
        <v>64</v>
      </c>
      <c r="O166" s="97" t="s">
        <v>64</v>
      </c>
      <c r="P166" s="97" t="s">
        <v>5332</v>
      </c>
      <c r="Q166" s="97"/>
      <c r="R166" s="98" t="s">
        <v>5334</v>
      </c>
      <c r="S166" s="95"/>
    </row>
    <row r="167" spans="1:19" ht="25.5">
      <c r="A167" s="97">
        <v>0</v>
      </c>
      <c r="B167" s="97"/>
      <c r="C167" s="97" t="s">
        <v>929</v>
      </c>
      <c r="D167" s="102" t="s">
        <v>5607</v>
      </c>
      <c r="E167" s="97" t="s">
        <v>1457</v>
      </c>
      <c r="F167" s="111" t="s">
        <v>4728</v>
      </c>
      <c r="G167" s="104" t="s">
        <v>5327</v>
      </c>
      <c r="H167" s="97" t="s">
        <v>192</v>
      </c>
      <c r="I167" s="97" t="s">
        <v>5608</v>
      </c>
      <c r="J167" s="97">
        <v>25</v>
      </c>
      <c r="K167" s="97" t="s">
        <v>5415</v>
      </c>
      <c r="L167" s="97" t="s">
        <v>5609</v>
      </c>
      <c r="M167" s="97" t="s">
        <v>64</v>
      </c>
      <c r="N167" s="97" t="s">
        <v>64</v>
      </c>
      <c r="O167" s="97" t="s">
        <v>64</v>
      </c>
      <c r="P167" s="97" t="s">
        <v>5332</v>
      </c>
      <c r="Q167" s="97" t="s">
        <v>5342</v>
      </c>
      <c r="R167" s="112"/>
      <c r="S167" s="95"/>
    </row>
    <row r="168" spans="1:19" ht="25.5">
      <c r="A168" s="97">
        <v>0</v>
      </c>
      <c r="B168" s="97"/>
      <c r="C168" s="97" t="s">
        <v>929</v>
      </c>
      <c r="D168" s="102" t="s">
        <v>5610</v>
      </c>
      <c r="E168" s="97" t="s">
        <v>1457</v>
      </c>
      <c r="F168" s="102" t="s">
        <v>3580</v>
      </c>
      <c r="G168" s="104" t="s">
        <v>5327</v>
      </c>
      <c r="H168" s="97" t="s">
        <v>192</v>
      </c>
      <c r="I168" s="97" t="s">
        <v>5608</v>
      </c>
      <c r="J168" s="97">
        <v>25</v>
      </c>
      <c r="K168" s="97" t="s">
        <v>5415</v>
      </c>
      <c r="L168" s="97" t="s">
        <v>5609</v>
      </c>
      <c r="M168" s="97" t="s">
        <v>64</v>
      </c>
      <c r="N168" s="97" t="s">
        <v>64</v>
      </c>
      <c r="O168" s="97" t="s">
        <v>64</v>
      </c>
      <c r="P168" s="97" t="s">
        <v>5332</v>
      </c>
      <c r="Q168" s="97"/>
      <c r="R168" s="112"/>
      <c r="S168" s="95"/>
    </row>
    <row r="169" spans="1:19" ht="51">
      <c r="A169" s="97">
        <v>0</v>
      </c>
      <c r="B169" s="97"/>
      <c r="C169" s="97" t="s">
        <v>929</v>
      </c>
      <c r="D169" s="102" t="s">
        <v>5611</v>
      </c>
      <c r="E169" s="97" t="s">
        <v>1457</v>
      </c>
      <c r="F169" s="102" t="s">
        <v>3583</v>
      </c>
      <c r="G169" s="104" t="s">
        <v>5327</v>
      </c>
      <c r="H169" s="97" t="s">
        <v>192</v>
      </c>
      <c r="I169" s="97" t="s">
        <v>5608</v>
      </c>
      <c r="J169" s="97">
        <v>25</v>
      </c>
      <c r="K169" s="97" t="s">
        <v>5415</v>
      </c>
      <c r="L169" s="97" t="s">
        <v>5609</v>
      </c>
      <c r="M169" s="97" t="s">
        <v>64</v>
      </c>
      <c r="N169" s="97" t="s">
        <v>64</v>
      </c>
      <c r="O169" s="97" t="s">
        <v>64</v>
      </c>
      <c r="P169" s="97" t="s">
        <v>5332</v>
      </c>
      <c r="Q169" s="97" t="s">
        <v>5333</v>
      </c>
      <c r="R169" s="112"/>
      <c r="S169" s="95"/>
    </row>
    <row r="170" spans="1:19" ht="25.5">
      <c r="A170" s="97">
        <v>0</v>
      </c>
      <c r="B170" s="101"/>
      <c r="C170" s="97" t="s">
        <v>929</v>
      </c>
      <c r="D170" s="102" t="s">
        <v>5612</v>
      </c>
      <c r="E170" s="97" t="s">
        <v>1457</v>
      </c>
      <c r="F170" s="102" t="s">
        <v>4643</v>
      </c>
      <c r="G170" s="104" t="s">
        <v>5327</v>
      </c>
      <c r="H170" s="97" t="s">
        <v>192</v>
      </c>
      <c r="I170" s="97" t="s">
        <v>5608</v>
      </c>
      <c r="J170" s="97">
        <v>20</v>
      </c>
      <c r="K170" s="97" t="s">
        <v>5415</v>
      </c>
      <c r="L170" s="97" t="s">
        <v>5613</v>
      </c>
      <c r="M170" s="97" t="s">
        <v>64</v>
      </c>
      <c r="N170" s="97" t="s">
        <v>64</v>
      </c>
      <c r="O170" s="97" t="s">
        <v>64</v>
      </c>
      <c r="P170" s="97" t="s">
        <v>5332</v>
      </c>
      <c r="Q170" s="97" t="s">
        <v>5348</v>
      </c>
      <c r="R170" s="112"/>
      <c r="S170" s="95"/>
    </row>
    <row r="171" spans="1:19" ht="25.5">
      <c r="A171" s="97">
        <v>0</v>
      </c>
      <c r="B171" s="97"/>
      <c r="C171" s="97" t="s">
        <v>929</v>
      </c>
      <c r="D171" s="102" t="s">
        <v>5614</v>
      </c>
      <c r="E171" s="97" t="s">
        <v>1457</v>
      </c>
      <c r="F171" s="102" t="s">
        <v>3683</v>
      </c>
      <c r="G171" s="104" t="s">
        <v>5327</v>
      </c>
      <c r="H171" s="97" t="s">
        <v>192</v>
      </c>
      <c r="I171" s="97" t="s">
        <v>5615</v>
      </c>
      <c r="J171" s="97">
        <v>20</v>
      </c>
      <c r="K171" s="97" t="s">
        <v>5415</v>
      </c>
      <c r="L171" s="97" t="s">
        <v>5613</v>
      </c>
      <c r="M171" s="97" t="s">
        <v>64</v>
      </c>
      <c r="N171" s="97" t="s">
        <v>64</v>
      </c>
      <c r="O171" s="97" t="s">
        <v>64</v>
      </c>
      <c r="P171" s="97" t="s">
        <v>5332</v>
      </c>
      <c r="Q171" s="97"/>
      <c r="R171" s="112"/>
      <c r="S171" s="95"/>
    </row>
    <row r="172" spans="1:19" ht="25.5">
      <c r="A172" s="97">
        <v>0</v>
      </c>
      <c r="B172" s="97"/>
      <c r="C172" s="97" t="s">
        <v>929</v>
      </c>
      <c r="D172" s="102" t="s">
        <v>5616</v>
      </c>
      <c r="E172" s="97" t="s">
        <v>1457</v>
      </c>
      <c r="F172" s="102" t="s">
        <v>3454</v>
      </c>
      <c r="G172" s="104" t="s">
        <v>5327</v>
      </c>
      <c r="H172" s="97" t="s">
        <v>192</v>
      </c>
      <c r="I172" s="97" t="s">
        <v>5615</v>
      </c>
      <c r="J172" s="97">
        <v>20</v>
      </c>
      <c r="K172" s="97" t="s">
        <v>5415</v>
      </c>
      <c r="L172" s="97" t="s">
        <v>5617</v>
      </c>
      <c r="M172" s="97" t="s">
        <v>64</v>
      </c>
      <c r="N172" s="97" t="s">
        <v>64</v>
      </c>
      <c r="O172" s="97" t="s">
        <v>64</v>
      </c>
      <c r="P172" s="97" t="s">
        <v>5332</v>
      </c>
      <c r="Q172" s="97"/>
      <c r="R172" s="112"/>
      <c r="S172" s="95"/>
    </row>
    <row r="173" spans="1:19" ht="51">
      <c r="A173" s="97">
        <v>0</v>
      </c>
      <c r="B173" s="97"/>
      <c r="C173" s="97" t="s">
        <v>929</v>
      </c>
      <c r="D173" s="102" t="s">
        <v>5618</v>
      </c>
      <c r="E173" s="111" t="s">
        <v>1457</v>
      </c>
      <c r="F173" s="111" t="s">
        <v>3586</v>
      </c>
      <c r="G173" s="104" t="s">
        <v>5327</v>
      </c>
      <c r="H173" s="97" t="s">
        <v>192</v>
      </c>
      <c r="I173" s="97" t="s">
        <v>5615</v>
      </c>
      <c r="J173" s="97">
        <v>20</v>
      </c>
      <c r="K173" s="97" t="s">
        <v>5415</v>
      </c>
      <c r="L173" s="97" t="s">
        <v>5617</v>
      </c>
      <c r="M173" s="97" t="s">
        <v>64</v>
      </c>
      <c r="N173" s="97" t="s">
        <v>64</v>
      </c>
      <c r="O173" s="97" t="s">
        <v>64</v>
      </c>
      <c r="P173" s="97" t="s">
        <v>5332</v>
      </c>
      <c r="Q173" s="97" t="s">
        <v>5333</v>
      </c>
      <c r="R173" s="112"/>
      <c r="S173" s="95"/>
    </row>
    <row r="174" spans="1:19" ht="25.5">
      <c r="A174" s="97">
        <v>0</v>
      </c>
      <c r="B174" s="97"/>
      <c r="C174" s="97" t="s">
        <v>929</v>
      </c>
      <c r="D174" s="102" t="s">
        <v>5619</v>
      </c>
      <c r="E174" s="111" t="s">
        <v>1457</v>
      </c>
      <c r="F174" s="111" t="s">
        <v>4756</v>
      </c>
      <c r="G174" s="104" t="s">
        <v>5327</v>
      </c>
      <c r="H174" s="97" t="s">
        <v>192</v>
      </c>
      <c r="I174" s="97" t="s">
        <v>5615</v>
      </c>
      <c r="J174" s="97">
        <v>20</v>
      </c>
      <c r="K174" s="97" t="s">
        <v>5415</v>
      </c>
      <c r="L174" s="97" t="s">
        <v>5620</v>
      </c>
      <c r="M174" s="97" t="s">
        <v>64</v>
      </c>
      <c r="N174" s="97" t="s">
        <v>64</v>
      </c>
      <c r="O174" s="97" t="s">
        <v>64</v>
      </c>
      <c r="P174" s="97" t="s">
        <v>5332</v>
      </c>
      <c r="Q174" s="97" t="s">
        <v>5342</v>
      </c>
      <c r="R174" s="112"/>
      <c r="S174" s="95"/>
    </row>
    <row r="175" spans="1:19" ht="25.5">
      <c r="A175" s="97" t="s">
        <v>5325</v>
      </c>
      <c r="B175" s="101"/>
      <c r="C175" s="97" t="s">
        <v>1419</v>
      </c>
      <c r="D175" s="102" t="s">
        <v>5621</v>
      </c>
      <c r="E175" s="97" t="s">
        <v>2651</v>
      </c>
      <c r="F175" s="111" t="s">
        <v>4635</v>
      </c>
      <c r="G175" s="104" t="s">
        <v>5327</v>
      </c>
      <c r="H175" s="97" t="s">
        <v>192</v>
      </c>
      <c r="I175" s="97" t="s">
        <v>5622</v>
      </c>
      <c r="J175" s="97" t="s">
        <v>5351</v>
      </c>
      <c r="K175" s="97" t="s">
        <v>5330</v>
      </c>
      <c r="L175" s="97" t="s">
        <v>5347</v>
      </c>
      <c r="M175" s="97" t="s">
        <v>64</v>
      </c>
      <c r="N175" s="97" t="s">
        <v>64</v>
      </c>
      <c r="O175" s="97" t="s">
        <v>64</v>
      </c>
      <c r="P175" s="97" t="s">
        <v>5332</v>
      </c>
      <c r="Q175" s="97" t="s">
        <v>5348</v>
      </c>
      <c r="R175" s="98" t="s">
        <v>5334</v>
      </c>
      <c r="S175" s="95"/>
    </row>
    <row r="176" spans="1:19" ht="25.5">
      <c r="A176" s="97">
        <v>0</v>
      </c>
      <c r="B176" s="97"/>
      <c r="C176" s="97" t="s">
        <v>1419</v>
      </c>
      <c r="D176" s="102" t="s">
        <v>5623</v>
      </c>
      <c r="E176" s="97" t="s">
        <v>2651</v>
      </c>
      <c r="F176" s="111" t="s">
        <v>3704</v>
      </c>
      <c r="G176" s="104" t="s">
        <v>5327</v>
      </c>
      <c r="H176" s="97" t="s">
        <v>192</v>
      </c>
      <c r="I176" s="97" t="s">
        <v>5622</v>
      </c>
      <c r="J176" s="97">
        <v>30</v>
      </c>
      <c r="K176" s="97" t="s">
        <v>5330</v>
      </c>
      <c r="L176" s="97" t="s">
        <v>5347</v>
      </c>
      <c r="M176" s="97" t="s">
        <v>64</v>
      </c>
      <c r="N176" s="97" t="s">
        <v>64</v>
      </c>
      <c r="O176" s="97" t="s">
        <v>64</v>
      </c>
      <c r="P176" s="97" t="s">
        <v>5332</v>
      </c>
      <c r="Q176" s="97"/>
      <c r="R176" s="112"/>
      <c r="S176" s="95"/>
    </row>
    <row r="177" spans="1:19" ht="25.5">
      <c r="A177" s="97" t="s">
        <v>5325</v>
      </c>
      <c r="B177" s="97"/>
      <c r="C177" s="97" t="s">
        <v>1419</v>
      </c>
      <c r="D177" s="102" t="s">
        <v>5624</v>
      </c>
      <c r="E177" s="97" t="s">
        <v>2651</v>
      </c>
      <c r="F177" s="111" t="s">
        <v>4750</v>
      </c>
      <c r="G177" s="104" t="s">
        <v>5327</v>
      </c>
      <c r="H177" s="97" t="s">
        <v>192</v>
      </c>
      <c r="I177" s="97" t="s">
        <v>5622</v>
      </c>
      <c r="J177" s="97" t="s">
        <v>5360</v>
      </c>
      <c r="K177" s="97" t="s">
        <v>5330</v>
      </c>
      <c r="L177" s="97" t="s">
        <v>5347</v>
      </c>
      <c r="M177" s="97" t="s">
        <v>64</v>
      </c>
      <c r="N177" s="97" t="s">
        <v>64</v>
      </c>
      <c r="O177" s="97" t="s">
        <v>64</v>
      </c>
      <c r="P177" s="97" t="s">
        <v>5332</v>
      </c>
      <c r="Q177" s="97" t="s">
        <v>5342</v>
      </c>
      <c r="R177" s="98" t="s">
        <v>5334</v>
      </c>
      <c r="S177" s="95"/>
    </row>
    <row r="178" spans="1:19" ht="25.5">
      <c r="A178" s="97" t="s">
        <v>5325</v>
      </c>
      <c r="B178" s="97"/>
      <c r="C178" s="97" t="s">
        <v>1419</v>
      </c>
      <c r="D178" s="102" t="s">
        <v>5625</v>
      </c>
      <c r="E178" s="97" t="s">
        <v>2651</v>
      </c>
      <c r="F178" s="111" t="s">
        <v>3622</v>
      </c>
      <c r="G178" s="104" t="s">
        <v>5327</v>
      </c>
      <c r="H178" s="97" t="s">
        <v>192</v>
      </c>
      <c r="I178" s="97" t="s">
        <v>5622</v>
      </c>
      <c r="J178" s="97" t="s">
        <v>5351</v>
      </c>
      <c r="K178" s="97" t="s">
        <v>5330</v>
      </c>
      <c r="L178" s="97" t="s">
        <v>5347</v>
      </c>
      <c r="M178" s="97" t="s">
        <v>64</v>
      </c>
      <c r="N178" s="97" t="s">
        <v>64</v>
      </c>
      <c r="O178" s="97" t="s">
        <v>64</v>
      </c>
      <c r="P178" s="97" t="s">
        <v>5332</v>
      </c>
      <c r="Q178" s="97"/>
      <c r="R178" s="98" t="s">
        <v>5334</v>
      </c>
      <c r="S178" s="95"/>
    </row>
    <row r="179" spans="1:19" ht="25.5">
      <c r="A179" s="97" t="s">
        <v>5325</v>
      </c>
      <c r="B179" s="97"/>
      <c r="C179" s="97" t="s">
        <v>1419</v>
      </c>
      <c r="D179" s="102" t="s">
        <v>5626</v>
      </c>
      <c r="E179" s="97" t="s">
        <v>2651</v>
      </c>
      <c r="F179" s="111" t="s">
        <v>4433</v>
      </c>
      <c r="G179" s="104" t="s">
        <v>5327</v>
      </c>
      <c r="H179" s="97" t="s">
        <v>192</v>
      </c>
      <c r="I179" s="97" t="s">
        <v>5627</v>
      </c>
      <c r="J179" s="97" t="s">
        <v>5351</v>
      </c>
      <c r="K179" s="97" t="s">
        <v>5330</v>
      </c>
      <c r="L179" s="97" t="s">
        <v>5347</v>
      </c>
      <c r="M179" s="97" t="s">
        <v>64</v>
      </c>
      <c r="N179" s="97" t="s">
        <v>64</v>
      </c>
      <c r="O179" s="97" t="s">
        <v>64</v>
      </c>
      <c r="P179" s="97" t="s">
        <v>5332</v>
      </c>
      <c r="Q179" s="97" t="s">
        <v>5628</v>
      </c>
      <c r="R179" s="98" t="s">
        <v>5334</v>
      </c>
      <c r="S179" s="95"/>
    </row>
    <row r="180" spans="1:19" ht="25.5">
      <c r="A180" s="97" t="s">
        <v>5325</v>
      </c>
      <c r="B180" s="97"/>
      <c r="C180" s="97" t="s">
        <v>1419</v>
      </c>
      <c r="D180" s="97" t="s">
        <v>5629</v>
      </c>
      <c r="E180" s="97" t="s">
        <v>2651</v>
      </c>
      <c r="F180" s="97" t="s">
        <v>3490</v>
      </c>
      <c r="G180" s="104" t="s">
        <v>5327</v>
      </c>
      <c r="H180" s="97" t="s">
        <v>192</v>
      </c>
      <c r="I180" s="97" t="s">
        <v>5630</v>
      </c>
      <c r="J180" s="97" t="s">
        <v>5351</v>
      </c>
      <c r="K180" s="97" t="s">
        <v>5330</v>
      </c>
      <c r="L180" s="97" t="s">
        <v>5347</v>
      </c>
      <c r="M180" s="97" t="s">
        <v>64</v>
      </c>
      <c r="N180" s="97" t="s">
        <v>64</v>
      </c>
      <c r="O180" s="97" t="s">
        <v>64</v>
      </c>
      <c r="P180" s="97" t="s">
        <v>5332</v>
      </c>
      <c r="Q180" s="97"/>
      <c r="R180" s="98" t="s">
        <v>5334</v>
      </c>
      <c r="S180" s="95"/>
    </row>
    <row r="181" spans="1:19" ht="25.5">
      <c r="A181" s="97">
        <v>0</v>
      </c>
      <c r="B181" s="97"/>
      <c r="C181" s="97" t="s">
        <v>1419</v>
      </c>
      <c r="D181" s="102" t="s">
        <v>5631</v>
      </c>
      <c r="E181" s="97" t="s">
        <v>2651</v>
      </c>
      <c r="F181" s="102" t="s">
        <v>3706</v>
      </c>
      <c r="G181" s="104" t="s">
        <v>5327</v>
      </c>
      <c r="H181" s="97" t="s">
        <v>192</v>
      </c>
      <c r="I181" s="97" t="s">
        <v>5630</v>
      </c>
      <c r="J181" s="97">
        <v>30</v>
      </c>
      <c r="K181" s="97" t="s">
        <v>5330</v>
      </c>
      <c r="L181" s="97" t="s">
        <v>5347</v>
      </c>
      <c r="M181" s="97" t="s">
        <v>64</v>
      </c>
      <c r="N181" s="97" t="s">
        <v>64</v>
      </c>
      <c r="O181" s="97" t="s">
        <v>64</v>
      </c>
      <c r="P181" s="97" t="s">
        <v>5332</v>
      </c>
      <c r="Q181" s="97"/>
      <c r="R181" s="112"/>
      <c r="S181" s="95"/>
    </row>
    <row r="182" spans="1:19" ht="25.5">
      <c r="A182" s="97">
        <v>0</v>
      </c>
      <c r="B182" s="97"/>
      <c r="C182" s="98" t="s">
        <v>1419</v>
      </c>
      <c r="D182" s="97" t="s">
        <v>5632</v>
      </c>
      <c r="E182" s="97" t="s">
        <v>2651</v>
      </c>
      <c r="F182" s="97" t="s">
        <v>4752</v>
      </c>
      <c r="G182" s="97" t="s">
        <v>5327</v>
      </c>
      <c r="H182" s="100" t="s">
        <v>192</v>
      </c>
      <c r="I182" s="97" t="s">
        <v>5630</v>
      </c>
      <c r="J182" s="97">
        <v>20</v>
      </c>
      <c r="K182" s="97" t="s">
        <v>5330</v>
      </c>
      <c r="L182" s="97" t="s">
        <v>5347</v>
      </c>
      <c r="M182" s="98" t="s">
        <v>64</v>
      </c>
      <c r="N182" s="98" t="s">
        <v>64</v>
      </c>
      <c r="O182" s="98" t="s">
        <v>64</v>
      </c>
      <c r="P182" s="97" t="s">
        <v>5332</v>
      </c>
      <c r="Q182" s="97" t="s">
        <v>5342</v>
      </c>
      <c r="R182" s="112"/>
      <c r="S182" s="95"/>
    </row>
    <row r="183" spans="1:19" ht="51">
      <c r="A183" s="97" t="s">
        <v>5325</v>
      </c>
      <c r="B183" s="97"/>
      <c r="C183" s="98" t="s">
        <v>1419</v>
      </c>
      <c r="D183" s="97" t="s">
        <v>5633</v>
      </c>
      <c r="E183" s="97" t="s">
        <v>2651</v>
      </c>
      <c r="F183" s="97" t="s">
        <v>3620</v>
      </c>
      <c r="G183" s="97" t="s">
        <v>5327</v>
      </c>
      <c r="H183" s="100" t="s">
        <v>192</v>
      </c>
      <c r="I183" s="97" t="s">
        <v>5630</v>
      </c>
      <c r="J183" s="97" t="s">
        <v>5360</v>
      </c>
      <c r="K183" s="97" t="s">
        <v>5330</v>
      </c>
      <c r="L183" s="97" t="s">
        <v>5347</v>
      </c>
      <c r="M183" s="98" t="s">
        <v>64</v>
      </c>
      <c r="N183" s="98" t="s">
        <v>64</v>
      </c>
      <c r="O183" s="98" t="s">
        <v>64</v>
      </c>
      <c r="P183" s="97" t="s">
        <v>5332</v>
      </c>
      <c r="Q183" s="97" t="s">
        <v>5333</v>
      </c>
      <c r="R183" s="98" t="s">
        <v>5334</v>
      </c>
      <c r="S183" s="95"/>
    </row>
    <row r="184" spans="1:19" ht="38.25">
      <c r="A184" s="97" t="s">
        <v>5325</v>
      </c>
      <c r="B184" s="97"/>
      <c r="C184" s="98" t="s">
        <v>1419</v>
      </c>
      <c r="D184" s="97" t="s">
        <v>5634</v>
      </c>
      <c r="E184" s="97" t="s">
        <v>2654</v>
      </c>
      <c r="F184" s="97" t="s">
        <v>4754</v>
      </c>
      <c r="G184" s="97" t="s">
        <v>5327</v>
      </c>
      <c r="H184" s="100" t="s">
        <v>192</v>
      </c>
      <c r="I184" s="97" t="s">
        <v>5635</v>
      </c>
      <c r="J184" s="97" t="s">
        <v>5346</v>
      </c>
      <c r="K184" s="97" t="s">
        <v>5330</v>
      </c>
      <c r="L184" s="97" t="s">
        <v>5636</v>
      </c>
      <c r="M184" s="98" t="s">
        <v>64</v>
      </c>
      <c r="N184" s="98" t="s">
        <v>64</v>
      </c>
      <c r="O184" s="98" t="s">
        <v>64</v>
      </c>
      <c r="P184" s="97" t="s">
        <v>5332</v>
      </c>
      <c r="Q184" s="97" t="s">
        <v>5342</v>
      </c>
      <c r="R184" s="98" t="s">
        <v>5334</v>
      </c>
      <c r="S184" s="95"/>
    </row>
    <row r="185" spans="1:19" ht="38.25">
      <c r="A185" s="97" t="s">
        <v>5325</v>
      </c>
      <c r="B185" s="101"/>
      <c r="C185" s="98" t="s">
        <v>1419</v>
      </c>
      <c r="D185" s="97" t="s">
        <v>5637</v>
      </c>
      <c r="E185" s="97" t="s">
        <v>2654</v>
      </c>
      <c r="F185" s="97" t="s">
        <v>4619</v>
      </c>
      <c r="G185" s="97" t="s">
        <v>5327</v>
      </c>
      <c r="H185" s="100" t="s">
        <v>192</v>
      </c>
      <c r="I185" s="97" t="s">
        <v>5635</v>
      </c>
      <c r="J185" s="97">
        <v>30</v>
      </c>
      <c r="K185" s="97" t="s">
        <v>5330</v>
      </c>
      <c r="L185" s="97" t="s">
        <v>5636</v>
      </c>
      <c r="M185" s="98" t="s">
        <v>64</v>
      </c>
      <c r="N185" s="98" t="s">
        <v>64</v>
      </c>
      <c r="O185" s="98" t="s">
        <v>64</v>
      </c>
      <c r="P185" s="97" t="s">
        <v>5332</v>
      </c>
      <c r="Q185" s="97" t="s">
        <v>5348</v>
      </c>
      <c r="R185" s="98" t="s">
        <v>5334</v>
      </c>
      <c r="S185" s="95"/>
    </row>
    <row r="186" spans="1:19" ht="76.5">
      <c r="A186" s="97" t="s">
        <v>5325</v>
      </c>
      <c r="B186" s="101"/>
      <c r="C186" s="98" t="s">
        <v>1419</v>
      </c>
      <c r="D186" s="102" t="s">
        <v>5638</v>
      </c>
      <c r="E186" s="97" t="s">
        <v>81</v>
      </c>
      <c r="F186" s="97" t="s">
        <v>5108</v>
      </c>
      <c r="G186" s="104" t="s">
        <v>5363</v>
      </c>
      <c r="H186" s="100" t="s">
        <v>192</v>
      </c>
      <c r="I186" s="97" t="s">
        <v>5639</v>
      </c>
      <c r="J186" s="97" t="s">
        <v>5640</v>
      </c>
      <c r="K186" s="97" t="s">
        <v>5330</v>
      </c>
      <c r="L186" s="97" t="s">
        <v>5641</v>
      </c>
      <c r="M186" s="98" t="s">
        <v>64</v>
      </c>
      <c r="N186" s="98" t="s">
        <v>64</v>
      </c>
      <c r="O186" s="98" t="s">
        <v>64</v>
      </c>
      <c r="P186" s="97" t="s">
        <v>5332</v>
      </c>
      <c r="Q186" s="97"/>
      <c r="R186" s="98" t="s">
        <v>5334</v>
      </c>
      <c r="S186" s="95"/>
    </row>
    <row r="187" spans="1:19" ht="76.5">
      <c r="A187" s="97" t="s">
        <v>5325</v>
      </c>
      <c r="B187" s="101"/>
      <c r="C187" s="98" t="s">
        <v>1419</v>
      </c>
      <c r="D187" s="102" t="s">
        <v>5642</v>
      </c>
      <c r="E187" s="97" t="s">
        <v>81</v>
      </c>
      <c r="F187" s="97" t="s">
        <v>5643</v>
      </c>
      <c r="G187" s="97" t="s">
        <v>5369</v>
      </c>
      <c r="H187" s="100" t="s">
        <v>192</v>
      </c>
      <c r="I187" s="97" t="s">
        <v>5370</v>
      </c>
      <c r="J187" s="97" t="s">
        <v>5640</v>
      </c>
      <c r="K187" s="97" t="s">
        <v>5330</v>
      </c>
      <c r="L187" s="97" t="s">
        <v>5641</v>
      </c>
      <c r="M187" s="98" t="s">
        <v>64</v>
      </c>
      <c r="N187" s="98" t="s">
        <v>64</v>
      </c>
      <c r="O187" s="98" t="s">
        <v>64</v>
      </c>
      <c r="P187" s="97" t="s">
        <v>5332</v>
      </c>
      <c r="Q187" s="97"/>
      <c r="R187" s="98" t="s">
        <v>5334</v>
      </c>
      <c r="S187" s="95"/>
    </row>
    <row r="188" spans="1:19" ht="76.5">
      <c r="A188" s="97" t="s">
        <v>5325</v>
      </c>
      <c r="B188" s="101"/>
      <c r="C188" s="98" t="s">
        <v>1419</v>
      </c>
      <c r="D188" s="102" t="s">
        <v>5644</v>
      </c>
      <c r="E188" s="97" t="s">
        <v>81</v>
      </c>
      <c r="F188" s="97" t="s">
        <v>5109</v>
      </c>
      <c r="G188" s="104" t="s">
        <v>5363</v>
      </c>
      <c r="H188" s="100" t="s">
        <v>192</v>
      </c>
      <c r="I188" s="97" t="s">
        <v>5639</v>
      </c>
      <c r="J188" s="97" t="s">
        <v>5640</v>
      </c>
      <c r="K188" s="97" t="s">
        <v>5330</v>
      </c>
      <c r="L188" s="97" t="s">
        <v>5641</v>
      </c>
      <c r="M188" s="98" t="s">
        <v>64</v>
      </c>
      <c r="N188" s="98" t="s">
        <v>64</v>
      </c>
      <c r="O188" s="98" t="s">
        <v>64</v>
      </c>
      <c r="P188" s="97" t="s">
        <v>5332</v>
      </c>
      <c r="Q188" s="97"/>
      <c r="R188" s="98" t="s">
        <v>5334</v>
      </c>
      <c r="S188" s="95"/>
    </row>
    <row r="189" spans="1:19" ht="76.5">
      <c r="A189" s="97" t="s">
        <v>5325</v>
      </c>
      <c r="B189" s="101"/>
      <c r="C189" s="98" t="s">
        <v>1419</v>
      </c>
      <c r="D189" s="102" t="s">
        <v>5645</v>
      </c>
      <c r="E189" s="97" t="s">
        <v>81</v>
      </c>
      <c r="F189" s="97" t="s">
        <v>5646</v>
      </c>
      <c r="G189" s="97" t="s">
        <v>5369</v>
      </c>
      <c r="H189" s="100" t="s">
        <v>192</v>
      </c>
      <c r="I189" s="97" t="s">
        <v>5370</v>
      </c>
      <c r="J189" s="97" t="s">
        <v>5640</v>
      </c>
      <c r="K189" s="97" t="s">
        <v>5330</v>
      </c>
      <c r="L189" s="97" t="s">
        <v>5641</v>
      </c>
      <c r="M189" s="98" t="s">
        <v>64</v>
      </c>
      <c r="N189" s="98" t="s">
        <v>64</v>
      </c>
      <c r="O189" s="98" t="s">
        <v>64</v>
      </c>
      <c r="P189" s="97" t="s">
        <v>5332</v>
      </c>
      <c r="Q189" s="97"/>
      <c r="R189" s="98" t="s">
        <v>5334</v>
      </c>
      <c r="S189" s="95"/>
    </row>
    <row r="190" spans="1:19" ht="51">
      <c r="A190" s="97" t="s">
        <v>5325</v>
      </c>
      <c r="B190" s="97"/>
      <c r="C190" s="98" t="s">
        <v>1419</v>
      </c>
      <c r="D190" s="97" t="s">
        <v>5647</v>
      </c>
      <c r="E190" s="97" t="s">
        <v>2654</v>
      </c>
      <c r="F190" s="97" t="s">
        <v>3623</v>
      </c>
      <c r="G190" s="97" t="s">
        <v>5327</v>
      </c>
      <c r="H190" s="100" t="s">
        <v>192</v>
      </c>
      <c r="I190" s="97" t="s">
        <v>5635</v>
      </c>
      <c r="J190" s="97" t="s">
        <v>5648</v>
      </c>
      <c r="K190" s="97" t="s">
        <v>5330</v>
      </c>
      <c r="L190" s="97" t="s">
        <v>5636</v>
      </c>
      <c r="M190" s="98" t="s">
        <v>64</v>
      </c>
      <c r="N190" s="98" t="s">
        <v>64</v>
      </c>
      <c r="O190" s="98" t="s">
        <v>64</v>
      </c>
      <c r="P190" s="97" t="s">
        <v>5332</v>
      </c>
      <c r="Q190" s="97" t="s">
        <v>5333</v>
      </c>
      <c r="R190" s="98" t="s">
        <v>5334</v>
      </c>
      <c r="S190" s="95"/>
    </row>
    <row r="191" spans="1:19" ht="38.25">
      <c r="A191" s="97" t="s">
        <v>5325</v>
      </c>
      <c r="B191" s="97"/>
      <c r="C191" s="98" t="s">
        <v>1419</v>
      </c>
      <c r="D191" s="97" t="s">
        <v>5649</v>
      </c>
      <c r="E191" s="97" t="s">
        <v>2654</v>
      </c>
      <c r="F191" s="97" t="s">
        <v>3496</v>
      </c>
      <c r="G191" s="97" t="s">
        <v>5327</v>
      </c>
      <c r="H191" s="100" t="s">
        <v>192</v>
      </c>
      <c r="I191" s="97" t="s">
        <v>5650</v>
      </c>
      <c r="J191" s="97" t="s">
        <v>5651</v>
      </c>
      <c r="K191" s="97" t="s">
        <v>5415</v>
      </c>
      <c r="L191" s="97" t="s">
        <v>5652</v>
      </c>
      <c r="M191" s="98" t="s">
        <v>64</v>
      </c>
      <c r="N191" s="98" t="s">
        <v>64</v>
      </c>
      <c r="O191" s="98" t="s">
        <v>64</v>
      </c>
      <c r="P191" s="97" t="s">
        <v>5332</v>
      </c>
      <c r="Q191" s="97"/>
      <c r="R191" s="98" t="s">
        <v>5334</v>
      </c>
      <c r="S191" s="95"/>
    </row>
    <row r="192" spans="1:19" ht="38.25">
      <c r="A192" s="97" t="s">
        <v>5325</v>
      </c>
      <c r="B192" s="97"/>
      <c r="C192" s="98" t="s">
        <v>1419</v>
      </c>
      <c r="D192" s="97" t="s">
        <v>5653</v>
      </c>
      <c r="E192" s="97" t="s">
        <v>2654</v>
      </c>
      <c r="F192" s="97" t="s">
        <v>3493</v>
      </c>
      <c r="G192" s="97" t="s">
        <v>5327</v>
      </c>
      <c r="H192" s="100" t="s">
        <v>192</v>
      </c>
      <c r="I192" s="97" t="s">
        <v>5650</v>
      </c>
      <c r="J192" s="97" t="s">
        <v>5648</v>
      </c>
      <c r="K192" s="97" t="s">
        <v>5330</v>
      </c>
      <c r="L192" s="97" t="s">
        <v>5636</v>
      </c>
      <c r="M192" s="98" t="s">
        <v>64</v>
      </c>
      <c r="N192" s="98" t="s">
        <v>64</v>
      </c>
      <c r="O192" s="98" t="s">
        <v>64</v>
      </c>
      <c r="P192" s="97" t="s">
        <v>5332</v>
      </c>
      <c r="Q192" s="97"/>
      <c r="R192" s="98" t="s">
        <v>5334</v>
      </c>
      <c r="S192" s="95"/>
    </row>
    <row r="193" spans="1:19" ht="38.25">
      <c r="A193" s="97" t="s">
        <v>5325</v>
      </c>
      <c r="B193" s="97"/>
      <c r="C193" s="98" t="s">
        <v>1419</v>
      </c>
      <c r="D193" s="97" t="s">
        <v>5654</v>
      </c>
      <c r="E193" s="97" t="s">
        <v>2654</v>
      </c>
      <c r="F193" s="97" t="s">
        <v>3721</v>
      </c>
      <c r="G193" s="97" t="s">
        <v>5327</v>
      </c>
      <c r="H193" s="100" t="s">
        <v>192</v>
      </c>
      <c r="I193" s="97" t="s">
        <v>5650</v>
      </c>
      <c r="J193" s="97" t="s">
        <v>5651</v>
      </c>
      <c r="K193" s="97" t="s">
        <v>5415</v>
      </c>
      <c r="L193" s="97" t="s">
        <v>5655</v>
      </c>
      <c r="M193" s="98" t="s">
        <v>64</v>
      </c>
      <c r="N193" s="98" t="s">
        <v>64</v>
      </c>
      <c r="O193" s="98" t="s">
        <v>64</v>
      </c>
      <c r="P193" s="97" t="s">
        <v>5332</v>
      </c>
      <c r="Q193" s="97"/>
      <c r="R193" s="98" t="s">
        <v>5334</v>
      </c>
      <c r="S193" s="95"/>
    </row>
    <row r="194" spans="1:19" ht="38.25">
      <c r="A194" s="97" t="s">
        <v>5325</v>
      </c>
      <c r="B194" s="97"/>
      <c r="C194" s="98" t="s">
        <v>1419</v>
      </c>
      <c r="D194" s="97" t="s">
        <v>5656</v>
      </c>
      <c r="E194" s="97" t="s">
        <v>2654</v>
      </c>
      <c r="F194" s="97" t="s">
        <v>4858</v>
      </c>
      <c r="G194" s="97" t="s">
        <v>5327</v>
      </c>
      <c r="H194" s="100" t="s">
        <v>192</v>
      </c>
      <c r="I194" s="97" t="s">
        <v>5657</v>
      </c>
      <c r="J194" s="97" t="s">
        <v>5651</v>
      </c>
      <c r="K194" s="97" t="s">
        <v>5415</v>
      </c>
      <c r="L194" s="97" t="s">
        <v>5652</v>
      </c>
      <c r="M194" s="98" t="s">
        <v>64</v>
      </c>
      <c r="N194" s="98" t="s">
        <v>64</v>
      </c>
      <c r="O194" s="98" t="s">
        <v>64</v>
      </c>
      <c r="P194" s="97" t="s">
        <v>5332</v>
      </c>
      <c r="Q194" s="97" t="s">
        <v>5658</v>
      </c>
      <c r="R194" s="98" t="s">
        <v>5334</v>
      </c>
      <c r="S194" s="95"/>
    </row>
    <row r="195" spans="1:19" ht="38.25">
      <c r="A195" s="97" t="s">
        <v>5325</v>
      </c>
      <c r="B195" s="97"/>
      <c r="C195" s="98" t="s">
        <v>1419</v>
      </c>
      <c r="D195" s="97" t="s">
        <v>5659</v>
      </c>
      <c r="E195" s="97" t="s">
        <v>2654</v>
      </c>
      <c r="F195" s="97" t="s">
        <v>4607</v>
      </c>
      <c r="G195" s="97" t="s">
        <v>5327</v>
      </c>
      <c r="H195" s="100" t="s">
        <v>192</v>
      </c>
      <c r="I195" s="97" t="s">
        <v>5650</v>
      </c>
      <c r="J195" s="97" t="s">
        <v>5648</v>
      </c>
      <c r="K195" s="97" t="s">
        <v>5330</v>
      </c>
      <c r="L195" s="97" t="s">
        <v>5636</v>
      </c>
      <c r="M195" s="98" t="s">
        <v>64</v>
      </c>
      <c r="N195" s="98" t="s">
        <v>64</v>
      </c>
      <c r="O195" s="98" t="s">
        <v>64</v>
      </c>
      <c r="P195" s="97" t="s">
        <v>5332</v>
      </c>
      <c r="Q195" s="97"/>
      <c r="R195" s="98" t="s">
        <v>5334</v>
      </c>
      <c r="S195" s="95"/>
    </row>
    <row r="196" spans="1:19" ht="38.25">
      <c r="A196" s="97" t="s">
        <v>5325</v>
      </c>
      <c r="B196" s="97"/>
      <c r="C196" s="98" t="s">
        <v>1419</v>
      </c>
      <c r="D196" s="97" t="s">
        <v>5660</v>
      </c>
      <c r="E196" s="97" t="s">
        <v>2656</v>
      </c>
      <c r="F196" s="97" t="s">
        <v>4760</v>
      </c>
      <c r="G196" s="97" t="s">
        <v>5327</v>
      </c>
      <c r="H196" s="100" t="s">
        <v>192</v>
      </c>
      <c r="I196" s="97" t="s">
        <v>5661</v>
      </c>
      <c r="J196" s="98" t="s">
        <v>5329</v>
      </c>
      <c r="K196" s="97" t="s">
        <v>5330</v>
      </c>
      <c r="L196" s="97" t="s">
        <v>5636</v>
      </c>
      <c r="M196" s="98" t="s">
        <v>64</v>
      </c>
      <c r="N196" s="98" t="s">
        <v>64</v>
      </c>
      <c r="O196" s="98" t="s">
        <v>64</v>
      </c>
      <c r="P196" s="97" t="s">
        <v>5332</v>
      </c>
      <c r="Q196" s="97" t="s">
        <v>5342</v>
      </c>
      <c r="R196" s="98" t="s">
        <v>5334</v>
      </c>
      <c r="S196" s="95"/>
    </row>
    <row r="197" spans="1:19" ht="38.25">
      <c r="A197" s="97" t="s">
        <v>5325</v>
      </c>
      <c r="B197" s="101"/>
      <c r="C197" s="98" t="s">
        <v>1419</v>
      </c>
      <c r="D197" s="97" t="s">
        <v>5662</v>
      </c>
      <c r="E197" s="97" t="s">
        <v>2656</v>
      </c>
      <c r="F197" s="97" t="s">
        <v>4627</v>
      </c>
      <c r="G197" s="97" t="s">
        <v>5327</v>
      </c>
      <c r="H197" s="100" t="s">
        <v>192</v>
      </c>
      <c r="I197" s="97" t="s">
        <v>5661</v>
      </c>
      <c r="J197" s="98" t="s">
        <v>5351</v>
      </c>
      <c r="K197" s="97" t="s">
        <v>5330</v>
      </c>
      <c r="L197" s="97" t="s">
        <v>5636</v>
      </c>
      <c r="M197" s="98" t="s">
        <v>64</v>
      </c>
      <c r="N197" s="98" t="s">
        <v>64</v>
      </c>
      <c r="O197" s="98" t="s">
        <v>64</v>
      </c>
      <c r="P197" s="97" t="s">
        <v>5332</v>
      </c>
      <c r="Q197" s="97" t="s">
        <v>5348</v>
      </c>
      <c r="R197" s="98" t="s">
        <v>5334</v>
      </c>
      <c r="S197" s="95"/>
    </row>
    <row r="198" spans="1:19" ht="38.25">
      <c r="A198" s="97" t="s">
        <v>5325</v>
      </c>
      <c r="B198" s="97"/>
      <c r="C198" s="98" t="s">
        <v>1419</v>
      </c>
      <c r="D198" s="97" t="s">
        <v>5663</v>
      </c>
      <c r="E198" s="97" t="s">
        <v>2656</v>
      </c>
      <c r="F198" s="97" t="s">
        <v>4764</v>
      </c>
      <c r="G198" s="97" t="s">
        <v>5327</v>
      </c>
      <c r="H198" s="100" t="s">
        <v>192</v>
      </c>
      <c r="I198" s="97" t="s">
        <v>5661</v>
      </c>
      <c r="J198" s="98" t="s">
        <v>5329</v>
      </c>
      <c r="K198" s="97" t="s">
        <v>5330</v>
      </c>
      <c r="L198" s="97" t="s">
        <v>5636</v>
      </c>
      <c r="M198" s="98" t="s">
        <v>64</v>
      </c>
      <c r="N198" s="98" t="s">
        <v>64</v>
      </c>
      <c r="O198" s="98" t="s">
        <v>64</v>
      </c>
      <c r="P198" s="97" t="s">
        <v>5332</v>
      </c>
      <c r="Q198" s="97" t="s">
        <v>5342</v>
      </c>
      <c r="R198" s="98" t="s">
        <v>5334</v>
      </c>
      <c r="S198" s="95"/>
    </row>
    <row r="199" spans="1:19" ht="38.25">
      <c r="A199" s="97" t="s">
        <v>5325</v>
      </c>
      <c r="B199" s="101"/>
      <c r="C199" s="98" t="s">
        <v>1419</v>
      </c>
      <c r="D199" s="97" t="s">
        <v>5664</v>
      </c>
      <c r="E199" s="97" t="s">
        <v>2656</v>
      </c>
      <c r="F199" s="97" t="s">
        <v>4633</v>
      </c>
      <c r="G199" s="97" t="s">
        <v>5327</v>
      </c>
      <c r="H199" s="100" t="s">
        <v>192</v>
      </c>
      <c r="I199" s="97" t="s">
        <v>5661</v>
      </c>
      <c r="J199" s="98" t="s">
        <v>5329</v>
      </c>
      <c r="K199" s="97" t="s">
        <v>5330</v>
      </c>
      <c r="L199" s="97" t="s">
        <v>5636</v>
      </c>
      <c r="M199" s="98" t="s">
        <v>64</v>
      </c>
      <c r="N199" s="98" t="s">
        <v>64</v>
      </c>
      <c r="O199" s="98" t="s">
        <v>64</v>
      </c>
      <c r="P199" s="97" t="s">
        <v>5332</v>
      </c>
      <c r="Q199" s="97" t="s">
        <v>5348</v>
      </c>
      <c r="R199" s="98" t="s">
        <v>5334</v>
      </c>
      <c r="S199" s="95"/>
    </row>
    <row r="200" spans="1:19" ht="51">
      <c r="A200" s="97" t="s">
        <v>5325</v>
      </c>
      <c r="B200" s="97"/>
      <c r="C200" s="98" t="s">
        <v>1419</v>
      </c>
      <c r="D200" s="97" t="s">
        <v>5665</v>
      </c>
      <c r="E200" s="97" t="s">
        <v>2656</v>
      </c>
      <c r="F200" s="97" t="s">
        <v>3628</v>
      </c>
      <c r="G200" s="97" t="s">
        <v>5327</v>
      </c>
      <c r="H200" s="100" t="s">
        <v>192</v>
      </c>
      <c r="I200" s="97" t="s">
        <v>5666</v>
      </c>
      <c r="J200" s="98" t="s">
        <v>5351</v>
      </c>
      <c r="K200" s="97" t="s">
        <v>5330</v>
      </c>
      <c r="L200" s="97" t="s">
        <v>5636</v>
      </c>
      <c r="M200" s="98" t="s">
        <v>64</v>
      </c>
      <c r="N200" s="98" t="s">
        <v>64</v>
      </c>
      <c r="O200" s="98" t="s">
        <v>64</v>
      </c>
      <c r="P200" s="97" t="s">
        <v>5332</v>
      </c>
      <c r="Q200" s="97" t="s">
        <v>5333</v>
      </c>
      <c r="R200" s="98" t="s">
        <v>5334</v>
      </c>
      <c r="S200" s="95"/>
    </row>
    <row r="201" spans="1:19" ht="51">
      <c r="A201" s="97" t="s">
        <v>5325</v>
      </c>
      <c r="B201" s="97"/>
      <c r="C201" s="98" t="s">
        <v>1419</v>
      </c>
      <c r="D201" s="98" t="s">
        <v>5667</v>
      </c>
      <c r="E201" s="98" t="s">
        <v>2656</v>
      </c>
      <c r="F201" s="98" t="s">
        <v>3632</v>
      </c>
      <c r="G201" s="97" t="s">
        <v>5327</v>
      </c>
      <c r="H201" s="100" t="s">
        <v>192</v>
      </c>
      <c r="I201" s="98" t="s">
        <v>5666</v>
      </c>
      <c r="J201" s="98" t="s">
        <v>5329</v>
      </c>
      <c r="K201" s="98" t="s">
        <v>5330</v>
      </c>
      <c r="L201" s="97" t="s">
        <v>5636</v>
      </c>
      <c r="M201" s="98" t="s">
        <v>64</v>
      </c>
      <c r="N201" s="98" t="s">
        <v>64</v>
      </c>
      <c r="O201" s="98" t="s">
        <v>64</v>
      </c>
      <c r="P201" s="98" t="s">
        <v>5332</v>
      </c>
      <c r="Q201" s="97" t="s">
        <v>5333</v>
      </c>
      <c r="R201" s="98" t="s">
        <v>5334</v>
      </c>
      <c r="S201" s="95"/>
    </row>
    <row r="202" spans="1:19" ht="25.5">
      <c r="A202" s="97" t="s">
        <v>5325</v>
      </c>
      <c r="B202" s="97"/>
      <c r="C202" s="98" t="s">
        <v>1419</v>
      </c>
      <c r="D202" s="98" t="s">
        <v>5668</v>
      </c>
      <c r="E202" s="98" t="s">
        <v>2658</v>
      </c>
      <c r="F202" s="98" t="s">
        <v>4758</v>
      </c>
      <c r="G202" s="97" t="s">
        <v>5327</v>
      </c>
      <c r="H202" s="100" t="s">
        <v>192</v>
      </c>
      <c r="I202" s="98" t="s">
        <v>5666</v>
      </c>
      <c r="J202" s="98" t="s">
        <v>5648</v>
      </c>
      <c r="K202" s="98" t="s">
        <v>5330</v>
      </c>
      <c r="L202" s="97" t="s">
        <v>5669</v>
      </c>
      <c r="M202" s="98" t="s">
        <v>64</v>
      </c>
      <c r="N202" s="98" t="s">
        <v>64</v>
      </c>
      <c r="O202" s="98" t="s">
        <v>64</v>
      </c>
      <c r="P202" s="98" t="s">
        <v>5332</v>
      </c>
      <c r="Q202" s="97" t="s">
        <v>5342</v>
      </c>
      <c r="R202" s="98" t="s">
        <v>5334</v>
      </c>
      <c r="S202" s="95"/>
    </row>
    <row r="203" spans="1:19" ht="25.5">
      <c r="A203" s="97" t="s">
        <v>5325</v>
      </c>
      <c r="B203" s="101"/>
      <c r="C203" s="98" t="s">
        <v>1419</v>
      </c>
      <c r="D203" s="98" t="s">
        <v>5670</v>
      </c>
      <c r="E203" s="98" t="s">
        <v>2658</v>
      </c>
      <c r="F203" s="98" t="s">
        <v>4620</v>
      </c>
      <c r="G203" s="97" t="s">
        <v>5327</v>
      </c>
      <c r="H203" s="100" t="s">
        <v>192</v>
      </c>
      <c r="I203" s="98" t="s">
        <v>5666</v>
      </c>
      <c r="J203" s="98" t="s">
        <v>5648</v>
      </c>
      <c r="K203" s="98" t="s">
        <v>5330</v>
      </c>
      <c r="L203" s="97" t="s">
        <v>5669</v>
      </c>
      <c r="M203" s="98" t="s">
        <v>64</v>
      </c>
      <c r="N203" s="98" t="s">
        <v>64</v>
      </c>
      <c r="O203" s="98" t="s">
        <v>64</v>
      </c>
      <c r="P203" s="98" t="s">
        <v>5332</v>
      </c>
      <c r="Q203" s="97" t="s">
        <v>5348</v>
      </c>
      <c r="R203" s="98" t="s">
        <v>5334</v>
      </c>
      <c r="S203" s="95"/>
    </row>
    <row r="204" spans="1:19" ht="51">
      <c r="A204" s="97" t="s">
        <v>5325</v>
      </c>
      <c r="B204" s="97"/>
      <c r="C204" s="98" t="s">
        <v>1419</v>
      </c>
      <c r="D204" s="98" t="s">
        <v>5671</v>
      </c>
      <c r="E204" s="98" t="s">
        <v>2658</v>
      </c>
      <c r="F204" s="98" t="s">
        <v>3626</v>
      </c>
      <c r="G204" s="97" t="s">
        <v>5327</v>
      </c>
      <c r="H204" s="100" t="s">
        <v>192</v>
      </c>
      <c r="I204" s="98" t="s">
        <v>5672</v>
      </c>
      <c r="J204" s="98" t="s">
        <v>5340</v>
      </c>
      <c r="K204" s="98" t="s">
        <v>5330</v>
      </c>
      <c r="L204" s="97" t="s">
        <v>5669</v>
      </c>
      <c r="M204" s="98" t="s">
        <v>64</v>
      </c>
      <c r="N204" s="98" t="s">
        <v>64</v>
      </c>
      <c r="O204" s="98" t="s">
        <v>64</v>
      </c>
      <c r="P204" s="98" t="s">
        <v>5332</v>
      </c>
      <c r="Q204" s="97" t="s">
        <v>5333</v>
      </c>
      <c r="R204" s="98" t="s">
        <v>5334</v>
      </c>
      <c r="S204" s="95"/>
    </row>
    <row r="205" spans="1:19" ht="25.5">
      <c r="A205" s="97" t="s">
        <v>5325</v>
      </c>
      <c r="B205" s="101"/>
      <c r="C205" s="98" t="s">
        <v>1419</v>
      </c>
      <c r="D205" s="98" t="s">
        <v>5673</v>
      </c>
      <c r="E205" s="111" t="s">
        <v>2658</v>
      </c>
      <c r="F205" s="98" t="s">
        <v>4628</v>
      </c>
      <c r="G205" s="97" t="s">
        <v>5327</v>
      </c>
      <c r="H205" s="100" t="s">
        <v>192</v>
      </c>
      <c r="I205" s="98" t="s">
        <v>5672</v>
      </c>
      <c r="J205" s="98" t="s">
        <v>5360</v>
      </c>
      <c r="K205" s="98" t="s">
        <v>5330</v>
      </c>
      <c r="L205" s="97" t="s">
        <v>5669</v>
      </c>
      <c r="M205" s="98" t="s">
        <v>64</v>
      </c>
      <c r="N205" s="98" t="s">
        <v>64</v>
      </c>
      <c r="O205" s="98" t="s">
        <v>64</v>
      </c>
      <c r="P205" s="98" t="s">
        <v>5332</v>
      </c>
      <c r="Q205" s="97" t="s">
        <v>5348</v>
      </c>
      <c r="R205" s="98" t="s">
        <v>5334</v>
      </c>
      <c r="S205" s="95"/>
    </row>
    <row r="206" spans="1:19" ht="25.5">
      <c r="A206" s="97" t="s">
        <v>5325</v>
      </c>
      <c r="B206" s="97"/>
      <c r="C206" s="98" t="s">
        <v>1419</v>
      </c>
      <c r="D206" s="98" t="s">
        <v>5674</v>
      </c>
      <c r="E206" s="98" t="s">
        <v>2658</v>
      </c>
      <c r="F206" s="98" t="s">
        <v>4767</v>
      </c>
      <c r="G206" s="97" t="s">
        <v>5327</v>
      </c>
      <c r="H206" s="100" t="s">
        <v>192</v>
      </c>
      <c r="I206" s="98" t="s">
        <v>5672</v>
      </c>
      <c r="J206" s="97" t="s">
        <v>5346</v>
      </c>
      <c r="K206" s="97" t="s">
        <v>5330</v>
      </c>
      <c r="L206" s="97" t="s">
        <v>5669</v>
      </c>
      <c r="M206" s="98" t="s">
        <v>64</v>
      </c>
      <c r="N206" s="98" t="s">
        <v>64</v>
      </c>
      <c r="O206" s="98" t="s">
        <v>64</v>
      </c>
      <c r="P206" s="98" t="s">
        <v>5332</v>
      </c>
      <c r="Q206" s="97" t="s">
        <v>5342</v>
      </c>
      <c r="R206" s="98" t="s">
        <v>5334</v>
      </c>
      <c r="S206" s="95"/>
    </row>
    <row r="207" spans="1:19" ht="25.5">
      <c r="A207" s="97" t="s">
        <v>5325</v>
      </c>
      <c r="B207" s="97"/>
      <c r="C207" s="98" t="s">
        <v>1419</v>
      </c>
      <c r="D207" s="98" t="s">
        <v>5675</v>
      </c>
      <c r="E207" s="98" t="s">
        <v>2658</v>
      </c>
      <c r="F207" s="98" t="s">
        <v>3499</v>
      </c>
      <c r="G207" s="97" t="s">
        <v>5327</v>
      </c>
      <c r="H207" s="100" t="s">
        <v>192</v>
      </c>
      <c r="I207" s="98" t="s">
        <v>5672</v>
      </c>
      <c r="J207" s="98" t="s">
        <v>5340</v>
      </c>
      <c r="K207" s="97" t="s">
        <v>5415</v>
      </c>
      <c r="L207" s="97" t="s">
        <v>5676</v>
      </c>
      <c r="M207" s="98" t="s">
        <v>64</v>
      </c>
      <c r="N207" s="98" t="s">
        <v>64</v>
      </c>
      <c r="O207" s="98" t="s">
        <v>64</v>
      </c>
      <c r="P207" s="98" t="s">
        <v>5332</v>
      </c>
      <c r="Q207" s="97"/>
      <c r="R207" s="98" t="s">
        <v>5334</v>
      </c>
      <c r="S207" s="95"/>
    </row>
    <row r="208" spans="1:19" ht="25.5">
      <c r="A208" s="97" t="s">
        <v>5325</v>
      </c>
      <c r="B208" s="101"/>
      <c r="C208" s="98" t="s">
        <v>1419</v>
      </c>
      <c r="D208" s="98" t="s">
        <v>5677</v>
      </c>
      <c r="E208" s="98" t="s">
        <v>2658</v>
      </c>
      <c r="F208" s="98" t="s">
        <v>4637</v>
      </c>
      <c r="G208" s="97" t="s">
        <v>5327</v>
      </c>
      <c r="H208" s="100" t="s">
        <v>192</v>
      </c>
      <c r="I208" s="98" t="s">
        <v>5678</v>
      </c>
      <c r="J208" s="98" t="s">
        <v>5340</v>
      </c>
      <c r="K208" s="97" t="s">
        <v>5415</v>
      </c>
      <c r="L208" s="97" t="s">
        <v>5676</v>
      </c>
      <c r="M208" s="98" t="s">
        <v>64</v>
      </c>
      <c r="N208" s="98" t="s">
        <v>64</v>
      </c>
      <c r="O208" s="98" t="s">
        <v>64</v>
      </c>
      <c r="P208" s="98" t="s">
        <v>5332</v>
      </c>
      <c r="Q208" s="97" t="s">
        <v>5348</v>
      </c>
      <c r="R208" s="98" t="s">
        <v>5334</v>
      </c>
      <c r="S208" s="95"/>
    </row>
    <row r="209" spans="1:19" ht="25.5">
      <c r="A209" s="97" t="s">
        <v>5325</v>
      </c>
      <c r="B209" s="97"/>
      <c r="C209" s="98" t="s">
        <v>1419</v>
      </c>
      <c r="D209" s="98" t="s">
        <v>5679</v>
      </c>
      <c r="E209" s="98" t="s">
        <v>2658</v>
      </c>
      <c r="F209" s="98" t="s">
        <v>4762</v>
      </c>
      <c r="G209" s="97" t="s">
        <v>5327</v>
      </c>
      <c r="H209" s="100" t="s">
        <v>192</v>
      </c>
      <c r="I209" s="98" t="s">
        <v>5678</v>
      </c>
      <c r="J209" s="98" t="s">
        <v>5360</v>
      </c>
      <c r="K209" s="98" t="s">
        <v>5330</v>
      </c>
      <c r="L209" s="97" t="s">
        <v>5669</v>
      </c>
      <c r="M209" s="98" t="s">
        <v>64</v>
      </c>
      <c r="N209" s="98" t="s">
        <v>64</v>
      </c>
      <c r="O209" s="98" t="s">
        <v>64</v>
      </c>
      <c r="P209" s="98" t="s">
        <v>5332</v>
      </c>
      <c r="Q209" s="97" t="s">
        <v>5342</v>
      </c>
      <c r="R209" s="98" t="s">
        <v>5334</v>
      </c>
      <c r="S209" s="95"/>
    </row>
    <row r="210" spans="1:19" ht="51">
      <c r="A210" s="97" t="s">
        <v>5325</v>
      </c>
      <c r="B210" s="97"/>
      <c r="C210" s="98" t="s">
        <v>1419</v>
      </c>
      <c r="D210" s="98" t="s">
        <v>5680</v>
      </c>
      <c r="E210" s="98" t="s">
        <v>2658</v>
      </c>
      <c r="F210" s="98" t="s">
        <v>3636</v>
      </c>
      <c r="G210" s="97" t="s">
        <v>5327</v>
      </c>
      <c r="H210" s="100" t="s">
        <v>192</v>
      </c>
      <c r="I210" s="98" t="s">
        <v>5678</v>
      </c>
      <c r="J210" s="98" t="s">
        <v>5340</v>
      </c>
      <c r="K210" s="97" t="s">
        <v>5415</v>
      </c>
      <c r="L210" s="97" t="s">
        <v>5676</v>
      </c>
      <c r="M210" s="98" t="s">
        <v>64</v>
      </c>
      <c r="N210" s="98" t="s">
        <v>64</v>
      </c>
      <c r="O210" s="98" t="s">
        <v>64</v>
      </c>
      <c r="P210" s="98" t="s">
        <v>5332</v>
      </c>
      <c r="Q210" s="97" t="s">
        <v>5333</v>
      </c>
      <c r="R210" s="98" t="s">
        <v>5334</v>
      </c>
      <c r="S210" s="95"/>
    </row>
    <row r="211" spans="1:19" ht="51">
      <c r="A211" s="97" t="s">
        <v>5325</v>
      </c>
      <c r="B211" s="97"/>
      <c r="C211" s="98" t="s">
        <v>1419</v>
      </c>
      <c r="D211" s="98" t="s">
        <v>5681</v>
      </c>
      <c r="E211" s="98" t="s">
        <v>2658</v>
      </c>
      <c r="F211" s="98" t="s">
        <v>3634</v>
      </c>
      <c r="G211" s="97" t="s">
        <v>5327</v>
      </c>
      <c r="H211" s="100" t="s">
        <v>192</v>
      </c>
      <c r="I211" s="98" t="s">
        <v>5678</v>
      </c>
      <c r="J211" s="98" t="s">
        <v>5648</v>
      </c>
      <c r="K211" s="98" t="s">
        <v>5330</v>
      </c>
      <c r="L211" s="97" t="s">
        <v>5636</v>
      </c>
      <c r="M211" s="98" t="s">
        <v>64</v>
      </c>
      <c r="N211" s="98" t="s">
        <v>64</v>
      </c>
      <c r="O211" s="98" t="s">
        <v>64</v>
      </c>
      <c r="P211" s="98" t="s">
        <v>5332</v>
      </c>
      <c r="Q211" s="97" t="s">
        <v>5333</v>
      </c>
      <c r="R211" s="98" t="s">
        <v>5334</v>
      </c>
      <c r="S211" s="95"/>
    </row>
    <row r="212" spans="1:19" ht="38.25">
      <c r="A212" s="97" t="s">
        <v>5325</v>
      </c>
      <c r="B212" s="97"/>
      <c r="C212" s="98" t="s">
        <v>1419</v>
      </c>
      <c r="D212" s="98" t="s">
        <v>5682</v>
      </c>
      <c r="E212" s="98" t="s">
        <v>2658</v>
      </c>
      <c r="F212" s="98" t="s">
        <v>3722</v>
      </c>
      <c r="G212" s="97" t="s">
        <v>5327</v>
      </c>
      <c r="H212" s="100" t="s">
        <v>192</v>
      </c>
      <c r="I212" s="98" t="s">
        <v>5683</v>
      </c>
      <c r="J212" s="98" t="s">
        <v>5648</v>
      </c>
      <c r="K212" s="97" t="s">
        <v>5330</v>
      </c>
      <c r="L212" s="97" t="s">
        <v>5636</v>
      </c>
      <c r="M212" s="98" t="s">
        <v>64</v>
      </c>
      <c r="N212" s="98" t="s">
        <v>64</v>
      </c>
      <c r="O212" s="98" t="s">
        <v>64</v>
      </c>
      <c r="P212" s="98" t="s">
        <v>5332</v>
      </c>
      <c r="Q212" s="97"/>
      <c r="R212" s="98" t="s">
        <v>5334</v>
      </c>
      <c r="S212" s="95"/>
    </row>
    <row r="213" spans="1:19" ht="25.5">
      <c r="A213" s="97" t="s">
        <v>5325</v>
      </c>
      <c r="B213" s="97"/>
      <c r="C213" s="98" t="s">
        <v>1419</v>
      </c>
      <c r="D213" s="96" t="s">
        <v>5684</v>
      </c>
      <c r="E213" s="97" t="s">
        <v>2658</v>
      </c>
      <c r="F213" s="96" t="s">
        <v>3723</v>
      </c>
      <c r="G213" s="97" t="s">
        <v>5327</v>
      </c>
      <c r="H213" s="100" t="s">
        <v>192</v>
      </c>
      <c r="I213" s="96" t="s">
        <v>5683</v>
      </c>
      <c r="J213" s="98" t="s">
        <v>5340</v>
      </c>
      <c r="K213" s="98" t="s">
        <v>5415</v>
      </c>
      <c r="L213" s="96" t="s">
        <v>5676</v>
      </c>
      <c r="M213" s="98" t="s">
        <v>64</v>
      </c>
      <c r="N213" s="98" t="s">
        <v>64</v>
      </c>
      <c r="O213" s="98" t="s">
        <v>64</v>
      </c>
      <c r="P213" s="96" t="s">
        <v>5332</v>
      </c>
      <c r="Q213" s="117"/>
      <c r="R213" s="98" t="s">
        <v>5334</v>
      </c>
      <c r="S213" s="95"/>
    </row>
    <row r="214" spans="1:19" ht="51">
      <c r="A214" s="97">
        <v>0</v>
      </c>
      <c r="B214" s="97"/>
      <c r="C214" s="98" t="s">
        <v>2817</v>
      </c>
      <c r="D214" s="96" t="s">
        <v>5685</v>
      </c>
      <c r="E214" s="97" t="s">
        <v>3045</v>
      </c>
      <c r="F214" s="96" t="s">
        <v>3639</v>
      </c>
      <c r="G214" s="97" t="s">
        <v>5327</v>
      </c>
      <c r="H214" s="100" t="s">
        <v>192</v>
      </c>
      <c r="I214" s="96" t="s">
        <v>5683</v>
      </c>
      <c r="J214" s="98">
        <v>25</v>
      </c>
      <c r="K214" s="98" t="s">
        <v>5330</v>
      </c>
      <c r="L214" s="96" t="s">
        <v>5686</v>
      </c>
      <c r="M214" s="98" t="s">
        <v>64</v>
      </c>
      <c r="N214" s="98" t="s">
        <v>64</v>
      </c>
      <c r="O214" s="98" t="s">
        <v>64</v>
      </c>
      <c r="P214" s="96" t="s">
        <v>5332</v>
      </c>
      <c r="Q214" s="117" t="s">
        <v>5333</v>
      </c>
      <c r="R214" s="112"/>
      <c r="S214" s="95"/>
    </row>
    <row r="215" spans="1:19" ht="51">
      <c r="A215" s="97">
        <v>0</v>
      </c>
      <c r="B215" s="97"/>
      <c r="C215" s="98" t="s">
        <v>2817</v>
      </c>
      <c r="D215" s="96" t="s">
        <v>5687</v>
      </c>
      <c r="E215" s="97" t="s">
        <v>3045</v>
      </c>
      <c r="F215" s="96" t="s">
        <v>3641</v>
      </c>
      <c r="G215" s="97" t="s">
        <v>5327</v>
      </c>
      <c r="H215" s="100" t="s">
        <v>192</v>
      </c>
      <c r="I215" s="96" t="s">
        <v>5683</v>
      </c>
      <c r="J215" s="98">
        <v>30</v>
      </c>
      <c r="K215" s="98" t="s">
        <v>5330</v>
      </c>
      <c r="L215" s="96" t="s">
        <v>5688</v>
      </c>
      <c r="M215" s="98" t="s">
        <v>64</v>
      </c>
      <c r="N215" s="98" t="s">
        <v>64</v>
      </c>
      <c r="O215" s="98" t="s">
        <v>64</v>
      </c>
      <c r="P215" s="96" t="s">
        <v>5332</v>
      </c>
      <c r="Q215" s="117" t="s">
        <v>5333</v>
      </c>
      <c r="R215" s="112"/>
      <c r="S215" s="95"/>
    </row>
    <row r="216" spans="1:19" ht="25.5">
      <c r="A216" s="97">
        <v>0</v>
      </c>
      <c r="B216" s="97"/>
      <c r="C216" s="98" t="s">
        <v>2817</v>
      </c>
      <c r="D216" s="96" t="s">
        <v>5689</v>
      </c>
      <c r="E216" s="97" t="s">
        <v>3045</v>
      </c>
      <c r="F216" s="96" t="s">
        <v>3643</v>
      </c>
      <c r="G216" s="97" t="s">
        <v>5327</v>
      </c>
      <c r="H216" s="100" t="s">
        <v>192</v>
      </c>
      <c r="I216" s="96" t="s">
        <v>5690</v>
      </c>
      <c r="J216" s="98">
        <v>30</v>
      </c>
      <c r="K216" s="98" t="s">
        <v>5330</v>
      </c>
      <c r="L216" s="96" t="s">
        <v>5688</v>
      </c>
      <c r="M216" s="98" t="s">
        <v>64</v>
      </c>
      <c r="N216" s="98" t="s">
        <v>64</v>
      </c>
      <c r="O216" s="98" t="s">
        <v>64</v>
      </c>
      <c r="P216" s="96" t="s">
        <v>5332</v>
      </c>
      <c r="Q216" s="117"/>
      <c r="R216" s="112"/>
      <c r="S216" s="95"/>
    </row>
    <row r="217" spans="1:19" ht="25.5">
      <c r="A217" s="97">
        <v>0</v>
      </c>
      <c r="B217" s="97"/>
      <c r="C217" s="98" t="s">
        <v>2817</v>
      </c>
      <c r="D217" s="96" t="s">
        <v>5691</v>
      </c>
      <c r="E217" s="97" t="s">
        <v>3045</v>
      </c>
      <c r="F217" s="96" t="s">
        <v>3508</v>
      </c>
      <c r="G217" s="97" t="s">
        <v>5327</v>
      </c>
      <c r="H217" s="100" t="s">
        <v>192</v>
      </c>
      <c r="I217" s="96" t="s">
        <v>5690</v>
      </c>
      <c r="J217" s="98">
        <v>25</v>
      </c>
      <c r="K217" s="98" t="s">
        <v>5330</v>
      </c>
      <c r="L217" s="96" t="s">
        <v>5686</v>
      </c>
      <c r="M217" s="98" t="s">
        <v>64</v>
      </c>
      <c r="N217" s="98" t="s">
        <v>64</v>
      </c>
      <c r="O217" s="98" t="s">
        <v>64</v>
      </c>
      <c r="P217" s="96" t="s">
        <v>5332</v>
      </c>
      <c r="Q217" s="117"/>
      <c r="R217" s="112"/>
      <c r="S217" s="95"/>
    </row>
    <row r="218" spans="1:19" ht="51">
      <c r="A218" s="97">
        <v>0</v>
      </c>
      <c r="B218" s="97"/>
      <c r="C218" s="98" t="s">
        <v>2817</v>
      </c>
      <c r="D218" s="98" t="s">
        <v>5692</v>
      </c>
      <c r="E218" s="98" t="s">
        <v>3045</v>
      </c>
      <c r="F218" s="98" t="s">
        <v>3647</v>
      </c>
      <c r="G218" s="97" t="s">
        <v>5327</v>
      </c>
      <c r="H218" s="100" t="s">
        <v>192</v>
      </c>
      <c r="I218" s="98" t="s">
        <v>5690</v>
      </c>
      <c r="J218" s="98">
        <v>25</v>
      </c>
      <c r="K218" s="98" t="s">
        <v>5330</v>
      </c>
      <c r="L218" s="97" t="s">
        <v>5686</v>
      </c>
      <c r="M218" s="98" t="s">
        <v>64</v>
      </c>
      <c r="N218" s="98" t="s">
        <v>64</v>
      </c>
      <c r="O218" s="98" t="s">
        <v>64</v>
      </c>
      <c r="P218" s="98" t="s">
        <v>5332</v>
      </c>
      <c r="Q218" s="97" t="s">
        <v>5333</v>
      </c>
      <c r="R218" s="112"/>
      <c r="S218" s="95"/>
    </row>
    <row r="219" spans="1:19" ht="51">
      <c r="A219" s="97">
        <v>0</v>
      </c>
      <c r="B219" s="97"/>
      <c r="C219" s="98" t="s">
        <v>2817</v>
      </c>
      <c r="D219" s="98" t="s">
        <v>5693</v>
      </c>
      <c r="E219" s="98" t="s">
        <v>3045</v>
      </c>
      <c r="F219" s="98" t="s">
        <v>3645</v>
      </c>
      <c r="G219" s="97" t="s">
        <v>5327</v>
      </c>
      <c r="H219" s="100" t="s">
        <v>192</v>
      </c>
      <c r="I219" s="98" t="s">
        <v>5690</v>
      </c>
      <c r="J219" s="98">
        <v>25</v>
      </c>
      <c r="K219" s="98" t="s">
        <v>5330</v>
      </c>
      <c r="L219" s="97" t="s">
        <v>5686</v>
      </c>
      <c r="M219" s="98" t="s">
        <v>64</v>
      </c>
      <c r="N219" s="98" t="s">
        <v>64</v>
      </c>
      <c r="O219" s="98" t="s">
        <v>64</v>
      </c>
      <c r="P219" s="98" t="s">
        <v>5332</v>
      </c>
      <c r="Q219" s="97" t="s">
        <v>5333</v>
      </c>
      <c r="R219" s="112"/>
      <c r="S219" s="95"/>
    </row>
    <row r="220" spans="1:19" ht="25.5">
      <c r="A220" s="97">
        <v>0</v>
      </c>
      <c r="B220" s="101"/>
      <c r="C220" s="98" t="s">
        <v>2817</v>
      </c>
      <c r="D220" s="98" t="s">
        <v>5694</v>
      </c>
      <c r="E220" s="98" t="s">
        <v>3048</v>
      </c>
      <c r="F220" s="98" t="s">
        <v>4667</v>
      </c>
      <c r="G220" s="97" t="s">
        <v>5327</v>
      </c>
      <c r="H220" s="100" t="s">
        <v>192</v>
      </c>
      <c r="I220" s="98" t="s">
        <v>5695</v>
      </c>
      <c r="J220" s="98">
        <v>35</v>
      </c>
      <c r="K220" s="98" t="s">
        <v>5330</v>
      </c>
      <c r="L220" s="97" t="s">
        <v>5688</v>
      </c>
      <c r="M220" s="98" t="s">
        <v>64</v>
      </c>
      <c r="N220" s="98" t="s">
        <v>64</v>
      </c>
      <c r="O220" s="98" t="s">
        <v>64</v>
      </c>
      <c r="P220" s="98" t="s">
        <v>5332</v>
      </c>
      <c r="Q220" s="97" t="s">
        <v>5348</v>
      </c>
      <c r="R220" s="112"/>
      <c r="S220" s="95"/>
    </row>
    <row r="221" spans="1:19" ht="25.5">
      <c r="A221" s="97">
        <v>0</v>
      </c>
      <c r="B221" s="97"/>
      <c r="C221" s="98" t="s">
        <v>2817</v>
      </c>
      <c r="D221" s="98" t="s">
        <v>5696</v>
      </c>
      <c r="E221" s="98" t="s">
        <v>3048</v>
      </c>
      <c r="F221" s="98" t="s">
        <v>4775</v>
      </c>
      <c r="G221" s="97" t="s">
        <v>5327</v>
      </c>
      <c r="H221" s="100" t="s">
        <v>192</v>
      </c>
      <c r="I221" s="98" t="s">
        <v>5695</v>
      </c>
      <c r="J221" s="98">
        <v>35</v>
      </c>
      <c r="K221" s="98" t="s">
        <v>5330</v>
      </c>
      <c r="L221" s="97" t="s">
        <v>5688</v>
      </c>
      <c r="M221" s="98" t="s">
        <v>64</v>
      </c>
      <c r="N221" s="98" t="s">
        <v>64</v>
      </c>
      <c r="O221" s="98" t="s">
        <v>64</v>
      </c>
      <c r="P221" s="98" t="s">
        <v>5332</v>
      </c>
      <c r="Q221" s="97" t="s">
        <v>5342</v>
      </c>
      <c r="R221" s="112"/>
      <c r="S221" s="95"/>
    </row>
    <row r="222" spans="1:19" ht="25.5">
      <c r="A222" s="97">
        <v>0</v>
      </c>
      <c r="B222" s="97"/>
      <c r="C222" s="98" t="s">
        <v>2817</v>
      </c>
      <c r="D222" s="98" t="s">
        <v>5697</v>
      </c>
      <c r="E222" s="98" t="s">
        <v>3048</v>
      </c>
      <c r="F222" s="98" t="s">
        <v>3708</v>
      </c>
      <c r="G222" s="97" t="s">
        <v>5327</v>
      </c>
      <c r="H222" s="100" t="s">
        <v>192</v>
      </c>
      <c r="I222" s="98" t="s">
        <v>5695</v>
      </c>
      <c r="J222" s="98">
        <v>35</v>
      </c>
      <c r="K222" s="98" t="s">
        <v>5330</v>
      </c>
      <c r="L222" s="97" t="s">
        <v>5688</v>
      </c>
      <c r="M222" s="98" t="s">
        <v>64</v>
      </c>
      <c r="N222" s="98" t="s">
        <v>64</v>
      </c>
      <c r="O222" s="98" t="s">
        <v>64</v>
      </c>
      <c r="P222" s="98" t="s">
        <v>5332</v>
      </c>
      <c r="Q222" s="97"/>
      <c r="R222" s="112"/>
      <c r="S222" s="95"/>
    </row>
    <row r="223" spans="1:19" ht="51">
      <c r="A223" s="97" t="s">
        <v>5325</v>
      </c>
      <c r="B223" s="101"/>
      <c r="C223" s="98" t="s">
        <v>2817</v>
      </c>
      <c r="D223" s="102" t="s">
        <v>5698</v>
      </c>
      <c r="E223" s="97" t="s">
        <v>81</v>
      </c>
      <c r="F223" s="98" t="s">
        <v>5237</v>
      </c>
      <c r="G223" s="104" t="s">
        <v>5363</v>
      </c>
      <c r="H223" s="100" t="s">
        <v>192</v>
      </c>
      <c r="I223" s="97" t="s">
        <v>5408</v>
      </c>
      <c r="J223" s="97">
        <v>60</v>
      </c>
      <c r="K223" s="98" t="s">
        <v>5330</v>
      </c>
      <c r="L223" s="97" t="s">
        <v>5699</v>
      </c>
      <c r="M223" s="98" t="s">
        <v>64</v>
      </c>
      <c r="N223" s="98" t="s">
        <v>64</v>
      </c>
      <c r="O223" s="98" t="s">
        <v>64</v>
      </c>
      <c r="P223" s="98" t="s">
        <v>5332</v>
      </c>
      <c r="Q223" s="97"/>
      <c r="R223" s="98" t="s">
        <v>5334</v>
      </c>
      <c r="S223" s="95"/>
    </row>
    <row r="224" spans="1:19" ht="51">
      <c r="A224" s="97" t="s">
        <v>5325</v>
      </c>
      <c r="B224" s="101"/>
      <c r="C224" s="98" t="s">
        <v>2817</v>
      </c>
      <c r="D224" s="102" t="s">
        <v>5700</v>
      </c>
      <c r="E224" s="97" t="s">
        <v>81</v>
      </c>
      <c r="F224" s="98" t="s">
        <v>5701</v>
      </c>
      <c r="G224" s="97" t="s">
        <v>5369</v>
      </c>
      <c r="H224" s="100" t="s">
        <v>192</v>
      </c>
      <c r="I224" s="97" t="s">
        <v>5370</v>
      </c>
      <c r="J224" s="97">
        <v>60</v>
      </c>
      <c r="K224" s="98" t="s">
        <v>5330</v>
      </c>
      <c r="L224" s="97" t="s">
        <v>5699</v>
      </c>
      <c r="M224" s="98" t="s">
        <v>64</v>
      </c>
      <c r="N224" s="98" t="s">
        <v>64</v>
      </c>
      <c r="O224" s="98" t="s">
        <v>64</v>
      </c>
      <c r="P224" s="98" t="s">
        <v>5332</v>
      </c>
      <c r="Q224" s="97"/>
      <c r="R224" s="98" t="s">
        <v>5334</v>
      </c>
      <c r="S224" s="95"/>
    </row>
    <row r="225" spans="1:19" ht="51">
      <c r="A225" s="97" t="s">
        <v>5325</v>
      </c>
      <c r="B225" s="101"/>
      <c r="C225" s="98" t="s">
        <v>2817</v>
      </c>
      <c r="D225" s="102" t="s">
        <v>5702</v>
      </c>
      <c r="E225" s="97" t="s">
        <v>81</v>
      </c>
      <c r="F225" s="98" t="s">
        <v>5238</v>
      </c>
      <c r="G225" s="104" t="s">
        <v>5363</v>
      </c>
      <c r="H225" s="100" t="s">
        <v>192</v>
      </c>
      <c r="I225" s="97" t="s">
        <v>5408</v>
      </c>
      <c r="J225" s="97">
        <v>60</v>
      </c>
      <c r="K225" s="98" t="s">
        <v>5330</v>
      </c>
      <c r="L225" s="97" t="s">
        <v>5699</v>
      </c>
      <c r="M225" s="98" t="s">
        <v>64</v>
      </c>
      <c r="N225" s="98" t="s">
        <v>64</v>
      </c>
      <c r="O225" s="98" t="s">
        <v>64</v>
      </c>
      <c r="P225" s="98" t="s">
        <v>5332</v>
      </c>
      <c r="Q225" s="97"/>
      <c r="R225" s="98" t="s">
        <v>5334</v>
      </c>
      <c r="S225" s="95"/>
    </row>
    <row r="226" spans="1:19" ht="51">
      <c r="A226" s="97" t="s">
        <v>5325</v>
      </c>
      <c r="B226" s="101"/>
      <c r="C226" s="98" t="s">
        <v>2817</v>
      </c>
      <c r="D226" s="102" t="s">
        <v>5703</v>
      </c>
      <c r="E226" s="97" t="s">
        <v>81</v>
      </c>
      <c r="F226" s="98" t="s">
        <v>5704</v>
      </c>
      <c r="G226" s="97" t="s">
        <v>5369</v>
      </c>
      <c r="H226" s="100" t="s">
        <v>192</v>
      </c>
      <c r="I226" s="97" t="s">
        <v>5370</v>
      </c>
      <c r="J226" s="97">
        <v>60</v>
      </c>
      <c r="K226" s="98" t="s">
        <v>5330</v>
      </c>
      <c r="L226" s="97" t="s">
        <v>5699</v>
      </c>
      <c r="M226" s="98" t="s">
        <v>64</v>
      </c>
      <c r="N226" s="98" t="s">
        <v>64</v>
      </c>
      <c r="O226" s="98" t="s">
        <v>64</v>
      </c>
      <c r="P226" s="98" t="s">
        <v>5332</v>
      </c>
      <c r="Q226" s="97"/>
      <c r="R226" s="98" t="s">
        <v>5334</v>
      </c>
      <c r="S226" s="95"/>
    </row>
    <row r="227" spans="1:19" ht="25.5">
      <c r="A227" s="97">
        <v>0</v>
      </c>
      <c r="B227" s="101"/>
      <c r="C227" s="98" t="s">
        <v>2817</v>
      </c>
      <c r="D227" s="98" t="s">
        <v>5705</v>
      </c>
      <c r="E227" s="98" t="s">
        <v>3048</v>
      </c>
      <c r="F227" s="98" t="s">
        <v>4992</v>
      </c>
      <c r="G227" s="97" t="s">
        <v>5327</v>
      </c>
      <c r="H227" s="100" t="s">
        <v>192</v>
      </c>
      <c r="I227" s="98" t="s">
        <v>5706</v>
      </c>
      <c r="J227" s="98">
        <v>25</v>
      </c>
      <c r="K227" s="98" t="s">
        <v>5330</v>
      </c>
      <c r="L227" s="97" t="s">
        <v>5686</v>
      </c>
      <c r="M227" s="98" t="s">
        <v>64</v>
      </c>
      <c r="N227" s="98" t="s">
        <v>64</v>
      </c>
      <c r="O227" s="98" t="s">
        <v>64</v>
      </c>
      <c r="P227" s="98" t="s">
        <v>5332</v>
      </c>
      <c r="Q227" s="97" t="s">
        <v>5348</v>
      </c>
      <c r="R227" s="112"/>
      <c r="S227" s="95"/>
    </row>
    <row r="228" spans="1:19" ht="38.25">
      <c r="A228" s="97" t="s">
        <v>5325</v>
      </c>
      <c r="B228" s="101"/>
      <c r="C228" s="98" t="s">
        <v>1419</v>
      </c>
      <c r="D228" s="98" t="s">
        <v>5707</v>
      </c>
      <c r="E228" s="98" t="s">
        <v>2654</v>
      </c>
      <c r="F228" s="98" t="s">
        <v>4993</v>
      </c>
      <c r="G228" s="97" t="s">
        <v>5327</v>
      </c>
      <c r="H228" s="100" t="s">
        <v>192</v>
      </c>
      <c r="I228" s="98" t="s">
        <v>5706</v>
      </c>
      <c r="J228" s="98">
        <v>30</v>
      </c>
      <c r="K228" s="98" t="s">
        <v>5330</v>
      </c>
      <c r="L228" s="97" t="s">
        <v>5636</v>
      </c>
      <c r="M228" s="98" t="s">
        <v>64</v>
      </c>
      <c r="N228" s="98" t="s">
        <v>64</v>
      </c>
      <c r="O228" s="98" t="s">
        <v>64</v>
      </c>
      <c r="P228" s="98" t="s">
        <v>5332</v>
      </c>
      <c r="Q228" s="97" t="s">
        <v>5348</v>
      </c>
      <c r="R228" s="98" t="s">
        <v>5334</v>
      </c>
      <c r="S228" s="95"/>
    </row>
    <row r="229" spans="1:19" ht="25.5">
      <c r="A229" s="97" t="s">
        <v>5325</v>
      </c>
      <c r="B229" s="101"/>
      <c r="C229" s="98" t="s">
        <v>1419</v>
      </c>
      <c r="D229" s="98" t="s">
        <v>5708</v>
      </c>
      <c r="E229" s="98" t="s">
        <v>2658</v>
      </c>
      <c r="F229" s="98" t="s">
        <v>4994</v>
      </c>
      <c r="G229" s="97" t="s">
        <v>5327</v>
      </c>
      <c r="H229" s="100" t="s">
        <v>192</v>
      </c>
      <c r="I229" s="98" t="s">
        <v>5706</v>
      </c>
      <c r="J229" s="98" t="s">
        <v>5648</v>
      </c>
      <c r="K229" s="98" t="s">
        <v>5330</v>
      </c>
      <c r="L229" s="97" t="s">
        <v>5669</v>
      </c>
      <c r="M229" s="98" t="s">
        <v>64</v>
      </c>
      <c r="N229" s="98" t="s">
        <v>64</v>
      </c>
      <c r="O229" s="98" t="s">
        <v>64</v>
      </c>
      <c r="P229" s="98" t="s">
        <v>5332</v>
      </c>
      <c r="Q229" s="97" t="s">
        <v>5348</v>
      </c>
      <c r="R229" s="98" t="s">
        <v>5334</v>
      </c>
      <c r="S229" s="95"/>
    </row>
    <row r="230" spans="1:19" ht="38.25">
      <c r="A230" s="97" t="s">
        <v>5325</v>
      </c>
      <c r="B230" s="101"/>
      <c r="C230" s="98" t="s">
        <v>1419</v>
      </c>
      <c r="D230" s="98" t="s">
        <v>5709</v>
      </c>
      <c r="E230" s="98" t="s">
        <v>2656</v>
      </c>
      <c r="F230" s="98" t="s">
        <v>4995</v>
      </c>
      <c r="G230" s="97" t="s">
        <v>5327</v>
      </c>
      <c r="H230" s="100" t="s">
        <v>192</v>
      </c>
      <c r="I230" s="98" t="s">
        <v>5706</v>
      </c>
      <c r="J230" s="98" t="s">
        <v>5351</v>
      </c>
      <c r="K230" s="98" t="s">
        <v>5330</v>
      </c>
      <c r="L230" s="97" t="s">
        <v>5636</v>
      </c>
      <c r="M230" s="98" t="s">
        <v>64</v>
      </c>
      <c r="N230" s="98" t="s">
        <v>64</v>
      </c>
      <c r="O230" s="98" t="s">
        <v>64</v>
      </c>
      <c r="P230" s="98" t="s">
        <v>5332</v>
      </c>
      <c r="Q230" s="97" t="s">
        <v>5348</v>
      </c>
      <c r="R230" s="98" t="s">
        <v>5334</v>
      </c>
      <c r="S230" s="95"/>
    </row>
    <row r="231" spans="1:19" ht="51">
      <c r="A231" s="97" t="s">
        <v>5325</v>
      </c>
      <c r="B231" s="101"/>
      <c r="C231" s="98" t="s">
        <v>1419</v>
      </c>
      <c r="D231" s="102" t="s">
        <v>5710</v>
      </c>
      <c r="E231" s="97" t="s">
        <v>81</v>
      </c>
      <c r="F231" s="98" t="s">
        <v>5241</v>
      </c>
      <c r="G231" s="104" t="s">
        <v>5363</v>
      </c>
      <c r="H231" s="100" t="s">
        <v>192</v>
      </c>
      <c r="I231" s="97" t="s">
        <v>5468</v>
      </c>
      <c r="J231" s="97" t="s">
        <v>5711</v>
      </c>
      <c r="K231" s="98" t="s">
        <v>5330</v>
      </c>
      <c r="L231" s="97" t="s">
        <v>5712</v>
      </c>
      <c r="M231" s="98" t="s">
        <v>64</v>
      </c>
      <c r="N231" s="98" t="s">
        <v>64</v>
      </c>
      <c r="O231" s="98" t="s">
        <v>64</v>
      </c>
      <c r="P231" s="98" t="s">
        <v>5332</v>
      </c>
      <c r="Q231" s="97"/>
      <c r="R231" s="98" t="s">
        <v>5334</v>
      </c>
      <c r="S231" s="95"/>
    </row>
    <row r="232" spans="1:19" ht="25.5">
      <c r="A232" s="97" t="s">
        <v>5325</v>
      </c>
      <c r="B232" s="97" t="s">
        <v>4932</v>
      </c>
      <c r="C232" s="98" t="s">
        <v>2817</v>
      </c>
      <c r="D232" s="98" t="s">
        <v>5713</v>
      </c>
      <c r="E232" s="98" t="s">
        <v>3045</v>
      </c>
      <c r="F232" s="98" t="s">
        <v>5714</v>
      </c>
      <c r="G232" s="97" t="s">
        <v>5327</v>
      </c>
      <c r="H232" s="100" t="s">
        <v>192</v>
      </c>
      <c r="I232" s="98" t="s">
        <v>5627</v>
      </c>
      <c r="J232" s="98">
        <v>25</v>
      </c>
      <c r="K232" s="98" t="s">
        <v>5330</v>
      </c>
      <c r="L232" s="97" t="s">
        <v>5686</v>
      </c>
      <c r="M232" s="98" t="s">
        <v>64</v>
      </c>
      <c r="N232" s="98" t="s">
        <v>64</v>
      </c>
      <c r="O232" s="98" t="s">
        <v>64</v>
      </c>
      <c r="P232" s="98" t="s">
        <v>5332</v>
      </c>
      <c r="Q232" s="97"/>
      <c r="R232" s="98" t="s">
        <v>5334</v>
      </c>
      <c r="S232" s="95"/>
    </row>
    <row r="233" spans="1:19" ht="51">
      <c r="A233" s="97" t="s">
        <v>5325</v>
      </c>
      <c r="B233" s="101"/>
      <c r="C233" s="98" t="s">
        <v>2817</v>
      </c>
      <c r="D233" s="102" t="s">
        <v>5715</v>
      </c>
      <c r="E233" s="97" t="s">
        <v>81</v>
      </c>
      <c r="F233" s="98" t="s">
        <v>5244</v>
      </c>
      <c r="G233" s="104" t="s">
        <v>5363</v>
      </c>
      <c r="H233" s="100" t="s">
        <v>192</v>
      </c>
      <c r="I233" s="97" t="s">
        <v>5468</v>
      </c>
      <c r="J233" s="97">
        <v>60</v>
      </c>
      <c r="K233" s="98" t="s">
        <v>5330</v>
      </c>
      <c r="L233" s="97" t="s">
        <v>5716</v>
      </c>
      <c r="M233" s="98" t="s">
        <v>64</v>
      </c>
      <c r="N233" s="98" t="s">
        <v>64</v>
      </c>
      <c r="O233" s="98" t="s">
        <v>64</v>
      </c>
      <c r="P233" s="98" t="s">
        <v>5332</v>
      </c>
      <c r="Q233" s="97"/>
      <c r="R233" s="98" t="s">
        <v>5334</v>
      </c>
      <c r="S233" s="95"/>
    </row>
    <row r="234" spans="1:19" ht="25.5">
      <c r="A234" s="97">
        <v>0</v>
      </c>
      <c r="B234" s="97"/>
      <c r="C234" s="98" t="s">
        <v>929</v>
      </c>
      <c r="D234" s="98" t="s">
        <v>5717</v>
      </c>
      <c r="E234" s="98" t="s">
        <v>1457</v>
      </c>
      <c r="F234" s="98" t="s">
        <v>3767</v>
      </c>
      <c r="G234" s="97" t="s">
        <v>5327</v>
      </c>
      <c r="H234" s="100" t="s">
        <v>192</v>
      </c>
      <c r="I234" s="98" t="s">
        <v>5718</v>
      </c>
      <c r="J234" s="98">
        <v>25</v>
      </c>
      <c r="K234" s="98" t="s">
        <v>5415</v>
      </c>
      <c r="L234" s="97" t="s">
        <v>5609</v>
      </c>
      <c r="M234" s="98" t="s">
        <v>64</v>
      </c>
      <c r="N234" s="98" t="s">
        <v>64</v>
      </c>
      <c r="O234" s="98" t="s">
        <v>64</v>
      </c>
      <c r="P234" s="98" t="s">
        <v>5332</v>
      </c>
      <c r="Q234" s="97"/>
      <c r="R234" s="112"/>
      <c r="S234" s="95"/>
    </row>
    <row r="235" spans="1:19" ht="25.5">
      <c r="A235" s="97">
        <v>0</v>
      </c>
      <c r="B235" s="97"/>
      <c r="C235" s="98" t="s">
        <v>929</v>
      </c>
      <c r="D235" s="98" t="s">
        <v>5719</v>
      </c>
      <c r="E235" s="98" t="s">
        <v>1457</v>
      </c>
      <c r="F235" s="98" t="s">
        <v>3768</v>
      </c>
      <c r="G235" s="97" t="s">
        <v>5327</v>
      </c>
      <c r="H235" s="100" t="s">
        <v>192</v>
      </c>
      <c r="I235" s="98" t="s">
        <v>5718</v>
      </c>
      <c r="J235" s="98">
        <v>25</v>
      </c>
      <c r="K235" s="98" t="s">
        <v>5415</v>
      </c>
      <c r="L235" s="97" t="s">
        <v>5609</v>
      </c>
      <c r="M235" s="98" t="s">
        <v>64</v>
      </c>
      <c r="N235" s="98" t="s">
        <v>64</v>
      </c>
      <c r="O235" s="98" t="s">
        <v>64</v>
      </c>
      <c r="P235" s="98" t="s">
        <v>5332</v>
      </c>
      <c r="Q235" s="97"/>
      <c r="R235" s="112"/>
      <c r="S235" s="95"/>
    </row>
    <row r="236" spans="1:19" ht="25.5">
      <c r="A236" s="97" t="s">
        <v>5325</v>
      </c>
      <c r="B236" s="97"/>
      <c r="C236" s="98" t="s">
        <v>1419</v>
      </c>
      <c r="D236" s="98" t="s">
        <v>5720</v>
      </c>
      <c r="E236" s="98" t="s">
        <v>2651</v>
      </c>
      <c r="F236" s="98" t="s">
        <v>3758</v>
      </c>
      <c r="G236" s="97" t="s">
        <v>5327</v>
      </c>
      <c r="H236" s="100" t="s">
        <v>192</v>
      </c>
      <c r="I236" s="98" t="s">
        <v>5718</v>
      </c>
      <c r="J236" s="97" t="s">
        <v>5360</v>
      </c>
      <c r="K236" s="98" t="s">
        <v>5330</v>
      </c>
      <c r="L236" s="97" t="s">
        <v>5347</v>
      </c>
      <c r="M236" s="98" t="s">
        <v>64</v>
      </c>
      <c r="N236" s="98" t="s">
        <v>64</v>
      </c>
      <c r="O236" s="98" t="s">
        <v>64</v>
      </c>
      <c r="P236" s="98" t="s">
        <v>5332</v>
      </c>
      <c r="Q236" s="97"/>
      <c r="R236" s="98" t="s">
        <v>5334</v>
      </c>
      <c r="S236" s="95"/>
    </row>
    <row r="237" spans="1:19" ht="38.25">
      <c r="A237" s="97" t="s">
        <v>5325</v>
      </c>
      <c r="B237" s="97"/>
      <c r="C237" s="98" t="s">
        <v>1419</v>
      </c>
      <c r="D237" s="98" t="s">
        <v>5721</v>
      </c>
      <c r="E237" s="98" t="s">
        <v>2654</v>
      </c>
      <c r="F237" s="98" t="s">
        <v>3760</v>
      </c>
      <c r="G237" s="97" t="s">
        <v>5327</v>
      </c>
      <c r="H237" s="100" t="s">
        <v>192</v>
      </c>
      <c r="I237" s="98" t="s">
        <v>5718</v>
      </c>
      <c r="J237" s="97" t="s">
        <v>5648</v>
      </c>
      <c r="K237" s="98" t="s">
        <v>5330</v>
      </c>
      <c r="L237" s="97" t="s">
        <v>5636</v>
      </c>
      <c r="M237" s="98" t="s">
        <v>64</v>
      </c>
      <c r="N237" s="98" t="s">
        <v>64</v>
      </c>
      <c r="O237" s="98" t="s">
        <v>64</v>
      </c>
      <c r="P237" s="98" t="s">
        <v>5332</v>
      </c>
      <c r="Q237" s="97"/>
      <c r="R237" s="98" t="s">
        <v>5334</v>
      </c>
      <c r="S237" s="95"/>
    </row>
    <row r="238" spans="1:19" ht="38.25">
      <c r="A238" s="97" t="s">
        <v>5325</v>
      </c>
      <c r="B238" s="97"/>
      <c r="C238" s="98" t="s">
        <v>1419</v>
      </c>
      <c r="D238" s="98" t="s">
        <v>5722</v>
      </c>
      <c r="E238" s="98" t="s">
        <v>2656</v>
      </c>
      <c r="F238" s="98" t="s">
        <v>3762</v>
      </c>
      <c r="G238" s="97" t="s">
        <v>5327</v>
      </c>
      <c r="H238" s="100" t="s">
        <v>192</v>
      </c>
      <c r="I238" s="98" t="s">
        <v>5723</v>
      </c>
      <c r="J238" s="98" t="s">
        <v>5351</v>
      </c>
      <c r="K238" s="98" t="s">
        <v>5330</v>
      </c>
      <c r="L238" s="97" t="s">
        <v>5636</v>
      </c>
      <c r="M238" s="98" t="s">
        <v>64</v>
      </c>
      <c r="N238" s="98" t="s">
        <v>64</v>
      </c>
      <c r="O238" s="98" t="s">
        <v>64</v>
      </c>
      <c r="P238" s="98" t="s">
        <v>5332</v>
      </c>
      <c r="Q238" s="97"/>
      <c r="R238" s="98" t="s">
        <v>5334</v>
      </c>
      <c r="S238" s="95"/>
    </row>
    <row r="239" spans="1:19" ht="38.25">
      <c r="A239" s="97" t="s">
        <v>5325</v>
      </c>
      <c r="B239" s="97"/>
      <c r="C239" s="98" t="s">
        <v>1419</v>
      </c>
      <c r="D239" s="98" t="s">
        <v>5724</v>
      </c>
      <c r="E239" s="98" t="s">
        <v>2656</v>
      </c>
      <c r="F239" s="98" t="s">
        <v>3764</v>
      </c>
      <c r="G239" s="97" t="s">
        <v>5327</v>
      </c>
      <c r="H239" s="100" t="s">
        <v>192</v>
      </c>
      <c r="I239" s="98" t="s">
        <v>5723</v>
      </c>
      <c r="J239" s="98" t="s">
        <v>5329</v>
      </c>
      <c r="K239" s="98" t="s">
        <v>5330</v>
      </c>
      <c r="L239" s="97" t="s">
        <v>5636</v>
      </c>
      <c r="M239" s="98" t="s">
        <v>64</v>
      </c>
      <c r="N239" s="98" t="s">
        <v>64</v>
      </c>
      <c r="O239" s="98" t="s">
        <v>64</v>
      </c>
      <c r="P239" s="98" t="s">
        <v>5332</v>
      </c>
      <c r="Q239" s="97"/>
      <c r="R239" s="98" t="s">
        <v>5334</v>
      </c>
      <c r="S239" s="95"/>
    </row>
    <row r="240" spans="1:19" ht="25.5">
      <c r="A240" s="97" t="s">
        <v>5325</v>
      </c>
      <c r="B240" s="97"/>
      <c r="C240" s="98" t="s">
        <v>1419</v>
      </c>
      <c r="D240" s="98" t="s">
        <v>5725</v>
      </c>
      <c r="E240" s="98" t="s">
        <v>2658</v>
      </c>
      <c r="F240" s="98" t="s">
        <v>3761</v>
      </c>
      <c r="G240" s="97" t="s">
        <v>5327</v>
      </c>
      <c r="H240" s="100" t="s">
        <v>192</v>
      </c>
      <c r="I240" s="98" t="s">
        <v>5723</v>
      </c>
      <c r="J240" s="98" t="s">
        <v>5340</v>
      </c>
      <c r="K240" s="98" t="s">
        <v>5330</v>
      </c>
      <c r="L240" s="97" t="s">
        <v>5669</v>
      </c>
      <c r="M240" s="98" t="s">
        <v>64</v>
      </c>
      <c r="N240" s="98" t="s">
        <v>64</v>
      </c>
      <c r="O240" s="98" t="s">
        <v>64</v>
      </c>
      <c r="P240" s="98" t="s">
        <v>5332</v>
      </c>
      <c r="Q240" s="97"/>
      <c r="R240" s="98" t="s">
        <v>5334</v>
      </c>
      <c r="S240" s="95"/>
    </row>
    <row r="241" spans="1:19" ht="38.25">
      <c r="A241" s="97" t="s">
        <v>5325</v>
      </c>
      <c r="B241" s="97"/>
      <c r="C241" s="98" t="s">
        <v>1419</v>
      </c>
      <c r="D241" s="98" t="s">
        <v>5726</v>
      </c>
      <c r="E241" s="98" t="s">
        <v>2658</v>
      </c>
      <c r="F241" s="98" t="s">
        <v>3765</v>
      </c>
      <c r="G241" s="97" t="s">
        <v>5327</v>
      </c>
      <c r="H241" s="100" t="s">
        <v>192</v>
      </c>
      <c r="I241" s="98" t="s">
        <v>5723</v>
      </c>
      <c r="J241" s="98" t="s">
        <v>5648</v>
      </c>
      <c r="K241" s="98" t="s">
        <v>5330</v>
      </c>
      <c r="L241" s="97" t="s">
        <v>5636</v>
      </c>
      <c r="M241" s="98" t="s">
        <v>64</v>
      </c>
      <c r="N241" s="98" t="s">
        <v>64</v>
      </c>
      <c r="O241" s="98" t="s">
        <v>64</v>
      </c>
      <c r="P241" s="98" t="s">
        <v>5332</v>
      </c>
      <c r="Q241" s="97"/>
      <c r="R241" s="98" t="s">
        <v>5334</v>
      </c>
      <c r="S241" s="95"/>
    </row>
    <row r="242" spans="1:19" ht="25.5">
      <c r="A242" s="97" t="s">
        <v>5325</v>
      </c>
      <c r="B242" s="97"/>
      <c r="C242" s="98" t="s">
        <v>1419</v>
      </c>
      <c r="D242" s="98" t="s">
        <v>5727</v>
      </c>
      <c r="E242" s="98" t="s">
        <v>2658</v>
      </c>
      <c r="F242" s="98" t="s">
        <v>3766</v>
      </c>
      <c r="G242" s="97" t="s">
        <v>5327</v>
      </c>
      <c r="H242" s="100" t="s">
        <v>192</v>
      </c>
      <c r="I242" s="98" t="s">
        <v>5728</v>
      </c>
      <c r="J242" s="98" t="s">
        <v>5340</v>
      </c>
      <c r="K242" s="98" t="s">
        <v>5415</v>
      </c>
      <c r="L242" s="97" t="s">
        <v>5676</v>
      </c>
      <c r="M242" s="98" t="s">
        <v>64</v>
      </c>
      <c r="N242" s="98" t="s">
        <v>64</v>
      </c>
      <c r="O242" s="98" t="s">
        <v>64</v>
      </c>
      <c r="P242" s="98" t="s">
        <v>5332</v>
      </c>
      <c r="Q242" s="97"/>
      <c r="R242" s="98" t="s">
        <v>5334</v>
      </c>
      <c r="S242" s="95"/>
    </row>
    <row r="243" spans="1:19" ht="38.25">
      <c r="A243" s="97" t="s">
        <v>5325</v>
      </c>
      <c r="B243" s="97"/>
      <c r="C243" s="98" t="s">
        <v>1419</v>
      </c>
      <c r="D243" s="98" t="s">
        <v>5729</v>
      </c>
      <c r="E243" s="98" t="s">
        <v>2658</v>
      </c>
      <c r="F243" s="98" t="s">
        <v>3838</v>
      </c>
      <c r="G243" s="97" t="s">
        <v>5327</v>
      </c>
      <c r="H243" s="100" t="s">
        <v>192</v>
      </c>
      <c r="I243" s="98" t="s">
        <v>5728</v>
      </c>
      <c r="J243" s="98" t="s">
        <v>5648</v>
      </c>
      <c r="K243" s="98" t="s">
        <v>5330</v>
      </c>
      <c r="L243" s="97" t="s">
        <v>5636</v>
      </c>
      <c r="M243" s="98" t="s">
        <v>64</v>
      </c>
      <c r="N243" s="98" t="s">
        <v>64</v>
      </c>
      <c r="O243" s="98" t="s">
        <v>64</v>
      </c>
      <c r="P243" s="98" t="s">
        <v>5332</v>
      </c>
      <c r="Q243" s="97"/>
      <c r="R243" s="98" t="s">
        <v>5334</v>
      </c>
      <c r="S243" s="95"/>
    </row>
    <row r="244" spans="1:19" ht="25.5">
      <c r="A244" s="97" t="s">
        <v>5325</v>
      </c>
      <c r="B244" s="97"/>
      <c r="C244" s="98" t="s">
        <v>1419</v>
      </c>
      <c r="D244" s="98" t="s">
        <v>5730</v>
      </c>
      <c r="E244" s="98" t="s">
        <v>2658</v>
      </c>
      <c r="F244" s="98" t="s">
        <v>3839</v>
      </c>
      <c r="G244" s="97" t="s">
        <v>5327</v>
      </c>
      <c r="H244" s="100" t="s">
        <v>192</v>
      </c>
      <c r="I244" s="98" t="s">
        <v>5728</v>
      </c>
      <c r="J244" s="98" t="s">
        <v>5346</v>
      </c>
      <c r="K244" s="98" t="s">
        <v>5330</v>
      </c>
      <c r="L244" s="97" t="s">
        <v>5669</v>
      </c>
      <c r="M244" s="98" t="s">
        <v>64</v>
      </c>
      <c r="N244" s="98" t="s">
        <v>64</v>
      </c>
      <c r="O244" s="98" t="s">
        <v>64</v>
      </c>
      <c r="P244" s="98" t="s">
        <v>5332</v>
      </c>
      <c r="Q244" s="97"/>
      <c r="R244" s="98" t="s">
        <v>5334</v>
      </c>
      <c r="S244" s="95"/>
    </row>
    <row r="245" spans="1:19" ht="25.5">
      <c r="A245" s="97">
        <v>0</v>
      </c>
      <c r="B245" s="97"/>
      <c r="C245" s="98" t="s">
        <v>2817</v>
      </c>
      <c r="D245" s="98" t="s">
        <v>5731</v>
      </c>
      <c r="E245" s="98" t="s">
        <v>3045</v>
      </c>
      <c r="F245" s="98" t="s">
        <v>3787</v>
      </c>
      <c r="G245" s="97" t="s">
        <v>5327</v>
      </c>
      <c r="H245" s="100" t="s">
        <v>192</v>
      </c>
      <c r="I245" s="98" t="s">
        <v>5728</v>
      </c>
      <c r="J245" s="98">
        <v>25</v>
      </c>
      <c r="K245" s="98" t="s">
        <v>5330</v>
      </c>
      <c r="L245" s="97" t="s">
        <v>5686</v>
      </c>
      <c r="M245" s="98" t="s">
        <v>64</v>
      </c>
      <c r="N245" s="98" t="s">
        <v>64</v>
      </c>
      <c r="O245" s="98" t="s">
        <v>64</v>
      </c>
      <c r="P245" s="98" t="s">
        <v>5332</v>
      </c>
      <c r="Q245" s="97"/>
      <c r="R245" s="112"/>
      <c r="S245" s="95"/>
    </row>
    <row r="246" spans="1:19" ht="25.5">
      <c r="A246" s="97">
        <v>0</v>
      </c>
      <c r="B246" s="97"/>
      <c r="C246" s="98" t="s">
        <v>2817</v>
      </c>
      <c r="D246" s="98" t="s">
        <v>5732</v>
      </c>
      <c r="E246" s="98" t="s">
        <v>3045</v>
      </c>
      <c r="F246" s="98" t="s">
        <v>3786</v>
      </c>
      <c r="G246" s="97" t="s">
        <v>5327</v>
      </c>
      <c r="H246" s="100" t="s">
        <v>192</v>
      </c>
      <c r="I246" s="98" t="s">
        <v>5733</v>
      </c>
      <c r="J246" s="98">
        <v>25</v>
      </c>
      <c r="K246" s="98" t="s">
        <v>5330</v>
      </c>
      <c r="L246" s="97" t="s">
        <v>5686</v>
      </c>
      <c r="M246" s="98" t="s">
        <v>64</v>
      </c>
      <c r="N246" s="98" t="s">
        <v>64</v>
      </c>
      <c r="O246" s="98" t="s">
        <v>64</v>
      </c>
      <c r="P246" s="98" t="s">
        <v>5332</v>
      </c>
      <c r="Q246" s="97"/>
      <c r="R246" s="112"/>
      <c r="S246" s="95"/>
    </row>
    <row r="247" spans="1:19" ht="25.5">
      <c r="A247" s="97">
        <v>0</v>
      </c>
      <c r="B247" s="97"/>
      <c r="C247" s="98" t="s">
        <v>2817</v>
      </c>
      <c r="D247" s="98" t="s">
        <v>5734</v>
      </c>
      <c r="E247" s="98" t="s">
        <v>3045</v>
      </c>
      <c r="F247" s="98" t="s">
        <v>3788</v>
      </c>
      <c r="G247" s="97" t="s">
        <v>5327</v>
      </c>
      <c r="H247" s="100" t="s">
        <v>192</v>
      </c>
      <c r="I247" s="98" t="s">
        <v>5733</v>
      </c>
      <c r="J247" s="98">
        <v>30</v>
      </c>
      <c r="K247" s="98" t="s">
        <v>5330</v>
      </c>
      <c r="L247" s="97" t="s">
        <v>5688</v>
      </c>
      <c r="M247" s="98" t="s">
        <v>64</v>
      </c>
      <c r="N247" s="98" t="s">
        <v>64</v>
      </c>
      <c r="O247" s="98" t="s">
        <v>64</v>
      </c>
      <c r="P247" s="98" t="s">
        <v>5332</v>
      </c>
      <c r="Q247" s="97"/>
      <c r="R247" s="112"/>
      <c r="S247" s="95"/>
    </row>
    <row r="248" spans="1:19" ht="25.5">
      <c r="A248" s="97">
        <v>0</v>
      </c>
      <c r="B248" s="97"/>
      <c r="C248" s="98" t="s">
        <v>2817</v>
      </c>
      <c r="D248" s="98" t="s">
        <v>5735</v>
      </c>
      <c r="E248" s="98" t="s">
        <v>3045</v>
      </c>
      <c r="F248" s="98" t="s">
        <v>3789</v>
      </c>
      <c r="G248" s="97" t="s">
        <v>5327</v>
      </c>
      <c r="H248" s="100" t="s">
        <v>192</v>
      </c>
      <c r="I248" s="98" t="s">
        <v>5733</v>
      </c>
      <c r="J248" s="98">
        <v>30</v>
      </c>
      <c r="K248" s="98" t="s">
        <v>5330</v>
      </c>
      <c r="L248" s="97" t="s">
        <v>5688</v>
      </c>
      <c r="M248" s="98" t="s">
        <v>64</v>
      </c>
      <c r="N248" s="98" t="s">
        <v>64</v>
      </c>
      <c r="O248" s="98" t="s">
        <v>64</v>
      </c>
      <c r="P248" s="98" t="s">
        <v>5332</v>
      </c>
      <c r="Q248" s="97"/>
      <c r="R248" s="112"/>
      <c r="S248" s="95"/>
    </row>
    <row r="249" spans="1:19" ht="38.25">
      <c r="A249" s="154" t="s">
        <v>6736</v>
      </c>
      <c r="B249" s="97"/>
      <c r="C249" s="98" t="s">
        <v>1419</v>
      </c>
      <c r="D249" s="98" t="s">
        <v>5736</v>
      </c>
      <c r="E249" s="98" t="s">
        <v>2654</v>
      </c>
      <c r="F249" s="97" t="s">
        <v>5737</v>
      </c>
      <c r="G249" s="108" t="s">
        <v>5484</v>
      </c>
      <c r="H249" s="100" t="s">
        <v>192</v>
      </c>
      <c r="I249" s="98" t="s">
        <v>5738</v>
      </c>
      <c r="J249" s="98" t="s">
        <v>5360</v>
      </c>
      <c r="K249" s="98" t="s">
        <v>5330</v>
      </c>
      <c r="L249" s="97" t="s">
        <v>5636</v>
      </c>
      <c r="M249" s="98" t="s">
        <v>64</v>
      </c>
      <c r="N249" s="98" t="s">
        <v>64</v>
      </c>
      <c r="O249" s="98" t="s">
        <v>64</v>
      </c>
      <c r="P249" s="98" t="s">
        <v>5332</v>
      </c>
      <c r="Q249" s="97"/>
      <c r="R249" s="98" t="s">
        <v>5334</v>
      </c>
      <c r="S249" s="95"/>
    </row>
    <row r="250" spans="1:19" ht="38.25">
      <c r="A250" s="154" t="s">
        <v>6736</v>
      </c>
      <c r="B250" s="97"/>
      <c r="C250" s="98" t="s">
        <v>1419</v>
      </c>
      <c r="D250" s="98" t="s">
        <v>5739</v>
      </c>
      <c r="E250" s="98" t="s">
        <v>2654</v>
      </c>
      <c r="F250" s="97" t="s">
        <v>5740</v>
      </c>
      <c r="G250" s="108" t="s">
        <v>5484</v>
      </c>
      <c r="H250" s="100" t="s">
        <v>192</v>
      </c>
      <c r="I250" s="98" t="s">
        <v>5738</v>
      </c>
      <c r="J250" s="97" t="s">
        <v>5651</v>
      </c>
      <c r="K250" s="98" t="s">
        <v>5330</v>
      </c>
      <c r="L250" s="97" t="s">
        <v>5636</v>
      </c>
      <c r="M250" s="98" t="s">
        <v>64</v>
      </c>
      <c r="N250" s="98" t="s">
        <v>64</v>
      </c>
      <c r="O250" s="98" t="s">
        <v>64</v>
      </c>
      <c r="P250" s="98" t="s">
        <v>5332</v>
      </c>
      <c r="Q250" s="97"/>
      <c r="R250" s="98" t="s">
        <v>5334</v>
      </c>
      <c r="S250" s="95"/>
    </row>
    <row r="251" spans="1:19" ht="38.25">
      <c r="A251" s="154" t="s">
        <v>6736</v>
      </c>
      <c r="B251" s="97"/>
      <c r="C251" s="98" t="s">
        <v>2817</v>
      </c>
      <c r="D251" s="98" t="s">
        <v>5741</v>
      </c>
      <c r="E251" s="98" t="s">
        <v>3048</v>
      </c>
      <c r="F251" s="97" t="s">
        <v>5742</v>
      </c>
      <c r="G251" s="108" t="s">
        <v>5484</v>
      </c>
      <c r="H251" s="100" t="s">
        <v>192</v>
      </c>
      <c r="I251" s="98" t="s">
        <v>5738</v>
      </c>
      <c r="J251" s="98">
        <v>25</v>
      </c>
      <c r="K251" s="98" t="s">
        <v>5330</v>
      </c>
      <c r="L251" s="97" t="s">
        <v>5686</v>
      </c>
      <c r="M251" s="98" t="s">
        <v>64</v>
      </c>
      <c r="N251" s="98" t="s">
        <v>64</v>
      </c>
      <c r="O251" s="98" t="s">
        <v>64</v>
      </c>
      <c r="P251" s="98" t="s">
        <v>5332</v>
      </c>
      <c r="Q251" s="97"/>
      <c r="R251" s="98" t="s">
        <v>5334</v>
      </c>
      <c r="S251" s="95"/>
    </row>
    <row r="252" spans="1:19" ht="38.25">
      <c r="A252" s="154" t="s">
        <v>6736</v>
      </c>
      <c r="B252" s="97"/>
      <c r="C252" s="98" t="s">
        <v>2817</v>
      </c>
      <c r="D252" s="98" t="s">
        <v>5743</v>
      </c>
      <c r="E252" s="98" t="s">
        <v>3048</v>
      </c>
      <c r="F252" s="97" t="s">
        <v>5744</v>
      </c>
      <c r="G252" s="108" t="s">
        <v>5484</v>
      </c>
      <c r="H252" s="100" t="s">
        <v>192</v>
      </c>
      <c r="I252" s="98" t="s">
        <v>5738</v>
      </c>
      <c r="J252" s="98">
        <v>25</v>
      </c>
      <c r="K252" s="98" t="s">
        <v>5330</v>
      </c>
      <c r="L252" s="97" t="s">
        <v>5686</v>
      </c>
      <c r="M252" s="98" t="s">
        <v>64</v>
      </c>
      <c r="N252" s="98" t="s">
        <v>64</v>
      </c>
      <c r="O252" s="98" t="s">
        <v>64</v>
      </c>
      <c r="P252" s="98" t="s">
        <v>5332</v>
      </c>
      <c r="Q252" s="97"/>
      <c r="R252" s="98" t="s">
        <v>5334</v>
      </c>
      <c r="S252" s="95"/>
    </row>
    <row r="253" spans="1:19" ht="25.5">
      <c r="A253" s="97" t="s">
        <v>5745</v>
      </c>
      <c r="B253" s="97" t="s">
        <v>4932</v>
      </c>
      <c r="C253" s="98" t="s">
        <v>2817</v>
      </c>
      <c r="D253" s="98" t="s">
        <v>5746</v>
      </c>
      <c r="E253" s="98" t="s">
        <v>3048</v>
      </c>
      <c r="F253" s="98" t="s">
        <v>4561</v>
      </c>
      <c r="G253" s="97" t="s">
        <v>5497</v>
      </c>
      <c r="H253" s="100" t="s">
        <v>192</v>
      </c>
      <c r="I253" s="98" t="s">
        <v>5747</v>
      </c>
      <c r="J253" s="98">
        <v>25</v>
      </c>
      <c r="K253" s="98" t="s">
        <v>5330</v>
      </c>
      <c r="L253" s="97" t="s">
        <v>5686</v>
      </c>
      <c r="M253" s="98" t="s">
        <v>64</v>
      </c>
      <c r="N253" s="98" t="s">
        <v>64</v>
      </c>
      <c r="O253" s="98" t="s">
        <v>64</v>
      </c>
      <c r="P253" s="98" t="s">
        <v>5332</v>
      </c>
      <c r="Q253" s="97"/>
      <c r="R253" s="98" t="s">
        <v>5748</v>
      </c>
      <c r="S253" s="95"/>
    </row>
    <row r="254" spans="1:19" ht="38.25">
      <c r="A254" s="97" t="s">
        <v>5325</v>
      </c>
      <c r="B254" s="97"/>
      <c r="C254" s="98" t="s">
        <v>1419</v>
      </c>
      <c r="D254" s="98" t="s">
        <v>5749</v>
      </c>
      <c r="E254" s="98" t="s">
        <v>2654</v>
      </c>
      <c r="F254" s="98" t="s">
        <v>5005</v>
      </c>
      <c r="G254" s="97" t="s">
        <v>5497</v>
      </c>
      <c r="H254" s="100" t="s">
        <v>192</v>
      </c>
      <c r="I254" s="98" t="s">
        <v>5750</v>
      </c>
      <c r="J254" s="98" t="s">
        <v>5340</v>
      </c>
      <c r="K254" s="98" t="s">
        <v>5330</v>
      </c>
      <c r="L254" s="97" t="s">
        <v>5751</v>
      </c>
      <c r="M254" s="98" t="s">
        <v>64</v>
      </c>
      <c r="N254" s="98" t="s">
        <v>64</v>
      </c>
      <c r="O254" s="98" t="s">
        <v>64</v>
      </c>
      <c r="P254" s="98" t="s">
        <v>5332</v>
      </c>
      <c r="Q254" s="97"/>
      <c r="R254" s="98" t="s">
        <v>5334</v>
      </c>
      <c r="S254" s="95"/>
    </row>
    <row r="255" spans="1:19" ht="38.25">
      <c r="A255" s="97" t="s">
        <v>5325</v>
      </c>
      <c r="B255" s="97"/>
      <c r="C255" s="98" t="s">
        <v>1419</v>
      </c>
      <c r="D255" s="98" t="s">
        <v>5752</v>
      </c>
      <c r="E255" s="98" t="s">
        <v>2654</v>
      </c>
      <c r="F255" s="98" t="s">
        <v>5007</v>
      </c>
      <c r="G255" s="97" t="s">
        <v>5497</v>
      </c>
      <c r="H255" s="100" t="s">
        <v>192</v>
      </c>
      <c r="I255" s="98" t="s">
        <v>5750</v>
      </c>
      <c r="J255" s="98" t="s">
        <v>5340</v>
      </c>
      <c r="K255" s="98" t="s">
        <v>5330</v>
      </c>
      <c r="L255" s="97" t="s">
        <v>5751</v>
      </c>
      <c r="M255" s="98" t="s">
        <v>64</v>
      </c>
      <c r="N255" s="98" t="s">
        <v>64</v>
      </c>
      <c r="O255" s="98" t="s">
        <v>64</v>
      </c>
      <c r="P255" s="98" t="s">
        <v>5332</v>
      </c>
      <c r="Q255" s="97"/>
      <c r="R255" s="98" t="s">
        <v>5334</v>
      </c>
      <c r="S255" s="95"/>
    </row>
    <row r="256" spans="1:19" ht="25.5">
      <c r="A256" s="97" t="s">
        <v>5325</v>
      </c>
      <c r="B256" s="97"/>
      <c r="C256" s="98" t="s">
        <v>1419</v>
      </c>
      <c r="D256" s="98" t="s">
        <v>5753</v>
      </c>
      <c r="E256" s="98" t="s">
        <v>2656</v>
      </c>
      <c r="F256" s="98" t="s">
        <v>5009</v>
      </c>
      <c r="G256" s="97" t="s">
        <v>5497</v>
      </c>
      <c r="H256" s="100" t="s">
        <v>192</v>
      </c>
      <c r="I256" s="98" t="s">
        <v>5750</v>
      </c>
      <c r="J256" s="98">
        <v>30</v>
      </c>
      <c r="K256" s="98" t="s">
        <v>5330</v>
      </c>
      <c r="L256" s="97" t="s">
        <v>5754</v>
      </c>
      <c r="M256" s="98" t="s">
        <v>64</v>
      </c>
      <c r="N256" s="98" t="s">
        <v>64</v>
      </c>
      <c r="O256" s="98" t="s">
        <v>64</v>
      </c>
      <c r="P256" s="98" t="s">
        <v>5332</v>
      </c>
      <c r="Q256" s="97"/>
      <c r="R256" s="98" t="s">
        <v>5334</v>
      </c>
      <c r="S256" s="95"/>
    </row>
    <row r="257" spans="1:19" ht="25.5">
      <c r="A257" s="97" t="s">
        <v>5325</v>
      </c>
      <c r="B257" s="97"/>
      <c r="C257" s="98" t="s">
        <v>1419</v>
      </c>
      <c r="D257" s="98" t="s">
        <v>5755</v>
      </c>
      <c r="E257" s="98" t="s">
        <v>2656</v>
      </c>
      <c r="F257" s="98" t="s">
        <v>5011</v>
      </c>
      <c r="G257" s="97" t="s">
        <v>5497</v>
      </c>
      <c r="H257" s="100" t="s">
        <v>192</v>
      </c>
      <c r="I257" s="98" t="s">
        <v>5750</v>
      </c>
      <c r="J257" s="98">
        <v>30</v>
      </c>
      <c r="K257" s="98" t="s">
        <v>5330</v>
      </c>
      <c r="L257" s="97" t="s">
        <v>5754</v>
      </c>
      <c r="M257" s="98" t="s">
        <v>64</v>
      </c>
      <c r="N257" s="98" t="s">
        <v>64</v>
      </c>
      <c r="O257" s="98" t="s">
        <v>64</v>
      </c>
      <c r="P257" s="98" t="s">
        <v>5332</v>
      </c>
      <c r="Q257" s="97"/>
      <c r="R257" s="98" t="s">
        <v>5334</v>
      </c>
      <c r="S257" s="95"/>
    </row>
    <row r="258" spans="1:19" ht="38.25">
      <c r="A258" s="97" t="s">
        <v>5325</v>
      </c>
      <c r="B258" s="97"/>
      <c r="C258" s="98" t="s">
        <v>1419</v>
      </c>
      <c r="D258" s="98" t="s">
        <v>5756</v>
      </c>
      <c r="E258" s="98" t="s">
        <v>2656</v>
      </c>
      <c r="F258" s="98" t="s">
        <v>5013</v>
      </c>
      <c r="G258" s="97" t="s">
        <v>5497</v>
      </c>
      <c r="H258" s="100" t="s">
        <v>192</v>
      </c>
      <c r="I258" s="98" t="s">
        <v>5750</v>
      </c>
      <c r="J258" s="98" t="s">
        <v>5757</v>
      </c>
      <c r="K258" s="98" t="s">
        <v>5330</v>
      </c>
      <c r="L258" s="97" t="s">
        <v>5636</v>
      </c>
      <c r="M258" s="98" t="s">
        <v>64</v>
      </c>
      <c r="N258" s="98" t="s">
        <v>64</v>
      </c>
      <c r="O258" s="98" t="s">
        <v>64</v>
      </c>
      <c r="P258" s="98" t="s">
        <v>5332</v>
      </c>
      <c r="Q258" s="97"/>
      <c r="R258" s="98" t="s">
        <v>5334</v>
      </c>
      <c r="S258" s="95"/>
    </row>
    <row r="259" spans="1:19" ht="38.25">
      <c r="A259" s="97" t="s">
        <v>5325</v>
      </c>
      <c r="B259" s="97"/>
      <c r="C259" s="98" t="s">
        <v>1419</v>
      </c>
      <c r="D259" s="98" t="s">
        <v>5758</v>
      </c>
      <c r="E259" s="98" t="s">
        <v>2656</v>
      </c>
      <c r="F259" s="98" t="s">
        <v>5015</v>
      </c>
      <c r="G259" s="97" t="s">
        <v>5497</v>
      </c>
      <c r="H259" s="100" t="s">
        <v>192</v>
      </c>
      <c r="I259" s="98" t="s">
        <v>5750</v>
      </c>
      <c r="J259" s="98" t="s">
        <v>5757</v>
      </c>
      <c r="K259" s="98" t="s">
        <v>5330</v>
      </c>
      <c r="L259" s="97" t="s">
        <v>5636</v>
      </c>
      <c r="M259" s="98" t="s">
        <v>64</v>
      </c>
      <c r="N259" s="98" t="s">
        <v>64</v>
      </c>
      <c r="O259" s="98" t="s">
        <v>64</v>
      </c>
      <c r="P259" s="98" t="s">
        <v>5332</v>
      </c>
      <c r="Q259" s="97"/>
      <c r="R259" s="98" t="s">
        <v>5334</v>
      </c>
      <c r="S259" s="95"/>
    </row>
    <row r="260" spans="1:19" ht="38.25">
      <c r="A260" s="97" t="s">
        <v>5325</v>
      </c>
      <c r="B260" s="97"/>
      <c r="C260" s="98" t="s">
        <v>1419</v>
      </c>
      <c r="D260" s="98" t="s">
        <v>5759</v>
      </c>
      <c r="E260" s="98" t="s">
        <v>2656</v>
      </c>
      <c r="F260" s="98" t="s">
        <v>5017</v>
      </c>
      <c r="G260" s="97" t="s">
        <v>5497</v>
      </c>
      <c r="H260" s="100" t="s">
        <v>192</v>
      </c>
      <c r="I260" s="98" t="s">
        <v>5750</v>
      </c>
      <c r="J260" s="98" t="s">
        <v>5757</v>
      </c>
      <c r="K260" s="98" t="s">
        <v>5330</v>
      </c>
      <c r="L260" s="97" t="s">
        <v>5636</v>
      </c>
      <c r="M260" s="98" t="s">
        <v>64</v>
      </c>
      <c r="N260" s="98" t="s">
        <v>64</v>
      </c>
      <c r="O260" s="98" t="s">
        <v>64</v>
      </c>
      <c r="P260" s="98" t="s">
        <v>5332</v>
      </c>
      <c r="Q260" s="97"/>
      <c r="R260" s="98" t="s">
        <v>5334</v>
      </c>
      <c r="S260" s="95"/>
    </row>
    <row r="261" spans="1:19" ht="38.25">
      <c r="A261" s="97" t="s">
        <v>5325</v>
      </c>
      <c r="B261" s="97"/>
      <c r="C261" s="98" t="s">
        <v>1419</v>
      </c>
      <c r="D261" s="98" t="s">
        <v>5760</v>
      </c>
      <c r="E261" s="98" t="s">
        <v>2656</v>
      </c>
      <c r="F261" s="98" t="s">
        <v>5019</v>
      </c>
      <c r="G261" s="97" t="s">
        <v>5497</v>
      </c>
      <c r="H261" s="100" t="s">
        <v>192</v>
      </c>
      <c r="I261" s="98" t="s">
        <v>5750</v>
      </c>
      <c r="J261" s="98" t="s">
        <v>5757</v>
      </c>
      <c r="K261" s="98" t="s">
        <v>5330</v>
      </c>
      <c r="L261" s="97" t="s">
        <v>5636</v>
      </c>
      <c r="M261" s="98" t="s">
        <v>64</v>
      </c>
      <c r="N261" s="98" t="s">
        <v>64</v>
      </c>
      <c r="O261" s="98" t="s">
        <v>64</v>
      </c>
      <c r="P261" s="98" t="s">
        <v>5332</v>
      </c>
      <c r="Q261" s="97"/>
      <c r="R261" s="98" t="s">
        <v>5334</v>
      </c>
      <c r="S261" s="95"/>
    </row>
    <row r="262" spans="1:19" ht="76.5">
      <c r="A262" s="97" t="s">
        <v>5325</v>
      </c>
      <c r="B262" s="101"/>
      <c r="C262" s="98" t="s">
        <v>1419</v>
      </c>
      <c r="D262" s="102" t="s">
        <v>5761</v>
      </c>
      <c r="E262" s="97" t="s">
        <v>81</v>
      </c>
      <c r="F262" s="98" t="s">
        <v>4198</v>
      </c>
      <c r="G262" s="97" t="s">
        <v>5369</v>
      </c>
      <c r="H262" s="100" t="s">
        <v>192</v>
      </c>
      <c r="I262" s="97" t="s">
        <v>5370</v>
      </c>
      <c r="J262" s="97" t="s">
        <v>5640</v>
      </c>
      <c r="K262" s="98" t="s">
        <v>5330</v>
      </c>
      <c r="L262" s="97" t="s">
        <v>5641</v>
      </c>
      <c r="M262" s="98" t="s">
        <v>64</v>
      </c>
      <c r="N262" s="98" t="s">
        <v>64</v>
      </c>
      <c r="O262" s="98" t="s">
        <v>64</v>
      </c>
      <c r="P262" s="98" t="s">
        <v>5332</v>
      </c>
      <c r="Q262" s="97"/>
      <c r="R262" s="98" t="s">
        <v>5334</v>
      </c>
      <c r="S262" s="95"/>
    </row>
    <row r="263" spans="1:19" ht="76.5">
      <c r="A263" s="97" t="s">
        <v>5325</v>
      </c>
      <c r="B263" s="101"/>
      <c r="C263" s="98" t="s">
        <v>1419</v>
      </c>
      <c r="D263" s="102" t="s">
        <v>5762</v>
      </c>
      <c r="E263" s="97" t="s">
        <v>81</v>
      </c>
      <c r="F263" s="98" t="s">
        <v>4198</v>
      </c>
      <c r="G263" s="104" t="s">
        <v>5507</v>
      </c>
      <c r="H263" s="100" t="s">
        <v>192</v>
      </c>
      <c r="I263" s="97" t="s">
        <v>5370</v>
      </c>
      <c r="J263" s="97" t="s">
        <v>5640</v>
      </c>
      <c r="K263" s="98" t="s">
        <v>5330</v>
      </c>
      <c r="L263" s="97" t="s">
        <v>5641</v>
      </c>
      <c r="M263" s="98" t="s">
        <v>64</v>
      </c>
      <c r="N263" s="98" t="s">
        <v>64</v>
      </c>
      <c r="O263" s="98" t="s">
        <v>64</v>
      </c>
      <c r="P263" s="98" t="s">
        <v>5332</v>
      </c>
      <c r="Q263" s="97"/>
      <c r="R263" s="98" t="s">
        <v>5334</v>
      </c>
      <c r="S263" s="95"/>
    </row>
    <row r="264" spans="1:19" ht="76.5">
      <c r="A264" s="97" t="s">
        <v>5325</v>
      </c>
      <c r="B264" s="101"/>
      <c r="C264" s="98" t="s">
        <v>1419</v>
      </c>
      <c r="D264" s="102" t="s">
        <v>5763</v>
      </c>
      <c r="E264" s="97" t="s">
        <v>81</v>
      </c>
      <c r="F264" s="98" t="s">
        <v>4196</v>
      </c>
      <c r="G264" s="97" t="s">
        <v>5369</v>
      </c>
      <c r="H264" s="100" t="s">
        <v>192</v>
      </c>
      <c r="I264" s="97" t="s">
        <v>5370</v>
      </c>
      <c r="J264" s="97" t="s">
        <v>5640</v>
      </c>
      <c r="K264" s="98" t="s">
        <v>5330</v>
      </c>
      <c r="L264" s="97" t="s">
        <v>5641</v>
      </c>
      <c r="M264" s="98" t="s">
        <v>64</v>
      </c>
      <c r="N264" s="98" t="s">
        <v>64</v>
      </c>
      <c r="O264" s="98" t="s">
        <v>64</v>
      </c>
      <c r="P264" s="98" t="s">
        <v>5332</v>
      </c>
      <c r="Q264" s="97"/>
      <c r="R264" s="98" t="s">
        <v>5334</v>
      </c>
      <c r="S264" s="95"/>
    </row>
    <row r="265" spans="1:19" ht="76.5">
      <c r="A265" s="97" t="s">
        <v>5325</v>
      </c>
      <c r="B265" s="101"/>
      <c r="C265" s="98" t="s">
        <v>1419</v>
      </c>
      <c r="D265" s="102" t="s">
        <v>5764</v>
      </c>
      <c r="E265" s="97" t="s">
        <v>81</v>
      </c>
      <c r="F265" s="98" t="s">
        <v>4196</v>
      </c>
      <c r="G265" s="104" t="s">
        <v>5507</v>
      </c>
      <c r="H265" s="100" t="s">
        <v>192</v>
      </c>
      <c r="I265" s="97" t="s">
        <v>5370</v>
      </c>
      <c r="J265" s="97" t="s">
        <v>5640</v>
      </c>
      <c r="K265" s="98" t="s">
        <v>5330</v>
      </c>
      <c r="L265" s="97" t="s">
        <v>5641</v>
      </c>
      <c r="M265" s="98" t="s">
        <v>64</v>
      </c>
      <c r="N265" s="98" t="s">
        <v>64</v>
      </c>
      <c r="O265" s="98" t="s">
        <v>64</v>
      </c>
      <c r="P265" s="98" t="s">
        <v>5332</v>
      </c>
      <c r="Q265" s="97"/>
      <c r="R265" s="98" t="s">
        <v>5334</v>
      </c>
      <c r="S265" s="95"/>
    </row>
    <row r="266" spans="1:19" ht="51">
      <c r="A266" s="97" t="s">
        <v>5325</v>
      </c>
      <c r="B266" s="101"/>
      <c r="C266" s="98" t="s">
        <v>2817</v>
      </c>
      <c r="D266" s="102" t="s">
        <v>5765</v>
      </c>
      <c r="E266" s="97" t="s">
        <v>81</v>
      </c>
      <c r="F266" s="98" t="s">
        <v>4299</v>
      </c>
      <c r="G266" s="97" t="s">
        <v>5369</v>
      </c>
      <c r="H266" s="100" t="s">
        <v>192</v>
      </c>
      <c r="I266" s="97" t="s">
        <v>5370</v>
      </c>
      <c r="J266" s="97">
        <v>60</v>
      </c>
      <c r="K266" s="98" t="s">
        <v>5330</v>
      </c>
      <c r="L266" s="97" t="s">
        <v>5699</v>
      </c>
      <c r="M266" s="98" t="s">
        <v>64</v>
      </c>
      <c r="N266" s="98" t="s">
        <v>64</v>
      </c>
      <c r="O266" s="98" t="s">
        <v>64</v>
      </c>
      <c r="P266" s="98" t="s">
        <v>5332</v>
      </c>
      <c r="Q266" s="97"/>
      <c r="R266" s="98" t="s">
        <v>5334</v>
      </c>
      <c r="S266" s="95"/>
    </row>
    <row r="267" spans="1:19" ht="51">
      <c r="A267" s="97" t="s">
        <v>5325</v>
      </c>
      <c r="B267" s="101"/>
      <c r="C267" s="98" t="s">
        <v>2817</v>
      </c>
      <c r="D267" s="102" t="s">
        <v>5766</v>
      </c>
      <c r="E267" s="97" t="s">
        <v>81</v>
      </c>
      <c r="F267" s="98" t="s">
        <v>4299</v>
      </c>
      <c r="G267" s="104" t="s">
        <v>5507</v>
      </c>
      <c r="H267" s="100" t="s">
        <v>192</v>
      </c>
      <c r="I267" s="97" t="s">
        <v>5370</v>
      </c>
      <c r="J267" s="97">
        <v>60</v>
      </c>
      <c r="K267" s="98" t="s">
        <v>5330</v>
      </c>
      <c r="L267" s="97" t="s">
        <v>5699</v>
      </c>
      <c r="M267" s="98" t="s">
        <v>64</v>
      </c>
      <c r="N267" s="98" t="s">
        <v>64</v>
      </c>
      <c r="O267" s="98" t="s">
        <v>64</v>
      </c>
      <c r="P267" s="98" t="s">
        <v>5332</v>
      </c>
      <c r="Q267" s="97"/>
      <c r="R267" s="98" t="s">
        <v>5334</v>
      </c>
      <c r="S267" s="95"/>
    </row>
    <row r="268" spans="1:19" ht="51">
      <c r="A268" s="97" t="s">
        <v>5325</v>
      </c>
      <c r="B268" s="101"/>
      <c r="C268" s="98" t="s">
        <v>2817</v>
      </c>
      <c r="D268" s="102" t="s">
        <v>5767</v>
      </c>
      <c r="E268" s="97" t="s">
        <v>81</v>
      </c>
      <c r="F268" s="98" t="s">
        <v>4298</v>
      </c>
      <c r="G268" s="97" t="s">
        <v>5369</v>
      </c>
      <c r="H268" s="100" t="s">
        <v>192</v>
      </c>
      <c r="I268" s="97" t="s">
        <v>5370</v>
      </c>
      <c r="J268" s="97">
        <v>60</v>
      </c>
      <c r="K268" s="98" t="s">
        <v>5330</v>
      </c>
      <c r="L268" s="97" t="s">
        <v>5699</v>
      </c>
      <c r="M268" s="98" t="s">
        <v>64</v>
      </c>
      <c r="N268" s="98" t="s">
        <v>64</v>
      </c>
      <c r="O268" s="98" t="s">
        <v>64</v>
      </c>
      <c r="P268" s="98" t="s">
        <v>5332</v>
      </c>
      <c r="Q268" s="97"/>
      <c r="R268" s="98" t="s">
        <v>5334</v>
      </c>
      <c r="S268" s="95"/>
    </row>
    <row r="269" spans="1:19" ht="51">
      <c r="A269" s="97" t="s">
        <v>5325</v>
      </c>
      <c r="B269" s="101"/>
      <c r="C269" s="98" t="s">
        <v>2817</v>
      </c>
      <c r="D269" s="102" t="s">
        <v>5768</v>
      </c>
      <c r="E269" s="97" t="s">
        <v>81</v>
      </c>
      <c r="F269" s="98" t="s">
        <v>4298</v>
      </c>
      <c r="G269" s="104" t="s">
        <v>5507</v>
      </c>
      <c r="H269" s="100" t="s">
        <v>192</v>
      </c>
      <c r="I269" s="97" t="s">
        <v>5370</v>
      </c>
      <c r="J269" s="97">
        <v>60</v>
      </c>
      <c r="K269" s="98" t="s">
        <v>5330</v>
      </c>
      <c r="L269" s="97" t="s">
        <v>5699</v>
      </c>
      <c r="M269" s="98" t="s">
        <v>64</v>
      </c>
      <c r="N269" s="98" t="s">
        <v>64</v>
      </c>
      <c r="O269" s="98" t="s">
        <v>64</v>
      </c>
      <c r="P269" s="98" t="s">
        <v>5332</v>
      </c>
      <c r="Q269" s="97"/>
      <c r="R269" s="98" t="s">
        <v>5334</v>
      </c>
      <c r="S269" s="95"/>
    </row>
    <row r="270" spans="1:19" ht="25.5">
      <c r="A270" s="97">
        <v>0</v>
      </c>
      <c r="B270" s="97"/>
      <c r="C270" s="98" t="s">
        <v>525</v>
      </c>
      <c r="D270" s="98" t="s">
        <v>5769</v>
      </c>
      <c r="E270" s="98" t="s">
        <v>800</v>
      </c>
      <c r="F270" s="98" t="s">
        <v>4715</v>
      </c>
      <c r="G270" s="97" t="s">
        <v>5327</v>
      </c>
      <c r="H270" s="100" t="s">
        <v>192</v>
      </c>
      <c r="I270" s="98" t="s">
        <v>5770</v>
      </c>
      <c r="J270" s="98">
        <v>30</v>
      </c>
      <c r="K270" s="98" t="s">
        <v>5415</v>
      </c>
      <c r="L270" s="97" t="s">
        <v>5771</v>
      </c>
      <c r="M270" s="98" t="s">
        <v>64</v>
      </c>
      <c r="N270" s="98" t="s">
        <v>64</v>
      </c>
      <c r="O270" s="98" t="s">
        <v>64</v>
      </c>
      <c r="P270" s="98" t="s">
        <v>5332</v>
      </c>
      <c r="Q270" s="97" t="s">
        <v>5342</v>
      </c>
      <c r="R270" s="112"/>
      <c r="S270" s="95"/>
    </row>
    <row r="271" spans="1:19" ht="25.5">
      <c r="A271" s="97">
        <v>0</v>
      </c>
      <c r="B271" s="101"/>
      <c r="C271" s="98" t="s">
        <v>525</v>
      </c>
      <c r="D271" s="98" t="s">
        <v>5772</v>
      </c>
      <c r="E271" s="98" t="s">
        <v>800</v>
      </c>
      <c r="F271" s="98" t="s">
        <v>4655</v>
      </c>
      <c r="G271" s="97" t="s">
        <v>5327</v>
      </c>
      <c r="H271" s="100" t="s">
        <v>192</v>
      </c>
      <c r="I271" s="98" t="s">
        <v>5770</v>
      </c>
      <c r="J271" s="98">
        <v>25</v>
      </c>
      <c r="K271" s="98" t="s">
        <v>5415</v>
      </c>
      <c r="L271" s="97" t="s">
        <v>5773</v>
      </c>
      <c r="M271" s="98" t="s">
        <v>64</v>
      </c>
      <c r="N271" s="98" t="s">
        <v>64</v>
      </c>
      <c r="O271" s="98" t="s">
        <v>64</v>
      </c>
      <c r="P271" s="98" t="s">
        <v>5332</v>
      </c>
      <c r="Q271" s="97" t="s">
        <v>5348</v>
      </c>
      <c r="R271" s="112"/>
      <c r="S271" s="95"/>
    </row>
    <row r="272" spans="1:19" ht="25.5">
      <c r="A272" s="97">
        <v>0</v>
      </c>
      <c r="B272" s="97"/>
      <c r="C272" s="98" t="s">
        <v>525</v>
      </c>
      <c r="D272" s="98" t="s">
        <v>5774</v>
      </c>
      <c r="E272" s="98" t="s">
        <v>800</v>
      </c>
      <c r="F272" s="98" t="s">
        <v>3554</v>
      </c>
      <c r="G272" s="97" t="s">
        <v>5327</v>
      </c>
      <c r="H272" s="100" t="s">
        <v>192</v>
      </c>
      <c r="I272" s="98" t="s">
        <v>5770</v>
      </c>
      <c r="J272" s="98">
        <v>25</v>
      </c>
      <c r="K272" s="98" t="s">
        <v>5415</v>
      </c>
      <c r="L272" s="97" t="s">
        <v>5773</v>
      </c>
      <c r="M272" s="98" t="s">
        <v>64</v>
      </c>
      <c r="N272" s="98" t="s">
        <v>64</v>
      </c>
      <c r="O272" s="98" t="s">
        <v>64</v>
      </c>
      <c r="P272" s="98" t="s">
        <v>5332</v>
      </c>
      <c r="Q272" s="97"/>
      <c r="R272" s="112"/>
      <c r="S272" s="95"/>
    </row>
    <row r="273" spans="1:19" ht="25.5">
      <c r="A273" s="97" t="s">
        <v>5325</v>
      </c>
      <c r="B273" s="97"/>
      <c r="C273" s="98" t="s">
        <v>525</v>
      </c>
      <c r="D273" s="98" t="s">
        <v>5775</v>
      </c>
      <c r="E273" s="98" t="s">
        <v>800</v>
      </c>
      <c r="F273" s="98" t="s">
        <v>4374</v>
      </c>
      <c r="G273" s="97" t="s">
        <v>5327</v>
      </c>
      <c r="H273" s="100" t="s">
        <v>192</v>
      </c>
      <c r="I273" s="98" t="s">
        <v>5776</v>
      </c>
      <c r="J273" s="98">
        <v>25</v>
      </c>
      <c r="K273" s="98" t="s">
        <v>5415</v>
      </c>
      <c r="L273" s="97" t="s">
        <v>5773</v>
      </c>
      <c r="M273" s="98" t="s">
        <v>64</v>
      </c>
      <c r="N273" s="98" t="s">
        <v>64</v>
      </c>
      <c r="O273" s="98" t="s">
        <v>64</v>
      </c>
      <c r="P273" s="98" t="s">
        <v>5332</v>
      </c>
      <c r="Q273" s="97" t="s">
        <v>5777</v>
      </c>
      <c r="R273" s="98" t="s">
        <v>5334</v>
      </c>
      <c r="S273" s="95"/>
    </row>
    <row r="274" spans="1:19" ht="25.5">
      <c r="A274" s="97">
        <v>0</v>
      </c>
      <c r="B274" s="97"/>
      <c r="C274" s="98" t="s">
        <v>525</v>
      </c>
      <c r="D274" s="98" t="s">
        <v>5778</v>
      </c>
      <c r="E274" s="98" t="s">
        <v>800</v>
      </c>
      <c r="F274" s="98" t="s">
        <v>3676</v>
      </c>
      <c r="G274" s="97" t="s">
        <v>5327</v>
      </c>
      <c r="H274" s="100" t="s">
        <v>192</v>
      </c>
      <c r="I274" s="98" t="s">
        <v>5770</v>
      </c>
      <c r="J274" s="98">
        <v>25</v>
      </c>
      <c r="K274" s="98" t="s">
        <v>5415</v>
      </c>
      <c r="L274" s="97" t="s">
        <v>5773</v>
      </c>
      <c r="M274" s="98" t="s">
        <v>64</v>
      </c>
      <c r="N274" s="98" t="s">
        <v>64</v>
      </c>
      <c r="O274" s="98" t="s">
        <v>64</v>
      </c>
      <c r="P274" s="98" t="s">
        <v>5332</v>
      </c>
      <c r="Q274" s="97"/>
      <c r="R274" s="112"/>
      <c r="S274" s="95"/>
    </row>
    <row r="275" spans="1:19" ht="51">
      <c r="A275" s="97">
        <v>0</v>
      </c>
      <c r="B275" s="97"/>
      <c r="C275" s="98" t="s">
        <v>525</v>
      </c>
      <c r="D275" s="98" t="s">
        <v>5779</v>
      </c>
      <c r="E275" s="98" t="s">
        <v>800</v>
      </c>
      <c r="F275" s="98" t="s">
        <v>3711</v>
      </c>
      <c r="G275" s="97" t="s">
        <v>5327</v>
      </c>
      <c r="H275" s="100" t="s">
        <v>192</v>
      </c>
      <c r="I275" s="98" t="s">
        <v>5780</v>
      </c>
      <c r="J275" s="98">
        <v>25</v>
      </c>
      <c r="K275" s="98" t="s">
        <v>5415</v>
      </c>
      <c r="L275" s="97" t="s">
        <v>5781</v>
      </c>
      <c r="M275" s="98" t="s">
        <v>64</v>
      </c>
      <c r="N275" s="98" t="s">
        <v>64</v>
      </c>
      <c r="O275" s="98" t="s">
        <v>64</v>
      </c>
      <c r="P275" s="98" t="s">
        <v>5332</v>
      </c>
      <c r="Q275" s="97" t="s">
        <v>5333</v>
      </c>
      <c r="R275" s="112"/>
      <c r="S275" s="95"/>
    </row>
    <row r="276" spans="1:19" ht="25.5">
      <c r="A276" s="97">
        <v>0</v>
      </c>
      <c r="B276" s="97"/>
      <c r="C276" s="98" t="s">
        <v>525</v>
      </c>
      <c r="D276" s="98" t="s">
        <v>5782</v>
      </c>
      <c r="E276" s="98" t="s">
        <v>800</v>
      </c>
      <c r="F276" s="98" t="s">
        <v>4720</v>
      </c>
      <c r="G276" s="97" t="s">
        <v>5327</v>
      </c>
      <c r="H276" s="100" t="s">
        <v>192</v>
      </c>
      <c r="I276" s="98" t="s">
        <v>5780</v>
      </c>
      <c r="J276" s="98">
        <v>25</v>
      </c>
      <c r="K276" s="98" t="s">
        <v>5415</v>
      </c>
      <c r="L276" s="97" t="s">
        <v>5771</v>
      </c>
      <c r="M276" s="98" t="s">
        <v>64</v>
      </c>
      <c r="N276" s="98" t="s">
        <v>64</v>
      </c>
      <c r="O276" s="98" t="s">
        <v>64</v>
      </c>
      <c r="P276" s="98" t="s">
        <v>5332</v>
      </c>
      <c r="Q276" s="97" t="s">
        <v>5342</v>
      </c>
      <c r="R276" s="112"/>
      <c r="S276" s="95"/>
    </row>
    <row r="277" spans="1:19" ht="51">
      <c r="A277" s="97">
        <v>0</v>
      </c>
      <c r="B277" s="97"/>
      <c r="C277" s="98" t="s">
        <v>525</v>
      </c>
      <c r="D277" s="98" t="s">
        <v>5783</v>
      </c>
      <c r="E277" s="98" t="s">
        <v>800</v>
      </c>
      <c r="F277" s="98" t="s">
        <v>3569</v>
      </c>
      <c r="G277" s="97" t="s">
        <v>5327</v>
      </c>
      <c r="H277" s="100" t="s">
        <v>192</v>
      </c>
      <c r="I277" s="98" t="s">
        <v>5780</v>
      </c>
      <c r="J277" s="98">
        <v>20</v>
      </c>
      <c r="K277" s="98" t="s">
        <v>5415</v>
      </c>
      <c r="L277" s="97" t="s">
        <v>5784</v>
      </c>
      <c r="M277" s="98" t="s">
        <v>64</v>
      </c>
      <c r="N277" s="98" t="s">
        <v>64</v>
      </c>
      <c r="O277" s="98" t="s">
        <v>64</v>
      </c>
      <c r="P277" s="98" t="s">
        <v>5332</v>
      </c>
      <c r="Q277" s="97" t="s">
        <v>5333</v>
      </c>
      <c r="R277" s="112"/>
      <c r="S277" s="95"/>
    </row>
    <row r="278" spans="1:19" ht="25.5">
      <c r="A278" s="97">
        <v>0</v>
      </c>
      <c r="B278" s="97"/>
      <c r="C278" s="98" t="s">
        <v>525</v>
      </c>
      <c r="D278" s="98" t="s">
        <v>5785</v>
      </c>
      <c r="E278" s="98" t="s">
        <v>800</v>
      </c>
      <c r="F278" s="98" t="s">
        <v>3732</v>
      </c>
      <c r="G278" s="97" t="s">
        <v>5327</v>
      </c>
      <c r="H278" s="100" t="s">
        <v>192</v>
      </c>
      <c r="I278" s="98" t="s">
        <v>5780</v>
      </c>
      <c r="J278" s="98">
        <v>25</v>
      </c>
      <c r="K278" s="98" t="s">
        <v>5415</v>
      </c>
      <c r="L278" s="97" t="s">
        <v>5781</v>
      </c>
      <c r="M278" s="98" t="s">
        <v>64</v>
      </c>
      <c r="N278" s="98" t="s">
        <v>64</v>
      </c>
      <c r="O278" s="98" t="s">
        <v>64</v>
      </c>
      <c r="P278" s="98" t="s">
        <v>5332</v>
      </c>
      <c r="Q278" s="97"/>
      <c r="R278" s="112"/>
      <c r="S278" s="95"/>
    </row>
    <row r="279" spans="1:19" ht="25.5">
      <c r="A279" s="97">
        <v>0</v>
      </c>
      <c r="B279" s="97"/>
      <c r="C279" s="98" t="s">
        <v>525</v>
      </c>
      <c r="D279" s="98" t="s">
        <v>5786</v>
      </c>
      <c r="E279" s="98" t="s">
        <v>802</v>
      </c>
      <c r="F279" s="98" t="s">
        <v>4717</v>
      </c>
      <c r="G279" s="97" t="s">
        <v>5327</v>
      </c>
      <c r="H279" s="100" t="s">
        <v>192</v>
      </c>
      <c r="I279" s="98" t="s">
        <v>5787</v>
      </c>
      <c r="J279" s="98">
        <v>25</v>
      </c>
      <c r="K279" s="98" t="s">
        <v>5415</v>
      </c>
      <c r="L279" s="97" t="s">
        <v>5788</v>
      </c>
      <c r="M279" s="98" t="s">
        <v>64</v>
      </c>
      <c r="N279" s="98" t="s">
        <v>64</v>
      </c>
      <c r="O279" s="98" t="s">
        <v>64</v>
      </c>
      <c r="P279" s="98" t="s">
        <v>5332</v>
      </c>
      <c r="Q279" s="97" t="s">
        <v>5342</v>
      </c>
      <c r="R279" s="112"/>
      <c r="S279" s="95"/>
    </row>
    <row r="280" spans="1:19" ht="25.5">
      <c r="A280" s="97">
        <v>0</v>
      </c>
      <c r="B280" s="97"/>
      <c r="C280" s="98" t="s">
        <v>525</v>
      </c>
      <c r="D280" s="98" t="s">
        <v>5789</v>
      </c>
      <c r="E280" s="98" t="s">
        <v>802</v>
      </c>
      <c r="F280" s="98" t="s">
        <v>3557</v>
      </c>
      <c r="G280" s="97" t="s">
        <v>5327</v>
      </c>
      <c r="H280" s="100" t="s">
        <v>192</v>
      </c>
      <c r="I280" s="98" t="s">
        <v>5787</v>
      </c>
      <c r="J280" s="98">
        <v>25</v>
      </c>
      <c r="K280" s="98" t="s">
        <v>5415</v>
      </c>
      <c r="L280" s="97" t="s">
        <v>5788</v>
      </c>
      <c r="M280" s="98" t="s">
        <v>64</v>
      </c>
      <c r="N280" s="98" t="s">
        <v>64</v>
      </c>
      <c r="O280" s="98" t="s">
        <v>64</v>
      </c>
      <c r="P280" s="98" t="s">
        <v>5332</v>
      </c>
      <c r="Q280" s="97"/>
      <c r="R280" s="112"/>
      <c r="S280" s="95"/>
    </row>
    <row r="281" spans="1:19" ht="25.5">
      <c r="A281" s="97">
        <v>0</v>
      </c>
      <c r="B281" s="97"/>
      <c r="C281" s="98" t="s">
        <v>525</v>
      </c>
      <c r="D281" s="98" t="s">
        <v>5790</v>
      </c>
      <c r="E281" s="98" t="s">
        <v>802</v>
      </c>
      <c r="F281" s="98" t="s">
        <v>3678</v>
      </c>
      <c r="G281" s="97" t="s">
        <v>5327</v>
      </c>
      <c r="H281" s="100" t="s">
        <v>192</v>
      </c>
      <c r="I281" s="98" t="s">
        <v>5787</v>
      </c>
      <c r="J281" s="98">
        <v>20</v>
      </c>
      <c r="K281" s="98" t="s">
        <v>5415</v>
      </c>
      <c r="L281" s="97" t="s">
        <v>5791</v>
      </c>
      <c r="M281" s="98" t="s">
        <v>64</v>
      </c>
      <c r="N281" s="98" t="s">
        <v>64</v>
      </c>
      <c r="O281" s="98" t="s">
        <v>64</v>
      </c>
      <c r="P281" s="98" t="s">
        <v>5332</v>
      </c>
      <c r="Q281" s="97"/>
      <c r="R281" s="112"/>
      <c r="S281" s="95"/>
    </row>
    <row r="282" spans="1:19" ht="25.5">
      <c r="A282" s="97">
        <v>0</v>
      </c>
      <c r="B282" s="101"/>
      <c r="C282" s="98" t="s">
        <v>525</v>
      </c>
      <c r="D282" s="98" t="s">
        <v>5792</v>
      </c>
      <c r="E282" s="98" t="s">
        <v>802</v>
      </c>
      <c r="F282" s="98" t="s">
        <v>4657</v>
      </c>
      <c r="G282" s="97" t="s">
        <v>5327</v>
      </c>
      <c r="H282" s="100" t="s">
        <v>192</v>
      </c>
      <c r="I282" s="98" t="s">
        <v>5787</v>
      </c>
      <c r="J282" s="98">
        <v>20</v>
      </c>
      <c r="K282" s="98" t="s">
        <v>5415</v>
      </c>
      <c r="L282" s="97" t="s">
        <v>5791</v>
      </c>
      <c r="M282" s="98" t="s">
        <v>64</v>
      </c>
      <c r="N282" s="98" t="s">
        <v>64</v>
      </c>
      <c r="O282" s="98" t="s">
        <v>64</v>
      </c>
      <c r="P282" s="98" t="s">
        <v>5332</v>
      </c>
      <c r="Q282" s="97" t="s">
        <v>5348</v>
      </c>
      <c r="R282" s="112"/>
      <c r="S282" s="95"/>
    </row>
    <row r="283" spans="1:19" ht="25.5">
      <c r="A283" s="97">
        <v>0</v>
      </c>
      <c r="B283" s="97"/>
      <c r="C283" s="98" t="s">
        <v>525</v>
      </c>
      <c r="D283" s="98" t="s">
        <v>5793</v>
      </c>
      <c r="E283" s="98" t="s">
        <v>802</v>
      </c>
      <c r="F283" s="98" t="s">
        <v>3448</v>
      </c>
      <c r="G283" s="97" t="s">
        <v>5327</v>
      </c>
      <c r="H283" s="100" t="s">
        <v>192</v>
      </c>
      <c r="I283" s="98" t="s">
        <v>5794</v>
      </c>
      <c r="J283" s="98">
        <v>20</v>
      </c>
      <c r="K283" s="98" t="s">
        <v>5415</v>
      </c>
      <c r="L283" s="97" t="s">
        <v>5791</v>
      </c>
      <c r="M283" s="98" t="s">
        <v>64</v>
      </c>
      <c r="N283" s="98" t="s">
        <v>64</v>
      </c>
      <c r="O283" s="98" t="s">
        <v>64</v>
      </c>
      <c r="P283" s="98" t="s">
        <v>5332</v>
      </c>
      <c r="Q283" s="97"/>
      <c r="R283" s="112"/>
      <c r="S283" s="95"/>
    </row>
    <row r="284" spans="1:19" ht="51">
      <c r="A284" s="97">
        <v>0</v>
      </c>
      <c r="B284" s="97"/>
      <c r="C284" s="98" t="s">
        <v>525</v>
      </c>
      <c r="D284" s="98" t="s">
        <v>5795</v>
      </c>
      <c r="E284" s="98" t="s">
        <v>802</v>
      </c>
      <c r="F284" s="98" t="s">
        <v>3564</v>
      </c>
      <c r="G284" s="97" t="s">
        <v>5327</v>
      </c>
      <c r="H284" s="100" t="s">
        <v>192</v>
      </c>
      <c r="I284" s="98" t="s">
        <v>5794</v>
      </c>
      <c r="J284" s="98">
        <v>20</v>
      </c>
      <c r="K284" s="98" t="s">
        <v>5415</v>
      </c>
      <c r="L284" s="97" t="s">
        <v>5791</v>
      </c>
      <c r="M284" s="98" t="s">
        <v>64</v>
      </c>
      <c r="N284" s="98" t="s">
        <v>64</v>
      </c>
      <c r="O284" s="98" t="s">
        <v>64</v>
      </c>
      <c r="P284" s="98" t="s">
        <v>5332</v>
      </c>
      <c r="Q284" s="97" t="s">
        <v>5333</v>
      </c>
      <c r="R284" s="112"/>
      <c r="S284" s="95"/>
    </row>
    <row r="285" spans="1:19" ht="25.5">
      <c r="A285" s="97">
        <v>0</v>
      </c>
      <c r="B285" s="97"/>
      <c r="C285" s="98" t="s">
        <v>804</v>
      </c>
      <c r="D285" s="98" t="s">
        <v>5796</v>
      </c>
      <c r="E285" s="98" t="s">
        <v>924</v>
      </c>
      <c r="F285" s="98" t="s">
        <v>4723</v>
      </c>
      <c r="G285" s="97" t="s">
        <v>5327</v>
      </c>
      <c r="H285" s="100" t="s">
        <v>192</v>
      </c>
      <c r="I285" s="98" t="s">
        <v>5794</v>
      </c>
      <c r="J285" s="98">
        <v>30</v>
      </c>
      <c r="K285" s="98" t="s">
        <v>5415</v>
      </c>
      <c r="L285" s="97" t="s">
        <v>5797</v>
      </c>
      <c r="M285" s="98" t="s">
        <v>64</v>
      </c>
      <c r="N285" s="98" t="s">
        <v>64</v>
      </c>
      <c r="O285" s="98" t="s">
        <v>64</v>
      </c>
      <c r="P285" s="98" t="s">
        <v>5332</v>
      </c>
      <c r="Q285" s="97" t="s">
        <v>5342</v>
      </c>
      <c r="R285" s="112"/>
      <c r="S285" s="95"/>
    </row>
    <row r="286" spans="1:19" ht="25.5">
      <c r="A286" s="97">
        <v>0</v>
      </c>
      <c r="B286" s="97"/>
      <c r="C286" s="98" t="s">
        <v>804</v>
      </c>
      <c r="D286" s="98" t="s">
        <v>5798</v>
      </c>
      <c r="E286" s="98" t="s">
        <v>924</v>
      </c>
      <c r="F286" s="98" t="s">
        <v>4726</v>
      </c>
      <c r="G286" s="97" t="s">
        <v>5327</v>
      </c>
      <c r="H286" s="100" t="s">
        <v>192</v>
      </c>
      <c r="I286" s="98" t="s">
        <v>5794</v>
      </c>
      <c r="J286" s="98">
        <v>30</v>
      </c>
      <c r="K286" s="98" t="s">
        <v>5415</v>
      </c>
      <c r="L286" s="97" t="s">
        <v>5799</v>
      </c>
      <c r="M286" s="98" t="s">
        <v>64</v>
      </c>
      <c r="N286" s="98" t="s">
        <v>64</v>
      </c>
      <c r="O286" s="98" t="s">
        <v>64</v>
      </c>
      <c r="P286" s="98" t="s">
        <v>5332</v>
      </c>
      <c r="Q286" s="97" t="s">
        <v>5342</v>
      </c>
      <c r="R286" s="112"/>
      <c r="S286" s="95"/>
    </row>
    <row r="287" spans="1:19" ht="25.5">
      <c r="A287" s="97">
        <v>0</v>
      </c>
      <c r="B287" s="97"/>
      <c r="C287" s="98" t="s">
        <v>804</v>
      </c>
      <c r="D287" s="98" t="s">
        <v>5800</v>
      </c>
      <c r="E287" s="98" t="s">
        <v>924</v>
      </c>
      <c r="F287" s="98" t="s">
        <v>3573</v>
      </c>
      <c r="G287" s="97" t="s">
        <v>5327</v>
      </c>
      <c r="H287" s="100" t="s">
        <v>192</v>
      </c>
      <c r="I287" s="98" t="s">
        <v>5801</v>
      </c>
      <c r="J287" s="98">
        <v>30</v>
      </c>
      <c r="K287" s="98" t="s">
        <v>5415</v>
      </c>
      <c r="L287" s="97" t="s">
        <v>5797</v>
      </c>
      <c r="M287" s="98" t="s">
        <v>64</v>
      </c>
      <c r="N287" s="98" t="s">
        <v>64</v>
      </c>
      <c r="O287" s="98" t="s">
        <v>64</v>
      </c>
      <c r="P287" s="98" t="s">
        <v>5332</v>
      </c>
      <c r="Q287" s="97"/>
      <c r="R287" s="112"/>
      <c r="S287" s="95"/>
    </row>
    <row r="288" spans="1:19" ht="25.5">
      <c r="A288" s="97">
        <v>0</v>
      </c>
      <c r="B288" s="97"/>
      <c r="C288" s="98" t="s">
        <v>804</v>
      </c>
      <c r="D288" s="98" t="s">
        <v>5802</v>
      </c>
      <c r="E288" s="98" t="s">
        <v>924</v>
      </c>
      <c r="F288" s="98" t="s">
        <v>3575</v>
      </c>
      <c r="G288" s="97" t="s">
        <v>5327</v>
      </c>
      <c r="H288" s="100" t="s">
        <v>192</v>
      </c>
      <c r="I288" s="98" t="s">
        <v>5801</v>
      </c>
      <c r="J288" s="98">
        <v>30</v>
      </c>
      <c r="K288" s="98" t="s">
        <v>5415</v>
      </c>
      <c r="L288" s="97" t="s">
        <v>5799</v>
      </c>
      <c r="M288" s="98" t="s">
        <v>64</v>
      </c>
      <c r="N288" s="98" t="s">
        <v>64</v>
      </c>
      <c r="O288" s="98" t="s">
        <v>64</v>
      </c>
      <c r="P288" s="98" t="s">
        <v>5332</v>
      </c>
      <c r="Q288" s="97"/>
      <c r="R288" s="112"/>
      <c r="S288" s="95"/>
    </row>
    <row r="289" spans="1:19" ht="25.5">
      <c r="A289" s="97">
        <v>0</v>
      </c>
      <c r="B289" s="97"/>
      <c r="C289" s="98" t="s">
        <v>804</v>
      </c>
      <c r="D289" s="98" t="s">
        <v>5803</v>
      </c>
      <c r="E289" s="98" t="s">
        <v>927</v>
      </c>
      <c r="F289" s="98" t="s">
        <v>3579</v>
      </c>
      <c r="G289" s="97" t="s">
        <v>5327</v>
      </c>
      <c r="H289" s="100" t="s">
        <v>192</v>
      </c>
      <c r="I289" s="98" t="s">
        <v>5801</v>
      </c>
      <c r="J289" s="98">
        <v>20</v>
      </c>
      <c r="K289" s="98" t="s">
        <v>5415</v>
      </c>
      <c r="L289" s="97" t="s">
        <v>5804</v>
      </c>
      <c r="M289" s="98" t="s">
        <v>64</v>
      </c>
      <c r="N289" s="98" t="s">
        <v>64</v>
      </c>
      <c r="O289" s="98" t="s">
        <v>64</v>
      </c>
      <c r="P289" s="98" t="s">
        <v>5332</v>
      </c>
      <c r="Q289" s="97"/>
      <c r="R289" s="112"/>
      <c r="S289" s="95"/>
    </row>
    <row r="290" spans="1:19" ht="25.5">
      <c r="A290" s="97" t="s">
        <v>5325</v>
      </c>
      <c r="B290" s="97"/>
      <c r="C290" s="98" t="s">
        <v>804</v>
      </c>
      <c r="D290" s="98" t="s">
        <v>5805</v>
      </c>
      <c r="E290" s="98" t="s">
        <v>927</v>
      </c>
      <c r="F290" s="98" t="s">
        <v>4391</v>
      </c>
      <c r="G290" s="97" t="s">
        <v>5327</v>
      </c>
      <c r="H290" s="100" t="s">
        <v>192</v>
      </c>
      <c r="I290" s="98" t="s">
        <v>5806</v>
      </c>
      <c r="J290" s="98">
        <v>20</v>
      </c>
      <c r="K290" s="98" t="s">
        <v>5415</v>
      </c>
      <c r="L290" s="97" t="s">
        <v>5804</v>
      </c>
      <c r="M290" s="98" t="s">
        <v>64</v>
      </c>
      <c r="N290" s="98" t="s">
        <v>64</v>
      </c>
      <c r="O290" s="98" t="s">
        <v>64</v>
      </c>
      <c r="P290" s="98" t="s">
        <v>5332</v>
      </c>
      <c r="Q290" s="97"/>
      <c r="R290" s="98" t="s">
        <v>5334</v>
      </c>
      <c r="S290" s="95"/>
    </row>
    <row r="291" spans="1:19" ht="25.5">
      <c r="A291" s="97">
        <v>0</v>
      </c>
      <c r="B291" s="97"/>
      <c r="C291" s="98" t="s">
        <v>804</v>
      </c>
      <c r="D291" s="98" t="s">
        <v>5807</v>
      </c>
      <c r="E291" s="98" t="s">
        <v>927</v>
      </c>
      <c r="F291" s="98" t="s">
        <v>3451</v>
      </c>
      <c r="G291" s="97" t="s">
        <v>5327</v>
      </c>
      <c r="H291" s="100" t="s">
        <v>192</v>
      </c>
      <c r="I291" s="98" t="s">
        <v>5801</v>
      </c>
      <c r="J291" s="98">
        <v>25</v>
      </c>
      <c r="K291" s="98" t="s">
        <v>5415</v>
      </c>
      <c r="L291" s="97" t="s">
        <v>5808</v>
      </c>
      <c r="M291" s="98" t="s">
        <v>64</v>
      </c>
      <c r="N291" s="98" t="s">
        <v>64</v>
      </c>
      <c r="O291" s="98" t="s">
        <v>64</v>
      </c>
      <c r="P291" s="98" t="s">
        <v>5332</v>
      </c>
      <c r="Q291" s="97"/>
      <c r="R291" s="112"/>
      <c r="S291" s="95"/>
    </row>
    <row r="292" spans="1:19" ht="25.5">
      <c r="A292" s="97">
        <v>0</v>
      </c>
      <c r="B292" s="97"/>
      <c r="C292" s="98" t="s">
        <v>804</v>
      </c>
      <c r="D292" s="98" t="s">
        <v>5809</v>
      </c>
      <c r="E292" s="98" t="s">
        <v>927</v>
      </c>
      <c r="F292" s="98" t="s">
        <v>3577</v>
      </c>
      <c r="G292" s="97" t="s">
        <v>5327</v>
      </c>
      <c r="H292" s="100" t="s">
        <v>192</v>
      </c>
      <c r="I292" s="98" t="s">
        <v>5810</v>
      </c>
      <c r="J292" s="98">
        <v>20</v>
      </c>
      <c r="K292" s="98" t="s">
        <v>5415</v>
      </c>
      <c r="L292" s="97" t="s">
        <v>5811</v>
      </c>
      <c r="M292" s="98" t="s">
        <v>64</v>
      </c>
      <c r="N292" s="98" t="s">
        <v>64</v>
      </c>
      <c r="O292" s="98" t="s">
        <v>64</v>
      </c>
      <c r="P292" s="98" t="s">
        <v>5332</v>
      </c>
      <c r="Q292" s="97"/>
      <c r="R292" s="112"/>
      <c r="S292" s="95"/>
    </row>
    <row r="293" spans="1:19" ht="25.5">
      <c r="A293" s="97" t="s">
        <v>5325</v>
      </c>
      <c r="B293" s="97"/>
      <c r="C293" s="98" t="s">
        <v>804</v>
      </c>
      <c r="D293" s="98" t="s">
        <v>5812</v>
      </c>
      <c r="E293" s="98" t="s">
        <v>927</v>
      </c>
      <c r="F293" s="98" t="s">
        <v>4388</v>
      </c>
      <c r="G293" s="97" t="s">
        <v>5327</v>
      </c>
      <c r="H293" s="100" t="s">
        <v>192</v>
      </c>
      <c r="I293" s="98" t="s">
        <v>5806</v>
      </c>
      <c r="J293" s="98">
        <v>20</v>
      </c>
      <c r="K293" s="98" t="s">
        <v>5415</v>
      </c>
      <c r="L293" s="97" t="s">
        <v>5811</v>
      </c>
      <c r="M293" s="98" t="s">
        <v>64</v>
      </c>
      <c r="N293" s="98" t="s">
        <v>64</v>
      </c>
      <c r="O293" s="98" t="s">
        <v>64</v>
      </c>
      <c r="P293" s="98" t="s">
        <v>5332</v>
      </c>
      <c r="Q293" s="97"/>
      <c r="R293" s="98" t="s">
        <v>5334</v>
      </c>
      <c r="S293" s="95"/>
    </row>
    <row r="294" spans="1:19" ht="25.5">
      <c r="A294" s="97">
        <v>0</v>
      </c>
      <c r="B294" s="97"/>
      <c r="C294" s="98" t="s">
        <v>804</v>
      </c>
      <c r="D294" s="98" t="s">
        <v>5813</v>
      </c>
      <c r="E294" s="98" t="s">
        <v>927</v>
      </c>
      <c r="F294" s="98" t="s">
        <v>3680</v>
      </c>
      <c r="G294" s="97" t="s">
        <v>5327</v>
      </c>
      <c r="H294" s="100" t="s">
        <v>192</v>
      </c>
      <c r="I294" s="98" t="s">
        <v>5810</v>
      </c>
      <c r="J294" s="98">
        <v>25</v>
      </c>
      <c r="K294" s="98" t="s">
        <v>5415</v>
      </c>
      <c r="L294" s="97" t="s">
        <v>5808</v>
      </c>
      <c r="M294" s="98" t="s">
        <v>64</v>
      </c>
      <c r="N294" s="98" t="s">
        <v>64</v>
      </c>
      <c r="O294" s="98" t="s">
        <v>64</v>
      </c>
      <c r="P294" s="98" t="s">
        <v>5332</v>
      </c>
      <c r="Q294" s="97"/>
      <c r="R294" s="112"/>
      <c r="S294" s="95"/>
    </row>
    <row r="295" spans="1:19" ht="25.5">
      <c r="A295" s="97" t="s">
        <v>5745</v>
      </c>
      <c r="B295" s="97"/>
      <c r="C295" s="98" t="s">
        <v>804</v>
      </c>
      <c r="D295" s="98" t="s">
        <v>5814</v>
      </c>
      <c r="E295" s="98" t="s">
        <v>924</v>
      </c>
      <c r="F295" s="98" t="s">
        <v>3522</v>
      </c>
      <c r="G295" s="97" t="s">
        <v>5327</v>
      </c>
      <c r="H295" s="100" t="s">
        <v>192</v>
      </c>
      <c r="I295" s="98" t="s">
        <v>5810</v>
      </c>
      <c r="J295" s="98">
        <v>20</v>
      </c>
      <c r="K295" s="98" t="s">
        <v>5330</v>
      </c>
      <c r="L295" s="97" t="s">
        <v>5815</v>
      </c>
      <c r="M295" s="98" t="s">
        <v>64</v>
      </c>
      <c r="N295" s="98" t="s">
        <v>64</v>
      </c>
      <c r="O295" s="98" t="s">
        <v>64</v>
      </c>
      <c r="P295" s="98" t="s">
        <v>5332</v>
      </c>
      <c r="Q295" s="97"/>
      <c r="R295" s="98" t="s">
        <v>5748</v>
      </c>
      <c r="S295" s="95"/>
    </row>
    <row r="296" spans="1:19" ht="51">
      <c r="A296" s="97">
        <v>0</v>
      </c>
      <c r="B296" s="97"/>
      <c r="C296" s="98" t="s">
        <v>804</v>
      </c>
      <c r="D296" s="98" t="s">
        <v>5816</v>
      </c>
      <c r="E296" s="98" t="s">
        <v>927</v>
      </c>
      <c r="F296" s="98" t="s">
        <v>3664</v>
      </c>
      <c r="G296" s="97" t="s">
        <v>5327</v>
      </c>
      <c r="H296" s="100" t="s">
        <v>192</v>
      </c>
      <c r="I296" s="98" t="s">
        <v>5810</v>
      </c>
      <c r="J296" s="98">
        <v>20</v>
      </c>
      <c r="K296" s="98" t="s">
        <v>5330</v>
      </c>
      <c r="L296" s="97" t="s">
        <v>5817</v>
      </c>
      <c r="M296" s="98" t="s">
        <v>64</v>
      </c>
      <c r="N296" s="98" t="s">
        <v>64</v>
      </c>
      <c r="O296" s="98" t="s">
        <v>64</v>
      </c>
      <c r="P296" s="98" t="s">
        <v>5332</v>
      </c>
      <c r="Q296" s="97" t="s">
        <v>5333</v>
      </c>
      <c r="R296" s="112"/>
      <c r="S296" s="95"/>
    </row>
    <row r="297" spans="1:19" ht="25.5">
      <c r="A297" s="97">
        <v>0</v>
      </c>
      <c r="B297" s="97"/>
      <c r="C297" s="98" t="s">
        <v>1908</v>
      </c>
      <c r="D297" s="98" t="s">
        <v>5818</v>
      </c>
      <c r="E297" s="98" t="s">
        <v>2129</v>
      </c>
      <c r="F297" s="98" t="s">
        <v>3702</v>
      </c>
      <c r="G297" s="97" t="s">
        <v>5327</v>
      </c>
      <c r="H297" s="100" t="s">
        <v>192</v>
      </c>
      <c r="I297" s="98" t="s">
        <v>5819</v>
      </c>
      <c r="J297" s="98">
        <v>30</v>
      </c>
      <c r="K297" s="98" t="s">
        <v>5330</v>
      </c>
      <c r="L297" s="97" t="s">
        <v>5347</v>
      </c>
      <c r="M297" s="98" t="s">
        <v>64</v>
      </c>
      <c r="N297" s="98" t="s">
        <v>64</v>
      </c>
      <c r="O297" s="98" t="s">
        <v>64</v>
      </c>
      <c r="P297" s="98" t="s">
        <v>5332</v>
      </c>
      <c r="Q297" s="97"/>
      <c r="R297" s="112"/>
      <c r="S297" s="95"/>
    </row>
    <row r="298" spans="1:19" ht="25.5">
      <c r="A298" s="97">
        <v>0</v>
      </c>
      <c r="B298" s="97"/>
      <c r="C298" s="98" t="s">
        <v>1908</v>
      </c>
      <c r="D298" s="98" t="s">
        <v>5820</v>
      </c>
      <c r="E298" s="98" t="s">
        <v>2129</v>
      </c>
      <c r="F298" s="98" t="s">
        <v>3484</v>
      </c>
      <c r="G298" s="97" t="s">
        <v>5327</v>
      </c>
      <c r="H298" s="100" t="s">
        <v>192</v>
      </c>
      <c r="I298" s="98" t="s">
        <v>5819</v>
      </c>
      <c r="J298" s="98">
        <v>30</v>
      </c>
      <c r="K298" s="98" t="s">
        <v>5330</v>
      </c>
      <c r="L298" s="97" t="s">
        <v>5347</v>
      </c>
      <c r="M298" s="98" t="s">
        <v>64</v>
      </c>
      <c r="N298" s="98" t="s">
        <v>64</v>
      </c>
      <c r="O298" s="98" t="s">
        <v>64</v>
      </c>
      <c r="P298" s="98" t="s">
        <v>5332</v>
      </c>
      <c r="Q298" s="97"/>
      <c r="R298" s="112"/>
      <c r="S298" s="95"/>
    </row>
    <row r="299" spans="1:19" ht="25.5">
      <c r="A299" s="97" t="s">
        <v>5325</v>
      </c>
      <c r="B299" s="97"/>
      <c r="C299" s="98" t="s">
        <v>1908</v>
      </c>
      <c r="D299" s="98" t="s">
        <v>5821</v>
      </c>
      <c r="E299" s="98" t="s">
        <v>2129</v>
      </c>
      <c r="F299" s="98" t="s">
        <v>4175</v>
      </c>
      <c r="G299" s="97" t="s">
        <v>5327</v>
      </c>
      <c r="H299" s="100" t="s">
        <v>192</v>
      </c>
      <c r="I299" s="98" t="s">
        <v>5819</v>
      </c>
      <c r="J299" s="98">
        <v>25</v>
      </c>
      <c r="K299" s="98" t="s">
        <v>5330</v>
      </c>
      <c r="L299" s="97" t="s">
        <v>5347</v>
      </c>
      <c r="M299" s="98" t="s">
        <v>64</v>
      </c>
      <c r="N299" s="98" t="s">
        <v>64</v>
      </c>
      <c r="O299" s="98" t="s">
        <v>64</v>
      </c>
      <c r="P299" s="98" t="s">
        <v>5332</v>
      </c>
      <c r="Q299" s="97"/>
      <c r="R299" s="98" t="s">
        <v>5334</v>
      </c>
      <c r="S299" s="95"/>
    </row>
    <row r="300" spans="1:19" ht="25.5">
      <c r="A300" s="97">
        <v>0</v>
      </c>
      <c r="B300" s="97"/>
      <c r="C300" s="97" t="s">
        <v>1908</v>
      </c>
      <c r="D300" s="102" t="s">
        <v>5822</v>
      </c>
      <c r="E300" s="102" t="s">
        <v>2129</v>
      </c>
      <c r="F300" s="102" t="s">
        <v>3615</v>
      </c>
      <c r="G300" s="104" t="s">
        <v>5327</v>
      </c>
      <c r="H300" s="97" t="s">
        <v>192</v>
      </c>
      <c r="I300" s="97" t="s">
        <v>5819</v>
      </c>
      <c r="J300" s="97">
        <v>20</v>
      </c>
      <c r="K300" s="97" t="s">
        <v>5330</v>
      </c>
      <c r="L300" s="97" t="s">
        <v>5347</v>
      </c>
      <c r="M300" s="97" t="s">
        <v>64</v>
      </c>
      <c r="N300" s="97" t="s">
        <v>64</v>
      </c>
      <c r="O300" s="97" t="s">
        <v>64</v>
      </c>
      <c r="P300" s="98" t="s">
        <v>5332</v>
      </c>
      <c r="Q300" s="97"/>
      <c r="R300" s="112"/>
      <c r="S300" s="95"/>
    </row>
    <row r="301" spans="1:19" ht="25.5">
      <c r="A301" s="97">
        <v>0</v>
      </c>
      <c r="B301" s="97"/>
      <c r="C301" s="97" t="s">
        <v>1908</v>
      </c>
      <c r="D301" s="102" t="s">
        <v>5823</v>
      </c>
      <c r="E301" s="102" t="s">
        <v>2129</v>
      </c>
      <c r="F301" s="102" t="s">
        <v>4748</v>
      </c>
      <c r="G301" s="104" t="s">
        <v>5327</v>
      </c>
      <c r="H301" s="97" t="s">
        <v>192</v>
      </c>
      <c r="I301" s="97" t="s">
        <v>5824</v>
      </c>
      <c r="J301" s="97">
        <v>20</v>
      </c>
      <c r="K301" s="97" t="s">
        <v>5330</v>
      </c>
      <c r="L301" s="97" t="s">
        <v>5347</v>
      </c>
      <c r="M301" s="97" t="s">
        <v>64</v>
      </c>
      <c r="N301" s="97" t="s">
        <v>64</v>
      </c>
      <c r="O301" s="97" t="s">
        <v>64</v>
      </c>
      <c r="P301" s="98" t="s">
        <v>5332</v>
      </c>
      <c r="Q301" s="97" t="s">
        <v>5342</v>
      </c>
      <c r="R301" s="112"/>
      <c r="S301" s="95"/>
    </row>
    <row r="302" spans="1:19" ht="25.5">
      <c r="A302" s="97">
        <v>0</v>
      </c>
      <c r="B302" s="97"/>
      <c r="C302" s="97" t="s">
        <v>1908</v>
      </c>
      <c r="D302" s="102" t="s">
        <v>5825</v>
      </c>
      <c r="E302" s="102" t="s">
        <v>2129</v>
      </c>
      <c r="F302" s="102" t="s">
        <v>3618</v>
      </c>
      <c r="G302" s="104" t="s">
        <v>5327</v>
      </c>
      <c r="H302" s="97" t="s">
        <v>192</v>
      </c>
      <c r="I302" s="97" t="s">
        <v>5824</v>
      </c>
      <c r="J302" s="97">
        <v>25</v>
      </c>
      <c r="K302" s="97" t="s">
        <v>5330</v>
      </c>
      <c r="L302" s="97" t="s">
        <v>5347</v>
      </c>
      <c r="M302" s="97" t="s">
        <v>64</v>
      </c>
      <c r="N302" s="97" t="s">
        <v>64</v>
      </c>
      <c r="O302" s="97" t="s">
        <v>64</v>
      </c>
      <c r="P302" s="98" t="s">
        <v>5332</v>
      </c>
      <c r="Q302" s="97"/>
      <c r="R302" s="112"/>
      <c r="S302" s="95"/>
    </row>
    <row r="303" spans="1:19" ht="25.5">
      <c r="A303" s="118" t="s">
        <v>5325</v>
      </c>
      <c r="B303" s="118"/>
      <c r="C303" s="118" t="s">
        <v>1908</v>
      </c>
      <c r="D303" s="119" t="s">
        <v>5826</v>
      </c>
      <c r="E303" s="119" t="s">
        <v>2129</v>
      </c>
      <c r="F303" s="119" t="s">
        <v>4192</v>
      </c>
      <c r="G303" s="120" t="s">
        <v>5327</v>
      </c>
      <c r="H303" s="118" t="s">
        <v>192</v>
      </c>
      <c r="I303" s="118" t="s">
        <v>5824</v>
      </c>
      <c r="J303" s="118">
        <v>25</v>
      </c>
      <c r="K303" s="118" t="s">
        <v>5330</v>
      </c>
      <c r="L303" s="118" t="s">
        <v>5347</v>
      </c>
      <c r="M303" s="118" t="s">
        <v>64</v>
      </c>
      <c r="N303" s="118" t="s">
        <v>64</v>
      </c>
      <c r="O303" s="118" t="s">
        <v>64</v>
      </c>
      <c r="P303" s="121" t="s">
        <v>5332</v>
      </c>
      <c r="Q303" s="118" t="s">
        <v>5342</v>
      </c>
      <c r="R303" s="121" t="s">
        <v>5334</v>
      </c>
      <c r="S303" s="95"/>
    </row>
    <row r="304" spans="1:19" s="2" customFormat="1" ht="25.5">
      <c r="A304" s="118" t="s">
        <v>5745</v>
      </c>
      <c r="B304" s="118"/>
      <c r="C304" s="118" t="s">
        <v>1908</v>
      </c>
      <c r="D304" s="119" t="s">
        <v>5827</v>
      </c>
      <c r="E304" s="119" t="s">
        <v>2129</v>
      </c>
      <c r="F304" s="119" t="s">
        <v>4192</v>
      </c>
      <c r="G304" s="120" t="s">
        <v>5828</v>
      </c>
      <c r="H304" s="118" t="s">
        <v>192</v>
      </c>
      <c r="I304" s="118" t="s">
        <v>5824</v>
      </c>
      <c r="J304" s="118">
        <v>25</v>
      </c>
      <c r="K304" s="118" t="s">
        <v>5330</v>
      </c>
      <c r="L304" s="118" t="s">
        <v>5347</v>
      </c>
      <c r="M304" s="118" t="s">
        <v>64</v>
      </c>
      <c r="N304" s="118" t="s">
        <v>64</v>
      </c>
      <c r="O304" s="118" t="s">
        <v>64</v>
      </c>
      <c r="P304" s="121" t="s">
        <v>5332</v>
      </c>
      <c r="Q304" s="118"/>
      <c r="R304" s="98" t="s">
        <v>5748</v>
      </c>
    </row>
    <row r="305" spans="1:19" ht="25.5">
      <c r="A305" s="118" t="s">
        <v>5325</v>
      </c>
      <c r="B305" s="118"/>
      <c r="C305" s="118" t="s">
        <v>1908</v>
      </c>
      <c r="D305" s="119" t="s">
        <v>5829</v>
      </c>
      <c r="E305" s="119" t="s">
        <v>2129</v>
      </c>
      <c r="F305" s="119" t="s">
        <v>4195</v>
      </c>
      <c r="G305" s="120" t="s">
        <v>5327</v>
      </c>
      <c r="H305" s="118" t="s">
        <v>192</v>
      </c>
      <c r="I305" s="118" t="s">
        <v>5824</v>
      </c>
      <c r="J305" s="118">
        <v>35</v>
      </c>
      <c r="K305" s="118" t="s">
        <v>5330</v>
      </c>
      <c r="L305" s="118" t="s">
        <v>5347</v>
      </c>
      <c r="M305" s="118" t="s">
        <v>64</v>
      </c>
      <c r="N305" s="118" t="s">
        <v>64</v>
      </c>
      <c r="O305" s="118" t="s">
        <v>64</v>
      </c>
      <c r="P305" s="121" t="s">
        <v>5332</v>
      </c>
      <c r="Q305" s="118"/>
      <c r="R305" s="121" t="s">
        <v>5334</v>
      </c>
      <c r="S305" s="95"/>
    </row>
    <row r="306" spans="1:19" s="2" customFormat="1" ht="25.5">
      <c r="A306" s="97" t="s">
        <v>5745</v>
      </c>
      <c r="B306" s="97"/>
      <c r="C306" s="97" t="s">
        <v>1908</v>
      </c>
      <c r="D306" s="102" t="s">
        <v>5830</v>
      </c>
      <c r="E306" s="102" t="s">
        <v>2129</v>
      </c>
      <c r="F306" s="102" t="s">
        <v>4195</v>
      </c>
      <c r="G306" s="104" t="s">
        <v>5828</v>
      </c>
      <c r="H306" s="97" t="s">
        <v>192</v>
      </c>
      <c r="I306" s="97" t="s">
        <v>5824</v>
      </c>
      <c r="J306" s="97">
        <v>35</v>
      </c>
      <c r="K306" s="97" t="s">
        <v>5330</v>
      </c>
      <c r="L306" s="97" t="s">
        <v>5347</v>
      </c>
      <c r="M306" s="97" t="s">
        <v>64</v>
      </c>
      <c r="N306" s="97" t="s">
        <v>64</v>
      </c>
      <c r="O306" s="97" t="s">
        <v>64</v>
      </c>
      <c r="P306" s="98" t="s">
        <v>5332</v>
      </c>
      <c r="Q306" s="97"/>
      <c r="R306" s="98" t="s">
        <v>5748</v>
      </c>
    </row>
    <row r="307" spans="1:19" ht="102">
      <c r="A307" s="122" t="s">
        <v>5325</v>
      </c>
      <c r="B307" s="122"/>
      <c r="C307" s="122" t="s">
        <v>5429</v>
      </c>
      <c r="D307" s="123" t="s">
        <v>5831</v>
      </c>
      <c r="E307" s="124" t="s">
        <v>74</v>
      </c>
      <c r="F307" s="123" t="s">
        <v>2134</v>
      </c>
      <c r="G307" s="125" t="s">
        <v>5336</v>
      </c>
      <c r="H307" s="125" t="s">
        <v>192</v>
      </c>
      <c r="I307" s="122" t="s">
        <v>5364</v>
      </c>
      <c r="J307" s="122">
        <v>130</v>
      </c>
      <c r="K307" s="122" t="s">
        <v>5330</v>
      </c>
      <c r="L307" s="122" t="s">
        <v>5832</v>
      </c>
      <c r="M307" s="126" t="s">
        <v>64</v>
      </c>
      <c r="N307" s="126" t="s">
        <v>64</v>
      </c>
      <c r="O307" s="126" t="s">
        <v>64</v>
      </c>
      <c r="P307" s="126" t="s">
        <v>5332</v>
      </c>
      <c r="Q307" s="122"/>
      <c r="R307" s="126" t="s">
        <v>5334</v>
      </c>
      <c r="S307" s="95"/>
    </row>
    <row r="308" spans="1:19" ht="102">
      <c r="A308" s="97" t="s">
        <v>5325</v>
      </c>
      <c r="B308" s="97"/>
      <c r="C308" s="97" t="s">
        <v>5429</v>
      </c>
      <c r="D308" s="114" t="s">
        <v>5833</v>
      </c>
      <c r="E308" s="127" t="s">
        <v>74</v>
      </c>
      <c r="F308" s="114" t="s">
        <v>2134</v>
      </c>
      <c r="G308" s="128" t="s">
        <v>5507</v>
      </c>
      <c r="H308" s="100" t="s">
        <v>192</v>
      </c>
      <c r="I308" s="97" t="s">
        <v>5364</v>
      </c>
      <c r="J308" s="97">
        <v>130</v>
      </c>
      <c r="K308" s="97" t="s">
        <v>5330</v>
      </c>
      <c r="L308" s="97" t="s">
        <v>5832</v>
      </c>
      <c r="M308" s="98" t="s">
        <v>64</v>
      </c>
      <c r="N308" s="98" t="s">
        <v>64</v>
      </c>
      <c r="O308" s="98" t="s">
        <v>64</v>
      </c>
      <c r="P308" s="98" t="s">
        <v>5332</v>
      </c>
      <c r="Q308" s="97"/>
      <c r="R308" s="98" t="s">
        <v>5334</v>
      </c>
      <c r="S308" s="95"/>
    </row>
    <row r="309" spans="1:19" ht="25.5">
      <c r="A309" s="97" t="s">
        <v>5325</v>
      </c>
      <c r="B309" s="97"/>
      <c r="C309" s="98" t="s">
        <v>1908</v>
      </c>
      <c r="D309" s="114" t="s">
        <v>5834</v>
      </c>
      <c r="E309" s="127" t="s">
        <v>2134</v>
      </c>
      <c r="F309" s="114" t="s">
        <v>4853</v>
      </c>
      <c r="G309" s="100" t="s">
        <v>5835</v>
      </c>
      <c r="H309" s="100" t="s">
        <v>192</v>
      </c>
      <c r="I309" s="97" t="s">
        <v>5364</v>
      </c>
      <c r="J309" s="97" t="s">
        <v>5836</v>
      </c>
      <c r="K309" s="97" t="s">
        <v>5330</v>
      </c>
      <c r="L309" s="97" t="s">
        <v>5347</v>
      </c>
      <c r="M309" s="98" t="s">
        <v>1940</v>
      </c>
      <c r="N309" s="98" t="s">
        <v>64</v>
      </c>
      <c r="O309" s="98" t="s">
        <v>64</v>
      </c>
      <c r="P309" s="98" t="s">
        <v>5332</v>
      </c>
      <c r="Q309" s="97"/>
      <c r="R309" s="98" t="s">
        <v>5334</v>
      </c>
      <c r="S309" s="95"/>
    </row>
    <row r="310" spans="1:19" ht="25.5">
      <c r="A310" s="97" t="s">
        <v>5325</v>
      </c>
      <c r="B310" s="97"/>
      <c r="C310" s="98" t="s">
        <v>1908</v>
      </c>
      <c r="D310" s="114" t="s">
        <v>5837</v>
      </c>
      <c r="E310" s="127" t="s">
        <v>2129</v>
      </c>
      <c r="F310" s="114" t="s">
        <v>5027</v>
      </c>
      <c r="G310" s="100" t="s">
        <v>5327</v>
      </c>
      <c r="H310" s="100" t="s">
        <v>192</v>
      </c>
      <c r="I310" s="97" t="s">
        <v>5838</v>
      </c>
      <c r="J310" s="97">
        <v>30</v>
      </c>
      <c r="K310" s="97" t="s">
        <v>5330</v>
      </c>
      <c r="L310" s="97" t="s">
        <v>5347</v>
      </c>
      <c r="M310" s="98" t="s">
        <v>64</v>
      </c>
      <c r="N310" s="98" t="s">
        <v>64</v>
      </c>
      <c r="O310" s="98" t="s">
        <v>64</v>
      </c>
      <c r="P310" s="98" t="s">
        <v>5332</v>
      </c>
      <c r="Q310" s="97"/>
      <c r="R310" s="98" t="s">
        <v>5334</v>
      </c>
      <c r="S310" s="95"/>
    </row>
    <row r="311" spans="1:19" ht="25.5">
      <c r="A311" s="97">
        <v>0</v>
      </c>
      <c r="B311" s="97"/>
      <c r="C311" s="98" t="s">
        <v>1908</v>
      </c>
      <c r="D311" s="114" t="s">
        <v>5839</v>
      </c>
      <c r="E311" s="127" t="s">
        <v>2132</v>
      </c>
      <c r="F311" s="114" t="s">
        <v>3703</v>
      </c>
      <c r="G311" s="100" t="s">
        <v>5327</v>
      </c>
      <c r="H311" s="100" t="s">
        <v>192</v>
      </c>
      <c r="I311" s="97" t="s">
        <v>5838</v>
      </c>
      <c r="J311" s="97">
        <v>40</v>
      </c>
      <c r="K311" s="97" t="s">
        <v>5330</v>
      </c>
      <c r="L311" s="97" t="s">
        <v>5840</v>
      </c>
      <c r="M311" s="98" t="s">
        <v>64</v>
      </c>
      <c r="N311" s="98" t="s">
        <v>64</v>
      </c>
      <c r="O311" s="98" t="s">
        <v>64</v>
      </c>
      <c r="P311" s="98" t="s">
        <v>5332</v>
      </c>
      <c r="Q311" s="97"/>
      <c r="R311" s="112"/>
      <c r="S311" s="95"/>
    </row>
    <row r="312" spans="1:19" ht="25.5">
      <c r="A312" s="97">
        <v>0</v>
      </c>
      <c r="B312" s="97"/>
      <c r="C312" s="98" t="s">
        <v>1908</v>
      </c>
      <c r="D312" s="114" t="s">
        <v>5841</v>
      </c>
      <c r="E312" s="127" t="s">
        <v>2132</v>
      </c>
      <c r="F312" s="114" t="s">
        <v>3487</v>
      </c>
      <c r="G312" s="100" t="s">
        <v>5327</v>
      </c>
      <c r="H312" s="100" t="s">
        <v>192</v>
      </c>
      <c r="I312" s="97" t="s">
        <v>5838</v>
      </c>
      <c r="J312" s="97">
        <v>40</v>
      </c>
      <c r="K312" s="97" t="s">
        <v>5330</v>
      </c>
      <c r="L312" s="97" t="s">
        <v>5840</v>
      </c>
      <c r="M312" s="98" t="s">
        <v>64</v>
      </c>
      <c r="N312" s="98" t="s">
        <v>64</v>
      </c>
      <c r="O312" s="98" t="s">
        <v>64</v>
      </c>
      <c r="P312" s="98" t="s">
        <v>5332</v>
      </c>
      <c r="Q312" s="97"/>
      <c r="R312" s="112"/>
      <c r="S312" s="95"/>
    </row>
    <row r="313" spans="1:19" ht="38.25">
      <c r="A313" s="97">
        <v>0</v>
      </c>
      <c r="B313" s="97"/>
      <c r="C313" s="98" t="s">
        <v>1908</v>
      </c>
      <c r="D313" s="114" t="s">
        <v>5842</v>
      </c>
      <c r="E313" s="127" t="s">
        <v>2132</v>
      </c>
      <c r="F313" s="114" t="s">
        <v>4179</v>
      </c>
      <c r="G313" s="100" t="s">
        <v>5327</v>
      </c>
      <c r="H313" s="100" t="s">
        <v>192</v>
      </c>
      <c r="I313" s="97" t="s">
        <v>5843</v>
      </c>
      <c r="J313" s="97">
        <v>45</v>
      </c>
      <c r="K313" s="97" t="s">
        <v>5330</v>
      </c>
      <c r="L313" s="97" t="s">
        <v>5844</v>
      </c>
      <c r="M313" s="98" t="s">
        <v>64</v>
      </c>
      <c r="N313" s="98" t="s">
        <v>64</v>
      </c>
      <c r="O313" s="98" t="s">
        <v>64</v>
      </c>
      <c r="P313" s="98" t="s">
        <v>5332</v>
      </c>
      <c r="Q313" s="97"/>
      <c r="R313" s="112"/>
      <c r="S313" s="95"/>
    </row>
    <row r="314" spans="1:19" ht="38.25">
      <c r="A314" s="97">
        <v>0</v>
      </c>
      <c r="B314" s="97"/>
      <c r="C314" s="98" t="s">
        <v>1908</v>
      </c>
      <c r="D314" s="114" t="s">
        <v>5845</v>
      </c>
      <c r="E314" s="127" t="s">
        <v>2132</v>
      </c>
      <c r="F314" s="114" t="s">
        <v>4181</v>
      </c>
      <c r="G314" s="100" t="s">
        <v>5327</v>
      </c>
      <c r="H314" s="100" t="s">
        <v>192</v>
      </c>
      <c r="I314" s="97" t="s">
        <v>5843</v>
      </c>
      <c r="J314" s="97">
        <v>45</v>
      </c>
      <c r="K314" s="97" t="s">
        <v>5330</v>
      </c>
      <c r="L314" s="97" t="s">
        <v>5844</v>
      </c>
      <c r="M314" s="98" t="s">
        <v>64</v>
      </c>
      <c r="N314" s="98" t="s">
        <v>64</v>
      </c>
      <c r="O314" s="98" t="s">
        <v>64</v>
      </c>
      <c r="P314" s="98" t="s">
        <v>5332</v>
      </c>
      <c r="Q314" s="97"/>
      <c r="R314" s="112"/>
      <c r="S314" s="95"/>
    </row>
    <row r="315" spans="1:19" ht="38.25">
      <c r="A315" s="97" t="s">
        <v>5325</v>
      </c>
      <c r="B315" s="97"/>
      <c r="C315" s="98" t="s">
        <v>1908</v>
      </c>
      <c r="D315" s="114" t="s">
        <v>5846</v>
      </c>
      <c r="E315" s="127" t="s">
        <v>2132</v>
      </c>
      <c r="F315" s="114" t="s">
        <v>4182</v>
      </c>
      <c r="G315" s="100" t="s">
        <v>5327</v>
      </c>
      <c r="H315" s="100" t="s">
        <v>192</v>
      </c>
      <c r="I315" s="97" t="s">
        <v>5843</v>
      </c>
      <c r="J315" s="97">
        <v>50</v>
      </c>
      <c r="K315" s="97" t="s">
        <v>5330</v>
      </c>
      <c r="L315" s="97" t="s">
        <v>5844</v>
      </c>
      <c r="M315" s="98" t="s">
        <v>64</v>
      </c>
      <c r="N315" s="98" t="s">
        <v>64</v>
      </c>
      <c r="O315" s="98" t="s">
        <v>64</v>
      </c>
      <c r="P315" s="98" t="s">
        <v>5332</v>
      </c>
      <c r="Q315" s="97"/>
      <c r="R315" s="98" t="s">
        <v>5334</v>
      </c>
      <c r="S315" s="95"/>
    </row>
    <row r="316" spans="1:19" ht="38.25">
      <c r="A316" s="97" t="s">
        <v>5325</v>
      </c>
      <c r="B316" s="97"/>
      <c r="C316" s="98" t="s">
        <v>1908</v>
      </c>
      <c r="D316" s="114" t="s">
        <v>5847</v>
      </c>
      <c r="E316" s="127" t="s">
        <v>2132</v>
      </c>
      <c r="F316" s="114" t="s">
        <v>4184</v>
      </c>
      <c r="G316" s="100" t="s">
        <v>5327</v>
      </c>
      <c r="H316" s="100" t="s">
        <v>192</v>
      </c>
      <c r="I316" s="97" t="s">
        <v>5843</v>
      </c>
      <c r="J316" s="97">
        <v>50</v>
      </c>
      <c r="K316" s="97" t="s">
        <v>5330</v>
      </c>
      <c r="L316" s="97" t="s">
        <v>5844</v>
      </c>
      <c r="M316" s="98" t="s">
        <v>64</v>
      </c>
      <c r="N316" s="98" t="s">
        <v>64</v>
      </c>
      <c r="O316" s="98" t="s">
        <v>64</v>
      </c>
      <c r="P316" s="98" t="s">
        <v>5332</v>
      </c>
      <c r="Q316" s="97"/>
      <c r="R316" s="98" t="s">
        <v>5334</v>
      </c>
      <c r="S316" s="95"/>
    </row>
    <row r="317" spans="1:19" ht="102">
      <c r="A317" s="97" t="s">
        <v>5325</v>
      </c>
      <c r="B317" s="101"/>
      <c r="C317" s="98" t="s">
        <v>1908</v>
      </c>
      <c r="D317" s="102" t="s">
        <v>5848</v>
      </c>
      <c r="E317" s="100" t="s">
        <v>81</v>
      </c>
      <c r="F317" s="114" t="s">
        <v>5106</v>
      </c>
      <c r="G317" s="128" t="s">
        <v>5363</v>
      </c>
      <c r="H317" s="100" t="s">
        <v>192</v>
      </c>
      <c r="I317" s="97" t="s">
        <v>5391</v>
      </c>
      <c r="J317" s="97" t="s">
        <v>5849</v>
      </c>
      <c r="K317" s="97" t="s">
        <v>5330</v>
      </c>
      <c r="L317" s="97" t="s">
        <v>5832</v>
      </c>
      <c r="M317" s="98" t="s">
        <v>64</v>
      </c>
      <c r="N317" s="98" t="s">
        <v>64</v>
      </c>
      <c r="O317" s="98" t="s">
        <v>64</v>
      </c>
      <c r="P317" s="98" t="s">
        <v>5332</v>
      </c>
      <c r="Q317" s="97"/>
      <c r="R317" s="98" t="s">
        <v>5334</v>
      </c>
      <c r="S317" s="95"/>
    </row>
    <row r="318" spans="1:19" ht="102">
      <c r="A318" s="97" t="s">
        <v>5325</v>
      </c>
      <c r="B318" s="101"/>
      <c r="C318" s="98" t="s">
        <v>1908</v>
      </c>
      <c r="D318" s="102" t="s">
        <v>5850</v>
      </c>
      <c r="E318" s="100" t="s">
        <v>81</v>
      </c>
      <c r="F318" s="114" t="s">
        <v>5851</v>
      </c>
      <c r="G318" s="100" t="s">
        <v>5369</v>
      </c>
      <c r="H318" s="100" t="s">
        <v>192</v>
      </c>
      <c r="I318" s="97" t="s">
        <v>5370</v>
      </c>
      <c r="J318" s="97" t="s">
        <v>5849</v>
      </c>
      <c r="K318" s="97" t="s">
        <v>5330</v>
      </c>
      <c r="L318" s="97" t="s">
        <v>5832</v>
      </c>
      <c r="M318" s="98" t="s">
        <v>64</v>
      </c>
      <c r="N318" s="98" t="s">
        <v>64</v>
      </c>
      <c r="O318" s="98" t="s">
        <v>64</v>
      </c>
      <c r="P318" s="98" t="s">
        <v>5332</v>
      </c>
      <c r="Q318" s="97"/>
      <c r="R318" s="98" t="s">
        <v>5334</v>
      </c>
      <c r="S318" s="95"/>
    </row>
    <row r="319" spans="1:19" ht="102">
      <c r="A319" s="97" t="s">
        <v>5325</v>
      </c>
      <c r="B319" s="101"/>
      <c r="C319" s="98" t="s">
        <v>1908</v>
      </c>
      <c r="D319" s="102" t="s">
        <v>5852</v>
      </c>
      <c r="E319" s="100" t="s">
        <v>81</v>
      </c>
      <c r="F319" s="114" t="s">
        <v>5107</v>
      </c>
      <c r="G319" s="128" t="s">
        <v>5363</v>
      </c>
      <c r="H319" s="100" t="s">
        <v>192</v>
      </c>
      <c r="I319" s="97" t="s">
        <v>5639</v>
      </c>
      <c r="J319" s="97" t="s">
        <v>5849</v>
      </c>
      <c r="K319" s="97" t="s">
        <v>5330</v>
      </c>
      <c r="L319" s="97" t="s">
        <v>5832</v>
      </c>
      <c r="M319" s="98" t="s">
        <v>64</v>
      </c>
      <c r="N319" s="98" t="s">
        <v>64</v>
      </c>
      <c r="O319" s="98" t="s">
        <v>64</v>
      </c>
      <c r="P319" s="98" t="s">
        <v>5332</v>
      </c>
      <c r="Q319" s="97"/>
      <c r="R319" s="98" t="s">
        <v>5334</v>
      </c>
      <c r="S319" s="95"/>
    </row>
    <row r="320" spans="1:19" ht="102">
      <c r="A320" s="97" t="s">
        <v>5745</v>
      </c>
      <c r="B320" s="101"/>
      <c r="C320" s="98" t="s">
        <v>1908</v>
      </c>
      <c r="D320" s="102" t="s">
        <v>5853</v>
      </c>
      <c r="E320" s="100" t="s">
        <v>2129</v>
      </c>
      <c r="F320" s="102" t="s">
        <v>5047</v>
      </c>
      <c r="G320" s="100" t="s">
        <v>5369</v>
      </c>
      <c r="H320" s="100"/>
      <c r="I320" s="97"/>
      <c r="J320" s="97" t="s">
        <v>5849</v>
      </c>
      <c r="K320" s="97" t="s">
        <v>5330</v>
      </c>
      <c r="L320" s="97" t="s">
        <v>5832</v>
      </c>
      <c r="M320" s="98" t="s">
        <v>64</v>
      </c>
      <c r="N320" s="98" t="s">
        <v>64</v>
      </c>
      <c r="O320" s="98" t="s">
        <v>64</v>
      </c>
      <c r="P320" s="98" t="s">
        <v>5332</v>
      </c>
      <c r="Q320" s="97"/>
      <c r="R320" s="98" t="s">
        <v>5748</v>
      </c>
      <c r="S320" s="95"/>
    </row>
    <row r="321" spans="1:19" ht="102">
      <c r="A321" s="97" t="s">
        <v>5325</v>
      </c>
      <c r="B321" s="101"/>
      <c r="C321" s="98" t="s">
        <v>1908</v>
      </c>
      <c r="D321" s="102" t="s">
        <v>5854</v>
      </c>
      <c r="E321" s="100" t="s">
        <v>81</v>
      </c>
      <c r="F321" s="114" t="s">
        <v>5855</v>
      </c>
      <c r="G321" s="100" t="s">
        <v>5369</v>
      </c>
      <c r="H321" s="100" t="s">
        <v>192</v>
      </c>
      <c r="I321" s="97" t="s">
        <v>5370</v>
      </c>
      <c r="J321" s="97" t="s">
        <v>5849</v>
      </c>
      <c r="K321" s="97" t="s">
        <v>5330</v>
      </c>
      <c r="L321" s="97" t="s">
        <v>5832</v>
      </c>
      <c r="M321" s="98" t="s">
        <v>64</v>
      </c>
      <c r="N321" s="98" t="s">
        <v>64</v>
      </c>
      <c r="O321" s="98" t="s">
        <v>64</v>
      </c>
      <c r="P321" s="98" t="s">
        <v>5332</v>
      </c>
      <c r="Q321" s="97"/>
      <c r="R321" s="98" t="s">
        <v>5334</v>
      </c>
      <c r="S321" s="95"/>
    </row>
    <row r="322" spans="1:19" ht="38.25">
      <c r="A322" s="97">
        <v>0</v>
      </c>
      <c r="B322" s="97"/>
      <c r="C322" s="98" t="s">
        <v>1908</v>
      </c>
      <c r="D322" s="114" t="s">
        <v>5856</v>
      </c>
      <c r="E322" s="127" t="s">
        <v>2132</v>
      </c>
      <c r="F322" s="114" t="s">
        <v>4842</v>
      </c>
      <c r="G322" s="100" t="s">
        <v>5327</v>
      </c>
      <c r="H322" s="100" t="s">
        <v>192</v>
      </c>
      <c r="I322" s="97" t="s">
        <v>5857</v>
      </c>
      <c r="J322" s="97">
        <v>45</v>
      </c>
      <c r="K322" s="97" t="s">
        <v>5330</v>
      </c>
      <c r="L322" s="97" t="s">
        <v>5844</v>
      </c>
      <c r="M322" s="98" t="s">
        <v>64</v>
      </c>
      <c r="N322" s="98" t="s">
        <v>64</v>
      </c>
      <c r="O322" s="98" t="s">
        <v>64</v>
      </c>
      <c r="P322" s="98" t="s">
        <v>5332</v>
      </c>
      <c r="Q322" s="97"/>
      <c r="R322" s="112"/>
      <c r="S322" s="95"/>
    </row>
    <row r="323" spans="1:19" ht="38.25">
      <c r="A323" s="97">
        <v>0</v>
      </c>
      <c r="B323" s="97"/>
      <c r="C323" s="98" t="s">
        <v>1908</v>
      </c>
      <c r="D323" s="114" t="s">
        <v>5858</v>
      </c>
      <c r="E323" s="127" t="s">
        <v>2132</v>
      </c>
      <c r="F323" s="114" t="s">
        <v>4843</v>
      </c>
      <c r="G323" s="100" t="s">
        <v>5327</v>
      </c>
      <c r="H323" s="100" t="s">
        <v>192</v>
      </c>
      <c r="I323" s="97" t="s">
        <v>5857</v>
      </c>
      <c r="J323" s="97">
        <v>45</v>
      </c>
      <c r="K323" s="97" t="s">
        <v>5330</v>
      </c>
      <c r="L323" s="97" t="s">
        <v>5844</v>
      </c>
      <c r="M323" s="98" t="s">
        <v>64</v>
      </c>
      <c r="N323" s="98" t="s">
        <v>64</v>
      </c>
      <c r="O323" s="98" t="s">
        <v>64</v>
      </c>
      <c r="P323" s="98" t="s">
        <v>5332</v>
      </c>
      <c r="Q323" s="97"/>
      <c r="R323" s="112"/>
      <c r="S323" s="95"/>
    </row>
    <row r="324" spans="1:19" ht="38.25">
      <c r="A324" s="97">
        <v>0</v>
      </c>
      <c r="B324" s="97"/>
      <c r="C324" s="98" t="s">
        <v>1908</v>
      </c>
      <c r="D324" s="114" t="s">
        <v>5859</v>
      </c>
      <c r="E324" s="127" t="s">
        <v>2132</v>
      </c>
      <c r="F324" s="114" t="s">
        <v>4844</v>
      </c>
      <c r="G324" s="100" t="s">
        <v>5327</v>
      </c>
      <c r="H324" s="100" t="s">
        <v>192</v>
      </c>
      <c r="I324" s="97" t="s">
        <v>5857</v>
      </c>
      <c r="J324" s="97">
        <v>50</v>
      </c>
      <c r="K324" s="97" t="s">
        <v>5330</v>
      </c>
      <c r="L324" s="97" t="s">
        <v>5844</v>
      </c>
      <c r="M324" s="98" t="s">
        <v>64</v>
      </c>
      <c r="N324" s="98" t="s">
        <v>64</v>
      </c>
      <c r="O324" s="98" t="s">
        <v>64</v>
      </c>
      <c r="P324" s="98" t="s">
        <v>5332</v>
      </c>
      <c r="Q324" s="97"/>
      <c r="R324" s="112"/>
      <c r="S324" s="95"/>
    </row>
    <row r="325" spans="1:19" ht="38.25">
      <c r="A325" s="97">
        <v>0</v>
      </c>
      <c r="B325" s="97"/>
      <c r="C325" s="98" t="s">
        <v>1908</v>
      </c>
      <c r="D325" s="114" t="s">
        <v>5860</v>
      </c>
      <c r="E325" s="127" t="s">
        <v>2132</v>
      </c>
      <c r="F325" s="114" t="s">
        <v>4845</v>
      </c>
      <c r="G325" s="100" t="s">
        <v>5327</v>
      </c>
      <c r="H325" s="100" t="s">
        <v>192</v>
      </c>
      <c r="I325" s="97" t="s">
        <v>5861</v>
      </c>
      <c r="J325" s="97">
        <v>50</v>
      </c>
      <c r="K325" s="97" t="s">
        <v>5330</v>
      </c>
      <c r="L325" s="97" t="s">
        <v>5844</v>
      </c>
      <c r="M325" s="98" t="s">
        <v>64</v>
      </c>
      <c r="N325" s="98" t="s">
        <v>64</v>
      </c>
      <c r="O325" s="98" t="s">
        <v>64</v>
      </c>
      <c r="P325" s="98" t="s">
        <v>5332</v>
      </c>
      <c r="Q325" s="97"/>
      <c r="R325" s="112"/>
      <c r="S325" s="95"/>
    </row>
    <row r="326" spans="1:19" ht="25.5">
      <c r="A326" s="97">
        <v>0</v>
      </c>
      <c r="B326" s="97"/>
      <c r="C326" s="98" t="s">
        <v>1908</v>
      </c>
      <c r="D326" s="114" t="s">
        <v>5862</v>
      </c>
      <c r="E326" s="127" t="s">
        <v>2132</v>
      </c>
      <c r="F326" s="114" t="s">
        <v>3662</v>
      </c>
      <c r="G326" s="100" t="s">
        <v>5327</v>
      </c>
      <c r="H326" s="100" t="s">
        <v>192</v>
      </c>
      <c r="I326" s="97" t="s">
        <v>5861</v>
      </c>
      <c r="J326" s="97">
        <v>20</v>
      </c>
      <c r="K326" s="97" t="s">
        <v>5330</v>
      </c>
      <c r="L326" s="97" t="s">
        <v>5863</v>
      </c>
      <c r="M326" s="98" t="s">
        <v>64</v>
      </c>
      <c r="N326" s="98" t="s">
        <v>64</v>
      </c>
      <c r="O326" s="98" t="s">
        <v>64</v>
      </c>
      <c r="P326" s="98" t="s">
        <v>5332</v>
      </c>
      <c r="Q326" s="97"/>
      <c r="R326" s="112"/>
      <c r="S326" s="95"/>
    </row>
    <row r="327" spans="1:19" ht="25.5">
      <c r="A327" s="97" t="s">
        <v>5325</v>
      </c>
      <c r="B327" s="97" t="s">
        <v>4932</v>
      </c>
      <c r="C327" s="98" t="s">
        <v>525</v>
      </c>
      <c r="D327" s="114" t="s">
        <v>5864</v>
      </c>
      <c r="E327" s="127" t="s">
        <v>802</v>
      </c>
      <c r="F327" s="114" t="s">
        <v>5865</v>
      </c>
      <c r="G327" s="100" t="s">
        <v>5327</v>
      </c>
      <c r="H327" s="100" t="s">
        <v>192</v>
      </c>
      <c r="I327" s="97" t="s">
        <v>5861</v>
      </c>
      <c r="J327" s="97">
        <v>20</v>
      </c>
      <c r="K327" s="97" t="s">
        <v>5415</v>
      </c>
      <c r="L327" s="97" t="s">
        <v>5791</v>
      </c>
      <c r="M327" s="98" t="s">
        <v>64</v>
      </c>
      <c r="N327" s="98" t="s">
        <v>64</v>
      </c>
      <c r="O327" s="98" t="s">
        <v>64</v>
      </c>
      <c r="P327" s="98" t="s">
        <v>5332</v>
      </c>
      <c r="Q327" s="97"/>
      <c r="R327" s="98" t="s">
        <v>5334</v>
      </c>
      <c r="S327" s="95"/>
    </row>
    <row r="328" spans="1:19" ht="25.5">
      <c r="A328" s="97" t="s">
        <v>5325</v>
      </c>
      <c r="B328" s="97" t="s">
        <v>4932</v>
      </c>
      <c r="C328" s="98" t="s">
        <v>525</v>
      </c>
      <c r="D328" s="114" t="s">
        <v>5866</v>
      </c>
      <c r="E328" s="127" t="s">
        <v>800</v>
      </c>
      <c r="F328" s="114" t="s">
        <v>5867</v>
      </c>
      <c r="G328" s="100" t="s">
        <v>5327</v>
      </c>
      <c r="H328" s="100" t="s">
        <v>192</v>
      </c>
      <c r="I328" s="97" t="s">
        <v>5861</v>
      </c>
      <c r="J328" s="97">
        <v>20</v>
      </c>
      <c r="K328" s="97" t="s">
        <v>5415</v>
      </c>
      <c r="L328" s="97" t="s">
        <v>5784</v>
      </c>
      <c r="M328" s="98" t="s">
        <v>64</v>
      </c>
      <c r="N328" s="98" t="s">
        <v>64</v>
      </c>
      <c r="O328" s="98" t="s">
        <v>64</v>
      </c>
      <c r="P328" s="98" t="s">
        <v>5332</v>
      </c>
      <c r="Q328" s="97"/>
      <c r="R328" s="98" t="s">
        <v>5334</v>
      </c>
      <c r="S328" s="95"/>
    </row>
    <row r="329" spans="1:19" ht="25.5">
      <c r="A329" s="97">
        <v>0</v>
      </c>
      <c r="B329" s="97"/>
      <c r="C329" s="98" t="s">
        <v>804</v>
      </c>
      <c r="D329" s="114" t="s">
        <v>5868</v>
      </c>
      <c r="E329" s="127" t="s">
        <v>927</v>
      </c>
      <c r="F329" s="114" t="s">
        <v>3736</v>
      </c>
      <c r="G329" s="100" t="s">
        <v>5327</v>
      </c>
      <c r="H329" s="100" t="s">
        <v>192</v>
      </c>
      <c r="I329" s="97" t="s">
        <v>5776</v>
      </c>
      <c r="J329" s="97">
        <v>30</v>
      </c>
      <c r="K329" s="97" t="s">
        <v>5330</v>
      </c>
      <c r="L329" s="97" t="s">
        <v>5815</v>
      </c>
      <c r="M329" s="98" t="s">
        <v>64</v>
      </c>
      <c r="N329" s="98" t="s">
        <v>64</v>
      </c>
      <c r="O329" s="98" t="s">
        <v>64</v>
      </c>
      <c r="P329" s="98" t="s">
        <v>5332</v>
      </c>
      <c r="Q329" s="97"/>
      <c r="R329" s="112"/>
      <c r="S329" s="95"/>
    </row>
    <row r="330" spans="1:19" ht="25.5">
      <c r="A330" s="97">
        <v>0</v>
      </c>
      <c r="B330" s="97"/>
      <c r="C330" s="98" t="s">
        <v>804</v>
      </c>
      <c r="D330" s="114" t="s">
        <v>5869</v>
      </c>
      <c r="E330" s="127" t="s">
        <v>927</v>
      </c>
      <c r="F330" s="114" t="s">
        <v>3739</v>
      </c>
      <c r="G330" s="100" t="s">
        <v>5327</v>
      </c>
      <c r="H330" s="100" t="s">
        <v>192</v>
      </c>
      <c r="I330" s="97" t="s">
        <v>5776</v>
      </c>
      <c r="J330" s="101">
        <v>10</v>
      </c>
      <c r="K330" s="97" t="s">
        <v>5330</v>
      </c>
      <c r="L330" s="97" t="s">
        <v>5815</v>
      </c>
      <c r="M330" s="98" t="s">
        <v>64</v>
      </c>
      <c r="N330" s="98" t="s">
        <v>64</v>
      </c>
      <c r="O330" s="98" t="s">
        <v>64</v>
      </c>
      <c r="P330" s="98" t="s">
        <v>5332</v>
      </c>
      <c r="Q330" s="97"/>
      <c r="R330" s="112"/>
      <c r="S330" s="95"/>
    </row>
    <row r="331" spans="1:19" ht="51">
      <c r="A331" s="97">
        <v>0</v>
      </c>
      <c r="B331" s="97"/>
      <c r="C331" s="98" t="s">
        <v>804</v>
      </c>
      <c r="D331" s="114" t="s">
        <v>5870</v>
      </c>
      <c r="E331" s="127" t="s">
        <v>927</v>
      </c>
      <c r="F331" s="114" t="s">
        <v>5032</v>
      </c>
      <c r="G331" s="100" t="s">
        <v>5327</v>
      </c>
      <c r="H331" s="100" t="s">
        <v>192</v>
      </c>
      <c r="I331" s="97" t="s">
        <v>5776</v>
      </c>
      <c r="J331" s="101">
        <v>10</v>
      </c>
      <c r="K331" s="97" t="s">
        <v>5330</v>
      </c>
      <c r="L331" s="97" t="s">
        <v>5815</v>
      </c>
      <c r="M331" s="98" t="s">
        <v>64</v>
      </c>
      <c r="N331" s="98" t="s">
        <v>64</v>
      </c>
      <c r="O331" s="98" t="s">
        <v>64</v>
      </c>
      <c r="P331" s="98" t="s">
        <v>5332</v>
      </c>
      <c r="Q331" s="97" t="s">
        <v>5333</v>
      </c>
      <c r="R331" s="112"/>
      <c r="S331" s="95"/>
    </row>
    <row r="332" spans="1:19" ht="25.5">
      <c r="A332" s="97">
        <v>0</v>
      </c>
      <c r="B332" s="97"/>
      <c r="C332" s="98" t="s">
        <v>525</v>
      </c>
      <c r="D332" s="114" t="s">
        <v>5871</v>
      </c>
      <c r="E332" s="127" t="s">
        <v>800</v>
      </c>
      <c r="F332" s="114" t="s">
        <v>3835</v>
      </c>
      <c r="G332" s="100" t="s">
        <v>5327</v>
      </c>
      <c r="H332" s="100" t="s">
        <v>192</v>
      </c>
      <c r="I332" s="97" t="s">
        <v>5872</v>
      </c>
      <c r="J332" s="97">
        <v>25</v>
      </c>
      <c r="K332" s="97" t="s">
        <v>5415</v>
      </c>
      <c r="L332" s="97" t="s">
        <v>5781</v>
      </c>
      <c r="M332" s="98" t="s">
        <v>64</v>
      </c>
      <c r="N332" s="98" t="s">
        <v>64</v>
      </c>
      <c r="O332" s="98" t="s">
        <v>64</v>
      </c>
      <c r="P332" s="98" t="s">
        <v>5332</v>
      </c>
      <c r="Q332" s="97"/>
      <c r="R332" s="112"/>
      <c r="S332" s="95"/>
    </row>
    <row r="333" spans="1:19" ht="25.5">
      <c r="A333" s="97">
        <v>0</v>
      </c>
      <c r="B333" s="97"/>
      <c r="C333" s="98" t="s">
        <v>525</v>
      </c>
      <c r="D333" s="114" t="s">
        <v>5873</v>
      </c>
      <c r="E333" s="127" t="s">
        <v>800</v>
      </c>
      <c r="F333" s="114" t="s">
        <v>3845</v>
      </c>
      <c r="G333" s="100" t="s">
        <v>5327</v>
      </c>
      <c r="H333" s="100" t="s">
        <v>192</v>
      </c>
      <c r="I333" s="97" t="s">
        <v>5872</v>
      </c>
      <c r="J333" s="97">
        <v>25</v>
      </c>
      <c r="K333" s="97" t="s">
        <v>5415</v>
      </c>
      <c r="L333" s="97" t="s">
        <v>5781</v>
      </c>
      <c r="M333" s="98" t="s">
        <v>64</v>
      </c>
      <c r="N333" s="98" t="s">
        <v>64</v>
      </c>
      <c r="O333" s="98" t="s">
        <v>64</v>
      </c>
      <c r="P333" s="98" t="s">
        <v>5332</v>
      </c>
      <c r="Q333" s="97"/>
      <c r="R333" s="112"/>
      <c r="S333" s="95"/>
    </row>
    <row r="334" spans="1:19" ht="25.5">
      <c r="A334" s="97">
        <v>0</v>
      </c>
      <c r="B334" s="97"/>
      <c r="C334" s="98" t="s">
        <v>525</v>
      </c>
      <c r="D334" s="114" t="s">
        <v>5874</v>
      </c>
      <c r="E334" s="127" t="s">
        <v>802</v>
      </c>
      <c r="F334" s="114" t="s">
        <v>3780</v>
      </c>
      <c r="G334" s="100" t="s">
        <v>5327</v>
      </c>
      <c r="H334" s="100" t="s">
        <v>192</v>
      </c>
      <c r="I334" s="97" t="s">
        <v>5872</v>
      </c>
      <c r="J334" s="97">
        <v>25</v>
      </c>
      <c r="K334" s="97" t="s">
        <v>5415</v>
      </c>
      <c r="L334" s="97" t="s">
        <v>5788</v>
      </c>
      <c r="M334" s="98" t="s">
        <v>64</v>
      </c>
      <c r="N334" s="98" t="s">
        <v>64</v>
      </c>
      <c r="O334" s="98" t="s">
        <v>64</v>
      </c>
      <c r="P334" s="98" t="s">
        <v>5332</v>
      </c>
      <c r="Q334" s="97"/>
      <c r="R334" s="112"/>
      <c r="S334" s="95"/>
    </row>
    <row r="335" spans="1:19" ht="25.5">
      <c r="A335" s="97">
        <v>0</v>
      </c>
      <c r="B335" s="97"/>
      <c r="C335" s="98" t="s">
        <v>525</v>
      </c>
      <c r="D335" s="114" t="s">
        <v>5875</v>
      </c>
      <c r="E335" s="127" t="s">
        <v>802</v>
      </c>
      <c r="F335" s="114" t="s">
        <v>3782</v>
      </c>
      <c r="G335" s="100" t="s">
        <v>5327</v>
      </c>
      <c r="H335" s="100" t="s">
        <v>192</v>
      </c>
      <c r="I335" s="97" t="s">
        <v>5872</v>
      </c>
      <c r="J335" s="97">
        <v>25</v>
      </c>
      <c r="K335" s="97" t="s">
        <v>5415</v>
      </c>
      <c r="L335" s="97" t="s">
        <v>5788</v>
      </c>
      <c r="M335" s="98" t="s">
        <v>64</v>
      </c>
      <c r="N335" s="98" t="s">
        <v>64</v>
      </c>
      <c r="O335" s="98" t="s">
        <v>64</v>
      </c>
      <c r="P335" s="98" t="s">
        <v>5332</v>
      </c>
      <c r="Q335" s="97"/>
      <c r="R335" s="112"/>
      <c r="S335" s="95"/>
    </row>
    <row r="336" spans="1:19" ht="25.5">
      <c r="A336" s="97">
        <v>0</v>
      </c>
      <c r="B336" s="97"/>
      <c r="C336" s="98" t="s">
        <v>804</v>
      </c>
      <c r="D336" s="114" t="s">
        <v>5876</v>
      </c>
      <c r="E336" s="127" t="s">
        <v>924</v>
      </c>
      <c r="F336" s="114" t="s">
        <v>3778</v>
      </c>
      <c r="G336" s="100" t="s">
        <v>5327</v>
      </c>
      <c r="H336" s="100" t="s">
        <v>192</v>
      </c>
      <c r="I336" s="97" t="s">
        <v>5877</v>
      </c>
      <c r="J336" s="97">
        <v>30</v>
      </c>
      <c r="K336" s="97" t="s">
        <v>5415</v>
      </c>
      <c r="L336" s="97" t="s">
        <v>5797</v>
      </c>
      <c r="M336" s="98" t="s">
        <v>64</v>
      </c>
      <c r="N336" s="98" t="s">
        <v>64</v>
      </c>
      <c r="O336" s="98" t="s">
        <v>64</v>
      </c>
      <c r="P336" s="98" t="s">
        <v>5332</v>
      </c>
      <c r="Q336" s="97"/>
      <c r="R336" s="112"/>
      <c r="S336" s="95"/>
    </row>
    <row r="337" spans="1:19" ht="25.5">
      <c r="A337" s="97">
        <v>0</v>
      </c>
      <c r="B337" s="97"/>
      <c r="C337" s="98" t="s">
        <v>804</v>
      </c>
      <c r="D337" s="114" t="s">
        <v>5878</v>
      </c>
      <c r="E337" s="127" t="s">
        <v>924</v>
      </c>
      <c r="F337" s="114" t="s">
        <v>3779</v>
      </c>
      <c r="G337" s="100" t="s">
        <v>5327</v>
      </c>
      <c r="H337" s="100" t="s">
        <v>192</v>
      </c>
      <c r="I337" s="97" t="s">
        <v>5877</v>
      </c>
      <c r="J337" s="97">
        <v>30</v>
      </c>
      <c r="K337" s="97" t="s">
        <v>5415</v>
      </c>
      <c r="L337" s="97" t="s">
        <v>5799</v>
      </c>
      <c r="M337" s="98" t="s">
        <v>64</v>
      </c>
      <c r="N337" s="98" t="s">
        <v>64</v>
      </c>
      <c r="O337" s="98" t="s">
        <v>64</v>
      </c>
      <c r="P337" s="98" t="s">
        <v>5332</v>
      </c>
      <c r="Q337" s="97"/>
      <c r="R337" s="112"/>
      <c r="S337" s="95"/>
    </row>
    <row r="338" spans="1:19" ht="25.5">
      <c r="A338" s="97">
        <v>0</v>
      </c>
      <c r="B338" s="97"/>
      <c r="C338" s="98" t="s">
        <v>804</v>
      </c>
      <c r="D338" s="114" t="s">
        <v>5879</v>
      </c>
      <c r="E338" s="127" t="s">
        <v>927</v>
      </c>
      <c r="F338" s="114" t="s">
        <v>5039</v>
      </c>
      <c r="G338" s="100" t="s">
        <v>5327</v>
      </c>
      <c r="H338" s="100" t="s">
        <v>192</v>
      </c>
      <c r="I338" s="97" t="s">
        <v>5877</v>
      </c>
      <c r="J338" s="101">
        <v>10</v>
      </c>
      <c r="K338" s="97" t="s">
        <v>5330</v>
      </c>
      <c r="L338" s="97" t="s">
        <v>5815</v>
      </c>
      <c r="M338" s="98" t="s">
        <v>64</v>
      </c>
      <c r="N338" s="98" t="s">
        <v>64</v>
      </c>
      <c r="O338" s="98" t="s">
        <v>64</v>
      </c>
      <c r="P338" s="98" t="s">
        <v>5332</v>
      </c>
      <c r="Q338" s="97"/>
      <c r="R338" s="112"/>
      <c r="S338" s="95"/>
    </row>
    <row r="339" spans="1:19" ht="25.5">
      <c r="A339" s="97" t="s">
        <v>5325</v>
      </c>
      <c r="B339" s="97"/>
      <c r="C339" s="98" t="s">
        <v>1908</v>
      </c>
      <c r="D339" s="114" t="s">
        <v>5880</v>
      </c>
      <c r="E339" s="127" t="s">
        <v>2129</v>
      </c>
      <c r="F339" s="114" t="s">
        <v>5040</v>
      </c>
      <c r="G339" s="100" t="s">
        <v>5327</v>
      </c>
      <c r="H339" s="100" t="s">
        <v>192</v>
      </c>
      <c r="I339" s="97" t="s">
        <v>5877</v>
      </c>
      <c r="J339" s="101">
        <v>15</v>
      </c>
      <c r="K339" s="97" t="s">
        <v>5330</v>
      </c>
      <c r="L339" s="97" t="s">
        <v>5347</v>
      </c>
      <c r="M339" s="98" t="s">
        <v>64</v>
      </c>
      <c r="N339" s="98" t="s">
        <v>64</v>
      </c>
      <c r="O339" s="98" t="s">
        <v>64</v>
      </c>
      <c r="P339" s="98" t="s">
        <v>5332</v>
      </c>
      <c r="Q339" s="97"/>
      <c r="R339" s="98" t="s">
        <v>5334</v>
      </c>
      <c r="S339" s="95"/>
    </row>
    <row r="340" spans="1:19" ht="38.25">
      <c r="A340" s="97">
        <v>0</v>
      </c>
      <c r="B340" s="97"/>
      <c r="C340" s="98" t="s">
        <v>1908</v>
      </c>
      <c r="D340" s="114" t="s">
        <v>5881</v>
      </c>
      <c r="E340" s="127" t="s">
        <v>2132</v>
      </c>
      <c r="F340" s="114" t="s">
        <v>4176</v>
      </c>
      <c r="G340" s="100" t="s">
        <v>5327</v>
      </c>
      <c r="H340" s="100" t="s">
        <v>192</v>
      </c>
      <c r="I340" s="97" t="s">
        <v>5882</v>
      </c>
      <c r="J340" s="97">
        <v>45</v>
      </c>
      <c r="K340" s="97" t="s">
        <v>5330</v>
      </c>
      <c r="L340" s="97" t="s">
        <v>5844</v>
      </c>
      <c r="M340" s="98" t="s">
        <v>64</v>
      </c>
      <c r="N340" s="98" t="s">
        <v>64</v>
      </c>
      <c r="O340" s="98" t="s">
        <v>64</v>
      </c>
      <c r="P340" s="98" t="s">
        <v>5332</v>
      </c>
      <c r="Q340" s="97"/>
      <c r="R340" s="112"/>
      <c r="S340" s="95"/>
    </row>
    <row r="341" spans="1:19" ht="38.25">
      <c r="A341" s="97">
        <v>0</v>
      </c>
      <c r="B341" s="97"/>
      <c r="C341" s="98" t="s">
        <v>1908</v>
      </c>
      <c r="D341" s="114" t="s">
        <v>5883</v>
      </c>
      <c r="E341" s="127" t="s">
        <v>2132</v>
      </c>
      <c r="F341" s="114" t="s">
        <v>4177</v>
      </c>
      <c r="G341" s="100" t="s">
        <v>5327</v>
      </c>
      <c r="H341" s="100" t="s">
        <v>192</v>
      </c>
      <c r="I341" s="97" t="s">
        <v>5882</v>
      </c>
      <c r="J341" s="97">
        <v>40</v>
      </c>
      <c r="K341" s="97" t="s">
        <v>5330</v>
      </c>
      <c r="L341" s="97" t="s">
        <v>5844</v>
      </c>
      <c r="M341" s="98" t="s">
        <v>64</v>
      </c>
      <c r="N341" s="98" t="s">
        <v>64</v>
      </c>
      <c r="O341" s="98" t="s">
        <v>64</v>
      </c>
      <c r="P341" s="98" t="s">
        <v>5332</v>
      </c>
      <c r="Q341" s="97"/>
      <c r="R341" s="112"/>
      <c r="S341" s="95"/>
    </row>
    <row r="342" spans="1:19" ht="38.25">
      <c r="A342" s="154" t="s">
        <v>6736</v>
      </c>
      <c r="B342" s="97"/>
      <c r="C342" s="97" t="s">
        <v>1908</v>
      </c>
      <c r="D342" s="102" t="s">
        <v>5884</v>
      </c>
      <c r="E342" s="102" t="s">
        <v>2132</v>
      </c>
      <c r="F342" s="107" t="s">
        <v>4176</v>
      </c>
      <c r="G342" s="104" t="s">
        <v>5327</v>
      </c>
      <c r="H342" s="97" t="s">
        <v>192</v>
      </c>
      <c r="I342" s="97" t="s">
        <v>5806</v>
      </c>
      <c r="J342" s="97">
        <v>45</v>
      </c>
      <c r="K342" s="97" t="s">
        <v>5330</v>
      </c>
      <c r="L342" s="97" t="s">
        <v>5844</v>
      </c>
      <c r="M342" s="97" t="s">
        <v>64</v>
      </c>
      <c r="N342" s="97" t="s">
        <v>64</v>
      </c>
      <c r="O342" s="97" t="s">
        <v>64</v>
      </c>
      <c r="P342" s="98" t="s">
        <v>5332</v>
      </c>
      <c r="Q342" s="105" t="s">
        <v>5885</v>
      </c>
      <c r="R342" s="98" t="s">
        <v>5886</v>
      </c>
      <c r="S342" s="95"/>
    </row>
    <row r="343" spans="1:19" ht="38.25">
      <c r="A343" s="154" t="s">
        <v>6736</v>
      </c>
      <c r="B343" s="97"/>
      <c r="C343" s="97" t="s">
        <v>1908</v>
      </c>
      <c r="D343" s="102" t="s">
        <v>5887</v>
      </c>
      <c r="E343" s="102" t="s">
        <v>2132</v>
      </c>
      <c r="F343" s="107" t="s">
        <v>4177</v>
      </c>
      <c r="G343" s="104" t="s">
        <v>5327</v>
      </c>
      <c r="H343" s="97" t="s">
        <v>192</v>
      </c>
      <c r="I343" s="97" t="s">
        <v>5806</v>
      </c>
      <c r="J343" s="97">
        <v>40</v>
      </c>
      <c r="K343" s="97" t="s">
        <v>5330</v>
      </c>
      <c r="L343" s="97" t="s">
        <v>5844</v>
      </c>
      <c r="M343" s="97" t="s">
        <v>64</v>
      </c>
      <c r="N343" s="97" t="s">
        <v>64</v>
      </c>
      <c r="O343" s="97" t="s">
        <v>64</v>
      </c>
      <c r="P343" s="98" t="s">
        <v>5332</v>
      </c>
      <c r="Q343" s="105" t="s">
        <v>5885</v>
      </c>
      <c r="R343" s="98" t="s">
        <v>5886</v>
      </c>
      <c r="S343" s="95"/>
    </row>
    <row r="344" spans="1:19" ht="25.5">
      <c r="A344" s="97" t="s">
        <v>5325</v>
      </c>
      <c r="B344" s="97"/>
      <c r="C344" s="129" t="s">
        <v>525</v>
      </c>
      <c r="D344" s="127" t="s">
        <v>5888</v>
      </c>
      <c r="E344" s="127" t="s">
        <v>800</v>
      </c>
      <c r="F344" s="127" t="s">
        <v>4559</v>
      </c>
      <c r="G344" s="100" t="s">
        <v>5497</v>
      </c>
      <c r="H344" s="100" t="s">
        <v>192</v>
      </c>
      <c r="I344" s="97" t="s">
        <v>5889</v>
      </c>
      <c r="J344" s="97">
        <v>20</v>
      </c>
      <c r="K344" s="97" t="s">
        <v>5415</v>
      </c>
      <c r="L344" s="97" t="s">
        <v>5784</v>
      </c>
      <c r="M344" s="98" t="s">
        <v>64</v>
      </c>
      <c r="N344" s="98" t="s">
        <v>64</v>
      </c>
      <c r="O344" s="98" t="s">
        <v>64</v>
      </c>
      <c r="P344" s="98" t="s">
        <v>5332</v>
      </c>
      <c r="Q344" s="97"/>
      <c r="R344" s="98" t="s">
        <v>5334</v>
      </c>
      <c r="S344" s="95"/>
    </row>
    <row r="345" spans="1:19" ht="25.5">
      <c r="A345" s="154" t="s">
        <v>6736</v>
      </c>
      <c r="B345" s="97"/>
      <c r="C345" s="129" t="s">
        <v>525</v>
      </c>
      <c r="D345" s="127" t="s">
        <v>5890</v>
      </c>
      <c r="E345" s="127" t="s">
        <v>800</v>
      </c>
      <c r="F345" s="127" t="s">
        <v>5891</v>
      </c>
      <c r="G345" s="130" t="s">
        <v>5484</v>
      </c>
      <c r="H345" s="100" t="s">
        <v>192</v>
      </c>
      <c r="I345" s="97" t="s">
        <v>5889</v>
      </c>
      <c r="J345" s="97">
        <v>25</v>
      </c>
      <c r="K345" s="97" t="s">
        <v>5415</v>
      </c>
      <c r="L345" s="97" t="s">
        <v>5892</v>
      </c>
      <c r="M345" s="98" t="s">
        <v>64</v>
      </c>
      <c r="N345" s="98" t="s">
        <v>64</v>
      </c>
      <c r="O345" s="98" t="s">
        <v>64</v>
      </c>
      <c r="P345" s="98" t="s">
        <v>5332</v>
      </c>
      <c r="Q345" s="97"/>
      <c r="R345" s="98" t="s">
        <v>5334</v>
      </c>
      <c r="S345" s="95"/>
    </row>
    <row r="346" spans="1:19" ht="25.5">
      <c r="A346" s="97" t="s">
        <v>5325</v>
      </c>
      <c r="B346" s="97"/>
      <c r="C346" s="129" t="s">
        <v>525</v>
      </c>
      <c r="D346" s="127" t="s">
        <v>5893</v>
      </c>
      <c r="E346" s="127" t="s">
        <v>802</v>
      </c>
      <c r="F346" s="127" t="s">
        <v>4558</v>
      </c>
      <c r="G346" s="100" t="s">
        <v>5497</v>
      </c>
      <c r="H346" s="100" t="s">
        <v>192</v>
      </c>
      <c r="I346" s="97" t="s">
        <v>5889</v>
      </c>
      <c r="J346" s="97">
        <v>20</v>
      </c>
      <c r="K346" s="97" t="s">
        <v>5415</v>
      </c>
      <c r="L346" s="97" t="s">
        <v>5791</v>
      </c>
      <c r="M346" s="98" t="s">
        <v>64</v>
      </c>
      <c r="N346" s="98" t="s">
        <v>64</v>
      </c>
      <c r="O346" s="98" t="s">
        <v>64</v>
      </c>
      <c r="P346" s="98" t="s">
        <v>5332</v>
      </c>
      <c r="Q346" s="97"/>
      <c r="R346" s="98" t="s">
        <v>5334</v>
      </c>
      <c r="S346" s="95"/>
    </row>
    <row r="347" spans="1:19" ht="25.5">
      <c r="A347" s="97" t="s">
        <v>5325</v>
      </c>
      <c r="B347" s="97"/>
      <c r="C347" s="129" t="s">
        <v>1908</v>
      </c>
      <c r="D347" s="127" t="s">
        <v>5894</v>
      </c>
      <c r="E347" s="127" t="s">
        <v>2129</v>
      </c>
      <c r="F347" s="127" t="s">
        <v>5045</v>
      </c>
      <c r="G347" s="100" t="s">
        <v>5497</v>
      </c>
      <c r="H347" s="100" t="s">
        <v>192</v>
      </c>
      <c r="I347" s="97" t="s">
        <v>5895</v>
      </c>
      <c r="J347" s="101">
        <v>10</v>
      </c>
      <c r="K347" s="97" t="s">
        <v>5330</v>
      </c>
      <c r="L347" s="97" t="s">
        <v>5347</v>
      </c>
      <c r="M347" s="98" t="s">
        <v>64</v>
      </c>
      <c r="N347" s="98" t="s">
        <v>64</v>
      </c>
      <c r="O347" s="98" t="s">
        <v>64</v>
      </c>
      <c r="P347" s="98" t="s">
        <v>5332</v>
      </c>
      <c r="Q347" s="97"/>
      <c r="R347" s="98" t="s">
        <v>5334</v>
      </c>
      <c r="S347" s="95"/>
    </row>
    <row r="348" spans="1:19" ht="25.5">
      <c r="A348" s="97" t="s">
        <v>5325</v>
      </c>
      <c r="B348" s="97"/>
      <c r="C348" s="129" t="s">
        <v>1908</v>
      </c>
      <c r="D348" s="127" t="s">
        <v>5896</v>
      </c>
      <c r="E348" s="127" t="s">
        <v>2129</v>
      </c>
      <c r="F348" s="127" t="s">
        <v>5046</v>
      </c>
      <c r="G348" s="100" t="s">
        <v>5497</v>
      </c>
      <c r="H348" s="100" t="s">
        <v>192</v>
      </c>
      <c r="I348" s="97" t="s">
        <v>5895</v>
      </c>
      <c r="J348" s="101">
        <v>10</v>
      </c>
      <c r="K348" s="97" t="s">
        <v>5330</v>
      </c>
      <c r="L348" s="97" t="s">
        <v>5347</v>
      </c>
      <c r="M348" s="98" t="s">
        <v>64</v>
      </c>
      <c r="N348" s="98" t="s">
        <v>64</v>
      </c>
      <c r="O348" s="98" t="s">
        <v>64</v>
      </c>
      <c r="P348" s="98" t="s">
        <v>5332</v>
      </c>
      <c r="Q348" s="97"/>
      <c r="R348" s="98" t="s">
        <v>5334</v>
      </c>
      <c r="S348" s="95"/>
    </row>
    <row r="349" spans="1:19" ht="25.5">
      <c r="A349" s="97" t="s">
        <v>5325</v>
      </c>
      <c r="B349" s="97"/>
      <c r="C349" s="129" t="s">
        <v>1908</v>
      </c>
      <c r="D349" s="127" t="s">
        <v>5897</v>
      </c>
      <c r="E349" s="127" t="s">
        <v>2129</v>
      </c>
      <c r="F349" s="127" t="s">
        <v>4783</v>
      </c>
      <c r="G349" s="100" t="s">
        <v>5497</v>
      </c>
      <c r="H349" s="100" t="s">
        <v>192</v>
      </c>
      <c r="I349" s="97" t="s">
        <v>5895</v>
      </c>
      <c r="J349" s="97">
        <v>20</v>
      </c>
      <c r="K349" s="97" t="s">
        <v>5330</v>
      </c>
      <c r="L349" s="97" t="s">
        <v>5347</v>
      </c>
      <c r="M349" s="98" t="s">
        <v>64</v>
      </c>
      <c r="N349" s="98" t="s">
        <v>64</v>
      </c>
      <c r="O349" s="98" t="s">
        <v>64</v>
      </c>
      <c r="P349" s="98" t="s">
        <v>5332</v>
      </c>
      <c r="Q349" s="97"/>
      <c r="R349" s="98" t="s">
        <v>5334</v>
      </c>
      <c r="S349" s="95"/>
    </row>
    <row r="350" spans="1:19" ht="43.15" customHeight="1">
      <c r="A350" s="154" t="s">
        <v>6736</v>
      </c>
      <c r="B350" s="97"/>
      <c r="C350" s="129" t="s">
        <v>1908</v>
      </c>
      <c r="D350" s="127" t="s">
        <v>5898</v>
      </c>
      <c r="E350" s="127" t="s">
        <v>2129</v>
      </c>
      <c r="F350" s="127" t="s">
        <v>5899</v>
      </c>
      <c r="G350" s="130" t="s">
        <v>5484</v>
      </c>
      <c r="H350" s="100" t="s">
        <v>192</v>
      </c>
      <c r="I350" s="97" t="s">
        <v>5900</v>
      </c>
      <c r="J350" s="101">
        <v>15</v>
      </c>
      <c r="K350" s="97" t="s">
        <v>5330</v>
      </c>
      <c r="L350" s="97" t="s">
        <v>5347</v>
      </c>
      <c r="M350" s="98" t="s">
        <v>64</v>
      </c>
      <c r="N350" s="98" t="s">
        <v>64</v>
      </c>
      <c r="O350" s="98" t="s">
        <v>64</v>
      </c>
      <c r="P350" s="98" t="s">
        <v>5332</v>
      </c>
      <c r="Q350" s="97"/>
      <c r="R350" s="98" t="s">
        <v>5334</v>
      </c>
      <c r="S350" s="95"/>
    </row>
    <row r="351" spans="1:19" ht="25.5">
      <c r="A351" s="97" t="s">
        <v>5325</v>
      </c>
      <c r="B351" s="97"/>
      <c r="C351" s="129" t="s">
        <v>525</v>
      </c>
      <c r="D351" s="127" t="s">
        <v>5901</v>
      </c>
      <c r="E351" s="127" t="s">
        <v>800</v>
      </c>
      <c r="F351" s="127" t="s">
        <v>5054</v>
      </c>
      <c r="G351" s="100" t="s">
        <v>5497</v>
      </c>
      <c r="H351" s="100" t="s">
        <v>192</v>
      </c>
      <c r="I351" s="97" t="s">
        <v>5900</v>
      </c>
      <c r="J351" s="97">
        <v>25</v>
      </c>
      <c r="K351" s="97" t="s">
        <v>5330</v>
      </c>
      <c r="L351" s="97" t="s">
        <v>5902</v>
      </c>
      <c r="M351" s="98" t="s">
        <v>64</v>
      </c>
      <c r="N351" s="98" t="s">
        <v>64</v>
      </c>
      <c r="O351" s="98" t="s">
        <v>64</v>
      </c>
      <c r="P351" s="98" t="s">
        <v>5332</v>
      </c>
      <c r="Q351" s="97"/>
      <c r="R351" s="98" t="s">
        <v>5334</v>
      </c>
      <c r="S351" s="95"/>
    </row>
    <row r="352" spans="1:19" ht="25.5">
      <c r="A352" s="97" t="s">
        <v>5325</v>
      </c>
      <c r="B352" s="97"/>
      <c r="C352" s="129" t="s">
        <v>525</v>
      </c>
      <c r="D352" s="127" t="s">
        <v>5903</v>
      </c>
      <c r="E352" s="127" t="s">
        <v>800</v>
      </c>
      <c r="F352" s="127" t="s">
        <v>5056</v>
      </c>
      <c r="G352" s="100" t="s">
        <v>5497</v>
      </c>
      <c r="H352" s="100" t="s">
        <v>192</v>
      </c>
      <c r="I352" s="97" t="s">
        <v>5900</v>
      </c>
      <c r="J352" s="97">
        <v>25</v>
      </c>
      <c r="K352" s="97" t="s">
        <v>5330</v>
      </c>
      <c r="L352" s="97" t="s">
        <v>5902</v>
      </c>
      <c r="M352" s="98" t="s">
        <v>64</v>
      </c>
      <c r="N352" s="98" t="s">
        <v>64</v>
      </c>
      <c r="O352" s="98" t="s">
        <v>64</v>
      </c>
      <c r="P352" s="98" t="s">
        <v>5332</v>
      </c>
      <c r="Q352" s="97"/>
      <c r="R352" s="98" t="s">
        <v>5334</v>
      </c>
      <c r="S352" s="95"/>
    </row>
    <row r="353" spans="1:19" ht="25.5">
      <c r="A353" s="97" t="s">
        <v>5325</v>
      </c>
      <c r="B353" s="97"/>
      <c r="C353" s="129" t="s">
        <v>804</v>
      </c>
      <c r="D353" s="127" t="s">
        <v>5904</v>
      </c>
      <c r="E353" s="127" t="s">
        <v>927</v>
      </c>
      <c r="F353" s="127" t="s">
        <v>5058</v>
      </c>
      <c r="G353" s="100" t="s">
        <v>5497</v>
      </c>
      <c r="H353" s="100" t="s">
        <v>192</v>
      </c>
      <c r="I353" s="97" t="s">
        <v>5900</v>
      </c>
      <c r="J353" s="97">
        <v>25</v>
      </c>
      <c r="K353" s="97" t="s">
        <v>5415</v>
      </c>
      <c r="L353" s="97" t="s">
        <v>5905</v>
      </c>
      <c r="M353" s="98" t="s">
        <v>64</v>
      </c>
      <c r="N353" s="98" t="s">
        <v>64</v>
      </c>
      <c r="O353" s="98" t="s">
        <v>64</v>
      </c>
      <c r="P353" s="98" t="s">
        <v>5332</v>
      </c>
      <c r="Q353" s="97"/>
      <c r="R353" s="98" t="s">
        <v>5334</v>
      </c>
      <c r="S353" s="95"/>
    </row>
    <row r="354" spans="1:19" ht="25.5">
      <c r="A354" s="97" t="s">
        <v>5325</v>
      </c>
      <c r="B354" s="97"/>
      <c r="C354" s="129" t="s">
        <v>804</v>
      </c>
      <c r="D354" s="127" t="s">
        <v>5906</v>
      </c>
      <c r="E354" s="127" t="s">
        <v>927</v>
      </c>
      <c r="F354" s="127" t="s">
        <v>5060</v>
      </c>
      <c r="G354" s="100" t="s">
        <v>5497</v>
      </c>
      <c r="H354" s="100" t="s">
        <v>192</v>
      </c>
      <c r="I354" s="97" t="s">
        <v>5900</v>
      </c>
      <c r="J354" s="97">
        <v>25</v>
      </c>
      <c r="K354" s="97" t="s">
        <v>5415</v>
      </c>
      <c r="L354" s="97" t="s">
        <v>5905</v>
      </c>
      <c r="M354" s="98" t="s">
        <v>64</v>
      </c>
      <c r="N354" s="98" t="s">
        <v>64</v>
      </c>
      <c r="O354" s="98" t="s">
        <v>64</v>
      </c>
      <c r="P354" s="98" t="s">
        <v>5332</v>
      </c>
      <c r="Q354" s="97"/>
      <c r="R354" s="98" t="s">
        <v>5334</v>
      </c>
      <c r="S354" s="95"/>
    </row>
    <row r="355" spans="1:19" ht="38.25">
      <c r="A355" s="154" t="s">
        <v>6736</v>
      </c>
      <c r="B355" s="97"/>
      <c r="C355" s="129" t="s">
        <v>1908</v>
      </c>
      <c r="D355" s="127" t="s">
        <v>5907</v>
      </c>
      <c r="E355" s="127" t="s">
        <v>2132</v>
      </c>
      <c r="F355" s="131" t="s">
        <v>5908</v>
      </c>
      <c r="G355" s="130" t="s">
        <v>5484</v>
      </c>
      <c r="H355" s="100" t="s">
        <v>192</v>
      </c>
      <c r="I355" s="97" t="s">
        <v>5909</v>
      </c>
      <c r="J355" s="97">
        <v>45</v>
      </c>
      <c r="K355" s="97" t="s">
        <v>5330</v>
      </c>
      <c r="L355" s="97" t="s">
        <v>5844</v>
      </c>
      <c r="M355" s="98" t="s">
        <v>64</v>
      </c>
      <c r="N355" s="98" t="s">
        <v>64</v>
      </c>
      <c r="O355" s="98" t="s">
        <v>64</v>
      </c>
      <c r="P355" s="98" t="s">
        <v>5332</v>
      </c>
      <c r="Q355" s="97"/>
      <c r="R355" s="98" t="s">
        <v>5910</v>
      </c>
      <c r="S355" s="95"/>
    </row>
    <row r="356" spans="1:19" ht="38.25">
      <c r="A356" s="154" t="s">
        <v>6736</v>
      </c>
      <c r="B356" s="97"/>
      <c r="C356" s="129" t="s">
        <v>1908</v>
      </c>
      <c r="D356" s="127" t="s">
        <v>5911</v>
      </c>
      <c r="E356" s="127" t="s">
        <v>2132</v>
      </c>
      <c r="F356" s="131" t="s">
        <v>5912</v>
      </c>
      <c r="G356" s="130" t="s">
        <v>5484</v>
      </c>
      <c r="H356" s="100" t="s">
        <v>192</v>
      </c>
      <c r="I356" s="97" t="s">
        <v>5909</v>
      </c>
      <c r="J356" s="97">
        <v>40</v>
      </c>
      <c r="K356" s="97" t="s">
        <v>5330</v>
      </c>
      <c r="L356" s="97" t="s">
        <v>5844</v>
      </c>
      <c r="M356" s="98" t="s">
        <v>64</v>
      </c>
      <c r="N356" s="98" t="s">
        <v>64</v>
      </c>
      <c r="O356" s="98" t="s">
        <v>64</v>
      </c>
      <c r="P356" s="98" t="s">
        <v>5332</v>
      </c>
      <c r="Q356" s="97"/>
      <c r="R356" s="98" t="s">
        <v>5910</v>
      </c>
      <c r="S356" s="95"/>
    </row>
    <row r="357" spans="1:19" ht="25.5">
      <c r="A357" s="154" t="s">
        <v>6736</v>
      </c>
      <c r="B357" s="97"/>
      <c r="C357" s="129" t="s">
        <v>804</v>
      </c>
      <c r="D357" s="127" t="s">
        <v>5913</v>
      </c>
      <c r="E357" s="127" t="s">
        <v>924</v>
      </c>
      <c r="F357" s="129" t="s">
        <v>5914</v>
      </c>
      <c r="G357" s="130" t="s">
        <v>5523</v>
      </c>
      <c r="H357" s="100" t="s">
        <v>192</v>
      </c>
      <c r="I357" s="97" t="s">
        <v>5915</v>
      </c>
      <c r="J357" s="97">
        <v>30</v>
      </c>
      <c r="K357" s="97" t="s">
        <v>5415</v>
      </c>
      <c r="L357" s="97" t="s">
        <v>5799</v>
      </c>
      <c r="M357" s="98" t="s">
        <v>64</v>
      </c>
      <c r="N357" s="98" t="s">
        <v>64</v>
      </c>
      <c r="O357" s="98" t="s">
        <v>64</v>
      </c>
      <c r="P357" s="98" t="s">
        <v>5332</v>
      </c>
      <c r="Q357" s="97"/>
      <c r="R357" s="98" t="s">
        <v>5334</v>
      </c>
      <c r="S357" s="95"/>
    </row>
    <row r="358" spans="1:19" ht="25.5">
      <c r="A358" s="154" t="s">
        <v>6736</v>
      </c>
      <c r="B358" s="97"/>
      <c r="C358" s="129" t="s">
        <v>804</v>
      </c>
      <c r="D358" s="129" t="s">
        <v>5916</v>
      </c>
      <c r="E358" s="132" t="s">
        <v>924</v>
      </c>
      <c r="F358" s="129" t="s">
        <v>3906</v>
      </c>
      <c r="G358" s="130" t="s">
        <v>5523</v>
      </c>
      <c r="H358" s="100" t="s">
        <v>192</v>
      </c>
      <c r="I358" s="98" t="s">
        <v>5915</v>
      </c>
      <c r="J358" s="98">
        <v>30</v>
      </c>
      <c r="K358" s="98" t="s">
        <v>5415</v>
      </c>
      <c r="L358" s="97" t="s">
        <v>5797</v>
      </c>
      <c r="M358" s="98" t="s">
        <v>64</v>
      </c>
      <c r="N358" s="98" t="s">
        <v>64</v>
      </c>
      <c r="O358" s="98" t="s">
        <v>64</v>
      </c>
      <c r="P358" s="98" t="s">
        <v>5332</v>
      </c>
      <c r="Q358" s="97"/>
      <c r="R358" s="98" t="s">
        <v>5334</v>
      </c>
      <c r="S358" s="95"/>
    </row>
    <row r="359" spans="1:19" ht="25.5">
      <c r="A359" s="154" t="s">
        <v>6736</v>
      </c>
      <c r="B359" s="97"/>
      <c r="C359" s="129" t="s">
        <v>804</v>
      </c>
      <c r="D359" s="129" t="s">
        <v>5917</v>
      </c>
      <c r="E359" s="129" t="s">
        <v>927</v>
      </c>
      <c r="F359" s="129" t="s">
        <v>3913</v>
      </c>
      <c r="G359" s="130" t="s">
        <v>5523</v>
      </c>
      <c r="H359" s="100" t="s">
        <v>192</v>
      </c>
      <c r="I359" s="98" t="s">
        <v>5915</v>
      </c>
      <c r="J359" s="98">
        <v>20</v>
      </c>
      <c r="K359" s="98" t="s">
        <v>5415</v>
      </c>
      <c r="L359" s="97" t="s">
        <v>5918</v>
      </c>
      <c r="M359" s="98" t="s">
        <v>64</v>
      </c>
      <c r="N359" s="98" t="s">
        <v>64</v>
      </c>
      <c r="O359" s="98" t="s">
        <v>64</v>
      </c>
      <c r="P359" s="98" t="s">
        <v>5332</v>
      </c>
      <c r="Q359" s="97"/>
      <c r="R359" s="98" t="s">
        <v>5334</v>
      </c>
      <c r="S359" s="95"/>
    </row>
    <row r="360" spans="1:19" ht="25.5">
      <c r="A360" s="154" t="s">
        <v>6736</v>
      </c>
      <c r="B360" s="97"/>
      <c r="C360" s="129" t="s">
        <v>804</v>
      </c>
      <c r="D360" s="129" t="s">
        <v>5919</v>
      </c>
      <c r="E360" s="129" t="s">
        <v>927</v>
      </c>
      <c r="F360" s="129" t="s">
        <v>3914</v>
      </c>
      <c r="G360" s="130" t="s">
        <v>5523</v>
      </c>
      <c r="H360" s="100" t="s">
        <v>192</v>
      </c>
      <c r="I360" s="98" t="s">
        <v>5915</v>
      </c>
      <c r="J360" s="98">
        <v>20</v>
      </c>
      <c r="K360" s="98" t="s">
        <v>5415</v>
      </c>
      <c r="L360" s="97" t="s">
        <v>5918</v>
      </c>
      <c r="M360" s="98" t="s">
        <v>64</v>
      </c>
      <c r="N360" s="98" t="s">
        <v>64</v>
      </c>
      <c r="O360" s="98" t="s">
        <v>64</v>
      </c>
      <c r="P360" s="98" t="s">
        <v>5332</v>
      </c>
      <c r="Q360" s="97"/>
      <c r="R360" s="98" t="s">
        <v>5334</v>
      </c>
      <c r="S360" s="95"/>
    </row>
    <row r="361" spans="1:19" ht="25.5">
      <c r="A361" s="154" t="s">
        <v>6736</v>
      </c>
      <c r="B361" s="97"/>
      <c r="C361" s="129" t="s">
        <v>804</v>
      </c>
      <c r="D361" s="129" t="s">
        <v>5920</v>
      </c>
      <c r="E361" s="129" t="s">
        <v>927</v>
      </c>
      <c r="F361" s="129" t="s">
        <v>3909</v>
      </c>
      <c r="G361" s="130" t="s">
        <v>5523</v>
      </c>
      <c r="H361" s="100" t="s">
        <v>192</v>
      </c>
      <c r="I361" s="98" t="s">
        <v>5921</v>
      </c>
      <c r="J361" s="98">
        <v>20</v>
      </c>
      <c r="K361" s="98" t="s">
        <v>5415</v>
      </c>
      <c r="L361" s="97" t="s">
        <v>5922</v>
      </c>
      <c r="M361" s="98" t="s">
        <v>64</v>
      </c>
      <c r="N361" s="98" t="s">
        <v>64</v>
      </c>
      <c r="O361" s="98" t="s">
        <v>64</v>
      </c>
      <c r="P361" s="98" t="s">
        <v>5332</v>
      </c>
      <c r="Q361" s="97"/>
      <c r="R361" s="98" t="s">
        <v>5334</v>
      </c>
      <c r="S361" s="95"/>
    </row>
    <row r="362" spans="1:19" ht="25.5">
      <c r="A362" s="154" t="s">
        <v>6736</v>
      </c>
      <c r="B362" s="97"/>
      <c r="C362" s="129" t="s">
        <v>804</v>
      </c>
      <c r="D362" s="129" t="s">
        <v>5923</v>
      </c>
      <c r="E362" s="129" t="s">
        <v>927</v>
      </c>
      <c r="F362" s="129" t="s">
        <v>3910</v>
      </c>
      <c r="G362" s="130" t="s">
        <v>5523</v>
      </c>
      <c r="H362" s="100" t="s">
        <v>192</v>
      </c>
      <c r="I362" s="98" t="s">
        <v>5921</v>
      </c>
      <c r="J362" s="98">
        <v>20</v>
      </c>
      <c r="K362" s="98" t="s">
        <v>5415</v>
      </c>
      <c r="L362" s="97" t="s">
        <v>5922</v>
      </c>
      <c r="M362" s="98" t="s">
        <v>64</v>
      </c>
      <c r="N362" s="98" t="s">
        <v>64</v>
      </c>
      <c r="O362" s="98" t="s">
        <v>64</v>
      </c>
      <c r="P362" s="98" t="s">
        <v>5332</v>
      </c>
      <c r="Q362" s="97"/>
      <c r="R362" s="98" t="s">
        <v>5334</v>
      </c>
      <c r="S362" s="95"/>
    </row>
    <row r="363" spans="1:19" ht="25.5">
      <c r="A363" s="154" t="s">
        <v>6736</v>
      </c>
      <c r="B363" s="97"/>
      <c r="C363" s="129" t="s">
        <v>804</v>
      </c>
      <c r="D363" s="129" t="s">
        <v>5924</v>
      </c>
      <c r="E363" s="129" t="s">
        <v>927</v>
      </c>
      <c r="F363" s="129" t="s">
        <v>3911</v>
      </c>
      <c r="G363" s="130" t="s">
        <v>5523</v>
      </c>
      <c r="H363" s="100" t="s">
        <v>192</v>
      </c>
      <c r="I363" s="98" t="s">
        <v>5921</v>
      </c>
      <c r="J363" s="98">
        <v>20</v>
      </c>
      <c r="K363" s="98" t="s">
        <v>5415</v>
      </c>
      <c r="L363" s="97" t="s">
        <v>5925</v>
      </c>
      <c r="M363" s="98" t="s">
        <v>64</v>
      </c>
      <c r="N363" s="98" t="s">
        <v>64</v>
      </c>
      <c r="O363" s="98" t="s">
        <v>64</v>
      </c>
      <c r="P363" s="98" t="s">
        <v>5332</v>
      </c>
      <c r="Q363" s="97"/>
      <c r="R363" s="98" t="s">
        <v>5334</v>
      </c>
      <c r="S363" s="95"/>
    </row>
    <row r="364" spans="1:19" ht="25.5">
      <c r="A364" s="154" t="s">
        <v>6736</v>
      </c>
      <c r="B364" s="97"/>
      <c r="C364" s="129" t="s">
        <v>804</v>
      </c>
      <c r="D364" s="129" t="s">
        <v>5926</v>
      </c>
      <c r="E364" s="129" t="s">
        <v>927</v>
      </c>
      <c r="F364" s="129" t="s">
        <v>3912</v>
      </c>
      <c r="G364" s="130" t="s">
        <v>5523</v>
      </c>
      <c r="H364" s="100" t="s">
        <v>192</v>
      </c>
      <c r="I364" s="98" t="s">
        <v>5921</v>
      </c>
      <c r="J364" s="98">
        <v>20</v>
      </c>
      <c r="K364" s="98" t="s">
        <v>5415</v>
      </c>
      <c r="L364" s="97" t="s">
        <v>5925</v>
      </c>
      <c r="M364" s="98" t="s">
        <v>64</v>
      </c>
      <c r="N364" s="98" t="s">
        <v>64</v>
      </c>
      <c r="O364" s="98" t="s">
        <v>64</v>
      </c>
      <c r="P364" s="98" t="s">
        <v>5332</v>
      </c>
      <c r="Q364" s="97"/>
      <c r="R364" s="98" t="s">
        <v>5334</v>
      </c>
      <c r="S364" s="95"/>
    </row>
    <row r="365" spans="1:19" ht="25.5">
      <c r="A365" s="154" t="s">
        <v>6736</v>
      </c>
      <c r="B365" s="97"/>
      <c r="C365" s="129" t="s">
        <v>1908</v>
      </c>
      <c r="D365" s="129" t="s">
        <v>5927</v>
      </c>
      <c r="E365" s="129" t="s">
        <v>2129</v>
      </c>
      <c r="F365" s="129" t="s">
        <v>3928</v>
      </c>
      <c r="G365" s="130" t="s">
        <v>5523</v>
      </c>
      <c r="H365" s="100" t="s">
        <v>192</v>
      </c>
      <c r="I365" s="98" t="s">
        <v>5928</v>
      </c>
      <c r="J365" s="98">
        <v>25</v>
      </c>
      <c r="K365" s="98" t="s">
        <v>5330</v>
      </c>
      <c r="L365" s="97" t="s">
        <v>5347</v>
      </c>
      <c r="M365" s="98" t="s">
        <v>64</v>
      </c>
      <c r="N365" s="98" t="s">
        <v>64</v>
      </c>
      <c r="O365" s="98" t="s">
        <v>64</v>
      </c>
      <c r="P365" s="98" t="s">
        <v>5332</v>
      </c>
      <c r="Q365" s="97"/>
      <c r="R365" s="98" t="s">
        <v>5334</v>
      </c>
      <c r="S365" s="95"/>
    </row>
    <row r="366" spans="1:19" ht="38.25">
      <c r="A366" s="154" t="s">
        <v>6736</v>
      </c>
      <c r="B366" s="97"/>
      <c r="C366" s="129" t="s">
        <v>1908</v>
      </c>
      <c r="D366" s="129" t="s">
        <v>5929</v>
      </c>
      <c r="E366" s="129" t="s">
        <v>2132</v>
      </c>
      <c r="F366" s="129" t="s">
        <v>5074</v>
      </c>
      <c r="G366" s="130" t="s">
        <v>5523</v>
      </c>
      <c r="H366" s="100" t="s">
        <v>192</v>
      </c>
      <c r="I366" s="98" t="s">
        <v>5928</v>
      </c>
      <c r="J366" s="97">
        <v>45</v>
      </c>
      <c r="K366" s="97" t="s">
        <v>5330</v>
      </c>
      <c r="L366" s="97" t="s">
        <v>5844</v>
      </c>
      <c r="M366" s="98" t="s">
        <v>64</v>
      </c>
      <c r="N366" s="98" t="s">
        <v>64</v>
      </c>
      <c r="O366" s="98" t="s">
        <v>64</v>
      </c>
      <c r="P366" s="98" t="s">
        <v>5332</v>
      </c>
      <c r="Q366" s="97"/>
      <c r="R366" s="98" t="s">
        <v>5334</v>
      </c>
      <c r="S366" s="95"/>
    </row>
    <row r="367" spans="1:19" ht="38.25">
      <c r="A367" s="97" t="s">
        <v>5745</v>
      </c>
      <c r="B367" s="97"/>
      <c r="C367" s="97" t="s">
        <v>1908</v>
      </c>
      <c r="D367" s="102" t="s">
        <v>5930</v>
      </c>
      <c r="E367" s="102" t="s">
        <v>2132</v>
      </c>
      <c r="F367" s="102" t="s">
        <v>5078</v>
      </c>
      <c r="G367" s="104" t="s">
        <v>5497</v>
      </c>
      <c r="H367" s="97" t="s">
        <v>192</v>
      </c>
      <c r="I367" s="97" t="s">
        <v>5931</v>
      </c>
      <c r="J367" s="97">
        <v>45</v>
      </c>
      <c r="K367" s="97" t="s">
        <v>5330</v>
      </c>
      <c r="L367" s="97" t="s">
        <v>5844</v>
      </c>
      <c r="M367" s="97" t="s">
        <v>64</v>
      </c>
      <c r="N367" s="97" t="s">
        <v>64</v>
      </c>
      <c r="O367" s="97" t="s">
        <v>64</v>
      </c>
      <c r="P367" s="98" t="s">
        <v>5332</v>
      </c>
      <c r="Q367" s="97"/>
      <c r="R367" s="98" t="s">
        <v>5748</v>
      </c>
    </row>
    <row r="368" spans="1:19" ht="38.25">
      <c r="A368" s="154" t="s">
        <v>6736</v>
      </c>
      <c r="B368" s="97"/>
      <c r="C368" s="129" t="s">
        <v>1908</v>
      </c>
      <c r="D368" s="129" t="s">
        <v>5932</v>
      </c>
      <c r="E368" s="129" t="s">
        <v>2132</v>
      </c>
      <c r="F368" s="129" t="s">
        <v>5076</v>
      </c>
      <c r="G368" s="130" t="s">
        <v>5523</v>
      </c>
      <c r="H368" s="100" t="s">
        <v>192</v>
      </c>
      <c r="I368" s="98" t="s">
        <v>5928</v>
      </c>
      <c r="J368" s="98">
        <v>40</v>
      </c>
      <c r="K368" s="98" t="s">
        <v>5330</v>
      </c>
      <c r="L368" s="97" t="s">
        <v>5844</v>
      </c>
      <c r="M368" s="98" t="s">
        <v>64</v>
      </c>
      <c r="N368" s="98" t="s">
        <v>64</v>
      </c>
      <c r="O368" s="98" t="s">
        <v>64</v>
      </c>
      <c r="P368" s="98" t="s">
        <v>5332</v>
      </c>
      <c r="Q368" s="97"/>
      <c r="R368" s="98" t="s">
        <v>5334</v>
      </c>
      <c r="S368" s="95"/>
    </row>
    <row r="369" spans="1:19" ht="38.25">
      <c r="A369" s="97" t="s">
        <v>5745</v>
      </c>
      <c r="B369" s="97"/>
      <c r="C369" s="97" t="s">
        <v>1908</v>
      </c>
      <c r="D369" s="102" t="s">
        <v>5933</v>
      </c>
      <c r="E369" s="102" t="s">
        <v>2132</v>
      </c>
      <c r="F369" s="102" t="s">
        <v>5080</v>
      </c>
      <c r="G369" s="104" t="s">
        <v>5497</v>
      </c>
      <c r="H369" s="97" t="s">
        <v>192</v>
      </c>
      <c r="I369" s="97" t="s">
        <v>5931</v>
      </c>
      <c r="J369" s="97">
        <v>40</v>
      </c>
      <c r="K369" s="97" t="s">
        <v>5330</v>
      </c>
      <c r="L369" s="97" t="s">
        <v>5844</v>
      </c>
      <c r="M369" s="97" t="s">
        <v>64</v>
      </c>
      <c r="N369" s="97" t="s">
        <v>64</v>
      </c>
      <c r="O369" s="97" t="s">
        <v>64</v>
      </c>
      <c r="P369" s="98" t="s">
        <v>5332</v>
      </c>
      <c r="Q369" s="97"/>
      <c r="R369" s="98" t="s">
        <v>5748</v>
      </c>
    </row>
    <row r="370" spans="1:19" ht="102">
      <c r="A370" s="97" t="s">
        <v>5325</v>
      </c>
      <c r="B370" s="101"/>
      <c r="C370" s="129" t="s">
        <v>1908</v>
      </c>
      <c r="D370" s="133" t="s">
        <v>5934</v>
      </c>
      <c r="E370" s="100" t="s">
        <v>81</v>
      </c>
      <c r="F370" s="129" t="s">
        <v>4186</v>
      </c>
      <c r="G370" s="100" t="s">
        <v>5369</v>
      </c>
      <c r="H370" s="100" t="s">
        <v>192</v>
      </c>
      <c r="I370" s="97" t="s">
        <v>5370</v>
      </c>
      <c r="J370" s="97" t="s">
        <v>5849</v>
      </c>
      <c r="K370" s="98" t="s">
        <v>5330</v>
      </c>
      <c r="L370" s="97" t="s">
        <v>5832</v>
      </c>
      <c r="M370" s="98" t="s">
        <v>64</v>
      </c>
      <c r="N370" s="98" t="s">
        <v>64</v>
      </c>
      <c r="O370" s="98" t="s">
        <v>64</v>
      </c>
      <c r="P370" s="98" t="s">
        <v>5332</v>
      </c>
      <c r="Q370" s="97"/>
      <c r="R370" s="98" t="s">
        <v>5334</v>
      </c>
      <c r="S370" s="95"/>
    </row>
    <row r="371" spans="1:19" ht="102">
      <c r="A371" s="97" t="s">
        <v>5325</v>
      </c>
      <c r="B371" s="101"/>
      <c r="C371" s="129" t="s">
        <v>1908</v>
      </c>
      <c r="D371" s="133" t="s">
        <v>5935</v>
      </c>
      <c r="E371" s="100" t="s">
        <v>81</v>
      </c>
      <c r="F371" s="129" t="s">
        <v>4186</v>
      </c>
      <c r="G371" s="128" t="s">
        <v>5507</v>
      </c>
      <c r="H371" s="100" t="s">
        <v>192</v>
      </c>
      <c r="I371" s="97" t="s">
        <v>5370</v>
      </c>
      <c r="J371" s="97" t="s">
        <v>5849</v>
      </c>
      <c r="K371" s="98" t="s">
        <v>5330</v>
      </c>
      <c r="L371" s="97" t="s">
        <v>5832</v>
      </c>
      <c r="M371" s="98" t="s">
        <v>64</v>
      </c>
      <c r="N371" s="98" t="s">
        <v>64</v>
      </c>
      <c r="O371" s="98" t="s">
        <v>64</v>
      </c>
      <c r="P371" s="98" t="s">
        <v>5332</v>
      </c>
      <c r="Q371" s="97"/>
      <c r="R371" s="98" t="s">
        <v>5334</v>
      </c>
      <c r="S371" s="95"/>
    </row>
    <row r="372" spans="1:19" ht="102">
      <c r="A372" s="97" t="s">
        <v>5325</v>
      </c>
      <c r="B372" s="101"/>
      <c r="C372" s="129" t="s">
        <v>1908</v>
      </c>
      <c r="D372" s="133" t="s">
        <v>5936</v>
      </c>
      <c r="E372" s="100" t="s">
        <v>81</v>
      </c>
      <c r="F372" s="129" t="s">
        <v>4185</v>
      </c>
      <c r="G372" s="100" t="s">
        <v>5369</v>
      </c>
      <c r="H372" s="100" t="s">
        <v>192</v>
      </c>
      <c r="I372" s="97" t="s">
        <v>5370</v>
      </c>
      <c r="J372" s="97" t="s">
        <v>5849</v>
      </c>
      <c r="K372" s="98" t="s">
        <v>5330</v>
      </c>
      <c r="L372" s="97" t="s">
        <v>5832</v>
      </c>
      <c r="M372" s="98" t="s">
        <v>64</v>
      </c>
      <c r="N372" s="98" t="s">
        <v>64</v>
      </c>
      <c r="O372" s="98" t="s">
        <v>64</v>
      </c>
      <c r="P372" s="98" t="s">
        <v>5332</v>
      </c>
      <c r="Q372" s="97"/>
      <c r="R372" s="98" t="s">
        <v>5334</v>
      </c>
      <c r="S372" s="95"/>
    </row>
    <row r="373" spans="1:19" ht="102">
      <c r="A373" s="97" t="s">
        <v>5325</v>
      </c>
      <c r="B373" s="101"/>
      <c r="C373" s="129" t="s">
        <v>1908</v>
      </c>
      <c r="D373" s="133" t="s">
        <v>5937</v>
      </c>
      <c r="E373" s="100" t="s">
        <v>81</v>
      </c>
      <c r="F373" s="129" t="s">
        <v>4185</v>
      </c>
      <c r="G373" s="128" t="s">
        <v>5507</v>
      </c>
      <c r="H373" s="100" t="s">
        <v>192</v>
      </c>
      <c r="I373" s="97" t="s">
        <v>5370</v>
      </c>
      <c r="J373" s="97" t="s">
        <v>5849</v>
      </c>
      <c r="K373" s="98" t="s">
        <v>5330</v>
      </c>
      <c r="L373" s="97" t="s">
        <v>5832</v>
      </c>
      <c r="M373" s="98" t="s">
        <v>64</v>
      </c>
      <c r="N373" s="98" t="s">
        <v>64</v>
      </c>
      <c r="O373" s="98" t="s">
        <v>64</v>
      </c>
      <c r="P373" s="98" t="s">
        <v>5332</v>
      </c>
      <c r="Q373" s="97"/>
      <c r="R373" s="98" t="s">
        <v>5334</v>
      </c>
      <c r="S373" s="95"/>
    </row>
    <row r="374" spans="1:19" ht="25.5">
      <c r="A374" s="97">
        <v>0</v>
      </c>
      <c r="B374" s="97"/>
      <c r="C374" s="98" t="s">
        <v>525</v>
      </c>
      <c r="D374" s="98" t="s">
        <v>5938</v>
      </c>
      <c r="E374" s="98" t="s">
        <v>796</v>
      </c>
      <c r="F374" s="98" t="s">
        <v>3562</v>
      </c>
      <c r="G374" s="97" t="s">
        <v>5336</v>
      </c>
      <c r="H374" s="100" t="s">
        <v>192</v>
      </c>
      <c r="I374" s="98" t="s">
        <v>5939</v>
      </c>
      <c r="J374" s="98">
        <v>25</v>
      </c>
      <c r="K374" s="98" t="s">
        <v>5330</v>
      </c>
      <c r="L374" s="97" t="s">
        <v>5940</v>
      </c>
      <c r="M374" s="98" t="s">
        <v>64</v>
      </c>
      <c r="N374" s="98" t="s">
        <v>64</v>
      </c>
      <c r="O374" s="98" t="s">
        <v>64</v>
      </c>
      <c r="P374" s="98" t="s">
        <v>5332</v>
      </c>
      <c r="Q374" s="97"/>
      <c r="R374" s="112"/>
      <c r="S374" s="95"/>
    </row>
    <row r="375" spans="1:19" ht="25.5">
      <c r="A375" s="97" t="s">
        <v>5325</v>
      </c>
      <c r="B375" s="97" t="s">
        <v>4932</v>
      </c>
      <c r="C375" s="98" t="s">
        <v>525</v>
      </c>
      <c r="D375" s="98" t="s">
        <v>5941</v>
      </c>
      <c r="E375" s="98" t="s">
        <v>796</v>
      </c>
      <c r="F375" s="98" t="s">
        <v>4659</v>
      </c>
      <c r="G375" s="97" t="s">
        <v>5336</v>
      </c>
      <c r="H375" s="100" t="s">
        <v>192</v>
      </c>
      <c r="I375" s="98" t="s">
        <v>5939</v>
      </c>
      <c r="J375" s="98">
        <v>25</v>
      </c>
      <c r="K375" s="98" t="s">
        <v>5330</v>
      </c>
      <c r="L375" s="97" t="s">
        <v>5940</v>
      </c>
      <c r="M375" s="98" t="s">
        <v>64</v>
      </c>
      <c r="N375" s="98" t="s">
        <v>64</v>
      </c>
      <c r="O375" s="98" t="s">
        <v>64</v>
      </c>
      <c r="P375" s="98" t="s">
        <v>5332</v>
      </c>
      <c r="Q375" s="97"/>
      <c r="R375" s="98" t="s">
        <v>5334</v>
      </c>
      <c r="S375" s="95"/>
    </row>
    <row r="376" spans="1:19" ht="25.5">
      <c r="A376" s="97">
        <v>0</v>
      </c>
      <c r="B376" s="97"/>
      <c r="C376" s="98" t="s">
        <v>525</v>
      </c>
      <c r="D376" s="98" t="s">
        <v>5942</v>
      </c>
      <c r="E376" s="98" t="s">
        <v>796</v>
      </c>
      <c r="F376" s="98" t="s">
        <v>3566</v>
      </c>
      <c r="G376" s="97" t="s">
        <v>5336</v>
      </c>
      <c r="H376" s="100" t="s">
        <v>192</v>
      </c>
      <c r="I376" s="98" t="s">
        <v>5939</v>
      </c>
      <c r="J376" s="98">
        <v>25</v>
      </c>
      <c r="K376" s="98" t="s">
        <v>5330</v>
      </c>
      <c r="L376" s="97" t="s">
        <v>5940</v>
      </c>
      <c r="M376" s="98" t="s">
        <v>64</v>
      </c>
      <c r="N376" s="98" t="s">
        <v>64</v>
      </c>
      <c r="O376" s="98" t="s">
        <v>64</v>
      </c>
      <c r="P376" s="98" t="s">
        <v>5332</v>
      </c>
      <c r="Q376" s="97"/>
      <c r="R376" s="112"/>
      <c r="S376" s="95"/>
    </row>
    <row r="377" spans="1:19" ht="25.5">
      <c r="A377" s="97">
        <v>0</v>
      </c>
      <c r="B377" s="97"/>
      <c r="C377" s="98" t="s">
        <v>525</v>
      </c>
      <c r="D377" s="98" t="s">
        <v>5943</v>
      </c>
      <c r="E377" s="98" t="s">
        <v>796</v>
      </c>
      <c r="F377" s="98" t="s">
        <v>3713</v>
      </c>
      <c r="G377" s="97" t="s">
        <v>5336</v>
      </c>
      <c r="H377" s="100" t="s">
        <v>192</v>
      </c>
      <c r="I377" s="98" t="s">
        <v>5939</v>
      </c>
      <c r="J377" s="98">
        <v>25</v>
      </c>
      <c r="K377" s="98" t="s">
        <v>5330</v>
      </c>
      <c r="L377" s="97" t="s">
        <v>5940</v>
      </c>
      <c r="M377" s="98" t="s">
        <v>64</v>
      </c>
      <c r="N377" s="98" t="s">
        <v>64</v>
      </c>
      <c r="O377" s="98" t="s">
        <v>64</v>
      </c>
      <c r="P377" s="98" t="s">
        <v>5332</v>
      </c>
      <c r="Q377" s="97"/>
      <c r="R377" s="112"/>
      <c r="S377" s="95"/>
    </row>
    <row r="378" spans="1:19" ht="25.5">
      <c r="A378" s="97">
        <v>0</v>
      </c>
      <c r="B378" s="97"/>
      <c r="C378" s="98" t="s">
        <v>525</v>
      </c>
      <c r="D378" s="98" t="s">
        <v>5944</v>
      </c>
      <c r="E378" s="98" t="s">
        <v>796</v>
      </c>
      <c r="F378" s="98" t="s">
        <v>3742</v>
      </c>
      <c r="G378" s="97" t="s">
        <v>5336</v>
      </c>
      <c r="H378" s="100" t="s">
        <v>192</v>
      </c>
      <c r="I378" s="134" t="s">
        <v>5945</v>
      </c>
      <c r="J378" s="98">
        <v>25</v>
      </c>
      <c r="K378" s="98" t="s">
        <v>5330</v>
      </c>
      <c r="L378" s="104" t="s">
        <v>5940</v>
      </c>
      <c r="M378" s="135" t="s">
        <v>64</v>
      </c>
      <c r="N378" s="135" t="s">
        <v>64</v>
      </c>
      <c r="O378" s="135" t="s">
        <v>64</v>
      </c>
      <c r="P378" s="98" t="s">
        <v>5332</v>
      </c>
      <c r="Q378" s="136"/>
      <c r="R378" s="112"/>
      <c r="S378" s="95"/>
    </row>
    <row r="379" spans="1:19" ht="25.5">
      <c r="A379" s="97">
        <v>0</v>
      </c>
      <c r="B379" s="97"/>
      <c r="C379" s="98" t="s">
        <v>525</v>
      </c>
      <c r="D379" s="98" t="s">
        <v>5946</v>
      </c>
      <c r="E379" s="98" t="s">
        <v>796</v>
      </c>
      <c r="F379" s="98" t="s">
        <v>3653</v>
      </c>
      <c r="G379" s="97" t="s">
        <v>5336</v>
      </c>
      <c r="H379" s="100" t="s">
        <v>192</v>
      </c>
      <c r="I379" s="98" t="s">
        <v>5945</v>
      </c>
      <c r="J379" s="98">
        <v>30</v>
      </c>
      <c r="K379" s="98" t="s">
        <v>5330</v>
      </c>
      <c r="L379" s="97" t="s">
        <v>5940</v>
      </c>
      <c r="M379" s="98" t="s">
        <v>64</v>
      </c>
      <c r="N379" s="98" t="s">
        <v>64</v>
      </c>
      <c r="O379" s="98" t="s">
        <v>64</v>
      </c>
      <c r="P379" s="98" t="s">
        <v>5332</v>
      </c>
      <c r="Q379" s="97"/>
      <c r="R379" s="112"/>
      <c r="S379" s="95"/>
    </row>
    <row r="380" spans="1:19" ht="25.5">
      <c r="A380" s="97">
        <v>0</v>
      </c>
      <c r="B380" s="97"/>
      <c r="C380" s="98" t="s">
        <v>525</v>
      </c>
      <c r="D380" s="98" t="s">
        <v>5947</v>
      </c>
      <c r="E380" s="98" t="s">
        <v>796</v>
      </c>
      <c r="F380" s="98" t="s">
        <v>3648</v>
      </c>
      <c r="G380" s="97" t="s">
        <v>5336</v>
      </c>
      <c r="H380" s="100" t="s">
        <v>192</v>
      </c>
      <c r="I380" s="98" t="s">
        <v>5945</v>
      </c>
      <c r="J380" s="98">
        <v>30</v>
      </c>
      <c r="K380" s="98" t="s">
        <v>5330</v>
      </c>
      <c r="L380" s="97" t="s">
        <v>5940</v>
      </c>
      <c r="M380" s="98" t="s">
        <v>64</v>
      </c>
      <c r="N380" s="98" t="s">
        <v>64</v>
      </c>
      <c r="O380" s="98" t="s">
        <v>64</v>
      </c>
      <c r="P380" s="98" t="s">
        <v>5332</v>
      </c>
      <c r="Q380" s="97"/>
      <c r="R380" s="112"/>
      <c r="S380" s="95"/>
    </row>
    <row r="381" spans="1:19" ht="25.5">
      <c r="A381" s="97">
        <v>0</v>
      </c>
      <c r="B381" s="97"/>
      <c r="C381" s="98" t="s">
        <v>525</v>
      </c>
      <c r="D381" s="98" t="s">
        <v>5948</v>
      </c>
      <c r="E381" s="98" t="s">
        <v>796</v>
      </c>
      <c r="F381" s="98" t="s">
        <v>3729</v>
      </c>
      <c r="G381" s="97" t="s">
        <v>5336</v>
      </c>
      <c r="H381" s="100" t="s">
        <v>192</v>
      </c>
      <c r="I381" s="98" t="s">
        <v>5949</v>
      </c>
      <c r="J381" s="98">
        <v>30</v>
      </c>
      <c r="K381" s="98" t="s">
        <v>5330</v>
      </c>
      <c r="L381" s="97" t="s">
        <v>5940</v>
      </c>
      <c r="M381" s="98" t="s">
        <v>64</v>
      </c>
      <c r="N381" s="98" t="s">
        <v>64</v>
      </c>
      <c r="O381" s="98" t="s">
        <v>64</v>
      </c>
      <c r="P381" s="98" t="s">
        <v>5332</v>
      </c>
      <c r="Q381" s="97"/>
      <c r="R381" s="112"/>
      <c r="S381" s="95"/>
    </row>
    <row r="382" spans="1:19" ht="25.5">
      <c r="A382" s="97">
        <v>0</v>
      </c>
      <c r="B382" s="97"/>
      <c r="C382" s="129" t="s">
        <v>929</v>
      </c>
      <c r="D382" s="129" t="s">
        <v>5950</v>
      </c>
      <c r="E382" s="129" t="s">
        <v>1454</v>
      </c>
      <c r="F382" s="129" t="s">
        <v>3594</v>
      </c>
      <c r="G382" s="100" t="s">
        <v>5336</v>
      </c>
      <c r="H382" s="100" t="s">
        <v>192</v>
      </c>
      <c r="I382" s="98" t="s">
        <v>5949</v>
      </c>
      <c r="J382" s="98">
        <v>30</v>
      </c>
      <c r="K382" s="98" t="s">
        <v>5415</v>
      </c>
      <c r="L382" s="97" t="s">
        <v>5951</v>
      </c>
      <c r="M382" s="98" t="s">
        <v>64</v>
      </c>
      <c r="N382" s="98" t="s">
        <v>64</v>
      </c>
      <c r="O382" s="98" t="s">
        <v>64</v>
      </c>
      <c r="P382" s="98" t="s">
        <v>5332</v>
      </c>
      <c r="Q382" s="97"/>
      <c r="R382" s="112"/>
      <c r="S382" s="95"/>
    </row>
    <row r="383" spans="1:19" ht="25.5">
      <c r="A383" s="97" t="s">
        <v>5325</v>
      </c>
      <c r="B383" s="97"/>
      <c r="C383" s="129" t="s">
        <v>929</v>
      </c>
      <c r="D383" s="129" t="s">
        <v>5952</v>
      </c>
      <c r="E383" s="129" t="s">
        <v>1454</v>
      </c>
      <c r="F383" s="129" t="s">
        <v>4403</v>
      </c>
      <c r="G383" s="100" t="s">
        <v>5336</v>
      </c>
      <c r="H383" s="100" t="s">
        <v>192</v>
      </c>
      <c r="I383" s="98" t="s">
        <v>5639</v>
      </c>
      <c r="J383" s="98">
        <v>30</v>
      </c>
      <c r="K383" s="98" t="s">
        <v>5415</v>
      </c>
      <c r="L383" s="97" t="s">
        <v>5951</v>
      </c>
      <c r="M383" s="98" t="s">
        <v>64</v>
      </c>
      <c r="N383" s="98" t="s">
        <v>64</v>
      </c>
      <c r="O383" s="98" t="s">
        <v>64</v>
      </c>
      <c r="P383" s="98" t="s">
        <v>5332</v>
      </c>
      <c r="Q383" s="97" t="s">
        <v>5953</v>
      </c>
      <c r="R383" s="98" t="s">
        <v>5334</v>
      </c>
      <c r="S383" s="95"/>
    </row>
    <row r="384" spans="1:19" ht="25.5">
      <c r="A384" s="97">
        <v>0</v>
      </c>
      <c r="B384" s="97"/>
      <c r="C384" s="129" t="s">
        <v>929</v>
      </c>
      <c r="D384" s="129" t="s">
        <v>5954</v>
      </c>
      <c r="E384" s="129" t="s">
        <v>1454</v>
      </c>
      <c r="F384" s="129" t="s">
        <v>3457</v>
      </c>
      <c r="G384" s="100" t="s">
        <v>5336</v>
      </c>
      <c r="H384" s="100" t="s">
        <v>192</v>
      </c>
      <c r="I384" s="98" t="s">
        <v>5949</v>
      </c>
      <c r="J384" s="98">
        <v>30</v>
      </c>
      <c r="K384" s="98" t="s">
        <v>5415</v>
      </c>
      <c r="L384" s="97" t="s">
        <v>5955</v>
      </c>
      <c r="M384" s="98" t="s">
        <v>64</v>
      </c>
      <c r="N384" s="98" t="s">
        <v>64</v>
      </c>
      <c r="O384" s="98" t="s">
        <v>64</v>
      </c>
      <c r="P384" s="98" t="s">
        <v>5332</v>
      </c>
      <c r="Q384" s="97"/>
      <c r="R384" s="112"/>
      <c r="S384" s="95"/>
    </row>
    <row r="385" spans="1:19" ht="25.5">
      <c r="A385" s="97">
        <v>0</v>
      </c>
      <c r="B385" s="101"/>
      <c r="C385" s="129" t="s">
        <v>929</v>
      </c>
      <c r="D385" s="129" t="s">
        <v>5956</v>
      </c>
      <c r="E385" s="129" t="s">
        <v>1454</v>
      </c>
      <c r="F385" s="129" t="s">
        <v>4650</v>
      </c>
      <c r="G385" s="100" t="s">
        <v>5336</v>
      </c>
      <c r="H385" s="100" t="s">
        <v>192</v>
      </c>
      <c r="I385" s="98" t="s">
        <v>5949</v>
      </c>
      <c r="J385" s="98">
        <v>20</v>
      </c>
      <c r="K385" s="98" t="s">
        <v>5415</v>
      </c>
      <c r="L385" s="97" t="s">
        <v>5957</v>
      </c>
      <c r="M385" s="98" t="s">
        <v>64</v>
      </c>
      <c r="N385" s="98" t="s">
        <v>64</v>
      </c>
      <c r="O385" s="98" t="s">
        <v>64</v>
      </c>
      <c r="P385" s="98" t="s">
        <v>5332</v>
      </c>
      <c r="Q385" s="97" t="s">
        <v>5348</v>
      </c>
      <c r="R385" s="112"/>
      <c r="S385" s="95"/>
    </row>
    <row r="386" spans="1:19" ht="25.5">
      <c r="A386" s="97">
        <v>0</v>
      </c>
      <c r="B386" s="97"/>
      <c r="C386" s="129" t="s">
        <v>929</v>
      </c>
      <c r="D386" s="129" t="s">
        <v>5958</v>
      </c>
      <c r="E386" s="129" t="s">
        <v>1454</v>
      </c>
      <c r="F386" s="129" t="s">
        <v>4732</v>
      </c>
      <c r="G386" s="100" t="s">
        <v>5336</v>
      </c>
      <c r="H386" s="100" t="s">
        <v>192</v>
      </c>
      <c r="I386" s="98" t="s">
        <v>5959</v>
      </c>
      <c r="J386" s="98">
        <v>25</v>
      </c>
      <c r="K386" s="98" t="s">
        <v>5415</v>
      </c>
      <c r="L386" s="97" t="s">
        <v>5960</v>
      </c>
      <c r="M386" s="98" t="s">
        <v>64</v>
      </c>
      <c r="N386" s="98" t="s">
        <v>64</v>
      </c>
      <c r="O386" s="98" t="s">
        <v>64</v>
      </c>
      <c r="P386" s="98" t="s">
        <v>5332</v>
      </c>
      <c r="Q386" s="97" t="s">
        <v>5342</v>
      </c>
      <c r="R386" s="112"/>
      <c r="S386" s="95"/>
    </row>
    <row r="387" spans="1:19" ht="25.5">
      <c r="A387" s="97">
        <v>0</v>
      </c>
      <c r="B387" s="97"/>
      <c r="C387" s="129" t="s">
        <v>929</v>
      </c>
      <c r="D387" s="129" t="s">
        <v>5961</v>
      </c>
      <c r="E387" s="129" t="s">
        <v>1454</v>
      </c>
      <c r="F387" s="129" t="s">
        <v>3588</v>
      </c>
      <c r="G387" s="100" t="s">
        <v>5336</v>
      </c>
      <c r="H387" s="100" t="s">
        <v>192</v>
      </c>
      <c r="I387" s="98" t="s">
        <v>5959</v>
      </c>
      <c r="J387" s="98">
        <v>30</v>
      </c>
      <c r="K387" s="98" t="s">
        <v>5415</v>
      </c>
      <c r="L387" s="97" t="s">
        <v>5955</v>
      </c>
      <c r="M387" s="98" t="s">
        <v>64</v>
      </c>
      <c r="N387" s="98" t="s">
        <v>64</v>
      </c>
      <c r="O387" s="98" t="s">
        <v>64</v>
      </c>
      <c r="P387" s="98" t="s">
        <v>5332</v>
      </c>
      <c r="Q387" s="97"/>
      <c r="R387" s="112"/>
      <c r="S387" s="95"/>
    </row>
    <row r="388" spans="1:19" ht="25.5">
      <c r="A388" s="97">
        <v>0</v>
      </c>
      <c r="B388" s="97"/>
      <c r="C388" s="129" t="s">
        <v>929</v>
      </c>
      <c r="D388" s="129" t="s">
        <v>5962</v>
      </c>
      <c r="E388" s="129" t="s">
        <v>1454</v>
      </c>
      <c r="F388" s="129" t="s">
        <v>4735</v>
      </c>
      <c r="G388" s="100" t="s">
        <v>5336</v>
      </c>
      <c r="H388" s="100" t="s">
        <v>192</v>
      </c>
      <c r="I388" s="98" t="s">
        <v>5959</v>
      </c>
      <c r="J388" s="98">
        <v>35</v>
      </c>
      <c r="K388" s="98" t="s">
        <v>5415</v>
      </c>
      <c r="L388" s="97" t="s">
        <v>5963</v>
      </c>
      <c r="M388" s="98" t="s">
        <v>64</v>
      </c>
      <c r="N388" s="98" t="s">
        <v>64</v>
      </c>
      <c r="O388" s="98" t="s">
        <v>64</v>
      </c>
      <c r="P388" s="98" t="s">
        <v>5332</v>
      </c>
      <c r="Q388" s="97" t="s">
        <v>5342</v>
      </c>
      <c r="R388" s="112"/>
      <c r="S388" s="95"/>
    </row>
    <row r="389" spans="1:19" ht="25.5">
      <c r="A389" s="97">
        <v>0</v>
      </c>
      <c r="B389" s="97"/>
      <c r="C389" s="129" t="s">
        <v>929</v>
      </c>
      <c r="D389" s="129" t="s">
        <v>5964</v>
      </c>
      <c r="E389" s="129" t="s">
        <v>1454</v>
      </c>
      <c r="F389" s="129" t="s">
        <v>3595</v>
      </c>
      <c r="G389" s="100" t="s">
        <v>5336</v>
      </c>
      <c r="H389" s="100" t="s">
        <v>192</v>
      </c>
      <c r="I389" s="98" t="s">
        <v>5959</v>
      </c>
      <c r="J389" s="98">
        <v>25</v>
      </c>
      <c r="K389" s="98" t="s">
        <v>5415</v>
      </c>
      <c r="L389" s="97" t="s">
        <v>5965</v>
      </c>
      <c r="M389" s="98" t="s">
        <v>64</v>
      </c>
      <c r="N389" s="98" t="s">
        <v>64</v>
      </c>
      <c r="O389" s="98" t="s">
        <v>64</v>
      </c>
      <c r="P389" s="98" t="s">
        <v>5332</v>
      </c>
      <c r="Q389" s="97"/>
      <c r="R389" s="112"/>
      <c r="S389" s="95"/>
    </row>
    <row r="390" spans="1:19" ht="25.5">
      <c r="A390" s="97">
        <v>0</v>
      </c>
      <c r="B390" s="97"/>
      <c r="C390" s="129" t="s">
        <v>929</v>
      </c>
      <c r="D390" s="129" t="s">
        <v>5966</v>
      </c>
      <c r="E390" s="129" t="s">
        <v>1454</v>
      </c>
      <c r="F390" s="129" t="s">
        <v>3460</v>
      </c>
      <c r="G390" s="100" t="s">
        <v>5336</v>
      </c>
      <c r="H390" s="100" t="s">
        <v>192</v>
      </c>
      <c r="I390" s="98" t="s">
        <v>5967</v>
      </c>
      <c r="J390" s="98">
        <v>20</v>
      </c>
      <c r="K390" s="98" t="s">
        <v>5415</v>
      </c>
      <c r="L390" s="97" t="s">
        <v>5965</v>
      </c>
      <c r="M390" s="98" t="s">
        <v>64</v>
      </c>
      <c r="N390" s="98" t="s">
        <v>64</v>
      </c>
      <c r="O390" s="98" t="s">
        <v>64</v>
      </c>
      <c r="P390" s="98" t="s">
        <v>5332</v>
      </c>
      <c r="Q390" s="97"/>
      <c r="R390" s="112"/>
      <c r="S390" s="95"/>
    </row>
    <row r="391" spans="1:19" ht="25.5">
      <c r="A391" s="97">
        <v>0</v>
      </c>
      <c r="B391" s="101"/>
      <c r="C391" s="129" t="s">
        <v>929</v>
      </c>
      <c r="D391" s="129" t="s">
        <v>5968</v>
      </c>
      <c r="E391" s="129" t="s">
        <v>1454</v>
      </c>
      <c r="F391" s="129" t="s">
        <v>4646</v>
      </c>
      <c r="G391" s="100" t="s">
        <v>5336</v>
      </c>
      <c r="H391" s="100" t="s">
        <v>192</v>
      </c>
      <c r="I391" s="98" t="s">
        <v>5967</v>
      </c>
      <c r="J391" s="98">
        <v>30</v>
      </c>
      <c r="K391" s="98" t="s">
        <v>5415</v>
      </c>
      <c r="L391" s="97" t="s">
        <v>5969</v>
      </c>
      <c r="M391" s="98" t="s">
        <v>64</v>
      </c>
      <c r="N391" s="98" t="s">
        <v>64</v>
      </c>
      <c r="O391" s="98" t="s">
        <v>64</v>
      </c>
      <c r="P391" s="98" t="s">
        <v>5332</v>
      </c>
      <c r="Q391" s="97" t="s">
        <v>5348</v>
      </c>
      <c r="R391" s="112"/>
      <c r="S391" s="95"/>
    </row>
    <row r="392" spans="1:19" ht="25.5">
      <c r="A392" s="97">
        <v>0</v>
      </c>
      <c r="B392" s="97"/>
      <c r="C392" s="129" t="s">
        <v>929</v>
      </c>
      <c r="D392" s="129" t="s">
        <v>5970</v>
      </c>
      <c r="E392" s="129" t="s">
        <v>1459</v>
      </c>
      <c r="F392" s="129" t="s">
        <v>4779</v>
      </c>
      <c r="G392" s="100" t="s">
        <v>5336</v>
      </c>
      <c r="H392" s="100" t="s">
        <v>192</v>
      </c>
      <c r="I392" s="98" t="s">
        <v>5967</v>
      </c>
      <c r="J392" s="98">
        <v>35</v>
      </c>
      <c r="K392" s="98" t="s">
        <v>5330</v>
      </c>
      <c r="L392" s="97" t="s">
        <v>5971</v>
      </c>
      <c r="M392" s="98" t="s">
        <v>64</v>
      </c>
      <c r="N392" s="98" t="s">
        <v>64</v>
      </c>
      <c r="O392" s="98" t="s">
        <v>64</v>
      </c>
      <c r="P392" s="98" t="s">
        <v>5332</v>
      </c>
      <c r="Q392" s="97" t="s">
        <v>5342</v>
      </c>
      <c r="R392" s="112"/>
      <c r="S392" s="95"/>
    </row>
    <row r="393" spans="1:19" ht="25.5">
      <c r="A393" s="97">
        <v>0</v>
      </c>
      <c r="B393" s="97"/>
      <c r="C393" s="129" t="s">
        <v>929</v>
      </c>
      <c r="D393" s="129" t="s">
        <v>5972</v>
      </c>
      <c r="E393" s="129" t="s">
        <v>1459</v>
      </c>
      <c r="F393" s="129" t="s">
        <v>3659</v>
      </c>
      <c r="G393" s="100" t="s">
        <v>5336</v>
      </c>
      <c r="H393" s="100" t="s">
        <v>192</v>
      </c>
      <c r="I393" s="98" t="s">
        <v>5967</v>
      </c>
      <c r="J393" s="98">
        <v>5</v>
      </c>
      <c r="K393" s="98" t="s">
        <v>5330</v>
      </c>
      <c r="L393" s="97" t="s">
        <v>5347</v>
      </c>
      <c r="M393" s="98" t="s">
        <v>64</v>
      </c>
      <c r="N393" s="98" t="s">
        <v>64</v>
      </c>
      <c r="O393" s="98" t="s">
        <v>64</v>
      </c>
      <c r="P393" s="98" t="s">
        <v>5332</v>
      </c>
      <c r="Q393" s="97"/>
      <c r="R393" s="112"/>
      <c r="S393" s="95"/>
    </row>
    <row r="394" spans="1:19" ht="25.5">
      <c r="A394" s="97">
        <v>0</v>
      </c>
      <c r="B394" s="97"/>
      <c r="C394" s="129" t="s">
        <v>929</v>
      </c>
      <c r="D394" s="129" t="s">
        <v>5973</v>
      </c>
      <c r="E394" s="129" t="s">
        <v>1459</v>
      </c>
      <c r="F394" s="129" t="s">
        <v>3657</v>
      </c>
      <c r="G394" s="100" t="s">
        <v>5336</v>
      </c>
      <c r="H394" s="100" t="s">
        <v>192</v>
      </c>
      <c r="I394" s="98" t="s">
        <v>5974</v>
      </c>
      <c r="J394" s="98">
        <v>5</v>
      </c>
      <c r="K394" s="98" t="s">
        <v>5330</v>
      </c>
      <c r="L394" s="97" t="s">
        <v>5347</v>
      </c>
      <c r="M394" s="98" t="s">
        <v>64</v>
      </c>
      <c r="N394" s="98" t="s">
        <v>64</v>
      </c>
      <c r="O394" s="98" t="s">
        <v>64</v>
      </c>
      <c r="P394" s="98" t="s">
        <v>5332</v>
      </c>
      <c r="Q394" s="97"/>
      <c r="R394" s="112"/>
      <c r="S394" s="95"/>
    </row>
    <row r="395" spans="1:19" ht="25.5">
      <c r="A395" s="97">
        <v>0</v>
      </c>
      <c r="B395" s="101"/>
      <c r="C395" s="129" t="s">
        <v>929</v>
      </c>
      <c r="D395" s="129" t="s">
        <v>5975</v>
      </c>
      <c r="E395" s="129" t="s">
        <v>1459</v>
      </c>
      <c r="F395" s="129" t="s">
        <v>4653</v>
      </c>
      <c r="G395" s="100" t="s">
        <v>5336</v>
      </c>
      <c r="H395" s="100" t="s">
        <v>192</v>
      </c>
      <c r="I395" s="98" t="s">
        <v>5974</v>
      </c>
      <c r="J395" s="98">
        <v>25</v>
      </c>
      <c r="K395" s="98" t="s">
        <v>5330</v>
      </c>
      <c r="L395" s="97" t="s">
        <v>5347</v>
      </c>
      <c r="M395" s="98" t="s">
        <v>64</v>
      </c>
      <c r="N395" s="98" t="s">
        <v>64</v>
      </c>
      <c r="O395" s="98" t="s">
        <v>64</v>
      </c>
      <c r="P395" s="98" t="s">
        <v>5332</v>
      </c>
      <c r="Q395" s="97" t="s">
        <v>5348</v>
      </c>
      <c r="R395" s="112"/>
      <c r="S395" s="95"/>
    </row>
    <row r="396" spans="1:19" ht="25.5">
      <c r="A396" s="97">
        <v>0</v>
      </c>
      <c r="B396" s="97"/>
      <c r="C396" s="129" t="s">
        <v>929</v>
      </c>
      <c r="D396" s="129" t="s">
        <v>5976</v>
      </c>
      <c r="E396" s="129" t="s">
        <v>1459</v>
      </c>
      <c r="F396" s="129" t="s">
        <v>3596</v>
      </c>
      <c r="G396" s="100" t="s">
        <v>5336</v>
      </c>
      <c r="H396" s="100" t="s">
        <v>192</v>
      </c>
      <c r="I396" s="98" t="s">
        <v>5974</v>
      </c>
      <c r="J396" s="98">
        <v>5</v>
      </c>
      <c r="K396" s="98" t="s">
        <v>5330</v>
      </c>
      <c r="L396" s="97" t="s">
        <v>5347</v>
      </c>
      <c r="M396" s="98" t="s">
        <v>64</v>
      </c>
      <c r="N396" s="98" t="s">
        <v>64</v>
      </c>
      <c r="O396" s="98" t="s">
        <v>64</v>
      </c>
      <c r="P396" s="98" t="s">
        <v>5332</v>
      </c>
      <c r="Q396" s="97"/>
      <c r="R396" s="112"/>
      <c r="S396" s="95"/>
    </row>
    <row r="397" spans="1:19" ht="25.5">
      <c r="A397" s="97">
        <v>0</v>
      </c>
      <c r="B397" s="101"/>
      <c r="C397" s="129" t="s">
        <v>929</v>
      </c>
      <c r="D397" s="129" t="s">
        <v>5977</v>
      </c>
      <c r="E397" s="129" t="s">
        <v>1459</v>
      </c>
      <c r="F397" s="129" t="s">
        <v>4648</v>
      </c>
      <c r="G397" s="100" t="s">
        <v>5336</v>
      </c>
      <c r="H397" s="100" t="s">
        <v>192</v>
      </c>
      <c r="I397" s="98" t="s">
        <v>5974</v>
      </c>
      <c r="J397" s="98">
        <v>30</v>
      </c>
      <c r="K397" s="98" t="s">
        <v>5330</v>
      </c>
      <c r="L397" s="97" t="s">
        <v>5347</v>
      </c>
      <c r="M397" s="98" t="s">
        <v>64</v>
      </c>
      <c r="N397" s="98" t="s">
        <v>64</v>
      </c>
      <c r="O397" s="98" t="s">
        <v>64</v>
      </c>
      <c r="P397" s="98" t="s">
        <v>5332</v>
      </c>
      <c r="Q397" s="97" t="s">
        <v>5348</v>
      </c>
      <c r="R397" s="112"/>
      <c r="S397" s="95"/>
    </row>
    <row r="398" spans="1:19" ht="25.5">
      <c r="A398" s="97">
        <v>0</v>
      </c>
      <c r="B398" s="97"/>
      <c r="C398" s="129" t="s">
        <v>929</v>
      </c>
      <c r="D398" s="129" t="s">
        <v>5978</v>
      </c>
      <c r="E398" s="129" t="s">
        <v>1459</v>
      </c>
      <c r="F398" s="129" t="s">
        <v>3598</v>
      </c>
      <c r="G398" s="100" t="s">
        <v>5336</v>
      </c>
      <c r="H398" s="100" t="s">
        <v>192</v>
      </c>
      <c r="I398" s="98" t="s">
        <v>5979</v>
      </c>
      <c r="J398" s="98">
        <v>5</v>
      </c>
      <c r="K398" s="98" t="s">
        <v>5330</v>
      </c>
      <c r="L398" s="97" t="s">
        <v>5347</v>
      </c>
      <c r="M398" s="98" t="s">
        <v>64</v>
      </c>
      <c r="N398" s="98" t="s">
        <v>64</v>
      </c>
      <c r="O398" s="98" t="s">
        <v>64</v>
      </c>
      <c r="P398" s="98" t="s">
        <v>5332</v>
      </c>
      <c r="Q398" s="137"/>
      <c r="R398" s="138"/>
      <c r="S398" s="95"/>
    </row>
    <row r="399" spans="1:19" ht="25.5">
      <c r="A399" s="97">
        <v>0</v>
      </c>
      <c r="B399" s="97"/>
      <c r="C399" s="129" t="s">
        <v>929</v>
      </c>
      <c r="D399" s="129" t="s">
        <v>5980</v>
      </c>
      <c r="E399" s="129" t="s">
        <v>1459</v>
      </c>
      <c r="F399" s="129" t="s">
        <v>4737</v>
      </c>
      <c r="G399" s="100" t="s">
        <v>5336</v>
      </c>
      <c r="H399" s="100" t="s">
        <v>192</v>
      </c>
      <c r="I399" s="98" t="s">
        <v>5979</v>
      </c>
      <c r="J399" s="98">
        <v>25</v>
      </c>
      <c r="K399" s="98" t="s">
        <v>5330</v>
      </c>
      <c r="L399" s="97" t="s">
        <v>5347</v>
      </c>
      <c r="M399" s="98" t="s">
        <v>64</v>
      </c>
      <c r="N399" s="98" t="s">
        <v>64</v>
      </c>
      <c r="O399" s="98" t="s">
        <v>64</v>
      </c>
      <c r="P399" s="98" t="s">
        <v>5332</v>
      </c>
      <c r="Q399" s="137" t="s">
        <v>5342</v>
      </c>
      <c r="R399" s="138"/>
      <c r="S399" s="95"/>
    </row>
    <row r="400" spans="1:19" ht="25.5">
      <c r="A400" s="97">
        <v>0</v>
      </c>
      <c r="B400" s="97"/>
      <c r="C400" s="129" t="s">
        <v>929</v>
      </c>
      <c r="D400" s="129" t="s">
        <v>5981</v>
      </c>
      <c r="E400" s="129" t="s">
        <v>1459</v>
      </c>
      <c r="F400" s="129" t="s">
        <v>3687</v>
      </c>
      <c r="G400" s="100" t="s">
        <v>5336</v>
      </c>
      <c r="H400" s="100" t="s">
        <v>192</v>
      </c>
      <c r="I400" s="98" t="s">
        <v>5979</v>
      </c>
      <c r="J400" s="98">
        <v>30</v>
      </c>
      <c r="K400" s="98" t="s">
        <v>5330</v>
      </c>
      <c r="L400" s="97" t="s">
        <v>5347</v>
      </c>
      <c r="M400" s="98" t="s">
        <v>64</v>
      </c>
      <c r="N400" s="98" t="s">
        <v>64</v>
      </c>
      <c r="O400" s="98" t="s">
        <v>64</v>
      </c>
      <c r="P400" s="98" t="s">
        <v>5332</v>
      </c>
      <c r="Q400" s="137"/>
      <c r="R400" s="138"/>
      <c r="S400" s="95"/>
    </row>
    <row r="401" spans="1:19" ht="25.5">
      <c r="A401" s="97">
        <v>0</v>
      </c>
      <c r="B401" s="97"/>
      <c r="C401" s="129" t="s">
        <v>929</v>
      </c>
      <c r="D401" s="129" t="s">
        <v>5982</v>
      </c>
      <c r="E401" s="129" t="s">
        <v>1459</v>
      </c>
      <c r="F401" s="129" t="s">
        <v>3601</v>
      </c>
      <c r="G401" s="100" t="s">
        <v>5336</v>
      </c>
      <c r="H401" s="100" t="s">
        <v>192</v>
      </c>
      <c r="I401" s="98" t="s">
        <v>5979</v>
      </c>
      <c r="J401" s="98">
        <v>30</v>
      </c>
      <c r="K401" s="98" t="s">
        <v>5330</v>
      </c>
      <c r="L401" s="97" t="s">
        <v>5347</v>
      </c>
      <c r="M401" s="98" t="s">
        <v>64</v>
      </c>
      <c r="N401" s="98" t="s">
        <v>64</v>
      </c>
      <c r="O401" s="98" t="s">
        <v>64</v>
      </c>
      <c r="P401" s="98" t="s">
        <v>5332</v>
      </c>
      <c r="Q401" s="137"/>
      <c r="R401" s="138"/>
      <c r="S401" s="95"/>
    </row>
    <row r="402" spans="1:19" ht="25.5">
      <c r="A402" s="97">
        <v>0</v>
      </c>
      <c r="B402" s="97"/>
      <c r="C402" s="129" t="s">
        <v>929</v>
      </c>
      <c r="D402" s="129" t="s">
        <v>5983</v>
      </c>
      <c r="E402" s="129" t="s">
        <v>1459</v>
      </c>
      <c r="F402" s="129" t="s">
        <v>3463</v>
      </c>
      <c r="G402" s="100" t="s">
        <v>5336</v>
      </c>
      <c r="H402" s="100" t="s">
        <v>192</v>
      </c>
      <c r="I402" s="98" t="s">
        <v>5984</v>
      </c>
      <c r="J402" s="98">
        <v>30</v>
      </c>
      <c r="K402" s="98" t="s">
        <v>5330</v>
      </c>
      <c r="L402" s="97" t="s">
        <v>5347</v>
      </c>
      <c r="M402" s="98" t="s">
        <v>64</v>
      </c>
      <c r="N402" s="98" t="s">
        <v>64</v>
      </c>
      <c r="O402" s="98" t="s">
        <v>64</v>
      </c>
      <c r="P402" s="98" t="s">
        <v>5332</v>
      </c>
      <c r="Q402" s="137"/>
      <c r="R402" s="138"/>
      <c r="S402" s="95"/>
    </row>
    <row r="403" spans="1:19" ht="25.5">
      <c r="A403" s="97">
        <v>0</v>
      </c>
      <c r="B403" s="97"/>
      <c r="C403" s="129" t="s">
        <v>929</v>
      </c>
      <c r="D403" s="129" t="s">
        <v>5985</v>
      </c>
      <c r="E403" s="129" t="s">
        <v>1459</v>
      </c>
      <c r="F403" s="129" t="s">
        <v>3731</v>
      </c>
      <c r="G403" s="100" t="s">
        <v>5336</v>
      </c>
      <c r="H403" s="100" t="s">
        <v>192</v>
      </c>
      <c r="I403" s="98" t="s">
        <v>5984</v>
      </c>
      <c r="J403" s="98">
        <v>25</v>
      </c>
      <c r="K403" s="98" t="s">
        <v>5330</v>
      </c>
      <c r="L403" s="97" t="s">
        <v>5971</v>
      </c>
      <c r="M403" s="98" t="s">
        <v>64</v>
      </c>
      <c r="N403" s="98" t="s">
        <v>64</v>
      </c>
      <c r="O403" s="98" t="s">
        <v>64</v>
      </c>
      <c r="P403" s="98" t="s">
        <v>5332</v>
      </c>
      <c r="Q403" s="137"/>
      <c r="R403" s="138"/>
      <c r="S403" s="95"/>
    </row>
    <row r="404" spans="1:19" ht="25.5">
      <c r="A404" s="97">
        <v>0</v>
      </c>
      <c r="B404" s="97"/>
      <c r="C404" s="129" t="s">
        <v>929</v>
      </c>
      <c r="D404" s="129" t="s">
        <v>5986</v>
      </c>
      <c r="E404" s="129" t="s">
        <v>1461</v>
      </c>
      <c r="F404" s="129" t="s">
        <v>3681</v>
      </c>
      <c r="G404" s="100" t="s">
        <v>5336</v>
      </c>
      <c r="H404" s="100" t="s">
        <v>192</v>
      </c>
      <c r="I404" s="98" t="s">
        <v>5984</v>
      </c>
      <c r="J404" s="98">
        <v>30</v>
      </c>
      <c r="K404" s="98" t="s">
        <v>5330</v>
      </c>
      <c r="L404" s="97" t="s">
        <v>5987</v>
      </c>
      <c r="M404" s="98" t="s">
        <v>64</v>
      </c>
      <c r="N404" s="98" t="s">
        <v>64</v>
      </c>
      <c r="O404" s="98" t="s">
        <v>64</v>
      </c>
      <c r="P404" s="98" t="s">
        <v>5332</v>
      </c>
      <c r="Q404" s="137"/>
      <c r="R404" s="138"/>
      <c r="S404" s="95"/>
    </row>
    <row r="405" spans="1:19" ht="25.5">
      <c r="A405" s="97">
        <v>0</v>
      </c>
      <c r="B405" s="97"/>
      <c r="C405" s="129" t="s">
        <v>929</v>
      </c>
      <c r="D405" s="129" t="s">
        <v>5988</v>
      </c>
      <c r="E405" s="129" t="s">
        <v>1461</v>
      </c>
      <c r="F405" s="129" t="s">
        <v>3714</v>
      </c>
      <c r="G405" s="100" t="s">
        <v>5336</v>
      </c>
      <c r="H405" s="100" t="s">
        <v>192</v>
      </c>
      <c r="I405" s="98" t="s">
        <v>5984</v>
      </c>
      <c r="J405" s="98">
        <v>30</v>
      </c>
      <c r="K405" s="98" t="s">
        <v>5330</v>
      </c>
      <c r="L405" s="97" t="s">
        <v>5987</v>
      </c>
      <c r="M405" s="98" t="s">
        <v>64</v>
      </c>
      <c r="N405" s="98" t="s">
        <v>64</v>
      </c>
      <c r="O405" s="98" t="s">
        <v>64</v>
      </c>
      <c r="P405" s="98" t="s">
        <v>5332</v>
      </c>
      <c r="Q405" s="137"/>
      <c r="R405" s="138"/>
      <c r="S405" s="95"/>
    </row>
    <row r="406" spans="1:19" ht="38.25">
      <c r="A406" s="97">
        <v>0</v>
      </c>
      <c r="B406" s="97"/>
      <c r="C406" s="129" t="s">
        <v>929</v>
      </c>
      <c r="D406" s="129" t="s">
        <v>5989</v>
      </c>
      <c r="E406" s="129" t="s">
        <v>1463</v>
      </c>
      <c r="F406" s="129" t="s">
        <v>4730</v>
      </c>
      <c r="G406" s="100" t="s">
        <v>5336</v>
      </c>
      <c r="H406" s="100" t="s">
        <v>192</v>
      </c>
      <c r="I406" s="98" t="s">
        <v>5990</v>
      </c>
      <c r="J406" s="98">
        <v>40</v>
      </c>
      <c r="K406" s="98" t="s">
        <v>5330</v>
      </c>
      <c r="L406" s="97" t="s">
        <v>5991</v>
      </c>
      <c r="M406" s="98" t="s">
        <v>64</v>
      </c>
      <c r="N406" s="98" t="s">
        <v>64</v>
      </c>
      <c r="O406" s="98" t="s">
        <v>64</v>
      </c>
      <c r="P406" s="98" t="s">
        <v>5332</v>
      </c>
      <c r="Q406" s="97" t="s">
        <v>5342</v>
      </c>
      <c r="R406" s="112"/>
      <c r="S406" s="95"/>
    </row>
    <row r="407" spans="1:19" ht="38.25">
      <c r="A407" s="97">
        <v>0</v>
      </c>
      <c r="B407" s="97"/>
      <c r="C407" s="129" t="s">
        <v>929</v>
      </c>
      <c r="D407" s="129" t="s">
        <v>5992</v>
      </c>
      <c r="E407" s="129" t="s">
        <v>1463</v>
      </c>
      <c r="F407" s="129" t="s">
        <v>3685</v>
      </c>
      <c r="G407" s="100" t="s">
        <v>5336</v>
      </c>
      <c r="H407" s="100" t="s">
        <v>192</v>
      </c>
      <c r="I407" s="98" t="s">
        <v>5990</v>
      </c>
      <c r="J407" s="98">
        <v>50</v>
      </c>
      <c r="K407" s="98" t="s">
        <v>5330</v>
      </c>
      <c r="L407" s="97" t="s">
        <v>5991</v>
      </c>
      <c r="M407" s="98" t="s">
        <v>64</v>
      </c>
      <c r="N407" s="98" t="s">
        <v>64</v>
      </c>
      <c r="O407" s="98" t="s">
        <v>64</v>
      </c>
      <c r="P407" s="98" t="s">
        <v>5332</v>
      </c>
      <c r="Q407" s="97"/>
      <c r="R407" s="112"/>
      <c r="S407" s="95"/>
    </row>
    <row r="408" spans="1:19" ht="38.25">
      <c r="A408" s="97">
        <v>0</v>
      </c>
      <c r="B408" s="97"/>
      <c r="C408" s="129" t="s">
        <v>929</v>
      </c>
      <c r="D408" s="129" t="s">
        <v>5993</v>
      </c>
      <c r="E408" s="129" t="s">
        <v>1463</v>
      </c>
      <c r="F408" s="129" t="s">
        <v>3591</v>
      </c>
      <c r="G408" s="100" t="s">
        <v>5336</v>
      </c>
      <c r="H408" s="100" t="s">
        <v>192</v>
      </c>
      <c r="I408" s="98" t="s">
        <v>5990</v>
      </c>
      <c r="J408" s="98">
        <v>45</v>
      </c>
      <c r="K408" s="98" t="s">
        <v>5330</v>
      </c>
      <c r="L408" s="97" t="s">
        <v>5991</v>
      </c>
      <c r="M408" s="98" t="s">
        <v>64</v>
      </c>
      <c r="N408" s="98" t="s">
        <v>64</v>
      </c>
      <c r="O408" s="98" t="s">
        <v>64</v>
      </c>
      <c r="P408" s="98" t="s">
        <v>5332</v>
      </c>
      <c r="Q408" s="97"/>
      <c r="R408" s="112"/>
      <c r="S408" s="95"/>
    </row>
    <row r="409" spans="1:19" ht="25.5">
      <c r="A409" s="97">
        <v>0</v>
      </c>
      <c r="B409" s="97"/>
      <c r="C409" s="129" t="s">
        <v>929</v>
      </c>
      <c r="D409" s="129" t="s">
        <v>5994</v>
      </c>
      <c r="E409" s="129" t="s">
        <v>1463</v>
      </c>
      <c r="F409" s="129" t="s">
        <v>3637</v>
      </c>
      <c r="G409" s="100" t="s">
        <v>5336</v>
      </c>
      <c r="H409" s="100" t="s">
        <v>192</v>
      </c>
      <c r="I409" s="98" t="s">
        <v>5990</v>
      </c>
      <c r="J409" s="98">
        <v>15</v>
      </c>
      <c r="K409" s="98" t="s">
        <v>5415</v>
      </c>
      <c r="L409" s="97" t="s">
        <v>5995</v>
      </c>
      <c r="M409" s="98" t="s">
        <v>64</v>
      </c>
      <c r="N409" s="98" t="s">
        <v>64</v>
      </c>
      <c r="O409" s="98" t="s">
        <v>64</v>
      </c>
      <c r="P409" s="98" t="s">
        <v>5332</v>
      </c>
      <c r="Q409" s="97"/>
      <c r="R409" s="112"/>
      <c r="S409" s="95"/>
    </row>
    <row r="410" spans="1:19" ht="25.5">
      <c r="A410" s="97">
        <v>0</v>
      </c>
      <c r="B410" s="97"/>
      <c r="C410" s="129" t="s">
        <v>929</v>
      </c>
      <c r="D410" s="129" t="s">
        <v>5996</v>
      </c>
      <c r="E410" s="132" t="s">
        <v>1463</v>
      </c>
      <c r="F410" s="129" t="s">
        <v>4770</v>
      </c>
      <c r="G410" s="100" t="s">
        <v>5336</v>
      </c>
      <c r="H410" s="100" t="s">
        <v>192</v>
      </c>
      <c r="I410" s="98" t="s">
        <v>5997</v>
      </c>
      <c r="J410" s="98">
        <v>25</v>
      </c>
      <c r="K410" s="98" t="s">
        <v>5415</v>
      </c>
      <c r="L410" s="97" t="s">
        <v>5998</v>
      </c>
      <c r="M410" s="98" t="s">
        <v>64</v>
      </c>
      <c r="N410" s="98" t="s">
        <v>64</v>
      </c>
      <c r="O410" s="98" t="s">
        <v>64</v>
      </c>
      <c r="P410" s="98" t="s">
        <v>5332</v>
      </c>
      <c r="Q410" s="97" t="s">
        <v>5342</v>
      </c>
      <c r="R410" s="112"/>
      <c r="S410" s="95"/>
    </row>
    <row r="411" spans="1:19" ht="25.5">
      <c r="A411" s="97">
        <v>0</v>
      </c>
      <c r="B411" s="97"/>
      <c r="C411" s="129" t="s">
        <v>929</v>
      </c>
      <c r="D411" s="129" t="s">
        <v>5999</v>
      </c>
      <c r="E411" s="132" t="s">
        <v>1463</v>
      </c>
      <c r="F411" s="129" t="s">
        <v>3502</v>
      </c>
      <c r="G411" s="100" t="s">
        <v>5336</v>
      </c>
      <c r="H411" s="100" t="s">
        <v>192</v>
      </c>
      <c r="I411" s="98" t="s">
        <v>5997</v>
      </c>
      <c r="J411" s="98">
        <v>15</v>
      </c>
      <c r="K411" s="98" t="s">
        <v>5415</v>
      </c>
      <c r="L411" s="97" t="s">
        <v>5995</v>
      </c>
      <c r="M411" s="98" t="s">
        <v>64</v>
      </c>
      <c r="N411" s="98" t="s">
        <v>64</v>
      </c>
      <c r="O411" s="98" t="s">
        <v>64</v>
      </c>
      <c r="P411" s="98" t="s">
        <v>5332</v>
      </c>
      <c r="Q411" s="97"/>
      <c r="R411" s="112"/>
      <c r="S411" s="95"/>
    </row>
    <row r="412" spans="1:19" ht="25.5">
      <c r="A412" s="97">
        <v>0</v>
      </c>
      <c r="B412" s="97"/>
      <c r="C412" s="129" t="s">
        <v>929</v>
      </c>
      <c r="D412" s="129" t="s">
        <v>6000</v>
      </c>
      <c r="E412" s="132" t="s">
        <v>1463</v>
      </c>
      <c r="F412" s="129" t="s">
        <v>4778</v>
      </c>
      <c r="G412" s="100" t="s">
        <v>5336</v>
      </c>
      <c r="H412" s="100" t="s">
        <v>192</v>
      </c>
      <c r="I412" s="98" t="s">
        <v>5997</v>
      </c>
      <c r="J412" s="98">
        <v>25</v>
      </c>
      <c r="K412" s="98" t="s">
        <v>5330</v>
      </c>
      <c r="L412" s="97" t="s">
        <v>6001</v>
      </c>
      <c r="M412" s="98" t="s">
        <v>64</v>
      </c>
      <c r="N412" s="98" t="s">
        <v>64</v>
      </c>
      <c r="O412" s="98" t="s">
        <v>64</v>
      </c>
      <c r="P412" s="98" t="s">
        <v>5332</v>
      </c>
      <c r="Q412" s="97" t="s">
        <v>5342</v>
      </c>
      <c r="R412" s="112"/>
      <c r="S412" s="95"/>
    </row>
    <row r="413" spans="1:19" ht="25.5">
      <c r="A413" s="97">
        <v>0</v>
      </c>
      <c r="B413" s="97"/>
      <c r="C413" s="129" t="s">
        <v>929</v>
      </c>
      <c r="D413" s="129" t="s">
        <v>6002</v>
      </c>
      <c r="E413" s="132" t="s">
        <v>1463</v>
      </c>
      <c r="F413" s="129" t="s">
        <v>3650</v>
      </c>
      <c r="G413" s="100" t="s">
        <v>5336</v>
      </c>
      <c r="H413" s="100" t="s">
        <v>192</v>
      </c>
      <c r="I413" s="98" t="s">
        <v>5997</v>
      </c>
      <c r="J413" s="98">
        <v>15</v>
      </c>
      <c r="K413" s="98" t="s">
        <v>5415</v>
      </c>
      <c r="L413" s="97" t="s">
        <v>6003</v>
      </c>
      <c r="M413" s="98" t="s">
        <v>64</v>
      </c>
      <c r="N413" s="98" t="s">
        <v>64</v>
      </c>
      <c r="O413" s="98" t="s">
        <v>64</v>
      </c>
      <c r="P413" s="98" t="s">
        <v>5332</v>
      </c>
      <c r="Q413" s="97"/>
      <c r="R413" s="112"/>
      <c r="S413" s="95"/>
    </row>
    <row r="414" spans="1:19" ht="25.5">
      <c r="A414" s="97">
        <v>0</v>
      </c>
      <c r="B414" s="97"/>
      <c r="C414" s="129" t="s">
        <v>929</v>
      </c>
      <c r="D414" s="129" t="s">
        <v>6004</v>
      </c>
      <c r="E414" s="132" t="s">
        <v>1463</v>
      </c>
      <c r="F414" s="129" t="s">
        <v>3510</v>
      </c>
      <c r="G414" s="100" t="s">
        <v>5336</v>
      </c>
      <c r="H414" s="100" t="s">
        <v>192</v>
      </c>
      <c r="I414" s="98" t="s">
        <v>6005</v>
      </c>
      <c r="J414" s="98">
        <v>15</v>
      </c>
      <c r="K414" s="98" t="s">
        <v>5415</v>
      </c>
      <c r="L414" s="97" t="s">
        <v>6003</v>
      </c>
      <c r="M414" s="98" t="s">
        <v>64</v>
      </c>
      <c r="N414" s="98" t="s">
        <v>64</v>
      </c>
      <c r="O414" s="98" t="s">
        <v>64</v>
      </c>
      <c r="P414" s="98" t="s">
        <v>5332</v>
      </c>
      <c r="Q414" s="97"/>
      <c r="R414" s="112"/>
      <c r="S414" s="95"/>
    </row>
    <row r="415" spans="1:19" ht="25.5">
      <c r="A415" s="97">
        <v>0</v>
      </c>
      <c r="B415" s="97"/>
      <c r="C415" s="129" t="s">
        <v>1419</v>
      </c>
      <c r="D415" s="129" t="s">
        <v>6006</v>
      </c>
      <c r="E415" s="132" t="s">
        <v>2660</v>
      </c>
      <c r="F415" s="129" t="s">
        <v>4773</v>
      </c>
      <c r="G415" s="100" t="s">
        <v>5336</v>
      </c>
      <c r="H415" s="100" t="s">
        <v>192</v>
      </c>
      <c r="I415" s="98" t="s">
        <v>6005</v>
      </c>
      <c r="J415" s="97">
        <v>25</v>
      </c>
      <c r="K415" s="97" t="s">
        <v>5415</v>
      </c>
      <c r="L415" s="97" t="s">
        <v>6007</v>
      </c>
      <c r="M415" s="98" t="s">
        <v>64</v>
      </c>
      <c r="N415" s="98" t="s">
        <v>64</v>
      </c>
      <c r="O415" s="98" t="s">
        <v>64</v>
      </c>
      <c r="P415" s="98" t="s">
        <v>5332</v>
      </c>
      <c r="Q415" s="97" t="s">
        <v>5342</v>
      </c>
      <c r="R415" s="112"/>
      <c r="S415" s="95"/>
    </row>
    <row r="416" spans="1:19" ht="25.5">
      <c r="A416" s="97">
        <v>0</v>
      </c>
      <c r="B416" s="97"/>
      <c r="C416" s="129" t="s">
        <v>1419</v>
      </c>
      <c r="D416" s="129" t="s">
        <v>6008</v>
      </c>
      <c r="E416" s="132" t="s">
        <v>2660</v>
      </c>
      <c r="F416" s="129" t="s">
        <v>3638</v>
      </c>
      <c r="G416" s="100" t="s">
        <v>5336</v>
      </c>
      <c r="H416" s="100" t="s">
        <v>192</v>
      </c>
      <c r="I416" s="98" t="s">
        <v>6005</v>
      </c>
      <c r="J416" s="97">
        <v>20</v>
      </c>
      <c r="K416" s="97" t="s">
        <v>5415</v>
      </c>
      <c r="L416" s="97" t="s">
        <v>6009</v>
      </c>
      <c r="M416" s="98" t="s">
        <v>64</v>
      </c>
      <c r="N416" s="98" t="s">
        <v>64</v>
      </c>
      <c r="O416" s="98" t="s">
        <v>64</v>
      </c>
      <c r="P416" s="98" t="s">
        <v>5332</v>
      </c>
      <c r="Q416" s="97"/>
      <c r="R416" s="112"/>
      <c r="S416" s="95"/>
    </row>
    <row r="417" spans="1:19" ht="25.5">
      <c r="A417" s="97" t="s">
        <v>5325</v>
      </c>
      <c r="B417" s="97"/>
      <c r="C417" s="129" t="s">
        <v>1419</v>
      </c>
      <c r="D417" s="129" t="s">
        <v>6010</v>
      </c>
      <c r="E417" s="132" t="s">
        <v>2660</v>
      </c>
      <c r="F417" s="129" t="s">
        <v>5245</v>
      </c>
      <c r="G417" s="100" t="s">
        <v>5336</v>
      </c>
      <c r="H417" s="100" t="s">
        <v>192</v>
      </c>
      <c r="I417" s="98" t="s">
        <v>6011</v>
      </c>
      <c r="J417" s="97">
        <v>20</v>
      </c>
      <c r="K417" s="97" t="s">
        <v>5415</v>
      </c>
      <c r="L417" s="97" t="s">
        <v>6009</v>
      </c>
      <c r="M417" s="98" t="s">
        <v>64</v>
      </c>
      <c r="N417" s="98" t="s">
        <v>64</v>
      </c>
      <c r="O417" s="98" t="s">
        <v>64</v>
      </c>
      <c r="P417" s="98" t="s">
        <v>5332</v>
      </c>
      <c r="Q417" s="97" t="s">
        <v>6012</v>
      </c>
      <c r="R417" s="98" t="s">
        <v>5334</v>
      </c>
      <c r="S417" s="95"/>
    </row>
    <row r="418" spans="1:19" ht="51">
      <c r="A418" s="97">
        <v>0</v>
      </c>
      <c r="B418" s="97"/>
      <c r="C418" s="129" t="s">
        <v>1419</v>
      </c>
      <c r="D418" s="129" t="s">
        <v>6013</v>
      </c>
      <c r="E418" s="129" t="s">
        <v>2660</v>
      </c>
      <c r="F418" s="129" t="s">
        <v>3726</v>
      </c>
      <c r="G418" s="100" t="s">
        <v>5336</v>
      </c>
      <c r="H418" s="100" t="s">
        <v>192</v>
      </c>
      <c r="I418" s="98" t="s">
        <v>6005</v>
      </c>
      <c r="J418" s="98">
        <v>40</v>
      </c>
      <c r="K418" s="98" t="s">
        <v>5330</v>
      </c>
      <c r="L418" s="97" t="s">
        <v>6014</v>
      </c>
      <c r="M418" s="98" t="s">
        <v>64</v>
      </c>
      <c r="N418" s="98" t="s">
        <v>64</v>
      </c>
      <c r="O418" s="98" t="s">
        <v>64</v>
      </c>
      <c r="P418" s="98" t="s">
        <v>5332</v>
      </c>
      <c r="Q418" s="97"/>
      <c r="R418" s="112"/>
      <c r="S418" s="95"/>
    </row>
    <row r="419" spans="1:19" ht="51">
      <c r="A419" s="97" t="s">
        <v>5325</v>
      </c>
      <c r="B419" s="101" t="s">
        <v>4932</v>
      </c>
      <c r="C419" s="129" t="s">
        <v>1419</v>
      </c>
      <c r="D419" s="129" t="s">
        <v>6015</v>
      </c>
      <c r="E419" s="129" t="s">
        <v>2660</v>
      </c>
      <c r="F419" s="129" t="s">
        <v>4641</v>
      </c>
      <c r="G419" s="100" t="s">
        <v>5336</v>
      </c>
      <c r="H419" s="100" t="s">
        <v>192</v>
      </c>
      <c r="I419" s="98" t="s">
        <v>6016</v>
      </c>
      <c r="J419" s="98">
        <v>40</v>
      </c>
      <c r="K419" s="98" t="s">
        <v>5330</v>
      </c>
      <c r="L419" s="97" t="s">
        <v>6014</v>
      </c>
      <c r="M419" s="98" t="s">
        <v>64</v>
      </c>
      <c r="N419" s="98" t="s">
        <v>64</v>
      </c>
      <c r="O419" s="98" t="s">
        <v>64</v>
      </c>
      <c r="P419" s="98" t="s">
        <v>5332</v>
      </c>
      <c r="Q419" s="97"/>
      <c r="R419" s="98" t="s">
        <v>5334</v>
      </c>
      <c r="S419" s="95"/>
    </row>
    <row r="420" spans="1:19" ht="25.5">
      <c r="A420" s="97">
        <v>0</v>
      </c>
      <c r="B420" s="97"/>
      <c r="C420" s="129" t="s">
        <v>1419</v>
      </c>
      <c r="D420" s="129" t="s">
        <v>6017</v>
      </c>
      <c r="E420" s="129" t="s">
        <v>2660</v>
      </c>
      <c r="F420" s="129" t="s">
        <v>3505</v>
      </c>
      <c r="G420" s="100" t="s">
        <v>5336</v>
      </c>
      <c r="H420" s="100" t="s">
        <v>192</v>
      </c>
      <c r="I420" s="98" t="s">
        <v>6016</v>
      </c>
      <c r="J420" s="98">
        <v>20</v>
      </c>
      <c r="K420" s="98" t="s">
        <v>5415</v>
      </c>
      <c r="L420" s="97" t="s">
        <v>6009</v>
      </c>
      <c r="M420" s="98" t="s">
        <v>64</v>
      </c>
      <c r="N420" s="98" t="s">
        <v>64</v>
      </c>
      <c r="O420" s="98" t="s">
        <v>64</v>
      </c>
      <c r="P420" s="98" t="s">
        <v>5332</v>
      </c>
      <c r="Q420" s="97"/>
      <c r="R420" s="112"/>
      <c r="S420" s="95"/>
    </row>
    <row r="421" spans="1:19" ht="25.5">
      <c r="A421" s="97">
        <v>0</v>
      </c>
      <c r="B421" s="97"/>
      <c r="C421" s="129" t="s">
        <v>1419</v>
      </c>
      <c r="D421" s="129" t="s">
        <v>6018</v>
      </c>
      <c r="E421" s="129" t="s">
        <v>2660</v>
      </c>
      <c r="F421" s="129" t="s">
        <v>3725</v>
      </c>
      <c r="G421" s="100" t="s">
        <v>5336</v>
      </c>
      <c r="H421" s="100" t="s">
        <v>192</v>
      </c>
      <c r="I421" s="98" t="s">
        <v>6016</v>
      </c>
      <c r="J421" s="98">
        <v>25</v>
      </c>
      <c r="K421" s="98" t="s">
        <v>5415</v>
      </c>
      <c r="L421" s="97" t="s">
        <v>6007</v>
      </c>
      <c r="M421" s="98" t="s">
        <v>64</v>
      </c>
      <c r="N421" s="98" t="s">
        <v>64</v>
      </c>
      <c r="O421" s="98" t="s">
        <v>64</v>
      </c>
      <c r="P421" s="98" t="s">
        <v>5332</v>
      </c>
      <c r="Q421" s="97"/>
      <c r="R421" s="112"/>
      <c r="S421" s="95"/>
    </row>
    <row r="422" spans="1:19" ht="25.5">
      <c r="A422" s="97">
        <v>0</v>
      </c>
      <c r="B422" s="97"/>
      <c r="C422" s="129" t="s">
        <v>3050</v>
      </c>
      <c r="D422" s="129" t="s">
        <v>6019</v>
      </c>
      <c r="E422" s="129" t="s">
        <v>3257</v>
      </c>
      <c r="F422" s="129" t="s">
        <v>3513</v>
      </c>
      <c r="G422" s="100" t="s">
        <v>5336</v>
      </c>
      <c r="H422" s="100" t="s">
        <v>192</v>
      </c>
      <c r="I422" s="98" t="s">
        <v>6016</v>
      </c>
      <c r="J422" s="98">
        <v>25</v>
      </c>
      <c r="K422" s="98" t="s">
        <v>5330</v>
      </c>
      <c r="L422" s="97" t="s">
        <v>6020</v>
      </c>
      <c r="M422" s="98" t="s">
        <v>64</v>
      </c>
      <c r="N422" s="98" t="s">
        <v>64</v>
      </c>
      <c r="O422" s="98" t="s">
        <v>64</v>
      </c>
      <c r="P422" s="98" t="s">
        <v>5332</v>
      </c>
      <c r="Q422" s="97"/>
      <c r="R422" s="112"/>
      <c r="S422" s="95"/>
    </row>
    <row r="423" spans="1:19" ht="51">
      <c r="A423" s="97">
        <v>0</v>
      </c>
      <c r="B423" s="97"/>
      <c r="C423" s="129" t="s">
        <v>3050</v>
      </c>
      <c r="D423" s="129" t="s">
        <v>6021</v>
      </c>
      <c r="E423" s="129" t="s">
        <v>3257</v>
      </c>
      <c r="F423" s="129" t="s">
        <v>3655</v>
      </c>
      <c r="G423" s="100" t="s">
        <v>5336</v>
      </c>
      <c r="H423" s="100" t="s">
        <v>192</v>
      </c>
      <c r="I423" s="98" t="s">
        <v>6022</v>
      </c>
      <c r="J423" s="98">
        <v>25</v>
      </c>
      <c r="K423" s="98" t="s">
        <v>5330</v>
      </c>
      <c r="L423" s="97" t="s">
        <v>6020</v>
      </c>
      <c r="M423" s="98" t="s">
        <v>64</v>
      </c>
      <c r="N423" s="98" t="s">
        <v>64</v>
      </c>
      <c r="O423" s="98" t="s">
        <v>64</v>
      </c>
      <c r="P423" s="98" t="s">
        <v>5332</v>
      </c>
      <c r="Q423" s="97" t="s">
        <v>5333</v>
      </c>
      <c r="R423" s="112"/>
      <c r="S423" s="95"/>
    </row>
    <row r="424" spans="1:19" ht="25.5">
      <c r="A424" s="97">
        <v>0</v>
      </c>
      <c r="B424" s="97"/>
      <c r="C424" s="129" t="s">
        <v>3050</v>
      </c>
      <c r="D424" s="129" t="s">
        <v>6023</v>
      </c>
      <c r="E424" s="129" t="s">
        <v>3257</v>
      </c>
      <c r="F424" s="129" t="s">
        <v>3516</v>
      </c>
      <c r="G424" s="100" t="s">
        <v>5336</v>
      </c>
      <c r="H424" s="100" t="s">
        <v>192</v>
      </c>
      <c r="I424" s="98" t="s">
        <v>6022</v>
      </c>
      <c r="J424" s="98">
        <v>25</v>
      </c>
      <c r="K424" s="98" t="s">
        <v>5330</v>
      </c>
      <c r="L424" s="97" t="s">
        <v>6020</v>
      </c>
      <c r="M424" s="98" t="s">
        <v>64</v>
      </c>
      <c r="N424" s="98" t="s">
        <v>64</v>
      </c>
      <c r="O424" s="98" t="s">
        <v>64</v>
      </c>
      <c r="P424" s="98" t="s">
        <v>5332</v>
      </c>
      <c r="Q424" s="97"/>
      <c r="R424" s="112"/>
      <c r="S424" s="95"/>
    </row>
    <row r="425" spans="1:19" ht="51">
      <c r="A425" s="97">
        <v>0</v>
      </c>
      <c r="B425" s="97"/>
      <c r="C425" s="129" t="s">
        <v>3050</v>
      </c>
      <c r="D425" s="129" t="s">
        <v>6024</v>
      </c>
      <c r="E425" s="129" t="s">
        <v>3257</v>
      </c>
      <c r="F425" s="129" t="s">
        <v>3656</v>
      </c>
      <c r="G425" s="100" t="s">
        <v>5336</v>
      </c>
      <c r="H425" s="100" t="s">
        <v>192</v>
      </c>
      <c r="I425" s="98" t="s">
        <v>6022</v>
      </c>
      <c r="J425" s="98">
        <v>25</v>
      </c>
      <c r="K425" s="98" t="s">
        <v>5330</v>
      </c>
      <c r="L425" s="97" t="s">
        <v>6020</v>
      </c>
      <c r="M425" s="98" t="s">
        <v>64</v>
      </c>
      <c r="N425" s="98" t="s">
        <v>64</v>
      </c>
      <c r="O425" s="98" t="s">
        <v>64</v>
      </c>
      <c r="P425" s="98" t="s">
        <v>5332</v>
      </c>
      <c r="Q425" s="97" t="s">
        <v>5333</v>
      </c>
      <c r="R425" s="112"/>
      <c r="S425" s="95"/>
    </row>
    <row r="426" spans="1:19" ht="25.5">
      <c r="A426" s="97">
        <v>0</v>
      </c>
      <c r="B426" s="97"/>
      <c r="C426" s="129" t="s">
        <v>3050</v>
      </c>
      <c r="D426" s="129" t="s">
        <v>6025</v>
      </c>
      <c r="E426" s="129" t="s">
        <v>3257</v>
      </c>
      <c r="F426" s="129" t="s">
        <v>6026</v>
      </c>
      <c r="G426" s="100" t="s">
        <v>5336</v>
      </c>
      <c r="H426" s="100" t="s">
        <v>192</v>
      </c>
      <c r="I426" s="98" t="s">
        <v>6022</v>
      </c>
      <c r="J426" s="98">
        <v>30</v>
      </c>
      <c r="K426" s="98" t="s">
        <v>5330</v>
      </c>
      <c r="L426" s="97" t="s">
        <v>6020</v>
      </c>
      <c r="M426" s="98" t="s">
        <v>64</v>
      </c>
      <c r="N426" s="98" t="s">
        <v>64</v>
      </c>
      <c r="O426" s="98" t="s">
        <v>64</v>
      </c>
      <c r="P426" s="98" t="s">
        <v>5332</v>
      </c>
      <c r="Q426" s="97"/>
      <c r="R426" s="112"/>
      <c r="S426" s="95"/>
    </row>
    <row r="427" spans="1:19" ht="25.5">
      <c r="A427" s="97">
        <v>0</v>
      </c>
      <c r="B427" s="97"/>
      <c r="C427" s="129" t="s">
        <v>3050</v>
      </c>
      <c r="D427" s="129" t="s">
        <v>6027</v>
      </c>
      <c r="E427" s="129" t="s">
        <v>3257</v>
      </c>
      <c r="F427" s="129" t="s">
        <v>3525</v>
      </c>
      <c r="G427" s="100" t="s">
        <v>5336</v>
      </c>
      <c r="H427" s="100" t="s">
        <v>192</v>
      </c>
      <c r="I427" s="98" t="s">
        <v>6028</v>
      </c>
      <c r="J427" s="98">
        <v>25</v>
      </c>
      <c r="K427" s="98" t="s">
        <v>5330</v>
      </c>
      <c r="L427" s="97" t="s">
        <v>6020</v>
      </c>
      <c r="M427" s="98" t="s">
        <v>64</v>
      </c>
      <c r="N427" s="98" t="s">
        <v>64</v>
      </c>
      <c r="O427" s="98" t="s">
        <v>64</v>
      </c>
      <c r="P427" s="98" t="s">
        <v>5332</v>
      </c>
      <c r="Q427" s="97"/>
      <c r="R427" s="112"/>
      <c r="S427" s="95"/>
    </row>
    <row r="428" spans="1:19" ht="51">
      <c r="A428" s="97">
        <v>0</v>
      </c>
      <c r="B428" s="97"/>
      <c r="C428" s="129" t="s">
        <v>3050</v>
      </c>
      <c r="D428" s="129" t="s">
        <v>6029</v>
      </c>
      <c r="E428" s="129" t="s">
        <v>3257</v>
      </c>
      <c r="F428" s="129" t="s">
        <v>3665</v>
      </c>
      <c r="G428" s="100" t="s">
        <v>5336</v>
      </c>
      <c r="H428" s="100" t="s">
        <v>192</v>
      </c>
      <c r="I428" s="98" t="s">
        <v>6028</v>
      </c>
      <c r="J428" s="98">
        <v>25</v>
      </c>
      <c r="K428" s="98" t="s">
        <v>5330</v>
      </c>
      <c r="L428" s="97" t="s">
        <v>6020</v>
      </c>
      <c r="M428" s="98" t="s">
        <v>64</v>
      </c>
      <c r="N428" s="98" t="s">
        <v>64</v>
      </c>
      <c r="O428" s="98" t="s">
        <v>64</v>
      </c>
      <c r="P428" s="98" t="s">
        <v>5332</v>
      </c>
      <c r="Q428" s="97" t="s">
        <v>5333</v>
      </c>
      <c r="R428" s="112"/>
      <c r="S428" s="95"/>
    </row>
    <row r="429" spans="1:19" ht="25.5">
      <c r="A429" s="97">
        <v>0</v>
      </c>
      <c r="B429" s="97"/>
      <c r="C429" s="129" t="s">
        <v>3050</v>
      </c>
      <c r="D429" s="129" t="s">
        <v>6030</v>
      </c>
      <c r="E429" s="129" t="s">
        <v>3257</v>
      </c>
      <c r="F429" s="129" t="s">
        <v>3528</v>
      </c>
      <c r="G429" s="100" t="s">
        <v>5336</v>
      </c>
      <c r="H429" s="100" t="s">
        <v>192</v>
      </c>
      <c r="I429" s="98" t="s">
        <v>6028</v>
      </c>
      <c r="J429" s="98">
        <v>25</v>
      </c>
      <c r="K429" s="98" t="s">
        <v>5330</v>
      </c>
      <c r="L429" s="97" t="s">
        <v>6020</v>
      </c>
      <c r="M429" s="98" t="s">
        <v>64</v>
      </c>
      <c r="N429" s="98" t="s">
        <v>64</v>
      </c>
      <c r="O429" s="98" t="s">
        <v>64</v>
      </c>
      <c r="P429" s="98" t="s">
        <v>5332</v>
      </c>
      <c r="Q429" s="97"/>
      <c r="R429" s="112"/>
      <c r="S429" s="95"/>
    </row>
    <row r="430" spans="1:19" ht="51">
      <c r="A430" s="97">
        <v>0</v>
      </c>
      <c r="B430" s="97"/>
      <c r="C430" s="129" t="s">
        <v>3050</v>
      </c>
      <c r="D430" s="129" t="s">
        <v>6031</v>
      </c>
      <c r="E430" s="129" t="s">
        <v>3257</v>
      </c>
      <c r="F430" s="129" t="s">
        <v>3666</v>
      </c>
      <c r="G430" s="100" t="s">
        <v>5336</v>
      </c>
      <c r="H430" s="100" t="s">
        <v>192</v>
      </c>
      <c r="I430" s="98" t="s">
        <v>6028</v>
      </c>
      <c r="J430" s="98">
        <v>25</v>
      </c>
      <c r="K430" s="98" t="s">
        <v>5330</v>
      </c>
      <c r="L430" s="97" t="s">
        <v>6020</v>
      </c>
      <c r="M430" s="98" t="s">
        <v>64</v>
      </c>
      <c r="N430" s="98" t="s">
        <v>64</v>
      </c>
      <c r="O430" s="98" t="s">
        <v>64</v>
      </c>
      <c r="P430" s="98" t="s">
        <v>5332</v>
      </c>
      <c r="Q430" s="97" t="s">
        <v>5333</v>
      </c>
      <c r="R430" s="112"/>
      <c r="S430" s="95"/>
    </row>
    <row r="431" spans="1:19" ht="25.5">
      <c r="A431" s="97">
        <v>0</v>
      </c>
      <c r="B431" s="97"/>
      <c r="C431" s="129" t="s">
        <v>3050</v>
      </c>
      <c r="D431" s="129" t="s">
        <v>6032</v>
      </c>
      <c r="E431" s="129" t="s">
        <v>3257</v>
      </c>
      <c r="F431" s="129" t="s">
        <v>3733</v>
      </c>
      <c r="G431" s="100" t="s">
        <v>5336</v>
      </c>
      <c r="H431" s="100" t="s">
        <v>192</v>
      </c>
      <c r="I431" s="98" t="s">
        <v>6033</v>
      </c>
      <c r="J431" s="98">
        <v>30</v>
      </c>
      <c r="K431" s="98" t="s">
        <v>5330</v>
      </c>
      <c r="L431" s="97" t="s">
        <v>6020</v>
      </c>
      <c r="M431" s="98" t="s">
        <v>64</v>
      </c>
      <c r="N431" s="98" t="s">
        <v>64</v>
      </c>
      <c r="O431" s="98" t="s">
        <v>64</v>
      </c>
      <c r="P431" s="98" t="s">
        <v>5332</v>
      </c>
      <c r="Q431" s="97"/>
      <c r="R431" s="112"/>
      <c r="S431" s="95"/>
    </row>
    <row r="432" spans="1:19" ht="25.5">
      <c r="A432" s="97">
        <v>0</v>
      </c>
      <c r="B432" s="97"/>
      <c r="C432" s="129" t="s">
        <v>3050</v>
      </c>
      <c r="D432" s="129" t="s">
        <v>6034</v>
      </c>
      <c r="E432" s="129" t="s">
        <v>3257</v>
      </c>
      <c r="F432" s="129" t="s">
        <v>3531</v>
      </c>
      <c r="G432" s="100" t="s">
        <v>5336</v>
      </c>
      <c r="H432" s="100" t="s">
        <v>192</v>
      </c>
      <c r="I432" s="98" t="s">
        <v>6033</v>
      </c>
      <c r="J432" s="98">
        <v>40</v>
      </c>
      <c r="K432" s="98" t="s">
        <v>5330</v>
      </c>
      <c r="L432" s="97" t="s">
        <v>6020</v>
      </c>
      <c r="M432" s="98" t="s">
        <v>64</v>
      </c>
      <c r="N432" s="98" t="s">
        <v>64</v>
      </c>
      <c r="O432" s="98" t="s">
        <v>64</v>
      </c>
      <c r="P432" s="98" t="s">
        <v>5332</v>
      </c>
      <c r="Q432" s="97"/>
      <c r="R432" s="112"/>
      <c r="S432" s="95"/>
    </row>
    <row r="433" spans="1:19" ht="25.5">
      <c r="A433" s="97">
        <v>0</v>
      </c>
      <c r="B433" s="97"/>
      <c r="C433" s="129" t="s">
        <v>3050</v>
      </c>
      <c r="D433" s="129" t="s">
        <v>6035</v>
      </c>
      <c r="E433" s="129" t="s">
        <v>3257</v>
      </c>
      <c r="F433" s="129" t="s">
        <v>3534</v>
      </c>
      <c r="G433" s="100" t="s">
        <v>5336</v>
      </c>
      <c r="H433" s="100" t="s">
        <v>192</v>
      </c>
      <c r="I433" s="98" t="s">
        <v>6033</v>
      </c>
      <c r="J433" s="98">
        <v>25</v>
      </c>
      <c r="K433" s="98" t="s">
        <v>5330</v>
      </c>
      <c r="L433" s="97" t="s">
        <v>6020</v>
      </c>
      <c r="M433" s="98" t="s">
        <v>64</v>
      </c>
      <c r="N433" s="98" t="s">
        <v>64</v>
      </c>
      <c r="O433" s="98" t="s">
        <v>64</v>
      </c>
      <c r="P433" s="98" t="s">
        <v>5332</v>
      </c>
      <c r="Q433" s="97"/>
      <c r="R433" s="112"/>
      <c r="S433" s="95"/>
    </row>
    <row r="434" spans="1:19" ht="25.5">
      <c r="A434" s="97" t="s">
        <v>5325</v>
      </c>
      <c r="B434" s="97" t="s">
        <v>4932</v>
      </c>
      <c r="C434" s="129" t="s">
        <v>929</v>
      </c>
      <c r="D434" s="129" t="s">
        <v>6036</v>
      </c>
      <c r="E434" s="129" t="s">
        <v>1454</v>
      </c>
      <c r="F434" s="129" t="s">
        <v>6037</v>
      </c>
      <c r="G434" s="100" t="s">
        <v>5336</v>
      </c>
      <c r="H434" s="100" t="s">
        <v>192</v>
      </c>
      <c r="I434" s="98" t="s">
        <v>6033</v>
      </c>
      <c r="J434" s="98">
        <v>20</v>
      </c>
      <c r="K434" s="98" t="s">
        <v>5415</v>
      </c>
      <c r="L434" s="97" t="s">
        <v>5965</v>
      </c>
      <c r="M434" s="98" t="s">
        <v>64</v>
      </c>
      <c r="N434" s="98" t="s">
        <v>64</v>
      </c>
      <c r="O434" s="98" t="s">
        <v>64</v>
      </c>
      <c r="P434" s="98" t="s">
        <v>5332</v>
      </c>
      <c r="Q434" s="97"/>
      <c r="R434" s="98" t="s">
        <v>5334</v>
      </c>
      <c r="S434" s="95"/>
    </row>
    <row r="435" spans="1:19" ht="25.5">
      <c r="A435" s="97" t="s">
        <v>5325</v>
      </c>
      <c r="B435" s="97" t="s">
        <v>4932</v>
      </c>
      <c r="C435" s="129" t="s">
        <v>929</v>
      </c>
      <c r="D435" s="129" t="s">
        <v>6038</v>
      </c>
      <c r="E435" s="129" t="s">
        <v>1463</v>
      </c>
      <c r="F435" s="129" t="s">
        <v>6039</v>
      </c>
      <c r="G435" s="100" t="s">
        <v>5336</v>
      </c>
      <c r="H435" s="100" t="s">
        <v>192</v>
      </c>
      <c r="I435" s="98" t="s">
        <v>5431</v>
      </c>
      <c r="J435" s="98">
        <v>15</v>
      </c>
      <c r="K435" s="98" t="s">
        <v>5415</v>
      </c>
      <c r="L435" s="97" t="s">
        <v>6003</v>
      </c>
      <c r="M435" s="98" t="s">
        <v>64</v>
      </c>
      <c r="N435" s="98" t="s">
        <v>64</v>
      </c>
      <c r="O435" s="98" t="s">
        <v>64</v>
      </c>
      <c r="P435" s="98" t="s">
        <v>5332</v>
      </c>
      <c r="Q435" s="97"/>
      <c r="R435" s="98" t="s">
        <v>5334</v>
      </c>
      <c r="S435" s="95"/>
    </row>
    <row r="436" spans="1:19" ht="51">
      <c r="A436" s="97" t="s">
        <v>5325</v>
      </c>
      <c r="B436" s="97" t="s">
        <v>4932</v>
      </c>
      <c r="C436" s="100" t="s">
        <v>2662</v>
      </c>
      <c r="D436" s="129" t="s">
        <v>6040</v>
      </c>
      <c r="E436" s="129" t="s">
        <v>74</v>
      </c>
      <c r="F436" s="129" t="s">
        <v>4268</v>
      </c>
      <c r="G436" s="100" t="s">
        <v>5336</v>
      </c>
      <c r="H436" s="100" t="s">
        <v>192</v>
      </c>
      <c r="I436" s="98" t="s">
        <v>5431</v>
      </c>
      <c r="J436" s="97">
        <v>70</v>
      </c>
      <c r="K436" s="97" t="s">
        <v>5330</v>
      </c>
      <c r="L436" s="97" t="s">
        <v>6041</v>
      </c>
      <c r="M436" s="98" t="s">
        <v>64</v>
      </c>
      <c r="N436" s="98" t="s">
        <v>64</v>
      </c>
      <c r="O436" s="98" t="s">
        <v>64</v>
      </c>
      <c r="P436" s="98" t="s">
        <v>5332</v>
      </c>
      <c r="Q436" s="97"/>
      <c r="R436" s="98" t="s">
        <v>5334</v>
      </c>
      <c r="S436" s="95"/>
    </row>
    <row r="437" spans="1:19" ht="25.5">
      <c r="A437" s="97">
        <v>0</v>
      </c>
      <c r="B437" s="97"/>
      <c r="C437" s="98" t="s">
        <v>525</v>
      </c>
      <c r="D437" s="98" t="s">
        <v>6042</v>
      </c>
      <c r="E437" s="98" t="s">
        <v>796</v>
      </c>
      <c r="F437" s="98" t="s">
        <v>3784</v>
      </c>
      <c r="G437" s="97" t="s">
        <v>5336</v>
      </c>
      <c r="H437" s="100" t="s">
        <v>192</v>
      </c>
      <c r="I437" s="98" t="s">
        <v>6043</v>
      </c>
      <c r="J437" s="98">
        <v>25</v>
      </c>
      <c r="K437" s="98" t="s">
        <v>5330</v>
      </c>
      <c r="L437" s="97" t="s">
        <v>5940</v>
      </c>
      <c r="M437" s="98" t="s">
        <v>64</v>
      </c>
      <c r="N437" s="98" t="s">
        <v>64</v>
      </c>
      <c r="O437" s="98" t="s">
        <v>64</v>
      </c>
      <c r="P437" s="98" t="s">
        <v>5332</v>
      </c>
      <c r="Q437" s="97"/>
      <c r="R437" s="112"/>
      <c r="S437" s="95"/>
    </row>
    <row r="438" spans="1:19" ht="25.5">
      <c r="A438" s="97">
        <v>0</v>
      </c>
      <c r="B438" s="97"/>
      <c r="C438" s="98" t="s">
        <v>525</v>
      </c>
      <c r="D438" s="98" t="s">
        <v>6044</v>
      </c>
      <c r="E438" s="98" t="s">
        <v>796</v>
      </c>
      <c r="F438" s="98" t="s">
        <v>3790</v>
      </c>
      <c r="G438" s="97" t="s">
        <v>5336</v>
      </c>
      <c r="H438" s="100" t="s">
        <v>192</v>
      </c>
      <c r="I438" s="98" t="s">
        <v>6043</v>
      </c>
      <c r="J438" s="98">
        <v>30</v>
      </c>
      <c r="K438" s="98" t="s">
        <v>5330</v>
      </c>
      <c r="L438" s="97" t="s">
        <v>5940</v>
      </c>
      <c r="M438" s="98" t="s">
        <v>64</v>
      </c>
      <c r="N438" s="98" t="s">
        <v>64</v>
      </c>
      <c r="O438" s="98" t="s">
        <v>64</v>
      </c>
      <c r="P438" s="98" t="s">
        <v>5332</v>
      </c>
      <c r="Q438" s="97"/>
      <c r="R438" s="112"/>
      <c r="S438" s="95"/>
    </row>
    <row r="439" spans="1:19" ht="25.5">
      <c r="A439" s="97">
        <v>0</v>
      </c>
      <c r="B439" s="97"/>
      <c r="C439" s="98" t="s">
        <v>525</v>
      </c>
      <c r="D439" s="98" t="s">
        <v>6045</v>
      </c>
      <c r="E439" s="98" t="s">
        <v>796</v>
      </c>
      <c r="F439" s="98" t="s">
        <v>3894</v>
      </c>
      <c r="G439" s="97" t="s">
        <v>5336</v>
      </c>
      <c r="H439" s="100" t="s">
        <v>192</v>
      </c>
      <c r="I439" s="98" t="s">
        <v>6043</v>
      </c>
      <c r="J439" s="98">
        <v>30</v>
      </c>
      <c r="K439" s="98" t="s">
        <v>5330</v>
      </c>
      <c r="L439" s="97" t="s">
        <v>5940</v>
      </c>
      <c r="M439" s="98" t="s">
        <v>64</v>
      </c>
      <c r="N439" s="98" t="s">
        <v>64</v>
      </c>
      <c r="O439" s="98" t="s">
        <v>64</v>
      </c>
      <c r="P439" s="98" t="s">
        <v>5332</v>
      </c>
      <c r="Q439" s="97"/>
      <c r="R439" s="112"/>
      <c r="S439" s="95"/>
    </row>
    <row r="440" spans="1:19" ht="25.5">
      <c r="A440" s="97">
        <v>0</v>
      </c>
      <c r="B440" s="97"/>
      <c r="C440" s="129" t="s">
        <v>929</v>
      </c>
      <c r="D440" s="129" t="s">
        <v>6046</v>
      </c>
      <c r="E440" s="129" t="s">
        <v>1454</v>
      </c>
      <c r="F440" s="129" t="s">
        <v>3771</v>
      </c>
      <c r="G440" s="100" t="s">
        <v>5336</v>
      </c>
      <c r="H440" s="100" t="s">
        <v>192</v>
      </c>
      <c r="I440" s="98" t="s">
        <v>6043</v>
      </c>
      <c r="J440" s="98">
        <v>20</v>
      </c>
      <c r="K440" s="98" t="s">
        <v>5415</v>
      </c>
      <c r="L440" s="97" t="s">
        <v>5955</v>
      </c>
      <c r="M440" s="98" t="s">
        <v>64</v>
      </c>
      <c r="N440" s="98" t="s">
        <v>64</v>
      </c>
      <c r="O440" s="98" t="s">
        <v>64</v>
      </c>
      <c r="P440" s="98" t="s">
        <v>5332</v>
      </c>
      <c r="Q440" s="97"/>
      <c r="R440" s="112"/>
      <c r="S440" s="95"/>
    </row>
    <row r="441" spans="1:19" ht="25.5">
      <c r="A441" s="97">
        <v>0</v>
      </c>
      <c r="B441" s="97"/>
      <c r="C441" s="129" t="s">
        <v>929</v>
      </c>
      <c r="D441" s="129" t="s">
        <v>6047</v>
      </c>
      <c r="E441" s="129" t="s">
        <v>1459</v>
      </c>
      <c r="F441" s="129" t="s">
        <v>3774</v>
      </c>
      <c r="G441" s="100" t="s">
        <v>5336</v>
      </c>
      <c r="H441" s="100" t="s">
        <v>192</v>
      </c>
      <c r="I441" s="98" t="s">
        <v>6048</v>
      </c>
      <c r="J441" s="98">
        <v>5</v>
      </c>
      <c r="K441" s="98" t="s">
        <v>5330</v>
      </c>
      <c r="L441" s="97" t="s">
        <v>5347</v>
      </c>
      <c r="M441" s="98" t="s">
        <v>64</v>
      </c>
      <c r="N441" s="98" t="s">
        <v>64</v>
      </c>
      <c r="O441" s="98" t="s">
        <v>64</v>
      </c>
      <c r="P441" s="98" t="s">
        <v>5332</v>
      </c>
      <c r="Q441" s="97"/>
      <c r="R441" s="112"/>
      <c r="S441" s="95"/>
    </row>
    <row r="442" spans="1:19" ht="25.5">
      <c r="A442" s="97">
        <v>0</v>
      </c>
      <c r="B442" s="97"/>
      <c r="C442" s="100" t="s">
        <v>929</v>
      </c>
      <c r="D442" s="100" t="s">
        <v>6049</v>
      </c>
      <c r="E442" s="100" t="s">
        <v>1459</v>
      </c>
      <c r="F442" s="100" t="s">
        <v>3775</v>
      </c>
      <c r="G442" s="128" t="s">
        <v>5336</v>
      </c>
      <c r="H442" s="97" t="s">
        <v>192</v>
      </c>
      <c r="I442" s="97" t="s">
        <v>6048</v>
      </c>
      <c r="J442" s="97">
        <v>5</v>
      </c>
      <c r="K442" s="97" t="s">
        <v>5330</v>
      </c>
      <c r="L442" s="97" t="s">
        <v>5347</v>
      </c>
      <c r="M442" s="97" t="s">
        <v>64</v>
      </c>
      <c r="N442" s="97" t="s">
        <v>64</v>
      </c>
      <c r="O442" s="97" t="s">
        <v>64</v>
      </c>
      <c r="P442" s="98" t="s">
        <v>5332</v>
      </c>
      <c r="Q442" s="97"/>
      <c r="R442" s="112"/>
      <c r="S442" s="95"/>
    </row>
    <row r="443" spans="1:19" ht="25.5">
      <c r="A443" s="97">
        <v>0</v>
      </c>
      <c r="B443" s="97"/>
      <c r="C443" s="100" t="s">
        <v>929</v>
      </c>
      <c r="D443" s="100" t="s">
        <v>6050</v>
      </c>
      <c r="E443" s="100" t="s">
        <v>1459</v>
      </c>
      <c r="F443" s="100" t="s">
        <v>3769</v>
      </c>
      <c r="G443" s="128" t="s">
        <v>5336</v>
      </c>
      <c r="H443" s="97" t="s">
        <v>192</v>
      </c>
      <c r="I443" s="97" t="s">
        <v>6048</v>
      </c>
      <c r="J443" s="97">
        <v>5</v>
      </c>
      <c r="K443" s="97" t="s">
        <v>5330</v>
      </c>
      <c r="L443" s="97" t="s">
        <v>5347</v>
      </c>
      <c r="M443" s="97" t="s">
        <v>64</v>
      </c>
      <c r="N443" s="97" t="s">
        <v>64</v>
      </c>
      <c r="O443" s="97" t="s">
        <v>64</v>
      </c>
      <c r="P443" s="98" t="s">
        <v>5332</v>
      </c>
      <c r="Q443" s="97"/>
      <c r="R443" s="112"/>
      <c r="S443" s="95"/>
    </row>
    <row r="444" spans="1:19" ht="25.5">
      <c r="A444" s="97">
        <v>0</v>
      </c>
      <c r="B444" s="97"/>
      <c r="C444" s="100" t="s">
        <v>929</v>
      </c>
      <c r="D444" s="100" t="s">
        <v>6051</v>
      </c>
      <c r="E444" s="100" t="s">
        <v>1459</v>
      </c>
      <c r="F444" s="100" t="s">
        <v>3836</v>
      </c>
      <c r="G444" s="128" t="s">
        <v>5336</v>
      </c>
      <c r="H444" s="97" t="s">
        <v>192</v>
      </c>
      <c r="I444" s="97" t="s">
        <v>6048</v>
      </c>
      <c r="J444" s="97">
        <v>25</v>
      </c>
      <c r="K444" s="97" t="s">
        <v>5330</v>
      </c>
      <c r="L444" s="97" t="s">
        <v>5347</v>
      </c>
      <c r="M444" s="97" t="s">
        <v>64</v>
      </c>
      <c r="N444" s="97" t="s">
        <v>64</v>
      </c>
      <c r="O444" s="97" t="s">
        <v>64</v>
      </c>
      <c r="P444" s="98" t="s">
        <v>5332</v>
      </c>
      <c r="Q444" s="97"/>
      <c r="R444" s="112"/>
      <c r="S444" s="95"/>
    </row>
    <row r="445" spans="1:19" ht="25.5">
      <c r="A445" s="97">
        <v>0</v>
      </c>
      <c r="B445" s="97"/>
      <c r="C445" s="100" t="s">
        <v>929</v>
      </c>
      <c r="D445" s="100" t="s">
        <v>6052</v>
      </c>
      <c r="E445" s="100" t="s">
        <v>1459</v>
      </c>
      <c r="F445" s="100" t="s">
        <v>3841</v>
      </c>
      <c r="G445" s="128" t="s">
        <v>5336</v>
      </c>
      <c r="H445" s="97" t="s">
        <v>192</v>
      </c>
      <c r="I445" s="97" t="s">
        <v>6053</v>
      </c>
      <c r="J445" s="97">
        <v>25</v>
      </c>
      <c r="K445" s="97" t="s">
        <v>5330</v>
      </c>
      <c r="L445" s="97" t="s">
        <v>5971</v>
      </c>
      <c r="M445" s="97" t="s">
        <v>64</v>
      </c>
      <c r="N445" s="97" t="s">
        <v>64</v>
      </c>
      <c r="O445" s="97" t="s">
        <v>64</v>
      </c>
      <c r="P445" s="98" t="s">
        <v>5332</v>
      </c>
      <c r="Q445" s="97"/>
      <c r="R445" s="112"/>
      <c r="S445" s="95"/>
    </row>
    <row r="446" spans="1:19" ht="25.5">
      <c r="A446" s="97">
        <v>0</v>
      </c>
      <c r="B446" s="97"/>
      <c r="C446" s="100" t="s">
        <v>929</v>
      </c>
      <c r="D446" s="100" t="s">
        <v>6054</v>
      </c>
      <c r="E446" s="100" t="s">
        <v>1461</v>
      </c>
      <c r="F446" s="100" t="s">
        <v>3776</v>
      </c>
      <c r="G446" s="128" t="s">
        <v>5336</v>
      </c>
      <c r="H446" s="97" t="s">
        <v>192</v>
      </c>
      <c r="I446" s="97" t="s">
        <v>6053</v>
      </c>
      <c r="J446" s="97">
        <v>30</v>
      </c>
      <c r="K446" s="97" t="s">
        <v>5330</v>
      </c>
      <c r="L446" s="97" t="s">
        <v>5987</v>
      </c>
      <c r="M446" s="97" t="s">
        <v>64</v>
      </c>
      <c r="N446" s="97" t="s">
        <v>64</v>
      </c>
      <c r="O446" s="97" t="s">
        <v>64</v>
      </c>
      <c r="P446" s="98" t="s">
        <v>5332</v>
      </c>
      <c r="Q446" s="97"/>
      <c r="R446" s="112"/>
      <c r="S446" s="95"/>
    </row>
    <row r="447" spans="1:19" ht="38.25">
      <c r="A447" s="97">
        <v>0</v>
      </c>
      <c r="B447" s="97"/>
      <c r="C447" s="100" t="s">
        <v>929</v>
      </c>
      <c r="D447" s="100" t="s">
        <v>6055</v>
      </c>
      <c r="E447" s="100" t="s">
        <v>1463</v>
      </c>
      <c r="F447" s="100" t="s">
        <v>3773</v>
      </c>
      <c r="G447" s="128" t="s">
        <v>5336</v>
      </c>
      <c r="H447" s="97" t="s">
        <v>192</v>
      </c>
      <c r="I447" s="97" t="s">
        <v>6053</v>
      </c>
      <c r="J447" s="97">
        <v>40</v>
      </c>
      <c r="K447" s="97" t="s">
        <v>5330</v>
      </c>
      <c r="L447" s="97" t="s">
        <v>5991</v>
      </c>
      <c r="M447" s="97" t="s">
        <v>64</v>
      </c>
      <c r="N447" s="97" t="s">
        <v>64</v>
      </c>
      <c r="O447" s="97" t="s">
        <v>64</v>
      </c>
      <c r="P447" s="98" t="s">
        <v>5332</v>
      </c>
      <c r="Q447" s="97"/>
      <c r="R447" s="112"/>
      <c r="S447" s="95"/>
    </row>
    <row r="448" spans="1:19" s="40" customFormat="1" ht="25.5">
      <c r="A448" s="97">
        <v>0</v>
      </c>
      <c r="B448" s="97"/>
      <c r="C448" s="100" t="s">
        <v>3050</v>
      </c>
      <c r="D448" s="100" t="s">
        <v>6056</v>
      </c>
      <c r="E448" s="100" t="s">
        <v>3257</v>
      </c>
      <c r="F448" s="100" t="s">
        <v>3800</v>
      </c>
      <c r="G448" s="128" t="s">
        <v>5336</v>
      </c>
      <c r="H448" s="97" t="s">
        <v>192</v>
      </c>
      <c r="I448" s="97" t="s">
        <v>6053</v>
      </c>
      <c r="J448" s="97">
        <v>30</v>
      </c>
      <c r="K448" s="97" t="s">
        <v>5330</v>
      </c>
      <c r="L448" s="97" t="s">
        <v>6020</v>
      </c>
      <c r="M448" s="97" t="s">
        <v>64</v>
      </c>
      <c r="N448" s="97" t="s">
        <v>64</v>
      </c>
      <c r="O448" s="97" t="s">
        <v>64</v>
      </c>
      <c r="P448" s="98" t="s">
        <v>5332</v>
      </c>
      <c r="Q448" s="97"/>
      <c r="R448" s="112"/>
      <c r="S448" s="95"/>
    </row>
    <row r="449" spans="1:19" s="40" customFormat="1" ht="26.45" customHeight="1">
      <c r="A449" s="97" t="s">
        <v>5325</v>
      </c>
      <c r="B449" s="97"/>
      <c r="C449" s="100" t="s">
        <v>929</v>
      </c>
      <c r="D449" s="100" t="s">
        <v>6057</v>
      </c>
      <c r="E449" s="100" t="s">
        <v>1454</v>
      </c>
      <c r="F449" s="100" t="s">
        <v>4078</v>
      </c>
      <c r="G449" s="128" t="s">
        <v>5369</v>
      </c>
      <c r="H449" s="97" t="s">
        <v>192</v>
      </c>
      <c r="I449" s="97" t="s">
        <v>6058</v>
      </c>
      <c r="J449" s="97">
        <v>25</v>
      </c>
      <c r="K449" s="97" t="s">
        <v>5415</v>
      </c>
      <c r="L449" s="97" t="s">
        <v>5960</v>
      </c>
      <c r="M449" s="97" t="s">
        <v>64</v>
      </c>
      <c r="N449" s="97" t="s">
        <v>64</v>
      </c>
      <c r="O449" s="97" t="s">
        <v>64</v>
      </c>
      <c r="P449" s="98" t="s">
        <v>5332</v>
      </c>
      <c r="Q449" s="97"/>
      <c r="R449" s="98" t="s">
        <v>5334</v>
      </c>
      <c r="S449" s="95"/>
    </row>
    <row r="450" spans="1:19" s="40" customFormat="1" ht="26.45" customHeight="1">
      <c r="A450" s="97" t="s">
        <v>5325</v>
      </c>
      <c r="B450" s="97"/>
      <c r="C450" s="100" t="s">
        <v>929</v>
      </c>
      <c r="D450" s="100" t="s">
        <v>6059</v>
      </c>
      <c r="E450" s="100" t="s">
        <v>1454</v>
      </c>
      <c r="F450" s="100" t="s">
        <v>4079</v>
      </c>
      <c r="G450" s="128" t="s">
        <v>5369</v>
      </c>
      <c r="H450" s="97" t="s">
        <v>192</v>
      </c>
      <c r="I450" s="97" t="s">
        <v>6058</v>
      </c>
      <c r="J450" s="97">
        <v>25</v>
      </c>
      <c r="K450" s="97" t="s">
        <v>5415</v>
      </c>
      <c r="L450" s="97" t="s">
        <v>5960</v>
      </c>
      <c r="M450" s="97" t="s">
        <v>64</v>
      </c>
      <c r="N450" s="97" t="s">
        <v>64</v>
      </c>
      <c r="O450" s="97" t="s">
        <v>64</v>
      </c>
      <c r="P450" s="98" t="s">
        <v>5332</v>
      </c>
      <c r="Q450" s="97"/>
      <c r="R450" s="98" t="s">
        <v>5334</v>
      </c>
      <c r="S450" s="95"/>
    </row>
    <row r="451" spans="1:19" s="40" customFormat="1" ht="26.45" customHeight="1">
      <c r="A451" s="97" t="s">
        <v>5325</v>
      </c>
      <c r="B451" s="97"/>
      <c r="C451" s="100" t="s">
        <v>929</v>
      </c>
      <c r="D451" s="100" t="s">
        <v>6060</v>
      </c>
      <c r="E451" s="100" t="s">
        <v>1454</v>
      </c>
      <c r="F451" s="100" t="s">
        <v>4080</v>
      </c>
      <c r="G451" s="128" t="s">
        <v>5369</v>
      </c>
      <c r="H451" s="97" t="s">
        <v>192</v>
      </c>
      <c r="I451" s="97" t="s">
        <v>6058</v>
      </c>
      <c r="J451" s="97">
        <v>25</v>
      </c>
      <c r="K451" s="97" t="s">
        <v>5415</v>
      </c>
      <c r="L451" s="97" t="s">
        <v>5960</v>
      </c>
      <c r="M451" s="97" t="s">
        <v>64</v>
      </c>
      <c r="N451" s="97" t="s">
        <v>64</v>
      </c>
      <c r="O451" s="97" t="s">
        <v>64</v>
      </c>
      <c r="P451" s="98" t="s">
        <v>5332</v>
      </c>
      <c r="Q451" s="97"/>
      <c r="R451" s="98" t="s">
        <v>5334</v>
      </c>
      <c r="S451" s="95"/>
    </row>
    <row r="452" spans="1:19" s="40" customFormat="1" ht="26.45" customHeight="1">
      <c r="A452" s="97" t="s">
        <v>5325</v>
      </c>
      <c r="B452" s="97"/>
      <c r="C452" s="100" t="s">
        <v>929</v>
      </c>
      <c r="D452" s="100" t="s">
        <v>6061</v>
      </c>
      <c r="E452" s="100" t="s">
        <v>1454</v>
      </c>
      <c r="F452" s="100" t="s">
        <v>4081</v>
      </c>
      <c r="G452" s="128" t="s">
        <v>5369</v>
      </c>
      <c r="H452" s="97" t="s">
        <v>192</v>
      </c>
      <c r="I452" s="97" t="s">
        <v>6058</v>
      </c>
      <c r="J452" s="97">
        <v>25</v>
      </c>
      <c r="K452" s="97" t="s">
        <v>5415</v>
      </c>
      <c r="L452" s="97" t="s">
        <v>5960</v>
      </c>
      <c r="M452" s="97" t="s">
        <v>64</v>
      </c>
      <c r="N452" s="97" t="s">
        <v>64</v>
      </c>
      <c r="O452" s="97" t="s">
        <v>64</v>
      </c>
      <c r="P452" s="98" t="s">
        <v>5332</v>
      </c>
      <c r="Q452" s="97"/>
      <c r="R452" s="98" t="s">
        <v>5334</v>
      </c>
      <c r="S452" s="95"/>
    </row>
    <row r="453" spans="1:19" s="40" customFormat="1" ht="26.45" customHeight="1">
      <c r="A453" s="97" t="s">
        <v>5325</v>
      </c>
      <c r="B453" s="97"/>
      <c r="C453" s="100" t="s">
        <v>929</v>
      </c>
      <c r="D453" s="100" t="s">
        <v>6062</v>
      </c>
      <c r="E453" s="100" t="s">
        <v>1454</v>
      </c>
      <c r="F453" s="100" t="s">
        <v>4560</v>
      </c>
      <c r="G453" s="128" t="s">
        <v>5369</v>
      </c>
      <c r="H453" s="97" t="s">
        <v>192</v>
      </c>
      <c r="I453" s="97" t="s">
        <v>6063</v>
      </c>
      <c r="J453" s="97">
        <v>25</v>
      </c>
      <c r="K453" s="97" t="s">
        <v>5415</v>
      </c>
      <c r="L453" s="97" t="s">
        <v>5965</v>
      </c>
      <c r="M453" s="97" t="s">
        <v>64</v>
      </c>
      <c r="N453" s="97" t="s">
        <v>64</v>
      </c>
      <c r="O453" s="97" t="s">
        <v>64</v>
      </c>
      <c r="P453" s="98" t="s">
        <v>5332</v>
      </c>
      <c r="Q453" s="97"/>
      <c r="R453" s="98" t="s">
        <v>5334</v>
      </c>
      <c r="S453" s="95"/>
    </row>
    <row r="454" spans="1:19" s="40" customFormat="1" ht="25.5">
      <c r="A454" s="154" t="s">
        <v>6736</v>
      </c>
      <c r="B454" s="97"/>
      <c r="C454" s="100" t="s">
        <v>2662</v>
      </c>
      <c r="D454" s="139" t="s">
        <v>6064</v>
      </c>
      <c r="E454" s="139" t="s">
        <v>2814</v>
      </c>
      <c r="F454" s="100" t="s">
        <v>6065</v>
      </c>
      <c r="G454" s="128" t="s">
        <v>5369</v>
      </c>
      <c r="H454" s="100" t="s">
        <v>192</v>
      </c>
      <c r="I454" s="97" t="s">
        <v>6066</v>
      </c>
      <c r="J454" s="97" t="s">
        <v>6067</v>
      </c>
      <c r="K454" s="97" t="s">
        <v>5330</v>
      </c>
      <c r="L454" s="97" t="s">
        <v>6067</v>
      </c>
      <c r="M454" s="97" t="s">
        <v>64</v>
      </c>
      <c r="N454" s="97" t="s">
        <v>64</v>
      </c>
      <c r="O454" s="97" t="s">
        <v>64</v>
      </c>
      <c r="P454" s="98" t="s">
        <v>5332</v>
      </c>
      <c r="Q454" s="97"/>
      <c r="R454" s="98" t="s">
        <v>5334</v>
      </c>
      <c r="S454" s="95"/>
    </row>
    <row r="455" spans="1:19" s="40" customFormat="1" ht="26.45" customHeight="1">
      <c r="A455" s="154" t="s">
        <v>6736</v>
      </c>
      <c r="B455" s="97"/>
      <c r="C455" s="100" t="s">
        <v>2662</v>
      </c>
      <c r="D455" s="139" t="s">
        <v>6068</v>
      </c>
      <c r="E455" s="139" t="s">
        <v>2814</v>
      </c>
      <c r="F455" s="100" t="s">
        <v>6069</v>
      </c>
      <c r="G455" s="128" t="s">
        <v>5369</v>
      </c>
      <c r="H455" s="100" t="s">
        <v>192</v>
      </c>
      <c r="I455" s="97" t="s">
        <v>6066</v>
      </c>
      <c r="J455" s="97" t="s">
        <v>6067</v>
      </c>
      <c r="K455" s="97" t="s">
        <v>5330</v>
      </c>
      <c r="L455" s="97" t="s">
        <v>6067</v>
      </c>
      <c r="M455" s="97" t="s">
        <v>64</v>
      </c>
      <c r="N455" s="97" t="s">
        <v>64</v>
      </c>
      <c r="O455" s="97" t="s">
        <v>64</v>
      </c>
      <c r="P455" s="98" t="s">
        <v>5332</v>
      </c>
      <c r="Q455" s="97"/>
      <c r="R455" s="98" t="s">
        <v>5334</v>
      </c>
      <c r="S455" s="95"/>
    </row>
    <row r="456" spans="1:19" s="40" customFormat="1" ht="25.5">
      <c r="A456" s="154" t="s">
        <v>6736</v>
      </c>
      <c r="B456" s="97"/>
      <c r="C456" s="100" t="s">
        <v>2662</v>
      </c>
      <c r="D456" s="139" t="s">
        <v>6070</v>
      </c>
      <c r="E456" s="140" t="s">
        <v>2814</v>
      </c>
      <c r="F456" s="129" t="s">
        <v>6071</v>
      </c>
      <c r="G456" s="128" t="s">
        <v>5369</v>
      </c>
      <c r="H456" s="100" t="s">
        <v>192</v>
      </c>
      <c r="I456" s="97" t="s">
        <v>6066</v>
      </c>
      <c r="J456" s="97" t="s">
        <v>6067</v>
      </c>
      <c r="K456" s="98" t="s">
        <v>5330</v>
      </c>
      <c r="L456" s="97" t="s">
        <v>6067</v>
      </c>
      <c r="M456" s="98" t="s">
        <v>64</v>
      </c>
      <c r="N456" s="98" t="s">
        <v>64</v>
      </c>
      <c r="O456" s="98" t="s">
        <v>64</v>
      </c>
      <c r="P456" s="98" t="s">
        <v>5332</v>
      </c>
      <c r="Q456" s="97"/>
      <c r="R456" s="98" t="s">
        <v>5334</v>
      </c>
      <c r="S456" s="95"/>
    </row>
    <row r="457" spans="1:19" s="40" customFormat="1" ht="26.45" customHeight="1">
      <c r="A457" s="154" t="s">
        <v>6736</v>
      </c>
      <c r="B457" s="97"/>
      <c r="C457" s="100" t="s">
        <v>2662</v>
      </c>
      <c r="D457" s="139" t="s">
        <v>6072</v>
      </c>
      <c r="E457" s="140" t="s">
        <v>2814</v>
      </c>
      <c r="F457" s="129" t="s">
        <v>6073</v>
      </c>
      <c r="G457" s="128" t="s">
        <v>5369</v>
      </c>
      <c r="H457" s="100" t="s">
        <v>192</v>
      </c>
      <c r="I457" s="97" t="s">
        <v>6066</v>
      </c>
      <c r="J457" s="97" t="s">
        <v>6067</v>
      </c>
      <c r="K457" s="98" t="s">
        <v>5330</v>
      </c>
      <c r="L457" s="97" t="s">
        <v>6067</v>
      </c>
      <c r="M457" s="98" t="s">
        <v>64</v>
      </c>
      <c r="N457" s="98" t="s">
        <v>64</v>
      </c>
      <c r="O457" s="98" t="s">
        <v>64</v>
      </c>
      <c r="P457" s="98" t="s">
        <v>5332</v>
      </c>
      <c r="Q457" s="97"/>
      <c r="R457" s="98" t="s">
        <v>5334</v>
      </c>
      <c r="S457" s="95"/>
    </row>
    <row r="458" spans="1:19" s="40" customFormat="1" ht="26.45" customHeight="1">
      <c r="A458" s="154" t="s">
        <v>6736</v>
      </c>
      <c r="B458" s="97"/>
      <c r="C458" s="100" t="s">
        <v>2662</v>
      </c>
      <c r="D458" s="139" t="s">
        <v>6074</v>
      </c>
      <c r="E458" s="140" t="s">
        <v>2814</v>
      </c>
      <c r="F458" s="141" t="s">
        <v>4292</v>
      </c>
      <c r="G458" s="128" t="s">
        <v>5369</v>
      </c>
      <c r="H458" s="100" t="s">
        <v>192</v>
      </c>
      <c r="I458" s="129" t="s">
        <v>6075</v>
      </c>
      <c r="J458" s="97" t="s">
        <v>6067</v>
      </c>
      <c r="K458" s="98" t="s">
        <v>5330</v>
      </c>
      <c r="L458" s="97" t="s">
        <v>6067</v>
      </c>
      <c r="M458" s="98" t="s">
        <v>64</v>
      </c>
      <c r="N458" s="98" t="s">
        <v>64</v>
      </c>
      <c r="O458" s="98" t="s">
        <v>64</v>
      </c>
      <c r="P458" s="98" t="s">
        <v>5332</v>
      </c>
      <c r="Q458" s="97"/>
      <c r="R458" s="98" t="s">
        <v>5334</v>
      </c>
      <c r="S458" s="95"/>
    </row>
    <row r="459" spans="1:19" s="40" customFormat="1" ht="26.45" customHeight="1">
      <c r="A459" s="154" t="s">
        <v>6736</v>
      </c>
      <c r="B459" s="97"/>
      <c r="C459" s="100" t="s">
        <v>2662</v>
      </c>
      <c r="D459" s="139" t="s">
        <v>6076</v>
      </c>
      <c r="E459" s="140" t="s">
        <v>2814</v>
      </c>
      <c r="F459" s="141" t="s">
        <v>4293</v>
      </c>
      <c r="G459" s="128" t="s">
        <v>5369</v>
      </c>
      <c r="H459" s="100" t="s">
        <v>192</v>
      </c>
      <c r="I459" s="129" t="s">
        <v>6075</v>
      </c>
      <c r="J459" s="97" t="s">
        <v>6067</v>
      </c>
      <c r="K459" s="98" t="s">
        <v>5330</v>
      </c>
      <c r="L459" s="97" t="s">
        <v>6067</v>
      </c>
      <c r="M459" s="98" t="s">
        <v>64</v>
      </c>
      <c r="N459" s="98" t="s">
        <v>64</v>
      </c>
      <c r="O459" s="98" t="s">
        <v>64</v>
      </c>
      <c r="P459" s="98" t="s">
        <v>5332</v>
      </c>
      <c r="Q459" s="97"/>
      <c r="R459" s="98" t="s">
        <v>5334</v>
      </c>
      <c r="S459" s="95"/>
    </row>
    <row r="460" spans="1:19" s="40" customFormat="1" ht="26.45" customHeight="1">
      <c r="A460" s="154" t="s">
        <v>6736</v>
      </c>
      <c r="B460" s="97"/>
      <c r="C460" s="100" t="s">
        <v>2662</v>
      </c>
      <c r="D460" s="139" t="s">
        <v>6077</v>
      </c>
      <c r="E460" s="140" t="s">
        <v>2814</v>
      </c>
      <c r="F460" s="129" t="s">
        <v>4294</v>
      </c>
      <c r="G460" s="128" t="s">
        <v>5369</v>
      </c>
      <c r="H460" s="100" t="s">
        <v>192</v>
      </c>
      <c r="I460" s="129" t="s">
        <v>6075</v>
      </c>
      <c r="J460" s="97" t="s">
        <v>6067</v>
      </c>
      <c r="K460" s="98" t="s">
        <v>5330</v>
      </c>
      <c r="L460" s="97" t="s">
        <v>6067</v>
      </c>
      <c r="M460" s="98" t="s">
        <v>64</v>
      </c>
      <c r="N460" s="98" t="s">
        <v>64</v>
      </c>
      <c r="O460" s="98" t="s">
        <v>64</v>
      </c>
      <c r="P460" s="98" t="s">
        <v>5332</v>
      </c>
      <c r="Q460" s="97"/>
      <c r="R460" s="98" t="s">
        <v>5334</v>
      </c>
      <c r="S460" s="95"/>
    </row>
    <row r="461" spans="1:19" s="40" customFormat="1" ht="26.45" customHeight="1">
      <c r="A461" s="154" t="s">
        <v>6736</v>
      </c>
      <c r="B461" s="97"/>
      <c r="C461" s="100" t="s">
        <v>2662</v>
      </c>
      <c r="D461" s="139" t="s">
        <v>6078</v>
      </c>
      <c r="E461" s="140" t="s">
        <v>2814</v>
      </c>
      <c r="F461" s="129" t="s">
        <v>4295</v>
      </c>
      <c r="G461" s="128" t="s">
        <v>5369</v>
      </c>
      <c r="H461" s="100" t="s">
        <v>192</v>
      </c>
      <c r="I461" s="129" t="s">
        <v>6075</v>
      </c>
      <c r="J461" s="97" t="s">
        <v>6067</v>
      </c>
      <c r="K461" s="98" t="s">
        <v>5330</v>
      </c>
      <c r="L461" s="97" t="s">
        <v>6067</v>
      </c>
      <c r="M461" s="98" t="s">
        <v>64</v>
      </c>
      <c r="N461" s="98" t="s">
        <v>64</v>
      </c>
      <c r="O461" s="98" t="s">
        <v>64</v>
      </c>
      <c r="P461" s="98" t="s">
        <v>5332</v>
      </c>
      <c r="Q461" s="97"/>
      <c r="R461" s="98" t="s">
        <v>5334</v>
      </c>
      <c r="S461" s="95"/>
    </row>
    <row r="462" spans="1:19" s="40" customFormat="1" ht="26.45" customHeight="1">
      <c r="A462" s="154" t="s">
        <v>6736</v>
      </c>
      <c r="B462" s="97"/>
      <c r="C462" s="100" t="s">
        <v>2662</v>
      </c>
      <c r="D462" s="139" t="s">
        <v>6079</v>
      </c>
      <c r="E462" s="140" t="s">
        <v>2814</v>
      </c>
      <c r="F462" s="129" t="s">
        <v>4296</v>
      </c>
      <c r="G462" s="128" t="s">
        <v>5369</v>
      </c>
      <c r="H462" s="100" t="s">
        <v>192</v>
      </c>
      <c r="I462" s="129" t="s">
        <v>6075</v>
      </c>
      <c r="J462" s="97" t="s">
        <v>6067</v>
      </c>
      <c r="K462" s="98" t="s">
        <v>5330</v>
      </c>
      <c r="L462" s="97" t="s">
        <v>6067</v>
      </c>
      <c r="M462" s="98" t="s">
        <v>64</v>
      </c>
      <c r="N462" s="98" t="s">
        <v>64</v>
      </c>
      <c r="O462" s="98" t="s">
        <v>64</v>
      </c>
      <c r="P462" s="98" t="s">
        <v>5332</v>
      </c>
      <c r="Q462" s="97"/>
      <c r="R462" s="98" t="s">
        <v>5334</v>
      </c>
      <c r="S462" s="95"/>
    </row>
    <row r="463" spans="1:19" s="40" customFormat="1" ht="26.45" customHeight="1">
      <c r="A463" s="154" t="s">
        <v>6736</v>
      </c>
      <c r="B463" s="97"/>
      <c r="C463" s="100" t="s">
        <v>2662</v>
      </c>
      <c r="D463" s="142" t="s">
        <v>6080</v>
      </c>
      <c r="E463" s="139" t="s">
        <v>2814</v>
      </c>
      <c r="F463" s="132" t="s">
        <v>6081</v>
      </c>
      <c r="G463" s="128" t="s">
        <v>5369</v>
      </c>
      <c r="H463" s="100" t="s">
        <v>192</v>
      </c>
      <c r="I463" s="97" t="s">
        <v>6082</v>
      </c>
      <c r="J463" s="97" t="s">
        <v>6067</v>
      </c>
      <c r="K463" s="98" t="s">
        <v>5330</v>
      </c>
      <c r="L463" s="97" t="s">
        <v>6067</v>
      </c>
      <c r="M463" s="98" t="s">
        <v>64</v>
      </c>
      <c r="N463" s="98" t="s">
        <v>64</v>
      </c>
      <c r="O463" s="98" t="s">
        <v>64</v>
      </c>
      <c r="P463" s="98" t="s">
        <v>5332</v>
      </c>
      <c r="Q463" s="97"/>
      <c r="R463" s="98" t="s">
        <v>5334</v>
      </c>
      <c r="S463" s="95"/>
    </row>
    <row r="464" spans="1:19" s="40" customFormat="1" ht="26.45" customHeight="1">
      <c r="A464" s="154" t="s">
        <v>6736</v>
      </c>
      <c r="B464" s="97"/>
      <c r="C464" s="100" t="s">
        <v>2662</v>
      </c>
      <c r="D464" s="142" t="s">
        <v>6083</v>
      </c>
      <c r="E464" s="139" t="s">
        <v>2814</v>
      </c>
      <c r="F464" s="132" t="s">
        <v>6084</v>
      </c>
      <c r="G464" s="128" t="s">
        <v>5369</v>
      </c>
      <c r="H464" s="100" t="s">
        <v>192</v>
      </c>
      <c r="I464" s="97" t="s">
        <v>6085</v>
      </c>
      <c r="J464" s="97" t="s">
        <v>6067</v>
      </c>
      <c r="K464" s="98" t="s">
        <v>5330</v>
      </c>
      <c r="L464" s="97" t="s">
        <v>6067</v>
      </c>
      <c r="M464" s="98" t="s">
        <v>64</v>
      </c>
      <c r="N464" s="98" t="s">
        <v>64</v>
      </c>
      <c r="O464" s="98" t="s">
        <v>64</v>
      </c>
      <c r="P464" s="98" t="s">
        <v>5332</v>
      </c>
      <c r="Q464" s="97"/>
      <c r="R464" s="98" t="s">
        <v>5334</v>
      </c>
      <c r="S464" s="95"/>
    </row>
    <row r="465" spans="1:19" s="40" customFormat="1" ht="26.45" customHeight="1">
      <c r="A465" s="154" t="s">
        <v>6736</v>
      </c>
      <c r="B465" s="97"/>
      <c r="C465" s="100" t="s">
        <v>2662</v>
      </c>
      <c r="D465" s="142" t="s">
        <v>6086</v>
      </c>
      <c r="E465" s="139" t="s">
        <v>2814</v>
      </c>
      <c r="F465" s="132" t="s">
        <v>6087</v>
      </c>
      <c r="G465" s="128" t="s">
        <v>5369</v>
      </c>
      <c r="H465" s="100" t="s">
        <v>192</v>
      </c>
      <c r="I465" s="97" t="s">
        <v>6085</v>
      </c>
      <c r="J465" s="97" t="s">
        <v>6067</v>
      </c>
      <c r="K465" s="98" t="s">
        <v>5330</v>
      </c>
      <c r="L465" s="97" t="s">
        <v>6067</v>
      </c>
      <c r="M465" s="98" t="s">
        <v>64</v>
      </c>
      <c r="N465" s="98" t="s">
        <v>64</v>
      </c>
      <c r="O465" s="98" t="s">
        <v>64</v>
      </c>
      <c r="P465" s="98" t="s">
        <v>5332</v>
      </c>
      <c r="Q465" s="97"/>
      <c r="R465" s="98" t="s">
        <v>5334</v>
      </c>
      <c r="S465" s="95"/>
    </row>
    <row r="466" spans="1:19" s="40" customFormat="1" ht="52.9" customHeight="1">
      <c r="A466" s="154" t="s">
        <v>6736</v>
      </c>
      <c r="B466" s="97"/>
      <c r="C466" s="100" t="s">
        <v>2662</v>
      </c>
      <c r="D466" s="139" t="s">
        <v>6088</v>
      </c>
      <c r="E466" s="140" t="s">
        <v>6089</v>
      </c>
      <c r="F466" s="129" t="s">
        <v>4264</v>
      </c>
      <c r="G466" s="128" t="s">
        <v>5835</v>
      </c>
      <c r="H466" s="100" t="s">
        <v>192</v>
      </c>
      <c r="I466" s="97" t="s">
        <v>2746</v>
      </c>
      <c r="J466" s="97">
        <v>10</v>
      </c>
      <c r="K466" s="98" t="s">
        <v>5330</v>
      </c>
      <c r="L466" s="97" t="s">
        <v>6067</v>
      </c>
      <c r="M466" s="98" t="s">
        <v>64</v>
      </c>
      <c r="N466" s="98" t="s">
        <v>64</v>
      </c>
      <c r="O466" s="98" t="s">
        <v>64</v>
      </c>
      <c r="P466" s="98" t="s">
        <v>5332</v>
      </c>
      <c r="Q466" s="97"/>
      <c r="R466" s="98" t="s">
        <v>5334</v>
      </c>
      <c r="S466" s="95"/>
    </row>
    <row r="467" spans="1:19" s="40" customFormat="1" ht="52.9" customHeight="1">
      <c r="A467" s="154" t="s">
        <v>6736</v>
      </c>
      <c r="B467" s="97"/>
      <c r="C467" s="100" t="s">
        <v>2662</v>
      </c>
      <c r="D467" s="139" t="s">
        <v>6090</v>
      </c>
      <c r="E467" s="140" t="s">
        <v>6089</v>
      </c>
      <c r="F467" s="129" t="s">
        <v>4266</v>
      </c>
      <c r="G467" s="128" t="s">
        <v>5835</v>
      </c>
      <c r="H467" s="100" t="s">
        <v>192</v>
      </c>
      <c r="I467" s="97" t="s">
        <v>2746</v>
      </c>
      <c r="J467" s="97">
        <v>10</v>
      </c>
      <c r="K467" s="98" t="s">
        <v>5330</v>
      </c>
      <c r="L467" s="97" t="s">
        <v>6067</v>
      </c>
      <c r="M467" s="98" t="s">
        <v>64</v>
      </c>
      <c r="N467" s="98" t="s">
        <v>64</v>
      </c>
      <c r="O467" s="98" t="s">
        <v>64</v>
      </c>
      <c r="P467" s="98" t="s">
        <v>5332</v>
      </c>
      <c r="Q467" s="97"/>
      <c r="R467" s="98" t="s">
        <v>5334</v>
      </c>
      <c r="S467" s="95"/>
    </row>
    <row r="468" spans="1:19" s="40" customFormat="1" ht="52.9" customHeight="1">
      <c r="A468" s="154" t="s">
        <v>6736</v>
      </c>
      <c r="B468" s="97"/>
      <c r="C468" s="100" t="s">
        <v>2662</v>
      </c>
      <c r="D468" s="139" t="s">
        <v>6091</v>
      </c>
      <c r="E468" s="140" t="s">
        <v>6089</v>
      </c>
      <c r="F468" s="129" t="s">
        <v>4267</v>
      </c>
      <c r="G468" s="128" t="s">
        <v>5835</v>
      </c>
      <c r="H468" s="100" t="s">
        <v>192</v>
      </c>
      <c r="I468" s="97" t="s">
        <v>2746</v>
      </c>
      <c r="J468" s="97">
        <v>10</v>
      </c>
      <c r="K468" s="98" t="s">
        <v>5330</v>
      </c>
      <c r="L468" s="97" t="s">
        <v>6067</v>
      </c>
      <c r="M468" s="98" t="s">
        <v>64</v>
      </c>
      <c r="N468" s="98" t="s">
        <v>64</v>
      </c>
      <c r="O468" s="98" t="s">
        <v>64</v>
      </c>
      <c r="P468" s="98" t="s">
        <v>5332</v>
      </c>
      <c r="Q468" s="97"/>
      <c r="R468" s="98" t="s">
        <v>5334</v>
      </c>
      <c r="S468" s="95"/>
    </row>
    <row r="469" spans="1:19" s="40" customFormat="1" ht="52.9" customHeight="1">
      <c r="A469" s="154" t="s">
        <v>6736</v>
      </c>
      <c r="B469" s="97"/>
      <c r="C469" s="100" t="s">
        <v>2662</v>
      </c>
      <c r="D469" s="139" t="s">
        <v>6092</v>
      </c>
      <c r="E469" s="140" t="s">
        <v>6089</v>
      </c>
      <c r="F469" s="129" t="s">
        <v>6093</v>
      </c>
      <c r="G469" s="128" t="s">
        <v>5835</v>
      </c>
      <c r="H469" s="100" t="s">
        <v>192</v>
      </c>
      <c r="I469" s="97" t="s">
        <v>2746</v>
      </c>
      <c r="J469" s="97">
        <v>10</v>
      </c>
      <c r="K469" s="98" t="s">
        <v>5330</v>
      </c>
      <c r="L469" s="97" t="s">
        <v>6067</v>
      </c>
      <c r="M469" s="98" t="s">
        <v>64</v>
      </c>
      <c r="N469" s="98" t="s">
        <v>64</v>
      </c>
      <c r="O469" s="98" t="s">
        <v>64</v>
      </c>
      <c r="P469" s="98" t="s">
        <v>5332</v>
      </c>
      <c r="Q469" s="97"/>
      <c r="R469" s="98" t="s">
        <v>5334</v>
      </c>
      <c r="S469" s="95"/>
    </row>
    <row r="470" spans="1:19" s="40" customFormat="1" ht="52.9" customHeight="1">
      <c r="A470" s="154" t="s">
        <v>6736</v>
      </c>
      <c r="B470" s="97"/>
      <c r="C470" s="100" t="s">
        <v>2662</v>
      </c>
      <c r="D470" s="139" t="s">
        <v>6094</v>
      </c>
      <c r="E470" s="140" t="s">
        <v>2814</v>
      </c>
      <c r="F470" s="129" t="s">
        <v>6089</v>
      </c>
      <c r="G470" s="128" t="s">
        <v>6095</v>
      </c>
      <c r="H470" s="100" t="s">
        <v>192</v>
      </c>
      <c r="I470" s="97" t="s">
        <v>2746</v>
      </c>
      <c r="J470" s="97">
        <v>20</v>
      </c>
      <c r="K470" s="98" t="s">
        <v>5330</v>
      </c>
      <c r="L470" s="97" t="s">
        <v>6067</v>
      </c>
      <c r="M470" s="98" t="s">
        <v>64</v>
      </c>
      <c r="N470" s="98" t="s">
        <v>64</v>
      </c>
      <c r="O470" s="98" t="s">
        <v>64</v>
      </c>
      <c r="P470" s="98" t="s">
        <v>5332</v>
      </c>
      <c r="Q470" s="97"/>
      <c r="R470" s="98" t="s">
        <v>5334</v>
      </c>
      <c r="S470" s="95"/>
    </row>
    <row r="471" spans="1:19" s="40" customFormat="1" ht="26.45" customHeight="1">
      <c r="A471" s="97" t="s">
        <v>5325</v>
      </c>
      <c r="B471" s="97"/>
      <c r="C471" s="98" t="s">
        <v>525</v>
      </c>
      <c r="D471" s="98" t="s">
        <v>6096</v>
      </c>
      <c r="E471" s="98" t="s">
        <v>796</v>
      </c>
      <c r="F471" s="98" t="s">
        <v>5191</v>
      </c>
      <c r="G471" s="97" t="s">
        <v>5369</v>
      </c>
      <c r="H471" s="100" t="s">
        <v>192</v>
      </c>
      <c r="I471" s="97" t="s">
        <v>6097</v>
      </c>
      <c r="J471" s="97">
        <v>25</v>
      </c>
      <c r="K471" s="97" t="s">
        <v>5330</v>
      </c>
      <c r="L471" s="97" t="s">
        <v>6098</v>
      </c>
      <c r="M471" s="97" t="s">
        <v>64</v>
      </c>
      <c r="N471" s="97" t="s">
        <v>64</v>
      </c>
      <c r="O471" s="97" t="s">
        <v>64</v>
      </c>
      <c r="P471" s="98" t="s">
        <v>5332</v>
      </c>
      <c r="Q471" s="97"/>
      <c r="R471" s="98" t="s">
        <v>5334</v>
      </c>
      <c r="S471" s="95"/>
    </row>
    <row r="472" spans="1:19" s="40" customFormat="1" ht="26.45" customHeight="1">
      <c r="A472" s="97" t="s">
        <v>5325</v>
      </c>
      <c r="B472" s="97"/>
      <c r="C472" s="98" t="s">
        <v>525</v>
      </c>
      <c r="D472" s="98" t="s">
        <v>6099</v>
      </c>
      <c r="E472" s="98" t="s">
        <v>796</v>
      </c>
      <c r="F472" s="98" t="s">
        <v>5193</v>
      </c>
      <c r="G472" s="97" t="s">
        <v>5369</v>
      </c>
      <c r="H472" s="100" t="s">
        <v>192</v>
      </c>
      <c r="I472" s="97" t="s">
        <v>6097</v>
      </c>
      <c r="J472" s="97">
        <v>25</v>
      </c>
      <c r="K472" s="97" t="s">
        <v>5330</v>
      </c>
      <c r="L472" s="97" t="s">
        <v>6098</v>
      </c>
      <c r="M472" s="97" t="s">
        <v>64</v>
      </c>
      <c r="N472" s="97" t="s">
        <v>64</v>
      </c>
      <c r="O472" s="97" t="s">
        <v>64</v>
      </c>
      <c r="P472" s="98" t="s">
        <v>5332</v>
      </c>
      <c r="Q472" s="97"/>
      <c r="R472" s="98" t="s">
        <v>5334</v>
      </c>
      <c r="S472" s="95"/>
    </row>
    <row r="473" spans="1:19" s="40" customFormat="1" ht="26.45" customHeight="1">
      <c r="A473" s="97" t="s">
        <v>5325</v>
      </c>
      <c r="B473" s="97"/>
      <c r="C473" s="100" t="s">
        <v>929</v>
      </c>
      <c r="D473" s="100" t="s">
        <v>6100</v>
      </c>
      <c r="E473" s="100" t="s">
        <v>1454</v>
      </c>
      <c r="F473" s="100" t="s">
        <v>5195</v>
      </c>
      <c r="G473" s="128" t="s">
        <v>5369</v>
      </c>
      <c r="H473" s="97" t="s">
        <v>192</v>
      </c>
      <c r="I473" s="97" t="s">
        <v>6097</v>
      </c>
      <c r="J473" s="97">
        <v>30</v>
      </c>
      <c r="K473" s="97" t="s">
        <v>5415</v>
      </c>
      <c r="L473" s="97" t="s">
        <v>5955</v>
      </c>
      <c r="M473" s="97" t="s">
        <v>64</v>
      </c>
      <c r="N473" s="97" t="s">
        <v>64</v>
      </c>
      <c r="O473" s="97" t="s">
        <v>64</v>
      </c>
      <c r="P473" s="98" t="s">
        <v>5332</v>
      </c>
      <c r="Q473" s="97"/>
      <c r="R473" s="98" t="s">
        <v>5334</v>
      </c>
      <c r="S473" s="95"/>
    </row>
    <row r="474" spans="1:19" s="40" customFormat="1" ht="26.45" customHeight="1">
      <c r="A474" s="97" t="s">
        <v>5325</v>
      </c>
      <c r="B474" s="97"/>
      <c r="C474" s="100" t="s">
        <v>929</v>
      </c>
      <c r="D474" s="100" t="s">
        <v>6101</v>
      </c>
      <c r="E474" s="100" t="s">
        <v>1454</v>
      </c>
      <c r="F474" s="100" t="s">
        <v>5197</v>
      </c>
      <c r="G474" s="128" t="s">
        <v>5369</v>
      </c>
      <c r="H474" s="97" t="s">
        <v>192</v>
      </c>
      <c r="I474" s="97" t="s">
        <v>6097</v>
      </c>
      <c r="J474" s="97">
        <v>30</v>
      </c>
      <c r="K474" s="97" t="s">
        <v>5415</v>
      </c>
      <c r="L474" s="97" t="s">
        <v>5955</v>
      </c>
      <c r="M474" s="97" t="s">
        <v>64</v>
      </c>
      <c r="N474" s="97" t="s">
        <v>64</v>
      </c>
      <c r="O474" s="97" t="s">
        <v>64</v>
      </c>
      <c r="P474" s="98" t="s">
        <v>5332</v>
      </c>
      <c r="Q474" s="97"/>
      <c r="R474" s="98" t="s">
        <v>5334</v>
      </c>
      <c r="S474" s="95"/>
    </row>
    <row r="475" spans="1:19" s="40" customFormat="1" ht="26.45" customHeight="1">
      <c r="A475" s="97" t="s">
        <v>5325</v>
      </c>
      <c r="B475" s="97"/>
      <c r="C475" s="100" t="s">
        <v>929</v>
      </c>
      <c r="D475" s="100" t="s">
        <v>6102</v>
      </c>
      <c r="E475" s="100" t="s">
        <v>1454</v>
      </c>
      <c r="F475" s="100" t="s">
        <v>5199</v>
      </c>
      <c r="G475" s="128" t="s">
        <v>5369</v>
      </c>
      <c r="H475" s="97" t="s">
        <v>192</v>
      </c>
      <c r="I475" s="97" t="s">
        <v>6103</v>
      </c>
      <c r="J475" s="97">
        <v>40</v>
      </c>
      <c r="K475" s="97" t="s">
        <v>5330</v>
      </c>
      <c r="L475" s="97" t="s">
        <v>6104</v>
      </c>
      <c r="M475" s="97" t="s">
        <v>64</v>
      </c>
      <c r="N475" s="97" t="s">
        <v>64</v>
      </c>
      <c r="O475" s="97" t="s">
        <v>64</v>
      </c>
      <c r="P475" s="98" t="s">
        <v>5332</v>
      </c>
      <c r="Q475" s="97"/>
      <c r="R475" s="98" t="s">
        <v>5334</v>
      </c>
      <c r="S475" s="95"/>
    </row>
    <row r="476" spans="1:19" s="40" customFormat="1" ht="26.45" customHeight="1">
      <c r="A476" s="97" t="s">
        <v>5325</v>
      </c>
      <c r="B476" s="97"/>
      <c r="C476" s="100" t="s">
        <v>929</v>
      </c>
      <c r="D476" s="100" t="s">
        <v>6105</v>
      </c>
      <c r="E476" s="100" t="s">
        <v>1454</v>
      </c>
      <c r="F476" s="100" t="s">
        <v>5201</v>
      </c>
      <c r="G476" s="128" t="s">
        <v>5369</v>
      </c>
      <c r="H476" s="97" t="s">
        <v>192</v>
      </c>
      <c r="I476" s="97" t="s">
        <v>6103</v>
      </c>
      <c r="J476" s="97">
        <v>40</v>
      </c>
      <c r="K476" s="97" t="s">
        <v>5330</v>
      </c>
      <c r="L476" s="97" t="s">
        <v>6104</v>
      </c>
      <c r="M476" s="97" t="s">
        <v>64</v>
      </c>
      <c r="N476" s="97" t="s">
        <v>64</v>
      </c>
      <c r="O476" s="97" t="s">
        <v>64</v>
      </c>
      <c r="P476" s="98" t="s">
        <v>5332</v>
      </c>
      <c r="Q476" s="97"/>
      <c r="R476" s="98" t="s">
        <v>5334</v>
      </c>
      <c r="S476" s="95"/>
    </row>
    <row r="477" spans="1:19" s="40" customFormat="1" ht="26.45" customHeight="1">
      <c r="A477" s="97" t="s">
        <v>5325</v>
      </c>
      <c r="B477" s="97"/>
      <c r="C477" s="100" t="s">
        <v>929</v>
      </c>
      <c r="D477" s="100" t="s">
        <v>6106</v>
      </c>
      <c r="E477" s="100" t="s">
        <v>1461</v>
      </c>
      <c r="F477" s="100" t="s">
        <v>5203</v>
      </c>
      <c r="G477" s="128" t="s">
        <v>5369</v>
      </c>
      <c r="H477" s="97" t="s">
        <v>192</v>
      </c>
      <c r="I477" s="97" t="s">
        <v>6103</v>
      </c>
      <c r="J477" s="97">
        <v>15</v>
      </c>
      <c r="K477" s="97" t="s">
        <v>5330</v>
      </c>
      <c r="L477" s="97" t="s">
        <v>5987</v>
      </c>
      <c r="M477" s="97" t="s">
        <v>64</v>
      </c>
      <c r="N477" s="97" t="s">
        <v>64</v>
      </c>
      <c r="O477" s="97" t="s">
        <v>64</v>
      </c>
      <c r="P477" s="98" t="s">
        <v>5332</v>
      </c>
      <c r="Q477" s="97"/>
      <c r="R477" s="98" t="s">
        <v>5334</v>
      </c>
      <c r="S477" s="95"/>
    </row>
    <row r="478" spans="1:19" s="40" customFormat="1" ht="26.45" customHeight="1">
      <c r="A478" s="97" t="s">
        <v>5325</v>
      </c>
      <c r="B478" s="97"/>
      <c r="C478" s="100" t="s">
        <v>929</v>
      </c>
      <c r="D478" s="100" t="s">
        <v>6107</v>
      </c>
      <c r="E478" s="100" t="s">
        <v>1461</v>
      </c>
      <c r="F478" s="100" t="s">
        <v>5205</v>
      </c>
      <c r="G478" s="128" t="s">
        <v>5369</v>
      </c>
      <c r="H478" s="97" t="s">
        <v>192</v>
      </c>
      <c r="I478" s="97" t="s">
        <v>6103</v>
      </c>
      <c r="J478" s="97">
        <v>15</v>
      </c>
      <c r="K478" s="97" t="s">
        <v>5330</v>
      </c>
      <c r="L478" s="97" t="s">
        <v>6108</v>
      </c>
      <c r="M478" s="97" t="s">
        <v>64</v>
      </c>
      <c r="N478" s="97" t="s">
        <v>64</v>
      </c>
      <c r="O478" s="97" t="s">
        <v>64</v>
      </c>
      <c r="P478" s="98" t="s">
        <v>5332</v>
      </c>
      <c r="Q478" s="97"/>
      <c r="R478" s="98" t="s">
        <v>5334</v>
      </c>
      <c r="S478" s="95"/>
    </row>
    <row r="479" spans="1:19" s="40" customFormat="1" ht="26.45" customHeight="1">
      <c r="A479" s="97" t="s">
        <v>5745</v>
      </c>
      <c r="B479" s="97" t="s">
        <v>4932</v>
      </c>
      <c r="C479" s="98" t="s">
        <v>525</v>
      </c>
      <c r="D479" s="98" t="s">
        <v>6109</v>
      </c>
      <c r="E479" s="98" t="s">
        <v>796</v>
      </c>
      <c r="F479" s="98" t="s">
        <v>5207</v>
      </c>
      <c r="G479" s="97" t="s">
        <v>5369</v>
      </c>
      <c r="H479" s="100" t="s">
        <v>192</v>
      </c>
      <c r="I479" s="97" t="s">
        <v>6103</v>
      </c>
      <c r="J479" s="97">
        <v>30</v>
      </c>
      <c r="K479" s="97" t="s">
        <v>5330</v>
      </c>
      <c r="L479" s="97" t="s">
        <v>5940</v>
      </c>
      <c r="M479" s="97" t="s">
        <v>64</v>
      </c>
      <c r="N479" s="97" t="s">
        <v>64</v>
      </c>
      <c r="O479" s="97" t="s">
        <v>64</v>
      </c>
      <c r="P479" s="98" t="s">
        <v>5332</v>
      </c>
      <c r="Q479" s="97"/>
      <c r="R479" s="98" t="s">
        <v>5748</v>
      </c>
      <c r="S479" s="95"/>
    </row>
    <row r="480" spans="1:19" s="40" customFormat="1" ht="25.5">
      <c r="A480" s="154" t="s">
        <v>6736</v>
      </c>
      <c r="B480" s="97"/>
      <c r="C480" s="98" t="s">
        <v>525</v>
      </c>
      <c r="D480" s="98" t="s">
        <v>6110</v>
      </c>
      <c r="E480" s="98" t="s">
        <v>796</v>
      </c>
      <c r="F480" s="98" t="s">
        <v>3933</v>
      </c>
      <c r="G480" s="105" t="s">
        <v>6111</v>
      </c>
      <c r="H480" s="100" t="s">
        <v>192</v>
      </c>
      <c r="I480" s="97" t="s">
        <v>6112</v>
      </c>
      <c r="J480" s="97">
        <v>30</v>
      </c>
      <c r="K480" s="97" t="s">
        <v>5330</v>
      </c>
      <c r="L480" s="97" t="s">
        <v>5940</v>
      </c>
      <c r="M480" s="97" t="s">
        <v>64</v>
      </c>
      <c r="N480" s="97" t="s">
        <v>64</v>
      </c>
      <c r="O480" s="97" t="s">
        <v>64</v>
      </c>
      <c r="P480" s="98" t="s">
        <v>5332</v>
      </c>
      <c r="Q480" s="97"/>
      <c r="R480" s="98" t="s">
        <v>5334</v>
      </c>
      <c r="S480" s="95"/>
    </row>
    <row r="481" spans="1:19" s="40" customFormat="1" ht="26.45" customHeight="1">
      <c r="A481" s="154" t="s">
        <v>6736</v>
      </c>
      <c r="B481" s="97"/>
      <c r="C481" s="98" t="s">
        <v>525</v>
      </c>
      <c r="D481" s="98" t="s">
        <v>6113</v>
      </c>
      <c r="E481" s="98" t="s">
        <v>796</v>
      </c>
      <c r="F481" s="98" t="s">
        <v>3935</v>
      </c>
      <c r="G481" s="105" t="s">
        <v>6111</v>
      </c>
      <c r="H481" s="100" t="s">
        <v>192</v>
      </c>
      <c r="I481" s="97" t="s">
        <v>6112</v>
      </c>
      <c r="J481" s="97">
        <v>25</v>
      </c>
      <c r="K481" s="97" t="s">
        <v>5330</v>
      </c>
      <c r="L481" s="97" t="s">
        <v>5940</v>
      </c>
      <c r="M481" s="97" t="s">
        <v>64</v>
      </c>
      <c r="N481" s="97" t="s">
        <v>64</v>
      </c>
      <c r="O481" s="97" t="s">
        <v>64</v>
      </c>
      <c r="P481" s="98" t="s">
        <v>5332</v>
      </c>
      <c r="Q481" s="97"/>
      <c r="R481" s="98" t="s">
        <v>5334</v>
      </c>
      <c r="S481" s="95"/>
    </row>
    <row r="482" spans="1:19" s="40" customFormat="1" ht="26.45" customHeight="1">
      <c r="A482" s="154" t="s">
        <v>6736</v>
      </c>
      <c r="B482" s="97"/>
      <c r="C482" s="98" t="s">
        <v>525</v>
      </c>
      <c r="D482" s="98" t="s">
        <v>6114</v>
      </c>
      <c r="E482" s="98" t="s">
        <v>796</v>
      </c>
      <c r="F482" s="98" t="s">
        <v>3936</v>
      </c>
      <c r="G482" s="105" t="s">
        <v>6111</v>
      </c>
      <c r="H482" s="100" t="s">
        <v>192</v>
      </c>
      <c r="I482" s="97" t="s">
        <v>6112</v>
      </c>
      <c r="J482" s="97">
        <v>25</v>
      </c>
      <c r="K482" s="97" t="s">
        <v>5330</v>
      </c>
      <c r="L482" s="97" t="s">
        <v>5940</v>
      </c>
      <c r="M482" s="97" t="s">
        <v>64</v>
      </c>
      <c r="N482" s="97" t="s">
        <v>64</v>
      </c>
      <c r="O482" s="97" t="s">
        <v>64</v>
      </c>
      <c r="P482" s="98" t="s">
        <v>5332</v>
      </c>
      <c r="Q482" s="97"/>
      <c r="R482" s="98" t="s">
        <v>5334</v>
      </c>
      <c r="S482" s="95"/>
    </row>
    <row r="483" spans="1:19" s="40" customFormat="1" ht="26.45" customHeight="1">
      <c r="A483" s="154" t="s">
        <v>6736</v>
      </c>
      <c r="B483" s="97"/>
      <c r="C483" s="98" t="s">
        <v>525</v>
      </c>
      <c r="D483" s="98" t="s">
        <v>6115</v>
      </c>
      <c r="E483" s="98" t="s">
        <v>796</v>
      </c>
      <c r="F483" s="98" t="s">
        <v>3967</v>
      </c>
      <c r="G483" s="105" t="s">
        <v>6111</v>
      </c>
      <c r="H483" s="100" t="s">
        <v>192</v>
      </c>
      <c r="I483" s="97" t="s">
        <v>6112</v>
      </c>
      <c r="J483" s="97">
        <v>25</v>
      </c>
      <c r="K483" s="97" t="s">
        <v>5330</v>
      </c>
      <c r="L483" s="97" t="s">
        <v>5940</v>
      </c>
      <c r="M483" s="97" t="s">
        <v>64</v>
      </c>
      <c r="N483" s="97" t="s">
        <v>64</v>
      </c>
      <c r="O483" s="97" t="s">
        <v>64</v>
      </c>
      <c r="P483" s="98" t="s">
        <v>5332</v>
      </c>
      <c r="Q483" s="97"/>
      <c r="R483" s="98" t="s">
        <v>5334</v>
      </c>
      <c r="S483" s="95"/>
    </row>
    <row r="484" spans="1:19" s="40" customFormat="1" ht="26.45" customHeight="1">
      <c r="A484" s="154" t="s">
        <v>6736</v>
      </c>
      <c r="B484" s="97"/>
      <c r="C484" s="100" t="s">
        <v>929</v>
      </c>
      <c r="D484" s="100" t="s">
        <v>6116</v>
      </c>
      <c r="E484" s="100" t="s">
        <v>1454</v>
      </c>
      <c r="F484" s="100" t="s">
        <v>3902</v>
      </c>
      <c r="G484" s="130" t="s">
        <v>6111</v>
      </c>
      <c r="H484" s="97" t="s">
        <v>192</v>
      </c>
      <c r="I484" s="97" t="s">
        <v>6112</v>
      </c>
      <c r="J484" s="97">
        <v>30</v>
      </c>
      <c r="K484" s="97" t="s">
        <v>5415</v>
      </c>
      <c r="L484" s="97" t="s">
        <v>5951</v>
      </c>
      <c r="M484" s="97" t="s">
        <v>64</v>
      </c>
      <c r="N484" s="97" t="s">
        <v>64</v>
      </c>
      <c r="O484" s="97" t="s">
        <v>64</v>
      </c>
      <c r="P484" s="98" t="s">
        <v>5332</v>
      </c>
      <c r="Q484" s="97"/>
      <c r="R484" s="98" t="s">
        <v>5334</v>
      </c>
      <c r="S484" s="95"/>
    </row>
    <row r="485" spans="1:19" s="40" customFormat="1" ht="26.45" customHeight="1">
      <c r="A485" s="154" t="s">
        <v>6736</v>
      </c>
      <c r="B485" s="97"/>
      <c r="C485" s="100" t="s">
        <v>929</v>
      </c>
      <c r="D485" s="100" t="s">
        <v>6117</v>
      </c>
      <c r="E485" s="100" t="s">
        <v>1454</v>
      </c>
      <c r="F485" s="100" t="s">
        <v>3904</v>
      </c>
      <c r="G485" s="130" t="s">
        <v>6111</v>
      </c>
      <c r="H485" s="97" t="s">
        <v>192</v>
      </c>
      <c r="I485" s="97" t="s">
        <v>6112</v>
      </c>
      <c r="J485" s="97">
        <v>30</v>
      </c>
      <c r="K485" s="97" t="s">
        <v>5415</v>
      </c>
      <c r="L485" s="97" t="s">
        <v>5951</v>
      </c>
      <c r="M485" s="97" t="s">
        <v>64</v>
      </c>
      <c r="N485" s="97" t="s">
        <v>64</v>
      </c>
      <c r="O485" s="97" t="s">
        <v>64</v>
      </c>
      <c r="P485" s="98" t="s">
        <v>5332</v>
      </c>
      <c r="Q485" s="97"/>
      <c r="R485" s="98" t="s">
        <v>5334</v>
      </c>
      <c r="S485" s="95"/>
    </row>
    <row r="486" spans="1:19" s="40" customFormat="1" ht="26.45" customHeight="1">
      <c r="A486" s="154" t="s">
        <v>6736</v>
      </c>
      <c r="B486" s="97"/>
      <c r="C486" s="100" t="s">
        <v>929</v>
      </c>
      <c r="D486" s="100" t="s">
        <v>6118</v>
      </c>
      <c r="E486" s="100" t="s">
        <v>1459</v>
      </c>
      <c r="F486" s="100" t="s">
        <v>3962</v>
      </c>
      <c r="G486" s="130" t="s">
        <v>6111</v>
      </c>
      <c r="H486" s="97" t="s">
        <v>192</v>
      </c>
      <c r="I486" s="97" t="s">
        <v>6112</v>
      </c>
      <c r="J486" s="97">
        <v>35</v>
      </c>
      <c r="K486" s="97" t="s">
        <v>5330</v>
      </c>
      <c r="L486" s="97" t="s">
        <v>5347</v>
      </c>
      <c r="M486" s="97" t="s">
        <v>64</v>
      </c>
      <c r="N486" s="97" t="s">
        <v>64</v>
      </c>
      <c r="O486" s="97" t="s">
        <v>64</v>
      </c>
      <c r="P486" s="98" t="s">
        <v>5332</v>
      </c>
      <c r="Q486" s="97"/>
      <c r="R486" s="98" t="s">
        <v>5334</v>
      </c>
      <c r="S486" s="95"/>
    </row>
    <row r="487" spans="1:19" s="40" customFormat="1" ht="26.45" customHeight="1">
      <c r="A487" s="154" t="s">
        <v>6736</v>
      </c>
      <c r="B487" s="97"/>
      <c r="C487" s="100" t="s">
        <v>929</v>
      </c>
      <c r="D487" s="100" t="s">
        <v>6119</v>
      </c>
      <c r="E487" s="100" t="s">
        <v>1459</v>
      </c>
      <c r="F487" s="100" t="s">
        <v>3964</v>
      </c>
      <c r="G487" s="130" t="s">
        <v>6111</v>
      </c>
      <c r="H487" s="97" t="s">
        <v>192</v>
      </c>
      <c r="I487" s="97" t="s">
        <v>6112</v>
      </c>
      <c r="J487" s="97">
        <v>35</v>
      </c>
      <c r="K487" s="97" t="s">
        <v>5330</v>
      </c>
      <c r="L487" s="97" t="s">
        <v>5347</v>
      </c>
      <c r="M487" s="97" t="s">
        <v>64</v>
      </c>
      <c r="N487" s="97" t="s">
        <v>64</v>
      </c>
      <c r="O487" s="97" t="s">
        <v>64</v>
      </c>
      <c r="P487" s="98" t="s">
        <v>5332</v>
      </c>
      <c r="Q487" s="97"/>
      <c r="R487" s="98" t="s">
        <v>5334</v>
      </c>
      <c r="S487" s="95"/>
    </row>
    <row r="488" spans="1:19" s="40" customFormat="1" ht="26.45" customHeight="1">
      <c r="A488" s="154" t="s">
        <v>6736</v>
      </c>
      <c r="B488" s="97"/>
      <c r="C488" s="100" t="s">
        <v>929</v>
      </c>
      <c r="D488" s="100" t="s">
        <v>6120</v>
      </c>
      <c r="E488" s="100" t="s">
        <v>1459</v>
      </c>
      <c r="F488" s="100" t="s">
        <v>3943</v>
      </c>
      <c r="G488" s="130" t="s">
        <v>6111</v>
      </c>
      <c r="H488" s="97" t="s">
        <v>192</v>
      </c>
      <c r="I488" s="97" t="s">
        <v>6121</v>
      </c>
      <c r="J488" s="97">
        <v>25</v>
      </c>
      <c r="K488" s="97" t="s">
        <v>5330</v>
      </c>
      <c r="L488" s="97" t="s">
        <v>5347</v>
      </c>
      <c r="M488" s="97" t="s">
        <v>64</v>
      </c>
      <c r="N488" s="97" t="s">
        <v>64</v>
      </c>
      <c r="O488" s="97" t="s">
        <v>64</v>
      </c>
      <c r="P488" s="98" t="s">
        <v>5332</v>
      </c>
      <c r="Q488" s="97"/>
      <c r="R488" s="98" t="s">
        <v>5334</v>
      </c>
      <c r="S488" s="95"/>
    </row>
    <row r="489" spans="1:19" s="40" customFormat="1" ht="26.45" customHeight="1">
      <c r="A489" s="154" t="s">
        <v>6736</v>
      </c>
      <c r="B489" s="97"/>
      <c r="C489" s="100" t="s">
        <v>929</v>
      </c>
      <c r="D489" s="100" t="s">
        <v>6122</v>
      </c>
      <c r="E489" s="100" t="s">
        <v>1459</v>
      </c>
      <c r="F489" s="100" t="s">
        <v>3945</v>
      </c>
      <c r="G489" s="130" t="s">
        <v>6111</v>
      </c>
      <c r="H489" s="97" t="s">
        <v>192</v>
      </c>
      <c r="I489" s="97" t="s">
        <v>6121</v>
      </c>
      <c r="J489" s="97">
        <v>25</v>
      </c>
      <c r="K489" s="97" t="s">
        <v>5330</v>
      </c>
      <c r="L489" s="97" t="s">
        <v>5347</v>
      </c>
      <c r="M489" s="97" t="s">
        <v>64</v>
      </c>
      <c r="N489" s="97" t="s">
        <v>64</v>
      </c>
      <c r="O489" s="97" t="s">
        <v>64</v>
      </c>
      <c r="P489" s="98" t="s">
        <v>5332</v>
      </c>
      <c r="Q489" s="97"/>
      <c r="R489" s="98" t="s">
        <v>5334</v>
      </c>
      <c r="S489" s="95"/>
    </row>
    <row r="490" spans="1:19" s="40" customFormat="1" ht="26.45" customHeight="1">
      <c r="A490" s="97" t="s">
        <v>5745</v>
      </c>
      <c r="B490" s="97"/>
      <c r="C490" s="97" t="s">
        <v>929</v>
      </c>
      <c r="D490" s="102" t="s">
        <v>6123</v>
      </c>
      <c r="E490" s="102" t="s">
        <v>1461</v>
      </c>
      <c r="F490" s="102" t="s">
        <v>6124</v>
      </c>
      <c r="G490" s="104" t="s">
        <v>5369</v>
      </c>
      <c r="H490" s="97" t="s">
        <v>192</v>
      </c>
      <c r="I490" s="97" t="s">
        <v>6125</v>
      </c>
      <c r="J490" s="97">
        <v>30</v>
      </c>
      <c r="K490" s="97" t="s">
        <v>5330</v>
      </c>
      <c r="L490" s="97" t="s">
        <v>5987</v>
      </c>
      <c r="M490" s="97" t="s">
        <v>64</v>
      </c>
      <c r="N490" s="97" t="s">
        <v>64</v>
      </c>
      <c r="O490" s="97" t="s">
        <v>64</v>
      </c>
      <c r="P490" s="98" t="s">
        <v>5332</v>
      </c>
      <c r="Q490" s="97"/>
      <c r="R490" s="98" t="s">
        <v>5748</v>
      </c>
      <c r="S490" s="95"/>
    </row>
    <row r="491" spans="1:19" s="40" customFormat="1" ht="26.45" customHeight="1">
      <c r="A491" s="97" t="s">
        <v>5745</v>
      </c>
      <c r="B491" s="97"/>
      <c r="C491" s="97" t="s">
        <v>929</v>
      </c>
      <c r="D491" s="102" t="s">
        <v>6126</v>
      </c>
      <c r="E491" s="102" t="s">
        <v>1461</v>
      </c>
      <c r="F491" s="102" t="s">
        <v>6127</v>
      </c>
      <c r="G491" s="104" t="s">
        <v>5369</v>
      </c>
      <c r="H491" s="97" t="s">
        <v>192</v>
      </c>
      <c r="I491" s="97" t="s">
        <v>6125</v>
      </c>
      <c r="J491" s="97">
        <v>30</v>
      </c>
      <c r="K491" s="97" t="s">
        <v>5330</v>
      </c>
      <c r="L491" s="97" t="s">
        <v>5987</v>
      </c>
      <c r="M491" s="97" t="s">
        <v>64</v>
      </c>
      <c r="N491" s="97" t="s">
        <v>64</v>
      </c>
      <c r="O491" s="97" t="s">
        <v>64</v>
      </c>
      <c r="P491" s="98" t="s">
        <v>5332</v>
      </c>
      <c r="Q491" s="97"/>
      <c r="R491" s="98" t="s">
        <v>5748</v>
      </c>
      <c r="S491" s="95"/>
    </row>
    <row r="492" spans="1:19" s="40" customFormat="1" ht="26.45" customHeight="1">
      <c r="A492" s="97" t="s">
        <v>5745</v>
      </c>
      <c r="B492" s="97"/>
      <c r="C492" s="97" t="s">
        <v>929</v>
      </c>
      <c r="D492" s="102" t="s">
        <v>6128</v>
      </c>
      <c r="E492" s="102" t="s">
        <v>1461</v>
      </c>
      <c r="F492" s="102" t="s">
        <v>6129</v>
      </c>
      <c r="G492" s="104" t="s">
        <v>5369</v>
      </c>
      <c r="H492" s="97" t="s">
        <v>192</v>
      </c>
      <c r="I492" s="97" t="s">
        <v>6125</v>
      </c>
      <c r="J492" s="97">
        <v>30</v>
      </c>
      <c r="K492" s="97" t="s">
        <v>5330</v>
      </c>
      <c r="L492" s="97" t="s">
        <v>5987</v>
      </c>
      <c r="M492" s="97" t="s">
        <v>64</v>
      </c>
      <c r="N492" s="97" t="s">
        <v>64</v>
      </c>
      <c r="O492" s="97" t="s">
        <v>64</v>
      </c>
      <c r="P492" s="98" t="s">
        <v>5332</v>
      </c>
      <c r="Q492" s="97"/>
      <c r="R492" s="98" t="s">
        <v>5748</v>
      </c>
      <c r="S492" s="95"/>
    </row>
    <row r="493" spans="1:19" s="40" customFormat="1" ht="26.45" customHeight="1">
      <c r="A493" s="97" t="s">
        <v>5745</v>
      </c>
      <c r="B493" s="97"/>
      <c r="C493" s="97" t="s">
        <v>929</v>
      </c>
      <c r="D493" s="102" t="s">
        <v>6130</v>
      </c>
      <c r="E493" s="102" t="s">
        <v>1461</v>
      </c>
      <c r="F493" s="102" t="s">
        <v>6131</v>
      </c>
      <c r="G493" s="104" t="s">
        <v>5369</v>
      </c>
      <c r="H493" s="97" t="s">
        <v>192</v>
      </c>
      <c r="I493" s="97" t="s">
        <v>6125</v>
      </c>
      <c r="J493" s="97">
        <v>30</v>
      </c>
      <c r="K493" s="97" t="s">
        <v>5330</v>
      </c>
      <c r="L493" s="97" t="s">
        <v>5987</v>
      </c>
      <c r="M493" s="97" t="s">
        <v>64</v>
      </c>
      <c r="N493" s="97" t="s">
        <v>64</v>
      </c>
      <c r="O493" s="97" t="s">
        <v>64</v>
      </c>
      <c r="P493" s="98" t="s">
        <v>5332</v>
      </c>
      <c r="Q493" s="97"/>
      <c r="R493" s="98" t="s">
        <v>5748</v>
      </c>
      <c r="S493" s="95"/>
    </row>
    <row r="494" spans="1:19" s="40" customFormat="1" ht="26.45" customHeight="1">
      <c r="A494" s="154" t="s">
        <v>6736</v>
      </c>
      <c r="B494" s="97"/>
      <c r="C494" s="97" t="s">
        <v>929</v>
      </c>
      <c r="D494" s="97" t="s">
        <v>6132</v>
      </c>
      <c r="E494" s="97" t="s">
        <v>1461</v>
      </c>
      <c r="F494" s="97" t="s">
        <v>3956</v>
      </c>
      <c r="G494" s="108" t="s">
        <v>6111</v>
      </c>
      <c r="H494" s="100" t="s">
        <v>192</v>
      </c>
      <c r="I494" s="97" t="s">
        <v>6121</v>
      </c>
      <c r="J494" s="97">
        <v>35</v>
      </c>
      <c r="K494" s="97" t="s">
        <v>5330</v>
      </c>
      <c r="L494" s="97" t="s">
        <v>6133</v>
      </c>
      <c r="M494" s="97" t="s">
        <v>64</v>
      </c>
      <c r="N494" s="97" t="s">
        <v>64</v>
      </c>
      <c r="O494" s="97" t="s">
        <v>64</v>
      </c>
      <c r="P494" s="98" t="s">
        <v>5332</v>
      </c>
      <c r="Q494" s="97"/>
      <c r="R494" s="98" t="s">
        <v>5334</v>
      </c>
      <c r="S494" s="95"/>
    </row>
    <row r="495" spans="1:19" s="40" customFormat="1" ht="26.45" customHeight="1">
      <c r="A495" s="154" t="s">
        <v>6736</v>
      </c>
      <c r="B495" s="97"/>
      <c r="C495" s="97" t="s">
        <v>929</v>
      </c>
      <c r="D495" s="97" t="s">
        <v>6134</v>
      </c>
      <c r="E495" s="97" t="s">
        <v>1461</v>
      </c>
      <c r="F495" s="97" t="s">
        <v>3960</v>
      </c>
      <c r="G495" s="108" t="s">
        <v>6111</v>
      </c>
      <c r="H495" s="97" t="s">
        <v>192</v>
      </c>
      <c r="I495" s="97" t="s">
        <v>6121</v>
      </c>
      <c r="J495" s="97">
        <v>35</v>
      </c>
      <c r="K495" s="97" t="s">
        <v>5330</v>
      </c>
      <c r="L495" s="97" t="s">
        <v>6133</v>
      </c>
      <c r="M495" s="97" t="s">
        <v>64</v>
      </c>
      <c r="N495" s="97" t="s">
        <v>64</v>
      </c>
      <c r="O495" s="97" t="s">
        <v>64</v>
      </c>
      <c r="P495" s="98" t="s">
        <v>5332</v>
      </c>
      <c r="Q495" s="97"/>
      <c r="R495" s="98" t="s">
        <v>5334</v>
      </c>
      <c r="S495" s="95"/>
    </row>
    <row r="496" spans="1:19" s="40" customFormat="1" ht="26.45" customHeight="1">
      <c r="A496" s="154" t="s">
        <v>6736</v>
      </c>
      <c r="B496" s="97"/>
      <c r="C496" s="97" t="s">
        <v>929</v>
      </c>
      <c r="D496" s="97" t="s">
        <v>6135</v>
      </c>
      <c r="E496" s="97" t="s">
        <v>1461</v>
      </c>
      <c r="F496" s="97" t="s">
        <v>3961</v>
      </c>
      <c r="G496" s="108" t="s">
        <v>6111</v>
      </c>
      <c r="H496" s="97" t="s">
        <v>192</v>
      </c>
      <c r="I496" s="97" t="s">
        <v>6121</v>
      </c>
      <c r="J496" s="97">
        <v>35</v>
      </c>
      <c r="K496" s="97" t="s">
        <v>5330</v>
      </c>
      <c r="L496" s="97" t="s">
        <v>6133</v>
      </c>
      <c r="M496" s="97" t="s">
        <v>64</v>
      </c>
      <c r="N496" s="97" t="s">
        <v>64</v>
      </c>
      <c r="O496" s="97" t="s">
        <v>64</v>
      </c>
      <c r="P496" s="98" t="s">
        <v>5332</v>
      </c>
      <c r="Q496" s="97"/>
      <c r="R496" s="98" t="s">
        <v>5334</v>
      </c>
      <c r="S496" s="95"/>
    </row>
    <row r="497" spans="1:991" s="40" customFormat="1" ht="26.45" customHeight="1">
      <c r="A497" s="154" t="s">
        <v>6736</v>
      </c>
      <c r="B497" s="97"/>
      <c r="C497" s="97" t="s">
        <v>929</v>
      </c>
      <c r="D497" s="97" t="s">
        <v>6136</v>
      </c>
      <c r="E497" s="97" t="s">
        <v>1461</v>
      </c>
      <c r="F497" s="97" t="s">
        <v>3974</v>
      </c>
      <c r="G497" s="108" t="s">
        <v>6111</v>
      </c>
      <c r="H497" s="97" t="s">
        <v>192</v>
      </c>
      <c r="I497" s="97" t="s">
        <v>6121</v>
      </c>
      <c r="J497" s="97">
        <v>35</v>
      </c>
      <c r="K497" s="97" t="s">
        <v>5330</v>
      </c>
      <c r="L497" s="97" t="s">
        <v>6133</v>
      </c>
      <c r="M497" s="97" t="s">
        <v>64</v>
      </c>
      <c r="N497" s="97" t="s">
        <v>64</v>
      </c>
      <c r="O497" s="97" t="s">
        <v>64</v>
      </c>
      <c r="P497" s="98" t="s">
        <v>5332</v>
      </c>
      <c r="Q497" s="97"/>
      <c r="R497" s="98" t="s">
        <v>5334</v>
      </c>
      <c r="S497" s="95"/>
    </row>
    <row r="498" spans="1:991" s="40" customFormat="1" ht="26.45" customHeight="1">
      <c r="A498" s="154" t="s">
        <v>6736</v>
      </c>
      <c r="B498" s="97"/>
      <c r="C498" s="97" t="s">
        <v>1419</v>
      </c>
      <c r="D498" s="97" t="s">
        <v>6137</v>
      </c>
      <c r="E498" s="97" t="s">
        <v>2660</v>
      </c>
      <c r="F498" s="97" t="s">
        <v>3930</v>
      </c>
      <c r="G498" s="108" t="s">
        <v>6111</v>
      </c>
      <c r="H498" s="97" t="s">
        <v>192</v>
      </c>
      <c r="I498" s="97" t="s">
        <v>6121</v>
      </c>
      <c r="J498" s="97">
        <v>25</v>
      </c>
      <c r="K498" s="97" t="s">
        <v>5415</v>
      </c>
      <c r="L498" s="97" t="s">
        <v>6007</v>
      </c>
      <c r="M498" s="97" t="s">
        <v>64</v>
      </c>
      <c r="N498" s="97" t="s">
        <v>64</v>
      </c>
      <c r="O498" s="97" t="s">
        <v>64</v>
      </c>
      <c r="P498" s="98" t="s">
        <v>5332</v>
      </c>
      <c r="Q498" s="97"/>
      <c r="R498" s="98" t="s">
        <v>5334</v>
      </c>
      <c r="S498" s="95"/>
    </row>
    <row r="499" spans="1:991" s="40" customFormat="1" ht="26.45" customHeight="1">
      <c r="A499" s="154" t="s">
        <v>6736</v>
      </c>
      <c r="B499" s="97"/>
      <c r="C499" s="97" t="s">
        <v>1419</v>
      </c>
      <c r="D499" s="97" t="s">
        <v>6138</v>
      </c>
      <c r="E499" s="97" t="s">
        <v>2660</v>
      </c>
      <c r="F499" s="97" t="s">
        <v>3932</v>
      </c>
      <c r="G499" s="108" t="s">
        <v>6111</v>
      </c>
      <c r="H499" s="97" t="s">
        <v>192</v>
      </c>
      <c r="I499" s="97" t="s">
        <v>6121</v>
      </c>
      <c r="J499" s="97">
        <v>25</v>
      </c>
      <c r="K499" s="97" t="s">
        <v>5415</v>
      </c>
      <c r="L499" s="97" t="s">
        <v>6007</v>
      </c>
      <c r="M499" s="97" t="s">
        <v>64</v>
      </c>
      <c r="N499" s="97" t="s">
        <v>64</v>
      </c>
      <c r="O499" s="97" t="s">
        <v>64</v>
      </c>
      <c r="P499" s="98" t="s">
        <v>5332</v>
      </c>
      <c r="Q499" s="97"/>
      <c r="R499" s="98" t="s">
        <v>5334</v>
      </c>
      <c r="S499" s="95"/>
    </row>
    <row r="500" spans="1:991" s="40" customFormat="1" ht="26.45" customHeight="1">
      <c r="A500" s="97" t="s">
        <v>5325</v>
      </c>
      <c r="B500" s="97"/>
      <c r="C500" s="97" t="s">
        <v>1465</v>
      </c>
      <c r="D500" s="102" t="s">
        <v>6139</v>
      </c>
      <c r="E500" s="97" t="s">
        <v>1891</v>
      </c>
      <c r="F500" s="111" t="s">
        <v>3603</v>
      </c>
      <c r="G500" s="104" t="s">
        <v>5828</v>
      </c>
      <c r="H500" s="97" t="s">
        <v>192</v>
      </c>
      <c r="I500" s="97" t="s">
        <v>5328</v>
      </c>
      <c r="J500" s="97" t="s">
        <v>5329</v>
      </c>
      <c r="K500" s="97" t="s">
        <v>5330</v>
      </c>
      <c r="L500" s="97" t="s">
        <v>5331</v>
      </c>
      <c r="M500" s="97" t="s">
        <v>64</v>
      </c>
      <c r="N500" s="97" t="s">
        <v>64</v>
      </c>
      <c r="O500" s="97" t="s">
        <v>64</v>
      </c>
      <c r="P500" s="98" t="s">
        <v>5332</v>
      </c>
      <c r="Q500" s="97"/>
      <c r="R500" s="98" t="s">
        <v>5334</v>
      </c>
      <c r="S500" s="95"/>
    </row>
    <row r="501" spans="1:991" s="40" customFormat="1" ht="26.45" customHeight="1">
      <c r="A501" s="97" t="s">
        <v>5325</v>
      </c>
      <c r="B501" s="97"/>
      <c r="C501" s="97" t="s">
        <v>1465</v>
      </c>
      <c r="D501" s="102" t="s">
        <v>6140</v>
      </c>
      <c r="E501" s="97" t="s">
        <v>1891</v>
      </c>
      <c r="F501" s="111" t="s">
        <v>3607</v>
      </c>
      <c r="G501" s="104" t="s">
        <v>5828</v>
      </c>
      <c r="H501" s="97" t="s">
        <v>192</v>
      </c>
      <c r="I501" s="97" t="s">
        <v>5328</v>
      </c>
      <c r="J501" s="97" t="s">
        <v>5329</v>
      </c>
      <c r="K501" s="97" t="s">
        <v>5330</v>
      </c>
      <c r="L501" s="97" t="s">
        <v>5331</v>
      </c>
      <c r="M501" s="97" t="s">
        <v>64</v>
      </c>
      <c r="N501" s="97" t="s">
        <v>64</v>
      </c>
      <c r="O501" s="97" t="s">
        <v>64</v>
      </c>
      <c r="P501" s="98" t="s">
        <v>5332</v>
      </c>
      <c r="Q501" s="97"/>
      <c r="R501" s="98" t="s">
        <v>5334</v>
      </c>
      <c r="S501" s="95"/>
    </row>
    <row r="502" spans="1:991" s="40" customFormat="1" ht="26.45" customHeight="1">
      <c r="A502" s="97" t="s">
        <v>5325</v>
      </c>
      <c r="B502" s="97"/>
      <c r="C502" s="97" t="s">
        <v>1465</v>
      </c>
      <c r="D502" s="102" t="s">
        <v>6141</v>
      </c>
      <c r="E502" s="97" t="s">
        <v>1896</v>
      </c>
      <c r="F502" s="111" t="s">
        <v>3610</v>
      </c>
      <c r="G502" s="104" t="s">
        <v>5828</v>
      </c>
      <c r="H502" s="97" t="s">
        <v>192</v>
      </c>
      <c r="I502" s="97" t="s">
        <v>5418</v>
      </c>
      <c r="J502" s="97">
        <v>20</v>
      </c>
      <c r="K502" s="97" t="s">
        <v>5415</v>
      </c>
      <c r="L502" s="97" t="s">
        <v>5419</v>
      </c>
      <c r="M502" s="97" t="s">
        <v>64</v>
      </c>
      <c r="N502" s="97" t="s">
        <v>64</v>
      </c>
      <c r="O502" s="97" t="s">
        <v>64</v>
      </c>
      <c r="P502" s="98" t="s">
        <v>5332</v>
      </c>
      <c r="Q502" s="97"/>
      <c r="R502" s="98" t="s">
        <v>5334</v>
      </c>
      <c r="S502" s="95"/>
    </row>
    <row r="503" spans="1:991" s="40" customFormat="1" ht="26.45" customHeight="1">
      <c r="A503" s="97" t="s">
        <v>5325</v>
      </c>
      <c r="B503" s="97"/>
      <c r="C503" s="97" t="s">
        <v>1465</v>
      </c>
      <c r="D503" s="102" t="s">
        <v>6142</v>
      </c>
      <c r="E503" s="97" t="s">
        <v>1896</v>
      </c>
      <c r="F503" s="111" t="s">
        <v>3608</v>
      </c>
      <c r="G503" s="104" t="s">
        <v>5828</v>
      </c>
      <c r="H503" s="97" t="s">
        <v>192</v>
      </c>
      <c r="I503" s="97" t="s">
        <v>5418</v>
      </c>
      <c r="J503" s="97">
        <v>40</v>
      </c>
      <c r="K503" s="97" t="s">
        <v>5415</v>
      </c>
      <c r="L503" s="97" t="s">
        <v>5416</v>
      </c>
      <c r="M503" s="97" t="s">
        <v>64</v>
      </c>
      <c r="N503" s="97" t="s">
        <v>64</v>
      </c>
      <c r="O503" s="97" t="s">
        <v>64</v>
      </c>
      <c r="P503" s="98" t="s">
        <v>5332</v>
      </c>
      <c r="Q503" s="97"/>
      <c r="R503" s="98" t="s">
        <v>5334</v>
      </c>
      <c r="S503" s="95"/>
    </row>
    <row r="504" spans="1:991" s="40" customFormat="1" ht="26.45" customHeight="1">
      <c r="A504" s="97" t="s">
        <v>5325</v>
      </c>
      <c r="B504" s="97"/>
      <c r="C504" s="97" t="s">
        <v>1465</v>
      </c>
      <c r="D504" s="102" t="s">
        <v>6143</v>
      </c>
      <c r="E504" s="97" t="s">
        <v>1900</v>
      </c>
      <c r="F504" s="111" t="s">
        <v>3605</v>
      </c>
      <c r="G504" s="104" t="s">
        <v>5828</v>
      </c>
      <c r="H504" s="97" t="s">
        <v>192</v>
      </c>
      <c r="I504" s="97" t="s">
        <v>5442</v>
      </c>
      <c r="J504" s="97">
        <v>20</v>
      </c>
      <c r="K504" s="97" t="s">
        <v>5330</v>
      </c>
      <c r="L504" s="97" t="s">
        <v>5347</v>
      </c>
      <c r="M504" s="97" t="s">
        <v>64</v>
      </c>
      <c r="N504" s="97" t="s">
        <v>64</v>
      </c>
      <c r="O504" s="97" t="s">
        <v>64</v>
      </c>
      <c r="P504" s="98" t="s">
        <v>5332</v>
      </c>
      <c r="Q504" s="97"/>
      <c r="R504" s="98" t="s">
        <v>5334</v>
      </c>
      <c r="S504" s="95"/>
    </row>
    <row r="505" spans="1:991" s="40" customFormat="1" ht="25.5">
      <c r="A505" s="97" t="s">
        <v>5325</v>
      </c>
      <c r="B505" s="97"/>
      <c r="C505" s="97" t="s">
        <v>1465</v>
      </c>
      <c r="D505" s="102" t="s">
        <v>6144</v>
      </c>
      <c r="E505" s="97" t="s">
        <v>1900</v>
      </c>
      <c r="F505" s="111" t="s">
        <v>3611</v>
      </c>
      <c r="G505" s="104" t="s">
        <v>5828</v>
      </c>
      <c r="H505" s="97" t="s">
        <v>192</v>
      </c>
      <c r="I505" s="97" t="s">
        <v>5442</v>
      </c>
      <c r="J505" s="97">
        <v>20</v>
      </c>
      <c r="K505" s="97" t="s">
        <v>5330</v>
      </c>
      <c r="L505" s="97" t="s">
        <v>5347</v>
      </c>
      <c r="M505" s="97" t="s">
        <v>64</v>
      </c>
      <c r="N505" s="97" t="s">
        <v>64</v>
      </c>
      <c r="O505" s="97" t="s">
        <v>64</v>
      </c>
      <c r="P505" s="98" t="s">
        <v>5332</v>
      </c>
      <c r="Q505" s="97"/>
      <c r="R505" s="98" t="s">
        <v>5334</v>
      </c>
      <c r="S505" s="95"/>
    </row>
    <row r="506" spans="1:991" s="40" customFormat="1" ht="26.45" customHeight="1">
      <c r="A506" s="97" t="s">
        <v>5325</v>
      </c>
      <c r="B506" s="97"/>
      <c r="C506" s="97" t="s">
        <v>1465</v>
      </c>
      <c r="D506" s="102" t="s">
        <v>6145</v>
      </c>
      <c r="E506" s="97" t="s">
        <v>1900</v>
      </c>
      <c r="F506" s="111" t="s">
        <v>3613</v>
      </c>
      <c r="G506" s="104" t="s">
        <v>5828</v>
      </c>
      <c r="H506" s="97" t="s">
        <v>192</v>
      </c>
      <c r="I506" s="97" t="s">
        <v>5446</v>
      </c>
      <c r="J506" s="97">
        <v>15</v>
      </c>
      <c r="K506" s="97" t="s">
        <v>5330</v>
      </c>
      <c r="L506" s="97" t="s">
        <v>5347</v>
      </c>
      <c r="M506" s="97" t="s">
        <v>64</v>
      </c>
      <c r="N506" s="97" t="s">
        <v>64</v>
      </c>
      <c r="O506" s="97" t="s">
        <v>64</v>
      </c>
      <c r="P506" s="98" t="s">
        <v>5332</v>
      </c>
      <c r="Q506" s="97"/>
      <c r="R506" s="98" t="s">
        <v>5334</v>
      </c>
      <c r="S506" s="95"/>
    </row>
    <row r="507" spans="1:991" s="40" customFormat="1" ht="26.45" customHeight="1">
      <c r="A507" s="97" t="s">
        <v>5325</v>
      </c>
      <c r="B507" s="97"/>
      <c r="C507" s="98" t="s">
        <v>89</v>
      </c>
      <c r="D507" s="98" t="s">
        <v>6146</v>
      </c>
      <c r="E507" s="98" t="s">
        <v>505</v>
      </c>
      <c r="F507" s="98" t="s">
        <v>3537</v>
      </c>
      <c r="G507" s="97" t="s">
        <v>5828</v>
      </c>
      <c r="H507" s="100" t="s">
        <v>192</v>
      </c>
      <c r="I507" s="98" t="s">
        <v>5528</v>
      </c>
      <c r="J507" s="98">
        <v>20</v>
      </c>
      <c r="K507" s="98" t="s">
        <v>5330</v>
      </c>
      <c r="L507" s="97" t="s">
        <v>5347</v>
      </c>
      <c r="M507" s="98" t="s">
        <v>64</v>
      </c>
      <c r="N507" s="98" t="s">
        <v>64</v>
      </c>
      <c r="O507" s="98" t="s">
        <v>64</v>
      </c>
      <c r="P507" s="98" t="s">
        <v>5332</v>
      </c>
      <c r="Q507" s="97"/>
      <c r="R507" s="98" t="s">
        <v>5334</v>
      </c>
      <c r="S507" s="95"/>
      <c r="T507" s="143"/>
      <c r="U507" s="144"/>
      <c r="V507" s="143"/>
      <c r="W507" s="144"/>
      <c r="X507" s="143"/>
      <c r="Y507" s="144"/>
      <c r="Z507" s="143"/>
      <c r="AA507" s="143"/>
      <c r="AB507" s="144"/>
      <c r="AC507" s="143"/>
      <c r="AD507" s="144"/>
      <c r="AE507" s="143"/>
      <c r="AF507" s="144"/>
      <c r="AG507" s="143"/>
      <c r="AH507" s="144"/>
      <c r="AI507" s="143"/>
      <c r="AJ507" s="144"/>
      <c r="AK507" s="143"/>
      <c r="AL507" s="144"/>
      <c r="AM507" s="143"/>
      <c r="AN507" s="144"/>
      <c r="AO507" s="143"/>
      <c r="AP507" s="144"/>
      <c r="AQ507" s="143"/>
      <c r="AR507" s="144"/>
      <c r="AS507" s="143"/>
      <c r="AT507" s="144"/>
      <c r="AU507" s="143"/>
      <c r="AV507" s="144"/>
      <c r="AW507" s="143"/>
      <c r="AX507" s="144"/>
      <c r="AY507" s="143"/>
      <c r="AZ507" s="144"/>
      <c r="BA507" s="143"/>
      <c r="BB507" s="144"/>
      <c r="BC507" s="143"/>
      <c r="BD507" s="144"/>
      <c r="BE507" s="143"/>
      <c r="BF507" s="144"/>
      <c r="BG507" s="143"/>
      <c r="BH507" s="144"/>
      <c r="BI507" s="143"/>
      <c r="BJ507" s="144"/>
      <c r="BK507" s="143"/>
      <c r="BL507" s="144"/>
      <c r="BM507" s="143"/>
      <c r="BN507" s="144"/>
      <c r="BO507" s="143"/>
      <c r="BP507" s="144"/>
      <c r="BQ507" s="143"/>
      <c r="BR507" s="144"/>
      <c r="BS507" s="143"/>
      <c r="BT507" s="144"/>
      <c r="BU507" s="143"/>
      <c r="BV507" s="144"/>
      <c r="BW507" s="143"/>
      <c r="BX507" s="144"/>
      <c r="BY507" s="143"/>
      <c r="BZ507" s="144"/>
      <c r="CA507" s="143"/>
      <c r="CB507" s="144"/>
      <c r="CC507" s="143"/>
      <c r="CD507" s="144"/>
      <c r="CE507" s="143"/>
      <c r="CF507" s="144"/>
      <c r="CG507" s="143"/>
      <c r="CH507" s="144"/>
      <c r="CI507" s="143"/>
      <c r="CJ507" s="144"/>
      <c r="CK507" s="143"/>
      <c r="CL507" s="144"/>
      <c r="CM507" s="143"/>
      <c r="CN507" s="144"/>
      <c r="CO507" s="143"/>
      <c r="CP507" s="144"/>
      <c r="CQ507" s="143"/>
      <c r="CR507" s="144"/>
      <c r="CS507" s="143"/>
      <c r="CT507" s="144"/>
      <c r="CU507" s="143"/>
      <c r="CV507" s="144"/>
      <c r="CW507" s="143"/>
      <c r="CX507" s="144"/>
      <c r="CY507" s="143"/>
      <c r="CZ507" s="144"/>
      <c r="DA507" s="143"/>
      <c r="DB507" s="144"/>
      <c r="DC507" s="143"/>
      <c r="DD507" s="144"/>
      <c r="DE507" s="143"/>
      <c r="DF507" s="144"/>
      <c r="DG507" s="143"/>
      <c r="DH507" s="144"/>
      <c r="DI507" s="143"/>
      <c r="DJ507" s="144"/>
      <c r="DK507" s="143"/>
      <c r="DL507" s="144"/>
      <c r="DM507" s="143"/>
      <c r="DN507" s="144"/>
      <c r="DO507" s="143"/>
      <c r="DP507" s="144"/>
      <c r="DQ507" s="143"/>
      <c r="DR507" s="144"/>
      <c r="DS507" s="143"/>
      <c r="DT507" s="144"/>
      <c r="DU507" s="143"/>
      <c r="DV507" s="144"/>
      <c r="DW507" s="143"/>
      <c r="DX507" s="144"/>
      <c r="DY507" s="143"/>
      <c r="DZ507" s="144"/>
      <c r="EA507" s="143"/>
      <c r="EB507" s="144"/>
      <c r="EC507" s="143"/>
      <c r="ED507" s="144"/>
      <c r="EE507" s="143"/>
      <c r="EF507" s="144"/>
      <c r="EG507" s="143"/>
      <c r="EH507" s="144"/>
      <c r="EI507" s="143"/>
      <c r="EJ507" s="144"/>
      <c r="EK507" s="143"/>
      <c r="EL507" s="144"/>
      <c r="EM507" s="143"/>
      <c r="EN507" s="144"/>
      <c r="EO507" s="143"/>
      <c r="EP507" s="144"/>
      <c r="EQ507" s="143"/>
      <c r="ER507" s="144"/>
      <c r="ES507" s="143"/>
      <c r="ET507" s="144"/>
      <c r="EU507" s="143"/>
      <c r="EV507" s="144"/>
      <c r="EW507" s="143"/>
      <c r="EX507" s="144"/>
      <c r="EY507" s="143"/>
      <c r="EZ507" s="144"/>
      <c r="FA507" s="143"/>
      <c r="FB507" s="144"/>
      <c r="FC507" s="143"/>
      <c r="FD507" s="144"/>
      <c r="FE507" s="143"/>
      <c r="FF507" s="144"/>
      <c r="FG507" s="143"/>
      <c r="FH507" s="144"/>
      <c r="FI507" s="143"/>
      <c r="FJ507" s="144"/>
      <c r="FK507" s="143"/>
      <c r="FL507" s="144"/>
      <c r="FM507" s="143"/>
      <c r="FN507" s="144"/>
      <c r="FO507" s="143"/>
      <c r="FP507" s="144"/>
      <c r="FQ507" s="143"/>
      <c r="FR507" s="144"/>
      <c r="FS507" s="143"/>
      <c r="FT507" s="144"/>
      <c r="FU507" s="143"/>
      <c r="FV507" s="144"/>
      <c r="FW507" s="143"/>
      <c r="FX507" s="144"/>
      <c r="FY507" s="143"/>
      <c r="FZ507" s="144"/>
      <c r="GA507" s="143"/>
      <c r="GB507" s="144"/>
      <c r="GC507" s="143"/>
      <c r="GD507" s="144"/>
      <c r="GE507" s="143"/>
      <c r="GF507" s="144"/>
      <c r="GG507" s="143"/>
      <c r="GH507" s="144"/>
      <c r="GI507" s="143"/>
      <c r="GJ507" s="144"/>
      <c r="GK507" s="143"/>
      <c r="GL507" s="144"/>
      <c r="GM507" s="143"/>
      <c r="GN507" s="144"/>
      <c r="GO507" s="143"/>
      <c r="GP507" s="144"/>
      <c r="GQ507" s="143"/>
      <c r="GR507" s="144"/>
      <c r="GS507" s="143"/>
      <c r="GT507" s="144"/>
      <c r="GU507" s="143"/>
      <c r="GV507" s="144"/>
      <c r="GW507" s="143"/>
      <c r="GX507" s="144"/>
      <c r="GY507" s="143"/>
      <c r="GZ507" s="144"/>
      <c r="HA507" s="143"/>
      <c r="HB507" s="144"/>
      <c r="HC507" s="143"/>
      <c r="HD507" s="144"/>
      <c r="HE507" s="143"/>
      <c r="HF507" s="144"/>
      <c r="HG507" s="143"/>
      <c r="HH507" s="144"/>
      <c r="HI507" s="143"/>
      <c r="HJ507" s="144"/>
      <c r="HK507" s="143"/>
      <c r="HL507" s="144"/>
      <c r="HM507" s="143"/>
      <c r="HN507" s="144"/>
      <c r="HO507" s="143"/>
      <c r="HP507" s="144"/>
      <c r="HQ507" s="143"/>
      <c r="HR507" s="144"/>
      <c r="HS507" s="143"/>
      <c r="HT507" s="144"/>
      <c r="HU507" s="143"/>
      <c r="HV507" s="144"/>
      <c r="HW507" s="143"/>
      <c r="HX507" s="144"/>
      <c r="HY507" s="143"/>
      <c r="HZ507" s="144"/>
      <c r="IA507" s="143"/>
      <c r="IB507" s="144"/>
      <c r="IC507" s="143"/>
      <c r="ID507" s="144"/>
      <c r="IE507" s="143"/>
      <c r="IF507" s="144"/>
      <c r="IG507" s="143"/>
      <c r="IH507" s="144"/>
      <c r="II507" s="143"/>
      <c r="IJ507" s="144"/>
      <c r="IK507" s="143"/>
      <c r="IL507" s="144"/>
      <c r="IM507" s="143"/>
      <c r="IN507" s="144"/>
      <c r="IO507" s="143"/>
      <c r="IP507" s="144"/>
      <c r="IQ507" s="143"/>
      <c r="IR507" s="144"/>
      <c r="IS507" s="143"/>
      <c r="IT507" s="144"/>
      <c r="IU507" s="143"/>
      <c r="IV507" s="144"/>
      <c r="IW507" s="143"/>
      <c r="IX507" s="144"/>
      <c r="IY507" s="143"/>
      <c r="IZ507" s="144"/>
      <c r="JA507" s="143"/>
      <c r="JB507" s="144"/>
      <c r="JC507" s="143"/>
      <c r="JD507" s="144"/>
      <c r="JE507" s="143"/>
      <c r="JF507" s="144"/>
      <c r="JG507" s="143"/>
      <c r="JH507" s="144"/>
      <c r="JI507" s="143"/>
      <c r="JJ507" s="144"/>
      <c r="JK507" s="143"/>
      <c r="JL507" s="144"/>
      <c r="JM507" s="143"/>
      <c r="JN507" s="144"/>
      <c r="JO507" s="143"/>
      <c r="JP507" s="144"/>
      <c r="JQ507" s="143"/>
      <c r="JR507" s="144"/>
      <c r="JS507" s="143"/>
      <c r="JT507" s="144"/>
      <c r="JU507" s="143"/>
      <c r="JV507" s="144"/>
      <c r="JW507" s="143"/>
      <c r="JX507" s="144"/>
      <c r="JY507" s="143"/>
      <c r="JZ507" s="144"/>
      <c r="KA507" s="143"/>
      <c r="KB507" s="144"/>
      <c r="KC507" s="143"/>
      <c r="KD507" s="144"/>
      <c r="KE507" s="143"/>
      <c r="KF507" s="144"/>
      <c r="KG507" s="143"/>
      <c r="KH507" s="144"/>
      <c r="KI507" s="143"/>
      <c r="KJ507" s="144"/>
      <c r="KK507" s="143"/>
      <c r="KL507" s="144"/>
      <c r="KM507" s="143"/>
      <c r="KN507" s="144"/>
      <c r="KO507" s="143"/>
      <c r="KP507" s="144"/>
      <c r="KQ507" s="143"/>
      <c r="KR507" s="144"/>
      <c r="KS507" s="143"/>
      <c r="KT507" s="144"/>
      <c r="KU507" s="143"/>
      <c r="KV507" s="144"/>
      <c r="KW507" s="143"/>
      <c r="KX507" s="144"/>
      <c r="KY507" s="143"/>
      <c r="KZ507" s="144"/>
      <c r="LA507" s="143"/>
      <c r="LB507" s="144"/>
      <c r="LC507" s="143"/>
      <c r="LD507" s="144"/>
      <c r="LE507" s="143"/>
      <c r="LF507" s="144"/>
      <c r="LG507" s="143"/>
      <c r="LH507" s="144"/>
      <c r="LI507" s="143"/>
      <c r="LJ507" s="144"/>
      <c r="LK507" s="143"/>
      <c r="LL507" s="144"/>
      <c r="LM507" s="143"/>
      <c r="LN507" s="144"/>
      <c r="LO507" s="143"/>
      <c r="LP507" s="144"/>
      <c r="LQ507" s="143"/>
      <c r="LR507" s="144"/>
      <c r="LS507" s="143"/>
      <c r="LT507" s="144"/>
      <c r="LU507" s="143"/>
      <c r="LV507" s="144"/>
      <c r="LW507" s="143"/>
      <c r="LX507" s="144"/>
      <c r="LY507" s="143"/>
      <c r="LZ507" s="144"/>
      <c r="MA507" s="143"/>
      <c r="MB507" s="144"/>
      <c r="MC507" s="143"/>
      <c r="MD507" s="144"/>
      <c r="ME507" s="143"/>
      <c r="MF507" s="144"/>
      <c r="MG507" s="143"/>
      <c r="MH507" s="144"/>
      <c r="MI507" s="143"/>
      <c r="MJ507" s="144"/>
      <c r="MK507" s="143"/>
      <c r="ML507" s="144"/>
      <c r="MM507" s="143"/>
      <c r="MN507" s="144"/>
      <c r="MO507" s="143"/>
      <c r="MP507" s="144"/>
      <c r="MQ507" s="143"/>
      <c r="MR507" s="144"/>
      <c r="MS507" s="143"/>
      <c r="MT507" s="144"/>
      <c r="MU507" s="143"/>
      <c r="MV507" s="144"/>
      <c r="MW507" s="143"/>
      <c r="MX507" s="144"/>
      <c r="MY507" s="143"/>
      <c r="MZ507" s="144"/>
      <c r="NA507" s="143"/>
      <c r="NB507" s="144"/>
      <c r="NC507" s="143"/>
      <c r="ND507" s="144"/>
      <c r="NE507" s="143"/>
      <c r="NF507" s="144"/>
      <c r="NG507" s="143"/>
      <c r="NH507" s="144"/>
      <c r="NI507" s="143"/>
      <c r="NJ507" s="144"/>
      <c r="NK507" s="143"/>
      <c r="NL507" s="144"/>
      <c r="NM507" s="143"/>
      <c r="NN507" s="144"/>
      <c r="NO507" s="143"/>
      <c r="NP507" s="144"/>
      <c r="NQ507" s="143"/>
      <c r="NR507" s="144"/>
      <c r="NS507" s="143"/>
      <c r="NT507" s="144"/>
      <c r="NU507" s="143"/>
      <c r="NV507" s="144"/>
      <c r="NW507" s="143"/>
      <c r="NX507" s="144"/>
      <c r="NY507" s="143"/>
      <c r="NZ507" s="144"/>
      <c r="OA507" s="143"/>
      <c r="OB507" s="144"/>
      <c r="OC507" s="143"/>
      <c r="OD507" s="144"/>
      <c r="OE507" s="143"/>
      <c r="OF507" s="144"/>
      <c r="OG507" s="143"/>
      <c r="OH507" s="144"/>
      <c r="OI507" s="143"/>
      <c r="OJ507" s="144"/>
      <c r="OK507" s="143"/>
      <c r="OL507" s="144"/>
      <c r="OM507" s="143"/>
      <c r="ON507" s="144"/>
      <c r="OO507" s="143"/>
      <c r="OP507" s="144"/>
      <c r="OQ507" s="143"/>
      <c r="OR507" s="144"/>
      <c r="OS507" s="143"/>
      <c r="OT507" s="144"/>
      <c r="OU507" s="143"/>
      <c r="OV507" s="144"/>
      <c r="OW507" s="143"/>
      <c r="OX507" s="144"/>
      <c r="OY507" s="143"/>
      <c r="OZ507" s="144"/>
      <c r="PA507" s="143"/>
      <c r="PB507" s="144"/>
      <c r="PC507" s="143"/>
      <c r="PD507" s="144"/>
      <c r="PE507" s="143"/>
      <c r="PF507" s="144"/>
      <c r="PG507" s="143"/>
      <c r="PH507" s="144"/>
      <c r="PI507" s="143"/>
      <c r="PJ507" s="144"/>
      <c r="PK507" s="143"/>
      <c r="PL507" s="144"/>
      <c r="PM507" s="143"/>
      <c r="PN507" s="144"/>
      <c r="PO507" s="143"/>
      <c r="PP507" s="144"/>
      <c r="PQ507" s="143"/>
      <c r="PR507" s="144"/>
      <c r="PS507" s="143"/>
      <c r="PT507" s="144"/>
      <c r="PU507" s="143"/>
      <c r="PV507" s="144"/>
      <c r="PW507" s="143"/>
      <c r="PX507" s="144"/>
      <c r="PY507" s="143"/>
      <c r="PZ507" s="144"/>
      <c r="QA507" s="143"/>
      <c r="QB507" s="144"/>
      <c r="QC507" s="143"/>
      <c r="QD507" s="144"/>
      <c r="QE507" s="143"/>
      <c r="QF507" s="144"/>
      <c r="QG507" s="143"/>
      <c r="QH507" s="144"/>
      <c r="QI507" s="143"/>
      <c r="QJ507" s="144"/>
      <c r="QK507" s="143"/>
      <c r="QL507" s="144"/>
      <c r="QM507" s="143"/>
      <c r="QN507" s="144"/>
      <c r="QO507" s="143"/>
      <c r="QP507" s="144"/>
      <c r="QQ507" s="143"/>
      <c r="QR507" s="144"/>
      <c r="QS507" s="143"/>
      <c r="QT507" s="144"/>
      <c r="QU507" s="143"/>
      <c r="QV507" s="144"/>
      <c r="QW507" s="143"/>
      <c r="QX507" s="144"/>
      <c r="QY507" s="143"/>
      <c r="QZ507" s="144"/>
      <c r="RA507" s="143"/>
      <c r="RB507" s="144"/>
      <c r="RC507" s="143"/>
      <c r="RD507" s="144"/>
      <c r="RE507" s="143"/>
      <c r="RF507" s="144"/>
      <c r="RG507" s="143"/>
      <c r="RH507" s="144"/>
      <c r="RI507" s="143"/>
      <c r="RJ507" s="144"/>
      <c r="RK507" s="143"/>
      <c r="RL507" s="144"/>
      <c r="RM507" s="143"/>
      <c r="RN507" s="144"/>
      <c r="RO507" s="143"/>
      <c r="RP507" s="144"/>
      <c r="RQ507" s="143"/>
      <c r="RR507" s="144"/>
      <c r="RS507" s="143"/>
      <c r="RT507" s="144"/>
      <c r="RU507" s="143"/>
      <c r="RV507" s="144"/>
      <c r="RW507" s="143"/>
      <c r="RX507" s="144"/>
      <c r="RY507" s="143"/>
      <c r="RZ507" s="144"/>
      <c r="SA507" s="143"/>
      <c r="SB507" s="144"/>
      <c r="SC507" s="143"/>
      <c r="SD507" s="144"/>
      <c r="SE507" s="143"/>
      <c r="SF507" s="144"/>
      <c r="SG507" s="143"/>
      <c r="SH507" s="144"/>
      <c r="SI507" s="143"/>
      <c r="SJ507" s="144"/>
      <c r="SK507" s="143"/>
      <c r="SL507" s="144"/>
      <c r="SM507" s="143"/>
      <c r="SN507" s="144"/>
      <c r="SO507" s="143"/>
      <c r="SP507" s="144"/>
      <c r="SQ507" s="143"/>
      <c r="SR507" s="144"/>
      <c r="SS507" s="143"/>
      <c r="ST507" s="144"/>
      <c r="SU507" s="143"/>
      <c r="SV507" s="144"/>
      <c r="SW507" s="143"/>
      <c r="SX507" s="144"/>
      <c r="SY507" s="143"/>
      <c r="SZ507" s="144"/>
      <c r="TA507" s="143"/>
      <c r="TB507" s="144"/>
      <c r="TC507" s="143"/>
      <c r="TD507" s="144"/>
      <c r="TE507" s="143"/>
      <c r="TF507" s="144"/>
      <c r="TG507" s="143"/>
      <c r="TH507" s="144"/>
      <c r="TI507" s="143"/>
      <c r="TJ507" s="144"/>
      <c r="TK507" s="143"/>
      <c r="TL507" s="144"/>
      <c r="TM507" s="143"/>
      <c r="TN507" s="144"/>
      <c r="TO507" s="143"/>
      <c r="TP507" s="144"/>
      <c r="TQ507" s="143"/>
      <c r="TR507" s="144"/>
      <c r="TS507" s="143"/>
      <c r="TT507" s="144"/>
      <c r="TU507" s="143"/>
      <c r="TV507" s="144"/>
      <c r="TW507" s="143"/>
      <c r="TX507" s="144"/>
      <c r="TY507" s="143"/>
      <c r="TZ507" s="144"/>
      <c r="UA507" s="143"/>
      <c r="UB507" s="144"/>
      <c r="UC507" s="143"/>
      <c r="UD507" s="144"/>
      <c r="UE507" s="143"/>
      <c r="UF507" s="144"/>
      <c r="UG507" s="143"/>
      <c r="UH507" s="144"/>
      <c r="UI507" s="143"/>
      <c r="UJ507" s="144"/>
      <c r="UK507" s="143"/>
      <c r="UL507" s="144"/>
      <c r="UM507" s="143"/>
      <c r="UN507" s="144"/>
      <c r="UO507" s="143"/>
      <c r="UP507" s="144"/>
      <c r="UQ507" s="143"/>
      <c r="UR507" s="144"/>
      <c r="US507" s="143"/>
      <c r="UT507" s="144"/>
      <c r="UU507" s="143"/>
      <c r="UV507" s="144"/>
      <c r="UW507" s="143"/>
      <c r="UX507" s="144"/>
      <c r="UY507" s="143"/>
      <c r="UZ507" s="144"/>
      <c r="VA507" s="143"/>
      <c r="VB507" s="144"/>
      <c r="VC507" s="143"/>
      <c r="VD507" s="144"/>
      <c r="VE507" s="143"/>
      <c r="VF507" s="144"/>
      <c r="VG507" s="143"/>
      <c r="VH507" s="144"/>
      <c r="VI507" s="143"/>
      <c r="VJ507" s="144"/>
      <c r="VK507" s="143"/>
      <c r="VL507" s="144"/>
      <c r="VM507" s="143"/>
      <c r="VN507" s="144"/>
      <c r="VO507" s="143"/>
      <c r="VP507" s="144"/>
      <c r="VQ507" s="143"/>
      <c r="VR507" s="144"/>
      <c r="VS507" s="143"/>
      <c r="VT507" s="144"/>
      <c r="VU507" s="143"/>
      <c r="VV507" s="144"/>
      <c r="VW507" s="143"/>
      <c r="VX507" s="144"/>
      <c r="VY507" s="143"/>
      <c r="VZ507" s="144"/>
      <c r="WA507" s="143"/>
      <c r="WB507" s="144"/>
      <c r="WC507" s="143"/>
      <c r="WD507" s="144"/>
      <c r="WE507" s="143"/>
      <c r="WF507" s="144"/>
      <c r="WG507" s="143"/>
      <c r="WH507" s="144"/>
      <c r="WI507" s="143"/>
      <c r="WJ507" s="144"/>
      <c r="WK507" s="143"/>
      <c r="WL507" s="144"/>
      <c r="WM507" s="143"/>
      <c r="WN507" s="144"/>
      <c r="WO507" s="143"/>
      <c r="WP507" s="144"/>
      <c r="WQ507" s="143"/>
      <c r="WR507" s="144"/>
      <c r="WS507" s="143"/>
      <c r="WT507" s="144"/>
      <c r="WU507" s="143"/>
      <c r="WV507" s="144"/>
      <c r="WW507" s="143"/>
      <c r="WX507" s="144"/>
      <c r="WY507" s="143"/>
      <c r="WZ507" s="144"/>
      <c r="XA507" s="143"/>
      <c r="XB507" s="144"/>
      <c r="XC507" s="143"/>
      <c r="XD507" s="144"/>
      <c r="XE507" s="143"/>
      <c r="XF507" s="144"/>
      <c r="XG507" s="143"/>
      <c r="XH507" s="144"/>
      <c r="XI507" s="143"/>
      <c r="XJ507" s="144"/>
      <c r="XK507" s="143"/>
      <c r="XL507" s="144"/>
      <c r="XM507" s="143"/>
      <c r="XN507" s="144"/>
      <c r="XO507" s="143"/>
      <c r="XP507" s="144"/>
      <c r="XQ507" s="143"/>
      <c r="XR507" s="144"/>
      <c r="XS507" s="143"/>
      <c r="XT507" s="144"/>
      <c r="XU507" s="143"/>
      <c r="XV507" s="144"/>
      <c r="XW507" s="143"/>
      <c r="XX507" s="144"/>
      <c r="XY507" s="143"/>
      <c r="XZ507" s="144"/>
      <c r="YA507" s="143"/>
      <c r="YB507" s="144"/>
      <c r="YC507" s="143"/>
      <c r="YD507" s="144"/>
      <c r="YE507" s="143"/>
      <c r="YF507" s="144"/>
      <c r="YG507" s="143"/>
      <c r="YH507" s="144"/>
      <c r="YI507" s="143"/>
      <c r="YJ507" s="144"/>
      <c r="YK507" s="143"/>
      <c r="YL507" s="144"/>
      <c r="YM507" s="143"/>
      <c r="YN507" s="144"/>
      <c r="YO507" s="143"/>
      <c r="YP507" s="144"/>
      <c r="YQ507" s="143"/>
      <c r="YR507" s="144"/>
      <c r="YS507" s="143"/>
      <c r="YT507" s="144"/>
      <c r="YU507" s="143"/>
      <c r="YV507" s="144"/>
      <c r="YW507" s="143"/>
      <c r="YX507" s="144"/>
      <c r="YY507" s="143"/>
      <c r="YZ507" s="144"/>
      <c r="ZA507" s="143"/>
      <c r="ZB507" s="144"/>
      <c r="ZC507" s="143"/>
      <c r="ZD507" s="144"/>
      <c r="ZE507" s="143"/>
      <c r="ZF507" s="144"/>
      <c r="ZG507" s="143"/>
      <c r="ZH507" s="144"/>
      <c r="ZI507" s="143"/>
      <c r="ZJ507" s="144"/>
      <c r="ZK507" s="143"/>
      <c r="ZL507" s="144"/>
      <c r="ZM507" s="143"/>
      <c r="ZN507" s="144"/>
      <c r="ZO507" s="143"/>
      <c r="ZP507" s="144"/>
      <c r="ZQ507" s="143"/>
      <c r="ZR507" s="144"/>
      <c r="ZS507" s="143"/>
      <c r="ZT507" s="144"/>
      <c r="ZU507" s="143"/>
      <c r="ZV507" s="144"/>
      <c r="ZW507" s="143"/>
      <c r="ZX507" s="144"/>
      <c r="ZY507" s="143"/>
      <c r="ZZ507" s="144"/>
      <c r="AAA507" s="143"/>
      <c r="AAB507" s="144"/>
      <c r="AAC507" s="143"/>
      <c r="AAD507" s="144"/>
      <c r="AAE507" s="143"/>
      <c r="AAF507" s="144"/>
      <c r="AAG507" s="143"/>
      <c r="AAH507" s="144"/>
      <c r="AAI507" s="143"/>
      <c r="AAJ507" s="144"/>
      <c r="AAK507" s="143"/>
      <c r="AAL507" s="144"/>
      <c r="AAM507" s="143"/>
      <c r="AAN507" s="144"/>
      <c r="AAO507" s="143"/>
      <c r="AAP507" s="144"/>
      <c r="AAQ507" s="143"/>
      <c r="AAR507" s="144"/>
      <c r="AAS507" s="143"/>
      <c r="AAT507" s="144"/>
      <c r="AAU507" s="143"/>
      <c r="AAV507" s="144"/>
      <c r="AAW507" s="143"/>
      <c r="AAX507" s="144"/>
      <c r="AAY507" s="143"/>
      <c r="AAZ507" s="144"/>
      <c r="ABA507" s="143"/>
      <c r="ABB507" s="144"/>
      <c r="ABC507" s="143"/>
      <c r="ABD507" s="144"/>
      <c r="ABE507" s="143"/>
      <c r="ABF507" s="144"/>
      <c r="ABG507" s="143"/>
      <c r="ABH507" s="144"/>
      <c r="ABI507" s="143"/>
      <c r="ABJ507" s="144"/>
      <c r="ABK507" s="143"/>
      <c r="ABL507" s="144"/>
      <c r="ABM507" s="143"/>
      <c r="ABN507" s="144"/>
      <c r="ABO507" s="143"/>
      <c r="ABP507" s="144"/>
      <c r="ABQ507" s="143"/>
      <c r="ABR507" s="144"/>
      <c r="ABS507" s="143"/>
      <c r="ABT507" s="144"/>
      <c r="ABU507" s="143"/>
      <c r="ABV507" s="144"/>
      <c r="ABW507" s="143"/>
      <c r="ABX507" s="144"/>
      <c r="ABY507" s="143"/>
      <c r="ABZ507" s="144"/>
      <c r="ACA507" s="143"/>
      <c r="ACB507" s="144"/>
      <c r="ACC507" s="143"/>
      <c r="ACD507" s="144"/>
      <c r="ACE507" s="143"/>
      <c r="ACF507" s="144"/>
      <c r="ACG507" s="143"/>
      <c r="ACH507" s="144"/>
      <c r="ACI507" s="143"/>
      <c r="ACJ507" s="144"/>
      <c r="ACK507" s="143"/>
      <c r="ACL507" s="144"/>
      <c r="ACM507" s="143"/>
      <c r="ACN507" s="144"/>
      <c r="ACO507" s="143"/>
      <c r="ACP507" s="144"/>
      <c r="ACQ507" s="143"/>
      <c r="ACR507" s="144"/>
      <c r="ACS507" s="143"/>
      <c r="ACT507" s="144"/>
      <c r="ACU507" s="143"/>
      <c r="ACV507" s="144"/>
      <c r="ACW507" s="143"/>
      <c r="ACX507" s="144"/>
      <c r="ACY507" s="143"/>
      <c r="ACZ507" s="144"/>
      <c r="ADA507" s="143"/>
      <c r="ADB507" s="144"/>
      <c r="ADC507" s="143"/>
      <c r="ADD507" s="144"/>
      <c r="ADE507" s="143"/>
      <c r="ADF507" s="144"/>
      <c r="ADG507" s="143"/>
      <c r="ADH507" s="144"/>
      <c r="ADI507" s="143"/>
      <c r="ADJ507" s="144"/>
      <c r="ADK507" s="143"/>
      <c r="ADL507" s="144"/>
      <c r="ADM507" s="143"/>
      <c r="ADN507" s="144"/>
      <c r="ADO507" s="143"/>
      <c r="ADP507" s="144"/>
      <c r="ADQ507" s="143"/>
      <c r="ADR507" s="144"/>
      <c r="ADS507" s="143"/>
      <c r="ADT507" s="144"/>
      <c r="ADU507" s="143"/>
      <c r="ADV507" s="144"/>
      <c r="ADW507" s="143"/>
      <c r="ADX507" s="144"/>
      <c r="ADY507" s="143"/>
      <c r="ADZ507" s="144"/>
      <c r="AEA507" s="143"/>
      <c r="AEB507" s="144"/>
      <c r="AEC507" s="143"/>
      <c r="AED507" s="144"/>
      <c r="AEE507" s="143"/>
      <c r="AEF507" s="144"/>
      <c r="AEG507" s="143"/>
      <c r="AEH507" s="144"/>
      <c r="AEI507" s="143"/>
      <c r="AEJ507" s="144"/>
      <c r="AEK507" s="143"/>
      <c r="AEL507" s="144"/>
      <c r="AEM507" s="143"/>
      <c r="AEN507" s="144"/>
      <c r="AEO507" s="143"/>
      <c r="AEP507" s="144"/>
      <c r="AEQ507" s="143"/>
      <c r="AER507" s="144"/>
      <c r="AES507" s="143"/>
      <c r="AET507" s="144"/>
      <c r="AEU507" s="143"/>
      <c r="AEV507" s="144"/>
      <c r="AEW507" s="143"/>
      <c r="AEX507" s="144"/>
      <c r="AEY507" s="143"/>
      <c r="AEZ507" s="144"/>
      <c r="AFA507" s="143"/>
      <c r="AFB507" s="144"/>
      <c r="AFC507" s="143"/>
      <c r="AFD507" s="144"/>
      <c r="AFE507" s="143"/>
      <c r="AFF507" s="144"/>
      <c r="AFG507" s="143"/>
      <c r="AFH507" s="144"/>
      <c r="AFI507" s="143"/>
      <c r="AFJ507" s="144"/>
      <c r="AFK507" s="143"/>
      <c r="AFL507" s="144"/>
      <c r="AFM507" s="143"/>
      <c r="AFN507" s="144"/>
      <c r="AFO507" s="143"/>
      <c r="AFP507" s="144"/>
      <c r="AFQ507" s="143"/>
      <c r="AFR507" s="144"/>
      <c r="AFS507" s="143"/>
      <c r="AFT507" s="144"/>
      <c r="AFU507" s="143"/>
      <c r="AFV507" s="144"/>
      <c r="AFW507" s="143"/>
      <c r="AFX507" s="144"/>
      <c r="AFY507" s="143"/>
      <c r="AFZ507" s="144"/>
      <c r="AGA507" s="143"/>
      <c r="AGB507" s="144"/>
      <c r="AGC507" s="143"/>
      <c r="AGD507" s="144"/>
      <c r="AGE507" s="143"/>
      <c r="AGF507" s="144"/>
      <c r="AGG507" s="143"/>
      <c r="AGH507" s="144"/>
      <c r="AGI507" s="143"/>
      <c r="AGJ507" s="144"/>
      <c r="AGK507" s="143"/>
      <c r="AGL507" s="144"/>
      <c r="AGM507" s="143"/>
      <c r="AGN507" s="144"/>
      <c r="AGO507" s="143"/>
      <c r="AGP507" s="144"/>
      <c r="AGQ507" s="143"/>
      <c r="AGR507" s="144"/>
      <c r="AGS507" s="143"/>
      <c r="AGT507" s="144"/>
      <c r="AGU507" s="143"/>
      <c r="AGV507" s="144"/>
      <c r="AGW507" s="143"/>
      <c r="AGX507" s="144"/>
      <c r="AGY507" s="143"/>
      <c r="AGZ507" s="144"/>
      <c r="AHA507" s="143"/>
      <c r="AHB507" s="144"/>
      <c r="AHC507" s="143"/>
      <c r="AHD507" s="144"/>
      <c r="AHE507" s="143"/>
      <c r="AHF507" s="144"/>
      <c r="AHG507" s="143"/>
      <c r="AHH507" s="144"/>
      <c r="AHI507" s="143"/>
      <c r="AHJ507" s="144"/>
      <c r="AHK507" s="143"/>
      <c r="AHL507" s="144"/>
      <c r="AHM507" s="143"/>
      <c r="AHN507" s="144"/>
      <c r="AHO507" s="143"/>
      <c r="AHP507" s="144"/>
      <c r="AHQ507" s="143"/>
      <c r="AHR507" s="144"/>
      <c r="AHS507" s="143"/>
      <c r="AHT507" s="144"/>
      <c r="AHU507" s="143"/>
      <c r="AHV507" s="144"/>
      <c r="AHW507" s="143"/>
      <c r="AHX507" s="144"/>
      <c r="AHY507" s="143"/>
      <c r="AHZ507" s="144"/>
      <c r="AIA507" s="143"/>
      <c r="AIB507" s="144"/>
      <c r="AIC507" s="143"/>
      <c r="AID507" s="144"/>
      <c r="AIE507" s="143"/>
      <c r="AIF507" s="144"/>
      <c r="AIG507" s="143"/>
      <c r="AIH507" s="144"/>
      <c r="AII507" s="143"/>
      <c r="AIJ507" s="144"/>
      <c r="AIK507" s="143"/>
      <c r="AIL507" s="144"/>
      <c r="AIM507" s="143"/>
      <c r="AIN507" s="144"/>
      <c r="AIO507" s="143"/>
      <c r="AIP507" s="144"/>
      <c r="AIQ507" s="143"/>
      <c r="AIR507" s="144"/>
      <c r="AIS507" s="143"/>
      <c r="AIT507" s="144"/>
      <c r="AIU507" s="143"/>
      <c r="AIV507" s="144"/>
      <c r="AIW507" s="143"/>
      <c r="AIX507" s="144"/>
      <c r="AIY507" s="143"/>
      <c r="AIZ507" s="144"/>
      <c r="AJA507" s="143"/>
      <c r="AJB507" s="144"/>
      <c r="AJC507" s="143"/>
      <c r="AJD507" s="144"/>
      <c r="AJE507" s="143"/>
      <c r="AJF507" s="144"/>
      <c r="AJG507" s="143"/>
      <c r="AJH507" s="144"/>
      <c r="AJI507" s="143"/>
      <c r="AJJ507" s="144"/>
      <c r="AJK507" s="143"/>
      <c r="AJL507" s="144"/>
      <c r="AJM507" s="143"/>
      <c r="AJN507" s="144"/>
      <c r="AJO507" s="143"/>
      <c r="AJP507" s="144"/>
      <c r="AJQ507" s="143"/>
      <c r="AJR507" s="144"/>
      <c r="AJS507" s="143"/>
      <c r="AJT507" s="144"/>
      <c r="AJU507" s="143"/>
      <c r="AJV507" s="144"/>
      <c r="AJW507" s="143"/>
      <c r="AJX507" s="144"/>
      <c r="AJY507" s="143"/>
      <c r="AJZ507" s="144"/>
      <c r="AKA507" s="143"/>
      <c r="AKB507" s="144"/>
      <c r="AKC507" s="143"/>
      <c r="AKD507" s="144"/>
      <c r="AKE507" s="143"/>
      <c r="AKF507" s="144"/>
      <c r="AKG507" s="143"/>
      <c r="AKH507" s="144"/>
      <c r="AKI507" s="143"/>
      <c r="AKJ507" s="144"/>
      <c r="AKK507" s="143"/>
      <c r="AKL507" s="144"/>
      <c r="AKM507" s="143"/>
      <c r="AKN507" s="144"/>
      <c r="AKO507" s="143"/>
      <c r="AKP507" s="144"/>
      <c r="AKQ507" s="143"/>
      <c r="AKR507" s="144"/>
      <c r="AKS507" s="143"/>
      <c r="AKT507" s="144"/>
      <c r="AKU507" s="143"/>
      <c r="AKV507" s="144"/>
      <c r="AKW507" s="143"/>
      <c r="AKX507" s="144"/>
      <c r="AKY507" s="143"/>
      <c r="AKZ507" s="144"/>
      <c r="ALA507" s="143"/>
      <c r="ALB507" s="144"/>
      <c r="ALC507" s="143"/>
    </row>
    <row r="508" spans="1:991" s="40" customFormat="1" ht="26.45" customHeight="1">
      <c r="A508" s="97" t="s">
        <v>5325</v>
      </c>
      <c r="B508" s="97"/>
      <c r="C508" s="98" t="s">
        <v>89</v>
      </c>
      <c r="D508" s="98" t="s">
        <v>6147</v>
      </c>
      <c r="E508" s="98" t="s">
        <v>516</v>
      </c>
      <c r="F508" s="98" t="s">
        <v>3543</v>
      </c>
      <c r="G508" s="97" t="s">
        <v>5828</v>
      </c>
      <c r="H508" s="100" t="s">
        <v>192</v>
      </c>
      <c r="I508" s="98" t="s">
        <v>5548</v>
      </c>
      <c r="J508" s="98">
        <v>25</v>
      </c>
      <c r="K508" s="98" t="s">
        <v>5415</v>
      </c>
      <c r="L508" s="97" t="s">
        <v>5546</v>
      </c>
      <c r="M508" s="98" t="s">
        <v>64</v>
      </c>
      <c r="N508" s="98" t="s">
        <v>64</v>
      </c>
      <c r="O508" s="98" t="s">
        <v>64</v>
      </c>
      <c r="P508" s="98" t="s">
        <v>5332</v>
      </c>
      <c r="Q508" s="97"/>
      <c r="R508" s="98" t="s">
        <v>5334</v>
      </c>
      <c r="S508" s="95"/>
      <c r="T508" s="145"/>
      <c r="U508" s="146"/>
      <c r="V508" s="145"/>
      <c r="W508" s="146"/>
      <c r="X508" s="145"/>
      <c r="Y508" s="146"/>
      <c r="Z508" s="145"/>
      <c r="AA508" s="145"/>
      <c r="AB508" s="146"/>
      <c r="AC508" s="145"/>
      <c r="AD508" s="146"/>
      <c r="AE508" s="145"/>
      <c r="AF508" s="146"/>
      <c r="AG508" s="145"/>
      <c r="AH508" s="146"/>
      <c r="AI508" s="145"/>
      <c r="AJ508" s="146"/>
      <c r="AK508" s="145"/>
      <c r="AL508" s="146"/>
      <c r="AM508" s="145"/>
      <c r="AN508" s="146"/>
      <c r="AO508" s="145"/>
      <c r="AP508" s="146"/>
      <c r="AQ508" s="145"/>
      <c r="AR508" s="146"/>
      <c r="AS508" s="145"/>
      <c r="AT508" s="146"/>
      <c r="AU508" s="145"/>
      <c r="AV508" s="146"/>
      <c r="AW508" s="145"/>
      <c r="AX508" s="146"/>
      <c r="AY508" s="145"/>
      <c r="AZ508" s="146"/>
      <c r="BA508" s="145"/>
      <c r="BB508" s="146"/>
      <c r="BC508" s="145"/>
      <c r="BD508" s="146"/>
      <c r="BE508" s="145"/>
      <c r="BF508" s="146"/>
      <c r="BG508" s="145"/>
      <c r="BH508" s="146"/>
      <c r="BI508" s="145"/>
      <c r="BJ508" s="146"/>
      <c r="BK508" s="145"/>
      <c r="BL508" s="146"/>
      <c r="BM508" s="145"/>
      <c r="BN508" s="146"/>
      <c r="BO508" s="145"/>
      <c r="BP508" s="146"/>
      <c r="BQ508" s="145"/>
      <c r="BR508" s="146"/>
      <c r="BS508" s="145"/>
      <c r="BT508" s="146"/>
      <c r="BU508" s="145"/>
      <c r="BV508" s="146"/>
      <c r="BW508" s="145"/>
      <c r="BX508" s="146"/>
      <c r="BY508" s="145"/>
      <c r="BZ508" s="146"/>
      <c r="CA508" s="145"/>
      <c r="CB508" s="146"/>
      <c r="CC508" s="145"/>
      <c r="CD508" s="146"/>
      <c r="CE508" s="145"/>
      <c r="CF508" s="146"/>
      <c r="CG508" s="145"/>
      <c r="CH508" s="146"/>
      <c r="CI508" s="145"/>
      <c r="CJ508" s="146"/>
      <c r="CK508" s="145"/>
      <c r="CL508" s="146"/>
      <c r="CM508" s="145"/>
      <c r="CN508" s="146"/>
      <c r="CO508" s="145"/>
      <c r="CP508" s="146"/>
      <c r="CQ508" s="145"/>
      <c r="CR508" s="146"/>
      <c r="CS508" s="145"/>
      <c r="CT508" s="146"/>
      <c r="CU508" s="145"/>
      <c r="CV508" s="146"/>
      <c r="CW508" s="145"/>
      <c r="CX508" s="146"/>
      <c r="CY508" s="145"/>
      <c r="CZ508" s="146"/>
      <c r="DA508" s="145"/>
      <c r="DB508" s="146"/>
      <c r="DC508" s="145"/>
      <c r="DD508" s="146"/>
      <c r="DE508" s="145"/>
      <c r="DF508" s="146"/>
      <c r="DG508" s="145"/>
      <c r="DH508" s="146"/>
      <c r="DI508" s="145"/>
      <c r="DJ508" s="146"/>
      <c r="DK508" s="145"/>
      <c r="DL508" s="146"/>
      <c r="DM508" s="145"/>
      <c r="DN508" s="146"/>
      <c r="DO508" s="145"/>
      <c r="DP508" s="146"/>
      <c r="DQ508" s="145"/>
      <c r="DR508" s="146"/>
      <c r="DS508" s="145"/>
      <c r="DT508" s="146"/>
      <c r="DU508" s="145"/>
      <c r="DV508" s="146"/>
      <c r="DW508" s="145"/>
      <c r="DX508" s="146"/>
      <c r="DY508" s="145"/>
      <c r="DZ508" s="146"/>
      <c r="EA508" s="145"/>
      <c r="EB508" s="146"/>
      <c r="EC508" s="145"/>
      <c r="ED508" s="146"/>
      <c r="EE508" s="145"/>
      <c r="EF508" s="146"/>
      <c r="EG508" s="145"/>
      <c r="EH508" s="146"/>
      <c r="EI508" s="145"/>
      <c r="EJ508" s="146"/>
      <c r="EK508" s="145"/>
      <c r="EL508" s="146"/>
      <c r="EM508" s="145"/>
      <c r="EN508" s="146"/>
      <c r="EO508" s="145"/>
      <c r="EP508" s="146"/>
      <c r="EQ508" s="145"/>
      <c r="ER508" s="146"/>
      <c r="ES508" s="145"/>
      <c r="ET508" s="146"/>
      <c r="EU508" s="145"/>
      <c r="EV508" s="146"/>
      <c r="EW508" s="145"/>
      <c r="EX508" s="146"/>
      <c r="EY508" s="145"/>
      <c r="EZ508" s="146"/>
      <c r="FA508" s="145"/>
      <c r="FB508" s="146"/>
      <c r="FC508" s="145"/>
      <c r="FD508" s="146"/>
      <c r="FE508" s="145"/>
      <c r="FF508" s="146"/>
      <c r="FG508" s="145"/>
      <c r="FH508" s="146"/>
      <c r="FI508" s="145"/>
      <c r="FJ508" s="146"/>
      <c r="FK508" s="145"/>
      <c r="FL508" s="146"/>
      <c r="FM508" s="145"/>
      <c r="FN508" s="146"/>
      <c r="FO508" s="145"/>
      <c r="FP508" s="146"/>
      <c r="FQ508" s="145"/>
      <c r="FR508" s="146"/>
      <c r="FS508" s="145"/>
      <c r="FT508" s="146"/>
      <c r="FU508" s="145"/>
      <c r="FV508" s="146"/>
      <c r="FW508" s="145"/>
      <c r="FX508" s="146"/>
      <c r="FY508" s="145"/>
      <c r="FZ508" s="146"/>
      <c r="GA508" s="145"/>
      <c r="GB508" s="146"/>
      <c r="GC508" s="145"/>
      <c r="GD508" s="146"/>
      <c r="GE508" s="145"/>
      <c r="GF508" s="146"/>
      <c r="GG508" s="145"/>
      <c r="GH508" s="146"/>
      <c r="GI508" s="145"/>
      <c r="GJ508" s="146"/>
      <c r="GK508" s="145"/>
      <c r="GL508" s="146"/>
      <c r="GM508" s="145"/>
      <c r="GN508" s="146"/>
      <c r="GO508" s="145"/>
      <c r="GP508" s="146"/>
      <c r="GQ508" s="145"/>
      <c r="GR508" s="146"/>
      <c r="GS508" s="145"/>
      <c r="GT508" s="146"/>
      <c r="GU508" s="145"/>
      <c r="GV508" s="146"/>
      <c r="GW508" s="145"/>
      <c r="GX508" s="146"/>
      <c r="GY508" s="145"/>
      <c r="GZ508" s="146"/>
      <c r="HA508" s="145"/>
      <c r="HB508" s="146"/>
      <c r="HC508" s="145"/>
      <c r="HD508" s="146"/>
      <c r="HE508" s="145"/>
      <c r="HF508" s="146"/>
      <c r="HG508" s="145"/>
      <c r="HH508" s="146"/>
      <c r="HI508" s="145"/>
      <c r="HJ508" s="146"/>
      <c r="HK508" s="145"/>
      <c r="HL508" s="146"/>
      <c r="HM508" s="145"/>
      <c r="HN508" s="146"/>
      <c r="HO508" s="145"/>
      <c r="HP508" s="146"/>
      <c r="HQ508" s="145"/>
      <c r="HR508" s="146"/>
      <c r="HS508" s="145"/>
      <c r="HT508" s="146"/>
      <c r="HU508" s="145"/>
      <c r="HV508" s="146"/>
      <c r="HW508" s="145"/>
      <c r="HX508" s="146"/>
      <c r="HY508" s="145"/>
      <c r="HZ508" s="146"/>
      <c r="IA508" s="145"/>
      <c r="IB508" s="146"/>
      <c r="IC508" s="145"/>
      <c r="ID508" s="146"/>
      <c r="IE508" s="145"/>
      <c r="IF508" s="146"/>
      <c r="IG508" s="145"/>
      <c r="IH508" s="146"/>
      <c r="II508" s="145"/>
      <c r="IJ508" s="146"/>
      <c r="IK508" s="145"/>
      <c r="IL508" s="146"/>
      <c r="IM508" s="145"/>
      <c r="IN508" s="146"/>
      <c r="IO508" s="145"/>
      <c r="IP508" s="146"/>
      <c r="IQ508" s="145"/>
      <c r="IR508" s="146"/>
      <c r="IS508" s="145"/>
      <c r="IT508" s="146"/>
      <c r="IU508" s="145"/>
      <c r="IV508" s="146"/>
      <c r="IW508" s="145"/>
      <c r="IX508" s="146"/>
      <c r="IY508" s="145"/>
      <c r="IZ508" s="146"/>
      <c r="JA508" s="145"/>
      <c r="JB508" s="146"/>
      <c r="JC508" s="145"/>
      <c r="JD508" s="146"/>
      <c r="JE508" s="145"/>
      <c r="JF508" s="146"/>
      <c r="JG508" s="145"/>
      <c r="JH508" s="146"/>
      <c r="JI508" s="145"/>
      <c r="JJ508" s="146"/>
      <c r="JK508" s="145"/>
      <c r="JL508" s="146"/>
      <c r="JM508" s="145"/>
      <c r="JN508" s="146"/>
      <c r="JO508" s="145"/>
      <c r="JP508" s="146"/>
      <c r="JQ508" s="145"/>
      <c r="JR508" s="146"/>
      <c r="JS508" s="145"/>
      <c r="JT508" s="146"/>
      <c r="JU508" s="145"/>
      <c r="JV508" s="146"/>
      <c r="JW508" s="145"/>
      <c r="JX508" s="146"/>
      <c r="JY508" s="145"/>
      <c r="JZ508" s="146"/>
      <c r="KA508" s="145"/>
      <c r="KB508" s="146"/>
      <c r="KC508" s="145"/>
      <c r="KD508" s="146"/>
      <c r="KE508" s="145"/>
      <c r="KF508" s="146"/>
      <c r="KG508" s="145"/>
      <c r="KH508" s="146"/>
      <c r="KI508" s="145"/>
      <c r="KJ508" s="146"/>
      <c r="KK508" s="145"/>
      <c r="KL508" s="146"/>
      <c r="KM508" s="145"/>
      <c r="KN508" s="146"/>
      <c r="KO508" s="145"/>
      <c r="KP508" s="146"/>
      <c r="KQ508" s="145"/>
      <c r="KR508" s="146"/>
      <c r="KS508" s="145"/>
      <c r="KT508" s="146"/>
      <c r="KU508" s="145"/>
      <c r="KV508" s="146"/>
      <c r="KW508" s="145"/>
      <c r="KX508" s="146"/>
      <c r="KY508" s="145"/>
      <c r="KZ508" s="146"/>
      <c r="LA508" s="145"/>
      <c r="LB508" s="146"/>
      <c r="LC508" s="145"/>
      <c r="LD508" s="146"/>
      <c r="LE508" s="145"/>
      <c r="LF508" s="146"/>
      <c r="LG508" s="145"/>
      <c r="LH508" s="146"/>
      <c r="LI508" s="145"/>
      <c r="LJ508" s="146"/>
      <c r="LK508" s="145"/>
      <c r="LL508" s="146"/>
      <c r="LM508" s="145"/>
      <c r="LN508" s="146"/>
      <c r="LO508" s="145"/>
      <c r="LP508" s="146"/>
      <c r="LQ508" s="145"/>
      <c r="LR508" s="146"/>
      <c r="LS508" s="145"/>
      <c r="LT508" s="146"/>
      <c r="LU508" s="145"/>
      <c r="LV508" s="146"/>
      <c r="LW508" s="145"/>
      <c r="LX508" s="146"/>
      <c r="LY508" s="145"/>
      <c r="LZ508" s="146"/>
      <c r="MA508" s="145"/>
      <c r="MB508" s="146"/>
      <c r="MC508" s="145"/>
      <c r="MD508" s="146"/>
      <c r="ME508" s="145"/>
      <c r="MF508" s="146"/>
      <c r="MG508" s="145"/>
      <c r="MH508" s="146"/>
      <c r="MI508" s="145"/>
      <c r="MJ508" s="146"/>
      <c r="MK508" s="145"/>
      <c r="ML508" s="146"/>
      <c r="MM508" s="145"/>
      <c r="MN508" s="146"/>
      <c r="MO508" s="145"/>
      <c r="MP508" s="146"/>
      <c r="MQ508" s="145"/>
      <c r="MR508" s="146"/>
      <c r="MS508" s="145"/>
      <c r="MT508" s="146"/>
      <c r="MU508" s="145"/>
      <c r="MV508" s="146"/>
      <c r="MW508" s="145"/>
      <c r="MX508" s="146"/>
      <c r="MY508" s="145"/>
      <c r="MZ508" s="146"/>
      <c r="NA508" s="145"/>
      <c r="NB508" s="146"/>
      <c r="NC508" s="145"/>
      <c r="ND508" s="146"/>
      <c r="NE508" s="145"/>
      <c r="NF508" s="146"/>
      <c r="NG508" s="145"/>
      <c r="NH508" s="146"/>
      <c r="NI508" s="145"/>
      <c r="NJ508" s="146"/>
      <c r="NK508" s="145"/>
      <c r="NL508" s="146"/>
      <c r="NM508" s="145"/>
      <c r="NN508" s="146"/>
      <c r="NO508" s="145"/>
      <c r="NP508" s="146"/>
      <c r="NQ508" s="145"/>
      <c r="NR508" s="146"/>
      <c r="NS508" s="145"/>
      <c r="NT508" s="146"/>
      <c r="NU508" s="145"/>
      <c r="NV508" s="146"/>
      <c r="NW508" s="145"/>
      <c r="NX508" s="146"/>
      <c r="NY508" s="145"/>
      <c r="NZ508" s="146"/>
      <c r="OA508" s="145"/>
      <c r="OB508" s="146"/>
      <c r="OC508" s="145"/>
      <c r="OD508" s="146"/>
      <c r="OE508" s="145"/>
      <c r="OF508" s="146"/>
      <c r="OG508" s="145"/>
      <c r="OH508" s="146"/>
      <c r="OI508" s="145"/>
      <c r="OJ508" s="146"/>
      <c r="OK508" s="145"/>
      <c r="OL508" s="146"/>
      <c r="OM508" s="145"/>
      <c r="ON508" s="146"/>
      <c r="OO508" s="145"/>
      <c r="OP508" s="146"/>
      <c r="OQ508" s="145"/>
      <c r="OR508" s="146"/>
      <c r="OS508" s="145"/>
      <c r="OT508" s="146"/>
      <c r="OU508" s="145"/>
      <c r="OV508" s="146"/>
      <c r="OW508" s="145"/>
      <c r="OX508" s="146"/>
      <c r="OY508" s="145"/>
      <c r="OZ508" s="146"/>
      <c r="PA508" s="145"/>
      <c r="PB508" s="146"/>
      <c r="PC508" s="145"/>
      <c r="PD508" s="146"/>
      <c r="PE508" s="145"/>
      <c r="PF508" s="146"/>
      <c r="PG508" s="145"/>
      <c r="PH508" s="146"/>
      <c r="PI508" s="145"/>
      <c r="PJ508" s="146"/>
      <c r="PK508" s="145"/>
      <c r="PL508" s="146"/>
      <c r="PM508" s="145"/>
      <c r="PN508" s="146"/>
      <c r="PO508" s="145"/>
      <c r="PP508" s="146"/>
      <c r="PQ508" s="145"/>
      <c r="PR508" s="146"/>
      <c r="PS508" s="145"/>
      <c r="PT508" s="146"/>
      <c r="PU508" s="145"/>
      <c r="PV508" s="146"/>
      <c r="PW508" s="145"/>
      <c r="PX508" s="146"/>
      <c r="PY508" s="145"/>
      <c r="PZ508" s="146"/>
      <c r="QA508" s="145"/>
      <c r="QB508" s="146"/>
      <c r="QC508" s="145"/>
      <c r="QD508" s="146"/>
      <c r="QE508" s="145"/>
      <c r="QF508" s="146"/>
      <c r="QG508" s="145"/>
      <c r="QH508" s="146"/>
      <c r="QI508" s="145"/>
      <c r="QJ508" s="146"/>
      <c r="QK508" s="145"/>
      <c r="QL508" s="146"/>
      <c r="QM508" s="145"/>
      <c r="QN508" s="146"/>
      <c r="QO508" s="145"/>
      <c r="QP508" s="146"/>
      <c r="QQ508" s="145"/>
      <c r="QR508" s="146"/>
      <c r="QS508" s="145"/>
      <c r="QT508" s="146"/>
      <c r="QU508" s="145"/>
      <c r="QV508" s="146"/>
      <c r="QW508" s="145"/>
      <c r="QX508" s="146"/>
      <c r="QY508" s="145"/>
      <c r="QZ508" s="146"/>
      <c r="RA508" s="145"/>
      <c r="RB508" s="146"/>
      <c r="RC508" s="145"/>
      <c r="RD508" s="146"/>
      <c r="RE508" s="145"/>
      <c r="RF508" s="146"/>
      <c r="RG508" s="145"/>
      <c r="RH508" s="146"/>
      <c r="RI508" s="145"/>
      <c r="RJ508" s="146"/>
      <c r="RK508" s="145"/>
      <c r="RL508" s="146"/>
      <c r="RM508" s="145"/>
      <c r="RN508" s="146"/>
      <c r="RO508" s="145"/>
      <c r="RP508" s="146"/>
      <c r="RQ508" s="145"/>
      <c r="RR508" s="146"/>
      <c r="RS508" s="145"/>
      <c r="RT508" s="146"/>
      <c r="RU508" s="145"/>
      <c r="RV508" s="146"/>
      <c r="RW508" s="145"/>
      <c r="RX508" s="146"/>
      <c r="RY508" s="145"/>
      <c r="RZ508" s="146"/>
      <c r="SA508" s="145"/>
      <c r="SB508" s="146"/>
      <c r="SC508" s="145"/>
      <c r="SD508" s="146"/>
      <c r="SE508" s="145"/>
      <c r="SF508" s="146"/>
      <c r="SG508" s="145"/>
      <c r="SH508" s="146"/>
      <c r="SI508" s="145"/>
      <c r="SJ508" s="146"/>
      <c r="SK508" s="145"/>
      <c r="SL508" s="146"/>
      <c r="SM508" s="145"/>
      <c r="SN508" s="146"/>
      <c r="SO508" s="145"/>
      <c r="SP508" s="146"/>
      <c r="SQ508" s="145"/>
      <c r="SR508" s="146"/>
      <c r="SS508" s="145"/>
      <c r="ST508" s="146"/>
      <c r="SU508" s="145"/>
      <c r="SV508" s="146"/>
      <c r="SW508" s="145"/>
      <c r="SX508" s="146"/>
      <c r="SY508" s="145"/>
      <c r="SZ508" s="146"/>
      <c r="TA508" s="145"/>
      <c r="TB508" s="146"/>
      <c r="TC508" s="145"/>
      <c r="TD508" s="146"/>
      <c r="TE508" s="145"/>
      <c r="TF508" s="146"/>
      <c r="TG508" s="145"/>
      <c r="TH508" s="146"/>
      <c r="TI508" s="145"/>
      <c r="TJ508" s="146"/>
      <c r="TK508" s="145"/>
      <c r="TL508" s="146"/>
      <c r="TM508" s="145"/>
      <c r="TN508" s="146"/>
      <c r="TO508" s="145"/>
      <c r="TP508" s="146"/>
      <c r="TQ508" s="145"/>
      <c r="TR508" s="146"/>
      <c r="TS508" s="145"/>
      <c r="TT508" s="146"/>
      <c r="TU508" s="145"/>
      <c r="TV508" s="146"/>
      <c r="TW508" s="145"/>
      <c r="TX508" s="146"/>
      <c r="TY508" s="145"/>
      <c r="TZ508" s="146"/>
      <c r="UA508" s="145"/>
      <c r="UB508" s="146"/>
      <c r="UC508" s="145"/>
      <c r="UD508" s="146"/>
      <c r="UE508" s="145"/>
      <c r="UF508" s="146"/>
      <c r="UG508" s="145"/>
      <c r="UH508" s="146"/>
      <c r="UI508" s="145"/>
      <c r="UJ508" s="146"/>
      <c r="UK508" s="145"/>
      <c r="UL508" s="146"/>
      <c r="UM508" s="145"/>
      <c r="UN508" s="146"/>
      <c r="UO508" s="145"/>
      <c r="UP508" s="146"/>
      <c r="UQ508" s="145"/>
      <c r="UR508" s="146"/>
      <c r="US508" s="145"/>
      <c r="UT508" s="146"/>
      <c r="UU508" s="145"/>
      <c r="UV508" s="146"/>
      <c r="UW508" s="145"/>
      <c r="UX508" s="146"/>
      <c r="UY508" s="145"/>
      <c r="UZ508" s="146"/>
      <c r="VA508" s="145"/>
      <c r="VB508" s="146"/>
      <c r="VC508" s="145"/>
      <c r="VD508" s="146"/>
      <c r="VE508" s="145"/>
      <c r="VF508" s="146"/>
      <c r="VG508" s="145"/>
      <c r="VH508" s="146"/>
      <c r="VI508" s="145"/>
      <c r="VJ508" s="146"/>
      <c r="VK508" s="145"/>
      <c r="VL508" s="146"/>
      <c r="VM508" s="145"/>
      <c r="VN508" s="146"/>
      <c r="VO508" s="145"/>
      <c r="VP508" s="146"/>
      <c r="VQ508" s="145"/>
      <c r="VR508" s="146"/>
      <c r="VS508" s="145"/>
      <c r="VT508" s="146"/>
      <c r="VU508" s="145"/>
      <c r="VV508" s="146"/>
      <c r="VW508" s="145"/>
      <c r="VX508" s="146"/>
      <c r="VY508" s="145"/>
      <c r="VZ508" s="146"/>
      <c r="WA508" s="145"/>
      <c r="WB508" s="146"/>
      <c r="WC508" s="145"/>
      <c r="WD508" s="146"/>
      <c r="WE508" s="145"/>
      <c r="WF508" s="146"/>
      <c r="WG508" s="145"/>
      <c r="WH508" s="146"/>
      <c r="WI508" s="145"/>
      <c r="WJ508" s="146"/>
      <c r="WK508" s="145"/>
      <c r="WL508" s="146"/>
      <c r="WM508" s="145"/>
      <c r="WN508" s="146"/>
      <c r="WO508" s="145"/>
      <c r="WP508" s="146"/>
      <c r="WQ508" s="145"/>
      <c r="WR508" s="146"/>
      <c r="WS508" s="145"/>
      <c r="WT508" s="146"/>
      <c r="WU508" s="145"/>
      <c r="WV508" s="146"/>
      <c r="WW508" s="145"/>
      <c r="WX508" s="146"/>
      <c r="WY508" s="145"/>
      <c r="WZ508" s="146"/>
      <c r="XA508" s="145"/>
      <c r="XB508" s="146"/>
      <c r="XC508" s="145"/>
      <c r="XD508" s="146"/>
      <c r="XE508" s="145"/>
      <c r="XF508" s="146"/>
      <c r="XG508" s="145"/>
      <c r="XH508" s="146"/>
      <c r="XI508" s="145"/>
      <c r="XJ508" s="146"/>
      <c r="XK508" s="145"/>
      <c r="XL508" s="146"/>
      <c r="XM508" s="145"/>
      <c r="XN508" s="146"/>
      <c r="XO508" s="145"/>
      <c r="XP508" s="146"/>
      <c r="XQ508" s="145"/>
      <c r="XR508" s="146"/>
      <c r="XS508" s="145"/>
      <c r="XT508" s="146"/>
      <c r="XU508" s="145"/>
      <c r="XV508" s="146"/>
      <c r="XW508" s="145"/>
      <c r="XX508" s="146"/>
      <c r="XY508" s="145"/>
      <c r="XZ508" s="146"/>
      <c r="YA508" s="145"/>
      <c r="YB508" s="146"/>
      <c r="YC508" s="145"/>
      <c r="YD508" s="146"/>
      <c r="YE508" s="145"/>
      <c r="YF508" s="146"/>
      <c r="YG508" s="145"/>
      <c r="YH508" s="146"/>
      <c r="YI508" s="145"/>
      <c r="YJ508" s="146"/>
      <c r="YK508" s="145"/>
      <c r="YL508" s="146"/>
      <c r="YM508" s="145"/>
      <c r="YN508" s="146"/>
      <c r="YO508" s="145"/>
      <c r="YP508" s="146"/>
      <c r="YQ508" s="145"/>
      <c r="YR508" s="146"/>
      <c r="YS508" s="145"/>
      <c r="YT508" s="146"/>
      <c r="YU508" s="145"/>
      <c r="YV508" s="146"/>
      <c r="YW508" s="145"/>
      <c r="YX508" s="146"/>
      <c r="YY508" s="145"/>
      <c r="YZ508" s="146"/>
      <c r="ZA508" s="145"/>
      <c r="ZB508" s="146"/>
      <c r="ZC508" s="145"/>
      <c r="ZD508" s="146"/>
      <c r="ZE508" s="145"/>
      <c r="ZF508" s="146"/>
      <c r="ZG508" s="145"/>
      <c r="ZH508" s="146"/>
      <c r="ZI508" s="145"/>
      <c r="ZJ508" s="146"/>
      <c r="ZK508" s="145"/>
      <c r="ZL508" s="146"/>
      <c r="ZM508" s="145"/>
      <c r="ZN508" s="146"/>
      <c r="ZO508" s="145"/>
      <c r="ZP508" s="146"/>
      <c r="ZQ508" s="145"/>
      <c r="ZR508" s="146"/>
      <c r="ZS508" s="145"/>
      <c r="ZT508" s="146"/>
      <c r="ZU508" s="145"/>
      <c r="ZV508" s="146"/>
      <c r="ZW508" s="145"/>
      <c r="ZX508" s="146"/>
      <c r="ZY508" s="145"/>
      <c r="ZZ508" s="146"/>
      <c r="AAA508" s="145"/>
      <c r="AAB508" s="146"/>
      <c r="AAC508" s="145"/>
      <c r="AAD508" s="146"/>
      <c r="AAE508" s="145"/>
      <c r="AAF508" s="146"/>
      <c r="AAG508" s="145"/>
      <c r="AAH508" s="146"/>
      <c r="AAI508" s="145"/>
      <c r="AAJ508" s="146"/>
      <c r="AAK508" s="145"/>
      <c r="AAL508" s="146"/>
      <c r="AAM508" s="145"/>
      <c r="AAN508" s="146"/>
      <c r="AAO508" s="145"/>
      <c r="AAP508" s="146"/>
      <c r="AAQ508" s="145"/>
      <c r="AAR508" s="146"/>
      <c r="AAS508" s="145"/>
      <c r="AAT508" s="146"/>
      <c r="AAU508" s="145"/>
      <c r="AAV508" s="146"/>
      <c r="AAW508" s="145"/>
      <c r="AAX508" s="146"/>
      <c r="AAY508" s="145"/>
      <c r="AAZ508" s="146"/>
      <c r="ABA508" s="145"/>
      <c r="ABB508" s="146"/>
      <c r="ABC508" s="145"/>
      <c r="ABD508" s="146"/>
      <c r="ABE508" s="145"/>
      <c r="ABF508" s="146"/>
      <c r="ABG508" s="145"/>
      <c r="ABH508" s="146"/>
      <c r="ABI508" s="145"/>
      <c r="ABJ508" s="146"/>
      <c r="ABK508" s="145"/>
      <c r="ABL508" s="146"/>
      <c r="ABM508" s="145"/>
      <c r="ABN508" s="146"/>
      <c r="ABO508" s="145"/>
      <c r="ABP508" s="146"/>
      <c r="ABQ508" s="145"/>
      <c r="ABR508" s="146"/>
      <c r="ABS508" s="145"/>
      <c r="ABT508" s="146"/>
      <c r="ABU508" s="145"/>
      <c r="ABV508" s="146"/>
      <c r="ABW508" s="145"/>
      <c r="ABX508" s="146"/>
      <c r="ABY508" s="145"/>
      <c r="ABZ508" s="146"/>
      <c r="ACA508" s="145"/>
      <c r="ACB508" s="146"/>
      <c r="ACC508" s="145"/>
      <c r="ACD508" s="146"/>
      <c r="ACE508" s="145"/>
      <c r="ACF508" s="146"/>
      <c r="ACG508" s="145"/>
      <c r="ACH508" s="146"/>
      <c r="ACI508" s="145"/>
      <c r="ACJ508" s="146"/>
      <c r="ACK508" s="145"/>
      <c r="ACL508" s="146"/>
      <c r="ACM508" s="145"/>
      <c r="ACN508" s="146"/>
      <c r="ACO508" s="145"/>
      <c r="ACP508" s="146"/>
      <c r="ACQ508" s="145"/>
      <c r="ACR508" s="146"/>
      <c r="ACS508" s="145"/>
      <c r="ACT508" s="146"/>
      <c r="ACU508" s="145"/>
      <c r="ACV508" s="146"/>
      <c r="ACW508" s="145"/>
      <c r="ACX508" s="146"/>
      <c r="ACY508" s="145"/>
      <c r="ACZ508" s="146"/>
      <c r="ADA508" s="145"/>
      <c r="ADB508" s="146"/>
      <c r="ADC508" s="145"/>
      <c r="ADD508" s="146"/>
      <c r="ADE508" s="145"/>
      <c r="ADF508" s="146"/>
      <c r="ADG508" s="145"/>
      <c r="ADH508" s="146"/>
      <c r="ADI508" s="145"/>
      <c r="ADJ508" s="146"/>
      <c r="ADK508" s="145"/>
      <c r="ADL508" s="146"/>
      <c r="ADM508" s="145"/>
      <c r="ADN508" s="146"/>
      <c r="ADO508" s="145"/>
      <c r="ADP508" s="146"/>
      <c r="ADQ508" s="145"/>
      <c r="ADR508" s="146"/>
      <c r="ADS508" s="145"/>
      <c r="ADT508" s="146"/>
      <c r="ADU508" s="145"/>
      <c r="ADV508" s="146"/>
      <c r="ADW508" s="145"/>
      <c r="ADX508" s="146"/>
      <c r="ADY508" s="145"/>
      <c r="ADZ508" s="146"/>
      <c r="AEA508" s="145"/>
      <c r="AEB508" s="146"/>
      <c r="AEC508" s="145"/>
      <c r="AED508" s="146"/>
      <c r="AEE508" s="145"/>
      <c r="AEF508" s="146"/>
      <c r="AEG508" s="145"/>
      <c r="AEH508" s="146"/>
      <c r="AEI508" s="145"/>
      <c r="AEJ508" s="146"/>
      <c r="AEK508" s="145"/>
      <c r="AEL508" s="146"/>
      <c r="AEM508" s="145"/>
      <c r="AEN508" s="146"/>
      <c r="AEO508" s="145"/>
      <c r="AEP508" s="146"/>
      <c r="AEQ508" s="145"/>
      <c r="AER508" s="146"/>
      <c r="AES508" s="145"/>
      <c r="AET508" s="146"/>
      <c r="AEU508" s="145"/>
      <c r="AEV508" s="146"/>
      <c r="AEW508" s="145"/>
      <c r="AEX508" s="146"/>
      <c r="AEY508" s="145"/>
      <c r="AEZ508" s="146"/>
      <c r="AFA508" s="145"/>
      <c r="AFB508" s="146"/>
      <c r="AFC508" s="145"/>
      <c r="AFD508" s="146"/>
      <c r="AFE508" s="145"/>
      <c r="AFF508" s="146"/>
      <c r="AFG508" s="145"/>
      <c r="AFH508" s="146"/>
      <c r="AFI508" s="145"/>
      <c r="AFJ508" s="146"/>
      <c r="AFK508" s="145"/>
      <c r="AFL508" s="146"/>
      <c r="AFM508" s="145"/>
      <c r="AFN508" s="146"/>
      <c r="AFO508" s="145"/>
      <c r="AFP508" s="146"/>
      <c r="AFQ508" s="145"/>
      <c r="AFR508" s="146"/>
      <c r="AFS508" s="145"/>
      <c r="AFT508" s="146"/>
      <c r="AFU508" s="145"/>
      <c r="AFV508" s="146"/>
      <c r="AFW508" s="145"/>
      <c r="AFX508" s="146"/>
      <c r="AFY508" s="145"/>
      <c r="AFZ508" s="146"/>
      <c r="AGA508" s="145"/>
      <c r="AGB508" s="146"/>
      <c r="AGC508" s="145"/>
      <c r="AGD508" s="146"/>
      <c r="AGE508" s="145"/>
      <c r="AGF508" s="146"/>
      <c r="AGG508" s="145"/>
      <c r="AGH508" s="146"/>
      <c r="AGI508" s="145"/>
      <c r="AGJ508" s="146"/>
      <c r="AGK508" s="145"/>
      <c r="AGL508" s="146"/>
      <c r="AGM508" s="145"/>
      <c r="AGN508" s="146"/>
      <c r="AGO508" s="145"/>
      <c r="AGP508" s="146"/>
      <c r="AGQ508" s="145"/>
      <c r="AGR508" s="146"/>
      <c r="AGS508" s="145"/>
      <c r="AGT508" s="146"/>
      <c r="AGU508" s="145"/>
      <c r="AGV508" s="146"/>
      <c r="AGW508" s="145"/>
      <c r="AGX508" s="146"/>
      <c r="AGY508" s="145"/>
      <c r="AGZ508" s="146"/>
      <c r="AHA508" s="145"/>
      <c r="AHB508" s="146"/>
      <c r="AHC508" s="145"/>
      <c r="AHD508" s="146"/>
      <c r="AHE508" s="145"/>
      <c r="AHF508" s="146"/>
      <c r="AHG508" s="145"/>
      <c r="AHH508" s="146"/>
      <c r="AHI508" s="145"/>
      <c r="AHJ508" s="146"/>
      <c r="AHK508" s="145"/>
      <c r="AHL508" s="146"/>
      <c r="AHM508" s="145"/>
      <c r="AHN508" s="146"/>
      <c r="AHO508" s="145"/>
      <c r="AHP508" s="146"/>
      <c r="AHQ508" s="145"/>
      <c r="AHR508" s="146"/>
      <c r="AHS508" s="145"/>
      <c r="AHT508" s="146"/>
      <c r="AHU508" s="145"/>
      <c r="AHV508" s="146"/>
      <c r="AHW508" s="145"/>
      <c r="AHX508" s="146"/>
      <c r="AHY508" s="145"/>
      <c r="AHZ508" s="146"/>
      <c r="AIA508" s="145"/>
      <c r="AIB508" s="146"/>
      <c r="AIC508" s="145"/>
      <c r="AID508" s="146"/>
      <c r="AIE508" s="145"/>
      <c r="AIF508" s="146"/>
      <c r="AIG508" s="145"/>
      <c r="AIH508" s="146"/>
      <c r="AII508" s="145"/>
      <c r="AIJ508" s="146"/>
      <c r="AIK508" s="145"/>
      <c r="AIL508" s="146"/>
      <c r="AIM508" s="145"/>
      <c r="AIN508" s="146"/>
      <c r="AIO508" s="145"/>
      <c r="AIP508" s="146"/>
      <c r="AIQ508" s="145"/>
      <c r="AIR508" s="146"/>
      <c r="AIS508" s="145"/>
      <c r="AIT508" s="146"/>
      <c r="AIU508" s="145"/>
      <c r="AIV508" s="146"/>
      <c r="AIW508" s="145"/>
      <c r="AIX508" s="146"/>
      <c r="AIY508" s="145"/>
      <c r="AIZ508" s="146"/>
      <c r="AJA508" s="145"/>
      <c r="AJB508" s="146"/>
      <c r="AJC508" s="145"/>
      <c r="AJD508" s="146"/>
      <c r="AJE508" s="145"/>
      <c r="AJF508" s="146"/>
      <c r="AJG508" s="145"/>
      <c r="AJH508" s="146"/>
      <c r="AJI508" s="145"/>
      <c r="AJJ508" s="146"/>
      <c r="AJK508" s="145"/>
      <c r="AJL508" s="146"/>
      <c r="AJM508" s="145"/>
      <c r="AJN508" s="146"/>
      <c r="AJO508" s="145"/>
      <c r="AJP508" s="146"/>
      <c r="AJQ508" s="145"/>
      <c r="AJR508" s="146"/>
      <c r="AJS508" s="145"/>
      <c r="AJT508" s="146"/>
      <c r="AJU508" s="145"/>
      <c r="AJV508" s="146"/>
      <c r="AJW508" s="145"/>
      <c r="AJX508" s="146"/>
      <c r="AJY508" s="145"/>
      <c r="AJZ508" s="146"/>
      <c r="AKA508" s="145"/>
      <c r="AKB508" s="146"/>
      <c r="AKC508" s="145"/>
      <c r="AKD508" s="146"/>
      <c r="AKE508" s="145"/>
      <c r="AKF508" s="146"/>
      <c r="AKG508" s="145"/>
      <c r="AKH508" s="146"/>
      <c r="AKI508" s="145"/>
      <c r="AKJ508" s="146"/>
      <c r="AKK508" s="145"/>
      <c r="AKL508" s="146"/>
      <c r="AKM508" s="145"/>
      <c r="AKN508" s="146"/>
      <c r="AKO508" s="145"/>
      <c r="AKP508" s="146"/>
      <c r="AKQ508" s="145"/>
      <c r="AKR508" s="146"/>
      <c r="AKS508" s="145"/>
      <c r="AKT508" s="146"/>
      <c r="AKU508" s="145"/>
      <c r="AKV508" s="146"/>
      <c r="AKW508" s="145"/>
      <c r="AKX508" s="146"/>
      <c r="AKY508" s="145"/>
      <c r="AKZ508" s="146"/>
      <c r="ALA508" s="145"/>
      <c r="ALB508" s="146"/>
      <c r="ALC508" s="145"/>
    </row>
    <row r="509" spans="1:991" s="40" customFormat="1" ht="26.45" customHeight="1">
      <c r="A509" s="97" t="s">
        <v>5325</v>
      </c>
      <c r="B509" s="97"/>
      <c r="C509" s="98" t="s">
        <v>89</v>
      </c>
      <c r="D509" s="98" t="s">
        <v>6148</v>
      </c>
      <c r="E509" s="98" t="s">
        <v>516</v>
      </c>
      <c r="F509" s="98" t="s">
        <v>3546</v>
      </c>
      <c r="G509" s="97" t="s">
        <v>5828</v>
      </c>
      <c r="H509" s="100" t="s">
        <v>192</v>
      </c>
      <c r="I509" s="98" t="s">
        <v>5548</v>
      </c>
      <c r="J509" s="98">
        <v>20</v>
      </c>
      <c r="K509" s="98" t="s">
        <v>5415</v>
      </c>
      <c r="L509" s="97" t="s">
        <v>5549</v>
      </c>
      <c r="M509" s="98" t="s">
        <v>64</v>
      </c>
      <c r="N509" s="98" t="s">
        <v>64</v>
      </c>
      <c r="O509" s="98" t="s">
        <v>64</v>
      </c>
      <c r="P509" s="98" t="s">
        <v>5332</v>
      </c>
      <c r="Q509" s="97"/>
      <c r="R509" s="98" t="s">
        <v>5334</v>
      </c>
      <c r="S509" s="95"/>
      <c r="T509" s="145"/>
      <c r="U509" s="146"/>
      <c r="V509" s="145"/>
      <c r="W509" s="146"/>
      <c r="X509" s="145"/>
      <c r="Y509" s="146"/>
      <c r="Z509" s="145"/>
      <c r="AA509" s="145"/>
      <c r="AB509" s="146"/>
      <c r="AC509" s="145"/>
      <c r="AD509" s="146"/>
      <c r="AE509" s="145"/>
      <c r="AF509" s="146"/>
      <c r="AG509" s="145"/>
      <c r="AH509" s="146"/>
      <c r="AI509" s="145"/>
      <c r="AJ509" s="146"/>
      <c r="AK509" s="145"/>
      <c r="AL509" s="146"/>
      <c r="AM509" s="145"/>
      <c r="AN509" s="146"/>
      <c r="AO509" s="145"/>
      <c r="AP509" s="146"/>
      <c r="AQ509" s="145"/>
      <c r="AR509" s="146"/>
      <c r="AS509" s="145"/>
      <c r="AT509" s="146"/>
      <c r="AU509" s="145"/>
      <c r="AV509" s="146"/>
      <c r="AW509" s="145"/>
      <c r="AX509" s="146"/>
      <c r="AY509" s="145"/>
      <c r="AZ509" s="146"/>
      <c r="BA509" s="145"/>
      <c r="BB509" s="146"/>
      <c r="BC509" s="145"/>
      <c r="BD509" s="146"/>
      <c r="BE509" s="145"/>
      <c r="BF509" s="146"/>
      <c r="BG509" s="145"/>
      <c r="BH509" s="146"/>
      <c r="BI509" s="145"/>
      <c r="BJ509" s="146"/>
      <c r="BK509" s="145"/>
      <c r="BL509" s="146"/>
      <c r="BM509" s="145"/>
      <c r="BN509" s="146"/>
      <c r="BO509" s="145"/>
      <c r="BP509" s="146"/>
      <c r="BQ509" s="145"/>
      <c r="BR509" s="146"/>
      <c r="BS509" s="145"/>
      <c r="BT509" s="146"/>
      <c r="BU509" s="145"/>
      <c r="BV509" s="146"/>
      <c r="BW509" s="145"/>
      <c r="BX509" s="146"/>
      <c r="BY509" s="145"/>
      <c r="BZ509" s="146"/>
      <c r="CA509" s="145"/>
      <c r="CB509" s="146"/>
      <c r="CC509" s="145"/>
      <c r="CD509" s="146"/>
      <c r="CE509" s="145"/>
      <c r="CF509" s="146"/>
      <c r="CG509" s="145"/>
      <c r="CH509" s="146"/>
      <c r="CI509" s="145"/>
      <c r="CJ509" s="146"/>
      <c r="CK509" s="145"/>
      <c r="CL509" s="146"/>
      <c r="CM509" s="145"/>
      <c r="CN509" s="146"/>
      <c r="CO509" s="145"/>
      <c r="CP509" s="146"/>
      <c r="CQ509" s="145"/>
      <c r="CR509" s="146"/>
      <c r="CS509" s="145"/>
      <c r="CT509" s="146"/>
      <c r="CU509" s="145"/>
      <c r="CV509" s="146"/>
      <c r="CW509" s="145"/>
      <c r="CX509" s="146"/>
      <c r="CY509" s="145"/>
      <c r="CZ509" s="146"/>
      <c r="DA509" s="145"/>
      <c r="DB509" s="146"/>
      <c r="DC509" s="145"/>
      <c r="DD509" s="146"/>
      <c r="DE509" s="145"/>
      <c r="DF509" s="146"/>
      <c r="DG509" s="145"/>
      <c r="DH509" s="146"/>
      <c r="DI509" s="145"/>
      <c r="DJ509" s="146"/>
      <c r="DK509" s="145"/>
      <c r="DL509" s="146"/>
      <c r="DM509" s="145"/>
      <c r="DN509" s="146"/>
      <c r="DO509" s="145"/>
      <c r="DP509" s="146"/>
      <c r="DQ509" s="145"/>
      <c r="DR509" s="146"/>
      <c r="DS509" s="145"/>
      <c r="DT509" s="146"/>
      <c r="DU509" s="145"/>
      <c r="DV509" s="146"/>
      <c r="DW509" s="145"/>
      <c r="DX509" s="146"/>
      <c r="DY509" s="145"/>
      <c r="DZ509" s="146"/>
      <c r="EA509" s="145"/>
      <c r="EB509" s="146"/>
      <c r="EC509" s="145"/>
      <c r="ED509" s="146"/>
      <c r="EE509" s="145"/>
      <c r="EF509" s="146"/>
      <c r="EG509" s="145"/>
      <c r="EH509" s="146"/>
      <c r="EI509" s="145"/>
      <c r="EJ509" s="146"/>
      <c r="EK509" s="145"/>
      <c r="EL509" s="146"/>
      <c r="EM509" s="145"/>
      <c r="EN509" s="146"/>
      <c r="EO509" s="145"/>
      <c r="EP509" s="146"/>
      <c r="EQ509" s="145"/>
      <c r="ER509" s="146"/>
      <c r="ES509" s="145"/>
      <c r="ET509" s="146"/>
      <c r="EU509" s="145"/>
      <c r="EV509" s="146"/>
      <c r="EW509" s="145"/>
      <c r="EX509" s="146"/>
      <c r="EY509" s="145"/>
      <c r="EZ509" s="146"/>
      <c r="FA509" s="145"/>
      <c r="FB509" s="146"/>
      <c r="FC509" s="145"/>
      <c r="FD509" s="146"/>
      <c r="FE509" s="145"/>
      <c r="FF509" s="146"/>
      <c r="FG509" s="145"/>
      <c r="FH509" s="146"/>
      <c r="FI509" s="145"/>
      <c r="FJ509" s="146"/>
      <c r="FK509" s="145"/>
      <c r="FL509" s="146"/>
      <c r="FM509" s="145"/>
      <c r="FN509" s="146"/>
      <c r="FO509" s="145"/>
      <c r="FP509" s="146"/>
      <c r="FQ509" s="145"/>
      <c r="FR509" s="146"/>
      <c r="FS509" s="145"/>
      <c r="FT509" s="146"/>
      <c r="FU509" s="145"/>
      <c r="FV509" s="146"/>
      <c r="FW509" s="145"/>
      <c r="FX509" s="146"/>
      <c r="FY509" s="145"/>
      <c r="FZ509" s="146"/>
      <c r="GA509" s="145"/>
      <c r="GB509" s="146"/>
      <c r="GC509" s="145"/>
      <c r="GD509" s="146"/>
      <c r="GE509" s="145"/>
      <c r="GF509" s="146"/>
      <c r="GG509" s="145"/>
      <c r="GH509" s="146"/>
      <c r="GI509" s="145"/>
      <c r="GJ509" s="146"/>
      <c r="GK509" s="145"/>
      <c r="GL509" s="146"/>
      <c r="GM509" s="145"/>
      <c r="GN509" s="146"/>
      <c r="GO509" s="145"/>
      <c r="GP509" s="146"/>
      <c r="GQ509" s="145"/>
      <c r="GR509" s="146"/>
      <c r="GS509" s="145"/>
      <c r="GT509" s="146"/>
      <c r="GU509" s="145"/>
      <c r="GV509" s="146"/>
      <c r="GW509" s="145"/>
      <c r="GX509" s="146"/>
      <c r="GY509" s="145"/>
      <c r="GZ509" s="146"/>
      <c r="HA509" s="145"/>
      <c r="HB509" s="146"/>
      <c r="HC509" s="145"/>
      <c r="HD509" s="146"/>
      <c r="HE509" s="145"/>
      <c r="HF509" s="146"/>
      <c r="HG509" s="145"/>
      <c r="HH509" s="146"/>
      <c r="HI509" s="145"/>
      <c r="HJ509" s="146"/>
      <c r="HK509" s="145"/>
      <c r="HL509" s="146"/>
      <c r="HM509" s="145"/>
      <c r="HN509" s="146"/>
      <c r="HO509" s="145"/>
      <c r="HP509" s="146"/>
      <c r="HQ509" s="145"/>
      <c r="HR509" s="146"/>
      <c r="HS509" s="145"/>
      <c r="HT509" s="146"/>
      <c r="HU509" s="145"/>
      <c r="HV509" s="146"/>
      <c r="HW509" s="145"/>
      <c r="HX509" s="146"/>
      <c r="HY509" s="145"/>
      <c r="HZ509" s="146"/>
      <c r="IA509" s="145"/>
      <c r="IB509" s="146"/>
      <c r="IC509" s="145"/>
      <c r="ID509" s="146"/>
      <c r="IE509" s="145"/>
      <c r="IF509" s="146"/>
      <c r="IG509" s="145"/>
      <c r="IH509" s="146"/>
      <c r="II509" s="145"/>
      <c r="IJ509" s="146"/>
      <c r="IK509" s="145"/>
      <c r="IL509" s="146"/>
      <c r="IM509" s="145"/>
      <c r="IN509" s="146"/>
      <c r="IO509" s="145"/>
      <c r="IP509" s="146"/>
      <c r="IQ509" s="145"/>
      <c r="IR509" s="146"/>
      <c r="IS509" s="145"/>
      <c r="IT509" s="146"/>
      <c r="IU509" s="145"/>
      <c r="IV509" s="146"/>
      <c r="IW509" s="145"/>
      <c r="IX509" s="146"/>
      <c r="IY509" s="145"/>
      <c r="IZ509" s="146"/>
      <c r="JA509" s="145"/>
      <c r="JB509" s="146"/>
      <c r="JC509" s="145"/>
      <c r="JD509" s="146"/>
      <c r="JE509" s="145"/>
      <c r="JF509" s="146"/>
      <c r="JG509" s="145"/>
      <c r="JH509" s="146"/>
      <c r="JI509" s="145"/>
      <c r="JJ509" s="146"/>
      <c r="JK509" s="145"/>
      <c r="JL509" s="146"/>
      <c r="JM509" s="145"/>
      <c r="JN509" s="146"/>
      <c r="JO509" s="145"/>
      <c r="JP509" s="146"/>
      <c r="JQ509" s="145"/>
      <c r="JR509" s="146"/>
      <c r="JS509" s="145"/>
      <c r="JT509" s="146"/>
      <c r="JU509" s="145"/>
      <c r="JV509" s="146"/>
      <c r="JW509" s="145"/>
      <c r="JX509" s="146"/>
      <c r="JY509" s="145"/>
      <c r="JZ509" s="146"/>
      <c r="KA509" s="145"/>
      <c r="KB509" s="146"/>
      <c r="KC509" s="145"/>
      <c r="KD509" s="146"/>
      <c r="KE509" s="145"/>
      <c r="KF509" s="146"/>
      <c r="KG509" s="145"/>
      <c r="KH509" s="146"/>
      <c r="KI509" s="145"/>
      <c r="KJ509" s="146"/>
      <c r="KK509" s="145"/>
      <c r="KL509" s="146"/>
      <c r="KM509" s="145"/>
      <c r="KN509" s="146"/>
      <c r="KO509" s="145"/>
      <c r="KP509" s="146"/>
      <c r="KQ509" s="145"/>
      <c r="KR509" s="146"/>
      <c r="KS509" s="145"/>
      <c r="KT509" s="146"/>
      <c r="KU509" s="145"/>
      <c r="KV509" s="146"/>
      <c r="KW509" s="145"/>
      <c r="KX509" s="146"/>
      <c r="KY509" s="145"/>
      <c r="KZ509" s="146"/>
      <c r="LA509" s="145"/>
      <c r="LB509" s="146"/>
      <c r="LC509" s="145"/>
      <c r="LD509" s="146"/>
      <c r="LE509" s="145"/>
      <c r="LF509" s="146"/>
      <c r="LG509" s="145"/>
      <c r="LH509" s="146"/>
      <c r="LI509" s="145"/>
      <c r="LJ509" s="146"/>
      <c r="LK509" s="145"/>
      <c r="LL509" s="146"/>
      <c r="LM509" s="145"/>
      <c r="LN509" s="146"/>
      <c r="LO509" s="145"/>
      <c r="LP509" s="146"/>
      <c r="LQ509" s="145"/>
      <c r="LR509" s="146"/>
      <c r="LS509" s="145"/>
      <c r="LT509" s="146"/>
      <c r="LU509" s="145"/>
      <c r="LV509" s="146"/>
      <c r="LW509" s="145"/>
      <c r="LX509" s="146"/>
      <c r="LY509" s="145"/>
      <c r="LZ509" s="146"/>
      <c r="MA509" s="145"/>
      <c r="MB509" s="146"/>
      <c r="MC509" s="145"/>
      <c r="MD509" s="146"/>
      <c r="ME509" s="145"/>
      <c r="MF509" s="146"/>
      <c r="MG509" s="145"/>
      <c r="MH509" s="146"/>
      <c r="MI509" s="145"/>
      <c r="MJ509" s="146"/>
      <c r="MK509" s="145"/>
      <c r="ML509" s="146"/>
      <c r="MM509" s="145"/>
      <c r="MN509" s="146"/>
      <c r="MO509" s="145"/>
      <c r="MP509" s="146"/>
      <c r="MQ509" s="145"/>
      <c r="MR509" s="146"/>
      <c r="MS509" s="145"/>
      <c r="MT509" s="146"/>
      <c r="MU509" s="145"/>
      <c r="MV509" s="146"/>
      <c r="MW509" s="145"/>
      <c r="MX509" s="146"/>
      <c r="MY509" s="145"/>
      <c r="MZ509" s="146"/>
      <c r="NA509" s="145"/>
      <c r="NB509" s="146"/>
      <c r="NC509" s="145"/>
      <c r="ND509" s="146"/>
      <c r="NE509" s="145"/>
      <c r="NF509" s="146"/>
      <c r="NG509" s="145"/>
      <c r="NH509" s="146"/>
      <c r="NI509" s="145"/>
      <c r="NJ509" s="146"/>
      <c r="NK509" s="145"/>
      <c r="NL509" s="146"/>
      <c r="NM509" s="145"/>
      <c r="NN509" s="146"/>
      <c r="NO509" s="145"/>
      <c r="NP509" s="146"/>
      <c r="NQ509" s="145"/>
      <c r="NR509" s="146"/>
      <c r="NS509" s="145"/>
      <c r="NT509" s="146"/>
      <c r="NU509" s="145"/>
      <c r="NV509" s="146"/>
      <c r="NW509" s="145"/>
      <c r="NX509" s="146"/>
      <c r="NY509" s="145"/>
      <c r="NZ509" s="146"/>
      <c r="OA509" s="145"/>
      <c r="OB509" s="146"/>
      <c r="OC509" s="145"/>
      <c r="OD509" s="146"/>
      <c r="OE509" s="145"/>
      <c r="OF509" s="146"/>
      <c r="OG509" s="145"/>
      <c r="OH509" s="146"/>
      <c r="OI509" s="145"/>
      <c r="OJ509" s="146"/>
      <c r="OK509" s="145"/>
      <c r="OL509" s="146"/>
      <c r="OM509" s="145"/>
      <c r="ON509" s="146"/>
      <c r="OO509" s="145"/>
      <c r="OP509" s="146"/>
      <c r="OQ509" s="145"/>
      <c r="OR509" s="146"/>
      <c r="OS509" s="145"/>
      <c r="OT509" s="146"/>
      <c r="OU509" s="145"/>
      <c r="OV509" s="146"/>
      <c r="OW509" s="145"/>
      <c r="OX509" s="146"/>
      <c r="OY509" s="145"/>
      <c r="OZ509" s="146"/>
      <c r="PA509" s="145"/>
      <c r="PB509" s="146"/>
      <c r="PC509" s="145"/>
      <c r="PD509" s="146"/>
      <c r="PE509" s="145"/>
      <c r="PF509" s="146"/>
      <c r="PG509" s="145"/>
      <c r="PH509" s="146"/>
      <c r="PI509" s="145"/>
      <c r="PJ509" s="146"/>
      <c r="PK509" s="145"/>
      <c r="PL509" s="146"/>
      <c r="PM509" s="145"/>
      <c r="PN509" s="146"/>
      <c r="PO509" s="145"/>
      <c r="PP509" s="146"/>
      <c r="PQ509" s="145"/>
      <c r="PR509" s="146"/>
      <c r="PS509" s="145"/>
      <c r="PT509" s="146"/>
      <c r="PU509" s="145"/>
      <c r="PV509" s="146"/>
      <c r="PW509" s="145"/>
      <c r="PX509" s="146"/>
      <c r="PY509" s="145"/>
      <c r="PZ509" s="146"/>
      <c r="QA509" s="145"/>
      <c r="QB509" s="146"/>
      <c r="QC509" s="145"/>
      <c r="QD509" s="146"/>
      <c r="QE509" s="145"/>
      <c r="QF509" s="146"/>
      <c r="QG509" s="145"/>
      <c r="QH509" s="146"/>
      <c r="QI509" s="145"/>
      <c r="QJ509" s="146"/>
      <c r="QK509" s="145"/>
      <c r="QL509" s="146"/>
      <c r="QM509" s="145"/>
      <c r="QN509" s="146"/>
      <c r="QO509" s="145"/>
      <c r="QP509" s="146"/>
      <c r="QQ509" s="145"/>
      <c r="QR509" s="146"/>
      <c r="QS509" s="145"/>
      <c r="QT509" s="146"/>
      <c r="QU509" s="145"/>
      <c r="QV509" s="146"/>
      <c r="QW509" s="145"/>
      <c r="QX509" s="146"/>
      <c r="QY509" s="145"/>
      <c r="QZ509" s="146"/>
      <c r="RA509" s="145"/>
      <c r="RB509" s="146"/>
      <c r="RC509" s="145"/>
      <c r="RD509" s="146"/>
      <c r="RE509" s="145"/>
      <c r="RF509" s="146"/>
      <c r="RG509" s="145"/>
      <c r="RH509" s="146"/>
      <c r="RI509" s="145"/>
      <c r="RJ509" s="146"/>
      <c r="RK509" s="145"/>
      <c r="RL509" s="146"/>
      <c r="RM509" s="145"/>
      <c r="RN509" s="146"/>
      <c r="RO509" s="145"/>
      <c r="RP509" s="146"/>
      <c r="RQ509" s="145"/>
      <c r="RR509" s="146"/>
      <c r="RS509" s="145"/>
      <c r="RT509" s="146"/>
      <c r="RU509" s="145"/>
      <c r="RV509" s="146"/>
      <c r="RW509" s="145"/>
      <c r="RX509" s="146"/>
      <c r="RY509" s="145"/>
      <c r="RZ509" s="146"/>
      <c r="SA509" s="145"/>
      <c r="SB509" s="146"/>
      <c r="SC509" s="145"/>
      <c r="SD509" s="146"/>
      <c r="SE509" s="145"/>
      <c r="SF509" s="146"/>
      <c r="SG509" s="145"/>
      <c r="SH509" s="146"/>
      <c r="SI509" s="145"/>
      <c r="SJ509" s="146"/>
      <c r="SK509" s="145"/>
      <c r="SL509" s="146"/>
      <c r="SM509" s="145"/>
      <c r="SN509" s="146"/>
      <c r="SO509" s="145"/>
      <c r="SP509" s="146"/>
      <c r="SQ509" s="145"/>
      <c r="SR509" s="146"/>
      <c r="SS509" s="145"/>
      <c r="ST509" s="146"/>
      <c r="SU509" s="145"/>
      <c r="SV509" s="146"/>
      <c r="SW509" s="145"/>
      <c r="SX509" s="146"/>
      <c r="SY509" s="145"/>
      <c r="SZ509" s="146"/>
      <c r="TA509" s="145"/>
      <c r="TB509" s="146"/>
      <c r="TC509" s="145"/>
      <c r="TD509" s="146"/>
      <c r="TE509" s="145"/>
      <c r="TF509" s="146"/>
      <c r="TG509" s="145"/>
      <c r="TH509" s="146"/>
      <c r="TI509" s="145"/>
      <c r="TJ509" s="146"/>
      <c r="TK509" s="145"/>
      <c r="TL509" s="146"/>
      <c r="TM509" s="145"/>
      <c r="TN509" s="146"/>
      <c r="TO509" s="145"/>
      <c r="TP509" s="146"/>
      <c r="TQ509" s="145"/>
      <c r="TR509" s="146"/>
      <c r="TS509" s="145"/>
      <c r="TT509" s="146"/>
      <c r="TU509" s="145"/>
      <c r="TV509" s="146"/>
      <c r="TW509" s="145"/>
      <c r="TX509" s="146"/>
      <c r="TY509" s="145"/>
      <c r="TZ509" s="146"/>
      <c r="UA509" s="145"/>
      <c r="UB509" s="146"/>
      <c r="UC509" s="145"/>
      <c r="UD509" s="146"/>
      <c r="UE509" s="145"/>
      <c r="UF509" s="146"/>
      <c r="UG509" s="145"/>
      <c r="UH509" s="146"/>
      <c r="UI509" s="145"/>
      <c r="UJ509" s="146"/>
      <c r="UK509" s="145"/>
      <c r="UL509" s="146"/>
      <c r="UM509" s="145"/>
      <c r="UN509" s="146"/>
      <c r="UO509" s="145"/>
      <c r="UP509" s="146"/>
      <c r="UQ509" s="145"/>
      <c r="UR509" s="146"/>
      <c r="US509" s="145"/>
      <c r="UT509" s="146"/>
      <c r="UU509" s="145"/>
      <c r="UV509" s="146"/>
      <c r="UW509" s="145"/>
      <c r="UX509" s="146"/>
      <c r="UY509" s="145"/>
      <c r="UZ509" s="146"/>
      <c r="VA509" s="145"/>
      <c r="VB509" s="146"/>
      <c r="VC509" s="145"/>
      <c r="VD509" s="146"/>
      <c r="VE509" s="145"/>
      <c r="VF509" s="146"/>
      <c r="VG509" s="145"/>
      <c r="VH509" s="146"/>
      <c r="VI509" s="145"/>
      <c r="VJ509" s="146"/>
      <c r="VK509" s="145"/>
      <c r="VL509" s="146"/>
      <c r="VM509" s="145"/>
      <c r="VN509" s="146"/>
      <c r="VO509" s="145"/>
      <c r="VP509" s="146"/>
      <c r="VQ509" s="145"/>
      <c r="VR509" s="146"/>
      <c r="VS509" s="145"/>
      <c r="VT509" s="146"/>
      <c r="VU509" s="145"/>
      <c r="VV509" s="146"/>
      <c r="VW509" s="145"/>
      <c r="VX509" s="146"/>
      <c r="VY509" s="145"/>
      <c r="VZ509" s="146"/>
      <c r="WA509" s="145"/>
      <c r="WB509" s="146"/>
      <c r="WC509" s="145"/>
      <c r="WD509" s="146"/>
      <c r="WE509" s="145"/>
      <c r="WF509" s="146"/>
      <c r="WG509" s="145"/>
      <c r="WH509" s="146"/>
      <c r="WI509" s="145"/>
      <c r="WJ509" s="146"/>
      <c r="WK509" s="145"/>
      <c r="WL509" s="146"/>
      <c r="WM509" s="145"/>
      <c r="WN509" s="146"/>
      <c r="WO509" s="145"/>
      <c r="WP509" s="146"/>
      <c r="WQ509" s="145"/>
      <c r="WR509" s="146"/>
      <c r="WS509" s="145"/>
      <c r="WT509" s="146"/>
      <c r="WU509" s="145"/>
      <c r="WV509" s="146"/>
      <c r="WW509" s="145"/>
      <c r="WX509" s="146"/>
      <c r="WY509" s="145"/>
      <c r="WZ509" s="146"/>
      <c r="XA509" s="145"/>
      <c r="XB509" s="146"/>
      <c r="XC509" s="145"/>
      <c r="XD509" s="146"/>
      <c r="XE509" s="145"/>
      <c r="XF509" s="146"/>
      <c r="XG509" s="145"/>
      <c r="XH509" s="146"/>
      <c r="XI509" s="145"/>
      <c r="XJ509" s="146"/>
      <c r="XK509" s="145"/>
      <c r="XL509" s="146"/>
      <c r="XM509" s="145"/>
      <c r="XN509" s="146"/>
      <c r="XO509" s="145"/>
      <c r="XP509" s="146"/>
      <c r="XQ509" s="145"/>
      <c r="XR509" s="146"/>
      <c r="XS509" s="145"/>
      <c r="XT509" s="146"/>
      <c r="XU509" s="145"/>
      <c r="XV509" s="146"/>
      <c r="XW509" s="145"/>
      <c r="XX509" s="146"/>
      <c r="XY509" s="145"/>
      <c r="XZ509" s="146"/>
      <c r="YA509" s="145"/>
      <c r="YB509" s="146"/>
      <c r="YC509" s="145"/>
      <c r="YD509" s="146"/>
      <c r="YE509" s="145"/>
      <c r="YF509" s="146"/>
      <c r="YG509" s="145"/>
      <c r="YH509" s="146"/>
      <c r="YI509" s="145"/>
      <c r="YJ509" s="146"/>
      <c r="YK509" s="145"/>
      <c r="YL509" s="146"/>
      <c r="YM509" s="145"/>
      <c r="YN509" s="146"/>
      <c r="YO509" s="145"/>
      <c r="YP509" s="146"/>
      <c r="YQ509" s="145"/>
      <c r="YR509" s="146"/>
      <c r="YS509" s="145"/>
      <c r="YT509" s="146"/>
      <c r="YU509" s="145"/>
      <c r="YV509" s="146"/>
      <c r="YW509" s="145"/>
      <c r="YX509" s="146"/>
      <c r="YY509" s="145"/>
      <c r="YZ509" s="146"/>
      <c r="ZA509" s="145"/>
      <c r="ZB509" s="146"/>
      <c r="ZC509" s="145"/>
      <c r="ZD509" s="146"/>
      <c r="ZE509" s="145"/>
      <c r="ZF509" s="146"/>
      <c r="ZG509" s="145"/>
      <c r="ZH509" s="146"/>
      <c r="ZI509" s="145"/>
      <c r="ZJ509" s="146"/>
      <c r="ZK509" s="145"/>
      <c r="ZL509" s="146"/>
      <c r="ZM509" s="145"/>
      <c r="ZN509" s="146"/>
      <c r="ZO509" s="145"/>
      <c r="ZP509" s="146"/>
      <c r="ZQ509" s="145"/>
      <c r="ZR509" s="146"/>
      <c r="ZS509" s="145"/>
      <c r="ZT509" s="146"/>
      <c r="ZU509" s="145"/>
      <c r="ZV509" s="146"/>
      <c r="ZW509" s="145"/>
      <c r="ZX509" s="146"/>
      <c r="ZY509" s="145"/>
      <c r="ZZ509" s="146"/>
      <c r="AAA509" s="145"/>
      <c r="AAB509" s="146"/>
      <c r="AAC509" s="145"/>
      <c r="AAD509" s="146"/>
      <c r="AAE509" s="145"/>
      <c r="AAF509" s="146"/>
      <c r="AAG509" s="145"/>
      <c r="AAH509" s="146"/>
      <c r="AAI509" s="145"/>
      <c r="AAJ509" s="146"/>
      <c r="AAK509" s="145"/>
      <c r="AAL509" s="146"/>
      <c r="AAM509" s="145"/>
      <c r="AAN509" s="146"/>
      <c r="AAO509" s="145"/>
      <c r="AAP509" s="146"/>
      <c r="AAQ509" s="145"/>
      <c r="AAR509" s="146"/>
      <c r="AAS509" s="145"/>
      <c r="AAT509" s="146"/>
      <c r="AAU509" s="145"/>
      <c r="AAV509" s="146"/>
      <c r="AAW509" s="145"/>
      <c r="AAX509" s="146"/>
      <c r="AAY509" s="145"/>
      <c r="AAZ509" s="146"/>
      <c r="ABA509" s="145"/>
      <c r="ABB509" s="146"/>
      <c r="ABC509" s="145"/>
      <c r="ABD509" s="146"/>
      <c r="ABE509" s="145"/>
      <c r="ABF509" s="146"/>
      <c r="ABG509" s="145"/>
      <c r="ABH509" s="146"/>
      <c r="ABI509" s="145"/>
      <c r="ABJ509" s="146"/>
      <c r="ABK509" s="145"/>
      <c r="ABL509" s="146"/>
      <c r="ABM509" s="145"/>
      <c r="ABN509" s="146"/>
      <c r="ABO509" s="145"/>
      <c r="ABP509" s="146"/>
      <c r="ABQ509" s="145"/>
      <c r="ABR509" s="146"/>
      <c r="ABS509" s="145"/>
      <c r="ABT509" s="146"/>
      <c r="ABU509" s="145"/>
      <c r="ABV509" s="146"/>
      <c r="ABW509" s="145"/>
      <c r="ABX509" s="146"/>
      <c r="ABY509" s="145"/>
      <c r="ABZ509" s="146"/>
      <c r="ACA509" s="145"/>
      <c r="ACB509" s="146"/>
      <c r="ACC509" s="145"/>
      <c r="ACD509" s="146"/>
      <c r="ACE509" s="145"/>
      <c r="ACF509" s="146"/>
      <c r="ACG509" s="145"/>
      <c r="ACH509" s="146"/>
      <c r="ACI509" s="145"/>
      <c r="ACJ509" s="146"/>
      <c r="ACK509" s="145"/>
      <c r="ACL509" s="146"/>
      <c r="ACM509" s="145"/>
      <c r="ACN509" s="146"/>
      <c r="ACO509" s="145"/>
      <c r="ACP509" s="146"/>
      <c r="ACQ509" s="145"/>
      <c r="ACR509" s="146"/>
      <c r="ACS509" s="145"/>
      <c r="ACT509" s="146"/>
      <c r="ACU509" s="145"/>
      <c r="ACV509" s="146"/>
      <c r="ACW509" s="145"/>
      <c r="ACX509" s="146"/>
      <c r="ACY509" s="145"/>
      <c r="ACZ509" s="146"/>
      <c r="ADA509" s="145"/>
      <c r="ADB509" s="146"/>
      <c r="ADC509" s="145"/>
      <c r="ADD509" s="146"/>
      <c r="ADE509" s="145"/>
      <c r="ADF509" s="146"/>
      <c r="ADG509" s="145"/>
      <c r="ADH509" s="146"/>
      <c r="ADI509" s="145"/>
      <c r="ADJ509" s="146"/>
      <c r="ADK509" s="145"/>
      <c r="ADL509" s="146"/>
      <c r="ADM509" s="145"/>
      <c r="ADN509" s="146"/>
      <c r="ADO509" s="145"/>
      <c r="ADP509" s="146"/>
      <c r="ADQ509" s="145"/>
      <c r="ADR509" s="146"/>
      <c r="ADS509" s="145"/>
      <c r="ADT509" s="146"/>
      <c r="ADU509" s="145"/>
      <c r="ADV509" s="146"/>
      <c r="ADW509" s="145"/>
      <c r="ADX509" s="146"/>
      <c r="ADY509" s="145"/>
      <c r="ADZ509" s="146"/>
      <c r="AEA509" s="145"/>
      <c r="AEB509" s="146"/>
      <c r="AEC509" s="145"/>
      <c r="AED509" s="146"/>
      <c r="AEE509" s="145"/>
      <c r="AEF509" s="146"/>
      <c r="AEG509" s="145"/>
      <c r="AEH509" s="146"/>
      <c r="AEI509" s="145"/>
      <c r="AEJ509" s="146"/>
      <c r="AEK509" s="145"/>
      <c r="AEL509" s="146"/>
      <c r="AEM509" s="145"/>
      <c r="AEN509" s="146"/>
      <c r="AEO509" s="145"/>
      <c r="AEP509" s="146"/>
      <c r="AEQ509" s="145"/>
      <c r="AER509" s="146"/>
      <c r="AES509" s="145"/>
      <c r="AET509" s="146"/>
      <c r="AEU509" s="145"/>
      <c r="AEV509" s="146"/>
      <c r="AEW509" s="145"/>
      <c r="AEX509" s="146"/>
      <c r="AEY509" s="145"/>
      <c r="AEZ509" s="146"/>
      <c r="AFA509" s="145"/>
      <c r="AFB509" s="146"/>
      <c r="AFC509" s="145"/>
      <c r="AFD509" s="146"/>
      <c r="AFE509" s="145"/>
      <c r="AFF509" s="146"/>
      <c r="AFG509" s="145"/>
      <c r="AFH509" s="146"/>
      <c r="AFI509" s="145"/>
      <c r="AFJ509" s="146"/>
      <c r="AFK509" s="145"/>
      <c r="AFL509" s="146"/>
      <c r="AFM509" s="145"/>
      <c r="AFN509" s="146"/>
      <c r="AFO509" s="145"/>
      <c r="AFP509" s="146"/>
      <c r="AFQ509" s="145"/>
      <c r="AFR509" s="146"/>
      <c r="AFS509" s="145"/>
      <c r="AFT509" s="146"/>
      <c r="AFU509" s="145"/>
      <c r="AFV509" s="146"/>
      <c r="AFW509" s="145"/>
      <c r="AFX509" s="146"/>
      <c r="AFY509" s="145"/>
      <c r="AFZ509" s="146"/>
      <c r="AGA509" s="145"/>
      <c r="AGB509" s="146"/>
      <c r="AGC509" s="145"/>
      <c r="AGD509" s="146"/>
      <c r="AGE509" s="145"/>
      <c r="AGF509" s="146"/>
      <c r="AGG509" s="145"/>
      <c r="AGH509" s="146"/>
      <c r="AGI509" s="145"/>
      <c r="AGJ509" s="146"/>
      <c r="AGK509" s="145"/>
      <c r="AGL509" s="146"/>
      <c r="AGM509" s="145"/>
      <c r="AGN509" s="146"/>
      <c r="AGO509" s="145"/>
      <c r="AGP509" s="146"/>
      <c r="AGQ509" s="145"/>
      <c r="AGR509" s="146"/>
      <c r="AGS509" s="145"/>
      <c r="AGT509" s="146"/>
      <c r="AGU509" s="145"/>
      <c r="AGV509" s="146"/>
      <c r="AGW509" s="145"/>
      <c r="AGX509" s="146"/>
      <c r="AGY509" s="145"/>
      <c r="AGZ509" s="146"/>
      <c r="AHA509" s="145"/>
      <c r="AHB509" s="146"/>
      <c r="AHC509" s="145"/>
      <c r="AHD509" s="146"/>
      <c r="AHE509" s="145"/>
      <c r="AHF509" s="146"/>
      <c r="AHG509" s="145"/>
      <c r="AHH509" s="146"/>
      <c r="AHI509" s="145"/>
      <c r="AHJ509" s="146"/>
      <c r="AHK509" s="145"/>
      <c r="AHL509" s="146"/>
      <c r="AHM509" s="145"/>
      <c r="AHN509" s="146"/>
      <c r="AHO509" s="145"/>
      <c r="AHP509" s="146"/>
      <c r="AHQ509" s="145"/>
      <c r="AHR509" s="146"/>
      <c r="AHS509" s="145"/>
      <c r="AHT509" s="146"/>
      <c r="AHU509" s="145"/>
      <c r="AHV509" s="146"/>
      <c r="AHW509" s="145"/>
      <c r="AHX509" s="146"/>
      <c r="AHY509" s="145"/>
      <c r="AHZ509" s="146"/>
      <c r="AIA509" s="145"/>
      <c r="AIB509" s="146"/>
      <c r="AIC509" s="145"/>
      <c r="AID509" s="146"/>
      <c r="AIE509" s="145"/>
      <c r="AIF509" s="146"/>
      <c r="AIG509" s="145"/>
      <c r="AIH509" s="146"/>
      <c r="AII509" s="145"/>
      <c r="AIJ509" s="146"/>
      <c r="AIK509" s="145"/>
      <c r="AIL509" s="146"/>
      <c r="AIM509" s="145"/>
      <c r="AIN509" s="146"/>
      <c r="AIO509" s="145"/>
      <c r="AIP509" s="146"/>
      <c r="AIQ509" s="145"/>
      <c r="AIR509" s="146"/>
      <c r="AIS509" s="145"/>
      <c r="AIT509" s="146"/>
      <c r="AIU509" s="145"/>
      <c r="AIV509" s="146"/>
      <c r="AIW509" s="145"/>
      <c r="AIX509" s="146"/>
      <c r="AIY509" s="145"/>
      <c r="AIZ509" s="146"/>
      <c r="AJA509" s="145"/>
      <c r="AJB509" s="146"/>
      <c r="AJC509" s="145"/>
      <c r="AJD509" s="146"/>
      <c r="AJE509" s="145"/>
      <c r="AJF509" s="146"/>
      <c r="AJG509" s="145"/>
      <c r="AJH509" s="146"/>
      <c r="AJI509" s="145"/>
      <c r="AJJ509" s="146"/>
      <c r="AJK509" s="145"/>
      <c r="AJL509" s="146"/>
      <c r="AJM509" s="145"/>
      <c r="AJN509" s="146"/>
      <c r="AJO509" s="145"/>
      <c r="AJP509" s="146"/>
      <c r="AJQ509" s="145"/>
      <c r="AJR509" s="146"/>
      <c r="AJS509" s="145"/>
      <c r="AJT509" s="146"/>
      <c r="AJU509" s="145"/>
      <c r="AJV509" s="146"/>
      <c r="AJW509" s="145"/>
      <c r="AJX509" s="146"/>
      <c r="AJY509" s="145"/>
      <c r="AJZ509" s="146"/>
      <c r="AKA509" s="145"/>
      <c r="AKB509" s="146"/>
      <c r="AKC509" s="145"/>
      <c r="AKD509" s="146"/>
      <c r="AKE509" s="145"/>
      <c r="AKF509" s="146"/>
      <c r="AKG509" s="145"/>
      <c r="AKH509" s="146"/>
      <c r="AKI509" s="145"/>
      <c r="AKJ509" s="146"/>
      <c r="AKK509" s="145"/>
      <c r="AKL509" s="146"/>
      <c r="AKM509" s="145"/>
      <c r="AKN509" s="146"/>
      <c r="AKO509" s="145"/>
      <c r="AKP509" s="146"/>
      <c r="AKQ509" s="145"/>
      <c r="AKR509" s="146"/>
      <c r="AKS509" s="145"/>
      <c r="AKT509" s="146"/>
      <c r="AKU509" s="145"/>
      <c r="AKV509" s="146"/>
      <c r="AKW509" s="145"/>
      <c r="AKX509" s="146"/>
      <c r="AKY509" s="145"/>
      <c r="AKZ509" s="146"/>
      <c r="ALA509" s="145"/>
      <c r="ALB509" s="146"/>
      <c r="ALC509" s="145"/>
    </row>
    <row r="510" spans="1:991" s="40" customFormat="1" ht="26.45" customHeight="1">
      <c r="A510" s="97" t="s">
        <v>5325</v>
      </c>
      <c r="B510" s="97"/>
      <c r="C510" s="98" t="s">
        <v>89</v>
      </c>
      <c r="D510" s="98" t="s">
        <v>6149</v>
      </c>
      <c r="E510" s="98" t="s">
        <v>518</v>
      </c>
      <c r="F510" s="98" t="s">
        <v>3539</v>
      </c>
      <c r="G510" s="97" t="s">
        <v>5828</v>
      </c>
      <c r="H510" s="100" t="s">
        <v>192</v>
      </c>
      <c r="I510" s="98" t="s">
        <v>5564</v>
      </c>
      <c r="J510" s="98">
        <v>15</v>
      </c>
      <c r="K510" s="98" t="s">
        <v>5330</v>
      </c>
      <c r="L510" s="97" t="s">
        <v>5347</v>
      </c>
      <c r="M510" s="98" t="s">
        <v>64</v>
      </c>
      <c r="N510" s="98" t="s">
        <v>64</v>
      </c>
      <c r="O510" s="98" t="s">
        <v>64</v>
      </c>
      <c r="P510" s="98" t="s">
        <v>5332</v>
      </c>
      <c r="Q510" s="97"/>
      <c r="R510" s="98" t="s">
        <v>5334</v>
      </c>
      <c r="S510" s="95"/>
      <c r="T510" s="145"/>
      <c r="U510" s="146"/>
      <c r="V510" s="145"/>
      <c r="W510" s="146"/>
      <c r="X510" s="145"/>
      <c r="Y510" s="146"/>
      <c r="Z510" s="145"/>
      <c r="AA510" s="145"/>
      <c r="AB510" s="146"/>
      <c r="AC510" s="145"/>
      <c r="AD510" s="146"/>
      <c r="AE510" s="145"/>
      <c r="AF510" s="146"/>
      <c r="AG510" s="145"/>
      <c r="AH510" s="146"/>
      <c r="AI510" s="145"/>
      <c r="AJ510" s="146"/>
      <c r="AK510" s="145"/>
      <c r="AL510" s="146"/>
      <c r="AM510" s="145"/>
      <c r="AN510" s="146"/>
      <c r="AO510" s="145"/>
      <c r="AP510" s="146"/>
      <c r="AQ510" s="145"/>
      <c r="AR510" s="146"/>
      <c r="AS510" s="145"/>
      <c r="AT510" s="146"/>
      <c r="AU510" s="145"/>
      <c r="AV510" s="146"/>
      <c r="AW510" s="145"/>
      <c r="AX510" s="146"/>
      <c r="AY510" s="145"/>
      <c r="AZ510" s="146"/>
      <c r="BA510" s="145"/>
      <c r="BB510" s="146"/>
      <c r="BC510" s="145"/>
      <c r="BD510" s="146"/>
      <c r="BE510" s="145"/>
      <c r="BF510" s="146"/>
      <c r="BG510" s="145"/>
      <c r="BH510" s="146"/>
      <c r="BI510" s="145"/>
      <c r="BJ510" s="146"/>
      <c r="BK510" s="145"/>
      <c r="BL510" s="146"/>
      <c r="BM510" s="145"/>
      <c r="BN510" s="146"/>
      <c r="BO510" s="145"/>
      <c r="BP510" s="146"/>
      <c r="BQ510" s="145"/>
      <c r="BR510" s="146"/>
      <c r="BS510" s="145"/>
      <c r="BT510" s="146"/>
      <c r="BU510" s="145"/>
      <c r="BV510" s="146"/>
      <c r="BW510" s="145"/>
      <c r="BX510" s="146"/>
      <c r="BY510" s="145"/>
      <c r="BZ510" s="146"/>
      <c r="CA510" s="145"/>
      <c r="CB510" s="146"/>
      <c r="CC510" s="145"/>
      <c r="CD510" s="146"/>
      <c r="CE510" s="145"/>
      <c r="CF510" s="146"/>
      <c r="CG510" s="145"/>
      <c r="CH510" s="146"/>
      <c r="CI510" s="145"/>
      <c r="CJ510" s="146"/>
      <c r="CK510" s="145"/>
      <c r="CL510" s="146"/>
      <c r="CM510" s="145"/>
      <c r="CN510" s="146"/>
      <c r="CO510" s="145"/>
      <c r="CP510" s="146"/>
      <c r="CQ510" s="145"/>
      <c r="CR510" s="146"/>
      <c r="CS510" s="145"/>
      <c r="CT510" s="146"/>
      <c r="CU510" s="145"/>
      <c r="CV510" s="146"/>
      <c r="CW510" s="145"/>
      <c r="CX510" s="146"/>
      <c r="CY510" s="145"/>
      <c r="CZ510" s="146"/>
      <c r="DA510" s="145"/>
      <c r="DB510" s="146"/>
      <c r="DC510" s="145"/>
      <c r="DD510" s="146"/>
      <c r="DE510" s="145"/>
      <c r="DF510" s="146"/>
      <c r="DG510" s="145"/>
      <c r="DH510" s="146"/>
      <c r="DI510" s="145"/>
      <c r="DJ510" s="146"/>
      <c r="DK510" s="145"/>
      <c r="DL510" s="146"/>
      <c r="DM510" s="145"/>
      <c r="DN510" s="146"/>
      <c r="DO510" s="145"/>
      <c r="DP510" s="146"/>
      <c r="DQ510" s="145"/>
      <c r="DR510" s="146"/>
      <c r="DS510" s="145"/>
      <c r="DT510" s="146"/>
      <c r="DU510" s="145"/>
      <c r="DV510" s="146"/>
      <c r="DW510" s="145"/>
      <c r="DX510" s="146"/>
      <c r="DY510" s="145"/>
      <c r="DZ510" s="146"/>
      <c r="EA510" s="145"/>
      <c r="EB510" s="146"/>
      <c r="EC510" s="145"/>
      <c r="ED510" s="146"/>
      <c r="EE510" s="145"/>
      <c r="EF510" s="146"/>
      <c r="EG510" s="145"/>
      <c r="EH510" s="146"/>
      <c r="EI510" s="145"/>
      <c r="EJ510" s="146"/>
      <c r="EK510" s="145"/>
      <c r="EL510" s="146"/>
      <c r="EM510" s="145"/>
      <c r="EN510" s="146"/>
      <c r="EO510" s="145"/>
      <c r="EP510" s="146"/>
      <c r="EQ510" s="145"/>
      <c r="ER510" s="146"/>
      <c r="ES510" s="145"/>
      <c r="ET510" s="146"/>
      <c r="EU510" s="145"/>
      <c r="EV510" s="146"/>
      <c r="EW510" s="145"/>
      <c r="EX510" s="146"/>
      <c r="EY510" s="145"/>
      <c r="EZ510" s="146"/>
      <c r="FA510" s="145"/>
      <c r="FB510" s="146"/>
      <c r="FC510" s="145"/>
      <c r="FD510" s="146"/>
      <c r="FE510" s="145"/>
      <c r="FF510" s="146"/>
      <c r="FG510" s="145"/>
      <c r="FH510" s="146"/>
      <c r="FI510" s="145"/>
      <c r="FJ510" s="146"/>
      <c r="FK510" s="145"/>
      <c r="FL510" s="146"/>
      <c r="FM510" s="145"/>
      <c r="FN510" s="146"/>
      <c r="FO510" s="145"/>
      <c r="FP510" s="146"/>
      <c r="FQ510" s="145"/>
      <c r="FR510" s="146"/>
      <c r="FS510" s="145"/>
      <c r="FT510" s="146"/>
      <c r="FU510" s="145"/>
      <c r="FV510" s="146"/>
      <c r="FW510" s="145"/>
      <c r="FX510" s="146"/>
      <c r="FY510" s="145"/>
      <c r="FZ510" s="146"/>
      <c r="GA510" s="145"/>
      <c r="GB510" s="146"/>
      <c r="GC510" s="145"/>
      <c r="GD510" s="146"/>
      <c r="GE510" s="145"/>
      <c r="GF510" s="146"/>
      <c r="GG510" s="145"/>
      <c r="GH510" s="146"/>
      <c r="GI510" s="145"/>
      <c r="GJ510" s="146"/>
      <c r="GK510" s="145"/>
      <c r="GL510" s="146"/>
      <c r="GM510" s="145"/>
      <c r="GN510" s="146"/>
      <c r="GO510" s="145"/>
      <c r="GP510" s="146"/>
      <c r="GQ510" s="145"/>
      <c r="GR510" s="146"/>
      <c r="GS510" s="145"/>
      <c r="GT510" s="146"/>
      <c r="GU510" s="145"/>
      <c r="GV510" s="146"/>
      <c r="GW510" s="145"/>
      <c r="GX510" s="146"/>
      <c r="GY510" s="145"/>
      <c r="GZ510" s="146"/>
      <c r="HA510" s="145"/>
      <c r="HB510" s="146"/>
      <c r="HC510" s="145"/>
      <c r="HD510" s="146"/>
      <c r="HE510" s="145"/>
      <c r="HF510" s="146"/>
      <c r="HG510" s="145"/>
      <c r="HH510" s="146"/>
      <c r="HI510" s="145"/>
      <c r="HJ510" s="146"/>
      <c r="HK510" s="145"/>
      <c r="HL510" s="146"/>
      <c r="HM510" s="145"/>
      <c r="HN510" s="146"/>
      <c r="HO510" s="145"/>
      <c r="HP510" s="146"/>
      <c r="HQ510" s="145"/>
      <c r="HR510" s="146"/>
      <c r="HS510" s="145"/>
      <c r="HT510" s="146"/>
      <c r="HU510" s="145"/>
      <c r="HV510" s="146"/>
      <c r="HW510" s="145"/>
      <c r="HX510" s="146"/>
      <c r="HY510" s="145"/>
      <c r="HZ510" s="146"/>
      <c r="IA510" s="145"/>
      <c r="IB510" s="146"/>
      <c r="IC510" s="145"/>
      <c r="ID510" s="146"/>
      <c r="IE510" s="145"/>
      <c r="IF510" s="146"/>
      <c r="IG510" s="145"/>
      <c r="IH510" s="146"/>
      <c r="II510" s="145"/>
      <c r="IJ510" s="146"/>
      <c r="IK510" s="145"/>
      <c r="IL510" s="146"/>
      <c r="IM510" s="145"/>
      <c r="IN510" s="146"/>
      <c r="IO510" s="145"/>
      <c r="IP510" s="146"/>
      <c r="IQ510" s="145"/>
      <c r="IR510" s="146"/>
      <c r="IS510" s="145"/>
      <c r="IT510" s="146"/>
      <c r="IU510" s="145"/>
      <c r="IV510" s="146"/>
      <c r="IW510" s="145"/>
      <c r="IX510" s="146"/>
      <c r="IY510" s="145"/>
      <c r="IZ510" s="146"/>
      <c r="JA510" s="145"/>
      <c r="JB510" s="146"/>
      <c r="JC510" s="145"/>
      <c r="JD510" s="146"/>
      <c r="JE510" s="145"/>
      <c r="JF510" s="146"/>
      <c r="JG510" s="145"/>
      <c r="JH510" s="146"/>
      <c r="JI510" s="145"/>
      <c r="JJ510" s="146"/>
      <c r="JK510" s="145"/>
      <c r="JL510" s="146"/>
      <c r="JM510" s="145"/>
      <c r="JN510" s="146"/>
      <c r="JO510" s="145"/>
      <c r="JP510" s="146"/>
      <c r="JQ510" s="145"/>
      <c r="JR510" s="146"/>
      <c r="JS510" s="145"/>
      <c r="JT510" s="146"/>
      <c r="JU510" s="145"/>
      <c r="JV510" s="146"/>
      <c r="JW510" s="145"/>
      <c r="JX510" s="146"/>
      <c r="JY510" s="145"/>
      <c r="JZ510" s="146"/>
      <c r="KA510" s="145"/>
      <c r="KB510" s="146"/>
      <c r="KC510" s="145"/>
      <c r="KD510" s="146"/>
      <c r="KE510" s="145"/>
      <c r="KF510" s="146"/>
      <c r="KG510" s="145"/>
      <c r="KH510" s="146"/>
      <c r="KI510" s="145"/>
      <c r="KJ510" s="146"/>
      <c r="KK510" s="145"/>
      <c r="KL510" s="146"/>
      <c r="KM510" s="145"/>
      <c r="KN510" s="146"/>
      <c r="KO510" s="145"/>
      <c r="KP510" s="146"/>
      <c r="KQ510" s="145"/>
      <c r="KR510" s="146"/>
      <c r="KS510" s="145"/>
      <c r="KT510" s="146"/>
      <c r="KU510" s="145"/>
      <c r="KV510" s="146"/>
      <c r="KW510" s="145"/>
      <c r="KX510" s="146"/>
      <c r="KY510" s="145"/>
      <c r="KZ510" s="146"/>
      <c r="LA510" s="145"/>
      <c r="LB510" s="146"/>
      <c r="LC510" s="145"/>
      <c r="LD510" s="146"/>
      <c r="LE510" s="145"/>
      <c r="LF510" s="146"/>
      <c r="LG510" s="145"/>
      <c r="LH510" s="146"/>
      <c r="LI510" s="145"/>
      <c r="LJ510" s="146"/>
      <c r="LK510" s="145"/>
      <c r="LL510" s="146"/>
      <c r="LM510" s="145"/>
      <c r="LN510" s="146"/>
      <c r="LO510" s="145"/>
      <c r="LP510" s="146"/>
      <c r="LQ510" s="145"/>
      <c r="LR510" s="146"/>
      <c r="LS510" s="145"/>
      <c r="LT510" s="146"/>
      <c r="LU510" s="145"/>
      <c r="LV510" s="146"/>
      <c r="LW510" s="145"/>
      <c r="LX510" s="146"/>
      <c r="LY510" s="145"/>
      <c r="LZ510" s="146"/>
      <c r="MA510" s="145"/>
      <c r="MB510" s="146"/>
      <c r="MC510" s="145"/>
      <c r="MD510" s="146"/>
      <c r="ME510" s="145"/>
      <c r="MF510" s="146"/>
      <c r="MG510" s="145"/>
      <c r="MH510" s="146"/>
      <c r="MI510" s="145"/>
      <c r="MJ510" s="146"/>
      <c r="MK510" s="145"/>
      <c r="ML510" s="146"/>
      <c r="MM510" s="145"/>
      <c r="MN510" s="146"/>
      <c r="MO510" s="145"/>
      <c r="MP510" s="146"/>
      <c r="MQ510" s="145"/>
      <c r="MR510" s="146"/>
      <c r="MS510" s="145"/>
      <c r="MT510" s="146"/>
      <c r="MU510" s="145"/>
      <c r="MV510" s="146"/>
      <c r="MW510" s="145"/>
      <c r="MX510" s="146"/>
      <c r="MY510" s="145"/>
      <c r="MZ510" s="146"/>
      <c r="NA510" s="145"/>
      <c r="NB510" s="146"/>
      <c r="NC510" s="145"/>
      <c r="ND510" s="146"/>
      <c r="NE510" s="145"/>
      <c r="NF510" s="146"/>
      <c r="NG510" s="145"/>
      <c r="NH510" s="146"/>
      <c r="NI510" s="145"/>
      <c r="NJ510" s="146"/>
      <c r="NK510" s="145"/>
      <c r="NL510" s="146"/>
      <c r="NM510" s="145"/>
      <c r="NN510" s="146"/>
      <c r="NO510" s="145"/>
      <c r="NP510" s="146"/>
      <c r="NQ510" s="145"/>
      <c r="NR510" s="146"/>
      <c r="NS510" s="145"/>
      <c r="NT510" s="146"/>
      <c r="NU510" s="145"/>
      <c r="NV510" s="146"/>
      <c r="NW510" s="145"/>
      <c r="NX510" s="146"/>
      <c r="NY510" s="145"/>
      <c r="NZ510" s="146"/>
      <c r="OA510" s="145"/>
      <c r="OB510" s="146"/>
      <c r="OC510" s="145"/>
      <c r="OD510" s="146"/>
      <c r="OE510" s="145"/>
      <c r="OF510" s="146"/>
      <c r="OG510" s="145"/>
      <c r="OH510" s="146"/>
      <c r="OI510" s="145"/>
      <c r="OJ510" s="146"/>
      <c r="OK510" s="145"/>
      <c r="OL510" s="146"/>
      <c r="OM510" s="145"/>
      <c r="ON510" s="146"/>
      <c r="OO510" s="145"/>
      <c r="OP510" s="146"/>
      <c r="OQ510" s="145"/>
      <c r="OR510" s="146"/>
      <c r="OS510" s="145"/>
      <c r="OT510" s="146"/>
      <c r="OU510" s="145"/>
      <c r="OV510" s="146"/>
      <c r="OW510" s="145"/>
      <c r="OX510" s="146"/>
      <c r="OY510" s="145"/>
      <c r="OZ510" s="146"/>
      <c r="PA510" s="145"/>
      <c r="PB510" s="146"/>
      <c r="PC510" s="145"/>
      <c r="PD510" s="146"/>
      <c r="PE510" s="145"/>
      <c r="PF510" s="146"/>
      <c r="PG510" s="145"/>
      <c r="PH510" s="146"/>
      <c r="PI510" s="145"/>
      <c r="PJ510" s="146"/>
      <c r="PK510" s="145"/>
      <c r="PL510" s="146"/>
      <c r="PM510" s="145"/>
      <c r="PN510" s="146"/>
      <c r="PO510" s="145"/>
      <c r="PP510" s="146"/>
      <c r="PQ510" s="145"/>
      <c r="PR510" s="146"/>
      <c r="PS510" s="145"/>
      <c r="PT510" s="146"/>
      <c r="PU510" s="145"/>
      <c r="PV510" s="146"/>
      <c r="PW510" s="145"/>
      <c r="PX510" s="146"/>
      <c r="PY510" s="145"/>
      <c r="PZ510" s="146"/>
      <c r="QA510" s="145"/>
      <c r="QB510" s="146"/>
      <c r="QC510" s="145"/>
      <c r="QD510" s="146"/>
      <c r="QE510" s="145"/>
      <c r="QF510" s="146"/>
      <c r="QG510" s="145"/>
      <c r="QH510" s="146"/>
      <c r="QI510" s="145"/>
      <c r="QJ510" s="146"/>
      <c r="QK510" s="145"/>
      <c r="QL510" s="146"/>
      <c r="QM510" s="145"/>
      <c r="QN510" s="146"/>
      <c r="QO510" s="145"/>
      <c r="QP510" s="146"/>
      <c r="QQ510" s="145"/>
      <c r="QR510" s="146"/>
      <c r="QS510" s="145"/>
      <c r="QT510" s="146"/>
      <c r="QU510" s="145"/>
      <c r="QV510" s="146"/>
      <c r="QW510" s="145"/>
      <c r="QX510" s="146"/>
      <c r="QY510" s="145"/>
      <c r="QZ510" s="146"/>
      <c r="RA510" s="145"/>
      <c r="RB510" s="146"/>
      <c r="RC510" s="145"/>
      <c r="RD510" s="146"/>
      <c r="RE510" s="145"/>
      <c r="RF510" s="146"/>
      <c r="RG510" s="145"/>
      <c r="RH510" s="146"/>
      <c r="RI510" s="145"/>
      <c r="RJ510" s="146"/>
      <c r="RK510" s="145"/>
      <c r="RL510" s="146"/>
      <c r="RM510" s="145"/>
      <c r="RN510" s="146"/>
      <c r="RO510" s="145"/>
      <c r="RP510" s="146"/>
      <c r="RQ510" s="145"/>
      <c r="RR510" s="146"/>
      <c r="RS510" s="145"/>
      <c r="RT510" s="146"/>
      <c r="RU510" s="145"/>
      <c r="RV510" s="146"/>
      <c r="RW510" s="145"/>
      <c r="RX510" s="146"/>
      <c r="RY510" s="145"/>
      <c r="RZ510" s="146"/>
      <c r="SA510" s="145"/>
      <c r="SB510" s="146"/>
      <c r="SC510" s="145"/>
      <c r="SD510" s="146"/>
      <c r="SE510" s="145"/>
      <c r="SF510" s="146"/>
      <c r="SG510" s="145"/>
      <c r="SH510" s="146"/>
      <c r="SI510" s="145"/>
      <c r="SJ510" s="146"/>
      <c r="SK510" s="145"/>
      <c r="SL510" s="146"/>
      <c r="SM510" s="145"/>
      <c r="SN510" s="146"/>
      <c r="SO510" s="145"/>
      <c r="SP510" s="146"/>
      <c r="SQ510" s="145"/>
      <c r="SR510" s="146"/>
      <c r="SS510" s="145"/>
      <c r="ST510" s="146"/>
      <c r="SU510" s="145"/>
      <c r="SV510" s="146"/>
      <c r="SW510" s="145"/>
      <c r="SX510" s="146"/>
      <c r="SY510" s="145"/>
      <c r="SZ510" s="146"/>
      <c r="TA510" s="145"/>
      <c r="TB510" s="146"/>
      <c r="TC510" s="145"/>
      <c r="TD510" s="146"/>
      <c r="TE510" s="145"/>
      <c r="TF510" s="146"/>
      <c r="TG510" s="145"/>
      <c r="TH510" s="146"/>
      <c r="TI510" s="145"/>
      <c r="TJ510" s="146"/>
      <c r="TK510" s="145"/>
      <c r="TL510" s="146"/>
      <c r="TM510" s="145"/>
      <c r="TN510" s="146"/>
      <c r="TO510" s="145"/>
      <c r="TP510" s="146"/>
      <c r="TQ510" s="145"/>
      <c r="TR510" s="146"/>
      <c r="TS510" s="145"/>
      <c r="TT510" s="146"/>
      <c r="TU510" s="145"/>
      <c r="TV510" s="146"/>
      <c r="TW510" s="145"/>
      <c r="TX510" s="146"/>
      <c r="TY510" s="145"/>
      <c r="TZ510" s="146"/>
      <c r="UA510" s="145"/>
      <c r="UB510" s="146"/>
      <c r="UC510" s="145"/>
      <c r="UD510" s="146"/>
      <c r="UE510" s="145"/>
      <c r="UF510" s="146"/>
      <c r="UG510" s="145"/>
      <c r="UH510" s="146"/>
      <c r="UI510" s="145"/>
      <c r="UJ510" s="146"/>
      <c r="UK510" s="145"/>
      <c r="UL510" s="146"/>
      <c r="UM510" s="145"/>
      <c r="UN510" s="146"/>
      <c r="UO510" s="145"/>
      <c r="UP510" s="146"/>
      <c r="UQ510" s="145"/>
      <c r="UR510" s="146"/>
      <c r="US510" s="145"/>
      <c r="UT510" s="146"/>
      <c r="UU510" s="145"/>
      <c r="UV510" s="146"/>
      <c r="UW510" s="145"/>
      <c r="UX510" s="146"/>
      <c r="UY510" s="145"/>
      <c r="UZ510" s="146"/>
      <c r="VA510" s="145"/>
      <c r="VB510" s="146"/>
      <c r="VC510" s="145"/>
      <c r="VD510" s="146"/>
      <c r="VE510" s="145"/>
      <c r="VF510" s="146"/>
      <c r="VG510" s="145"/>
      <c r="VH510" s="146"/>
      <c r="VI510" s="145"/>
      <c r="VJ510" s="146"/>
      <c r="VK510" s="145"/>
      <c r="VL510" s="146"/>
      <c r="VM510" s="145"/>
      <c r="VN510" s="146"/>
      <c r="VO510" s="145"/>
      <c r="VP510" s="146"/>
      <c r="VQ510" s="145"/>
      <c r="VR510" s="146"/>
      <c r="VS510" s="145"/>
      <c r="VT510" s="146"/>
      <c r="VU510" s="145"/>
      <c r="VV510" s="146"/>
      <c r="VW510" s="145"/>
      <c r="VX510" s="146"/>
      <c r="VY510" s="145"/>
      <c r="VZ510" s="146"/>
      <c r="WA510" s="145"/>
      <c r="WB510" s="146"/>
      <c r="WC510" s="145"/>
      <c r="WD510" s="146"/>
      <c r="WE510" s="145"/>
      <c r="WF510" s="146"/>
      <c r="WG510" s="145"/>
      <c r="WH510" s="146"/>
      <c r="WI510" s="145"/>
      <c r="WJ510" s="146"/>
      <c r="WK510" s="145"/>
      <c r="WL510" s="146"/>
      <c r="WM510" s="145"/>
      <c r="WN510" s="146"/>
      <c r="WO510" s="145"/>
      <c r="WP510" s="146"/>
      <c r="WQ510" s="145"/>
      <c r="WR510" s="146"/>
      <c r="WS510" s="145"/>
      <c r="WT510" s="146"/>
      <c r="WU510" s="145"/>
      <c r="WV510" s="146"/>
      <c r="WW510" s="145"/>
      <c r="WX510" s="146"/>
      <c r="WY510" s="145"/>
      <c r="WZ510" s="146"/>
      <c r="XA510" s="145"/>
      <c r="XB510" s="146"/>
      <c r="XC510" s="145"/>
      <c r="XD510" s="146"/>
      <c r="XE510" s="145"/>
      <c r="XF510" s="146"/>
      <c r="XG510" s="145"/>
      <c r="XH510" s="146"/>
      <c r="XI510" s="145"/>
      <c r="XJ510" s="146"/>
      <c r="XK510" s="145"/>
      <c r="XL510" s="146"/>
      <c r="XM510" s="145"/>
      <c r="XN510" s="146"/>
      <c r="XO510" s="145"/>
      <c r="XP510" s="146"/>
      <c r="XQ510" s="145"/>
      <c r="XR510" s="146"/>
      <c r="XS510" s="145"/>
      <c r="XT510" s="146"/>
      <c r="XU510" s="145"/>
      <c r="XV510" s="146"/>
      <c r="XW510" s="145"/>
      <c r="XX510" s="146"/>
      <c r="XY510" s="145"/>
      <c r="XZ510" s="146"/>
      <c r="YA510" s="145"/>
      <c r="YB510" s="146"/>
      <c r="YC510" s="145"/>
      <c r="YD510" s="146"/>
      <c r="YE510" s="145"/>
      <c r="YF510" s="146"/>
      <c r="YG510" s="145"/>
      <c r="YH510" s="146"/>
      <c r="YI510" s="145"/>
      <c r="YJ510" s="146"/>
      <c r="YK510" s="145"/>
      <c r="YL510" s="146"/>
      <c r="YM510" s="145"/>
      <c r="YN510" s="146"/>
      <c r="YO510" s="145"/>
      <c r="YP510" s="146"/>
      <c r="YQ510" s="145"/>
      <c r="YR510" s="146"/>
      <c r="YS510" s="145"/>
      <c r="YT510" s="146"/>
      <c r="YU510" s="145"/>
      <c r="YV510" s="146"/>
      <c r="YW510" s="145"/>
      <c r="YX510" s="146"/>
      <c r="YY510" s="145"/>
      <c r="YZ510" s="146"/>
      <c r="ZA510" s="145"/>
      <c r="ZB510" s="146"/>
      <c r="ZC510" s="145"/>
      <c r="ZD510" s="146"/>
      <c r="ZE510" s="145"/>
      <c r="ZF510" s="146"/>
      <c r="ZG510" s="145"/>
      <c r="ZH510" s="146"/>
      <c r="ZI510" s="145"/>
      <c r="ZJ510" s="146"/>
      <c r="ZK510" s="145"/>
      <c r="ZL510" s="146"/>
      <c r="ZM510" s="145"/>
      <c r="ZN510" s="146"/>
      <c r="ZO510" s="145"/>
      <c r="ZP510" s="146"/>
      <c r="ZQ510" s="145"/>
      <c r="ZR510" s="146"/>
      <c r="ZS510" s="145"/>
      <c r="ZT510" s="146"/>
      <c r="ZU510" s="145"/>
      <c r="ZV510" s="146"/>
      <c r="ZW510" s="145"/>
      <c r="ZX510" s="146"/>
      <c r="ZY510" s="145"/>
      <c r="ZZ510" s="146"/>
      <c r="AAA510" s="145"/>
      <c r="AAB510" s="146"/>
      <c r="AAC510" s="145"/>
      <c r="AAD510" s="146"/>
      <c r="AAE510" s="145"/>
      <c r="AAF510" s="146"/>
      <c r="AAG510" s="145"/>
      <c r="AAH510" s="146"/>
      <c r="AAI510" s="145"/>
      <c r="AAJ510" s="146"/>
      <c r="AAK510" s="145"/>
      <c r="AAL510" s="146"/>
      <c r="AAM510" s="145"/>
      <c r="AAN510" s="146"/>
      <c r="AAO510" s="145"/>
      <c r="AAP510" s="146"/>
      <c r="AAQ510" s="145"/>
      <c r="AAR510" s="146"/>
      <c r="AAS510" s="145"/>
      <c r="AAT510" s="146"/>
      <c r="AAU510" s="145"/>
      <c r="AAV510" s="146"/>
      <c r="AAW510" s="145"/>
      <c r="AAX510" s="146"/>
      <c r="AAY510" s="145"/>
      <c r="AAZ510" s="146"/>
      <c r="ABA510" s="145"/>
      <c r="ABB510" s="146"/>
      <c r="ABC510" s="145"/>
      <c r="ABD510" s="146"/>
      <c r="ABE510" s="145"/>
      <c r="ABF510" s="146"/>
      <c r="ABG510" s="145"/>
      <c r="ABH510" s="146"/>
      <c r="ABI510" s="145"/>
      <c r="ABJ510" s="146"/>
      <c r="ABK510" s="145"/>
      <c r="ABL510" s="146"/>
      <c r="ABM510" s="145"/>
      <c r="ABN510" s="146"/>
      <c r="ABO510" s="145"/>
      <c r="ABP510" s="146"/>
      <c r="ABQ510" s="145"/>
      <c r="ABR510" s="146"/>
      <c r="ABS510" s="145"/>
      <c r="ABT510" s="146"/>
      <c r="ABU510" s="145"/>
      <c r="ABV510" s="146"/>
      <c r="ABW510" s="145"/>
      <c r="ABX510" s="146"/>
      <c r="ABY510" s="145"/>
      <c r="ABZ510" s="146"/>
      <c r="ACA510" s="145"/>
      <c r="ACB510" s="146"/>
      <c r="ACC510" s="145"/>
      <c r="ACD510" s="146"/>
      <c r="ACE510" s="145"/>
      <c r="ACF510" s="146"/>
      <c r="ACG510" s="145"/>
      <c r="ACH510" s="146"/>
      <c r="ACI510" s="145"/>
      <c r="ACJ510" s="146"/>
      <c r="ACK510" s="145"/>
      <c r="ACL510" s="146"/>
      <c r="ACM510" s="145"/>
      <c r="ACN510" s="146"/>
      <c r="ACO510" s="145"/>
      <c r="ACP510" s="146"/>
      <c r="ACQ510" s="145"/>
      <c r="ACR510" s="146"/>
      <c r="ACS510" s="145"/>
      <c r="ACT510" s="146"/>
      <c r="ACU510" s="145"/>
      <c r="ACV510" s="146"/>
      <c r="ACW510" s="145"/>
      <c r="ACX510" s="146"/>
      <c r="ACY510" s="145"/>
      <c r="ACZ510" s="146"/>
      <c r="ADA510" s="145"/>
      <c r="ADB510" s="146"/>
      <c r="ADC510" s="145"/>
      <c r="ADD510" s="146"/>
      <c r="ADE510" s="145"/>
      <c r="ADF510" s="146"/>
      <c r="ADG510" s="145"/>
      <c r="ADH510" s="146"/>
      <c r="ADI510" s="145"/>
      <c r="ADJ510" s="146"/>
      <c r="ADK510" s="145"/>
      <c r="ADL510" s="146"/>
      <c r="ADM510" s="145"/>
      <c r="ADN510" s="146"/>
      <c r="ADO510" s="145"/>
      <c r="ADP510" s="146"/>
      <c r="ADQ510" s="145"/>
      <c r="ADR510" s="146"/>
      <c r="ADS510" s="145"/>
      <c r="ADT510" s="146"/>
      <c r="ADU510" s="145"/>
      <c r="ADV510" s="146"/>
      <c r="ADW510" s="145"/>
      <c r="ADX510" s="146"/>
      <c r="ADY510" s="145"/>
      <c r="ADZ510" s="146"/>
      <c r="AEA510" s="145"/>
      <c r="AEB510" s="146"/>
      <c r="AEC510" s="145"/>
      <c r="AED510" s="146"/>
      <c r="AEE510" s="145"/>
      <c r="AEF510" s="146"/>
      <c r="AEG510" s="145"/>
      <c r="AEH510" s="146"/>
      <c r="AEI510" s="145"/>
      <c r="AEJ510" s="146"/>
      <c r="AEK510" s="145"/>
      <c r="AEL510" s="146"/>
      <c r="AEM510" s="145"/>
      <c r="AEN510" s="146"/>
      <c r="AEO510" s="145"/>
      <c r="AEP510" s="146"/>
      <c r="AEQ510" s="145"/>
      <c r="AER510" s="146"/>
      <c r="AES510" s="145"/>
      <c r="AET510" s="146"/>
      <c r="AEU510" s="145"/>
      <c r="AEV510" s="146"/>
      <c r="AEW510" s="145"/>
      <c r="AEX510" s="146"/>
      <c r="AEY510" s="145"/>
      <c r="AEZ510" s="146"/>
      <c r="AFA510" s="145"/>
      <c r="AFB510" s="146"/>
      <c r="AFC510" s="145"/>
      <c r="AFD510" s="146"/>
      <c r="AFE510" s="145"/>
      <c r="AFF510" s="146"/>
      <c r="AFG510" s="145"/>
      <c r="AFH510" s="146"/>
      <c r="AFI510" s="145"/>
      <c r="AFJ510" s="146"/>
      <c r="AFK510" s="145"/>
      <c r="AFL510" s="146"/>
      <c r="AFM510" s="145"/>
      <c r="AFN510" s="146"/>
      <c r="AFO510" s="145"/>
      <c r="AFP510" s="146"/>
      <c r="AFQ510" s="145"/>
      <c r="AFR510" s="146"/>
      <c r="AFS510" s="145"/>
      <c r="AFT510" s="146"/>
      <c r="AFU510" s="145"/>
      <c r="AFV510" s="146"/>
      <c r="AFW510" s="145"/>
      <c r="AFX510" s="146"/>
      <c r="AFY510" s="145"/>
      <c r="AFZ510" s="146"/>
      <c r="AGA510" s="145"/>
      <c r="AGB510" s="146"/>
      <c r="AGC510" s="145"/>
      <c r="AGD510" s="146"/>
      <c r="AGE510" s="145"/>
      <c r="AGF510" s="146"/>
      <c r="AGG510" s="145"/>
      <c r="AGH510" s="146"/>
      <c r="AGI510" s="145"/>
      <c r="AGJ510" s="146"/>
      <c r="AGK510" s="145"/>
      <c r="AGL510" s="146"/>
      <c r="AGM510" s="145"/>
      <c r="AGN510" s="146"/>
      <c r="AGO510" s="145"/>
      <c r="AGP510" s="146"/>
      <c r="AGQ510" s="145"/>
      <c r="AGR510" s="146"/>
      <c r="AGS510" s="145"/>
      <c r="AGT510" s="146"/>
      <c r="AGU510" s="145"/>
      <c r="AGV510" s="146"/>
      <c r="AGW510" s="145"/>
      <c r="AGX510" s="146"/>
      <c r="AGY510" s="145"/>
      <c r="AGZ510" s="146"/>
      <c r="AHA510" s="145"/>
      <c r="AHB510" s="146"/>
      <c r="AHC510" s="145"/>
      <c r="AHD510" s="146"/>
      <c r="AHE510" s="145"/>
      <c r="AHF510" s="146"/>
      <c r="AHG510" s="145"/>
      <c r="AHH510" s="146"/>
      <c r="AHI510" s="145"/>
      <c r="AHJ510" s="146"/>
      <c r="AHK510" s="145"/>
      <c r="AHL510" s="146"/>
      <c r="AHM510" s="145"/>
      <c r="AHN510" s="146"/>
      <c r="AHO510" s="145"/>
      <c r="AHP510" s="146"/>
      <c r="AHQ510" s="145"/>
      <c r="AHR510" s="146"/>
      <c r="AHS510" s="145"/>
      <c r="AHT510" s="146"/>
      <c r="AHU510" s="145"/>
      <c r="AHV510" s="146"/>
      <c r="AHW510" s="145"/>
      <c r="AHX510" s="146"/>
      <c r="AHY510" s="145"/>
      <c r="AHZ510" s="146"/>
      <c r="AIA510" s="145"/>
      <c r="AIB510" s="146"/>
      <c r="AIC510" s="145"/>
      <c r="AID510" s="146"/>
      <c r="AIE510" s="145"/>
      <c r="AIF510" s="146"/>
      <c r="AIG510" s="145"/>
      <c r="AIH510" s="146"/>
      <c r="AII510" s="145"/>
      <c r="AIJ510" s="146"/>
      <c r="AIK510" s="145"/>
      <c r="AIL510" s="146"/>
      <c r="AIM510" s="145"/>
      <c r="AIN510" s="146"/>
      <c r="AIO510" s="145"/>
      <c r="AIP510" s="146"/>
      <c r="AIQ510" s="145"/>
      <c r="AIR510" s="146"/>
      <c r="AIS510" s="145"/>
      <c r="AIT510" s="146"/>
      <c r="AIU510" s="145"/>
      <c r="AIV510" s="146"/>
      <c r="AIW510" s="145"/>
      <c r="AIX510" s="146"/>
      <c r="AIY510" s="145"/>
      <c r="AIZ510" s="146"/>
      <c r="AJA510" s="145"/>
      <c r="AJB510" s="146"/>
      <c r="AJC510" s="145"/>
      <c r="AJD510" s="146"/>
      <c r="AJE510" s="145"/>
      <c r="AJF510" s="146"/>
      <c r="AJG510" s="145"/>
      <c r="AJH510" s="146"/>
      <c r="AJI510" s="145"/>
      <c r="AJJ510" s="146"/>
      <c r="AJK510" s="145"/>
      <c r="AJL510" s="146"/>
      <c r="AJM510" s="145"/>
      <c r="AJN510" s="146"/>
      <c r="AJO510" s="145"/>
      <c r="AJP510" s="146"/>
      <c r="AJQ510" s="145"/>
      <c r="AJR510" s="146"/>
      <c r="AJS510" s="145"/>
      <c r="AJT510" s="146"/>
      <c r="AJU510" s="145"/>
      <c r="AJV510" s="146"/>
      <c r="AJW510" s="145"/>
      <c r="AJX510" s="146"/>
      <c r="AJY510" s="145"/>
      <c r="AJZ510" s="146"/>
      <c r="AKA510" s="145"/>
      <c r="AKB510" s="146"/>
      <c r="AKC510" s="145"/>
      <c r="AKD510" s="146"/>
      <c r="AKE510" s="145"/>
      <c r="AKF510" s="146"/>
      <c r="AKG510" s="145"/>
      <c r="AKH510" s="146"/>
      <c r="AKI510" s="145"/>
      <c r="AKJ510" s="146"/>
      <c r="AKK510" s="145"/>
      <c r="AKL510" s="146"/>
      <c r="AKM510" s="145"/>
      <c r="AKN510" s="146"/>
      <c r="AKO510" s="145"/>
      <c r="AKP510" s="146"/>
      <c r="AKQ510" s="145"/>
      <c r="AKR510" s="146"/>
      <c r="AKS510" s="145"/>
      <c r="AKT510" s="146"/>
      <c r="AKU510" s="145"/>
      <c r="AKV510" s="146"/>
      <c r="AKW510" s="145"/>
      <c r="AKX510" s="146"/>
      <c r="AKY510" s="145"/>
      <c r="AKZ510" s="146"/>
      <c r="ALA510" s="145"/>
      <c r="ALB510" s="146"/>
      <c r="ALC510" s="145"/>
    </row>
    <row r="511" spans="1:991" s="40" customFormat="1" ht="26.45" customHeight="1">
      <c r="A511" s="97" t="s">
        <v>5325</v>
      </c>
      <c r="B511" s="97"/>
      <c r="C511" s="98" t="s">
        <v>89</v>
      </c>
      <c r="D511" s="98" t="s">
        <v>6150</v>
      </c>
      <c r="E511" s="98" t="s">
        <v>518</v>
      </c>
      <c r="F511" s="98" t="s">
        <v>3547</v>
      </c>
      <c r="G511" s="97" t="s">
        <v>5828</v>
      </c>
      <c r="H511" s="100" t="s">
        <v>192</v>
      </c>
      <c r="I511" s="98" t="s">
        <v>5564</v>
      </c>
      <c r="J511" s="98">
        <v>20</v>
      </c>
      <c r="K511" s="98" t="s">
        <v>5330</v>
      </c>
      <c r="L511" s="97" t="s">
        <v>5347</v>
      </c>
      <c r="M511" s="98" t="s">
        <v>64</v>
      </c>
      <c r="N511" s="98" t="s">
        <v>64</v>
      </c>
      <c r="O511" s="98" t="s">
        <v>64</v>
      </c>
      <c r="P511" s="98" t="s">
        <v>5332</v>
      </c>
      <c r="Q511" s="97"/>
      <c r="R511" s="98" t="s">
        <v>5334</v>
      </c>
      <c r="S511" s="95"/>
      <c r="T511" s="145"/>
      <c r="U511" s="146"/>
      <c r="V511" s="145"/>
      <c r="W511" s="146"/>
      <c r="X511" s="145"/>
      <c r="Y511" s="146"/>
      <c r="Z511" s="145"/>
      <c r="AA511" s="145"/>
      <c r="AB511" s="146"/>
      <c r="AC511" s="145"/>
      <c r="AD511" s="146"/>
      <c r="AE511" s="145"/>
      <c r="AF511" s="146"/>
      <c r="AG511" s="145"/>
      <c r="AH511" s="146"/>
      <c r="AI511" s="145"/>
      <c r="AJ511" s="146"/>
      <c r="AK511" s="145"/>
      <c r="AL511" s="146"/>
      <c r="AM511" s="145"/>
      <c r="AN511" s="146"/>
      <c r="AO511" s="145"/>
      <c r="AP511" s="146"/>
      <c r="AQ511" s="145"/>
      <c r="AR511" s="146"/>
      <c r="AS511" s="145"/>
      <c r="AT511" s="146"/>
      <c r="AU511" s="145"/>
      <c r="AV511" s="146"/>
      <c r="AW511" s="145"/>
      <c r="AX511" s="146"/>
      <c r="AY511" s="145"/>
      <c r="AZ511" s="146"/>
      <c r="BA511" s="145"/>
      <c r="BB511" s="146"/>
      <c r="BC511" s="145"/>
      <c r="BD511" s="146"/>
      <c r="BE511" s="145"/>
      <c r="BF511" s="146"/>
      <c r="BG511" s="145"/>
      <c r="BH511" s="146"/>
      <c r="BI511" s="145"/>
      <c r="BJ511" s="146"/>
      <c r="BK511" s="145"/>
      <c r="BL511" s="146"/>
      <c r="BM511" s="145"/>
      <c r="BN511" s="146"/>
      <c r="BO511" s="145"/>
      <c r="BP511" s="146"/>
      <c r="BQ511" s="145"/>
      <c r="BR511" s="146"/>
      <c r="BS511" s="145"/>
      <c r="BT511" s="146"/>
      <c r="BU511" s="145"/>
      <c r="BV511" s="146"/>
      <c r="BW511" s="145"/>
      <c r="BX511" s="146"/>
      <c r="BY511" s="145"/>
      <c r="BZ511" s="146"/>
      <c r="CA511" s="145"/>
      <c r="CB511" s="146"/>
      <c r="CC511" s="145"/>
      <c r="CD511" s="146"/>
      <c r="CE511" s="145"/>
      <c r="CF511" s="146"/>
      <c r="CG511" s="145"/>
      <c r="CH511" s="146"/>
      <c r="CI511" s="145"/>
      <c r="CJ511" s="146"/>
      <c r="CK511" s="145"/>
      <c r="CL511" s="146"/>
      <c r="CM511" s="145"/>
      <c r="CN511" s="146"/>
      <c r="CO511" s="145"/>
      <c r="CP511" s="146"/>
      <c r="CQ511" s="145"/>
      <c r="CR511" s="146"/>
      <c r="CS511" s="145"/>
      <c r="CT511" s="146"/>
      <c r="CU511" s="145"/>
      <c r="CV511" s="146"/>
      <c r="CW511" s="145"/>
      <c r="CX511" s="146"/>
      <c r="CY511" s="145"/>
      <c r="CZ511" s="146"/>
      <c r="DA511" s="145"/>
      <c r="DB511" s="146"/>
      <c r="DC511" s="145"/>
      <c r="DD511" s="146"/>
      <c r="DE511" s="145"/>
      <c r="DF511" s="146"/>
      <c r="DG511" s="145"/>
      <c r="DH511" s="146"/>
      <c r="DI511" s="145"/>
      <c r="DJ511" s="146"/>
      <c r="DK511" s="145"/>
      <c r="DL511" s="146"/>
      <c r="DM511" s="145"/>
      <c r="DN511" s="146"/>
      <c r="DO511" s="145"/>
      <c r="DP511" s="146"/>
      <c r="DQ511" s="145"/>
      <c r="DR511" s="146"/>
      <c r="DS511" s="145"/>
      <c r="DT511" s="146"/>
      <c r="DU511" s="145"/>
      <c r="DV511" s="146"/>
      <c r="DW511" s="145"/>
      <c r="DX511" s="146"/>
      <c r="DY511" s="145"/>
      <c r="DZ511" s="146"/>
      <c r="EA511" s="145"/>
      <c r="EB511" s="146"/>
      <c r="EC511" s="145"/>
      <c r="ED511" s="146"/>
      <c r="EE511" s="145"/>
      <c r="EF511" s="146"/>
      <c r="EG511" s="145"/>
      <c r="EH511" s="146"/>
      <c r="EI511" s="145"/>
      <c r="EJ511" s="146"/>
      <c r="EK511" s="145"/>
      <c r="EL511" s="146"/>
      <c r="EM511" s="145"/>
      <c r="EN511" s="146"/>
      <c r="EO511" s="145"/>
      <c r="EP511" s="146"/>
      <c r="EQ511" s="145"/>
      <c r="ER511" s="146"/>
      <c r="ES511" s="145"/>
      <c r="ET511" s="146"/>
      <c r="EU511" s="145"/>
      <c r="EV511" s="146"/>
      <c r="EW511" s="145"/>
      <c r="EX511" s="146"/>
      <c r="EY511" s="145"/>
      <c r="EZ511" s="146"/>
      <c r="FA511" s="145"/>
      <c r="FB511" s="146"/>
      <c r="FC511" s="145"/>
      <c r="FD511" s="146"/>
      <c r="FE511" s="145"/>
      <c r="FF511" s="146"/>
      <c r="FG511" s="145"/>
      <c r="FH511" s="146"/>
      <c r="FI511" s="145"/>
      <c r="FJ511" s="146"/>
      <c r="FK511" s="145"/>
      <c r="FL511" s="146"/>
      <c r="FM511" s="145"/>
      <c r="FN511" s="146"/>
      <c r="FO511" s="145"/>
      <c r="FP511" s="146"/>
      <c r="FQ511" s="145"/>
      <c r="FR511" s="146"/>
      <c r="FS511" s="145"/>
      <c r="FT511" s="146"/>
      <c r="FU511" s="145"/>
      <c r="FV511" s="146"/>
      <c r="FW511" s="145"/>
      <c r="FX511" s="146"/>
      <c r="FY511" s="145"/>
      <c r="FZ511" s="146"/>
      <c r="GA511" s="145"/>
      <c r="GB511" s="146"/>
      <c r="GC511" s="145"/>
      <c r="GD511" s="146"/>
      <c r="GE511" s="145"/>
      <c r="GF511" s="146"/>
      <c r="GG511" s="145"/>
      <c r="GH511" s="146"/>
      <c r="GI511" s="145"/>
      <c r="GJ511" s="146"/>
      <c r="GK511" s="145"/>
      <c r="GL511" s="146"/>
      <c r="GM511" s="145"/>
      <c r="GN511" s="146"/>
      <c r="GO511" s="145"/>
      <c r="GP511" s="146"/>
      <c r="GQ511" s="145"/>
      <c r="GR511" s="146"/>
      <c r="GS511" s="145"/>
      <c r="GT511" s="146"/>
      <c r="GU511" s="145"/>
      <c r="GV511" s="146"/>
      <c r="GW511" s="145"/>
      <c r="GX511" s="146"/>
      <c r="GY511" s="145"/>
      <c r="GZ511" s="146"/>
      <c r="HA511" s="145"/>
      <c r="HB511" s="146"/>
      <c r="HC511" s="145"/>
      <c r="HD511" s="146"/>
      <c r="HE511" s="145"/>
      <c r="HF511" s="146"/>
      <c r="HG511" s="145"/>
      <c r="HH511" s="146"/>
      <c r="HI511" s="145"/>
      <c r="HJ511" s="146"/>
      <c r="HK511" s="145"/>
      <c r="HL511" s="146"/>
      <c r="HM511" s="145"/>
      <c r="HN511" s="146"/>
      <c r="HO511" s="145"/>
      <c r="HP511" s="146"/>
      <c r="HQ511" s="145"/>
      <c r="HR511" s="146"/>
      <c r="HS511" s="145"/>
      <c r="HT511" s="146"/>
      <c r="HU511" s="145"/>
      <c r="HV511" s="146"/>
      <c r="HW511" s="145"/>
      <c r="HX511" s="146"/>
      <c r="HY511" s="145"/>
      <c r="HZ511" s="146"/>
      <c r="IA511" s="145"/>
      <c r="IB511" s="146"/>
      <c r="IC511" s="145"/>
      <c r="ID511" s="146"/>
      <c r="IE511" s="145"/>
      <c r="IF511" s="146"/>
      <c r="IG511" s="145"/>
      <c r="IH511" s="146"/>
      <c r="II511" s="145"/>
      <c r="IJ511" s="146"/>
      <c r="IK511" s="145"/>
      <c r="IL511" s="146"/>
      <c r="IM511" s="145"/>
      <c r="IN511" s="146"/>
      <c r="IO511" s="145"/>
      <c r="IP511" s="146"/>
      <c r="IQ511" s="145"/>
      <c r="IR511" s="146"/>
      <c r="IS511" s="145"/>
      <c r="IT511" s="146"/>
      <c r="IU511" s="145"/>
      <c r="IV511" s="146"/>
      <c r="IW511" s="145"/>
      <c r="IX511" s="146"/>
      <c r="IY511" s="145"/>
      <c r="IZ511" s="146"/>
      <c r="JA511" s="145"/>
      <c r="JB511" s="146"/>
      <c r="JC511" s="145"/>
      <c r="JD511" s="146"/>
      <c r="JE511" s="145"/>
      <c r="JF511" s="146"/>
      <c r="JG511" s="145"/>
      <c r="JH511" s="146"/>
      <c r="JI511" s="145"/>
      <c r="JJ511" s="146"/>
      <c r="JK511" s="145"/>
      <c r="JL511" s="146"/>
      <c r="JM511" s="145"/>
      <c r="JN511" s="146"/>
      <c r="JO511" s="145"/>
      <c r="JP511" s="146"/>
      <c r="JQ511" s="145"/>
      <c r="JR511" s="146"/>
      <c r="JS511" s="145"/>
      <c r="JT511" s="146"/>
      <c r="JU511" s="145"/>
      <c r="JV511" s="146"/>
      <c r="JW511" s="145"/>
      <c r="JX511" s="146"/>
      <c r="JY511" s="145"/>
      <c r="JZ511" s="146"/>
      <c r="KA511" s="145"/>
      <c r="KB511" s="146"/>
      <c r="KC511" s="145"/>
      <c r="KD511" s="146"/>
      <c r="KE511" s="145"/>
      <c r="KF511" s="146"/>
      <c r="KG511" s="145"/>
      <c r="KH511" s="146"/>
      <c r="KI511" s="145"/>
      <c r="KJ511" s="146"/>
      <c r="KK511" s="145"/>
      <c r="KL511" s="146"/>
      <c r="KM511" s="145"/>
      <c r="KN511" s="146"/>
      <c r="KO511" s="145"/>
      <c r="KP511" s="146"/>
      <c r="KQ511" s="145"/>
      <c r="KR511" s="146"/>
      <c r="KS511" s="145"/>
      <c r="KT511" s="146"/>
      <c r="KU511" s="145"/>
      <c r="KV511" s="146"/>
      <c r="KW511" s="145"/>
      <c r="KX511" s="146"/>
      <c r="KY511" s="145"/>
      <c r="KZ511" s="146"/>
      <c r="LA511" s="145"/>
      <c r="LB511" s="146"/>
      <c r="LC511" s="145"/>
      <c r="LD511" s="146"/>
      <c r="LE511" s="145"/>
      <c r="LF511" s="146"/>
      <c r="LG511" s="145"/>
      <c r="LH511" s="146"/>
      <c r="LI511" s="145"/>
      <c r="LJ511" s="146"/>
      <c r="LK511" s="145"/>
      <c r="LL511" s="146"/>
      <c r="LM511" s="145"/>
      <c r="LN511" s="146"/>
      <c r="LO511" s="145"/>
      <c r="LP511" s="146"/>
      <c r="LQ511" s="145"/>
      <c r="LR511" s="146"/>
      <c r="LS511" s="145"/>
      <c r="LT511" s="146"/>
      <c r="LU511" s="145"/>
      <c r="LV511" s="146"/>
      <c r="LW511" s="145"/>
      <c r="LX511" s="146"/>
      <c r="LY511" s="145"/>
      <c r="LZ511" s="146"/>
      <c r="MA511" s="145"/>
      <c r="MB511" s="146"/>
      <c r="MC511" s="145"/>
      <c r="MD511" s="146"/>
      <c r="ME511" s="145"/>
      <c r="MF511" s="146"/>
      <c r="MG511" s="145"/>
      <c r="MH511" s="146"/>
      <c r="MI511" s="145"/>
      <c r="MJ511" s="146"/>
      <c r="MK511" s="145"/>
      <c r="ML511" s="146"/>
      <c r="MM511" s="145"/>
      <c r="MN511" s="146"/>
      <c r="MO511" s="145"/>
      <c r="MP511" s="146"/>
      <c r="MQ511" s="145"/>
      <c r="MR511" s="146"/>
      <c r="MS511" s="145"/>
      <c r="MT511" s="146"/>
      <c r="MU511" s="145"/>
      <c r="MV511" s="146"/>
      <c r="MW511" s="145"/>
      <c r="MX511" s="146"/>
      <c r="MY511" s="145"/>
      <c r="MZ511" s="146"/>
      <c r="NA511" s="145"/>
      <c r="NB511" s="146"/>
      <c r="NC511" s="145"/>
      <c r="ND511" s="146"/>
      <c r="NE511" s="145"/>
      <c r="NF511" s="146"/>
      <c r="NG511" s="145"/>
      <c r="NH511" s="146"/>
      <c r="NI511" s="145"/>
      <c r="NJ511" s="146"/>
      <c r="NK511" s="145"/>
      <c r="NL511" s="146"/>
      <c r="NM511" s="145"/>
      <c r="NN511" s="146"/>
      <c r="NO511" s="145"/>
      <c r="NP511" s="146"/>
      <c r="NQ511" s="145"/>
      <c r="NR511" s="146"/>
      <c r="NS511" s="145"/>
      <c r="NT511" s="146"/>
      <c r="NU511" s="145"/>
      <c r="NV511" s="146"/>
      <c r="NW511" s="145"/>
      <c r="NX511" s="146"/>
      <c r="NY511" s="145"/>
      <c r="NZ511" s="146"/>
      <c r="OA511" s="145"/>
      <c r="OB511" s="146"/>
      <c r="OC511" s="145"/>
      <c r="OD511" s="146"/>
      <c r="OE511" s="145"/>
      <c r="OF511" s="146"/>
      <c r="OG511" s="145"/>
      <c r="OH511" s="146"/>
      <c r="OI511" s="145"/>
      <c r="OJ511" s="146"/>
      <c r="OK511" s="145"/>
      <c r="OL511" s="146"/>
      <c r="OM511" s="145"/>
      <c r="ON511" s="146"/>
      <c r="OO511" s="145"/>
      <c r="OP511" s="146"/>
      <c r="OQ511" s="145"/>
      <c r="OR511" s="146"/>
      <c r="OS511" s="145"/>
      <c r="OT511" s="146"/>
      <c r="OU511" s="145"/>
      <c r="OV511" s="146"/>
      <c r="OW511" s="145"/>
      <c r="OX511" s="146"/>
      <c r="OY511" s="145"/>
      <c r="OZ511" s="146"/>
      <c r="PA511" s="145"/>
      <c r="PB511" s="146"/>
      <c r="PC511" s="145"/>
      <c r="PD511" s="146"/>
      <c r="PE511" s="145"/>
      <c r="PF511" s="146"/>
      <c r="PG511" s="145"/>
      <c r="PH511" s="146"/>
      <c r="PI511" s="145"/>
      <c r="PJ511" s="146"/>
      <c r="PK511" s="145"/>
      <c r="PL511" s="146"/>
      <c r="PM511" s="145"/>
      <c r="PN511" s="146"/>
      <c r="PO511" s="145"/>
      <c r="PP511" s="146"/>
      <c r="PQ511" s="145"/>
      <c r="PR511" s="146"/>
      <c r="PS511" s="145"/>
      <c r="PT511" s="146"/>
      <c r="PU511" s="145"/>
      <c r="PV511" s="146"/>
      <c r="PW511" s="145"/>
      <c r="PX511" s="146"/>
      <c r="PY511" s="145"/>
      <c r="PZ511" s="146"/>
      <c r="QA511" s="145"/>
      <c r="QB511" s="146"/>
      <c r="QC511" s="145"/>
      <c r="QD511" s="146"/>
      <c r="QE511" s="145"/>
      <c r="QF511" s="146"/>
      <c r="QG511" s="145"/>
      <c r="QH511" s="146"/>
      <c r="QI511" s="145"/>
      <c r="QJ511" s="146"/>
      <c r="QK511" s="145"/>
      <c r="QL511" s="146"/>
      <c r="QM511" s="145"/>
      <c r="QN511" s="146"/>
      <c r="QO511" s="145"/>
      <c r="QP511" s="146"/>
      <c r="QQ511" s="145"/>
      <c r="QR511" s="146"/>
      <c r="QS511" s="145"/>
      <c r="QT511" s="146"/>
      <c r="QU511" s="145"/>
      <c r="QV511" s="146"/>
      <c r="QW511" s="145"/>
      <c r="QX511" s="146"/>
      <c r="QY511" s="145"/>
      <c r="QZ511" s="146"/>
      <c r="RA511" s="145"/>
      <c r="RB511" s="146"/>
      <c r="RC511" s="145"/>
      <c r="RD511" s="146"/>
      <c r="RE511" s="145"/>
      <c r="RF511" s="146"/>
      <c r="RG511" s="145"/>
      <c r="RH511" s="146"/>
      <c r="RI511" s="145"/>
      <c r="RJ511" s="146"/>
      <c r="RK511" s="145"/>
      <c r="RL511" s="146"/>
      <c r="RM511" s="145"/>
      <c r="RN511" s="146"/>
      <c r="RO511" s="145"/>
      <c r="RP511" s="146"/>
      <c r="RQ511" s="145"/>
      <c r="RR511" s="146"/>
      <c r="RS511" s="145"/>
      <c r="RT511" s="146"/>
      <c r="RU511" s="145"/>
      <c r="RV511" s="146"/>
      <c r="RW511" s="145"/>
      <c r="RX511" s="146"/>
      <c r="RY511" s="145"/>
      <c r="RZ511" s="146"/>
      <c r="SA511" s="145"/>
      <c r="SB511" s="146"/>
      <c r="SC511" s="145"/>
      <c r="SD511" s="146"/>
      <c r="SE511" s="145"/>
      <c r="SF511" s="146"/>
      <c r="SG511" s="145"/>
      <c r="SH511" s="146"/>
      <c r="SI511" s="145"/>
      <c r="SJ511" s="146"/>
      <c r="SK511" s="145"/>
      <c r="SL511" s="146"/>
      <c r="SM511" s="145"/>
      <c r="SN511" s="146"/>
      <c r="SO511" s="145"/>
      <c r="SP511" s="146"/>
      <c r="SQ511" s="145"/>
      <c r="SR511" s="146"/>
      <c r="SS511" s="145"/>
      <c r="ST511" s="146"/>
      <c r="SU511" s="145"/>
      <c r="SV511" s="146"/>
      <c r="SW511" s="145"/>
      <c r="SX511" s="146"/>
      <c r="SY511" s="145"/>
      <c r="SZ511" s="146"/>
      <c r="TA511" s="145"/>
      <c r="TB511" s="146"/>
      <c r="TC511" s="145"/>
      <c r="TD511" s="146"/>
      <c r="TE511" s="145"/>
      <c r="TF511" s="146"/>
      <c r="TG511" s="145"/>
      <c r="TH511" s="146"/>
      <c r="TI511" s="145"/>
      <c r="TJ511" s="146"/>
      <c r="TK511" s="145"/>
      <c r="TL511" s="146"/>
      <c r="TM511" s="145"/>
      <c r="TN511" s="146"/>
      <c r="TO511" s="145"/>
      <c r="TP511" s="146"/>
      <c r="TQ511" s="145"/>
      <c r="TR511" s="146"/>
      <c r="TS511" s="145"/>
      <c r="TT511" s="146"/>
      <c r="TU511" s="145"/>
      <c r="TV511" s="146"/>
      <c r="TW511" s="145"/>
      <c r="TX511" s="146"/>
      <c r="TY511" s="145"/>
      <c r="TZ511" s="146"/>
      <c r="UA511" s="145"/>
      <c r="UB511" s="146"/>
      <c r="UC511" s="145"/>
      <c r="UD511" s="146"/>
      <c r="UE511" s="145"/>
      <c r="UF511" s="146"/>
      <c r="UG511" s="145"/>
      <c r="UH511" s="146"/>
      <c r="UI511" s="145"/>
      <c r="UJ511" s="146"/>
      <c r="UK511" s="145"/>
      <c r="UL511" s="146"/>
      <c r="UM511" s="145"/>
      <c r="UN511" s="146"/>
      <c r="UO511" s="145"/>
      <c r="UP511" s="146"/>
      <c r="UQ511" s="145"/>
      <c r="UR511" s="146"/>
      <c r="US511" s="145"/>
      <c r="UT511" s="146"/>
      <c r="UU511" s="145"/>
      <c r="UV511" s="146"/>
      <c r="UW511" s="145"/>
      <c r="UX511" s="146"/>
      <c r="UY511" s="145"/>
      <c r="UZ511" s="146"/>
      <c r="VA511" s="145"/>
      <c r="VB511" s="146"/>
      <c r="VC511" s="145"/>
      <c r="VD511" s="146"/>
      <c r="VE511" s="145"/>
      <c r="VF511" s="146"/>
      <c r="VG511" s="145"/>
      <c r="VH511" s="146"/>
      <c r="VI511" s="145"/>
      <c r="VJ511" s="146"/>
      <c r="VK511" s="145"/>
      <c r="VL511" s="146"/>
      <c r="VM511" s="145"/>
      <c r="VN511" s="146"/>
      <c r="VO511" s="145"/>
      <c r="VP511" s="146"/>
      <c r="VQ511" s="145"/>
      <c r="VR511" s="146"/>
      <c r="VS511" s="145"/>
      <c r="VT511" s="146"/>
      <c r="VU511" s="145"/>
      <c r="VV511" s="146"/>
      <c r="VW511" s="145"/>
      <c r="VX511" s="146"/>
      <c r="VY511" s="145"/>
      <c r="VZ511" s="146"/>
      <c r="WA511" s="145"/>
      <c r="WB511" s="146"/>
      <c r="WC511" s="145"/>
      <c r="WD511" s="146"/>
      <c r="WE511" s="145"/>
      <c r="WF511" s="146"/>
      <c r="WG511" s="145"/>
      <c r="WH511" s="146"/>
      <c r="WI511" s="145"/>
      <c r="WJ511" s="146"/>
      <c r="WK511" s="145"/>
      <c r="WL511" s="146"/>
      <c r="WM511" s="145"/>
      <c r="WN511" s="146"/>
      <c r="WO511" s="145"/>
      <c r="WP511" s="146"/>
      <c r="WQ511" s="145"/>
      <c r="WR511" s="146"/>
      <c r="WS511" s="145"/>
      <c r="WT511" s="146"/>
      <c r="WU511" s="145"/>
      <c r="WV511" s="146"/>
      <c r="WW511" s="145"/>
      <c r="WX511" s="146"/>
      <c r="WY511" s="145"/>
      <c r="WZ511" s="146"/>
      <c r="XA511" s="145"/>
      <c r="XB511" s="146"/>
      <c r="XC511" s="145"/>
      <c r="XD511" s="146"/>
      <c r="XE511" s="145"/>
      <c r="XF511" s="146"/>
      <c r="XG511" s="145"/>
      <c r="XH511" s="146"/>
      <c r="XI511" s="145"/>
      <c r="XJ511" s="146"/>
      <c r="XK511" s="145"/>
      <c r="XL511" s="146"/>
      <c r="XM511" s="145"/>
      <c r="XN511" s="146"/>
      <c r="XO511" s="145"/>
      <c r="XP511" s="146"/>
      <c r="XQ511" s="145"/>
      <c r="XR511" s="146"/>
      <c r="XS511" s="145"/>
      <c r="XT511" s="146"/>
      <c r="XU511" s="145"/>
      <c r="XV511" s="146"/>
      <c r="XW511" s="145"/>
      <c r="XX511" s="146"/>
      <c r="XY511" s="145"/>
      <c r="XZ511" s="146"/>
      <c r="YA511" s="145"/>
      <c r="YB511" s="146"/>
      <c r="YC511" s="145"/>
      <c r="YD511" s="146"/>
      <c r="YE511" s="145"/>
      <c r="YF511" s="146"/>
      <c r="YG511" s="145"/>
      <c r="YH511" s="146"/>
      <c r="YI511" s="145"/>
      <c r="YJ511" s="146"/>
      <c r="YK511" s="145"/>
      <c r="YL511" s="146"/>
      <c r="YM511" s="145"/>
      <c r="YN511" s="146"/>
      <c r="YO511" s="145"/>
      <c r="YP511" s="146"/>
      <c r="YQ511" s="145"/>
      <c r="YR511" s="146"/>
      <c r="YS511" s="145"/>
      <c r="YT511" s="146"/>
      <c r="YU511" s="145"/>
      <c r="YV511" s="146"/>
      <c r="YW511" s="145"/>
      <c r="YX511" s="146"/>
      <c r="YY511" s="145"/>
      <c r="YZ511" s="146"/>
      <c r="ZA511" s="145"/>
      <c r="ZB511" s="146"/>
      <c r="ZC511" s="145"/>
      <c r="ZD511" s="146"/>
      <c r="ZE511" s="145"/>
      <c r="ZF511" s="146"/>
      <c r="ZG511" s="145"/>
      <c r="ZH511" s="146"/>
      <c r="ZI511" s="145"/>
      <c r="ZJ511" s="146"/>
      <c r="ZK511" s="145"/>
      <c r="ZL511" s="146"/>
      <c r="ZM511" s="145"/>
      <c r="ZN511" s="146"/>
      <c r="ZO511" s="145"/>
      <c r="ZP511" s="146"/>
      <c r="ZQ511" s="145"/>
      <c r="ZR511" s="146"/>
      <c r="ZS511" s="145"/>
      <c r="ZT511" s="146"/>
      <c r="ZU511" s="145"/>
      <c r="ZV511" s="146"/>
      <c r="ZW511" s="145"/>
      <c r="ZX511" s="146"/>
      <c r="ZY511" s="145"/>
      <c r="ZZ511" s="146"/>
      <c r="AAA511" s="145"/>
      <c r="AAB511" s="146"/>
      <c r="AAC511" s="145"/>
      <c r="AAD511" s="146"/>
      <c r="AAE511" s="145"/>
      <c r="AAF511" s="146"/>
      <c r="AAG511" s="145"/>
      <c r="AAH511" s="146"/>
      <c r="AAI511" s="145"/>
      <c r="AAJ511" s="146"/>
      <c r="AAK511" s="145"/>
      <c r="AAL511" s="146"/>
      <c r="AAM511" s="145"/>
      <c r="AAN511" s="146"/>
      <c r="AAO511" s="145"/>
      <c r="AAP511" s="146"/>
      <c r="AAQ511" s="145"/>
      <c r="AAR511" s="146"/>
      <c r="AAS511" s="145"/>
      <c r="AAT511" s="146"/>
      <c r="AAU511" s="145"/>
      <c r="AAV511" s="146"/>
      <c r="AAW511" s="145"/>
      <c r="AAX511" s="146"/>
      <c r="AAY511" s="145"/>
      <c r="AAZ511" s="146"/>
      <c r="ABA511" s="145"/>
      <c r="ABB511" s="146"/>
      <c r="ABC511" s="145"/>
      <c r="ABD511" s="146"/>
      <c r="ABE511" s="145"/>
      <c r="ABF511" s="146"/>
      <c r="ABG511" s="145"/>
      <c r="ABH511" s="146"/>
      <c r="ABI511" s="145"/>
      <c r="ABJ511" s="146"/>
      <c r="ABK511" s="145"/>
      <c r="ABL511" s="146"/>
      <c r="ABM511" s="145"/>
      <c r="ABN511" s="146"/>
      <c r="ABO511" s="145"/>
      <c r="ABP511" s="146"/>
      <c r="ABQ511" s="145"/>
      <c r="ABR511" s="146"/>
      <c r="ABS511" s="145"/>
      <c r="ABT511" s="146"/>
      <c r="ABU511" s="145"/>
      <c r="ABV511" s="146"/>
      <c r="ABW511" s="145"/>
      <c r="ABX511" s="146"/>
      <c r="ABY511" s="145"/>
      <c r="ABZ511" s="146"/>
      <c r="ACA511" s="145"/>
      <c r="ACB511" s="146"/>
      <c r="ACC511" s="145"/>
      <c r="ACD511" s="146"/>
      <c r="ACE511" s="145"/>
      <c r="ACF511" s="146"/>
      <c r="ACG511" s="145"/>
      <c r="ACH511" s="146"/>
      <c r="ACI511" s="145"/>
      <c r="ACJ511" s="146"/>
      <c r="ACK511" s="145"/>
      <c r="ACL511" s="146"/>
      <c r="ACM511" s="145"/>
      <c r="ACN511" s="146"/>
      <c r="ACO511" s="145"/>
      <c r="ACP511" s="146"/>
      <c r="ACQ511" s="145"/>
      <c r="ACR511" s="146"/>
      <c r="ACS511" s="145"/>
      <c r="ACT511" s="146"/>
      <c r="ACU511" s="145"/>
      <c r="ACV511" s="146"/>
      <c r="ACW511" s="145"/>
      <c r="ACX511" s="146"/>
      <c r="ACY511" s="145"/>
      <c r="ACZ511" s="146"/>
      <c r="ADA511" s="145"/>
      <c r="ADB511" s="146"/>
      <c r="ADC511" s="145"/>
      <c r="ADD511" s="146"/>
      <c r="ADE511" s="145"/>
      <c r="ADF511" s="146"/>
      <c r="ADG511" s="145"/>
      <c r="ADH511" s="146"/>
      <c r="ADI511" s="145"/>
      <c r="ADJ511" s="146"/>
      <c r="ADK511" s="145"/>
      <c r="ADL511" s="146"/>
      <c r="ADM511" s="145"/>
      <c r="ADN511" s="146"/>
      <c r="ADO511" s="145"/>
      <c r="ADP511" s="146"/>
      <c r="ADQ511" s="145"/>
      <c r="ADR511" s="146"/>
      <c r="ADS511" s="145"/>
      <c r="ADT511" s="146"/>
      <c r="ADU511" s="145"/>
      <c r="ADV511" s="146"/>
      <c r="ADW511" s="145"/>
      <c r="ADX511" s="146"/>
      <c r="ADY511" s="145"/>
      <c r="ADZ511" s="146"/>
      <c r="AEA511" s="145"/>
      <c r="AEB511" s="146"/>
      <c r="AEC511" s="145"/>
      <c r="AED511" s="146"/>
      <c r="AEE511" s="145"/>
      <c r="AEF511" s="146"/>
      <c r="AEG511" s="145"/>
      <c r="AEH511" s="146"/>
      <c r="AEI511" s="145"/>
      <c r="AEJ511" s="146"/>
      <c r="AEK511" s="145"/>
      <c r="AEL511" s="146"/>
      <c r="AEM511" s="145"/>
      <c r="AEN511" s="146"/>
      <c r="AEO511" s="145"/>
      <c r="AEP511" s="146"/>
      <c r="AEQ511" s="145"/>
      <c r="AER511" s="146"/>
      <c r="AES511" s="145"/>
      <c r="AET511" s="146"/>
      <c r="AEU511" s="145"/>
      <c r="AEV511" s="146"/>
      <c r="AEW511" s="145"/>
      <c r="AEX511" s="146"/>
      <c r="AEY511" s="145"/>
      <c r="AEZ511" s="146"/>
      <c r="AFA511" s="145"/>
      <c r="AFB511" s="146"/>
      <c r="AFC511" s="145"/>
      <c r="AFD511" s="146"/>
      <c r="AFE511" s="145"/>
      <c r="AFF511" s="146"/>
      <c r="AFG511" s="145"/>
      <c r="AFH511" s="146"/>
      <c r="AFI511" s="145"/>
      <c r="AFJ511" s="146"/>
      <c r="AFK511" s="145"/>
      <c r="AFL511" s="146"/>
      <c r="AFM511" s="145"/>
      <c r="AFN511" s="146"/>
      <c r="AFO511" s="145"/>
      <c r="AFP511" s="146"/>
      <c r="AFQ511" s="145"/>
      <c r="AFR511" s="146"/>
      <c r="AFS511" s="145"/>
      <c r="AFT511" s="146"/>
      <c r="AFU511" s="145"/>
      <c r="AFV511" s="146"/>
      <c r="AFW511" s="145"/>
      <c r="AFX511" s="146"/>
      <c r="AFY511" s="145"/>
      <c r="AFZ511" s="146"/>
      <c r="AGA511" s="145"/>
      <c r="AGB511" s="146"/>
      <c r="AGC511" s="145"/>
      <c r="AGD511" s="146"/>
      <c r="AGE511" s="145"/>
      <c r="AGF511" s="146"/>
      <c r="AGG511" s="145"/>
      <c r="AGH511" s="146"/>
      <c r="AGI511" s="145"/>
      <c r="AGJ511" s="146"/>
      <c r="AGK511" s="145"/>
      <c r="AGL511" s="146"/>
      <c r="AGM511" s="145"/>
      <c r="AGN511" s="146"/>
      <c r="AGO511" s="145"/>
      <c r="AGP511" s="146"/>
      <c r="AGQ511" s="145"/>
      <c r="AGR511" s="146"/>
      <c r="AGS511" s="145"/>
      <c r="AGT511" s="146"/>
      <c r="AGU511" s="145"/>
      <c r="AGV511" s="146"/>
      <c r="AGW511" s="145"/>
      <c r="AGX511" s="146"/>
      <c r="AGY511" s="145"/>
      <c r="AGZ511" s="146"/>
      <c r="AHA511" s="145"/>
      <c r="AHB511" s="146"/>
      <c r="AHC511" s="145"/>
      <c r="AHD511" s="146"/>
      <c r="AHE511" s="145"/>
      <c r="AHF511" s="146"/>
      <c r="AHG511" s="145"/>
      <c r="AHH511" s="146"/>
      <c r="AHI511" s="145"/>
      <c r="AHJ511" s="146"/>
      <c r="AHK511" s="145"/>
      <c r="AHL511" s="146"/>
      <c r="AHM511" s="145"/>
      <c r="AHN511" s="146"/>
      <c r="AHO511" s="145"/>
      <c r="AHP511" s="146"/>
      <c r="AHQ511" s="145"/>
      <c r="AHR511" s="146"/>
      <c r="AHS511" s="145"/>
      <c r="AHT511" s="146"/>
      <c r="AHU511" s="145"/>
      <c r="AHV511" s="146"/>
      <c r="AHW511" s="145"/>
      <c r="AHX511" s="146"/>
      <c r="AHY511" s="145"/>
      <c r="AHZ511" s="146"/>
      <c r="AIA511" s="145"/>
      <c r="AIB511" s="146"/>
      <c r="AIC511" s="145"/>
      <c r="AID511" s="146"/>
      <c r="AIE511" s="145"/>
      <c r="AIF511" s="146"/>
      <c r="AIG511" s="145"/>
      <c r="AIH511" s="146"/>
      <c r="AII511" s="145"/>
      <c r="AIJ511" s="146"/>
      <c r="AIK511" s="145"/>
      <c r="AIL511" s="146"/>
      <c r="AIM511" s="145"/>
      <c r="AIN511" s="146"/>
      <c r="AIO511" s="145"/>
      <c r="AIP511" s="146"/>
      <c r="AIQ511" s="145"/>
      <c r="AIR511" s="146"/>
      <c r="AIS511" s="145"/>
      <c r="AIT511" s="146"/>
      <c r="AIU511" s="145"/>
      <c r="AIV511" s="146"/>
      <c r="AIW511" s="145"/>
      <c r="AIX511" s="146"/>
      <c r="AIY511" s="145"/>
      <c r="AIZ511" s="146"/>
      <c r="AJA511" s="145"/>
      <c r="AJB511" s="146"/>
      <c r="AJC511" s="145"/>
      <c r="AJD511" s="146"/>
      <c r="AJE511" s="145"/>
      <c r="AJF511" s="146"/>
      <c r="AJG511" s="145"/>
      <c r="AJH511" s="146"/>
      <c r="AJI511" s="145"/>
      <c r="AJJ511" s="146"/>
      <c r="AJK511" s="145"/>
      <c r="AJL511" s="146"/>
      <c r="AJM511" s="145"/>
      <c r="AJN511" s="146"/>
      <c r="AJO511" s="145"/>
      <c r="AJP511" s="146"/>
      <c r="AJQ511" s="145"/>
      <c r="AJR511" s="146"/>
      <c r="AJS511" s="145"/>
      <c r="AJT511" s="146"/>
      <c r="AJU511" s="145"/>
      <c r="AJV511" s="146"/>
      <c r="AJW511" s="145"/>
      <c r="AJX511" s="146"/>
      <c r="AJY511" s="145"/>
      <c r="AJZ511" s="146"/>
      <c r="AKA511" s="145"/>
      <c r="AKB511" s="146"/>
      <c r="AKC511" s="145"/>
      <c r="AKD511" s="146"/>
      <c r="AKE511" s="145"/>
      <c r="AKF511" s="146"/>
      <c r="AKG511" s="145"/>
      <c r="AKH511" s="146"/>
      <c r="AKI511" s="145"/>
      <c r="AKJ511" s="146"/>
      <c r="AKK511" s="145"/>
      <c r="AKL511" s="146"/>
      <c r="AKM511" s="145"/>
      <c r="AKN511" s="146"/>
      <c r="AKO511" s="145"/>
      <c r="AKP511" s="146"/>
      <c r="AKQ511" s="145"/>
      <c r="AKR511" s="146"/>
      <c r="AKS511" s="145"/>
      <c r="AKT511" s="146"/>
      <c r="AKU511" s="145"/>
      <c r="AKV511" s="146"/>
      <c r="AKW511" s="145"/>
      <c r="AKX511" s="146"/>
      <c r="AKY511" s="145"/>
      <c r="AKZ511" s="146"/>
      <c r="ALA511" s="145"/>
      <c r="ALB511" s="146"/>
      <c r="ALC511" s="145"/>
    </row>
    <row r="512" spans="1:991" s="40" customFormat="1" ht="26.45" customHeight="1">
      <c r="A512" s="97" t="s">
        <v>5325</v>
      </c>
      <c r="B512" s="97"/>
      <c r="C512" s="98" t="s">
        <v>89</v>
      </c>
      <c r="D512" s="98" t="s">
        <v>6151</v>
      </c>
      <c r="E512" s="98" t="s">
        <v>518</v>
      </c>
      <c r="F512" s="98" t="s">
        <v>3551</v>
      </c>
      <c r="G512" s="97" t="s">
        <v>5828</v>
      </c>
      <c r="H512" s="100" t="s">
        <v>192</v>
      </c>
      <c r="I512" s="98" t="s">
        <v>5569</v>
      </c>
      <c r="J512" s="98">
        <v>15</v>
      </c>
      <c r="K512" s="98" t="s">
        <v>5330</v>
      </c>
      <c r="L512" s="97" t="s">
        <v>5347</v>
      </c>
      <c r="M512" s="98" t="s">
        <v>64</v>
      </c>
      <c r="N512" s="98" t="s">
        <v>64</v>
      </c>
      <c r="O512" s="98" t="s">
        <v>64</v>
      </c>
      <c r="P512" s="98" t="s">
        <v>5332</v>
      </c>
      <c r="Q512" s="97"/>
      <c r="R512" s="98" t="s">
        <v>5334</v>
      </c>
      <c r="S512" s="95"/>
    </row>
    <row r="513" spans="1:19" s="40" customFormat="1" ht="26.45" customHeight="1">
      <c r="A513" s="97" t="s">
        <v>5325</v>
      </c>
      <c r="B513" s="97"/>
      <c r="C513" s="98" t="s">
        <v>929</v>
      </c>
      <c r="D513" s="98" t="s">
        <v>6152</v>
      </c>
      <c r="E513" s="98" t="s">
        <v>1457</v>
      </c>
      <c r="F513" s="98" t="s">
        <v>3580</v>
      </c>
      <c r="G513" s="97" t="s">
        <v>5828</v>
      </c>
      <c r="H513" s="100" t="s">
        <v>192</v>
      </c>
      <c r="I513" s="98" t="s">
        <v>5608</v>
      </c>
      <c r="J513" s="98">
        <v>25</v>
      </c>
      <c r="K513" s="98" t="s">
        <v>5415</v>
      </c>
      <c r="L513" s="97" t="s">
        <v>5609</v>
      </c>
      <c r="M513" s="98" t="s">
        <v>64</v>
      </c>
      <c r="N513" s="98" t="s">
        <v>64</v>
      </c>
      <c r="O513" s="98" t="s">
        <v>64</v>
      </c>
      <c r="P513" s="98" t="s">
        <v>5332</v>
      </c>
      <c r="Q513" s="97"/>
      <c r="R513" s="98" t="s">
        <v>5334</v>
      </c>
      <c r="S513" s="95"/>
    </row>
    <row r="514" spans="1:19" s="40" customFormat="1" ht="25.5">
      <c r="A514" s="97" t="s">
        <v>5325</v>
      </c>
      <c r="B514" s="97"/>
      <c r="C514" s="98" t="s">
        <v>929</v>
      </c>
      <c r="D514" s="98" t="s">
        <v>6153</v>
      </c>
      <c r="E514" s="98" t="s">
        <v>1457</v>
      </c>
      <c r="F514" s="98" t="s">
        <v>3583</v>
      </c>
      <c r="G514" s="97" t="s">
        <v>5828</v>
      </c>
      <c r="H514" s="100" t="s">
        <v>192</v>
      </c>
      <c r="I514" s="98" t="s">
        <v>5608</v>
      </c>
      <c r="J514" s="98">
        <v>25</v>
      </c>
      <c r="K514" s="98" t="s">
        <v>5415</v>
      </c>
      <c r="L514" s="97" t="s">
        <v>5609</v>
      </c>
      <c r="M514" s="98" t="s">
        <v>64</v>
      </c>
      <c r="N514" s="98" t="s">
        <v>64</v>
      </c>
      <c r="O514" s="98" t="s">
        <v>64</v>
      </c>
      <c r="P514" s="98" t="s">
        <v>5332</v>
      </c>
      <c r="Q514" s="97"/>
      <c r="R514" s="98" t="s">
        <v>5334</v>
      </c>
      <c r="S514" s="95"/>
    </row>
    <row r="515" spans="1:19" s="40" customFormat="1" ht="26.45" customHeight="1">
      <c r="A515" s="97" t="s">
        <v>5325</v>
      </c>
      <c r="B515" s="97"/>
      <c r="C515" s="98" t="s">
        <v>929</v>
      </c>
      <c r="D515" s="98" t="s">
        <v>6154</v>
      </c>
      <c r="E515" s="98" t="s">
        <v>1457</v>
      </c>
      <c r="F515" s="98" t="s">
        <v>3586</v>
      </c>
      <c r="G515" s="97" t="s">
        <v>5828</v>
      </c>
      <c r="H515" s="100" t="s">
        <v>192</v>
      </c>
      <c r="I515" s="98" t="s">
        <v>5615</v>
      </c>
      <c r="J515" s="98">
        <v>20</v>
      </c>
      <c r="K515" s="98" t="s">
        <v>5415</v>
      </c>
      <c r="L515" s="97" t="s">
        <v>5617</v>
      </c>
      <c r="M515" s="98" t="s">
        <v>64</v>
      </c>
      <c r="N515" s="98" t="s">
        <v>64</v>
      </c>
      <c r="O515" s="98" t="s">
        <v>64</v>
      </c>
      <c r="P515" s="98" t="s">
        <v>5332</v>
      </c>
      <c r="Q515" s="97"/>
      <c r="R515" s="98" t="s">
        <v>5334</v>
      </c>
      <c r="S515" s="95"/>
    </row>
    <row r="516" spans="1:19" s="40" customFormat="1" ht="25.5">
      <c r="A516" s="97" t="s">
        <v>5325</v>
      </c>
      <c r="B516" s="97"/>
      <c r="C516" s="98" t="s">
        <v>1419</v>
      </c>
      <c r="D516" s="98" t="s">
        <v>6155</v>
      </c>
      <c r="E516" s="98" t="s">
        <v>2651</v>
      </c>
      <c r="F516" s="98" t="s">
        <v>3622</v>
      </c>
      <c r="G516" s="97" t="s">
        <v>5828</v>
      </c>
      <c r="H516" s="100" t="s">
        <v>192</v>
      </c>
      <c r="I516" s="98" t="s">
        <v>5622</v>
      </c>
      <c r="J516" s="97" t="s">
        <v>5351</v>
      </c>
      <c r="K516" s="97" t="s">
        <v>5330</v>
      </c>
      <c r="L516" s="97" t="s">
        <v>5347</v>
      </c>
      <c r="M516" s="98" t="s">
        <v>64</v>
      </c>
      <c r="N516" s="98" t="s">
        <v>64</v>
      </c>
      <c r="O516" s="98" t="s">
        <v>64</v>
      </c>
      <c r="P516" s="98" t="s">
        <v>5332</v>
      </c>
      <c r="Q516" s="97"/>
      <c r="R516" s="98" t="s">
        <v>5334</v>
      </c>
      <c r="S516" s="95"/>
    </row>
    <row r="517" spans="1:19" s="40" customFormat="1" ht="26.45" customHeight="1">
      <c r="A517" s="97" t="s">
        <v>5325</v>
      </c>
      <c r="B517" s="97"/>
      <c r="C517" s="98" t="s">
        <v>1419</v>
      </c>
      <c r="D517" s="98" t="s">
        <v>6156</v>
      </c>
      <c r="E517" s="98" t="s">
        <v>2651</v>
      </c>
      <c r="F517" s="98" t="s">
        <v>3620</v>
      </c>
      <c r="G517" s="97" t="s">
        <v>5828</v>
      </c>
      <c r="H517" s="100" t="s">
        <v>192</v>
      </c>
      <c r="I517" s="98" t="s">
        <v>5630</v>
      </c>
      <c r="J517" s="97" t="s">
        <v>5360</v>
      </c>
      <c r="K517" s="98" t="s">
        <v>5330</v>
      </c>
      <c r="L517" s="97" t="s">
        <v>5347</v>
      </c>
      <c r="M517" s="98" t="s">
        <v>64</v>
      </c>
      <c r="N517" s="98" t="s">
        <v>64</v>
      </c>
      <c r="O517" s="98" t="s">
        <v>64</v>
      </c>
      <c r="P517" s="98" t="s">
        <v>5332</v>
      </c>
      <c r="Q517" s="97"/>
      <c r="R517" s="98" t="s">
        <v>5334</v>
      </c>
      <c r="S517" s="95"/>
    </row>
    <row r="518" spans="1:19" s="40" customFormat="1" ht="38.25">
      <c r="A518" s="97" t="s">
        <v>5325</v>
      </c>
      <c r="B518" s="97"/>
      <c r="C518" s="98" t="s">
        <v>1419</v>
      </c>
      <c r="D518" s="98" t="s">
        <v>6157</v>
      </c>
      <c r="E518" s="98" t="s">
        <v>2654</v>
      </c>
      <c r="F518" s="98" t="s">
        <v>3623</v>
      </c>
      <c r="G518" s="97" t="s">
        <v>5828</v>
      </c>
      <c r="H518" s="100" t="s">
        <v>192</v>
      </c>
      <c r="I518" s="98" t="s">
        <v>5635</v>
      </c>
      <c r="J518" s="97" t="s">
        <v>5648</v>
      </c>
      <c r="K518" s="98" t="s">
        <v>5330</v>
      </c>
      <c r="L518" s="97" t="s">
        <v>5636</v>
      </c>
      <c r="M518" s="98" t="s">
        <v>64</v>
      </c>
      <c r="N518" s="98" t="s">
        <v>64</v>
      </c>
      <c r="O518" s="98" t="s">
        <v>64</v>
      </c>
      <c r="P518" s="98" t="s">
        <v>5332</v>
      </c>
      <c r="Q518" s="97"/>
      <c r="R518" s="98" t="s">
        <v>5334</v>
      </c>
      <c r="S518" s="95"/>
    </row>
    <row r="519" spans="1:19" s="40" customFormat="1" ht="38.25">
      <c r="A519" s="97" t="s">
        <v>5325</v>
      </c>
      <c r="B519" s="97"/>
      <c r="C519" s="98" t="s">
        <v>1419</v>
      </c>
      <c r="D519" s="98" t="s">
        <v>6158</v>
      </c>
      <c r="E519" s="98" t="s">
        <v>2654</v>
      </c>
      <c r="F519" s="98" t="s">
        <v>3721</v>
      </c>
      <c r="G519" s="97" t="s">
        <v>5828</v>
      </c>
      <c r="H519" s="100" t="s">
        <v>192</v>
      </c>
      <c r="I519" s="98" t="s">
        <v>5650</v>
      </c>
      <c r="J519" s="97" t="s">
        <v>5651</v>
      </c>
      <c r="K519" s="98" t="s">
        <v>5415</v>
      </c>
      <c r="L519" s="97" t="s">
        <v>5655</v>
      </c>
      <c r="M519" s="98" t="s">
        <v>64</v>
      </c>
      <c r="N519" s="98" t="s">
        <v>64</v>
      </c>
      <c r="O519" s="98" t="s">
        <v>64</v>
      </c>
      <c r="P519" s="98" t="s">
        <v>5332</v>
      </c>
      <c r="Q519" s="97"/>
      <c r="R519" s="98" t="s">
        <v>5334</v>
      </c>
      <c r="S519" s="95"/>
    </row>
    <row r="520" spans="1:19" s="40" customFormat="1" ht="39.6" customHeight="1">
      <c r="A520" s="97" t="s">
        <v>5325</v>
      </c>
      <c r="B520" s="97"/>
      <c r="C520" s="98" t="s">
        <v>1419</v>
      </c>
      <c r="D520" s="98" t="s">
        <v>6159</v>
      </c>
      <c r="E520" s="98" t="s">
        <v>2656</v>
      </c>
      <c r="F520" s="98" t="s">
        <v>3628</v>
      </c>
      <c r="G520" s="97" t="s">
        <v>5828</v>
      </c>
      <c r="H520" s="100" t="s">
        <v>192</v>
      </c>
      <c r="I520" s="98" t="s">
        <v>5666</v>
      </c>
      <c r="J520" s="98" t="s">
        <v>5351</v>
      </c>
      <c r="K520" s="98" t="s">
        <v>5330</v>
      </c>
      <c r="L520" s="97" t="s">
        <v>5636</v>
      </c>
      <c r="M520" s="98" t="s">
        <v>64</v>
      </c>
      <c r="N520" s="98" t="s">
        <v>64</v>
      </c>
      <c r="O520" s="98" t="s">
        <v>64</v>
      </c>
      <c r="P520" s="98" t="s">
        <v>5332</v>
      </c>
      <c r="Q520" s="97"/>
      <c r="R520" s="98" t="s">
        <v>5334</v>
      </c>
      <c r="S520" s="95"/>
    </row>
    <row r="521" spans="1:19" s="40" customFormat="1" ht="38.25">
      <c r="A521" s="97" t="s">
        <v>5325</v>
      </c>
      <c r="B521" s="97"/>
      <c r="C521" s="98" t="s">
        <v>1419</v>
      </c>
      <c r="D521" s="98" t="s">
        <v>6160</v>
      </c>
      <c r="E521" s="98" t="s">
        <v>2656</v>
      </c>
      <c r="F521" s="98" t="s">
        <v>3632</v>
      </c>
      <c r="G521" s="97" t="s">
        <v>5828</v>
      </c>
      <c r="H521" s="100" t="s">
        <v>192</v>
      </c>
      <c r="I521" s="98" t="s">
        <v>5666</v>
      </c>
      <c r="J521" s="98" t="s">
        <v>5329</v>
      </c>
      <c r="K521" s="98" t="s">
        <v>5330</v>
      </c>
      <c r="L521" s="97" t="s">
        <v>5636</v>
      </c>
      <c r="M521" s="98" t="s">
        <v>64</v>
      </c>
      <c r="N521" s="98" t="s">
        <v>64</v>
      </c>
      <c r="O521" s="98" t="s">
        <v>64</v>
      </c>
      <c r="P521" s="98" t="s">
        <v>5332</v>
      </c>
      <c r="Q521" s="97"/>
      <c r="R521" s="98" t="s">
        <v>5334</v>
      </c>
      <c r="S521" s="95"/>
    </row>
    <row r="522" spans="1:19" s="40" customFormat="1" ht="26.45" customHeight="1">
      <c r="A522" s="97" t="s">
        <v>5325</v>
      </c>
      <c r="B522" s="97"/>
      <c r="C522" s="98" t="s">
        <v>1419</v>
      </c>
      <c r="D522" s="98" t="s">
        <v>6161</v>
      </c>
      <c r="E522" s="98" t="s">
        <v>2658</v>
      </c>
      <c r="F522" s="98" t="s">
        <v>3626</v>
      </c>
      <c r="G522" s="97" t="s">
        <v>5828</v>
      </c>
      <c r="H522" s="100" t="s">
        <v>192</v>
      </c>
      <c r="I522" s="98" t="s">
        <v>5672</v>
      </c>
      <c r="J522" s="98" t="s">
        <v>5340</v>
      </c>
      <c r="K522" s="98" t="s">
        <v>5330</v>
      </c>
      <c r="L522" s="97" t="s">
        <v>5669</v>
      </c>
      <c r="M522" s="98" t="s">
        <v>64</v>
      </c>
      <c r="N522" s="98" t="s">
        <v>64</v>
      </c>
      <c r="O522" s="98" t="s">
        <v>64</v>
      </c>
      <c r="P522" s="98" t="s">
        <v>5332</v>
      </c>
      <c r="Q522" s="97"/>
      <c r="R522" s="98" t="s">
        <v>5334</v>
      </c>
      <c r="S522" s="95"/>
    </row>
    <row r="523" spans="1:19" s="40" customFormat="1" ht="25.5">
      <c r="A523" s="97" t="s">
        <v>5325</v>
      </c>
      <c r="B523" s="97"/>
      <c r="C523" s="98" t="s">
        <v>1419</v>
      </c>
      <c r="D523" s="98" t="s">
        <v>6162</v>
      </c>
      <c r="E523" s="98" t="s">
        <v>2658</v>
      </c>
      <c r="F523" s="98" t="s">
        <v>3636</v>
      </c>
      <c r="G523" s="97" t="s">
        <v>5828</v>
      </c>
      <c r="H523" s="100" t="s">
        <v>192</v>
      </c>
      <c r="I523" s="98" t="s">
        <v>5678</v>
      </c>
      <c r="J523" s="98" t="s">
        <v>5340</v>
      </c>
      <c r="K523" s="98" t="s">
        <v>5415</v>
      </c>
      <c r="L523" s="97" t="s">
        <v>5676</v>
      </c>
      <c r="M523" s="98" t="s">
        <v>64</v>
      </c>
      <c r="N523" s="98" t="s">
        <v>64</v>
      </c>
      <c r="O523" s="98" t="s">
        <v>64</v>
      </c>
      <c r="P523" s="98" t="s">
        <v>5332</v>
      </c>
      <c r="Q523" s="97"/>
      <c r="R523" s="98" t="s">
        <v>5334</v>
      </c>
      <c r="S523" s="95"/>
    </row>
    <row r="524" spans="1:19" s="40" customFormat="1" ht="39.6" customHeight="1">
      <c r="A524" s="97" t="s">
        <v>5325</v>
      </c>
      <c r="B524" s="97"/>
      <c r="C524" s="98" t="s">
        <v>1419</v>
      </c>
      <c r="D524" s="98" t="s">
        <v>6163</v>
      </c>
      <c r="E524" s="98" t="s">
        <v>2658</v>
      </c>
      <c r="F524" s="98" t="s">
        <v>3634</v>
      </c>
      <c r="G524" s="97" t="s">
        <v>5828</v>
      </c>
      <c r="H524" s="100" t="s">
        <v>192</v>
      </c>
      <c r="I524" s="98" t="s">
        <v>5678</v>
      </c>
      <c r="J524" s="98" t="s">
        <v>5648</v>
      </c>
      <c r="K524" s="98" t="s">
        <v>5330</v>
      </c>
      <c r="L524" s="97" t="s">
        <v>5636</v>
      </c>
      <c r="M524" s="98" t="s">
        <v>64</v>
      </c>
      <c r="N524" s="98" t="s">
        <v>64</v>
      </c>
      <c r="O524" s="98" t="s">
        <v>64</v>
      </c>
      <c r="P524" s="98" t="s">
        <v>5332</v>
      </c>
      <c r="Q524" s="97"/>
      <c r="R524" s="98" t="s">
        <v>5334</v>
      </c>
      <c r="S524" s="95"/>
    </row>
    <row r="525" spans="1:19" s="40" customFormat="1" ht="39.6" customHeight="1">
      <c r="A525" s="97" t="s">
        <v>5325</v>
      </c>
      <c r="B525" s="97"/>
      <c r="C525" s="98" t="s">
        <v>1419</v>
      </c>
      <c r="D525" s="98" t="s">
        <v>6164</v>
      </c>
      <c r="E525" s="98" t="s">
        <v>2658</v>
      </c>
      <c r="F525" s="98" t="s">
        <v>3722</v>
      </c>
      <c r="G525" s="97" t="s">
        <v>5828</v>
      </c>
      <c r="H525" s="100" t="s">
        <v>192</v>
      </c>
      <c r="I525" s="98" t="s">
        <v>5683</v>
      </c>
      <c r="J525" s="98" t="s">
        <v>5648</v>
      </c>
      <c r="K525" s="98" t="s">
        <v>5330</v>
      </c>
      <c r="L525" s="97" t="s">
        <v>5636</v>
      </c>
      <c r="M525" s="98" t="s">
        <v>64</v>
      </c>
      <c r="N525" s="98" t="s">
        <v>64</v>
      </c>
      <c r="O525" s="98" t="s">
        <v>64</v>
      </c>
      <c r="P525" s="98" t="s">
        <v>5332</v>
      </c>
      <c r="Q525" s="97"/>
      <c r="R525" s="98" t="s">
        <v>5334</v>
      </c>
      <c r="S525" s="95"/>
    </row>
    <row r="526" spans="1:19" s="40" customFormat="1" ht="26.45" customHeight="1">
      <c r="A526" s="97" t="s">
        <v>5325</v>
      </c>
      <c r="B526" s="97"/>
      <c r="C526" s="98" t="s">
        <v>1419</v>
      </c>
      <c r="D526" s="98" t="s">
        <v>6165</v>
      </c>
      <c r="E526" s="98" t="s">
        <v>2658</v>
      </c>
      <c r="F526" s="98" t="s">
        <v>3723</v>
      </c>
      <c r="G526" s="97" t="s">
        <v>5828</v>
      </c>
      <c r="H526" s="100" t="s">
        <v>192</v>
      </c>
      <c r="I526" s="98" t="s">
        <v>5683</v>
      </c>
      <c r="J526" s="98" t="s">
        <v>5340</v>
      </c>
      <c r="K526" s="98" t="s">
        <v>5415</v>
      </c>
      <c r="L526" s="97" t="s">
        <v>5676</v>
      </c>
      <c r="M526" s="98" t="s">
        <v>64</v>
      </c>
      <c r="N526" s="98" t="s">
        <v>64</v>
      </c>
      <c r="O526" s="98" t="s">
        <v>64</v>
      </c>
      <c r="P526" s="98" t="s">
        <v>5332</v>
      </c>
      <c r="Q526" s="97"/>
      <c r="R526" s="98" t="s">
        <v>5334</v>
      </c>
      <c r="S526" s="95"/>
    </row>
    <row r="527" spans="1:19" s="40" customFormat="1" ht="26.45" customHeight="1">
      <c r="A527" s="97" t="s">
        <v>5325</v>
      </c>
      <c r="B527" s="97"/>
      <c r="C527" s="98" t="s">
        <v>2817</v>
      </c>
      <c r="D527" s="98" t="s">
        <v>6166</v>
      </c>
      <c r="E527" s="98" t="s">
        <v>3045</v>
      </c>
      <c r="F527" s="98" t="s">
        <v>3639</v>
      </c>
      <c r="G527" s="97" t="s">
        <v>5828</v>
      </c>
      <c r="H527" s="100" t="s">
        <v>192</v>
      </c>
      <c r="I527" s="98" t="s">
        <v>5683</v>
      </c>
      <c r="J527" s="98">
        <v>25</v>
      </c>
      <c r="K527" s="98" t="s">
        <v>5330</v>
      </c>
      <c r="L527" s="97" t="s">
        <v>5686</v>
      </c>
      <c r="M527" s="98" t="s">
        <v>64</v>
      </c>
      <c r="N527" s="98" t="s">
        <v>64</v>
      </c>
      <c r="O527" s="98" t="s">
        <v>64</v>
      </c>
      <c r="P527" s="98" t="s">
        <v>5332</v>
      </c>
      <c r="Q527" s="97"/>
      <c r="R527" s="98" t="s">
        <v>5334</v>
      </c>
      <c r="S527" s="95"/>
    </row>
    <row r="528" spans="1:19" s="40" customFormat="1" ht="26.45" customHeight="1">
      <c r="A528" s="97" t="s">
        <v>5325</v>
      </c>
      <c r="B528" s="97"/>
      <c r="C528" s="98" t="s">
        <v>2817</v>
      </c>
      <c r="D528" s="98" t="s">
        <v>6167</v>
      </c>
      <c r="E528" s="98" t="s">
        <v>3045</v>
      </c>
      <c r="F528" s="98" t="s">
        <v>3641</v>
      </c>
      <c r="G528" s="97" t="s">
        <v>5828</v>
      </c>
      <c r="H528" s="100" t="s">
        <v>192</v>
      </c>
      <c r="I528" s="98" t="s">
        <v>5683</v>
      </c>
      <c r="J528" s="98">
        <v>30</v>
      </c>
      <c r="K528" s="98" t="s">
        <v>5330</v>
      </c>
      <c r="L528" s="97" t="s">
        <v>5688</v>
      </c>
      <c r="M528" s="98" t="s">
        <v>64</v>
      </c>
      <c r="N528" s="98" t="s">
        <v>64</v>
      </c>
      <c r="O528" s="98" t="s">
        <v>64</v>
      </c>
      <c r="P528" s="98" t="s">
        <v>5332</v>
      </c>
      <c r="Q528" s="97"/>
      <c r="R528" s="98" t="s">
        <v>5334</v>
      </c>
      <c r="S528" s="95"/>
    </row>
    <row r="529" spans="1:19" s="40" customFormat="1" ht="26.45" customHeight="1">
      <c r="A529" s="97" t="s">
        <v>5325</v>
      </c>
      <c r="B529" s="97"/>
      <c r="C529" s="98" t="s">
        <v>2817</v>
      </c>
      <c r="D529" s="98" t="s">
        <v>6168</v>
      </c>
      <c r="E529" s="98" t="s">
        <v>3045</v>
      </c>
      <c r="F529" s="98" t="s">
        <v>3643</v>
      </c>
      <c r="G529" s="97" t="s">
        <v>5828</v>
      </c>
      <c r="H529" s="100" t="s">
        <v>192</v>
      </c>
      <c r="I529" s="98" t="s">
        <v>5690</v>
      </c>
      <c r="J529" s="98">
        <v>30</v>
      </c>
      <c r="K529" s="98" t="s">
        <v>5330</v>
      </c>
      <c r="L529" s="97" t="s">
        <v>5688</v>
      </c>
      <c r="M529" s="98" t="s">
        <v>64</v>
      </c>
      <c r="N529" s="98" t="s">
        <v>64</v>
      </c>
      <c r="O529" s="98" t="s">
        <v>64</v>
      </c>
      <c r="P529" s="98" t="s">
        <v>5332</v>
      </c>
      <c r="Q529" s="97"/>
      <c r="R529" s="98" t="s">
        <v>5334</v>
      </c>
      <c r="S529" s="95"/>
    </row>
    <row r="530" spans="1:19" s="40" customFormat="1" ht="25.5">
      <c r="A530" s="97" t="s">
        <v>5325</v>
      </c>
      <c r="B530" s="97"/>
      <c r="C530" s="98" t="s">
        <v>2817</v>
      </c>
      <c r="D530" s="98" t="s">
        <v>6169</v>
      </c>
      <c r="E530" s="98" t="s">
        <v>3045</v>
      </c>
      <c r="F530" s="98" t="s">
        <v>3647</v>
      </c>
      <c r="G530" s="97" t="s">
        <v>5828</v>
      </c>
      <c r="H530" s="100" t="s">
        <v>192</v>
      </c>
      <c r="I530" s="98" t="s">
        <v>5690</v>
      </c>
      <c r="J530" s="98">
        <v>25</v>
      </c>
      <c r="K530" s="98" t="s">
        <v>5330</v>
      </c>
      <c r="L530" s="97" t="s">
        <v>5686</v>
      </c>
      <c r="M530" s="98" t="s">
        <v>64</v>
      </c>
      <c r="N530" s="98" t="s">
        <v>64</v>
      </c>
      <c r="O530" s="98" t="s">
        <v>64</v>
      </c>
      <c r="P530" s="98" t="s">
        <v>5332</v>
      </c>
      <c r="Q530" s="97"/>
      <c r="R530" s="98" t="s">
        <v>5334</v>
      </c>
      <c r="S530" s="95"/>
    </row>
    <row r="531" spans="1:19" s="40" customFormat="1" ht="25.5">
      <c r="A531" s="97" t="s">
        <v>5325</v>
      </c>
      <c r="B531" s="97"/>
      <c r="C531" s="98" t="s">
        <v>2817</v>
      </c>
      <c r="D531" s="98" t="s">
        <v>6170</v>
      </c>
      <c r="E531" s="98" t="s">
        <v>3045</v>
      </c>
      <c r="F531" s="98" t="s">
        <v>3645</v>
      </c>
      <c r="G531" s="97" t="s">
        <v>5828</v>
      </c>
      <c r="H531" s="100" t="s">
        <v>192</v>
      </c>
      <c r="I531" s="98" t="s">
        <v>5690</v>
      </c>
      <c r="J531" s="98">
        <v>25</v>
      </c>
      <c r="K531" s="98" t="s">
        <v>5330</v>
      </c>
      <c r="L531" s="97" t="s">
        <v>5686</v>
      </c>
      <c r="M531" s="98" t="s">
        <v>64</v>
      </c>
      <c r="N531" s="98" t="s">
        <v>64</v>
      </c>
      <c r="O531" s="98" t="s">
        <v>64</v>
      </c>
      <c r="P531" s="98" t="s">
        <v>5332</v>
      </c>
      <c r="Q531" s="97"/>
      <c r="R531" s="98" t="s">
        <v>5334</v>
      </c>
      <c r="S531" s="95"/>
    </row>
    <row r="532" spans="1:19" s="40" customFormat="1" ht="26.45" customHeight="1">
      <c r="A532" s="97" t="s">
        <v>5325</v>
      </c>
      <c r="B532" s="97"/>
      <c r="C532" s="98" t="s">
        <v>525</v>
      </c>
      <c r="D532" s="98" t="s">
        <v>6171</v>
      </c>
      <c r="E532" s="98" t="s">
        <v>800</v>
      </c>
      <c r="F532" s="98" t="s">
        <v>3554</v>
      </c>
      <c r="G532" s="97" t="s">
        <v>5828</v>
      </c>
      <c r="H532" s="100" t="s">
        <v>192</v>
      </c>
      <c r="I532" s="98" t="s">
        <v>5770</v>
      </c>
      <c r="J532" s="98">
        <v>25</v>
      </c>
      <c r="K532" s="98" t="s">
        <v>5415</v>
      </c>
      <c r="L532" s="97" t="s">
        <v>5773</v>
      </c>
      <c r="M532" s="98" t="s">
        <v>64</v>
      </c>
      <c r="N532" s="98" t="s">
        <v>64</v>
      </c>
      <c r="O532" s="98" t="s">
        <v>64</v>
      </c>
      <c r="P532" s="98" t="s">
        <v>5332</v>
      </c>
      <c r="Q532" s="97"/>
      <c r="R532" s="98" t="s">
        <v>5334</v>
      </c>
      <c r="S532" s="95"/>
    </row>
    <row r="533" spans="1:19" s="40" customFormat="1" ht="26.45" customHeight="1">
      <c r="A533" s="97" t="s">
        <v>5325</v>
      </c>
      <c r="B533" s="97"/>
      <c r="C533" s="98" t="s">
        <v>525</v>
      </c>
      <c r="D533" s="98" t="s">
        <v>6172</v>
      </c>
      <c r="E533" s="98" t="s">
        <v>800</v>
      </c>
      <c r="F533" s="98" t="s">
        <v>3711</v>
      </c>
      <c r="G533" s="97" t="s">
        <v>5828</v>
      </c>
      <c r="H533" s="100" t="s">
        <v>192</v>
      </c>
      <c r="I533" s="98" t="s">
        <v>5780</v>
      </c>
      <c r="J533" s="98">
        <v>25</v>
      </c>
      <c r="K533" s="98" t="s">
        <v>5415</v>
      </c>
      <c r="L533" s="97" t="s">
        <v>5781</v>
      </c>
      <c r="M533" s="98" t="s">
        <v>64</v>
      </c>
      <c r="N533" s="98" t="s">
        <v>64</v>
      </c>
      <c r="O533" s="98" t="s">
        <v>64</v>
      </c>
      <c r="P533" s="98" t="s">
        <v>5332</v>
      </c>
      <c r="Q533" s="97"/>
      <c r="R533" s="98" t="s">
        <v>5334</v>
      </c>
      <c r="S533" s="95"/>
    </row>
    <row r="534" spans="1:19" s="40" customFormat="1" ht="26.45" customHeight="1">
      <c r="A534" s="97" t="s">
        <v>5325</v>
      </c>
      <c r="B534" s="97"/>
      <c r="C534" s="98" t="s">
        <v>525</v>
      </c>
      <c r="D534" s="98" t="s">
        <v>6173</v>
      </c>
      <c r="E534" s="98" t="s">
        <v>800</v>
      </c>
      <c r="F534" s="98" t="s">
        <v>3569</v>
      </c>
      <c r="G534" s="97" t="s">
        <v>5828</v>
      </c>
      <c r="H534" s="100" t="s">
        <v>192</v>
      </c>
      <c r="I534" s="98" t="s">
        <v>5780</v>
      </c>
      <c r="J534" s="98">
        <v>20</v>
      </c>
      <c r="K534" s="98" t="s">
        <v>5415</v>
      </c>
      <c r="L534" s="97" t="s">
        <v>5784</v>
      </c>
      <c r="M534" s="98" t="s">
        <v>64</v>
      </c>
      <c r="N534" s="98" t="s">
        <v>64</v>
      </c>
      <c r="O534" s="98" t="s">
        <v>64</v>
      </c>
      <c r="P534" s="98" t="s">
        <v>5332</v>
      </c>
      <c r="Q534" s="97"/>
      <c r="R534" s="98" t="s">
        <v>5334</v>
      </c>
      <c r="S534" s="95"/>
    </row>
    <row r="535" spans="1:19" s="40" customFormat="1" ht="26.45" customHeight="1">
      <c r="A535" s="97" t="s">
        <v>5325</v>
      </c>
      <c r="B535" s="97"/>
      <c r="C535" s="98" t="s">
        <v>525</v>
      </c>
      <c r="D535" s="98" t="s">
        <v>6174</v>
      </c>
      <c r="E535" s="98" t="s">
        <v>802</v>
      </c>
      <c r="F535" s="98" t="s">
        <v>3557</v>
      </c>
      <c r="G535" s="97" t="s">
        <v>5828</v>
      </c>
      <c r="H535" s="100" t="s">
        <v>192</v>
      </c>
      <c r="I535" s="98" t="s">
        <v>5787</v>
      </c>
      <c r="J535" s="98">
        <v>25</v>
      </c>
      <c r="K535" s="98" t="s">
        <v>5415</v>
      </c>
      <c r="L535" s="97" t="s">
        <v>5788</v>
      </c>
      <c r="M535" s="98" t="s">
        <v>64</v>
      </c>
      <c r="N535" s="98" t="s">
        <v>64</v>
      </c>
      <c r="O535" s="98" t="s">
        <v>64</v>
      </c>
      <c r="P535" s="98" t="s">
        <v>5332</v>
      </c>
      <c r="Q535" s="97"/>
      <c r="R535" s="98" t="s">
        <v>5334</v>
      </c>
      <c r="S535" s="95"/>
    </row>
    <row r="536" spans="1:19" s="40" customFormat="1" ht="26.45" customHeight="1">
      <c r="A536" s="97" t="s">
        <v>5325</v>
      </c>
      <c r="B536" s="97"/>
      <c r="C536" s="98" t="s">
        <v>525</v>
      </c>
      <c r="D536" s="98" t="s">
        <v>6175</v>
      </c>
      <c r="E536" s="98" t="s">
        <v>802</v>
      </c>
      <c r="F536" s="98" t="s">
        <v>3564</v>
      </c>
      <c r="G536" s="97" t="s">
        <v>5828</v>
      </c>
      <c r="H536" s="100" t="s">
        <v>192</v>
      </c>
      <c r="I536" s="98" t="s">
        <v>5794</v>
      </c>
      <c r="J536" s="98">
        <v>20</v>
      </c>
      <c r="K536" s="98" t="s">
        <v>5415</v>
      </c>
      <c r="L536" s="97" t="s">
        <v>5791</v>
      </c>
      <c r="M536" s="98" t="s">
        <v>64</v>
      </c>
      <c r="N536" s="98" t="s">
        <v>64</v>
      </c>
      <c r="O536" s="98" t="s">
        <v>64</v>
      </c>
      <c r="P536" s="98" t="s">
        <v>5332</v>
      </c>
      <c r="Q536" s="97"/>
      <c r="R536" s="98" t="s">
        <v>5334</v>
      </c>
      <c r="S536" s="95"/>
    </row>
    <row r="537" spans="1:19" s="40" customFormat="1" ht="26.45" customHeight="1">
      <c r="A537" s="97" t="s">
        <v>5325</v>
      </c>
      <c r="B537" s="97"/>
      <c r="C537" s="98" t="s">
        <v>804</v>
      </c>
      <c r="D537" s="98" t="s">
        <v>6176</v>
      </c>
      <c r="E537" s="98" t="s">
        <v>924</v>
      </c>
      <c r="F537" s="98" t="s">
        <v>3573</v>
      </c>
      <c r="G537" s="97" t="s">
        <v>5828</v>
      </c>
      <c r="H537" s="100" t="s">
        <v>192</v>
      </c>
      <c r="I537" s="98" t="s">
        <v>5801</v>
      </c>
      <c r="J537" s="98">
        <v>30</v>
      </c>
      <c r="K537" s="98" t="s">
        <v>5415</v>
      </c>
      <c r="L537" s="97" t="s">
        <v>5797</v>
      </c>
      <c r="M537" s="98" t="s">
        <v>64</v>
      </c>
      <c r="N537" s="98" t="s">
        <v>64</v>
      </c>
      <c r="O537" s="98" t="s">
        <v>64</v>
      </c>
      <c r="P537" s="98" t="s">
        <v>5332</v>
      </c>
      <c r="Q537" s="97"/>
      <c r="R537" s="98" t="s">
        <v>5334</v>
      </c>
      <c r="S537" s="95"/>
    </row>
    <row r="538" spans="1:19" s="40" customFormat="1" ht="26.45" customHeight="1">
      <c r="A538" s="97" t="s">
        <v>5325</v>
      </c>
      <c r="B538" s="97"/>
      <c r="C538" s="98" t="s">
        <v>804</v>
      </c>
      <c r="D538" s="98" t="s">
        <v>6177</v>
      </c>
      <c r="E538" s="98" t="s">
        <v>924</v>
      </c>
      <c r="F538" s="98" t="s">
        <v>3575</v>
      </c>
      <c r="G538" s="97" t="s">
        <v>5828</v>
      </c>
      <c r="H538" s="100" t="s">
        <v>192</v>
      </c>
      <c r="I538" s="98" t="s">
        <v>5801</v>
      </c>
      <c r="J538" s="98">
        <v>30</v>
      </c>
      <c r="K538" s="98" t="s">
        <v>5415</v>
      </c>
      <c r="L538" s="97" t="s">
        <v>5799</v>
      </c>
      <c r="M538" s="98" t="s">
        <v>64</v>
      </c>
      <c r="N538" s="98" t="s">
        <v>64</v>
      </c>
      <c r="O538" s="98" t="s">
        <v>64</v>
      </c>
      <c r="P538" s="98" t="s">
        <v>5332</v>
      </c>
      <c r="Q538" s="97"/>
      <c r="R538" s="98" t="s">
        <v>5334</v>
      </c>
      <c r="S538" s="95"/>
    </row>
    <row r="539" spans="1:19" s="40" customFormat="1" ht="25.5">
      <c r="A539" s="97" t="s">
        <v>5325</v>
      </c>
      <c r="B539" s="97"/>
      <c r="C539" s="98" t="s">
        <v>804</v>
      </c>
      <c r="D539" s="98" t="s">
        <v>6178</v>
      </c>
      <c r="E539" s="98" t="s">
        <v>927</v>
      </c>
      <c r="F539" s="98" t="s">
        <v>3579</v>
      </c>
      <c r="G539" s="97" t="s">
        <v>5828</v>
      </c>
      <c r="H539" s="100" t="s">
        <v>192</v>
      </c>
      <c r="I539" s="98" t="s">
        <v>5801</v>
      </c>
      <c r="J539" s="98">
        <v>20</v>
      </c>
      <c r="K539" s="98" t="s">
        <v>5415</v>
      </c>
      <c r="L539" s="97" t="s">
        <v>5804</v>
      </c>
      <c r="M539" s="98" t="s">
        <v>64</v>
      </c>
      <c r="N539" s="98" t="s">
        <v>64</v>
      </c>
      <c r="O539" s="98" t="s">
        <v>64</v>
      </c>
      <c r="P539" s="98" t="s">
        <v>5332</v>
      </c>
      <c r="Q539" s="97"/>
      <c r="R539" s="98" t="s">
        <v>5334</v>
      </c>
      <c r="S539" s="95"/>
    </row>
    <row r="540" spans="1:19" s="40" customFormat="1" ht="26.45" customHeight="1">
      <c r="A540" s="97" t="s">
        <v>5325</v>
      </c>
      <c r="B540" s="97"/>
      <c r="C540" s="98" t="s">
        <v>804</v>
      </c>
      <c r="D540" s="98" t="s">
        <v>6179</v>
      </c>
      <c r="E540" s="98" t="s">
        <v>927</v>
      </c>
      <c r="F540" s="98" t="s">
        <v>3577</v>
      </c>
      <c r="G540" s="97" t="s">
        <v>5828</v>
      </c>
      <c r="H540" s="100" t="s">
        <v>192</v>
      </c>
      <c r="I540" s="98" t="s">
        <v>5810</v>
      </c>
      <c r="J540" s="98">
        <v>20</v>
      </c>
      <c r="K540" s="98" t="s">
        <v>5415</v>
      </c>
      <c r="L540" s="97" t="s">
        <v>5811</v>
      </c>
      <c r="M540" s="98" t="s">
        <v>64</v>
      </c>
      <c r="N540" s="98" t="s">
        <v>64</v>
      </c>
      <c r="O540" s="98" t="s">
        <v>64</v>
      </c>
      <c r="P540" s="98" t="s">
        <v>5332</v>
      </c>
      <c r="Q540" s="97"/>
      <c r="R540" s="98" t="s">
        <v>5334</v>
      </c>
      <c r="S540" s="95"/>
    </row>
    <row r="541" spans="1:19" s="40" customFormat="1" ht="25.5">
      <c r="A541" s="97" t="s">
        <v>5325</v>
      </c>
      <c r="B541" s="97"/>
      <c r="C541" s="98" t="s">
        <v>1908</v>
      </c>
      <c r="D541" s="98" t="s">
        <v>6180</v>
      </c>
      <c r="E541" s="98" t="s">
        <v>2129</v>
      </c>
      <c r="F541" s="98" t="s">
        <v>3615</v>
      </c>
      <c r="G541" s="97" t="s">
        <v>5828</v>
      </c>
      <c r="H541" s="100" t="s">
        <v>192</v>
      </c>
      <c r="I541" s="98" t="s">
        <v>5819</v>
      </c>
      <c r="J541" s="98">
        <v>20</v>
      </c>
      <c r="K541" s="98" t="s">
        <v>5330</v>
      </c>
      <c r="L541" s="97" t="s">
        <v>5347</v>
      </c>
      <c r="M541" s="98" t="s">
        <v>64</v>
      </c>
      <c r="N541" s="98" t="s">
        <v>64</v>
      </c>
      <c r="O541" s="98" t="s">
        <v>64</v>
      </c>
      <c r="P541" s="98" t="s">
        <v>5332</v>
      </c>
      <c r="Q541" s="97"/>
      <c r="R541" s="98" t="s">
        <v>5334</v>
      </c>
      <c r="S541" s="95"/>
    </row>
    <row r="542" spans="1:19" s="40" customFormat="1" ht="26.45" customHeight="1">
      <c r="A542" s="97" t="s">
        <v>5325</v>
      </c>
      <c r="B542" s="97"/>
      <c r="C542" s="98" t="s">
        <v>1908</v>
      </c>
      <c r="D542" s="98" t="s">
        <v>6181</v>
      </c>
      <c r="E542" s="98" t="s">
        <v>2129</v>
      </c>
      <c r="F542" s="98" t="s">
        <v>3618</v>
      </c>
      <c r="G542" s="97" t="s">
        <v>5828</v>
      </c>
      <c r="H542" s="100" t="s">
        <v>192</v>
      </c>
      <c r="I542" s="98" t="s">
        <v>5824</v>
      </c>
      <c r="J542" s="98">
        <v>25</v>
      </c>
      <c r="K542" s="98" t="s">
        <v>5330</v>
      </c>
      <c r="L542" s="97" t="s">
        <v>5347</v>
      </c>
      <c r="M542" s="98" t="s">
        <v>64</v>
      </c>
      <c r="N542" s="98" t="s">
        <v>64</v>
      </c>
      <c r="O542" s="98" t="s">
        <v>64</v>
      </c>
      <c r="P542" s="98" t="s">
        <v>5332</v>
      </c>
      <c r="Q542" s="97"/>
      <c r="R542" s="98" t="s">
        <v>5334</v>
      </c>
      <c r="S542" s="95"/>
    </row>
    <row r="543" spans="1:19" s="40" customFormat="1" ht="26.45" customHeight="1">
      <c r="A543" s="97" t="s">
        <v>5325</v>
      </c>
      <c r="B543" s="97"/>
      <c r="C543" s="98" t="s">
        <v>1908</v>
      </c>
      <c r="D543" s="98" t="s">
        <v>6182</v>
      </c>
      <c r="E543" s="98" t="s">
        <v>2132</v>
      </c>
      <c r="F543" s="98" t="s">
        <v>3662</v>
      </c>
      <c r="G543" s="97" t="s">
        <v>5828</v>
      </c>
      <c r="H543" s="100" t="s">
        <v>192</v>
      </c>
      <c r="I543" s="98" t="s">
        <v>5861</v>
      </c>
      <c r="J543" s="98">
        <v>20</v>
      </c>
      <c r="K543" s="98" t="s">
        <v>5330</v>
      </c>
      <c r="L543" s="97" t="s">
        <v>5863</v>
      </c>
      <c r="M543" s="98" t="s">
        <v>64</v>
      </c>
      <c r="N543" s="98" t="s">
        <v>64</v>
      </c>
      <c r="O543" s="98" t="s">
        <v>64</v>
      </c>
      <c r="P543" s="98" t="s">
        <v>5332</v>
      </c>
      <c r="Q543" s="97"/>
      <c r="R543" s="98" t="s">
        <v>5334</v>
      </c>
      <c r="S543" s="95"/>
    </row>
    <row r="544" spans="1:19" s="40" customFormat="1" ht="26.45" customHeight="1">
      <c r="A544" s="97" t="s">
        <v>5325</v>
      </c>
      <c r="B544" s="97"/>
      <c r="C544" s="98" t="s">
        <v>804</v>
      </c>
      <c r="D544" s="98" t="s">
        <v>6183</v>
      </c>
      <c r="E544" s="98" t="s">
        <v>927</v>
      </c>
      <c r="F544" s="98" t="s">
        <v>5032</v>
      </c>
      <c r="G544" s="97" t="s">
        <v>5828</v>
      </c>
      <c r="H544" s="100" t="s">
        <v>192</v>
      </c>
      <c r="I544" s="98" t="s">
        <v>5776</v>
      </c>
      <c r="J544" s="147">
        <v>10</v>
      </c>
      <c r="K544" s="97" t="s">
        <v>5330</v>
      </c>
      <c r="L544" s="97" t="s">
        <v>5815</v>
      </c>
      <c r="M544" s="98" t="s">
        <v>64</v>
      </c>
      <c r="N544" s="98" t="s">
        <v>64</v>
      </c>
      <c r="O544" s="98" t="s">
        <v>64</v>
      </c>
      <c r="P544" s="98" t="s">
        <v>5332</v>
      </c>
      <c r="Q544" s="97"/>
      <c r="R544" s="98" t="s">
        <v>5334</v>
      </c>
      <c r="S544" s="95"/>
    </row>
    <row r="545" spans="1:19" s="40" customFormat="1" ht="26.45" customHeight="1">
      <c r="A545" s="97" t="s">
        <v>5325</v>
      </c>
      <c r="B545" s="97"/>
      <c r="C545" s="98" t="s">
        <v>525</v>
      </c>
      <c r="D545" s="98" t="s">
        <v>6184</v>
      </c>
      <c r="E545" s="98" t="s">
        <v>796</v>
      </c>
      <c r="F545" s="98" t="s">
        <v>3562</v>
      </c>
      <c r="G545" s="97" t="s">
        <v>5507</v>
      </c>
      <c r="H545" s="100" t="s">
        <v>192</v>
      </c>
      <c r="I545" s="98" t="s">
        <v>5939</v>
      </c>
      <c r="J545" s="98">
        <v>25</v>
      </c>
      <c r="K545" s="98" t="s">
        <v>5330</v>
      </c>
      <c r="L545" s="97" t="s">
        <v>5940</v>
      </c>
      <c r="M545" s="98" t="s">
        <v>64</v>
      </c>
      <c r="N545" s="98" t="s">
        <v>64</v>
      </c>
      <c r="O545" s="98" t="s">
        <v>64</v>
      </c>
      <c r="P545" s="98" t="s">
        <v>5332</v>
      </c>
      <c r="Q545" s="97"/>
      <c r="R545" s="98" t="s">
        <v>5334</v>
      </c>
      <c r="S545" s="95"/>
    </row>
    <row r="546" spans="1:19" s="40" customFormat="1" ht="26.45" customHeight="1">
      <c r="A546" s="97" t="s">
        <v>5325</v>
      </c>
      <c r="B546" s="97"/>
      <c r="C546" s="98" t="s">
        <v>525</v>
      </c>
      <c r="D546" s="98" t="s">
        <v>6185</v>
      </c>
      <c r="E546" s="98" t="s">
        <v>796</v>
      </c>
      <c r="F546" s="98" t="s">
        <v>3566</v>
      </c>
      <c r="G546" s="97" t="s">
        <v>5507</v>
      </c>
      <c r="H546" s="100" t="s">
        <v>192</v>
      </c>
      <c r="I546" s="98" t="s">
        <v>5939</v>
      </c>
      <c r="J546" s="98">
        <v>25</v>
      </c>
      <c r="K546" s="98" t="s">
        <v>5330</v>
      </c>
      <c r="L546" s="97" t="s">
        <v>5940</v>
      </c>
      <c r="M546" s="98" t="s">
        <v>64</v>
      </c>
      <c r="N546" s="98" t="s">
        <v>64</v>
      </c>
      <c r="O546" s="98" t="s">
        <v>64</v>
      </c>
      <c r="P546" s="98" t="s">
        <v>5332</v>
      </c>
      <c r="Q546" s="97"/>
      <c r="R546" s="98" t="s">
        <v>5334</v>
      </c>
      <c r="S546" s="95"/>
    </row>
    <row r="547" spans="1:19" s="40" customFormat="1" ht="26.45" customHeight="1">
      <c r="A547" s="97" t="s">
        <v>5325</v>
      </c>
      <c r="B547" s="97"/>
      <c r="C547" s="97" t="s">
        <v>525</v>
      </c>
      <c r="D547" s="102" t="s">
        <v>6186</v>
      </c>
      <c r="E547" s="102" t="s">
        <v>796</v>
      </c>
      <c r="F547" s="102" t="s">
        <v>3653</v>
      </c>
      <c r="G547" s="97" t="s">
        <v>5507</v>
      </c>
      <c r="H547" s="97" t="s">
        <v>192</v>
      </c>
      <c r="I547" s="97" t="s">
        <v>5945</v>
      </c>
      <c r="J547" s="97">
        <v>30</v>
      </c>
      <c r="K547" s="97" t="s">
        <v>5330</v>
      </c>
      <c r="L547" s="97" t="s">
        <v>5940</v>
      </c>
      <c r="M547" s="97" t="s">
        <v>64</v>
      </c>
      <c r="N547" s="97" t="s">
        <v>64</v>
      </c>
      <c r="O547" s="97" t="s">
        <v>64</v>
      </c>
      <c r="P547" s="98" t="s">
        <v>5332</v>
      </c>
      <c r="Q547" s="97"/>
      <c r="R547" s="98" t="s">
        <v>5334</v>
      </c>
      <c r="S547" s="95"/>
    </row>
    <row r="548" spans="1:19" s="40" customFormat="1" ht="26.45" customHeight="1">
      <c r="A548" s="97" t="s">
        <v>5325</v>
      </c>
      <c r="B548" s="97"/>
      <c r="C548" s="97" t="s">
        <v>525</v>
      </c>
      <c r="D548" s="102" t="s">
        <v>6187</v>
      </c>
      <c r="E548" s="102" t="s">
        <v>796</v>
      </c>
      <c r="F548" s="102" t="s">
        <v>3648</v>
      </c>
      <c r="G548" s="97" t="s">
        <v>5507</v>
      </c>
      <c r="H548" s="97" t="s">
        <v>192</v>
      </c>
      <c r="I548" s="97" t="s">
        <v>5945</v>
      </c>
      <c r="J548" s="97">
        <v>30</v>
      </c>
      <c r="K548" s="97" t="s">
        <v>5330</v>
      </c>
      <c r="L548" s="97" t="s">
        <v>5940</v>
      </c>
      <c r="M548" s="97" t="s">
        <v>64</v>
      </c>
      <c r="N548" s="97" t="s">
        <v>64</v>
      </c>
      <c r="O548" s="97" t="s">
        <v>64</v>
      </c>
      <c r="P548" s="98" t="s">
        <v>5332</v>
      </c>
      <c r="Q548" s="97"/>
      <c r="R548" s="98" t="s">
        <v>5334</v>
      </c>
      <c r="S548" s="95"/>
    </row>
    <row r="549" spans="1:19" s="40" customFormat="1" ht="25.5">
      <c r="A549" s="97" t="s">
        <v>5325</v>
      </c>
      <c r="B549" s="97"/>
      <c r="C549" s="97" t="s">
        <v>929</v>
      </c>
      <c r="D549" s="102" t="s">
        <v>6188</v>
      </c>
      <c r="E549" s="102" t="s">
        <v>1454</v>
      </c>
      <c r="F549" s="102" t="s">
        <v>3594</v>
      </c>
      <c r="G549" s="97" t="s">
        <v>5507</v>
      </c>
      <c r="H549" s="97" t="s">
        <v>192</v>
      </c>
      <c r="I549" s="97" t="s">
        <v>5949</v>
      </c>
      <c r="J549" s="97">
        <v>30</v>
      </c>
      <c r="K549" s="97" t="s">
        <v>5415</v>
      </c>
      <c r="L549" s="97" t="s">
        <v>5951</v>
      </c>
      <c r="M549" s="97" t="s">
        <v>64</v>
      </c>
      <c r="N549" s="97" t="s">
        <v>64</v>
      </c>
      <c r="O549" s="97" t="s">
        <v>64</v>
      </c>
      <c r="P549" s="98" t="s">
        <v>5332</v>
      </c>
      <c r="Q549" s="97"/>
      <c r="R549" s="98" t="s">
        <v>5334</v>
      </c>
      <c r="S549" s="95"/>
    </row>
    <row r="550" spans="1:19" s="40" customFormat="1" ht="25.5">
      <c r="A550" s="97" t="s">
        <v>5325</v>
      </c>
      <c r="B550" s="97"/>
      <c r="C550" s="97" t="s">
        <v>929</v>
      </c>
      <c r="D550" s="114" t="s">
        <v>6189</v>
      </c>
      <c r="E550" s="97" t="s">
        <v>1454</v>
      </c>
      <c r="F550" s="114" t="s">
        <v>3588</v>
      </c>
      <c r="G550" s="97" t="s">
        <v>5507</v>
      </c>
      <c r="H550" s="97" t="s">
        <v>192</v>
      </c>
      <c r="I550" s="97" t="s">
        <v>5959</v>
      </c>
      <c r="J550" s="97">
        <v>30</v>
      </c>
      <c r="K550" s="97" t="s">
        <v>5415</v>
      </c>
      <c r="L550" s="97" t="s">
        <v>5955</v>
      </c>
      <c r="M550" s="97" t="s">
        <v>64</v>
      </c>
      <c r="N550" s="97" t="s">
        <v>64</v>
      </c>
      <c r="O550" s="97" t="s">
        <v>64</v>
      </c>
      <c r="P550" s="98" t="s">
        <v>5332</v>
      </c>
      <c r="Q550" s="97"/>
      <c r="R550" s="98" t="s">
        <v>5334</v>
      </c>
      <c r="S550" s="95"/>
    </row>
    <row r="551" spans="1:19" s="40" customFormat="1" ht="26.45" customHeight="1">
      <c r="A551" s="97" t="s">
        <v>5325</v>
      </c>
      <c r="B551" s="97"/>
      <c r="C551" s="97" t="s">
        <v>929</v>
      </c>
      <c r="D551" s="114" t="s">
        <v>6190</v>
      </c>
      <c r="E551" s="97" t="s">
        <v>1454</v>
      </c>
      <c r="F551" s="114" t="s">
        <v>3595</v>
      </c>
      <c r="G551" s="97" t="s">
        <v>5507</v>
      </c>
      <c r="H551" s="97" t="s">
        <v>192</v>
      </c>
      <c r="I551" s="97" t="s">
        <v>5959</v>
      </c>
      <c r="J551" s="97">
        <v>25</v>
      </c>
      <c r="K551" s="97" t="s">
        <v>5415</v>
      </c>
      <c r="L551" s="97" t="s">
        <v>5965</v>
      </c>
      <c r="M551" s="97" t="s">
        <v>64</v>
      </c>
      <c r="N551" s="97" t="s">
        <v>64</v>
      </c>
      <c r="O551" s="97" t="s">
        <v>64</v>
      </c>
      <c r="P551" s="98" t="s">
        <v>5332</v>
      </c>
      <c r="Q551" s="97"/>
      <c r="R551" s="98" t="s">
        <v>5334</v>
      </c>
      <c r="S551" s="95"/>
    </row>
    <row r="552" spans="1:19" s="40" customFormat="1" ht="26.45" customHeight="1">
      <c r="A552" s="97" t="s">
        <v>5325</v>
      </c>
      <c r="B552" s="97"/>
      <c r="C552" s="97" t="s">
        <v>929</v>
      </c>
      <c r="D552" s="102" t="s">
        <v>6191</v>
      </c>
      <c r="E552" s="97" t="s">
        <v>1459</v>
      </c>
      <c r="F552" s="102" t="s">
        <v>3659</v>
      </c>
      <c r="G552" s="97" t="s">
        <v>5507</v>
      </c>
      <c r="H552" s="97" t="s">
        <v>192</v>
      </c>
      <c r="I552" s="97" t="s">
        <v>5967</v>
      </c>
      <c r="J552" s="97">
        <v>5</v>
      </c>
      <c r="K552" s="97" t="s">
        <v>5330</v>
      </c>
      <c r="L552" s="97" t="s">
        <v>5347</v>
      </c>
      <c r="M552" s="97" t="s">
        <v>64</v>
      </c>
      <c r="N552" s="97" t="s">
        <v>64</v>
      </c>
      <c r="O552" s="97" t="s">
        <v>64</v>
      </c>
      <c r="P552" s="98" t="s">
        <v>5332</v>
      </c>
      <c r="Q552" s="97"/>
      <c r="R552" s="98" t="s">
        <v>5334</v>
      </c>
      <c r="S552" s="95"/>
    </row>
    <row r="553" spans="1:19" s="40" customFormat="1" ht="26.45" customHeight="1">
      <c r="A553" s="97" t="s">
        <v>5325</v>
      </c>
      <c r="B553" s="97"/>
      <c r="C553" s="97" t="s">
        <v>929</v>
      </c>
      <c r="D553" s="102" t="s">
        <v>6192</v>
      </c>
      <c r="E553" s="97" t="s">
        <v>1459</v>
      </c>
      <c r="F553" s="102" t="s">
        <v>3657</v>
      </c>
      <c r="G553" s="97" t="s">
        <v>5507</v>
      </c>
      <c r="H553" s="97" t="s">
        <v>192</v>
      </c>
      <c r="I553" s="97" t="s">
        <v>5974</v>
      </c>
      <c r="J553" s="97">
        <v>5</v>
      </c>
      <c r="K553" s="97" t="s">
        <v>5330</v>
      </c>
      <c r="L553" s="97" t="s">
        <v>5347</v>
      </c>
      <c r="M553" s="97" t="s">
        <v>64</v>
      </c>
      <c r="N553" s="97" t="s">
        <v>64</v>
      </c>
      <c r="O553" s="97" t="s">
        <v>64</v>
      </c>
      <c r="P553" s="98" t="s">
        <v>5332</v>
      </c>
      <c r="Q553" s="97"/>
      <c r="R553" s="98" t="s">
        <v>5334</v>
      </c>
      <c r="S553" s="95"/>
    </row>
    <row r="554" spans="1:19" s="40" customFormat="1" ht="26.45" customHeight="1">
      <c r="A554" s="97" t="s">
        <v>5325</v>
      </c>
      <c r="B554" s="97"/>
      <c r="C554" s="97" t="s">
        <v>929</v>
      </c>
      <c r="D554" s="102" t="s">
        <v>6193</v>
      </c>
      <c r="E554" s="97" t="s">
        <v>1459</v>
      </c>
      <c r="F554" s="102" t="s">
        <v>3596</v>
      </c>
      <c r="G554" s="97" t="s">
        <v>5507</v>
      </c>
      <c r="H554" s="97" t="s">
        <v>192</v>
      </c>
      <c r="I554" s="97" t="s">
        <v>5974</v>
      </c>
      <c r="J554" s="97">
        <v>5</v>
      </c>
      <c r="K554" s="97" t="s">
        <v>5330</v>
      </c>
      <c r="L554" s="97" t="s">
        <v>5347</v>
      </c>
      <c r="M554" s="97" t="s">
        <v>64</v>
      </c>
      <c r="N554" s="97" t="s">
        <v>64</v>
      </c>
      <c r="O554" s="97" t="s">
        <v>64</v>
      </c>
      <c r="P554" s="98" t="s">
        <v>5332</v>
      </c>
      <c r="Q554" s="97"/>
      <c r="R554" s="98" t="s">
        <v>5334</v>
      </c>
      <c r="S554" s="95"/>
    </row>
    <row r="555" spans="1:19" s="40" customFormat="1" ht="26.45" customHeight="1">
      <c r="A555" s="97" t="s">
        <v>5325</v>
      </c>
      <c r="B555" s="97"/>
      <c r="C555" s="97" t="s">
        <v>929</v>
      </c>
      <c r="D555" s="102" t="s">
        <v>6194</v>
      </c>
      <c r="E555" s="97" t="s">
        <v>1459</v>
      </c>
      <c r="F555" s="102" t="s">
        <v>3598</v>
      </c>
      <c r="G555" s="97" t="s">
        <v>5507</v>
      </c>
      <c r="H555" s="97" t="s">
        <v>192</v>
      </c>
      <c r="I555" s="97" t="s">
        <v>5979</v>
      </c>
      <c r="J555" s="97">
        <v>5</v>
      </c>
      <c r="K555" s="97" t="s">
        <v>5330</v>
      </c>
      <c r="L555" s="97" t="s">
        <v>5347</v>
      </c>
      <c r="M555" s="97" t="s">
        <v>64</v>
      </c>
      <c r="N555" s="97" t="s">
        <v>64</v>
      </c>
      <c r="O555" s="97" t="s">
        <v>64</v>
      </c>
      <c r="P555" s="98" t="s">
        <v>5332</v>
      </c>
      <c r="Q555" s="97"/>
      <c r="R555" s="98" t="s">
        <v>5334</v>
      </c>
      <c r="S555" s="95"/>
    </row>
    <row r="556" spans="1:19" s="40" customFormat="1" ht="25.5">
      <c r="A556" s="97" t="s">
        <v>5325</v>
      </c>
      <c r="B556" s="97"/>
      <c r="C556" s="97" t="s">
        <v>929</v>
      </c>
      <c r="D556" s="102" t="s">
        <v>6195</v>
      </c>
      <c r="E556" s="97" t="s">
        <v>1459</v>
      </c>
      <c r="F556" s="111" t="s">
        <v>3601</v>
      </c>
      <c r="G556" s="97" t="s">
        <v>5507</v>
      </c>
      <c r="H556" s="97" t="s">
        <v>192</v>
      </c>
      <c r="I556" s="97" t="s">
        <v>5979</v>
      </c>
      <c r="J556" s="97">
        <v>30</v>
      </c>
      <c r="K556" s="97" t="s">
        <v>5330</v>
      </c>
      <c r="L556" s="97" t="s">
        <v>5347</v>
      </c>
      <c r="M556" s="97" t="s">
        <v>64</v>
      </c>
      <c r="N556" s="97" t="s">
        <v>64</v>
      </c>
      <c r="O556" s="97" t="s">
        <v>64</v>
      </c>
      <c r="P556" s="98" t="s">
        <v>5332</v>
      </c>
      <c r="Q556" s="97"/>
      <c r="R556" s="98" t="s">
        <v>5334</v>
      </c>
      <c r="S556" s="95"/>
    </row>
    <row r="557" spans="1:19" s="40" customFormat="1" ht="39.6" customHeight="1">
      <c r="A557" s="97" t="s">
        <v>5325</v>
      </c>
      <c r="B557" s="97"/>
      <c r="C557" s="97" t="s">
        <v>929</v>
      </c>
      <c r="D557" s="102" t="s">
        <v>6196</v>
      </c>
      <c r="E557" s="97" t="s">
        <v>1463</v>
      </c>
      <c r="F557" s="111" t="s">
        <v>3591</v>
      </c>
      <c r="G557" s="97" t="s">
        <v>5507</v>
      </c>
      <c r="H557" s="97" t="s">
        <v>192</v>
      </c>
      <c r="I557" s="97" t="s">
        <v>5990</v>
      </c>
      <c r="J557" s="97">
        <v>45</v>
      </c>
      <c r="K557" s="97" t="s">
        <v>5330</v>
      </c>
      <c r="L557" s="97" t="s">
        <v>5991</v>
      </c>
      <c r="M557" s="97" t="s">
        <v>64</v>
      </c>
      <c r="N557" s="97" t="s">
        <v>64</v>
      </c>
      <c r="O557" s="97" t="s">
        <v>64</v>
      </c>
      <c r="P557" s="98" t="s">
        <v>5332</v>
      </c>
      <c r="Q557" s="97"/>
      <c r="R557" s="98" t="s">
        <v>5334</v>
      </c>
      <c r="S557" s="95"/>
    </row>
    <row r="558" spans="1:19" s="40" customFormat="1" ht="26.45" customHeight="1">
      <c r="A558" s="97" t="s">
        <v>5325</v>
      </c>
      <c r="B558" s="97"/>
      <c r="C558" s="97" t="s">
        <v>929</v>
      </c>
      <c r="D558" s="102" t="s">
        <v>6197</v>
      </c>
      <c r="E558" s="97" t="s">
        <v>1463</v>
      </c>
      <c r="F558" s="111" t="s">
        <v>3637</v>
      </c>
      <c r="G558" s="97" t="s">
        <v>5507</v>
      </c>
      <c r="H558" s="97" t="s">
        <v>192</v>
      </c>
      <c r="I558" s="97" t="s">
        <v>5990</v>
      </c>
      <c r="J558" s="97">
        <v>15</v>
      </c>
      <c r="K558" s="97" t="s">
        <v>5415</v>
      </c>
      <c r="L558" s="97" t="s">
        <v>5995</v>
      </c>
      <c r="M558" s="97" t="s">
        <v>64</v>
      </c>
      <c r="N558" s="97" t="s">
        <v>64</v>
      </c>
      <c r="O558" s="97" t="s">
        <v>64</v>
      </c>
      <c r="P558" s="98" t="s">
        <v>5332</v>
      </c>
      <c r="Q558" s="97"/>
      <c r="R558" s="98" t="s">
        <v>5334</v>
      </c>
      <c r="S558" s="95"/>
    </row>
    <row r="559" spans="1:19" s="40" customFormat="1" ht="26.45" customHeight="1">
      <c r="A559" s="97" t="s">
        <v>5325</v>
      </c>
      <c r="B559" s="97"/>
      <c r="C559" s="97" t="s">
        <v>929</v>
      </c>
      <c r="D559" s="102" t="s">
        <v>6198</v>
      </c>
      <c r="E559" s="97" t="s">
        <v>1463</v>
      </c>
      <c r="F559" s="111" t="s">
        <v>3650</v>
      </c>
      <c r="G559" s="97" t="s">
        <v>5507</v>
      </c>
      <c r="H559" s="97" t="s">
        <v>192</v>
      </c>
      <c r="I559" s="97" t="s">
        <v>5997</v>
      </c>
      <c r="J559" s="97">
        <v>15</v>
      </c>
      <c r="K559" s="97" t="s">
        <v>5415</v>
      </c>
      <c r="L559" s="97" t="s">
        <v>6003</v>
      </c>
      <c r="M559" s="97" t="s">
        <v>64</v>
      </c>
      <c r="N559" s="97" t="s">
        <v>64</v>
      </c>
      <c r="O559" s="97" t="s">
        <v>64</v>
      </c>
      <c r="P559" s="98" t="s">
        <v>5332</v>
      </c>
      <c r="Q559" s="97"/>
      <c r="R559" s="98" t="s">
        <v>5334</v>
      </c>
      <c r="S559" s="95"/>
    </row>
    <row r="560" spans="1:19" s="40" customFormat="1" ht="26.45" customHeight="1">
      <c r="A560" s="97" t="s">
        <v>5325</v>
      </c>
      <c r="B560" s="97"/>
      <c r="C560" s="97" t="s">
        <v>1419</v>
      </c>
      <c r="D560" s="102" t="s">
        <v>6199</v>
      </c>
      <c r="E560" s="97" t="s">
        <v>2660</v>
      </c>
      <c r="F560" s="111" t="s">
        <v>3638</v>
      </c>
      <c r="G560" s="97" t="s">
        <v>5507</v>
      </c>
      <c r="H560" s="97" t="s">
        <v>192</v>
      </c>
      <c r="I560" s="97" t="s">
        <v>6005</v>
      </c>
      <c r="J560" s="97">
        <v>20</v>
      </c>
      <c r="K560" s="97" t="s">
        <v>5415</v>
      </c>
      <c r="L560" s="97" t="s">
        <v>6009</v>
      </c>
      <c r="M560" s="97" t="s">
        <v>64</v>
      </c>
      <c r="N560" s="97" t="s">
        <v>64</v>
      </c>
      <c r="O560" s="97" t="s">
        <v>64</v>
      </c>
      <c r="P560" s="98" t="s">
        <v>5332</v>
      </c>
      <c r="Q560" s="97"/>
      <c r="R560" s="98" t="s">
        <v>5334</v>
      </c>
      <c r="S560" s="95"/>
    </row>
    <row r="561" spans="1:19" s="40" customFormat="1" ht="26.45" customHeight="1">
      <c r="A561" s="97" t="s">
        <v>5325</v>
      </c>
      <c r="B561" s="97"/>
      <c r="C561" s="97" t="s">
        <v>1419</v>
      </c>
      <c r="D561" s="102" t="s">
        <v>6200</v>
      </c>
      <c r="E561" s="97" t="s">
        <v>2660</v>
      </c>
      <c r="F561" s="111" t="s">
        <v>3725</v>
      </c>
      <c r="G561" s="97" t="s">
        <v>5507</v>
      </c>
      <c r="H561" s="97" t="s">
        <v>192</v>
      </c>
      <c r="I561" s="97" t="s">
        <v>6016</v>
      </c>
      <c r="J561" s="97">
        <v>25</v>
      </c>
      <c r="K561" s="97" t="s">
        <v>5415</v>
      </c>
      <c r="L561" s="97" t="s">
        <v>6007</v>
      </c>
      <c r="M561" s="97" t="s">
        <v>64</v>
      </c>
      <c r="N561" s="97" t="s">
        <v>64</v>
      </c>
      <c r="O561" s="97" t="s">
        <v>64</v>
      </c>
      <c r="P561" s="98" t="s">
        <v>5332</v>
      </c>
      <c r="Q561" s="97"/>
      <c r="R561" s="98" t="s">
        <v>5334</v>
      </c>
      <c r="S561" s="95"/>
    </row>
    <row r="562" spans="1:19" s="40" customFormat="1" ht="25.5">
      <c r="A562" s="97" t="s">
        <v>5325</v>
      </c>
      <c r="B562" s="97"/>
      <c r="C562" s="97" t="s">
        <v>3050</v>
      </c>
      <c r="D562" s="97" t="s">
        <v>6201</v>
      </c>
      <c r="E562" s="97" t="s">
        <v>3257</v>
      </c>
      <c r="F562" s="97" t="s">
        <v>3655</v>
      </c>
      <c r="G562" s="100" t="s">
        <v>5507</v>
      </c>
      <c r="H562" s="97" t="s">
        <v>192</v>
      </c>
      <c r="I562" s="97" t="s">
        <v>6022</v>
      </c>
      <c r="J562" s="97">
        <v>25</v>
      </c>
      <c r="K562" s="97" t="s">
        <v>5330</v>
      </c>
      <c r="L562" s="97" t="s">
        <v>6020</v>
      </c>
      <c r="M562" s="97" t="s">
        <v>64</v>
      </c>
      <c r="N562" s="97" t="s">
        <v>64</v>
      </c>
      <c r="O562" s="97" t="s">
        <v>64</v>
      </c>
      <c r="P562" s="98" t="s">
        <v>5332</v>
      </c>
      <c r="Q562" s="97"/>
      <c r="R562" s="98" t="s">
        <v>5334</v>
      </c>
      <c r="S562" s="95"/>
    </row>
    <row r="563" spans="1:19" s="40" customFormat="1" ht="25.5">
      <c r="A563" s="97" t="s">
        <v>5325</v>
      </c>
      <c r="B563" s="97"/>
      <c r="C563" s="97" t="s">
        <v>3050</v>
      </c>
      <c r="D563" s="97" t="s">
        <v>6202</v>
      </c>
      <c r="E563" s="97" t="s">
        <v>3257</v>
      </c>
      <c r="F563" s="97" t="s">
        <v>3656</v>
      </c>
      <c r="G563" s="100" t="s">
        <v>5507</v>
      </c>
      <c r="H563" s="97" t="s">
        <v>192</v>
      </c>
      <c r="I563" s="97" t="s">
        <v>6022</v>
      </c>
      <c r="J563" s="97">
        <v>25</v>
      </c>
      <c r="K563" s="97" t="s">
        <v>5330</v>
      </c>
      <c r="L563" s="97" t="s">
        <v>6020</v>
      </c>
      <c r="M563" s="97" t="s">
        <v>64</v>
      </c>
      <c r="N563" s="97" t="s">
        <v>64</v>
      </c>
      <c r="O563" s="97" t="s">
        <v>64</v>
      </c>
      <c r="P563" s="98" t="s">
        <v>5332</v>
      </c>
      <c r="Q563" s="97"/>
      <c r="R563" s="98" t="s">
        <v>5334</v>
      </c>
      <c r="S563" s="95"/>
    </row>
    <row r="564" spans="1:19" s="40" customFormat="1" ht="25.5">
      <c r="A564" s="97" t="s">
        <v>5325</v>
      </c>
      <c r="B564" s="97"/>
      <c r="C564" s="97" t="s">
        <v>3050</v>
      </c>
      <c r="D564" s="102" t="s">
        <v>6203</v>
      </c>
      <c r="E564" s="97" t="s">
        <v>3257</v>
      </c>
      <c r="F564" s="111" t="s">
        <v>3665</v>
      </c>
      <c r="G564" s="100" t="s">
        <v>5507</v>
      </c>
      <c r="H564" s="97" t="s">
        <v>192</v>
      </c>
      <c r="I564" s="97" t="s">
        <v>6028</v>
      </c>
      <c r="J564" s="97">
        <v>25</v>
      </c>
      <c r="K564" s="97" t="s">
        <v>5330</v>
      </c>
      <c r="L564" s="97" t="s">
        <v>6020</v>
      </c>
      <c r="M564" s="97" t="s">
        <v>64</v>
      </c>
      <c r="N564" s="97" t="s">
        <v>64</v>
      </c>
      <c r="O564" s="97" t="s">
        <v>64</v>
      </c>
      <c r="P564" s="98" t="s">
        <v>5332</v>
      </c>
      <c r="Q564" s="97"/>
      <c r="R564" s="98" t="s">
        <v>5334</v>
      </c>
      <c r="S564" s="95"/>
    </row>
    <row r="565" spans="1:19" s="40" customFormat="1" ht="26.45" customHeight="1">
      <c r="A565" s="97" t="s">
        <v>5325</v>
      </c>
      <c r="B565" s="97"/>
      <c r="C565" s="97" t="s">
        <v>3050</v>
      </c>
      <c r="D565" s="102" t="s">
        <v>6204</v>
      </c>
      <c r="E565" s="97" t="s">
        <v>3257</v>
      </c>
      <c r="F565" s="111" t="s">
        <v>3666</v>
      </c>
      <c r="G565" s="100" t="s">
        <v>5507</v>
      </c>
      <c r="H565" s="97" t="s">
        <v>192</v>
      </c>
      <c r="I565" s="97" t="s">
        <v>6028</v>
      </c>
      <c r="J565" s="97">
        <v>25</v>
      </c>
      <c r="K565" s="97" t="s">
        <v>5330</v>
      </c>
      <c r="L565" s="97" t="s">
        <v>6020</v>
      </c>
      <c r="M565" s="97" t="s">
        <v>64</v>
      </c>
      <c r="N565" s="97" t="s">
        <v>64</v>
      </c>
      <c r="O565" s="97" t="s">
        <v>64</v>
      </c>
      <c r="P565" s="98" t="s">
        <v>5332</v>
      </c>
      <c r="Q565" s="97"/>
      <c r="R565" s="98" t="s">
        <v>5334</v>
      </c>
      <c r="S565" s="95"/>
    </row>
    <row r="566" spans="1:19" s="40" customFormat="1" ht="25.5">
      <c r="A566" s="97">
        <v>0</v>
      </c>
      <c r="B566" s="97"/>
      <c r="C566" s="97" t="s">
        <v>1465</v>
      </c>
      <c r="D566" s="102" t="s">
        <v>6205</v>
      </c>
      <c r="E566" s="97" t="s">
        <v>3603</v>
      </c>
      <c r="F566" s="111" t="s">
        <v>4413</v>
      </c>
      <c r="G566" s="104" t="s">
        <v>5835</v>
      </c>
      <c r="H566" s="97" t="s">
        <v>192</v>
      </c>
      <c r="I566" s="97" t="s">
        <v>6206</v>
      </c>
      <c r="J566" s="97" t="s">
        <v>5836</v>
      </c>
      <c r="K566" s="100" t="s">
        <v>5330</v>
      </c>
      <c r="L566" s="97" t="s">
        <v>6207</v>
      </c>
      <c r="M566" s="97" t="s">
        <v>137</v>
      </c>
      <c r="N566" s="97" t="s">
        <v>64</v>
      </c>
      <c r="O566" s="97" t="s">
        <v>64</v>
      </c>
      <c r="P566" s="98" t="s">
        <v>5332</v>
      </c>
      <c r="Q566" s="97" t="s">
        <v>6208</v>
      </c>
      <c r="R566" s="134"/>
      <c r="S566" s="95"/>
    </row>
    <row r="567" spans="1:19" s="40" customFormat="1" ht="25.5">
      <c r="A567" s="97">
        <v>0</v>
      </c>
      <c r="B567" s="97"/>
      <c r="C567" s="97" t="s">
        <v>1465</v>
      </c>
      <c r="D567" s="102" t="s">
        <v>6209</v>
      </c>
      <c r="E567" s="97" t="s">
        <v>4782</v>
      </c>
      <c r="F567" s="111" t="s">
        <v>6210</v>
      </c>
      <c r="G567" s="104" t="s">
        <v>5327</v>
      </c>
      <c r="H567" s="97" t="s">
        <v>192</v>
      </c>
      <c r="I567" s="97" t="s">
        <v>6206</v>
      </c>
      <c r="J567" s="100" t="s">
        <v>5836</v>
      </c>
      <c r="K567" s="100" t="s">
        <v>5330</v>
      </c>
      <c r="L567" s="97" t="s">
        <v>6207</v>
      </c>
      <c r="M567" s="97" t="s">
        <v>64</v>
      </c>
      <c r="N567" s="97" t="s">
        <v>64</v>
      </c>
      <c r="O567" s="97" t="s">
        <v>64</v>
      </c>
      <c r="P567" s="98" t="s">
        <v>5332</v>
      </c>
      <c r="Q567" s="97"/>
      <c r="R567" s="134"/>
      <c r="S567" s="95"/>
    </row>
    <row r="568" spans="1:19" s="40" customFormat="1" ht="25.5">
      <c r="A568" s="97">
        <v>0</v>
      </c>
      <c r="B568" s="97"/>
      <c r="C568" s="97" t="s">
        <v>1465</v>
      </c>
      <c r="D568" s="102" t="s">
        <v>6211</v>
      </c>
      <c r="E568" s="97" t="s">
        <v>3607</v>
      </c>
      <c r="F568" s="111" t="s">
        <v>4417</v>
      </c>
      <c r="G568" s="104" t="s">
        <v>5835</v>
      </c>
      <c r="H568" s="97" t="s">
        <v>192</v>
      </c>
      <c r="I568" s="97" t="s">
        <v>6206</v>
      </c>
      <c r="J568" s="100" t="s">
        <v>5836</v>
      </c>
      <c r="K568" s="100" t="s">
        <v>5330</v>
      </c>
      <c r="L568" s="97" t="s">
        <v>6207</v>
      </c>
      <c r="M568" s="97" t="s">
        <v>137</v>
      </c>
      <c r="N568" s="97" t="s">
        <v>64</v>
      </c>
      <c r="O568" s="97" t="s">
        <v>64</v>
      </c>
      <c r="P568" s="98" t="s">
        <v>5332</v>
      </c>
      <c r="Q568" s="97" t="s">
        <v>6208</v>
      </c>
      <c r="R568" s="134"/>
      <c r="S568" s="95"/>
    </row>
    <row r="569" spans="1:19" s="40" customFormat="1" ht="14.45" customHeight="1">
      <c r="A569" s="97">
        <v>0</v>
      </c>
      <c r="B569" s="97"/>
      <c r="C569" s="97" t="s">
        <v>1465</v>
      </c>
      <c r="D569" s="102" t="s">
        <v>6212</v>
      </c>
      <c r="E569" s="97" t="s">
        <v>4610</v>
      </c>
      <c r="F569" s="111" t="s">
        <v>6213</v>
      </c>
      <c r="G569" s="104" t="s">
        <v>5835</v>
      </c>
      <c r="H569" s="97" t="s">
        <v>192</v>
      </c>
      <c r="I569" s="97" t="s">
        <v>6206</v>
      </c>
      <c r="J569" s="100" t="s">
        <v>5836</v>
      </c>
      <c r="K569" s="100" t="s">
        <v>5330</v>
      </c>
      <c r="L569" s="97" t="s">
        <v>6207</v>
      </c>
      <c r="M569" s="97" t="s">
        <v>154</v>
      </c>
      <c r="N569" s="97" t="s">
        <v>64</v>
      </c>
      <c r="O569" s="97" t="s">
        <v>64</v>
      </c>
      <c r="P569" s="98" t="s">
        <v>5332</v>
      </c>
      <c r="Q569" s="97"/>
      <c r="R569" s="134"/>
      <c r="S569" s="95"/>
    </row>
    <row r="570" spans="1:19" s="40" customFormat="1" ht="14.45" customHeight="1">
      <c r="A570" s="97">
        <v>0</v>
      </c>
      <c r="B570" s="97"/>
      <c r="C570" s="97" t="s">
        <v>1465</v>
      </c>
      <c r="D570" s="102" t="s">
        <v>6214</v>
      </c>
      <c r="E570" s="97" t="s">
        <v>4608</v>
      </c>
      <c r="F570" s="111" t="s">
        <v>6215</v>
      </c>
      <c r="G570" s="104" t="s">
        <v>5835</v>
      </c>
      <c r="H570" s="97" t="s">
        <v>192</v>
      </c>
      <c r="I570" s="97" t="s">
        <v>6206</v>
      </c>
      <c r="J570" s="100" t="s">
        <v>5836</v>
      </c>
      <c r="K570" s="100" t="s">
        <v>5330</v>
      </c>
      <c r="L570" s="97" t="s">
        <v>6207</v>
      </c>
      <c r="M570" s="97" t="s">
        <v>154</v>
      </c>
      <c r="N570" s="97" t="s">
        <v>64</v>
      </c>
      <c r="O570" s="97" t="s">
        <v>64</v>
      </c>
      <c r="P570" s="98" t="s">
        <v>5332</v>
      </c>
      <c r="Q570" s="97"/>
      <c r="R570" s="134"/>
      <c r="S570" s="95"/>
    </row>
    <row r="571" spans="1:19" s="40" customFormat="1" ht="14.45" customHeight="1">
      <c r="A571" s="97">
        <v>0</v>
      </c>
      <c r="B571" s="97"/>
      <c r="C571" s="97" t="s">
        <v>1465</v>
      </c>
      <c r="D571" s="102" t="s">
        <v>6216</v>
      </c>
      <c r="E571" s="97" t="s">
        <v>4613</v>
      </c>
      <c r="F571" s="111" t="s">
        <v>4611</v>
      </c>
      <c r="G571" s="104" t="s">
        <v>5835</v>
      </c>
      <c r="H571" s="97" t="s">
        <v>192</v>
      </c>
      <c r="I571" s="97" t="s">
        <v>6206</v>
      </c>
      <c r="J571" s="100" t="s">
        <v>5836</v>
      </c>
      <c r="K571" s="100" t="s">
        <v>5330</v>
      </c>
      <c r="L571" s="97" t="s">
        <v>6207</v>
      </c>
      <c r="M571" s="97" t="s">
        <v>154</v>
      </c>
      <c r="N571" s="97" t="s">
        <v>64</v>
      </c>
      <c r="O571" s="97" t="s">
        <v>64</v>
      </c>
      <c r="P571" s="98" t="s">
        <v>5332</v>
      </c>
      <c r="Q571" s="97"/>
      <c r="R571" s="134"/>
      <c r="S571" s="95"/>
    </row>
    <row r="572" spans="1:19" s="40" customFormat="1" ht="26.45" customHeight="1">
      <c r="A572" s="97">
        <v>0</v>
      </c>
      <c r="B572" s="97"/>
      <c r="C572" s="97" t="s">
        <v>1465</v>
      </c>
      <c r="D572" s="102" t="s">
        <v>6217</v>
      </c>
      <c r="E572" s="97" t="s">
        <v>4709</v>
      </c>
      <c r="F572" s="111" t="s">
        <v>6218</v>
      </c>
      <c r="G572" s="104" t="s">
        <v>5327</v>
      </c>
      <c r="H572" s="97" t="s">
        <v>192</v>
      </c>
      <c r="I572" s="97" t="s">
        <v>6206</v>
      </c>
      <c r="J572" s="100" t="s">
        <v>5836</v>
      </c>
      <c r="K572" s="100" t="s">
        <v>5330</v>
      </c>
      <c r="L572" s="97" t="s">
        <v>6207</v>
      </c>
      <c r="M572" s="97" t="s">
        <v>64</v>
      </c>
      <c r="N572" s="97" t="s">
        <v>64</v>
      </c>
      <c r="O572" s="97" t="s">
        <v>64</v>
      </c>
      <c r="P572" s="98" t="s">
        <v>5332</v>
      </c>
      <c r="Q572" s="97"/>
      <c r="R572" s="134"/>
      <c r="S572" s="95"/>
    </row>
    <row r="573" spans="1:19" s="40" customFormat="1" ht="25.5">
      <c r="A573" s="97">
        <v>0</v>
      </c>
      <c r="B573" s="97"/>
      <c r="C573" s="97" t="s">
        <v>1465</v>
      </c>
      <c r="D573" s="102" t="s">
        <v>6219</v>
      </c>
      <c r="E573" s="97" t="s">
        <v>4739</v>
      </c>
      <c r="F573" s="111" t="s">
        <v>6220</v>
      </c>
      <c r="G573" s="104" t="s">
        <v>5327</v>
      </c>
      <c r="H573" s="97" t="s">
        <v>192</v>
      </c>
      <c r="I573" s="97" t="s">
        <v>6206</v>
      </c>
      <c r="J573" s="100" t="s">
        <v>5836</v>
      </c>
      <c r="K573" s="100" t="s">
        <v>5330</v>
      </c>
      <c r="L573" s="97" t="s">
        <v>6207</v>
      </c>
      <c r="M573" s="97" t="s">
        <v>64</v>
      </c>
      <c r="N573" s="97" t="s">
        <v>64</v>
      </c>
      <c r="O573" s="97" t="s">
        <v>64</v>
      </c>
      <c r="P573" s="98" t="s">
        <v>5332</v>
      </c>
      <c r="Q573" s="97"/>
      <c r="R573" s="134"/>
      <c r="S573" s="95"/>
    </row>
    <row r="574" spans="1:19" s="40" customFormat="1" ht="26.45" customHeight="1">
      <c r="A574" s="97">
        <v>0</v>
      </c>
      <c r="B574" s="97"/>
      <c r="C574" s="97" t="s">
        <v>1465</v>
      </c>
      <c r="D574" s="102" t="s">
        <v>6221</v>
      </c>
      <c r="E574" s="97" t="s">
        <v>4741</v>
      </c>
      <c r="F574" s="111" t="s">
        <v>6222</v>
      </c>
      <c r="G574" s="104" t="s">
        <v>5327</v>
      </c>
      <c r="H574" s="97" t="s">
        <v>192</v>
      </c>
      <c r="I574" s="97" t="s">
        <v>6206</v>
      </c>
      <c r="J574" s="100" t="s">
        <v>5836</v>
      </c>
      <c r="K574" s="100" t="s">
        <v>5330</v>
      </c>
      <c r="L574" s="97" t="s">
        <v>6207</v>
      </c>
      <c r="M574" s="97" t="s">
        <v>64</v>
      </c>
      <c r="N574" s="97" t="s">
        <v>64</v>
      </c>
      <c r="O574" s="97" t="s">
        <v>64</v>
      </c>
      <c r="P574" s="98" t="s">
        <v>5332</v>
      </c>
      <c r="Q574" s="97"/>
      <c r="R574" s="134"/>
      <c r="S574" s="95"/>
    </row>
    <row r="575" spans="1:19" s="40" customFormat="1" ht="25.5">
      <c r="A575" s="97">
        <v>0</v>
      </c>
      <c r="B575" s="97"/>
      <c r="C575" s="97" t="s">
        <v>1465</v>
      </c>
      <c r="D575" s="102" t="s">
        <v>6223</v>
      </c>
      <c r="E575" s="97" t="s">
        <v>4743</v>
      </c>
      <c r="F575" s="111" t="s">
        <v>6224</v>
      </c>
      <c r="G575" s="104" t="s">
        <v>5327</v>
      </c>
      <c r="H575" s="97" t="s">
        <v>192</v>
      </c>
      <c r="I575" s="97" t="s">
        <v>6206</v>
      </c>
      <c r="J575" s="100" t="s">
        <v>5836</v>
      </c>
      <c r="K575" s="100" t="s">
        <v>5330</v>
      </c>
      <c r="L575" s="97" t="s">
        <v>6207</v>
      </c>
      <c r="M575" s="97" t="s">
        <v>64</v>
      </c>
      <c r="N575" s="97" t="s">
        <v>64</v>
      </c>
      <c r="O575" s="97" t="s">
        <v>64</v>
      </c>
      <c r="P575" s="98" t="s">
        <v>5332</v>
      </c>
      <c r="Q575" s="97"/>
      <c r="R575" s="134"/>
      <c r="S575" s="95"/>
    </row>
    <row r="576" spans="1:19" s="40" customFormat="1" ht="14.45" customHeight="1">
      <c r="A576" s="97">
        <v>0</v>
      </c>
      <c r="B576" s="97"/>
      <c r="C576" s="97" t="s">
        <v>1465</v>
      </c>
      <c r="D576" s="102" t="s">
        <v>6225</v>
      </c>
      <c r="E576" s="97" t="s">
        <v>3605</v>
      </c>
      <c r="F576" s="111" t="s">
        <v>4415</v>
      </c>
      <c r="G576" s="104" t="s">
        <v>5835</v>
      </c>
      <c r="H576" s="97" t="s">
        <v>192</v>
      </c>
      <c r="I576" s="97" t="s">
        <v>6206</v>
      </c>
      <c r="J576" s="100" t="s">
        <v>5836</v>
      </c>
      <c r="K576" s="100" t="s">
        <v>5330</v>
      </c>
      <c r="L576" s="97" t="s">
        <v>6207</v>
      </c>
      <c r="M576" s="97" t="s">
        <v>137</v>
      </c>
      <c r="N576" s="97" t="s">
        <v>64</v>
      </c>
      <c r="O576" s="97" t="s">
        <v>64</v>
      </c>
      <c r="P576" s="98" t="s">
        <v>5332</v>
      </c>
      <c r="Q576" s="97" t="s">
        <v>6208</v>
      </c>
      <c r="R576" s="134"/>
      <c r="S576" s="95"/>
    </row>
    <row r="577" spans="1:19" s="40" customFormat="1" ht="14.45" customHeight="1">
      <c r="A577" s="97">
        <v>0</v>
      </c>
      <c r="B577" s="97"/>
      <c r="C577" s="97" t="s">
        <v>1465</v>
      </c>
      <c r="D577" s="102" t="s">
        <v>6226</v>
      </c>
      <c r="E577" s="97" t="s">
        <v>3611</v>
      </c>
      <c r="F577" s="111" t="s">
        <v>4423</v>
      </c>
      <c r="G577" s="104" t="s">
        <v>5835</v>
      </c>
      <c r="H577" s="97" t="s">
        <v>192</v>
      </c>
      <c r="I577" s="97" t="s">
        <v>6206</v>
      </c>
      <c r="J577" s="100" t="s">
        <v>5836</v>
      </c>
      <c r="K577" s="100" t="s">
        <v>5330</v>
      </c>
      <c r="L577" s="97" t="s">
        <v>6207</v>
      </c>
      <c r="M577" s="97" t="s">
        <v>137</v>
      </c>
      <c r="N577" s="97" t="s">
        <v>64</v>
      </c>
      <c r="O577" s="97" t="s">
        <v>64</v>
      </c>
      <c r="P577" s="98" t="s">
        <v>5332</v>
      </c>
      <c r="Q577" s="97" t="s">
        <v>6208</v>
      </c>
      <c r="R577" s="134"/>
      <c r="S577" s="95"/>
    </row>
    <row r="578" spans="1:19" s="40" customFormat="1" ht="25.5">
      <c r="A578" s="97">
        <v>0</v>
      </c>
      <c r="B578" s="97"/>
      <c r="C578" s="97" t="s">
        <v>1465</v>
      </c>
      <c r="D578" s="102" t="s">
        <v>6227</v>
      </c>
      <c r="E578" s="97" t="s">
        <v>3613</v>
      </c>
      <c r="F578" s="102" t="s">
        <v>4425</v>
      </c>
      <c r="G578" s="104" t="s">
        <v>5835</v>
      </c>
      <c r="H578" s="97" t="s">
        <v>192</v>
      </c>
      <c r="I578" s="97" t="s">
        <v>6206</v>
      </c>
      <c r="J578" s="100" t="s">
        <v>5836</v>
      </c>
      <c r="K578" s="100" t="s">
        <v>5330</v>
      </c>
      <c r="L578" s="97" t="s">
        <v>6207</v>
      </c>
      <c r="M578" s="97" t="s">
        <v>137</v>
      </c>
      <c r="N578" s="97" t="s">
        <v>64</v>
      </c>
      <c r="O578" s="97" t="s">
        <v>64</v>
      </c>
      <c r="P578" s="98" t="s">
        <v>5332</v>
      </c>
      <c r="Q578" s="97" t="s">
        <v>6208</v>
      </c>
      <c r="R578" s="134"/>
      <c r="S578" s="95"/>
    </row>
    <row r="579" spans="1:19" s="40" customFormat="1" ht="25.5">
      <c r="A579" s="97">
        <v>0</v>
      </c>
      <c r="B579" s="97"/>
      <c r="C579" s="97" t="s">
        <v>1465</v>
      </c>
      <c r="D579" s="102" t="s">
        <v>6228</v>
      </c>
      <c r="E579" s="97" t="s">
        <v>4615</v>
      </c>
      <c r="F579" s="102" t="s">
        <v>4614</v>
      </c>
      <c r="G579" s="104" t="s">
        <v>5835</v>
      </c>
      <c r="H579" s="97" t="s">
        <v>192</v>
      </c>
      <c r="I579" s="97" t="s">
        <v>6206</v>
      </c>
      <c r="J579" s="100" t="s">
        <v>5836</v>
      </c>
      <c r="K579" s="100" t="s">
        <v>5330</v>
      </c>
      <c r="L579" s="97" t="s">
        <v>6207</v>
      </c>
      <c r="M579" s="97" t="s">
        <v>154</v>
      </c>
      <c r="N579" s="97" t="s">
        <v>64</v>
      </c>
      <c r="O579" s="97" t="s">
        <v>64</v>
      </c>
      <c r="P579" s="98" t="s">
        <v>5332</v>
      </c>
      <c r="Q579" s="97"/>
      <c r="R579" s="134"/>
      <c r="S579" s="95"/>
    </row>
    <row r="580" spans="1:19" s="40" customFormat="1" ht="14.45" customHeight="1">
      <c r="A580" s="97">
        <v>0</v>
      </c>
      <c r="B580" s="97"/>
      <c r="C580" s="97" t="s">
        <v>1465</v>
      </c>
      <c r="D580" s="102" t="s">
        <v>6229</v>
      </c>
      <c r="E580" s="97" t="s">
        <v>4935</v>
      </c>
      <c r="F580" s="102" t="s">
        <v>6230</v>
      </c>
      <c r="G580" s="104" t="s">
        <v>5835</v>
      </c>
      <c r="H580" s="97" t="s">
        <v>192</v>
      </c>
      <c r="I580" s="97" t="s">
        <v>6206</v>
      </c>
      <c r="J580" s="100" t="s">
        <v>5836</v>
      </c>
      <c r="K580" s="100" t="s">
        <v>5330</v>
      </c>
      <c r="L580" s="97" t="s">
        <v>6207</v>
      </c>
      <c r="M580" s="97" t="s">
        <v>154</v>
      </c>
      <c r="N580" s="97" t="s">
        <v>64</v>
      </c>
      <c r="O580" s="97" t="s">
        <v>64</v>
      </c>
      <c r="P580" s="98" t="s">
        <v>5332</v>
      </c>
      <c r="Q580" s="97"/>
      <c r="R580" s="134"/>
      <c r="S580" s="95"/>
    </row>
    <row r="581" spans="1:19" s="40" customFormat="1" ht="14.45" customHeight="1">
      <c r="A581" s="97">
        <v>0</v>
      </c>
      <c r="B581" s="97"/>
      <c r="C581" s="97" t="s">
        <v>1465</v>
      </c>
      <c r="D581" s="102" t="s">
        <v>6231</v>
      </c>
      <c r="E581" s="102" t="s">
        <v>4937</v>
      </c>
      <c r="F581" s="102" t="s">
        <v>6232</v>
      </c>
      <c r="G581" s="104" t="s">
        <v>5835</v>
      </c>
      <c r="H581" s="97" t="s">
        <v>192</v>
      </c>
      <c r="I581" s="97" t="s">
        <v>6206</v>
      </c>
      <c r="J581" s="100" t="s">
        <v>5836</v>
      </c>
      <c r="K581" s="100" t="s">
        <v>5330</v>
      </c>
      <c r="L581" s="97" t="s">
        <v>6207</v>
      </c>
      <c r="M581" s="97" t="s">
        <v>154</v>
      </c>
      <c r="N581" s="97" t="s">
        <v>64</v>
      </c>
      <c r="O581" s="97" t="s">
        <v>64</v>
      </c>
      <c r="P581" s="98" t="s">
        <v>5332</v>
      </c>
      <c r="Q581" s="97"/>
      <c r="R581" s="134"/>
      <c r="S581" s="95"/>
    </row>
    <row r="582" spans="1:19" s="40" customFormat="1" ht="14.45" customHeight="1">
      <c r="A582" s="154" t="s">
        <v>6736</v>
      </c>
      <c r="B582" s="97"/>
      <c r="C582" s="97" t="s">
        <v>1465</v>
      </c>
      <c r="D582" s="107" t="s">
        <v>6233</v>
      </c>
      <c r="E582" s="107" t="s">
        <v>4939</v>
      </c>
      <c r="F582" s="107" t="s">
        <v>6234</v>
      </c>
      <c r="G582" s="104" t="s">
        <v>5835</v>
      </c>
      <c r="H582" s="97" t="s">
        <v>192</v>
      </c>
      <c r="I582" s="97" t="s">
        <v>6206</v>
      </c>
      <c r="J582" s="100" t="s">
        <v>5836</v>
      </c>
      <c r="K582" s="100" t="s">
        <v>5330</v>
      </c>
      <c r="L582" s="97" t="s">
        <v>6207</v>
      </c>
      <c r="M582" s="97" t="s">
        <v>154</v>
      </c>
      <c r="N582" s="97" t="s">
        <v>64</v>
      </c>
      <c r="O582" s="97" t="s">
        <v>64</v>
      </c>
      <c r="P582" s="98" t="s">
        <v>5332</v>
      </c>
      <c r="Q582" s="97"/>
      <c r="R582" s="98" t="s">
        <v>5457</v>
      </c>
      <c r="S582" s="95"/>
    </row>
    <row r="583" spans="1:19" s="40" customFormat="1" ht="14.45" customHeight="1">
      <c r="A583" s="97">
        <v>0</v>
      </c>
      <c r="B583" s="97"/>
      <c r="C583" s="97" t="s">
        <v>89</v>
      </c>
      <c r="D583" s="102" t="s">
        <v>6235</v>
      </c>
      <c r="E583" s="102" t="s">
        <v>4660</v>
      </c>
      <c r="F583" s="102" t="s">
        <v>4786</v>
      </c>
      <c r="G583" s="104" t="s">
        <v>5835</v>
      </c>
      <c r="H583" s="97" t="s">
        <v>192</v>
      </c>
      <c r="I583" s="97" t="s">
        <v>6206</v>
      </c>
      <c r="J583" s="100" t="s">
        <v>5836</v>
      </c>
      <c r="K583" s="100" t="s">
        <v>5330</v>
      </c>
      <c r="L583" s="97" t="s">
        <v>6207</v>
      </c>
      <c r="M583" s="97" t="s">
        <v>154</v>
      </c>
      <c r="N583" s="97" t="s">
        <v>64</v>
      </c>
      <c r="O583" s="97" t="s">
        <v>64</v>
      </c>
      <c r="P583" s="98" t="s">
        <v>5332</v>
      </c>
      <c r="Q583" s="97"/>
      <c r="R583" s="134"/>
      <c r="S583" s="95"/>
    </row>
    <row r="584" spans="1:19" s="40" customFormat="1" ht="14.45" customHeight="1">
      <c r="A584" s="97">
        <v>0</v>
      </c>
      <c r="B584" s="97"/>
      <c r="C584" s="97" t="s">
        <v>89</v>
      </c>
      <c r="D584" s="102" t="s">
        <v>6236</v>
      </c>
      <c r="E584" s="102" t="s">
        <v>3537</v>
      </c>
      <c r="F584" s="102" t="s">
        <v>4360</v>
      </c>
      <c r="G584" s="104" t="s">
        <v>5835</v>
      </c>
      <c r="H584" s="97" t="s">
        <v>192</v>
      </c>
      <c r="I584" s="97" t="s">
        <v>6206</v>
      </c>
      <c r="J584" s="100" t="s">
        <v>5836</v>
      </c>
      <c r="K584" s="100" t="s">
        <v>5330</v>
      </c>
      <c r="L584" s="97" t="s">
        <v>6207</v>
      </c>
      <c r="M584" s="97" t="s">
        <v>137</v>
      </c>
      <c r="N584" s="97" t="s">
        <v>64</v>
      </c>
      <c r="O584" s="97" t="s">
        <v>64</v>
      </c>
      <c r="P584" s="98" t="s">
        <v>5332</v>
      </c>
      <c r="Q584" s="97" t="s">
        <v>6208</v>
      </c>
      <c r="R584" s="134"/>
      <c r="S584" s="95"/>
    </row>
    <row r="585" spans="1:19" s="40" customFormat="1" ht="14.45" customHeight="1">
      <c r="A585" s="97">
        <v>0</v>
      </c>
      <c r="B585" s="97"/>
      <c r="C585" s="97" t="s">
        <v>89</v>
      </c>
      <c r="D585" s="102" t="s">
        <v>6237</v>
      </c>
      <c r="E585" s="102" t="s">
        <v>4662</v>
      </c>
      <c r="F585" s="102" t="s">
        <v>4661</v>
      </c>
      <c r="G585" s="104" t="s">
        <v>5835</v>
      </c>
      <c r="H585" s="97" t="s">
        <v>192</v>
      </c>
      <c r="I585" s="97" t="s">
        <v>6206</v>
      </c>
      <c r="J585" s="100" t="s">
        <v>5836</v>
      </c>
      <c r="K585" s="100" t="s">
        <v>5330</v>
      </c>
      <c r="L585" s="97" t="s">
        <v>6207</v>
      </c>
      <c r="M585" s="97" t="s">
        <v>154</v>
      </c>
      <c r="N585" s="97" t="s">
        <v>64</v>
      </c>
      <c r="O585" s="97" t="s">
        <v>64</v>
      </c>
      <c r="P585" s="98" t="s">
        <v>5332</v>
      </c>
      <c r="Q585" s="97"/>
      <c r="R585" s="134"/>
      <c r="S585" s="95"/>
    </row>
    <row r="586" spans="1:19" s="40" customFormat="1" ht="25.5">
      <c r="A586" s="97">
        <v>0</v>
      </c>
      <c r="B586" s="97"/>
      <c r="C586" s="97" t="s">
        <v>89</v>
      </c>
      <c r="D586" s="102" t="s">
        <v>6238</v>
      </c>
      <c r="E586" s="102" t="s">
        <v>4711</v>
      </c>
      <c r="F586" s="102" t="s">
        <v>6239</v>
      </c>
      <c r="G586" s="104" t="s">
        <v>5327</v>
      </c>
      <c r="H586" s="97" t="s">
        <v>192</v>
      </c>
      <c r="I586" s="97" t="s">
        <v>6206</v>
      </c>
      <c r="J586" s="100" t="s">
        <v>5836</v>
      </c>
      <c r="K586" s="100" t="s">
        <v>5330</v>
      </c>
      <c r="L586" s="97" t="s">
        <v>6207</v>
      </c>
      <c r="M586" s="97" t="s">
        <v>64</v>
      </c>
      <c r="N586" s="97" t="s">
        <v>64</v>
      </c>
      <c r="O586" s="97" t="s">
        <v>64</v>
      </c>
      <c r="P586" s="98" t="s">
        <v>5332</v>
      </c>
      <c r="Q586" s="97"/>
      <c r="R586" s="134"/>
      <c r="S586" s="95"/>
    </row>
    <row r="587" spans="1:19" s="40" customFormat="1" ht="25.5">
      <c r="A587" s="97">
        <v>0</v>
      </c>
      <c r="B587" s="97"/>
      <c r="C587" s="97" t="s">
        <v>89</v>
      </c>
      <c r="D587" s="102" t="s">
        <v>6240</v>
      </c>
      <c r="E587" s="102" t="s">
        <v>3539</v>
      </c>
      <c r="F587" s="102" t="s">
        <v>4363</v>
      </c>
      <c r="G587" s="104" t="s">
        <v>5835</v>
      </c>
      <c r="H587" s="97" t="s">
        <v>192</v>
      </c>
      <c r="I587" s="97" t="s">
        <v>6206</v>
      </c>
      <c r="J587" s="100" t="s">
        <v>5836</v>
      </c>
      <c r="K587" s="100" t="s">
        <v>5330</v>
      </c>
      <c r="L587" s="97" t="s">
        <v>6207</v>
      </c>
      <c r="M587" s="97" t="s">
        <v>137</v>
      </c>
      <c r="N587" s="97" t="s">
        <v>64</v>
      </c>
      <c r="O587" s="97" t="s">
        <v>64</v>
      </c>
      <c r="P587" s="98" t="s">
        <v>5332</v>
      </c>
      <c r="Q587" s="97" t="s">
        <v>6208</v>
      </c>
      <c r="R587" s="134"/>
      <c r="S587" s="95"/>
    </row>
    <row r="588" spans="1:19" s="40" customFormat="1" ht="14.45" customHeight="1">
      <c r="A588" s="97">
        <v>0</v>
      </c>
      <c r="B588" s="97"/>
      <c r="C588" s="97" t="s">
        <v>89</v>
      </c>
      <c r="D588" s="102" t="s">
        <v>6241</v>
      </c>
      <c r="E588" s="102" t="s">
        <v>3547</v>
      </c>
      <c r="F588" s="102" t="s">
        <v>4370</v>
      </c>
      <c r="G588" s="104" t="s">
        <v>5835</v>
      </c>
      <c r="H588" s="97" t="s">
        <v>192</v>
      </c>
      <c r="I588" s="97" t="s">
        <v>6206</v>
      </c>
      <c r="J588" s="100" t="s">
        <v>5836</v>
      </c>
      <c r="K588" s="100" t="s">
        <v>5330</v>
      </c>
      <c r="L588" s="97" t="s">
        <v>6207</v>
      </c>
      <c r="M588" s="97" t="s">
        <v>137</v>
      </c>
      <c r="N588" s="97" t="s">
        <v>64</v>
      </c>
      <c r="O588" s="97" t="s">
        <v>64</v>
      </c>
      <c r="P588" s="98" t="s">
        <v>5332</v>
      </c>
      <c r="Q588" s="97" t="s">
        <v>6208</v>
      </c>
      <c r="R588" s="134"/>
      <c r="S588" s="95"/>
    </row>
    <row r="589" spans="1:19" s="40" customFormat="1" ht="14.45" customHeight="1">
      <c r="A589" s="97">
        <v>0</v>
      </c>
      <c r="B589" s="97"/>
      <c r="C589" s="97" t="s">
        <v>89</v>
      </c>
      <c r="D589" s="102" t="s">
        <v>6242</v>
      </c>
      <c r="E589" s="102" t="s">
        <v>3551</v>
      </c>
      <c r="F589" s="102" t="s">
        <v>4372</v>
      </c>
      <c r="G589" s="104" t="s">
        <v>5835</v>
      </c>
      <c r="H589" s="97" t="s">
        <v>192</v>
      </c>
      <c r="I589" s="97" t="s">
        <v>6206</v>
      </c>
      <c r="J589" s="100" t="s">
        <v>5836</v>
      </c>
      <c r="K589" s="100" t="s">
        <v>5330</v>
      </c>
      <c r="L589" s="97" t="s">
        <v>6207</v>
      </c>
      <c r="M589" s="97" t="s">
        <v>137</v>
      </c>
      <c r="N589" s="97" t="s">
        <v>64</v>
      </c>
      <c r="O589" s="97" t="s">
        <v>64</v>
      </c>
      <c r="P589" s="98" t="s">
        <v>5332</v>
      </c>
      <c r="Q589" s="97" t="s">
        <v>6208</v>
      </c>
      <c r="R589" s="134"/>
      <c r="S589" s="95"/>
    </row>
    <row r="590" spans="1:19" s="40" customFormat="1" ht="25.5">
      <c r="A590" s="97">
        <v>0</v>
      </c>
      <c r="B590" s="97"/>
      <c r="C590" s="97" t="s">
        <v>89</v>
      </c>
      <c r="D590" s="102" t="s">
        <v>6243</v>
      </c>
      <c r="E590" s="102" t="s">
        <v>4664</v>
      </c>
      <c r="F590" s="102" t="s">
        <v>4663</v>
      </c>
      <c r="G590" s="104" t="s">
        <v>5835</v>
      </c>
      <c r="H590" s="97" t="s">
        <v>192</v>
      </c>
      <c r="I590" s="97" t="s">
        <v>6206</v>
      </c>
      <c r="J590" s="100" t="s">
        <v>5836</v>
      </c>
      <c r="K590" s="100" t="s">
        <v>5330</v>
      </c>
      <c r="L590" s="97" t="s">
        <v>6207</v>
      </c>
      <c r="M590" s="97" t="s">
        <v>154</v>
      </c>
      <c r="N590" s="97" t="s">
        <v>64</v>
      </c>
      <c r="O590" s="97" t="s">
        <v>64</v>
      </c>
      <c r="P590" s="98" t="s">
        <v>5332</v>
      </c>
      <c r="Q590" s="97"/>
      <c r="R590" s="134"/>
      <c r="S590" s="95"/>
    </row>
    <row r="591" spans="1:19" s="40" customFormat="1" ht="25.5">
      <c r="A591" s="97">
        <v>0</v>
      </c>
      <c r="B591" s="97"/>
      <c r="C591" s="97" t="s">
        <v>89</v>
      </c>
      <c r="D591" s="133" t="s">
        <v>6244</v>
      </c>
      <c r="E591" s="102" t="s">
        <v>4967</v>
      </c>
      <c r="F591" s="102" t="s">
        <v>6245</v>
      </c>
      <c r="G591" s="104" t="s">
        <v>5835</v>
      </c>
      <c r="H591" s="97" t="s">
        <v>192</v>
      </c>
      <c r="I591" s="97" t="s">
        <v>6206</v>
      </c>
      <c r="J591" s="100" t="s">
        <v>5836</v>
      </c>
      <c r="K591" s="100" t="s">
        <v>5330</v>
      </c>
      <c r="L591" s="97" t="s">
        <v>6207</v>
      </c>
      <c r="M591" s="97" t="s">
        <v>154</v>
      </c>
      <c r="N591" s="97" t="s">
        <v>64</v>
      </c>
      <c r="O591" s="97" t="s">
        <v>64</v>
      </c>
      <c r="P591" s="98" t="s">
        <v>5332</v>
      </c>
      <c r="Q591" s="97"/>
      <c r="R591" s="134"/>
      <c r="S591" s="95"/>
    </row>
    <row r="592" spans="1:19" s="40" customFormat="1" ht="25.5">
      <c r="A592" s="97">
        <v>0</v>
      </c>
      <c r="B592" s="97"/>
      <c r="C592" s="97" t="s">
        <v>89</v>
      </c>
      <c r="D592" s="102" t="s">
        <v>6246</v>
      </c>
      <c r="E592" s="102" t="s">
        <v>4968</v>
      </c>
      <c r="F592" s="102" t="s">
        <v>6247</v>
      </c>
      <c r="G592" s="104" t="s">
        <v>5835</v>
      </c>
      <c r="H592" s="97" t="s">
        <v>192</v>
      </c>
      <c r="I592" s="97" t="s">
        <v>6206</v>
      </c>
      <c r="J592" s="100" t="s">
        <v>5836</v>
      </c>
      <c r="K592" s="100" t="s">
        <v>5330</v>
      </c>
      <c r="L592" s="97" t="s">
        <v>6207</v>
      </c>
      <c r="M592" s="97" t="s">
        <v>154</v>
      </c>
      <c r="N592" s="97" t="s">
        <v>64</v>
      </c>
      <c r="O592" s="97" t="s">
        <v>64</v>
      </c>
      <c r="P592" s="98" t="s">
        <v>5332</v>
      </c>
      <c r="Q592" s="97"/>
      <c r="R592" s="134"/>
      <c r="S592" s="95"/>
    </row>
    <row r="593" spans="1:19" s="40" customFormat="1" ht="25.5">
      <c r="A593" s="97">
        <v>0</v>
      </c>
      <c r="B593" s="97"/>
      <c r="C593" s="97" t="s">
        <v>929</v>
      </c>
      <c r="D593" s="102" t="s">
        <v>6248</v>
      </c>
      <c r="E593" s="102" t="s">
        <v>4728</v>
      </c>
      <c r="F593" s="102" t="s">
        <v>6249</v>
      </c>
      <c r="G593" s="104" t="s">
        <v>5327</v>
      </c>
      <c r="H593" s="97" t="s">
        <v>192</v>
      </c>
      <c r="I593" s="97" t="s">
        <v>6206</v>
      </c>
      <c r="J593" s="100" t="s">
        <v>5836</v>
      </c>
      <c r="K593" s="100" t="s">
        <v>5330</v>
      </c>
      <c r="L593" s="97" t="s">
        <v>6207</v>
      </c>
      <c r="M593" s="97" t="s">
        <v>64</v>
      </c>
      <c r="N593" s="97" t="s">
        <v>64</v>
      </c>
      <c r="O593" s="97" t="s">
        <v>64</v>
      </c>
      <c r="P593" s="98" t="s">
        <v>5332</v>
      </c>
      <c r="Q593" s="97"/>
      <c r="R593" s="134"/>
      <c r="S593" s="95"/>
    </row>
    <row r="594" spans="1:19" s="40" customFormat="1" ht="14.45" customHeight="1">
      <c r="A594" s="97">
        <v>0</v>
      </c>
      <c r="B594" s="97"/>
      <c r="C594" s="97" t="s">
        <v>929</v>
      </c>
      <c r="D594" s="102" t="s">
        <v>6250</v>
      </c>
      <c r="E594" s="102" t="s">
        <v>3583</v>
      </c>
      <c r="F594" s="102" t="s">
        <v>4395</v>
      </c>
      <c r="G594" s="104" t="s">
        <v>5835</v>
      </c>
      <c r="H594" s="97" t="s">
        <v>192</v>
      </c>
      <c r="I594" s="97" t="s">
        <v>6206</v>
      </c>
      <c r="J594" s="100" t="s">
        <v>5836</v>
      </c>
      <c r="K594" s="100" t="s">
        <v>5330</v>
      </c>
      <c r="L594" s="97" t="s">
        <v>6207</v>
      </c>
      <c r="M594" s="97" t="s">
        <v>137</v>
      </c>
      <c r="N594" s="97" t="s">
        <v>64</v>
      </c>
      <c r="O594" s="97" t="s">
        <v>64</v>
      </c>
      <c r="P594" s="98" t="s">
        <v>5332</v>
      </c>
      <c r="Q594" s="97" t="s">
        <v>6208</v>
      </c>
      <c r="R594" s="134"/>
      <c r="S594" s="95"/>
    </row>
    <row r="595" spans="1:19" s="40" customFormat="1" ht="14.45" customHeight="1">
      <c r="A595" s="97">
        <v>0</v>
      </c>
      <c r="B595" s="97"/>
      <c r="C595" s="97" t="s">
        <v>929</v>
      </c>
      <c r="D595" s="102" t="s">
        <v>6251</v>
      </c>
      <c r="E595" s="102" t="s">
        <v>4643</v>
      </c>
      <c r="F595" s="102" t="s">
        <v>4642</v>
      </c>
      <c r="G595" s="104" t="s">
        <v>5835</v>
      </c>
      <c r="H595" s="97" t="s">
        <v>192</v>
      </c>
      <c r="I595" s="97" t="s">
        <v>6206</v>
      </c>
      <c r="J595" s="100" t="s">
        <v>5836</v>
      </c>
      <c r="K595" s="100" t="s">
        <v>5330</v>
      </c>
      <c r="L595" s="97" t="s">
        <v>6207</v>
      </c>
      <c r="M595" s="97" t="s">
        <v>154</v>
      </c>
      <c r="N595" s="97" t="s">
        <v>64</v>
      </c>
      <c r="O595" s="97" t="s">
        <v>64</v>
      </c>
      <c r="P595" s="98" t="s">
        <v>5332</v>
      </c>
      <c r="Q595" s="97"/>
      <c r="R595" s="134"/>
      <c r="S595" s="95"/>
    </row>
    <row r="596" spans="1:19" s="40" customFormat="1" ht="14.45" customHeight="1">
      <c r="A596" s="97">
        <v>0</v>
      </c>
      <c r="B596" s="97"/>
      <c r="C596" s="97" t="s">
        <v>929</v>
      </c>
      <c r="D596" s="102" t="s">
        <v>6252</v>
      </c>
      <c r="E596" s="102" t="s">
        <v>3586</v>
      </c>
      <c r="F596" s="102" t="s">
        <v>4397</v>
      </c>
      <c r="G596" s="104" t="s">
        <v>5835</v>
      </c>
      <c r="H596" s="97" t="s">
        <v>192</v>
      </c>
      <c r="I596" s="97" t="s">
        <v>6206</v>
      </c>
      <c r="J596" s="100" t="s">
        <v>5836</v>
      </c>
      <c r="K596" s="100" t="s">
        <v>5330</v>
      </c>
      <c r="L596" s="97" t="s">
        <v>6207</v>
      </c>
      <c r="M596" s="97" t="s">
        <v>137</v>
      </c>
      <c r="N596" s="97" t="s">
        <v>64</v>
      </c>
      <c r="O596" s="97" t="s">
        <v>64</v>
      </c>
      <c r="P596" s="98" t="s">
        <v>5332</v>
      </c>
      <c r="Q596" s="97" t="s">
        <v>6208</v>
      </c>
      <c r="R596" s="134"/>
      <c r="S596" s="95"/>
    </row>
    <row r="597" spans="1:19" s="40" customFormat="1" ht="25.5">
      <c r="A597" s="97">
        <v>0</v>
      </c>
      <c r="B597" s="97"/>
      <c r="C597" s="97" t="s">
        <v>929</v>
      </c>
      <c r="D597" s="102" t="s">
        <v>6253</v>
      </c>
      <c r="E597" s="97" t="s">
        <v>4756</v>
      </c>
      <c r="F597" s="102" t="s">
        <v>6254</v>
      </c>
      <c r="G597" s="104" t="s">
        <v>5327</v>
      </c>
      <c r="H597" s="97" t="s">
        <v>192</v>
      </c>
      <c r="I597" s="97" t="s">
        <v>6206</v>
      </c>
      <c r="J597" s="100" t="s">
        <v>5836</v>
      </c>
      <c r="K597" s="100" t="s">
        <v>5330</v>
      </c>
      <c r="L597" s="97" t="s">
        <v>6207</v>
      </c>
      <c r="M597" s="97" t="s">
        <v>64</v>
      </c>
      <c r="N597" s="97" t="s">
        <v>64</v>
      </c>
      <c r="O597" s="97" t="s">
        <v>64</v>
      </c>
      <c r="P597" s="98" t="s">
        <v>5332</v>
      </c>
      <c r="Q597" s="97"/>
      <c r="R597" s="134"/>
      <c r="S597" s="95"/>
    </row>
    <row r="598" spans="1:19" s="40" customFormat="1" ht="14.45" customHeight="1">
      <c r="A598" s="97">
        <v>0</v>
      </c>
      <c r="B598" s="97"/>
      <c r="C598" s="97" t="s">
        <v>1419</v>
      </c>
      <c r="D598" s="102" t="s">
        <v>6255</v>
      </c>
      <c r="E598" s="97" t="s">
        <v>4635</v>
      </c>
      <c r="F598" s="102" t="s">
        <v>4634</v>
      </c>
      <c r="G598" s="104" t="s">
        <v>5835</v>
      </c>
      <c r="H598" s="97" t="s">
        <v>192</v>
      </c>
      <c r="I598" s="97" t="s">
        <v>6206</v>
      </c>
      <c r="J598" s="100" t="s">
        <v>5836</v>
      </c>
      <c r="K598" s="100" t="s">
        <v>5330</v>
      </c>
      <c r="L598" s="97" t="s">
        <v>6207</v>
      </c>
      <c r="M598" s="97" t="s">
        <v>154</v>
      </c>
      <c r="N598" s="97" t="s">
        <v>64</v>
      </c>
      <c r="O598" s="97" t="s">
        <v>64</v>
      </c>
      <c r="P598" s="98" t="s">
        <v>5332</v>
      </c>
      <c r="Q598" s="97"/>
      <c r="R598" s="134"/>
      <c r="S598" s="95"/>
    </row>
    <row r="599" spans="1:19" s="40" customFormat="1" ht="25.5">
      <c r="A599" s="97">
        <v>0</v>
      </c>
      <c r="B599" s="97"/>
      <c r="C599" s="97" t="s">
        <v>1419</v>
      </c>
      <c r="D599" s="102" t="s">
        <v>6256</v>
      </c>
      <c r="E599" s="97" t="s">
        <v>4750</v>
      </c>
      <c r="F599" s="102" t="s">
        <v>6257</v>
      </c>
      <c r="G599" s="104" t="s">
        <v>5327</v>
      </c>
      <c r="H599" s="97" t="s">
        <v>192</v>
      </c>
      <c r="I599" s="97" t="s">
        <v>6206</v>
      </c>
      <c r="J599" s="100" t="s">
        <v>5836</v>
      </c>
      <c r="K599" s="100" t="s">
        <v>5330</v>
      </c>
      <c r="L599" s="97" t="s">
        <v>6207</v>
      </c>
      <c r="M599" s="97" t="s">
        <v>64</v>
      </c>
      <c r="N599" s="97" t="s">
        <v>64</v>
      </c>
      <c r="O599" s="97" t="s">
        <v>64</v>
      </c>
      <c r="P599" s="98" t="s">
        <v>5332</v>
      </c>
      <c r="Q599" s="97"/>
      <c r="R599" s="134"/>
      <c r="S599" s="95"/>
    </row>
    <row r="600" spans="1:19" s="40" customFormat="1" ht="26.45" customHeight="1">
      <c r="A600" s="97">
        <v>0</v>
      </c>
      <c r="B600" s="97"/>
      <c r="C600" s="97" t="s">
        <v>1419</v>
      </c>
      <c r="D600" s="102" t="s">
        <v>6258</v>
      </c>
      <c r="E600" s="97" t="s">
        <v>4752</v>
      </c>
      <c r="F600" s="102" t="s">
        <v>6259</v>
      </c>
      <c r="G600" s="104" t="s">
        <v>5327</v>
      </c>
      <c r="H600" s="97" t="s">
        <v>192</v>
      </c>
      <c r="I600" s="97" t="s">
        <v>6206</v>
      </c>
      <c r="J600" s="100" t="s">
        <v>5836</v>
      </c>
      <c r="K600" s="100" t="s">
        <v>5330</v>
      </c>
      <c r="L600" s="97" t="s">
        <v>6207</v>
      </c>
      <c r="M600" s="97" t="s">
        <v>64</v>
      </c>
      <c r="N600" s="97" t="s">
        <v>64</v>
      </c>
      <c r="O600" s="97" t="s">
        <v>64</v>
      </c>
      <c r="P600" s="98" t="s">
        <v>5332</v>
      </c>
      <c r="Q600" s="97"/>
      <c r="R600" s="134"/>
      <c r="S600" s="95"/>
    </row>
    <row r="601" spans="1:19" s="40" customFormat="1" ht="14.45" customHeight="1">
      <c r="A601" s="97">
        <v>0</v>
      </c>
      <c r="B601" s="97"/>
      <c r="C601" s="97" t="s">
        <v>1419</v>
      </c>
      <c r="D601" s="102" t="s">
        <v>6260</v>
      </c>
      <c r="E601" s="97" t="s">
        <v>3620</v>
      </c>
      <c r="F601" s="102" t="s">
        <v>4431</v>
      </c>
      <c r="G601" s="104" t="s">
        <v>5835</v>
      </c>
      <c r="H601" s="97" t="s">
        <v>192</v>
      </c>
      <c r="I601" s="97" t="s">
        <v>6206</v>
      </c>
      <c r="J601" s="100" t="s">
        <v>5836</v>
      </c>
      <c r="K601" s="100" t="s">
        <v>5330</v>
      </c>
      <c r="L601" s="97" t="s">
        <v>6207</v>
      </c>
      <c r="M601" s="97" t="s">
        <v>137</v>
      </c>
      <c r="N601" s="97" t="s">
        <v>64</v>
      </c>
      <c r="O601" s="97" t="s">
        <v>64</v>
      </c>
      <c r="P601" s="98" t="s">
        <v>5332</v>
      </c>
      <c r="Q601" s="97" t="s">
        <v>6208</v>
      </c>
      <c r="R601" s="134"/>
      <c r="S601" s="95"/>
    </row>
    <row r="602" spans="1:19" s="40" customFormat="1" ht="26.45" customHeight="1">
      <c r="A602" s="97">
        <v>0</v>
      </c>
      <c r="B602" s="97"/>
      <c r="C602" s="97" t="s">
        <v>1419</v>
      </c>
      <c r="D602" s="102" t="s">
        <v>6261</v>
      </c>
      <c r="E602" s="97" t="s">
        <v>4754</v>
      </c>
      <c r="F602" s="102" t="s">
        <v>6262</v>
      </c>
      <c r="G602" s="104" t="s">
        <v>5327</v>
      </c>
      <c r="H602" s="97" t="s">
        <v>192</v>
      </c>
      <c r="I602" s="97" t="s">
        <v>6206</v>
      </c>
      <c r="J602" s="100" t="s">
        <v>5836</v>
      </c>
      <c r="K602" s="100" t="s">
        <v>5330</v>
      </c>
      <c r="L602" s="97" t="s">
        <v>6207</v>
      </c>
      <c r="M602" s="97" t="s">
        <v>64</v>
      </c>
      <c r="N602" s="97" t="s">
        <v>64</v>
      </c>
      <c r="O602" s="97" t="s">
        <v>64</v>
      </c>
      <c r="P602" s="98" t="s">
        <v>5332</v>
      </c>
      <c r="Q602" s="97"/>
      <c r="R602" s="134"/>
      <c r="S602" s="95"/>
    </row>
    <row r="603" spans="1:19" s="40" customFormat="1" ht="25.5">
      <c r="A603" s="97">
        <v>0</v>
      </c>
      <c r="B603" s="97"/>
      <c r="C603" s="97" t="s">
        <v>1419</v>
      </c>
      <c r="D603" s="102" t="s">
        <v>6263</v>
      </c>
      <c r="E603" s="97" t="s">
        <v>4619</v>
      </c>
      <c r="F603" s="102" t="s">
        <v>4616</v>
      </c>
      <c r="G603" s="104" t="s">
        <v>5835</v>
      </c>
      <c r="H603" s="97" t="s">
        <v>192</v>
      </c>
      <c r="I603" s="97" t="s">
        <v>6206</v>
      </c>
      <c r="J603" s="100" t="s">
        <v>5836</v>
      </c>
      <c r="K603" s="100" t="s">
        <v>5330</v>
      </c>
      <c r="L603" s="97" t="s">
        <v>6207</v>
      </c>
      <c r="M603" s="97" t="s">
        <v>154</v>
      </c>
      <c r="N603" s="97" t="s">
        <v>64</v>
      </c>
      <c r="O603" s="97" t="s">
        <v>64</v>
      </c>
      <c r="P603" s="98" t="s">
        <v>5332</v>
      </c>
      <c r="Q603" s="97"/>
      <c r="R603" s="134"/>
      <c r="S603" s="95"/>
    </row>
    <row r="604" spans="1:19" s="40" customFormat="1" ht="25.5">
      <c r="A604" s="97">
        <v>0</v>
      </c>
      <c r="B604" s="97"/>
      <c r="C604" s="97" t="s">
        <v>1419</v>
      </c>
      <c r="D604" s="102" t="s">
        <v>6264</v>
      </c>
      <c r="E604" s="97" t="s">
        <v>3623</v>
      </c>
      <c r="F604" s="102" t="s">
        <v>4436</v>
      </c>
      <c r="G604" s="104" t="s">
        <v>5835</v>
      </c>
      <c r="H604" s="97" t="s">
        <v>192</v>
      </c>
      <c r="I604" s="97" t="s">
        <v>6206</v>
      </c>
      <c r="J604" s="100" t="s">
        <v>5836</v>
      </c>
      <c r="K604" s="100" t="s">
        <v>5330</v>
      </c>
      <c r="L604" s="97" t="s">
        <v>6207</v>
      </c>
      <c r="M604" s="97" t="s">
        <v>137</v>
      </c>
      <c r="N604" s="97" t="s">
        <v>64</v>
      </c>
      <c r="O604" s="97" t="s">
        <v>64</v>
      </c>
      <c r="P604" s="98" t="s">
        <v>5332</v>
      </c>
      <c r="Q604" s="97" t="s">
        <v>6208</v>
      </c>
      <c r="R604" s="134"/>
      <c r="S604" s="95"/>
    </row>
    <row r="605" spans="1:19" s="40" customFormat="1" ht="25.5">
      <c r="A605" s="97">
        <v>0</v>
      </c>
      <c r="B605" s="97"/>
      <c r="C605" s="97" t="s">
        <v>1419</v>
      </c>
      <c r="D605" s="102" t="s">
        <v>6265</v>
      </c>
      <c r="E605" s="97" t="s">
        <v>4760</v>
      </c>
      <c r="F605" s="102" t="s">
        <v>6266</v>
      </c>
      <c r="G605" s="104" t="s">
        <v>5327</v>
      </c>
      <c r="H605" s="97" t="s">
        <v>192</v>
      </c>
      <c r="I605" s="97" t="s">
        <v>6206</v>
      </c>
      <c r="J605" s="100" t="s">
        <v>5836</v>
      </c>
      <c r="K605" s="100" t="s">
        <v>5330</v>
      </c>
      <c r="L605" s="97" t="s">
        <v>6207</v>
      </c>
      <c r="M605" s="97" t="s">
        <v>64</v>
      </c>
      <c r="N605" s="97" t="s">
        <v>64</v>
      </c>
      <c r="O605" s="97" t="s">
        <v>64</v>
      </c>
      <c r="P605" s="98" t="s">
        <v>5332</v>
      </c>
      <c r="Q605" s="97"/>
      <c r="R605" s="134"/>
      <c r="S605" s="95"/>
    </row>
    <row r="606" spans="1:19" s="40" customFormat="1" ht="14.45" customHeight="1">
      <c r="A606" s="97">
        <v>0</v>
      </c>
      <c r="B606" s="97"/>
      <c r="C606" s="97" t="s">
        <v>1419</v>
      </c>
      <c r="D606" s="102" t="s">
        <v>6267</v>
      </c>
      <c r="E606" s="97" t="s">
        <v>4627</v>
      </c>
      <c r="F606" s="102" t="s">
        <v>4624</v>
      </c>
      <c r="G606" s="104" t="s">
        <v>5835</v>
      </c>
      <c r="H606" s="97" t="s">
        <v>192</v>
      </c>
      <c r="I606" s="97" t="s">
        <v>6206</v>
      </c>
      <c r="J606" s="100" t="s">
        <v>5836</v>
      </c>
      <c r="K606" s="100" t="s">
        <v>5330</v>
      </c>
      <c r="L606" s="97" t="s">
        <v>6207</v>
      </c>
      <c r="M606" s="97" t="s">
        <v>154</v>
      </c>
      <c r="N606" s="97" t="s">
        <v>64</v>
      </c>
      <c r="O606" s="97" t="s">
        <v>64</v>
      </c>
      <c r="P606" s="98" t="s">
        <v>5332</v>
      </c>
      <c r="Q606" s="97"/>
      <c r="R606" s="134"/>
      <c r="S606" s="95"/>
    </row>
    <row r="607" spans="1:19" s="40" customFormat="1" ht="26.45" customHeight="1">
      <c r="A607" s="97">
        <v>0</v>
      </c>
      <c r="B607" s="97"/>
      <c r="C607" s="97" t="s">
        <v>1419</v>
      </c>
      <c r="D607" s="102" t="s">
        <v>6268</v>
      </c>
      <c r="E607" s="97" t="s">
        <v>4764</v>
      </c>
      <c r="F607" s="102" t="s">
        <v>6269</v>
      </c>
      <c r="G607" s="104" t="s">
        <v>5327</v>
      </c>
      <c r="H607" s="97" t="s">
        <v>192</v>
      </c>
      <c r="I607" s="97" t="s">
        <v>6206</v>
      </c>
      <c r="J607" s="100" t="s">
        <v>5836</v>
      </c>
      <c r="K607" s="100" t="s">
        <v>5330</v>
      </c>
      <c r="L607" s="97" t="s">
        <v>6207</v>
      </c>
      <c r="M607" s="97" t="s">
        <v>64</v>
      </c>
      <c r="N607" s="97" t="s">
        <v>64</v>
      </c>
      <c r="O607" s="97" t="s">
        <v>64</v>
      </c>
      <c r="P607" s="98" t="s">
        <v>5332</v>
      </c>
      <c r="Q607" s="97"/>
      <c r="R607" s="134"/>
      <c r="S607" s="95"/>
    </row>
    <row r="608" spans="1:19" s="40" customFormat="1" ht="14.45" customHeight="1">
      <c r="A608" s="97">
        <v>0</v>
      </c>
      <c r="B608" s="97"/>
      <c r="C608" s="97" t="s">
        <v>1419</v>
      </c>
      <c r="D608" s="102" t="s">
        <v>6270</v>
      </c>
      <c r="E608" s="97" t="s">
        <v>4633</v>
      </c>
      <c r="F608" s="102" t="s">
        <v>4631</v>
      </c>
      <c r="G608" s="104" t="s">
        <v>5835</v>
      </c>
      <c r="H608" s="97" t="s">
        <v>192</v>
      </c>
      <c r="I608" s="97" t="s">
        <v>6206</v>
      </c>
      <c r="J608" s="100" t="s">
        <v>5836</v>
      </c>
      <c r="K608" s="100" t="s">
        <v>5330</v>
      </c>
      <c r="L608" s="97" t="s">
        <v>6207</v>
      </c>
      <c r="M608" s="97" t="s">
        <v>154</v>
      </c>
      <c r="N608" s="97" t="s">
        <v>64</v>
      </c>
      <c r="O608" s="97" t="s">
        <v>64</v>
      </c>
      <c r="P608" s="98" t="s">
        <v>5332</v>
      </c>
      <c r="Q608" s="97"/>
      <c r="R608" s="134"/>
      <c r="S608" s="95"/>
    </row>
    <row r="609" spans="1:19" s="40" customFormat="1" ht="14.45" customHeight="1">
      <c r="A609" s="97">
        <v>0</v>
      </c>
      <c r="B609" s="97"/>
      <c r="C609" s="97" t="s">
        <v>1419</v>
      </c>
      <c r="D609" s="102" t="s">
        <v>6271</v>
      </c>
      <c r="E609" s="97" t="s">
        <v>3628</v>
      </c>
      <c r="F609" s="102" t="s">
        <v>4439</v>
      </c>
      <c r="G609" s="104" t="s">
        <v>5835</v>
      </c>
      <c r="H609" s="97" t="s">
        <v>192</v>
      </c>
      <c r="I609" s="97" t="s">
        <v>6206</v>
      </c>
      <c r="J609" s="100" t="s">
        <v>5836</v>
      </c>
      <c r="K609" s="100" t="s">
        <v>5330</v>
      </c>
      <c r="L609" s="97" t="s">
        <v>6207</v>
      </c>
      <c r="M609" s="97" t="s">
        <v>137</v>
      </c>
      <c r="N609" s="97" t="s">
        <v>64</v>
      </c>
      <c r="O609" s="97" t="s">
        <v>64</v>
      </c>
      <c r="P609" s="98" t="s">
        <v>5332</v>
      </c>
      <c r="Q609" s="97" t="s">
        <v>6208</v>
      </c>
      <c r="R609" s="134"/>
      <c r="S609" s="95"/>
    </row>
    <row r="610" spans="1:19" s="40" customFormat="1" ht="14.45" customHeight="1">
      <c r="A610" s="97">
        <v>0</v>
      </c>
      <c r="B610" s="97"/>
      <c r="C610" s="97" t="s">
        <v>1419</v>
      </c>
      <c r="D610" s="102" t="s">
        <v>6272</v>
      </c>
      <c r="E610" s="97" t="s">
        <v>3632</v>
      </c>
      <c r="F610" s="102" t="s">
        <v>4441</v>
      </c>
      <c r="G610" s="104" t="s">
        <v>5835</v>
      </c>
      <c r="H610" s="97" t="s">
        <v>192</v>
      </c>
      <c r="I610" s="97" t="s">
        <v>6206</v>
      </c>
      <c r="J610" s="100" t="s">
        <v>5836</v>
      </c>
      <c r="K610" s="100" t="s">
        <v>5330</v>
      </c>
      <c r="L610" s="97" t="s">
        <v>6207</v>
      </c>
      <c r="M610" s="97" t="s">
        <v>137</v>
      </c>
      <c r="N610" s="97" t="s">
        <v>64</v>
      </c>
      <c r="O610" s="97" t="s">
        <v>64</v>
      </c>
      <c r="P610" s="98" t="s">
        <v>5332</v>
      </c>
      <c r="Q610" s="97" t="s">
        <v>6208</v>
      </c>
      <c r="R610" s="134"/>
      <c r="S610" s="95"/>
    </row>
    <row r="611" spans="1:19" s="40" customFormat="1" ht="26.45" customHeight="1">
      <c r="A611" s="97">
        <v>0</v>
      </c>
      <c r="B611" s="97"/>
      <c r="C611" s="97" t="s">
        <v>1419</v>
      </c>
      <c r="D611" s="102" t="s">
        <v>6273</v>
      </c>
      <c r="E611" s="97" t="s">
        <v>4758</v>
      </c>
      <c r="F611" s="102" t="s">
        <v>6274</v>
      </c>
      <c r="G611" s="104" t="s">
        <v>5327</v>
      </c>
      <c r="H611" s="97" t="s">
        <v>192</v>
      </c>
      <c r="I611" s="97" t="s">
        <v>6206</v>
      </c>
      <c r="J611" s="100" t="s">
        <v>5836</v>
      </c>
      <c r="K611" s="100" t="s">
        <v>5330</v>
      </c>
      <c r="L611" s="97" t="s">
        <v>6207</v>
      </c>
      <c r="M611" s="97" t="s">
        <v>64</v>
      </c>
      <c r="N611" s="97" t="s">
        <v>64</v>
      </c>
      <c r="O611" s="97" t="s">
        <v>64</v>
      </c>
      <c r="P611" s="98" t="s">
        <v>5332</v>
      </c>
      <c r="Q611" s="97"/>
      <c r="R611" s="134"/>
      <c r="S611" s="95"/>
    </row>
    <row r="612" spans="1:19" s="40" customFormat="1" ht="14.45" customHeight="1">
      <c r="A612" s="97">
        <v>0</v>
      </c>
      <c r="B612" s="97"/>
      <c r="C612" s="97" t="s">
        <v>1419</v>
      </c>
      <c r="D612" s="102" t="s">
        <v>6275</v>
      </c>
      <c r="E612" s="97" t="s">
        <v>4620</v>
      </c>
      <c r="F612" s="102" t="s">
        <v>4623</v>
      </c>
      <c r="G612" s="104" t="s">
        <v>5835</v>
      </c>
      <c r="H612" s="97" t="s">
        <v>192</v>
      </c>
      <c r="I612" s="97" t="s">
        <v>6206</v>
      </c>
      <c r="J612" s="100" t="s">
        <v>5836</v>
      </c>
      <c r="K612" s="100" t="s">
        <v>5330</v>
      </c>
      <c r="L612" s="97" t="s">
        <v>6207</v>
      </c>
      <c r="M612" s="97" t="s">
        <v>154</v>
      </c>
      <c r="N612" s="97" t="s">
        <v>64</v>
      </c>
      <c r="O612" s="97" t="s">
        <v>64</v>
      </c>
      <c r="P612" s="98" t="s">
        <v>5332</v>
      </c>
      <c r="Q612" s="97"/>
      <c r="R612" s="134"/>
      <c r="S612" s="95"/>
    </row>
    <row r="613" spans="1:19" s="40" customFormat="1" ht="14.45" customHeight="1">
      <c r="A613" s="97">
        <v>0</v>
      </c>
      <c r="B613" s="97"/>
      <c r="C613" s="97" t="s">
        <v>1419</v>
      </c>
      <c r="D613" s="102" t="s">
        <v>6276</v>
      </c>
      <c r="E613" s="97" t="s">
        <v>3626</v>
      </c>
      <c r="F613" s="102" t="s">
        <v>4438</v>
      </c>
      <c r="G613" s="104" t="s">
        <v>5835</v>
      </c>
      <c r="H613" s="97" t="s">
        <v>192</v>
      </c>
      <c r="I613" s="97" t="s">
        <v>6206</v>
      </c>
      <c r="J613" s="100" t="s">
        <v>5836</v>
      </c>
      <c r="K613" s="100" t="s">
        <v>5330</v>
      </c>
      <c r="L613" s="97" t="s">
        <v>6207</v>
      </c>
      <c r="M613" s="97" t="s">
        <v>137</v>
      </c>
      <c r="N613" s="97" t="s">
        <v>64</v>
      </c>
      <c r="O613" s="97" t="s">
        <v>64</v>
      </c>
      <c r="P613" s="98" t="s">
        <v>5332</v>
      </c>
      <c r="Q613" s="97" t="s">
        <v>6208</v>
      </c>
      <c r="R613" s="134"/>
      <c r="S613" s="95"/>
    </row>
    <row r="614" spans="1:19" s="40" customFormat="1" ht="25.5">
      <c r="A614" s="97">
        <v>0</v>
      </c>
      <c r="B614" s="97"/>
      <c r="C614" s="97" t="s">
        <v>1419</v>
      </c>
      <c r="D614" s="102" t="s">
        <v>6277</v>
      </c>
      <c r="E614" s="97" t="s">
        <v>4628</v>
      </c>
      <c r="F614" s="102" t="s">
        <v>4630</v>
      </c>
      <c r="G614" s="104" t="s">
        <v>5835</v>
      </c>
      <c r="H614" s="97" t="s">
        <v>192</v>
      </c>
      <c r="I614" s="97" t="s">
        <v>6206</v>
      </c>
      <c r="J614" s="100" t="s">
        <v>5836</v>
      </c>
      <c r="K614" s="100" t="s">
        <v>5330</v>
      </c>
      <c r="L614" s="97" t="s">
        <v>6207</v>
      </c>
      <c r="M614" s="97" t="s">
        <v>154</v>
      </c>
      <c r="N614" s="97" t="s">
        <v>64</v>
      </c>
      <c r="O614" s="97" t="s">
        <v>64</v>
      </c>
      <c r="P614" s="98" t="s">
        <v>5332</v>
      </c>
      <c r="Q614" s="97"/>
      <c r="R614" s="134"/>
      <c r="S614" s="95"/>
    </row>
    <row r="615" spans="1:19" s="40" customFormat="1" ht="25.5">
      <c r="A615" s="97">
        <v>0</v>
      </c>
      <c r="B615" s="97"/>
      <c r="C615" s="97" t="s">
        <v>1419</v>
      </c>
      <c r="D615" s="102" t="s">
        <v>6278</v>
      </c>
      <c r="E615" s="97" t="s">
        <v>4767</v>
      </c>
      <c r="F615" s="102" t="s">
        <v>6279</v>
      </c>
      <c r="G615" s="104" t="s">
        <v>5327</v>
      </c>
      <c r="H615" s="97" t="s">
        <v>192</v>
      </c>
      <c r="I615" s="97" t="s">
        <v>6206</v>
      </c>
      <c r="J615" s="100" t="s">
        <v>5836</v>
      </c>
      <c r="K615" s="100" t="s">
        <v>5330</v>
      </c>
      <c r="L615" s="97" t="s">
        <v>6207</v>
      </c>
      <c r="M615" s="97" t="s">
        <v>64</v>
      </c>
      <c r="N615" s="97" t="s">
        <v>64</v>
      </c>
      <c r="O615" s="97" t="s">
        <v>64</v>
      </c>
      <c r="P615" s="98" t="s">
        <v>5332</v>
      </c>
      <c r="Q615" s="97"/>
      <c r="R615" s="134"/>
      <c r="S615" s="95"/>
    </row>
    <row r="616" spans="1:19" s="40" customFormat="1" ht="25.5">
      <c r="A616" s="97">
        <v>0</v>
      </c>
      <c r="B616" s="97"/>
      <c r="C616" s="97" t="s">
        <v>1419</v>
      </c>
      <c r="D616" s="102" t="s">
        <v>6280</v>
      </c>
      <c r="E616" s="97" t="s">
        <v>4637</v>
      </c>
      <c r="F616" s="102" t="s">
        <v>4636</v>
      </c>
      <c r="G616" s="104" t="s">
        <v>5835</v>
      </c>
      <c r="H616" s="97" t="s">
        <v>192</v>
      </c>
      <c r="I616" s="97" t="s">
        <v>6206</v>
      </c>
      <c r="J616" s="100" t="s">
        <v>5836</v>
      </c>
      <c r="K616" s="100" t="s">
        <v>5330</v>
      </c>
      <c r="L616" s="97" t="s">
        <v>6207</v>
      </c>
      <c r="M616" s="97" t="s">
        <v>154</v>
      </c>
      <c r="N616" s="97" t="s">
        <v>64</v>
      </c>
      <c r="O616" s="97" t="s">
        <v>64</v>
      </c>
      <c r="P616" s="98" t="s">
        <v>5332</v>
      </c>
      <c r="Q616" s="97"/>
      <c r="R616" s="134"/>
      <c r="S616" s="95"/>
    </row>
    <row r="617" spans="1:19" s="40" customFormat="1" ht="26.45" customHeight="1">
      <c r="A617" s="97">
        <v>0</v>
      </c>
      <c r="B617" s="97"/>
      <c r="C617" s="97" t="s">
        <v>1419</v>
      </c>
      <c r="D617" s="102" t="s">
        <v>6281</v>
      </c>
      <c r="E617" s="97" t="s">
        <v>4762</v>
      </c>
      <c r="F617" s="102" t="s">
        <v>6282</v>
      </c>
      <c r="G617" s="104" t="s">
        <v>5327</v>
      </c>
      <c r="H617" s="97" t="s">
        <v>192</v>
      </c>
      <c r="I617" s="97" t="s">
        <v>6206</v>
      </c>
      <c r="J617" s="100" t="s">
        <v>5836</v>
      </c>
      <c r="K617" s="100" t="s">
        <v>5330</v>
      </c>
      <c r="L617" s="97" t="s">
        <v>6207</v>
      </c>
      <c r="M617" s="97" t="s">
        <v>64</v>
      </c>
      <c r="N617" s="97" t="s">
        <v>64</v>
      </c>
      <c r="O617" s="97" t="s">
        <v>64</v>
      </c>
      <c r="P617" s="98" t="s">
        <v>5332</v>
      </c>
      <c r="Q617" s="97"/>
      <c r="R617" s="134"/>
      <c r="S617" s="95"/>
    </row>
    <row r="618" spans="1:19" s="40" customFormat="1" ht="14.45" customHeight="1">
      <c r="A618" s="97">
        <v>0</v>
      </c>
      <c r="B618" s="97"/>
      <c r="C618" s="97" t="s">
        <v>1419</v>
      </c>
      <c r="D618" s="102" t="s">
        <v>6283</v>
      </c>
      <c r="E618" s="97" t="s">
        <v>3636</v>
      </c>
      <c r="F618" s="102" t="s">
        <v>4443</v>
      </c>
      <c r="G618" s="104" t="s">
        <v>5835</v>
      </c>
      <c r="H618" s="97" t="s">
        <v>192</v>
      </c>
      <c r="I618" s="97" t="s">
        <v>6206</v>
      </c>
      <c r="J618" s="100" t="s">
        <v>5836</v>
      </c>
      <c r="K618" s="100" t="s">
        <v>5330</v>
      </c>
      <c r="L618" s="97" t="s">
        <v>6207</v>
      </c>
      <c r="M618" s="97" t="s">
        <v>137</v>
      </c>
      <c r="N618" s="97" t="s">
        <v>64</v>
      </c>
      <c r="O618" s="97" t="s">
        <v>64</v>
      </c>
      <c r="P618" s="98" t="s">
        <v>5332</v>
      </c>
      <c r="Q618" s="97" t="s">
        <v>6208</v>
      </c>
      <c r="R618" s="134"/>
      <c r="S618" s="95"/>
    </row>
    <row r="619" spans="1:19" s="40" customFormat="1" ht="14.45" customHeight="1">
      <c r="A619" s="97">
        <v>0</v>
      </c>
      <c r="B619" s="97"/>
      <c r="C619" s="97" t="s">
        <v>1419</v>
      </c>
      <c r="D619" s="102" t="s">
        <v>6284</v>
      </c>
      <c r="E619" s="97" t="s">
        <v>3634</v>
      </c>
      <c r="F619" s="102" t="s">
        <v>4442</v>
      </c>
      <c r="G619" s="104" t="s">
        <v>5835</v>
      </c>
      <c r="H619" s="97" t="s">
        <v>192</v>
      </c>
      <c r="I619" s="97" t="s">
        <v>6206</v>
      </c>
      <c r="J619" s="100" t="s">
        <v>5836</v>
      </c>
      <c r="K619" s="100" t="s">
        <v>5330</v>
      </c>
      <c r="L619" s="97" t="s">
        <v>6207</v>
      </c>
      <c r="M619" s="97" t="s">
        <v>137</v>
      </c>
      <c r="N619" s="97" t="s">
        <v>64</v>
      </c>
      <c r="O619" s="97" t="s">
        <v>64</v>
      </c>
      <c r="P619" s="98" t="s">
        <v>5332</v>
      </c>
      <c r="Q619" s="97" t="s">
        <v>6208</v>
      </c>
      <c r="R619" s="134"/>
      <c r="S619" s="95"/>
    </row>
    <row r="620" spans="1:19" s="40" customFormat="1" ht="14.45" customHeight="1">
      <c r="A620" s="97">
        <v>0</v>
      </c>
      <c r="B620" s="97"/>
      <c r="C620" s="97" t="s">
        <v>2817</v>
      </c>
      <c r="D620" s="102" t="s">
        <v>6285</v>
      </c>
      <c r="E620" s="97" t="s">
        <v>3639</v>
      </c>
      <c r="F620" s="102" t="s">
        <v>4450</v>
      </c>
      <c r="G620" s="104" t="s">
        <v>5835</v>
      </c>
      <c r="H620" s="97" t="s">
        <v>192</v>
      </c>
      <c r="I620" s="97" t="s">
        <v>6206</v>
      </c>
      <c r="J620" s="100" t="s">
        <v>5836</v>
      </c>
      <c r="K620" s="100" t="s">
        <v>5330</v>
      </c>
      <c r="L620" s="97" t="s">
        <v>6207</v>
      </c>
      <c r="M620" s="97" t="s">
        <v>137</v>
      </c>
      <c r="N620" s="97" t="s">
        <v>64</v>
      </c>
      <c r="O620" s="97" t="s">
        <v>64</v>
      </c>
      <c r="P620" s="98" t="s">
        <v>5332</v>
      </c>
      <c r="Q620" s="97" t="s">
        <v>6208</v>
      </c>
      <c r="R620" s="134"/>
      <c r="S620" s="95"/>
    </row>
    <row r="621" spans="1:19" s="40" customFormat="1" ht="14.45" customHeight="1">
      <c r="A621" s="97">
        <v>0</v>
      </c>
      <c r="B621" s="97"/>
      <c r="C621" s="97" t="s">
        <v>2817</v>
      </c>
      <c r="D621" s="102" t="s">
        <v>6286</v>
      </c>
      <c r="E621" s="97" t="s">
        <v>3641</v>
      </c>
      <c r="F621" s="102" t="s">
        <v>4452</v>
      </c>
      <c r="G621" s="104" t="s">
        <v>5835</v>
      </c>
      <c r="H621" s="97" t="s">
        <v>192</v>
      </c>
      <c r="I621" s="97" t="s">
        <v>6206</v>
      </c>
      <c r="J621" s="100" t="s">
        <v>5836</v>
      </c>
      <c r="K621" s="100" t="s">
        <v>5330</v>
      </c>
      <c r="L621" s="97" t="s">
        <v>6207</v>
      </c>
      <c r="M621" s="97" t="s">
        <v>137</v>
      </c>
      <c r="N621" s="97" t="s">
        <v>64</v>
      </c>
      <c r="O621" s="97" t="s">
        <v>64</v>
      </c>
      <c r="P621" s="98" t="s">
        <v>5332</v>
      </c>
      <c r="Q621" s="97" t="s">
        <v>6208</v>
      </c>
      <c r="R621" s="134"/>
      <c r="S621" s="95"/>
    </row>
    <row r="622" spans="1:19" s="40" customFormat="1" ht="14.45" customHeight="1">
      <c r="A622" s="97">
        <v>0</v>
      </c>
      <c r="B622" s="97"/>
      <c r="C622" s="97" t="s">
        <v>2817</v>
      </c>
      <c r="D622" s="102" t="s">
        <v>6287</v>
      </c>
      <c r="E622" s="97" t="s">
        <v>3647</v>
      </c>
      <c r="F622" s="102" t="s">
        <v>4458</v>
      </c>
      <c r="G622" s="104" t="s">
        <v>5835</v>
      </c>
      <c r="H622" s="97" t="s">
        <v>192</v>
      </c>
      <c r="I622" s="97" t="s">
        <v>6206</v>
      </c>
      <c r="J622" s="100" t="s">
        <v>5836</v>
      </c>
      <c r="K622" s="100" t="s">
        <v>5330</v>
      </c>
      <c r="L622" s="97" t="s">
        <v>6207</v>
      </c>
      <c r="M622" s="97" t="s">
        <v>137</v>
      </c>
      <c r="N622" s="97" t="s">
        <v>64</v>
      </c>
      <c r="O622" s="97" t="s">
        <v>64</v>
      </c>
      <c r="P622" s="98" t="s">
        <v>5332</v>
      </c>
      <c r="Q622" s="97" t="s">
        <v>6208</v>
      </c>
      <c r="R622" s="134"/>
      <c r="S622" s="95"/>
    </row>
    <row r="623" spans="1:19" s="40" customFormat="1" ht="14.45" customHeight="1">
      <c r="A623" s="97">
        <v>0</v>
      </c>
      <c r="B623" s="97"/>
      <c r="C623" s="97" t="s">
        <v>2817</v>
      </c>
      <c r="D623" s="102" t="s">
        <v>6288</v>
      </c>
      <c r="E623" s="97" t="s">
        <v>3645</v>
      </c>
      <c r="F623" s="102" t="s">
        <v>4456</v>
      </c>
      <c r="G623" s="104" t="s">
        <v>5835</v>
      </c>
      <c r="H623" s="97" t="s">
        <v>192</v>
      </c>
      <c r="I623" s="97" t="s">
        <v>6206</v>
      </c>
      <c r="J623" s="100" t="s">
        <v>5836</v>
      </c>
      <c r="K623" s="100" t="s">
        <v>5330</v>
      </c>
      <c r="L623" s="97" t="s">
        <v>6207</v>
      </c>
      <c r="M623" s="97" t="s">
        <v>137</v>
      </c>
      <c r="N623" s="97" t="s">
        <v>64</v>
      </c>
      <c r="O623" s="97" t="s">
        <v>64</v>
      </c>
      <c r="P623" s="98" t="s">
        <v>5332</v>
      </c>
      <c r="Q623" s="97" t="s">
        <v>6208</v>
      </c>
      <c r="R623" s="134"/>
      <c r="S623" s="95"/>
    </row>
    <row r="624" spans="1:19" s="40" customFormat="1" ht="14.45" customHeight="1">
      <c r="A624" s="97">
        <v>0</v>
      </c>
      <c r="B624" s="97"/>
      <c r="C624" s="97" t="s">
        <v>2817</v>
      </c>
      <c r="D624" s="102" t="s">
        <v>6289</v>
      </c>
      <c r="E624" s="97" t="s">
        <v>4667</v>
      </c>
      <c r="F624" s="102" t="s">
        <v>4665</v>
      </c>
      <c r="G624" s="104" t="s">
        <v>5835</v>
      </c>
      <c r="H624" s="97" t="s">
        <v>192</v>
      </c>
      <c r="I624" s="97" t="s">
        <v>6206</v>
      </c>
      <c r="J624" s="100" t="s">
        <v>5836</v>
      </c>
      <c r="K624" s="100" t="s">
        <v>5330</v>
      </c>
      <c r="L624" s="97" t="s">
        <v>6207</v>
      </c>
      <c r="M624" s="97" t="s">
        <v>154</v>
      </c>
      <c r="N624" s="97" t="s">
        <v>64</v>
      </c>
      <c r="O624" s="97" t="s">
        <v>64</v>
      </c>
      <c r="P624" s="98" t="s">
        <v>5332</v>
      </c>
      <c r="Q624" s="97"/>
      <c r="R624" s="134"/>
      <c r="S624" s="95"/>
    </row>
    <row r="625" spans="1:19" s="40" customFormat="1" ht="26.45" customHeight="1">
      <c r="A625" s="97">
        <v>0</v>
      </c>
      <c r="B625" s="97"/>
      <c r="C625" s="97" t="s">
        <v>2817</v>
      </c>
      <c r="D625" s="102" t="s">
        <v>6290</v>
      </c>
      <c r="E625" s="97" t="s">
        <v>4775</v>
      </c>
      <c r="F625" s="102" t="s">
        <v>6291</v>
      </c>
      <c r="G625" s="104" t="s">
        <v>5327</v>
      </c>
      <c r="H625" s="97" t="s">
        <v>192</v>
      </c>
      <c r="I625" s="97" t="s">
        <v>6206</v>
      </c>
      <c r="J625" s="100" t="s">
        <v>5836</v>
      </c>
      <c r="K625" s="100" t="s">
        <v>5330</v>
      </c>
      <c r="L625" s="97" t="s">
        <v>6207</v>
      </c>
      <c r="M625" s="97" t="s">
        <v>64</v>
      </c>
      <c r="N625" s="97" t="s">
        <v>64</v>
      </c>
      <c r="O625" s="97" t="s">
        <v>64</v>
      </c>
      <c r="P625" s="98" t="s">
        <v>5332</v>
      </c>
      <c r="Q625" s="97"/>
      <c r="R625" s="134"/>
      <c r="S625" s="95"/>
    </row>
    <row r="626" spans="1:19" s="40" customFormat="1" ht="14.45" customHeight="1">
      <c r="A626" s="97">
        <v>0</v>
      </c>
      <c r="B626" s="97"/>
      <c r="C626" s="97" t="s">
        <v>2817</v>
      </c>
      <c r="D626" s="102" t="s">
        <v>6292</v>
      </c>
      <c r="E626" s="97" t="s">
        <v>4992</v>
      </c>
      <c r="F626" s="102" t="s">
        <v>6293</v>
      </c>
      <c r="G626" s="104" t="s">
        <v>5835</v>
      </c>
      <c r="H626" s="97" t="s">
        <v>192</v>
      </c>
      <c r="I626" s="97" t="s">
        <v>6206</v>
      </c>
      <c r="J626" s="100" t="s">
        <v>5836</v>
      </c>
      <c r="K626" s="100" t="s">
        <v>5330</v>
      </c>
      <c r="L626" s="97" t="s">
        <v>6207</v>
      </c>
      <c r="M626" s="97" t="s">
        <v>154</v>
      </c>
      <c r="N626" s="97" t="s">
        <v>64</v>
      </c>
      <c r="O626" s="97" t="s">
        <v>64</v>
      </c>
      <c r="P626" s="98" t="s">
        <v>5332</v>
      </c>
      <c r="Q626" s="97"/>
      <c r="R626" s="134"/>
      <c r="S626" s="95"/>
    </row>
    <row r="627" spans="1:19" s="40" customFormat="1" ht="14.45" customHeight="1">
      <c r="A627" s="97">
        <v>0</v>
      </c>
      <c r="B627" s="97"/>
      <c r="C627" s="97" t="s">
        <v>1419</v>
      </c>
      <c r="D627" s="102" t="s">
        <v>6294</v>
      </c>
      <c r="E627" s="97" t="s">
        <v>4993</v>
      </c>
      <c r="F627" s="102" t="s">
        <v>6295</v>
      </c>
      <c r="G627" s="104" t="s">
        <v>5835</v>
      </c>
      <c r="H627" s="97" t="s">
        <v>192</v>
      </c>
      <c r="I627" s="97" t="s">
        <v>6206</v>
      </c>
      <c r="J627" s="100" t="s">
        <v>5836</v>
      </c>
      <c r="K627" s="100" t="s">
        <v>5330</v>
      </c>
      <c r="L627" s="97" t="s">
        <v>6207</v>
      </c>
      <c r="M627" s="97" t="s">
        <v>154</v>
      </c>
      <c r="N627" s="97" t="s">
        <v>64</v>
      </c>
      <c r="O627" s="97" t="s">
        <v>64</v>
      </c>
      <c r="P627" s="98" t="s">
        <v>5332</v>
      </c>
      <c r="Q627" s="97"/>
      <c r="R627" s="134"/>
      <c r="S627" s="95"/>
    </row>
    <row r="628" spans="1:19" s="40" customFormat="1" ht="14.45" customHeight="1">
      <c r="A628" s="97">
        <v>0</v>
      </c>
      <c r="B628" s="97"/>
      <c r="C628" s="97" t="s">
        <v>1419</v>
      </c>
      <c r="D628" s="102" t="s">
        <v>6296</v>
      </c>
      <c r="E628" s="97" t="s">
        <v>4994</v>
      </c>
      <c r="F628" s="102" t="s">
        <v>6297</v>
      </c>
      <c r="G628" s="104" t="s">
        <v>5835</v>
      </c>
      <c r="H628" s="97" t="s">
        <v>192</v>
      </c>
      <c r="I628" s="97" t="s">
        <v>6206</v>
      </c>
      <c r="J628" s="100" t="s">
        <v>5836</v>
      </c>
      <c r="K628" s="100" t="s">
        <v>5330</v>
      </c>
      <c r="L628" s="97" t="s">
        <v>6207</v>
      </c>
      <c r="M628" s="97" t="s">
        <v>154</v>
      </c>
      <c r="N628" s="97" t="s">
        <v>64</v>
      </c>
      <c r="O628" s="97" t="s">
        <v>64</v>
      </c>
      <c r="P628" s="98" t="s">
        <v>5332</v>
      </c>
      <c r="Q628" s="97"/>
      <c r="R628" s="134"/>
      <c r="S628" s="95"/>
    </row>
    <row r="629" spans="1:19" s="40" customFormat="1" ht="14.45" customHeight="1">
      <c r="A629" s="97">
        <v>0</v>
      </c>
      <c r="B629" s="97"/>
      <c r="C629" s="97" t="s">
        <v>1419</v>
      </c>
      <c r="D629" s="102" t="s">
        <v>6298</v>
      </c>
      <c r="E629" s="97" t="s">
        <v>4995</v>
      </c>
      <c r="F629" s="102" t="s">
        <v>6299</v>
      </c>
      <c r="G629" s="104" t="s">
        <v>5835</v>
      </c>
      <c r="H629" s="97" t="s">
        <v>192</v>
      </c>
      <c r="I629" s="97" t="s">
        <v>6206</v>
      </c>
      <c r="J629" s="100" t="s">
        <v>5836</v>
      </c>
      <c r="K629" s="100" t="s">
        <v>5330</v>
      </c>
      <c r="L629" s="97" t="s">
        <v>6207</v>
      </c>
      <c r="M629" s="97" t="s">
        <v>154</v>
      </c>
      <c r="N629" s="97" t="s">
        <v>64</v>
      </c>
      <c r="O629" s="97" t="s">
        <v>64</v>
      </c>
      <c r="P629" s="98" t="s">
        <v>5332</v>
      </c>
      <c r="Q629" s="97"/>
      <c r="R629" s="134"/>
      <c r="S629" s="95"/>
    </row>
    <row r="630" spans="1:19" s="40" customFormat="1" ht="26.45" customHeight="1">
      <c r="A630" s="97">
        <v>0</v>
      </c>
      <c r="B630" s="97"/>
      <c r="C630" s="97" t="s">
        <v>525</v>
      </c>
      <c r="D630" s="102" t="s">
        <v>6300</v>
      </c>
      <c r="E630" s="97" t="s">
        <v>4715</v>
      </c>
      <c r="F630" s="102" t="s">
        <v>6301</v>
      </c>
      <c r="G630" s="104" t="s">
        <v>5327</v>
      </c>
      <c r="H630" s="97" t="s">
        <v>192</v>
      </c>
      <c r="I630" s="97" t="s">
        <v>6206</v>
      </c>
      <c r="J630" s="100" t="s">
        <v>5836</v>
      </c>
      <c r="K630" s="100" t="s">
        <v>5330</v>
      </c>
      <c r="L630" s="97" t="s">
        <v>6207</v>
      </c>
      <c r="M630" s="97" t="s">
        <v>64</v>
      </c>
      <c r="N630" s="97" t="s">
        <v>64</v>
      </c>
      <c r="O630" s="97" t="s">
        <v>64</v>
      </c>
      <c r="P630" s="98" t="s">
        <v>5332</v>
      </c>
      <c r="Q630" s="97"/>
      <c r="R630" s="134"/>
      <c r="S630" s="95"/>
    </row>
    <row r="631" spans="1:19" s="40" customFormat="1" ht="14.45" customHeight="1">
      <c r="A631" s="97">
        <v>0</v>
      </c>
      <c r="B631" s="97"/>
      <c r="C631" s="97" t="s">
        <v>525</v>
      </c>
      <c r="D631" s="102" t="s">
        <v>6302</v>
      </c>
      <c r="E631" s="97" t="s">
        <v>4655</v>
      </c>
      <c r="F631" s="102" t="s">
        <v>4654</v>
      </c>
      <c r="G631" s="104" t="s">
        <v>5835</v>
      </c>
      <c r="H631" s="97" t="s">
        <v>192</v>
      </c>
      <c r="I631" s="97" t="s">
        <v>6206</v>
      </c>
      <c r="J631" s="100" t="s">
        <v>5836</v>
      </c>
      <c r="K631" s="100" t="s">
        <v>5330</v>
      </c>
      <c r="L631" s="97" t="s">
        <v>6207</v>
      </c>
      <c r="M631" s="97" t="s">
        <v>154</v>
      </c>
      <c r="N631" s="97" t="s">
        <v>64</v>
      </c>
      <c r="O631" s="97" t="s">
        <v>64</v>
      </c>
      <c r="P631" s="98" t="s">
        <v>5332</v>
      </c>
      <c r="Q631" s="97"/>
      <c r="R631" s="134"/>
      <c r="S631" s="95"/>
    </row>
    <row r="632" spans="1:19" s="40" customFormat="1" ht="14.45" customHeight="1">
      <c r="A632" s="97">
        <v>0</v>
      </c>
      <c r="B632" s="97"/>
      <c r="C632" s="97" t="s">
        <v>525</v>
      </c>
      <c r="D632" s="102" t="s">
        <v>6303</v>
      </c>
      <c r="E632" s="97" t="s">
        <v>3711</v>
      </c>
      <c r="F632" s="102" t="s">
        <v>4514</v>
      </c>
      <c r="G632" s="104" t="s">
        <v>5835</v>
      </c>
      <c r="H632" s="97" t="s">
        <v>192</v>
      </c>
      <c r="I632" s="97" t="s">
        <v>6206</v>
      </c>
      <c r="J632" s="100" t="s">
        <v>5836</v>
      </c>
      <c r="K632" s="100" t="s">
        <v>5330</v>
      </c>
      <c r="L632" s="97" t="s">
        <v>6207</v>
      </c>
      <c r="M632" s="97" t="s">
        <v>137</v>
      </c>
      <c r="N632" s="97" t="s">
        <v>64</v>
      </c>
      <c r="O632" s="97" t="s">
        <v>64</v>
      </c>
      <c r="P632" s="98" t="s">
        <v>5332</v>
      </c>
      <c r="Q632" s="97" t="s">
        <v>6208</v>
      </c>
      <c r="R632" s="134"/>
      <c r="S632" s="95"/>
    </row>
    <row r="633" spans="1:19" s="40" customFormat="1" ht="26.45" customHeight="1">
      <c r="A633" s="97">
        <v>0</v>
      </c>
      <c r="B633" s="97"/>
      <c r="C633" s="97" t="s">
        <v>525</v>
      </c>
      <c r="D633" s="111" t="s">
        <v>6304</v>
      </c>
      <c r="E633" s="97" t="s">
        <v>4720</v>
      </c>
      <c r="F633" s="111" t="s">
        <v>6305</v>
      </c>
      <c r="G633" s="104" t="s">
        <v>5327</v>
      </c>
      <c r="H633" s="97" t="s">
        <v>192</v>
      </c>
      <c r="I633" s="97" t="s">
        <v>6206</v>
      </c>
      <c r="J633" s="100" t="s">
        <v>5836</v>
      </c>
      <c r="K633" s="100" t="s">
        <v>5330</v>
      </c>
      <c r="L633" s="97" t="s">
        <v>6207</v>
      </c>
      <c r="M633" s="97" t="s">
        <v>64</v>
      </c>
      <c r="N633" s="97" t="s">
        <v>64</v>
      </c>
      <c r="O633" s="97" t="s">
        <v>64</v>
      </c>
      <c r="P633" s="98" t="s">
        <v>5332</v>
      </c>
      <c r="Q633" s="97"/>
      <c r="R633" s="134"/>
      <c r="S633" s="95"/>
    </row>
    <row r="634" spans="1:19" s="40" customFormat="1" ht="14.45" customHeight="1">
      <c r="A634" s="97">
        <v>0</v>
      </c>
      <c r="B634" s="97"/>
      <c r="C634" s="97" t="s">
        <v>525</v>
      </c>
      <c r="D634" s="111" t="s">
        <v>6306</v>
      </c>
      <c r="E634" s="97" t="s">
        <v>3569</v>
      </c>
      <c r="F634" s="111" t="s">
        <v>4383</v>
      </c>
      <c r="G634" s="104" t="s">
        <v>5835</v>
      </c>
      <c r="H634" s="97" t="s">
        <v>192</v>
      </c>
      <c r="I634" s="97" t="s">
        <v>6206</v>
      </c>
      <c r="J634" s="100" t="s">
        <v>5836</v>
      </c>
      <c r="K634" s="100" t="s">
        <v>5330</v>
      </c>
      <c r="L634" s="97" t="s">
        <v>6207</v>
      </c>
      <c r="M634" s="97" t="s">
        <v>137</v>
      </c>
      <c r="N634" s="97" t="s">
        <v>64</v>
      </c>
      <c r="O634" s="97" t="s">
        <v>64</v>
      </c>
      <c r="P634" s="98" t="s">
        <v>5332</v>
      </c>
      <c r="Q634" s="97" t="s">
        <v>6208</v>
      </c>
      <c r="R634" s="134"/>
      <c r="S634" s="95"/>
    </row>
    <row r="635" spans="1:19" s="40" customFormat="1" ht="26.45" customHeight="1">
      <c r="A635" s="97">
        <v>0</v>
      </c>
      <c r="B635" s="97"/>
      <c r="C635" s="97" t="s">
        <v>525</v>
      </c>
      <c r="D635" s="111" t="s">
        <v>6307</v>
      </c>
      <c r="E635" s="97" t="s">
        <v>4717</v>
      </c>
      <c r="F635" s="111" t="s">
        <v>6308</v>
      </c>
      <c r="G635" s="97" t="s">
        <v>5327</v>
      </c>
      <c r="H635" s="97" t="s">
        <v>192</v>
      </c>
      <c r="I635" s="97" t="s">
        <v>6206</v>
      </c>
      <c r="J635" s="100" t="s">
        <v>5836</v>
      </c>
      <c r="K635" s="100" t="s">
        <v>5330</v>
      </c>
      <c r="L635" s="97" t="s">
        <v>6207</v>
      </c>
      <c r="M635" s="98" t="s">
        <v>64</v>
      </c>
      <c r="N635" s="98" t="s">
        <v>64</v>
      </c>
      <c r="O635" s="98" t="s">
        <v>64</v>
      </c>
      <c r="P635" s="98" t="s">
        <v>5332</v>
      </c>
      <c r="Q635" s="97"/>
      <c r="R635" s="134"/>
      <c r="S635" s="95"/>
    </row>
    <row r="636" spans="1:19" s="40" customFormat="1" ht="14.45" customHeight="1">
      <c r="A636" s="97">
        <v>0</v>
      </c>
      <c r="B636" s="97"/>
      <c r="C636" s="97" t="s">
        <v>525</v>
      </c>
      <c r="D636" s="111" t="s">
        <v>6309</v>
      </c>
      <c r="E636" s="97" t="s">
        <v>4657</v>
      </c>
      <c r="F636" s="111" t="s">
        <v>4656</v>
      </c>
      <c r="G636" s="97" t="s">
        <v>5835</v>
      </c>
      <c r="H636" s="97" t="s">
        <v>192</v>
      </c>
      <c r="I636" s="97" t="s">
        <v>6206</v>
      </c>
      <c r="J636" s="100" t="s">
        <v>5836</v>
      </c>
      <c r="K636" s="100" t="s">
        <v>5330</v>
      </c>
      <c r="L636" s="97" t="s">
        <v>6207</v>
      </c>
      <c r="M636" s="98" t="s">
        <v>154</v>
      </c>
      <c r="N636" s="98" t="s">
        <v>64</v>
      </c>
      <c r="O636" s="98" t="s">
        <v>64</v>
      </c>
      <c r="P636" s="98" t="s">
        <v>5332</v>
      </c>
      <c r="Q636" s="97"/>
      <c r="R636" s="134"/>
      <c r="S636" s="95"/>
    </row>
    <row r="637" spans="1:19" s="40" customFormat="1" ht="14.45" customHeight="1">
      <c r="A637" s="97">
        <v>0</v>
      </c>
      <c r="B637" s="97"/>
      <c r="C637" s="97" t="s">
        <v>525</v>
      </c>
      <c r="D637" s="111" t="s">
        <v>6310</v>
      </c>
      <c r="E637" s="97" t="s">
        <v>3564</v>
      </c>
      <c r="F637" s="111" t="s">
        <v>4381</v>
      </c>
      <c r="G637" s="97" t="s">
        <v>5835</v>
      </c>
      <c r="H637" s="97" t="s">
        <v>192</v>
      </c>
      <c r="I637" s="97" t="s">
        <v>6206</v>
      </c>
      <c r="J637" s="100" t="s">
        <v>5836</v>
      </c>
      <c r="K637" s="100" t="s">
        <v>5330</v>
      </c>
      <c r="L637" s="97" t="s">
        <v>6207</v>
      </c>
      <c r="M637" s="98" t="s">
        <v>137</v>
      </c>
      <c r="N637" s="98" t="s">
        <v>64</v>
      </c>
      <c r="O637" s="98" t="s">
        <v>64</v>
      </c>
      <c r="P637" s="98" t="s">
        <v>5332</v>
      </c>
      <c r="Q637" s="97" t="s">
        <v>6208</v>
      </c>
      <c r="R637" s="134"/>
      <c r="S637" s="95"/>
    </row>
    <row r="638" spans="1:19" s="40" customFormat="1" ht="25.5">
      <c r="A638" s="97">
        <v>0</v>
      </c>
      <c r="B638" s="97"/>
      <c r="C638" s="97" t="s">
        <v>804</v>
      </c>
      <c r="D638" s="111" t="s">
        <v>6311</v>
      </c>
      <c r="E638" s="97" t="s">
        <v>4723</v>
      </c>
      <c r="F638" s="111" t="s">
        <v>6312</v>
      </c>
      <c r="G638" s="97" t="s">
        <v>5327</v>
      </c>
      <c r="H638" s="97" t="s">
        <v>192</v>
      </c>
      <c r="I638" s="97" t="s">
        <v>6206</v>
      </c>
      <c r="J638" s="100" t="s">
        <v>5836</v>
      </c>
      <c r="K638" s="100" t="s">
        <v>5330</v>
      </c>
      <c r="L638" s="97" t="s">
        <v>6207</v>
      </c>
      <c r="M638" s="98" t="s">
        <v>64</v>
      </c>
      <c r="N638" s="98" t="s">
        <v>64</v>
      </c>
      <c r="O638" s="98" t="s">
        <v>64</v>
      </c>
      <c r="P638" s="98" t="s">
        <v>5332</v>
      </c>
      <c r="Q638" s="97"/>
      <c r="R638" s="134"/>
      <c r="S638" s="95"/>
    </row>
    <row r="639" spans="1:19" s="40" customFormat="1" ht="25.5">
      <c r="A639" s="97">
        <v>0</v>
      </c>
      <c r="B639" s="97"/>
      <c r="C639" s="97" t="s">
        <v>804</v>
      </c>
      <c r="D639" s="111" t="s">
        <v>6313</v>
      </c>
      <c r="E639" s="97" t="s">
        <v>4726</v>
      </c>
      <c r="F639" s="111" t="s">
        <v>6314</v>
      </c>
      <c r="G639" s="97" t="s">
        <v>5327</v>
      </c>
      <c r="H639" s="97" t="s">
        <v>192</v>
      </c>
      <c r="I639" s="97" t="s">
        <v>6206</v>
      </c>
      <c r="J639" s="100" t="s">
        <v>5836</v>
      </c>
      <c r="K639" s="100" t="s">
        <v>5330</v>
      </c>
      <c r="L639" s="97" t="s">
        <v>6207</v>
      </c>
      <c r="M639" s="98" t="s">
        <v>64</v>
      </c>
      <c r="N639" s="98" t="s">
        <v>64</v>
      </c>
      <c r="O639" s="98" t="s">
        <v>64</v>
      </c>
      <c r="P639" s="98" t="s">
        <v>5332</v>
      </c>
      <c r="Q639" s="97"/>
      <c r="R639" s="134"/>
      <c r="S639" s="95"/>
    </row>
    <row r="640" spans="1:19" s="40" customFormat="1" ht="14.45" customHeight="1">
      <c r="A640" s="97">
        <v>0</v>
      </c>
      <c r="B640" s="97"/>
      <c r="C640" s="97" t="s">
        <v>804</v>
      </c>
      <c r="D640" s="111" t="s">
        <v>6315</v>
      </c>
      <c r="E640" s="97" t="s">
        <v>3664</v>
      </c>
      <c r="F640" s="111" t="s">
        <v>4473</v>
      </c>
      <c r="G640" s="97" t="s">
        <v>5835</v>
      </c>
      <c r="H640" s="97" t="s">
        <v>192</v>
      </c>
      <c r="I640" s="97" t="s">
        <v>6206</v>
      </c>
      <c r="J640" s="100" t="s">
        <v>5836</v>
      </c>
      <c r="K640" s="100" t="s">
        <v>5330</v>
      </c>
      <c r="L640" s="97" t="s">
        <v>6207</v>
      </c>
      <c r="M640" s="98" t="s">
        <v>137</v>
      </c>
      <c r="N640" s="98" t="s">
        <v>64</v>
      </c>
      <c r="O640" s="98" t="s">
        <v>64</v>
      </c>
      <c r="P640" s="98" t="s">
        <v>5332</v>
      </c>
      <c r="Q640" s="97" t="s">
        <v>6208</v>
      </c>
      <c r="R640" s="134"/>
      <c r="S640" s="95"/>
    </row>
    <row r="641" spans="1:19" s="40" customFormat="1" ht="26.45" customHeight="1">
      <c r="A641" s="97">
        <v>0</v>
      </c>
      <c r="B641" s="97"/>
      <c r="C641" s="97" t="s">
        <v>1908</v>
      </c>
      <c r="D641" s="111" t="s">
        <v>6316</v>
      </c>
      <c r="E641" s="97" t="s">
        <v>4748</v>
      </c>
      <c r="F641" s="111" t="s">
        <v>6317</v>
      </c>
      <c r="G641" s="97" t="s">
        <v>5327</v>
      </c>
      <c r="H641" s="97" t="s">
        <v>192</v>
      </c>
      <c r="I641" s="97" t="s">
        <v>6206</v>
      </c>
      <c r="J641" s="100" t="s">
        <v>5836</v>
      </c>
      <c r="K641" s="100" t="s">
        <v>5330</v>
      </c>
      <c r="L641" s="97" t="s">
        <v>6207</v>
      </c>
      <c r="M641" s="98" t="s">
        <v>64</v>
      </c>
      <c r="N641" s="98" t="s">
        <v>64</v>
      </c>
      <c r="O641" s="98" t="s">
        <v>64</v>
      </c>
      <c r="P641" s="98" t="s">
        <v>5332</v>
      </c>
      <c r="Q641" s="97"/>
      <c r="R641" s="134"/>
      <c r="S641" s="95"/>
    </row>
    <row r="642" spans="1:19" s="40" customFormat="1" ht="25.5">
      <c r="A642" s="97">
        <v>0</v>
      </c>
      <c r="B642" s="97"/>
      <c r="C642" s="97" t="s">
        <v>1908</v>
      </c>
      <c r="D642" s="111" t="s">
        <v>6318</v>
      </c>
      <c r="E642" s="97" t="s">
        <v>4192</v>
      </c>
      <c r="F642" s="111" t="s">
        <v>6319</v>
      </c>
      <c r="G642" s="97" t="s">
        <v>5327</v>
      </c>
      <c r="H642" s="97" t="s">
        <v>192</v>
      </c>
      <c r="I642" s="97" t="s">
        <v>6206</v>
      </c>
      <c r="J642" s="100" t="s">
        <v>5836</v>
      </c>
      <c r="K642" s="100" t="s">
        <v>5330</v>
      </c>
      <c r="L642" s="97" t="s">
        <v>6207</v>
      </c>
      <c r="M642" s="98" t="s">
        <v>64</v>
      </c>
      <c r="N642" s="98" t="s">
        <v>64</v>
      </c>
      <c r="O642" s="98" t="s">
        <v>64</v>
      </c>
      <c r="P642" s="98" t="s">
        <v>5332</v>
      </c>
      <c r="Q642" s="97"/>
      <c r="R642" s="134"/>
      <c r="S642" s="95"/>
    </row>
    <row r="644" spans="1:19" s="40" customFormat="1" ht="14.45" customHeight="1">
      <c r="A644" s="97">
        <v>0</v>
      </c>
      <c r="B644" s="97"/>
      <c r="C644" s="97" t="s">
        <v>804</v>
      </c>
      <c r="D644" s="111" t="s">
        <v>6320</v>
      </c>
      <c r="E644" s="97" t="s">
        <v>5032</v>
      </c>
      <c r="F644" s="111" t="s">
        <v>6321</v>
      </c>
      <c r="G644" s="97" t="s">
        <v>5835</v>
      </c>
      <c r="H644" s="97" t="s">
        <v>192</v>
      </c>
      <c r="I644" s="97" t="s">
        <v>6206</v>
      </c>
      <c r="J644" s="100" t="s">
        <v>5836</v>
      </c>
      <c r="K644" s="100" t="s">
        <v>5330</v>
      </c>
      <c r="L644" s="97" t="s">
        <v>6207</v>
      </c>
      <c r="M644" s="98" t="s">
        <v>137</v>
      </c>
      <c r="N644" s="98" t="s">
        <v>64</v>
      </c>
      <c r="O644" s="98" t="s">
        <v>64</v>
      </c>
      <c r="P644" s="98" t="s">
        <v>5332</v>
      </c>
      <c r="Q644" s="97" t="s">
        <v>6208</v>
      </c>
      <c r="R644" s="134"/>
      <c r="S644" s="95"/>
    </row>
    <row r="645" spans="1:19" s="40" customFormat="1" ht="14.45" customHeight="1">
      <c r="A645" s="97">
        <v>0</v>
      </c>
      <c r="B645" s="97"/>
      <c r="C645" s="97" t="s">
        <v>929</v>
      </c>
      <c r="D645" s="111" t="s">
        <v>6322</v>
      </c>
      <c r="E645" s="97" t="s">
        <v>4650</v>
      </c>
      <c r="F645" s="111" t="s">
        <v>4649</v>
      </c>
      <c r="G645" s="97" t="s">
        <v>5835</v>
      </c>
      <c r="H645" s="97" t="s">
        <v>192</v>
      </c>
      <c r="I645" s="97" t="s">
        <v>6206</v>
      </c>
      <c r="J645" s="100" t="s">
        <v>5836</v>
      </c>
      <c r="K645" s="100" t="s">
        <v>5330</v>
      </c>
      <c r="L645" s="97" t="s">
        <v>6207</v>
      </c>
      <c r="M645" s="98" t="s">
        <v>154</v>
      </c>
      <c r="N645" s="98" t="s">
        <v>64</v>
      </c>
      <c r="O645" s="98" t="s">
        <v>64</v>
      </c>
      <c r="P645" s="98" t="s">
        <v>5332</v>
      </c>
      <c r="Q645" s="97"/>
      <c r="R645" s="134"/>
      <c r="S645" s="95"/>
    </row>
    <row r="646" spans="1:19" s="40" customFormat="1" ht="26.45" customHeight="1">
      <c r="A646" s="97">
        <v>0</v>
      </c>
      <c r="B646" s="97"/>
      <c r="C646" s="97" t="s">
        <v>929</v>
      </c>
      <c r="D646" s="111" t="s">
        <v>6323</v>
      </c>
      <c r="E646" s="97" t="s">
        <v>4732</v>
      </c>
      <c r="F646" s="111" t="s">
        <v>6324</v>
      </c>
      <c r="G646" s="97" t="s">
        <v>5336</v>
      </c>
      <c r="H646" s="97" t="s">
        <v>192</v>
      </c>
      <c r="I646" s="97" t="s">
        <v>6206</v>
      </c>
      <c r="J646" s="100" t="s">
        <v>5836</v>
      </c>
      <c r="K646" s="100" t="s">
        <v>5330</v>
      </c>
      <c r="L646" s="97" t="s">
        <v>6207</v>
      </c>
      <c r="M646" s="98" t="s">
        <v>64</v>
      </c>
      <c r="N646" s="98" t="s">
        <v>64</v>
      </c>
      <c r="O646" s="98" t="s">
        <v>64</v>
      </c>
      <c r="P646" s="98" t="s">
        <v>5332</v>
      </c>
      <c r="Q646" s="97"/>
      <c r="R646" s="134"/>
      <c r="S646" s="95"/>
    </row>
    <row r="647" spans="1:19" s="40" customFormat="1" ht="26.45" customHeight="1">
      <c r="A647" s="97">
        <v>0</v>
      </c>
      <c r="B647" s="97"/>
      <c r="C647" s="97" t="s">
        <v>929</v>
      </c>
      <c r="D647" s="111" t="s">
        <v>6325</v>
      </c>
      <c r="E647" s="97" t="s">
        <v>4735</v>
      </c>
      <c r="F647" s="111" t="s">
        <v>6326</v>
      </c>
      <c r="G647" s="97" t="s">
        <v>5336</v>
      </c>
      <c r="H647" s="97" t="s">
        <v>192</v>
      </c>
      <c r="I647" s="97" t="s">
        <v>6206</v>
      </c>
      <c r="J647" s="100" t="s">
        <v>5836</v>
      </c>
      <c r="K647" s="100" t="s">
        <v>5330</v>
      </c>
      <c r="L647" s="97" t="s">
        <v>6207</v>
      </c>
      <c r="M647" s="98" t="s">
        <v>64</v>
      </c>
      <c r="N647" s="98" t="s">
        <v>64</v>
      </c>
      <c r="O647" s="98" t="s">
        <v>64</v>
      </c>
      <c r="P647" s="98" t="s">
        <v>5332</v>
      </c>
      <c r="Q647" s="97"/>
      <c r="R647" s="134"/>
      <c r="S647" s="95"/>
    </row>
    <row r="648" spans="1:19" s="40" customFormat="1" ht="25.5">
      <c r="A648" s="97">
        <v>0</v>
      </c>
      <c r="B648" s="97"/>
      <c r="C648" s="97" t="s">
        <v>929</v>
      </c>
      <c r="D648" s="111" t="s">
        <v>6327</v>
      </c>
      <c r="E648" s="97" t="s">
        <v>4646</v>
      </c>
      <c r="F648" s="111" t="s">
        <v>4644</v>
      </c>
      <c r="G648" s="97" t="s">
        <v>5835</v>
      </c>
      <c r="H648" s="97" t="s">
        <v>192</v>
      </c>
      <c r="I648" s="97" t="s">
        <v>6206</v>
      </c>
      <c r="J648" s="100" t="s">
        <v>5836</v>
      </c>
      <c r="K648" s="100" t="s">
        <v>5330</v>
      </c>
      <c r="L648" s="97" t="s">
        <v>6207</v>
      </c>
      <c r="M648" s="98" t="s">
        <v>154</v>
      </c>
      <c r="N648" s="98" t="s">
        <v>64</v>
      </c>
      <c r="O648" s="98" t="s">
        <v>64</v>
      </c>
      <c r="P648" s="98" t="s">
        <v>5332</v>
      </c>
      <c r="Q648" s="97"/>
      <c r="R648" s="134"/>
      <c r="S648" s="95"/>
    </row>
    <row r="649" spans="1:19" s="40" customFormat="1" ht="25.5">
      <c r="A649" s="97">
        <v>0</v>
      </c>
      <c r="B649" s="97"/>
      <c r="C649" s="97" t="s">
        <v>929</v>
      </c>
      <c r="D649" s="111" t="s">
        <v>6328</v>
      </c>
      <c r="E649" s="97" t="s">
        <v>4779</v>
      </c>
      <c r="F649" s="111" t="s">
        <v>6329</v>
      </c>
      <c r="G649" s="97" t="s">
        <v>5336</v>
      </c>
      <c r="H649" s="97" t="s">
        <v>192</v>
      </c>
      <c r="I649" s="97" t="s">
        <v>6206</v>
      </c>
      <c r="J649" s="100" t="s">
        <v>5836</v>
      </c>
      <c r="K649" s="100" t="s">
        <v>5330</v>
      </c>
      <c r="L649" s="97" t="s">
        <v>6207</v>
      </c>
      <c r="M649" s="98" t="s">
        <v>64</v>
      </c>
      <c r="N649" s="98" t="s">
        <v>64</v>
      </c>
      <c r="O649" s="98" t="s">
        <v>64</v>
      </c>
      <c r="P649" s="98" t="s">
        <v>5332</v>
      </c>
      <c r="Q649" s="97"/>
      <c r="R649" s="134"/>
      <c r="S649" s="95"/>
    </row>
    <row r="650" spans="1:19" s="40" customFormat="1" ht="25.5">
      <c r="A650" s="97">
        <v>0</v>
      </c>
      <c r="B650" s="97"/>
      <c r="C650" s="97" t="s">
        <v>929</v>
      </c>
      <c r="D650" s="111" t="s">
        <v>6330</v>
      </c>
      <c r="E650" s="97" t="s">
        <v>4653</v>
      </c>
      <c r="F650" s="98" t="s">
        <v>4651</v>
      </c>
      <c r="G650" s="97" t="s">
        <v>5835</v>
      </c>
      <c r="H650" s="97" t="s">
        <v>192</v>
      </c>
      <c r="I650" s="97" t="s">
        <v>6206</v>
      </c>
      <c r="J650" s="100" t="s">
        <v>5836</v>
      </c>
      <c r="K650" s="100" t="s">
        <v>5330</v>
      </c>
      <c r="L650" s="97" t="s">
        <v>6207</v>
      </c>
      <c r="M650" s="98" t="s">
        <v>154</v>
      </c>
      <c r="N650" s="98" t="s">
        <v>64</v>
      </c>
      <c r="O650" s="98" t="s">
        <v>64</v>
      </c>
      <c r="P650" s="98" t="s">
        <v>5332</v>
      </c>
      <c r="Q650" s="97"/>
      <c r="R650" s="134"/>
      <c r="S650" s="95"/>
    </row>
    <row r="651" spans="1:19" s="40" customFormat="1" ht="25.5">
      <c r="A651" s="97">
        <v>0</v>
      </c>
      <c r="B651" s="97"/>
      <c r="C651" s="97" t="s">
        <v>929</v>
      </c>
      <c r="D651" s="111" t="s">
        <v>6331</v>
      </c>
      <c r="E651" s="97" t="s">
        <v>4648</v>
      </c>
      <c r="F651" s="97" t="s">
        <v>4647</v>
      </c>
      <c r="G651" s="97" t="s">
        <v>5835</v>
      </c>
      <c r="H651" s="97" t="s">
        <v>192</v>
      </c>
      <c r="I651" s="97" t="s">
        <v>6206</v>
      </c>
      <c r="J651" s="100" t="s">
        <v>5836</v>
      </c>
      <c r="K651" s="100" t="s">
        <v>5330</v>
      </c>
      <c r="L651" s="97" t="s">
        <v>6207</v>
      </c>
      <c r="M651" s="98" t="s">
        <v>154</v>
      </c>
      <c r="N651" s="98" t="s">
        <v>64</v>
      </c>
      <c r="O651" s="98" t="s">
        <v>64</v>
      </c>
      <c r="P651" s="98" t="s">
        <v>5332</v>
      </c>
      <c r="Q651" s="97"/>
      <c r="R651" s="134"/>
      <c r="S651" s="95"/>
    </row>
    <row r="652" spans="1:19" s="40" customFormat="1" ht="26.45" customHeight="1">
      <c r="A652" s="97">
        <v>0</v>
      </c>
      <c r="B652" s="97"/>
      <c r="C652" s="97" t="s">
        <v>929</v>
      </c>
      <c r="D652" s="111" t="s">
        <v>6332</v>
      </c>
      <c r="E652" s="97" t="s">
        <v>4737</v>
      </c>
      <c r="F652" s="98" t="s">
        <v>6333</v>
      </c>
      <c r="G652" s="97" t="s">
        <v>5336</v>
      </c>
      <c r="H652" s="97" t="s">
        <v>192</v>
      </c>
      <c r="I652" s="97" t="s">
        <v>6206</v>
      </c>
      <c r="J652" s="100" t="s">
        <v>5836</v>
      </c>
      <c r="K652" s="100" t="s">
        <v>5330</v>
      </c>
      <c r="L652" s="97" t="s">
        <v>6207</v>
      </c>
      <c r="M652" s="98" t="s">
        <v>64</v>
      </c>
      <c r="N652" s="98" t="s">
        <v>64</v>
      </c>
      <c r="O652" s="98" t="s">
        <v>64</v>
      </c>
      <c r="P652" s="98" t="s">
        <v>5332</v>
      </c>
      <c r="Q652" s="97"/>
      <c r="R652" s="134"/>
      <c r="S652" s="95"/>
    </row>
    <row r="653" spans="1:19" s="40" customFormat="1" ht="25.5">
      <c r="A653" s="97">
        <v>0</v>
      </c>
      <c r="B653" s="97"/>
      <c r="C653" s="97" t="s">
        <v>929</v>
      </c>
      <c r="D653" s="111" t="s">
        <v>6334</v>
      </c>
      <c r="E653" s="97" t="s">
        <v>4730</v>
      </c>
      <c r="F653" s="98" t="s">
        <v>6335</v>
      </c>
      <c r="G653" s="97" t="s">
        <v>5336</v>
      </c>
      <c r="H653" s="97" t="s">
        <v>192</v>
      </c>
      <c r="I653" s="97" t="s">
        <v>6206</v>
      </c>
      <c r="J653" s="100" t="s">
        <v>5836</v>
      </c>
      <c r="K653" s="100" t="s">
        <v>5330</v>
      </c>
      <c r="L653" s="97" t="s">
        <v>6207</v>
      </c>
      <c r="M653" s="98" t="s">
        <v>64</v>
      </c>
      <c r="N653" s="98" t="s">
        <v>64</v>
      </c>
      <c r="O653" s="98" t="s">
        <v>64</v>
      </c>
      <c r="P653" s="98" t="s">
        <v>5332</v>
      </c>
      <c r="Q653" s="97"/>
      <c r="R653" s="134"/>
      <c r="S653" s="95"/>
    </row>
    <row r="654" spans="1:19" s="40" customFormat="1" ht="25.5">
      <c r="A654" s="97">
        <v>0</v>
      </c>
      <c r="B654" s="97"/>
      <c r="C654" s="97" t="s">
        <v>929</v>
      </c>
      <c r="D654" s="111" t="s">
        <v>6336</v>
      </c>
      <c r="E654" s="97" t="s">
        <v>4770</v>
      </c>
      <c r="F654" s="98" t="s">
        <v>6337</v>
      </c>
      <c r="G654" s="97" t="s">
        <v>5336</v>
      </c>
      <c r="H654" s="97" t="s">
        <v>192</v>
      </c>
      <c r="I654" s="97" t="s">
        <v>6206</v>
      </c>
      <c r="J654" s="100" t="s">
        <v>5836</v>
      </c>
      <c r="K654" s="100" t="s">
        <v>5330</v>
      </c>
      <c r="L654" s="97" t="s">
        <v>6207</v>
      </c>
      <c r="M654" s="98" t="s">
        <v>64</v>
      </c>
      <c r="N654" s="98" t="s">
        <v>64</v>
      </c>
      <c r="O654" s="98" t="s">
        <v>64</v>
      </c>
      <c r="P654" s="98" t="s">
        <v>5332</v>
      </c>
      <c r="Q654" s="97"/>
      <c r="R654" s="134"/>
      <c r="S654" s="95"/>
    </row>
    <row r="655" spans="1:19" s="40" customFormat="1" ht="26.45" customHeight="1">
      <c r="A655" s="97">
        <v>0</v>
      </c>
      <c r="B655" s="97"/>
      <c r="C655" s="97" t="s">
        <v>929</v>
      </c>
      <c r="D655" s="111" t="s">
        <v>6338</v>
      </c>
      <c r="E655" s="97" t="s">
        <v>4778</v>
      </c>
      <c r="F655" s="98" t="s">
        <v>6339</v>
      </c>
      <c r="G655" s="97" t="s">
        <v>5336</v>
      </c>
      <c r="H655" s="97" t="s">
        <v>192</v>
      </c>
      <c r="I655" s="97" t="s">
        <v>6206</v>
      </c>
      <c r="J655" s="100" t="s">
        <v>5836</v>
      </c>
      <c r="K655" s="100" t="s">
        <v>5330</v>
      </c>
      <c r="L655" s="97" t="s">
        <v>6207</v>
      </c>
      <c r="M655" s="98" t="s">
        <v>64</v>
      </c>
      <c r="N655" s="98" t="s">
        <v>64</v>
      </c>
      <c r="O655" s="98" t="s">
        <v>64</v>
      </c>
      <c r="P655" s="98" t="s">
        <v>5332</v>
      </c>
      <c r="Q655" s="97"/>
      <c r="R655" s="134"/>
      <c r="S655" s="95"/>
    </row>
    <row r="656" spans="1:19" s="40" customFormat="1" ht="26.45" customHeight="1">
      <c r="A656" s="97">
        <v>0</v>
      </c>
      <c r="B656" s="97"/>
      <c r="C656" s="98" t="s">
        <v>1419</v>
      </c>
      <c r="D656" s="98" t="s">
        <v>6340</v>
      </c>
      <c r="E656" s="97" t="s">
        <v>4773</v>
      </c>
      <c r="F656" s="98" t="s">
        <v>6341</v>
      </c>
      <c r="G656" s="97" t="s">
        <v>5336</v>
      </c>
      <c r="H656" s="100" t="s">
        <v>192</v>
      </c>
      <c r="I656" s="97" t="s">
        <v>6206</v>
      </c>
      <c r="J656" s="100" t="s">
        <v>5836</v>
      </c>
      <c r="K656" s="100" t="s">
        <v>5330</v>
      </c>
      <c r="L656" s="97" t="s">
        <v>6207</v>
      </c>
      <c r="M656" s="98" t="s">
        <v>64</v>
      </c>
      <c r="N656" s="98" t="s">
        <v>64</v>
      </c>
      <c r="O656" s="98" t="s">
        <v>64</v>
      </c>
      <c r="P656" s="98" t="s">
        <v>5332</v>
      </c>
      <c r="Q656" s="97"/>
      <c r="R656" s="134"/>
      <c r="S656" s="95"/>
    </row>
    <row r="657" spans="1:19" s="40" customFormat="1" ht="25.5">
      <c r="A657" s="97">
        <v>0</v>
      </c>
      <c r="B657" s="97"/>
      <c r="C657" s="98" t="s">
        <v>3050</v>
      </c>
      <c r="D657" s="98" t="s">
        <v>6342</v>
      </c>
      <c r="E657" s="97" t="s">
        <v>3655</v>
      </c>
      <c r="F657" s="98" t="s">
        <v>4465</v>
      </c>
      <c r="G657" s="97" t="s">
        <v>5835</v>
      </c>
      <c r="H657" s="100" t="s">
        <v>192</v>
      </c>
      <c r="I657" s="97" t="s">
        <v>6206</v>
      </c>
      <c r="J657" s="100" t="s">
        <v>5836</v>
      </c>
      <c r="K657" s="100" t="s">
        <v>5330</v>
      </c>
      <c r="L657" s="97" t="s">
        <v>6207</v>
      </c>
      <c r="M657" s="98" t="s">
        <v>137</v>
      </c>
      <c r="N657" s="98" t="s">
        <v>64</v>
      </c>
      <c r="O657" s="98" t="s">
        <v>64</v>
      </c>
      <c r="P657" s="98" t="s">
        <v>5332</v>
      </c>
      <c r="Q657" s="97" t="s">
        <v>6208</v>
      </c>
      <c r="R657" s="134"/>
      <c r="S657" s="95"/>
    </row>
    <row r="658" spans="1:19" s="40" customFormat="1" ht="25.5">
      <c r="A658" s="97">
        <v>0</v>
      </c>
      <c r="B658" s="97"/>
      <c r="C658" s="98" t="s">
        <v>3050</v>
      </c>
      <c r="D658" s="98" t="s">
        <v>6343</v>
      </c>
      <c r="E658" s="98" t="s">
        <v>3656</v>
      </c>
      <c r="F658" s="97" t="s">
        <v>4466</v>
      </c>
      <c r="G658" s="97" t="s">
        <v>5835</v>
      </c>
      <c r="H658" s="100" t="s">
        <v>192</v>
      </c>
      <c r="I658" s="97" t="s">
        <v>6206</v>
      </c>
      <c r="J658" s="100" t="s">
        <v>5836</v>
      </c>
      <c r="K658" s="100" t="s">
        <v>5330</v>
      </c>
      <c r="L658" s="97" t="s">
        <v>6207</v>
      </c>
      <c r="M658" s="98" t="s">
        <v>137</v>
      </c>
      <c r="N658" s="98" t="s">
        <v>64</v>
      </c>
      <c r="O658" s="98" t="s">
        <v>64</v>
      </c>
      <c r="P658" s="98" t="s">
        <v>5332</v>
      </c>
      <c r="Q658" s="97" t="s">
        <v>6208</v>
      </c>
      <c r="R658" s="134"/>
      <c r="S658" s="95"/>
    </row>
    <row r="659" spans="1:19" s="40" customFormat="1" ht="25.5">
      <c r="A659" s="97">
        <v>0</v>
      </c>
      <c r="B659" s="97"/>
      <c r="C659" s="98" t="s">
        <v>3050</v>
      </c>
      <c r="D659" s="98" t="s">
        <v>6344</v>
      </c>
      <c r="E659" s="98" t="s">
        <v>3665</v>
      </c>
      <c r="F659" s="97" t="s">
        <v>4474</v>
      </c>
      <c r="G659" s="97" t="s">
        <v>5835</v>
      </c>
      <c r="H659" s="100" t="s">
        <v>192</v>
      </c>
      <c r="I659" s="97" t="s">
        <v>6206</v>
      </c>
      <c r="J659" s="100" t="s">
        <v>5836</v>
      </c>
      <c r="K659" s="100" t="s">
        <v>5330</v>
      </c>
      <c r="L659" s="97" t="s">
        <v>6207</v>
      </c>
      <c r="M659" s="98" t="s">
        <v>137</v>
      </c>
      <c r="N659" s="98" t="s">
        <v>64</v>
      </c>
      <c r="O659" s="98" t="s">
        <v>64</v>
      </c>
      <c r="P659" s="98" t="s">
        <v>5332</v>
      </c>
      <c r="Q659" s="97" t="s">
        <v>6208</v>
      </c>
      <c r="R659" s="134"/>
      <c r="S659" s="95"/>
    </row>
    <row r="660" spans="1:19" s="40" customFormat="1" ht="14.45" customHeight="1">
      <c r="A660" s="97">
        <v>0</v>
      </c>
      <c r="B660" s="97"/>
      <c r="C660" s="98" t="s">
        <v>3050</v>
      </c>
      <c r="D660" s="98" t="s">
        <v>6345</v>
      </c>
      <c r="E660" s="98" t="s">
        <v>3666</v>
      </c>
      <c r="F660" s="97" t="s">
        <v>4475</v>
      </c>
      <c r="G660" s="97" t="s">
        <v>5835</v>
      </c>
      <c r="H660" s="100" t="s">
        <v>192</v>
      </c>
      <c r="I660" s="97" t="s">
        <v>6206</v>
      </c>
      <c r="J660" s="100" t="s">
        <v>5836</v>
      </c>
      <c r="K660" s="100" t="s">
        <v>5330</v>
      </c>
      <c r="L660" s="97" t="s">
        <v>6207</v>
      </c>
      <c r="M660" s="98" t="s">
        <v>137</v>
      </c>
      <c r="N660" s="98" t="s">
        <v>64</v>
      </c>
      <c r="O660" s="98" t="s">
        <v>64</v>
      </c>
      <c r="P660" s="98" t="s">
        <v>5332</v>
      </c>
      <c r="Q660" s="97" t="s">
        <v>6208</v>
      </c>
      <c r="R660" s="134"/>
      <c r="S660" s="95"/>
    </row>
    <row r="661" spans="1:19" s="40" customFormat="1" ht="14.45" customHeight="1">
      <c r="A661" s="97">
        <v>0</v>
      </c>
      <c r="B661" s="97"/>
      <c r="C661" s="98" t="s">
        <v>1465</v>
      </c>
      <c r="D661" s="98" t="s">
        <v>6346</v>
      </c>
      <c r="E661" s="98" t="s">
        <v>3603</v>
      </c>
      <c r="F661" s="97" t="s">
        <v>4413</v>
      </c>
      <c r="G661" s="97" t="s">
        <v>5835</v>
      </c>
      <c r="H661" s="100" t="s">
        <v>192</v>
      </c>
      <c r="I661" s="97" t="s">
        <v>6206</v>
      </c>
      <c r="J661" s="100" t="s">
        <v>5836</v>
      </c>
      <c r="K661" s="100" t="s">
        <v>5330</v>
      </c>
      <c r="L661" s="97" t="s">
        <v>6207</v>
      </c>
      <c r="M661" s="98" t="s">
        <v>137</v>
      </c>
      <c r="N661" s="98" t="s">
        <v>64</v>
      </c>
      <c r="O661" s="98" t="s">
        <v>64</v>
      </c>
      <c r="P661" s="98" t="s">
        <v>5332</v>
      </c>
      <c r="Q661" s="97" t="s">
        <v>6208</v>
      </c>
      <c r="R661" s="134"/>
      <c r="S661" s="95"/>
    </row>
    <row r="662" spans="1:19" s="40" customFormat="1" ht="25.5">
      <c r="A662" s="97">
        <v>0</v>
      </c>
      <c r="B662" s="97"/>
      <c r="C662" s="98" t="s">
        <v>1465</v>
      </c>
      <c r="D662" s="98" t="s">
        <v>6347</v>
      </c>
      <c r="E662" s="98" t="s">
        <v>4694</v>
      </c>
      <c r="F662" s="97" t="s">
        <v>6348</v>
      </c>
      <c r="G662" s="97" t="s">
        <v>6095</v>
      </c>
      <c r="H662" s="100" t="s">
        <v>192</v>
      </c>
      <c r="I662" s="97" t="s">
        <v>6206</v>
      </c>
      <c r="J662" s="100" t="s">
        <v>5836</v>
      </c>
      <c r="K662" s="100" t="s">
        <v>5330</v>
      </c>
      <c r="L662" s="97" t="s">
        <v>6207</v>
      </c>
      <c r="M662" s="98" t="s">
        <v>116</v>
      </c>
      <c r="N662" s="98" t="s">
        <v>64</v>
      </c>
      <c r="O662" s="98" t="s">
        <v>64</v>
      </c>
      <c r="P662" s="98" t="s">
        <v>5332</v>
      </c>
      <c r="Q662" s="97"/>
      <c r="R662" s="134"/>
      <c r="S662" s="95"/>
    </row>
    <row r="663" spans="1:19" s="40" customFormat="1" ht="14.45" customHeight="1">
      <c r="A663" s="97">
        <v>0</v>
      </c>
      <c r="B663" s="97"/>
      <c r="C663" s="98" t="s">
        <v>1465</v>
      </c>
      <c r="D663" s="98" t="s">
        <v>6349</v>
      </c>
      <c r="E663" s="98" t="s">
        <v>6348</v>
      </c>
      <c r="F663" s="97" t="s">
        <v>4695</v>
      </c>
      <c r="G663" s="97" t="s">
        <v>6095</v>
      </c>
      <c r="H663" s="100" t="s">
        <v>192</v>
      </c>
      <c r="I663" s="97" t="s">
        <v>6206</v>
      </c>
      <c r="J663" s="100" t="s">
        <v>5836</v>
      </c>
      <c r="K663" s="100" t="s">
        <v>5330</v>
      </c>
      <c r="L663" s="97" t="s">
        <v>6207</v>
      </c>
      <c r="M663" s="98" t="s">
        <v>116</v>
      </c>
      <c r="N663" s="98" t="s">
        <v>64</v>
      </c>
      <c r="O663" s="98" t="s">
        <v>64</v>
      </c>
      <c r="P663" s="98" t="s">
        <v>5332</v>
      </c>
      <c r="Q663" s="97"/>
      <c r="R663" s="134"/>
      <c r="S663" s="95"/>
    </row>
    <row r="664" spans="1:19" s="40" customFormat="1" ht="14.45" customHeight="1">
      <c r="A664" s="97">
        <v>0</v>
      </c>
      <c r="B664" s="97"/>
      <c r="C664" s="98" t="s">
        <v>1465</v>
      </c>
      <c r="D664" s="98" t="s">
        <v>6350</v>
      </c>
      <c r="E664" s="98" t="s">
        <v>3607</v>
      </c>
      <c r="F664" s="97" t="s">
        <v>4417</v>
      </c>
      <c r="G664" s="97" t="s">
        <v>5835</v>
      </c>
      <c r="H664" s="100" t="s">
        <v>192</v>
      </c>
      <c r="I664" s="97" t="s">
        <v>6206</v>
      </c>
      <c r="J664" s="100" t="s">
        <v>5836</v>
      </c>
      <c r="K664" s="100" t="s">
        <v>5330</v>
      </c>
      <c r="L664" s="97" t="s">
        <v>6207</v>
      </c>
      <c r="M664" s="98" t="s">
        <v>137</v>
      </c>
      <c r="N664" s="98" t="s">
        <v>64</v>
      </c>
      <c r="O664" s="98" t="s">
        <v>64</v>
      </c>
      <c r="P664" s="98" t="s">
        <v>5332</v>
      </c>
      <c r="Q664" s="97" t="s">
        <v>6208</v>
      </c>
      <c r="R664" s="134"/>
      <c r="S664" s="95"/>
    </row>
    <row r="665" spans="1:19" s="40" customFormat="1" ht="25.5">
      <c r="A665" s="97">
        <v>0</v>
      </c>
      <c r="B665" s="97"/>
      <c r="C665" s="98" t="s">
        <v>1465</v>
      </c>
      <c r="D665" s="98" t="s">
        <v>6351</v>
      </c>
      <c r="E665" s="98" t="s">
        <v>4695</v>
      </c>
      <c r="F665" s="97" t="s">
        <v>4693</v>
      </c>
      <c r="G665" s="97" t="s">
        <v>5835</v>
      </c>
      <c r="H665" s="100" t="s">
        <v>192</v>
      </c>
      <c r="I665" s="97" t="s">
        <v>6206</v>
      </c>
      <c r="J665" s="100" t="s">
        <v>5836</v>
      </c>
      <c r="K665" s="100" t="s">
        <v>5330</v>
      </c>
      <c r="L665" s="97" t="s">
        <v>6207</v>
      </c>
      <c r="M665" s="98" t="s">
        <v>116</v>
      </c>
      <c r="N665" s="98" t="s">
        <v>64</v>
      </c>
      <c r="O665" s="98" t="s">
        <v>64</v>
      </c>
      <c r="P665" s="98" t="s">
        <v>5332</v>
      </c>
      <c r="Q665" s="97"/>
      <c r="R665" s="134"/>
      <c r="S665" s="95"/>
    </row>
    <row r="666" spans="1:19" s="40" customFormat="1" ht="14.45" customHeight="1">
      <c r="A666" s="97">
        <v>0</v>
      </c>
      <c r="B666" s="97"/>
      <c r="C666" s="98" t="s">
        <v>1465</v>
      </c>
      <c r="D666" s="98" t="s">
        <v>6352</v>
      </c>
      <c r="E666" s="98" t="s">
        <v>4695</v>
      </c>
      <c r="F666" s="97" t="s">
        <v>4690</v>
      </c>
      <c r="G666" s="97" t="s">
        <v>5835</v>
      </c>
      <c r="H666" s="100" t="s">
        <v>192</v>
      </c>
      <c r="I666" s="97" t="s">
        <v>6206</v>
      </c>
      <c r="J666" s="100" t="s">
        <v>5836</v>
      </c>
      <c r="K666" s="100" t="s">
        <v>5330</v>
      </c>
      <c r="L666" s="97" t="s">
        <v>6207</v>
      </c>
      <c r="M666" s="98" t="s">
        <v>116</v>
      </c>
      <c r="N666" s="98" t="s">
        <v>64</v>
      </c>
      <c r="O666" s="98" t="s">
        <v>64</v>
      </c>
      <c r="P666" s="98" t="s">
        <v>5332</v>
      </c>
      <c r="Q666" s="97"/>
      <c r="R666" s="134"/>
      <c r="S666" s="95"/>
    </row>
    <row r="667" spans="1:19" s="40" customFormat="1" ht="14.45" customHeight="1">
      <c r="A667" s="97">
        <v>0</v>
      </c>
      <c r="B667" s="97"/>
      <c r="C667" s="98" t="s">
        <v>1465</v>
      </c>
      <c r="D667" s="98" t="s">
        <v>6353</v>
      </c>
      <c r="E667" s="98" t="s">
        <v>4695</v>
      </c>
      <c r="F667" s="97" t="s">
        <v>4691</v>
      </c>
      <c r="G667" s="97" t="s">
        <v>5835</v>
      </c>
      <c r="H667" s="100" t="s">
        <v>192</v>
      </c>
      <c r="I667" s="97" t="s">
        <v>6206</v>
      </c>
      <c r="J667" s="100" t="s">
        <v>5836</v>
      </c>
      <c r="K667" s="100" t="s">
        <v>5330</v>
      </c>
      <c r="L667" s="97" t="s">
        <v>6207</v>
      </c>
      <c r="M667" s="98" t="s">
        <v>116</v>
      </c>
      <c r="N667" s="98" t="s">
        <v>64</v>
      </c>
      <c r="O667" s="98" t="s">
        <v>64</v>
      </c>
      <c r="P667" s="98" t="s">
        <v>5332</v>
      </c>
      <c r="Q667" s="97"/>
      <c r="R667" s="134"/>
      <c r="S667" s="95"/>
    </row>
    <row r="668" spans="1:19" s="40" customFormat="1" ht="25.5">
      <c r="A668" s="97">
        <v>0</v>
      </c>
      <c r="B668" s="97"/>
      <c r="C668" s="98" t="s">
        <v>1465</v>
      </c>
      <c r="D668" s="98" t="s">
        <v>6354</v>
      </c>
      <c r="E668" s="98" t="s">
        <v>4695</v>
      </c>
      <c r="F668" s="97" t="s">
        <v>4692</v>
      </c>
      <c r="G668" s="97" t="s">
        <v>5835</v>
      </c>
      <c r="H668" s="100" t="s">
        <v>192</v>
      </c>
      <c r="I668" s="97" t="s">
        <v>6206</v>
      </c>
      <c r="J668" s="100" t="s">
        <v>5836</v>
      </c>
      <c r="K668" s="100" t="s">
        <v>5330</v>
      </c>
      <c r="L668" s="97" t="s">
        <v>6207</v>
      </c>
      <c r="M668" s="98" t="s">
        <v>116</v>
      </c>
      <c r="N668" s="98" t="s">
        <v>64</v>
      </c>
      <c r="O668" s="98" t="s">
        <v>64</v>
      </c>
      <c r="P668" s="98" t="s">
        <v>5332</v>
      </c>
      <c r="Q668" s="97"/>
      <c r="R668" s="134"/>
      <c r="S668" s="95"/>
    </row>
    <row r="669" spans="1:19" s="40" customFormat="1" ht="14.45" customHeight="1">
      <c r="A669" s="97">
        <v>0</v>
      </c>
      <c r="B669" s="97"/>
      <c r="C669" s="98" t="s">
        <v>1465</v>
      </c>
      <c r="D669" s="98" t="s">
        <v>6355</v>
      </c>
      <c r="E669" s="98" t="s">
        <v>4700</v>
      </c>
      <c r="F669" s="97" t="s">
        <v>6356</v>
      </c>
      <c r="G669" s="97" t="s">
        <v>6095</v>
      </c>
      <c r="H669" s="100" t="s">
        <v>192</v>
      </c>
      <c r="I669" s="97" t="s">
        <v>6206</v>
      </c>
      <c r="J669" s="100" t="s">
        <v>5836</v>
      </c>
      <c r="K669" s="100" t="s">
        <v>5330</v>
      </c>
      <c r="L669" s="97" t="s">
        <v>6207</v>
      </c>
      <c r="M669" s="98" t="s">
        <v>116</v>
      </c>
      <c r="N669" s="98" t="s">
        <v>64</v>
      </c>
      <c r="O669" s="98" t="s">
        <v>64</v>
      </c>
      <c r="P669" s="98" t="s">
        <v>5332</v>
      </c>
      <c r="Q669" s="97"/>
      <c r="R669" s="134"/>
      <c r="S669" s="95"/>
    </row>
    <row r="670" spans="1:19" s="40" customFormat="1" ht="14.45" customHeight="1">
      <c r="A670" s="97">
        <v>0</v>
      </c>
      <c r="B670" s="97"/>
      <c r="C670" s="98" t="s">
        <v>1465</v>
      </c>
      <c r="D670" s="98" t="s">
        <v>6357</v>
      </c>
      <c r="E670" s="98" t="s">
        <v>6356</v>
      </c>
      <c r="F670" s="97" t="s">
        <v>4701</v>
      </c>
      <c r="G670" s="97" t="s">
        <v>6095</v>
      </c>
      <c r="H670" s="100" t="s">
        <v>192</v>
      </c>
      <c r="I670" s="97" t="s">
        <v>6206</v>
      </c>
      <c r="J670" s="100" t="s">
        <v>5836</v>
      </c>
      <c r="K670" s="100" t="s">
        <v>5330</v>
      </c>
      <c r="L670" s="97" t="s">
        <v>6207</v>
      </c>
      <c r="M670" s="98" t="s">
        <v>116</v>
      </c>
      <c r="N670" s="98" t="s">
        <v>64</v>
      </c>
      <c r="O670" s="98" t="s">
        <v>64</v>
      </c>
      <c r="P670" s="98" t="s">
        <v>5332</v>
      </c>
      <c r="Q670" s="97"/>
      <c r="R670" s="134"/>
      <c r="S670" s="95"/>
    </row>
    <row r="671" spans="1:19" s="40" customFormat="1" ht="25.5">
      <c r="A671" s="97">
        <v>0</v>
      </c>
      <c r="B671" s="97"/>
      <c r="C671" s="98" t="s">
        <v>1465</v>
      </c>
      <c r="D671" s="98" t="s">
        <v>6358</v>
      </c>
      <c r="E671" s="98" t="s">
        <v>4701</v>
      </c>
      <c r="F671" s="97" t="s">
        <v>4699</v>
      </c>
      <c r="G671" s="97" t="s">
        <v>5835</v>
      </c>
      <c r="H671" s="100" t="s">
        <v>192</v>
      </c>
      <c r="I671" s="97" t="s">
        <v>6206</v>
      </c>
      <c r="J671" s="100" t="s">
        <v>5836</v>
      </c>
      <c r="K671" s="100" t="s">
        <v>5330</v>
      </c>
      <c r="L671" s="97" t="s">
        <v>6207</v>
      </c>
      <c r="M671" s="98" t="s">
        <v>116</v>
      </c>
      <c r="N671" s="98" t="s">
        <v>64</v>
      </c>
      <c r="O671" s="98" t="s">
        <v>64</v>
      </c>
      <c r="P671" s="98" t="s">
        <v>5332</v>
      </c>
      <c r="Q671" s="97"/>
      <c r="R671" s="134"/>
      <c r="S671" s="95"/>
    </row>
    <row r="672" spans="1:19" ht="25.5">
      <c r="A672" s="97">
        <v>0</v>
      </c>
      <c r="B672" s="97"/>
      <c r="C672" s="97" t="s">
        <v>1465</v>
      </c>
      <c r="D672" s="102" t="s">
        <v>6359</v>
      </c>
      <c r="E672" s="97" t="s">
        <v>4701</v>
      </c>
      <c r="F672" s="102" t="s">
        <v>4696</v>
      </c>
      <c r="G672" s="104" t="s">
        <v>5835</v>
      </c>
      <c r="H672" s="97" t="s">
        <v>192</v>
      </c>
      <c r="I672" s="97" t="s">
        <v>6206</v>
      </c>
      <c r="J672" s="100" t="s">
        <v>5836</v>
      </c>
      <c r="K672" s="100" t="s">
        <v>5330</v>
      </c>
      <c r="L672" s="97" t="s">
        <v>6207</v>
      </c>
      <c r="M672" s="97" t="s">
        <v>116</v>
      </c>
      <c r="N672" s="97" t="s">
        <v>64</v>
      </c>
      <c r="O672" s="97" t="s">
        <v>64</v>
      </c>
      <c r="P672" s="98" t="s">
        <v>5332</v>
      </c>
      <c r="Q672" s="97"/>
      <c r="R672" s="134"/>
      <c r="S672" s="95"/>
    </row>
    <row r="673" spans="1:19" ht="25.5">
      <c r="A673" s="97">
        <v>0</v>
      </c>
      <c r="B673" s="97"/>
      <c r="C673" s="97" t="s">
        <v>1465</v>
      </c>
      <c r="D673" s="102" t="s">
        <v>6360</v>
      </c>
      <c r="E673" s="97" t="s">
        <v>4701</v>
      </c>
      <c r="F673" s="102" t="s">
        <v>4697</v>
      </c>
      <c r="G673" s="104" t="s">
        <v>5835</v>
      </c>
      <c r="H673" s="97" t="s">
        <v>192</v>
      </c>
      <c r="I673" s="97" t="s">
        <v>6206</v>
      </c>
      <c r="J673" s="100" t="s">
        <v>5836</v>
      </c>
      <c r="K673" s="100" t="s">
        <v>5330</v>
      </c>
      <c r="L673" s="97" t="s">
        <v>6207</v>
      </c>
      <c r="M673" s="97" t="s">
        <v>116</v>
      </c>
      <c r="N673" s="97" t="s">
        <v>64</v>
      </c>
      <c r="O673" s="97" t="s">
        <v>64</v>
      </c>
      <c r="P673" s="98" t="s">
        <v>5332</v>
      </c>
      <c r="Q673" s="97"/>
      <c r="R673" s="112"/>
      <c r="S673" s="95"/>
    </row>
    <row r="674" spans="1:19" ht="25.5">
      <c r="A674" s="97">
        <v>0</v>
      </c>
      <c r="B674" s="97"/>
      <c r="C674" s="97" t="s">
        <v>1465</v>
      </c>
      <c r="D674" s="102" t="s">
        <v>6361</v>
      </c>
      <c r="E674" s="97" t="s">
        <v>4701</v>
      </c>
      <c r="F674" s="102" t="s">
        <v>4698</v>
      </c>
      <c r="G674" s="104" t="s">
        <v>5835</v>
      </c>
      <c r="H674" s="97" t="s">
        <v>192</v>
      </c>
      <c r="I674" s="97" t="s">
        <v>6206</v>
      </c>
      <c r="J674" s="100" t="s">
        <v>5836</v>
      </c>
      <c r="K674" s="100" t="s">
        <v>5330</v>
      </c>
      <c r="L674" s="97" t="s">
        <v>6207</v>
      </c>
      <c r="M674" s="97" t="s">
        <v>116</v>
      </c>
      <c r="N674" s="97" t="s">
        <v>64</v>
      </c>
      <c r="O674" s="97" t="s">
        <v>64</v>
      </c>
      <c r="P674" s="98" t="s">
        <v>5332</v>
      </c>
      <c r="Q674" s="97"/>
      <c r="R674" s="112"/>
      <c r="S674" s="95"/>
    </row>
    <row r="675" spans="1:19" ht="25.5">
      <c r="A675" s="97">
        <v>0</v>
      </c>
      <c r="B675" s="97"/>
      <c r="C675" s="97" t="s">
        <v>1465</v>
      </c>
      <c r="D675" s="102" t="s">
        <v>6362</v>
      </c>
      <c r="E675" s="97" t="s">
        <v>3605</v>
      </c>
      <c r="F675" s="111" t="s">
        <v>4415</v>
      </c>
      <c r="G675" s="104" t="s">
        <v>5835</v>
      </c>
      <c r="H675" s="97" t="s">
        <v>192</v>
      </c>
      <c r="I675" s="97" t="s">
        <v>6206</v>
      </c>
      <c r="J675" s="100" t="s">
        <v>5836</v>
      </c>
      <c r="K675" s="100" t="s">
        <v>5330</v>
      </c>
      <c r="L675" s="97" t="s">
        <v>6207</v>
      </c>
      <c r="M675" s="97" t="s">
        <v>137</v>
      </c>
      <c r="N675" s="97" t="s">
        <v>64</v>
      </c>
      <c r="O675" s="97" t="s">
        <v>64</v>
      </c>
      <c r="P675" s="98" t="s">
        <v>5332</v>
      </c>
      <c r="Q675" s="97" t="s">
        <v>6208</v>
      </c>
      <c r="R675" s="112"/>
      <c r="S675" s="95"/>
    </row>
    <row r="676" spans="1:19" ht="25.5">
      <c r="A676" s="97">
        <v>0</v>
      </c>
      <c r="B676" s="97"/>
      <c r="C676" s="97" t="s">
        <v>1465</v>
      </c>
      <c r="D676" s="102" t="s">
        <v>6363</v>
      </c>
      <c r="E676" s="97" t="s">
        <v>3611</v>
      </c>
      <c r="F676" s="111" t="s">
        <v>4423</v>
      </c>
      <c r="G676" s="104" t="s">
        <v>5835</v>
      </c>
      <c r="H676" s="97" t="s">
        <v>192</v>
      </c>
      <c r="I676" s="97" t="s">
        <v>6206</v>
      </c>
      <c r="J676" s="100" t="s">
        <v>5836</v>
      </c>
      <c r="K676" s="100" t="s">
        <v>5330</v>
      </c>
      <c r="L676" s="97" t="s">
        <v>6207</v>
      </c>
      <c r="M676" s="97" t="s">
        <v>137</v>
      </c>
      <c r="N676" s="97" t="s">
        <v>64</v>
      </c>
      <c r="O676" s="97" t="s">
        <v>64</v>
      </c>
      <c r="P676" s="98" t="s">
        <v>5332</v>
      </c>
      <c r="Q676" s="97" t="s">
        <v>6208</v>
      </c>
      <c r="R676" s="112"/>
      <c r="S676" s="95"/>
    </row>
    <row r="677" spans="1:19" ht="25.5">
      <c r="A677" s="97">
        <v>0</v>
      </c>
      <c r="B677" s="97"/>
      <c r="C677" s="97" t="s">
        <v>1465</v>
      </c>
      <c r="D677" s="102" t="s">
        <v>6364</v>
      </c>
      <c r="E677" s="97" t="s">
        <v>3613</v>
      </c>
      <c r="F677" s="111" t="s">
        <v>4425</v>
      </c>
      <c r="G677" s="104" t="s">
        <v>5835</v>
      </c>
      <c r="H677" s="97" t="s">
        <v>192</v>
      </c>
      <c r="I677" s="97" t="s">
        <v>6206</v>
      </c>
      <c r="J677" s="100" t="s">
        <v>5836</v>
      </c>
      <c r="K677" s="100" t="s">
        <v>5330</v>
      </c>
      <c r="L677" s="97" t="s">
        <v>6207</v>
      </c>
      <c r="M677" s="97" t="s">
        <v>137</v>
      </c>
      <c r="N677" s="97" t="s">
        <v>64</v>
      </c>
      <c r="O677" s="97" t="s">
        <v>64</v>
      </c>
      <c r="P677" s="98" t="s">
        <v>5332</v>
      </c>
      <c r="Q677" s="97" t="s">
        <v>6208</v>
      </c>
      <c r="R677" s="112"/>
      <c r="S677" s="95"/>
    </row>
    <row r="678" spans="1:19" ht="25.5">
      <c r="A678" s="97">
        <v>0</v>
      </c>
      <c r="B678" s="97"/>
      <c r="C678" s="97" t="s">
        <v>89</v>
      </c>
      <c r="D678" s="102" t="s">
        <v>6365</v>
      </c>
      <c r="E678" s="97" t="s">
        <v>4706</v>
      </c>
      <c r="F678" s="111" t="s">
        <v>6366</v>
      </c>
      <c r="G678" s="104" t="s">
        <v>6095</v>
      </c>
      <c r="H678" s="97" t="s">
        <v>192</v>
      </c>
      <c r="I678" s="97" t="s">
        <v>6206</v>
      </c>
      <c r="J678" s="100" t="s">
        <v>5836</v>
      </c>
      <c r="K678" s="100" t="s">
        <v>5330</v>
      </c>
      <c r="L678" s="97" t="s">
        <v>6207</v>
      </c>
      <c r="M678" s="97" t="s">
        <v>116</v>
      </c>
      <c r="N678" s="97" t="s">
        <v>64</v>
      </c>
      <c r="O678" s="97" t="s">
        <v>64</v>
      </c>
      <c r="P678" s="98" t="s">
        <v>5332</v>
      </c>
      <c r="Q678" s="97"/>
      <c r="R678" s="112"/>
      <c r="S678" s="95"/>
    </row>
    <row r="679" spans="1:19" ht="25.5">
      <c r="A679" s="97">
        <v>0</v>
      </c>
      <c r="B679" s="97"/>
      <c r="C679" s="97" t="s">
        <v>89</v>
      </c>
      <c r="D679" s="102" t="s">
        <v>6367</v>
      </c>
      <c r="E679" s="97" t="s">
        <v>6366</v>
      </c>
      <c r="F679" s="111" t="s">
        <v>4707</v>
      </c>
      <c r="G679" s="104" t="s">
        <v>6095</v>
      </c>
      <c r="H679" s="97" t="s">
        <v>192</v>
      </c>
      <c r="I679" s="97" t="s">
        <v>6206</v>
      </c>
      <c r="J679" s="100" t="s">
        <v>5836</v>
      </c>
      <c r="K679" s="100" t="s">
        <v>5330</v>
      </c>
      <c r="L679" s="97" t="s">
        <v>6207</v>
      </c>
      <c r="M679" s="97" t="s">
        <v>116</v>
      </c>
      <c r="N679" s="97" t="s">
        <v>64</v>
      </c>
      <c r="O679" s="97" t="s">
        <v>64</v>
      </c>
      <c r="P679" s="98" t="s">
        <v>5332</v>
      </c>
      <c r="Q679" s="97"/>
      <c r="R679" s="112"/>
      <c r="S679" s="95"/>
    </row>
    <row r="680" spans="1:19" ht="25.5">
      <c r="A680" s="97">
        <v>0</v>
      </c>
      <c r="B680" s="97"/>
      <c r="C680" s="97" t="s">
        <v>89</v>
      </c>
      <c r="D680" s="102" t="s">
        <v>6368</v>
      </c>
      <c r="E680" s="97" t="s">
        <v>4707</v>
      </c>
      <c r="F680" s="111" t="s">
        <v>4702</v>
      </c>
      <c r="G680" s="104" t="s">
        <v>5835</v>
      </c>
      <c r="H680" s="97" t="s">
        <v>192</v>
      </c>
      <c r="I680" s="97" t="s">
        <v>6206</v>
      </c>
      <c r="J680" s="100" t="s">
        <v>5836</v>
      </c>
      <c r="K680" s="100" t="s">
        <v>5330</v>
      </c>
      <c r="L680" s="97" t="s">
        <v>6207</v>
      </c>
      <c r="M680" s="97" t="s">
        <v>116</v>
      </c>
      <c r="N680" s="97" t="s">
        <v>64</v>
      </c>
      <c r="O680" s="97" t="s">
        <v>64</v>
      </c>
      <c r="P680" s="98" t="s">
        <v>5332</v>
      </c>
      <c r="Q680" s="97"/>
      <c r="R680" s="112"/>
      <c r="S680" s="95"/>
    </row>
    <row r="681" spans="1:19" ht="25.5">
      <c r="A681" s="97">
        <v>0</v>
      </c>
      <c r="B681" s="97"/>
      <c r="C681" s="97" t="s">
        <v>89</v>
      </c>
      <c r="D681" s="102" t="s">
        <v>6369</v>
      </c>
      <c r="E681" s="97" t="s">
        <v>4707</v>
      </c>
      <c r="F681" s="111" t="s">
        <v>4703</v>
      </c>
      <c r="G681" s="104" t="s">
        <v>5835</v>
      </c>
      <c r="H681" s="97" t="s">
        <v>192</v>
      </c>
      <c r="I681" s="97" t="s">
        <v>6206</v>
      </c>
      <c r="J681" s="100" t="s">
        <v>5836</v>
      </c>
      <c r="K681" s="100" t="s">
        <v>5330</v>
      </c>
      <c r="L681" s="97" t="s">
        <v>6207</v>
      </c>
      <c r="M681" s="97" t="s">
        <v>116</v>
      </c>
      <c r="N681" s="97" t="s">
        <v>64</v>
      </c>
      <c r="O681" s="97" t="s">
        <v>64</v>
      </c>
      <c r="P681" s="98" t="s">
        <v>5332</v>
      </c>
      <c r="Q681" s="97"/>
      <c r="R681" s="112"/>
      <c r="S681" s="95"/>
    </row>
    <row r="682" spans="1:19" ht="25.5">
      <c r="A682" s="97">
        <v>0</v>
      </c>
      <c r="B682" s="97"/>
      <c r="C682" s="97" t="s">
        <v>89</v>
      </c>
      <c r="D682" s="102" t="s">
        <v>6370</v>
      </c>
      <c r="E682" s="97" t="s">
        <v>4707</v>
      </c>
      <c r="F682" s="111" t="s">
        <v>4704</v>
      </c>
      <c r="G682" s="104" t="s">
        <v>5835</v>
      </c>
      <c r="H682" s="97" t="s">
        <v>192</v>
      </c>
      <c r="I682" s="97" t="s">
        <v>6206</v>
      </c>
      <c r="J682" s="100" t="s">
        <v>5836</v>
      </c>
      <c r="K682" s="100" t="s">
        <v>5330</v>
      </c>
      <c r="L682" s="97" t="s">
        <v>6207</v>
      </c>
      <c r="M682" s="97" t="s">
        <v>116</v>
      </c>
      <c r="N682" s="97" t="s">
        <v>64</v>
      </c>
      <c r="O682" s="97" t="s">
        <v>64</v>
      </c>
      <c r="P682" s="98" t="s">
        <v>5332</v>
      </c>
      <c r="Q682" s="97"/>
      <c r="R682" s="112"/>
      <c r="S682" s="95"/>
    </row>
    <row r="683" spans="1:19" ht="25.5">
      <c r="A683" s="97">
        <v>0</v>
      </c>
      <c r="B683" s="97"/>
      <c r="C683" s="97" t="s">
        <v>89</v>
      </c>
      <c r="D683" s="102" t="s">
        <v>6371</v>
      </c>
      <c r="E683" s="97" t="s">
        <v>4707</v>
      </c>
      <c r="F683" s="111" t="s">
        <v>4705</v>
      </c>
      <c r="G683" s="104" t="s">
        <v>5835</v>
      </c>
      <c r="H683" s="97" t="s">
        <v>192</v>
      </c>
      <c r="I683" s="97" t="s">
        <v>6206</v>
      </c>
      <c r="J683" s="100" t="s">
        <v>5836</v>
      </c>
      <c r="K683" s="100" t="s">
        <v>5330</v>
      </c>
      <c r="L683" s="97" t="s">
        <v>6207</v>
      </c>
      <c r="M683" s="97" t="s">
        <v>116</v>
      </c>
      <c r="N683" s="97" t="s">
        <v>64</v>
      </c>
      <c r="O683" s="97" t="s">
        <v>64</v>
      </c>
      <c r="P683" s="98" t="s">
        <v>5332</v>
      </c>
      <c r="Q683" s="97"/>
      <c r="R683" s="112"/>
      <c r="S683" s="95"/>
    </row>
    <row r="684" spans="1:19" ht="25.5">
      <c r="A684" s="97">
        <v>0</v>
      </c>
      <c r="B684" s="97"/>
      <c r="C684" s="97" t="s">
        <v>89</v>
      </c>
      <c r="D684" s="102" t="s">
        <v>6372</v>
      </c>
      <c r="E684" s="97" t="s">
        <v>3537</v>
      </c>
      <c r="F684" s="111" t="s">
        <v>4360</v>
      </c>
      <c r="G684" s="104" t="s">
        <v>5835</v>
      </c>
      <c r="H684" s="97" t="s">
        <v>192</v>
      </c>
      <c r="I684" s="97" t="s">
        <v>6206</v>
      </c>
      <c r="J684" s="100" t="s">
        <v>5836</v>
      </c>
      <c r="K684" s="100" t="s">
        <v>5330</v>
      </c>
      <c r="L684" s="97" t="s">
        <v>6207</v>
      </c>
      <c r="M684" s="97" t="s">
        <v>137</v>
      </c>
      <c r="N684" s="97" t="s">
        <v>64</v>
      </c>
      <c r="O684" s="97" t="s">
        <v>64</v>
      </c>
      <c r="P684" s="98" t="s">
        <v>5332</v>
      </c>
      <c r="Q684" s="97" t="s">
        <v>6208</v>
      </c>
      <c r="R684" s="112"/>
      <c r="S684" s="95"/>
    </row>
    <row r="685" spans="1:19" ht="25.5">
      <c r="A685" s="97">
        <v>0</v>
      </c>
      <c r="B685" s="97"/>
      <c r="C685" s="97" t="s">
        <v>89</v>
      </c>
      <c r="D685" s="102" t="s">
        <v>6373</v>
      </c>
      <c r="E685" s="97" t="s">
        <v>3539</v>
      </c>
      <c r="F685" s="102" t="s">
        <v>4363</v>
      </c>
      <c r="G685" s="104" t="s">
        <v>5835</v>
      </c>
      <c r="H685" s="97" t="s">
        <v>192</v>
      </c>
      <c r="I685" s="97" t="s">
        <v>6206</v>
      </c>
      <c r="J685" s="100" t="s">
        <v>5836</v>
      </c>
      <c r="K685" s="100" t="s">
        <v>5330</v>
      </c>
      <c r="L685" s="97" t="s">
        <v>6207</v>
      </c>
      <c r="M685" s="97" t="s">
        <v>137</v>
      </c>
      <c r="N685" s="97" t="s">
        <v>64</v>
      </c>
      <c r="O685" s="97" t="s">
        <v>64</v>
      </c>
      <c r="P685" s="98" t="s">
        <v>5332</v>
      </c>
      <c r="Q685" s="97" t="s">
        <v>6208</v>
      </c>
      <c r="R685" s="112"/>
      <c r="S685" s="95"/>
    </row>
    <row r="686" spans="1:19" ht="25.5">
      <c r="A686" s="97">
        <v>0</v>
      </c>
      <c r="B686" s="97"/>
      <c r="C686" s="97" t="s">
        <v>89</v>
      </c>
      <c r="D686" s="102" t="s">
        <v>6374</v>
      </c>
      <c r="E686" s="102" t="s">
        <v>3547</v>
      </c>
      <c r="F686" s="102" t="s">
        <v>4370</v>
      </c>
      <c r="G686" s="104" t="s">
        <v>5835</v>
      </c>
      <c r="H686" s="97" t="s">
        <v>192</v>
      </c>
      <c r="I686" s="97" t="s">
        <v>6206</v>
      </c>
      <c r="J686" s="100" t="s">
        <v>5836</v>
      </c>
      <c r="K686" s="100" t="s">
        <v>5330</v>
      </c>
      <c r="L686" s="97" t="s">
        <v>6207</v>
      </c>
      <c r="M686" s="97" t="s">
        <v>137</v>
      </c>
      <c r="N686" s="97" t="s">
        <v>64</v>
      </c>
      <c r="O686" s="97" t="s">
        <v>64</v>
      </c>
      <c r="P686" s="98" t="s">
        <v>5332</v>
      </c>
      <c r="Q686" s="97" t="s">
        <v>6208</v>
      </c>
      <c r="R686" s="112"/>
      <c r="S686" s="95"/>
    </row>
    <row r="687" spans="1:19" ht="25.5">
      <c r="A687" s="97">
        <v>0</v>
      </c>
      <c r="B687" s="97"/>
      <c r="C687" s="97" t="s">
        <v>89</v>
      </c>
      <c r="D687" s="102" t="s">
        <v>6375</v>
      </c>
      <c r="E687" s="102" t="s">
        <v>3551</v>
      </c>
      <c r="F687" s="102" t="s">
        <v>4372</v>
      </c>
      <c r="G687" s="104" t="s">
        <v>5835</v>
      </c>
      <c r="H687" s="97" t="s">
        <v>192</v>
      </c>
      <c r="I687" s="97" t="s">
        <v>6206</v>
      </c>
      <c r="J687" s="100" t="s">
        <v>5836</v>
      </c>
      <c r="K687" s="100" t="s">
        <v>5330</v>
      </c>
      <c r="L687" s="97" t="s">
        <v>6207</v>
      </c>
      <c r="M687" s="97" t="s">
        <v>137</v>
      </c>
      <c r="N687" s="97" t="s">
        <v>64</v>
      </c>
      <c r="O687" s="97" t="s">
        <v>64</v>
      </c>
      <c r="P687" s="98" t="s">
        <v>5332</v>
      </c>
      <c r="Q687" s="97" t="s">
        <v>6208</v>
      </c>
      <c r="R687" s="112"/>
      <c r="S687" s="95"/>
    </row>
    <row r="688" spans="1:19" ht="25.5">
      <c r="A688" s="97">
        <v>0</v>
      </c>
      <c r="B688" s="97"/>
      <c r="C688" s="97" t="s">
        <v>929</v>
      </c>
      <c r="D688" s="102" t="s">
        <v>6376</v>
      </c>
      <c r="E688" s="102" t="s">
        <v>3583</v>
      </c>
      <c r="F688" s="102" t="s">
        <v>4395</v>
      </c>
      <c r="G688" s="104" t="s">
        <v>5835</v>
      </c>
      <c r="H688" s="97" t="s">
        <v>192</v>
      </c>
      <c r="I688" s="97" t="s">
        <v>6206</v>
      </c>
      <c r="J688" s="100" t="s">
        <v>5836</v>
      </c>
      <c r="K688" s="100" t="s">
        <v>5330</v>
      </c>
      <c r="L688" s="97" t="s">
        <v>6207</v>
      </c>
      <c r="M688" s="97" t="s">
        <v>137</v>
      </c>
      <c r="N688" s="97" t="s">
        <v>64</v>
      </c>
      <c r="O688" s="97" t="s">
        <v>64</v>
      </c>
      <c r="P688" s="98" t="s">
        <v>5332</v>
      </c>
      <c r="Q688" s="97" t="s">
        <v>6208</v>
      </c>
      <c r="R688" s="112"/>
      <c r="S688" s="95"/>
    </row>
    <row r="689" spans="1:19" ht="25.5">
      <c r="A689" s="97">
        <v>0</v>
      </c>
      <c r="B689" s="97"/>
      <c r="C689" s="97" t="s">
        <v>929</v>
      </c>
      <c r="D689" s="102" t="s">
        <v>6377</v>
      </c>
      <c r="E689" s="102" t="s">
        <v>3586</v>
      </c>
      <c r="F689" s="102" t="s">
        <v>4397</v>
      </c>
      <c r="G689" s="104" t="s">
        <v>5835</v>
      </c>
      <c r="H689" s="97" t="s">
        <v>192</v>
      </c>
      <c r="I689" s="97" t="s">
        <v>6206</v>
      </c>
      <c r="J689" s="100" t="s">
        <v>5836</v>
      </c>
      <c r="K689" s="100" t="s">
        <v>5330</v>
      </c>
      <c r="L689" s="97" t="s">
        <v>6207</v>
      </c>
      <c r="M689" s="97" t="s">
        <v>137</v>
      </c>
      <c r="N689" s="97" t="s">
        <v>64</v>
      </c>
      <c r="O689" s="97" t="s">
        <v>64</v>
      </c>
      <c r="P689" s="98" t="s">
        <v>5332</v>
      </c>
      <c r="Q689" s="97" t="s">
        <v>6208</v>
      </c>
      <c r="R689" s="112"/>
      <c r="S689" s="95"/>
    </row>
    <row r="690" spans="1:19" ht="25.5">
      <c r="A690" s="97">
        <v>0</v>
      </c>
      <c r="B690" s="97"/>
      <c r="C690" s="97" t="s">
        <v>1419</v>
      </c>
      <c r="D690" s="102" t="s">
        <v>6378</v>
      </c>
      <c r="E690" s="102" t="s">
        <v>3620</v>
      </c>
      <c r="F690" s="102" t="s">
        <v>4431</v>
      </c>
      <c r="G690" s="104" t="s">
        <v>5835</v>
      </c>
      <c r="H690" s="97" t="s">
        <v>192</v>
      </c>
      <c r="I690" s="97" t="s">
        <v>6206</v>
      </c>
      <c r="J690" s="100" t="s">
        <v>5836</v>
      </c>
      <c r="K690" s="100" t="s">
        <v>5330</v>
      </c>
      <c r="L690" s="97" t="s">
        <v>6207</v>
      </c>
      <c r="M690" s="97" t="s">
        <v>137</v>
      </c>
      <c r="N690" s="97" t="s">
        <v>64</v>
      </c>
      <c r="O690" s="97" t="s">
        <v>64</v>
      </c>
      <c r="P690" s="98" t="s">
        <v>5332</v>
      </c>
      <c r="Q690" s="97" t="s">
        <v>6208</v>
      </c>
      <c r="R690" s="112"/>
      <c r="S690" s="95"/>
    </row>
    <row r="691" spans="1:19" ht="25.5">
      <c r="A691" s="97">
        <v>0</v>
      </c>
      <c r="B691" s="97"/>
      <c r="C691" s="97" t="s">
        <v>1419</v>
      </c>
      <c r="D691" s="102" t="s">
        <v>6379</v>
      </c>
      <c r="E691" s="102" t="s">
        <v>3623</v>
      </c>
      <c r="F691" s="102" t="s">
        <v>4436</v>
      </c>
      <c r="G691" s="104" t="s">
        <v>5835</v>
      </c>
      <c r="H691" s="97" t="s">
        <v>192</v>
      </c>
      <c r="I691" s="97" t="s">
        <v>6206</v>
      </c>
      <c r="J691" s="100" t="s">
        <v>5836</v>
      </c>
      <c r="K691" s="100" t="s">
        <v>5330</v>
      </c>
      <c r="L691" s="97" t="s">
        <v>6207</v>
      </c>
      <c r="M691" s="97" t="s">
        <v>137</v>
      </c>
      <c r="N691" s="97" t="s">
        <v>64</v>
      </c>
      <c r="O691" s="97" t="s">
        <v>64</v>
      </c>
      <c r="P691" s="97" t="s">
        <v>5332</v>
      </c>
      <c r="Q691" s="97" t="s">
        <v>6208</v>
      </c>
      <c r="R691" s="112"/>
      <c r="S691" s="95"/>
    </row>
    <row r="692" spans="1:19" ht="25.5">
      <c r="A692" s="97">
        <v>0</v>
      </c>
      <c r="B692" s="97"/>
      <c r="C692" s="97" t="s">
        <v>1419</v>
      </c>
      <c r="D692" s="102" t="s">
        <v>6380</v>
      </c>
      <c r="E692" s="102" t="s">
        <v>3628</v>
      </c>
      <c r="F692" s="102" t="s">
        <v>4439</v>
      </c>
      <c r="G692" s="104" t="s">
        <v>5835</v>
      </c>
      <c r="H692" s="97" t="s">
        <v>192</v>
      </c>
      <c r="I692" s="97" t="s">
        <v>6206</v>
      </c>
      <c r="J692" s="100" t="s">
        <v>5836</v>
      </c>
      <c r="K692" s="100" t="s">
        <v>5330</v>
      </c>
      <c r="L692" s="97" t="s">
        <v>6207</v>
      </c>
      <c r="M692" s="97" t="s">
        <v>137</v>
      </c>
      <c r="N692" s="97" t="s">
        <v>64</v>
      </c>
      <c r="O692" s="97" t="s">
        <v>64</v>
      </c>
      <c r="P692" s="97" t="s">
        <v>5332</v>
      </c>
      <c r="Q692" s="97" t="s">
        <v>6208</v>
      </c>
      <c r="R692" s="112"/>
      <c r="S692" s="95"/>
    </row>
    <row r="693" spans="1:19" ht="25.5">
      <c r="A693" s="97">
        <v>0</v>
      </c>
      <c r="B693" s="97"/>
      <c r="C693" s="97" t="s">
        <v>1419</v>
      </c>
      <c r="D693" s="102" t="s">
        <v>6381</v>
      </c>
      <c r="E693" s="97" t="s">
        <v>3632</v>
      </c>
      <c r="F693" s="102" t="s">
        <v>4441</v>
      </c>
      <c r="G693" s="104" t="s">
        <v>5835</v>
      </c>
      <c r="H693" s="97" t="s">
        <v>192</v>
      </c>
      <c r="I693" s="97" t="s">
        <v>6206</v>
      </c>
      <c r="J693" s="100" t="s">
        <v>5836</v>
      </c>
      <c r="K693" s="100" t="s">
        <v>5330</v>
      </c>
      <c r="L693" s="97" t="s">
        <v>6207</v>
      </c>
      <c r="M693" s="97" t="s">
        <v>137</v>
      </c>
      <c r="N693" s="97" t="s">
        <v>64</v>
      </c>
      <c r="O693" s="97" t="s">
        <v>64</v>
      </c>
      <c r="P693" s="97" t="s">
        <v>5332</v>
      </c>
      <c r="Q693" s="97" t="s">
        <v>6208</v>
      </c>
      <c r="R693" s="112"/>
      <c r="S693" s="95"/>
    </row>
    <row r="694" spans="1:19" ht="25.5">
      <c r="A694" s="97">
        <v>0</v>
      </c>
      <c r="B694" s="97"/>
      <c r="C694" s="97" t="s">
        <v>1419</v>
      </c>
      <c r="D694" s="102" t="s">
        <v>6382</v>
      </c>
      <c r="E694" s="97" t="s">
        <v>3626</v>
      </c>
      <c r="F694" s="102" t="s">
        <v>4438</v>
      </c>
      <c r="G694" s="104" t="s">
        <v>5835</v>
      </c>
      <c r="H694" s="97" t="s">
        <v>192</v>
      </c>
      <c r="I694" s="97" t="s">
        <v>6206</v>
      </c>
      <c r="J694" s="100" t="s">
        <v>5836</v>
      </c>
      <c r="K694" s="100" t="s">
        <v>5330</v>
      </c>
      <c r="L694" s="97" t="s">
        <v>6207</v>
      </c>
      <c r="M694" s="97" t="s">
        <v>137</v>
      </c>
      <c r="N694" s="97" t="s">
        <v>64</v>
      </c>
      <c r="O694" s="97" t="s">
        <v>64</v>
      </c>
      <c r="P694" s="97" t="s">
        <v>5332</v>
      </c>
      <c r="Q694" s="97" t="s">
        <v>6208</v>
      </c>
      <c r="R694" s="112"/>
      <c r="S694" s="95"/>
    </row>
    <row r="695" spans="1:19" ht="25.5">
      <c r="A695" s="97">
        <v>0</v>
      </c>
      <c r="B695" s="97"/>
      <c r="C695" s="97" t="s">
        <v>1419</v>
      </c>
      <c r="D695" s="102" t="s">
        <v>6383</v>
      </c>
      <c r="E695" s="97" t="s">
        <v>3636</v>
      </c>
      <c r="F695" s="102" t="s">
        <v>4443</v>
      </c>
      <c r="G695" s="104" t="s">
        <v>5835</v>
      </c>
      <c r="H695" s="97" t="s">
        <v>192</v>
      </c>
      <c r="I695" s="97" t="s">
        <v>6206</v>
      </c>
      <c r="J695" s="100" t="s">
        <v>5836</v>
      </c>
      <c r="K695" s="100" t="s">
        <v>5330</v>
      </c>
      <c r="L695" s="97" t="s">
        <v>6207</v>
      </c>
      <c r="M695" s="97" t="s">
        <v>137</v>
      </c>
      <c r="N695" s="97" t="s">
        <v>64</v>
      </c>
      <c r="O695" s="97" t="s">
        <v>64</v>
      </c>
      <c r="P695" s="97" t="s">
        <v>5332</v>
      </c>
      <c r="Q695" s="97" t="s">
        <v>6208</v>
      </c>
      <c r="R695" s="112"/>
      <c r="S695" s="95"/>
    </row>
    <row r="696" spans="1:19" ht="25.5">
      <c r="A696" s="97">
        <v>0</v>
      </c>
      <c r="B696" s="97"/>
      <c r="C696" s="97" t="s">
        <v>1419</v>
      </c>
      <c r="D696" s="102" t="s">
        <v>6384</v>
      </c>
      <c r="E696" s="97" t="s">
        <v>3634</v>
      </c>
      <c r="F696" s="102" t="s">
        <v>4442</v>
      </c>
      <c r="G696" s="104" t="s">
        <v>5835</v>
      </c>
      <c r="H696" s="97" t="s">
        <v>192</v>
      </c>
      <c r="I696" s="97" t="s">
        <v>6206</v>
      </c>
      <c r="J696" s="100" t="s">
        <v>5836</v>
      </c>
      <c r="K696" s="100" t="s">
        <v>5330</v>
      </c>
      <c r="L696" s="97" t="s">
        <v>6207</v>
      </c>
      <c r="M696" s="97" t="s">
        <v>137</v>
      </c>
      <c r="N696" s="97" t="s">
        <v>64</v>
      </c>
      <c r="O696" s="97" t="s">
        <v>64</v>
      </c>
      <c r="P696" s="97" t="s">
        <v>5332</v>
      </c>
      <c r="Q696" s="97" t="s">
        <v>6208</v>
      </c>
      <c r="R696" s="112"/>
      <c r="S696" s="95"/>
    </row>
    <row r="697" spans="1:19" ht="25.5">
      <c r="A697" s="97">
        <v>0</v>
      </c>
      <c r="B697" s="97"/>
      <c r="C697" s="97" t="s">
        <v>2817</v>
      </c>
      <c r="D697" s="102" t="s">
        <v>6385</v>
      </c>
      <c r="E697" s="97" t="s">
        <v>3639</v>
      </c>
      <c r="F697" s="102" t="s">
        <v>4450</v>
      </c>
      <c r="G697" s="104" t="s">
        <v>5835</v>
      </c>
      <c r="H697" s="97" t="s">
        <v>192</v>
      </c>
      <c r="I697" s="97" t="s">
        <v>6206</v>
      </c>
      <c r="J697" s="100" t="s">
        <v>5836</v>
      </c>
      <c r="K697" s="100" t="s">
        <v>5330</v>
      </c>
      <c r="L697" s="97" t="s">
        <v>6207</v>
      </c>
      <c r="M697" s="97" t="s">
        <v>137</v>
      </c>
      <c r="N697" s="97" t="s">
        <v>64</v>
      </c>
      <c r="O697" s="97" t="s">
        <v>64</v>
      </c>
      <c r="P697" s="97" t="s">
        <v>5332</v>
      </c>
      <c r="Q697" s="97" t="s">
        <v>6208</v>
      </c>
      <c r="R697" s="112"/>
      <c r="S697" s="95"/>
    </row>
    <row r="698" spans="1:19" ht="25.5">
      <c r="A698" s="97">
        <v>0</v>
      </c>
      <c r="B698" s="97"/>
      <c r="C698" s="97" t="s">
        <v>2817</v>
      </c>
      <c r="D698" s="102" t="s">
        <v>6386</v>
      </c>
      <c r="E698" s="97" t="s">
        <v>3641</v>
      </c>
      <c r="F698" s="102" t="s">
        <v>4452</v>
      </c>
      <c r="G698" s="104" t="s">
        <v>5835</v>
      </c>
      <c r="H698" s="97" t="s">
        <v>192</v>
      </c>
      <c r="I698" s="97" t="s">
        <v>6206</v>
      </c>
      <c r="J698" s="100" t="s">
        <v>5836</v>
      </c>
      <c r="K698" s="100" t="s">
        <v>5330</v>
      </c>
      <c r="L698" s="97" t="s">
        <v>6207</v>
      </c>
      <c r="M698" s="97" t="s">
        <v>137</v>
      </c>
      <c r="N698" s="97" t="s">
        <v>64</v>
      </c>
      <c r="O698" s="97" t="s">
        <v>64</v>
      </c>
      <c r="P698" s="97" t="s">
        <v>5332</v>
      </c>
      <c r="Q698" s="97" t="s">
        <v>6208</v>
      </c>
      <c r="R698" s="112"/>
      <c r="S698" s="95"/>
    </row>
    <row r="699" spans="1:19" ht="25.5">
      <c r="A699" s="97">
        <v>0</v>
      </c>
      <c r="B699" s="97"/>
      <c r="C699" s="97" t="s">
        <v>2817</v>
      </c>
      <c r="D699" s="102" t="s">
        <v>6387</v>
      </c>
      <c r="E699" s="97" t="s">
        <v>3647</v>
      </c>
      <c r="F699" s="102" t="s">
        <v>4458</v>
      </c>
      <c r="G699" s="104" t="s">
        <v>5835</v>
      </c>
      <c r="H699" s="97" t="s">
        <v>192</v>
      </c>
      <c r="I699" s="97" t="s">
        <v>6206</v>
      </c>
      <c r="J699" s="100" t="s">
        <v>5836</v>
      </c>
      <c r="K699" s="100" t="s">
        <v>5330</v>
      </c>
      <c r="L699" s="97" t="s">
        <v>6207</v>
      </c>
      <c r="M699" s="97" t="s">
        <v>137</v>
      </c>
      <c r="N699" s="97" t="s">
        <v>64</v>
      </c>
      <c r="O699" s="97" t="s">
        <v>64</v>
      </c>
      <c r="P699" s="97" t="s">
        <v>5332</v>
      </c>
      <c r="Q699" s="97" t="s">
        <v>6208</v>
      </c>
      <c r="R699" s="112"/>
      <c r="S699" s="95"/>
    </row>
    <row r="700" spans="1:19" ht="25.5">
      <c r="A700" s="97">
        <v>0</v>
      </c>
      <c r="B700" s="97"/>
      <c r="C700" s="97" t="s">
        <v>2817</v>
      </c>
      <c r="D700" s="102" t="s">
        <v>6388</v>
      </c>
      <c r="E700" s="97" t="s">
        <v>3645</v>
      </c>
      <c r="F700" s="102" t="s">
        <v>4456</v>
      </c>
      <c r="G700" s="104" t="s">
        <v>5835</v>
      </c>
      <c r="H700" s="97" t="s">
        <v>192</v>
      </c>
      <c r="I700" s="97" t="s">
        <v>6206</v>
      </c>
      <c r="J700" s="100" t="s">
        <v>5836</v>
      </c>
      <c r="K700" s="100" t="s">
        <v>5330</v>
      </c>
      <c r="L700" s="97" t="s">
        <v>6207</v>
      </c>
      <c r="M700" s="97" t="s">
        <v>137</v>
      </c>
      <c r="N700" s="97" t="s">
        <v>64</v>
      </c>
      <c r="O700" s="97" t="s">
        <v>64</v>
      </c>
      <c r="P700" s="97" t="s">
        <v>5332</v>
      </c>
      <c r="Q700" s="97" t="s">
        <v>6208</v>
      </c>
      <c r="R700" s="112"/>
      <c r="S700" s="95"/>
    </row>
    <row r="701" spans="1:19" ht="25.5">
      <c r="A701" s="97">
        <v>0</v>
      </c>
      <c r="B701" s="97"/>
      <c r="C701" s="97" t="s">
        <v>525</v>
      </c>
      <c r="D701" s="102" t="s">
        <v>6389</v>
      </c>
      <c r="E701" s="97" t="s">
        <v>3711</v>
      </c>
      <c r="F701" s="102" t="s">
        <v>4514</v>
      </c>
      <c r="G701" s="104" t="s">
        <v>5835</v>
      </c>
      <c r="H701" s="97" t="s">
        <v>192</v>
      </c>
      <c r="I701" s="97" t="s">
        <v>6206</v>
      </c>
      <c r="J701" s="100" t="s">
        <v>5836</v>
      </c>
      <c r="K701" s="100" t="s">
        <v>5330</v>
      </c>
      <c r="L701" s="97" t="s">
        <v>6207</v>
      </c>
      <c r="M701" s="97" t="s">
        <v>137</v>
      </c>
      <c r="N701" s="97" t="s">
        <v>64</v>
      </c>
      <c r="O701" s="97" t="s">
        <v>64</v>
      </c>
      <c r="P701" s="97" t="s">
        <v>5332</v>
      </c>
      <c r="Q701" s="97" t="s">
        <v>6208</v>
      </c>
      <c r="R701" s="112"/>
      <c r="S701" s="95"/>
    </row>
    <row r="702" spans="1:19" ht="25.5">
      <c r="A702" s="97">
        <v>0</v>
      </c>
      <c r="B702" s="97"/>
      <c r="C702" s="97" t="s">
        <v>525</v>
      </c>
      <c r="D702" s="102" t="s">
        <v>6390</v>
      </c>
      <c r="E702" s="97" t="s">
        <v>3569</v>
      </c>
      <c r="F702" s="102" t="s">
        <v>4383</v>
      </c>
      <c r="G702" s="104" t="s">
        <v>5835</v>
      </c>
      <c r="H702" s="97" t="s">
        <v>192</v>
      </c>
      <c r="I702" s="97" t="s">
        <v>6206</v>
      </c>
      <c r="J702" s="100" t="s">
        <v>5836</v>
      </c>
      <c r="K702" s="100" t="s">
        <v>5330</v>
      </c>
      <c r="L702" s="97" t="s">
        <v>6207</v>
      </c>
      <c r="M702" s="97" t="s">
        <v>137</v>
      </c>
      <c r="N702" s="97" t="s">
        <v>64</v>
      </c>
      <c r="O702" s="97" t="s">
        <v>64</v>
      </c>
      <c r="P702" s="97" t="s">
        <v>5332</v>
      </c>
      <c r="Q702" s="97" t="s">
        <v>6208</v>
      </c>
      <c r="R702" s="112"/>
      <c r="S702" s="95"/>
    </row>
    <row r="703" spans="1:19" ht="25.5">
      <c r="A703" s="97">
        <v>0</v>
      </c>
      <c r="B703" s="97"/>
      <c r="C703" s="97" t="s">
        <v>525</v>
      </c>
      <c r="D703" s="102" t="s">
        <v>6391</v>
      </c>
      <c r="E703" s="97" t="s">
        <v>3564</v>
      </c>
      <c r="F703" s="102" t="s">
        <v>4381</v>
      </c>
      <c r="G703" s="104" t="s">
        <v>5835</v>
      </c>
      <c r="H703" s="97" t="s">
        <v>192</v>
      </c>
      <c r="I703" s="97" t="s">
        <v>6206</v>
      </c>
      <c r="J703" s="100" t="s">
        <v>5836</v>
      </c>
      <c r="K703" s="100" t="s">
        <v>5330</v>
      </c>
      <c r="L703" s="97" t="s">
        <v>6207</v>
      </c>
      <c r="M703" s="97" t="s">
        <v>137</v>
      </c>
      <c r="N703" s="97" t="s">
        <v>64</v>
      </c>
      <c r="O703" s="97" t="s">
        <v>64</v>
      </c>
      <c r="P703" s="97" t="s">
        <v>5332</v>
      </c>
      <c r="Q703" s="97" t="s">
        <v>6208</v>
      </c>
      <c r="R703" s="112"/>
      <c r="S703" s="95"/>
    </row>
    <row r="704" spans="1:19" ht="25.5">
      <c r="A704" s="97">
        <v>0</v>
      </c>
      <c r="B704" s="97"/>
      <c r="C704" s="97" t="s">
        <v>804</v>
      </c>
      <c r="D704" s="102" t="s">
        <v>6392</v>
      </c>
      <c r="E704" s="97" t="s">
        <v>3664</v>
      </c>
      <c r="F704" s="102" t="s">
        <v>4473</v>
      </c>
      <c r="G704" s="104" t="s">
        <v>5835</v>
      </c>
      <c r="H704" s="97" t="s">
        <v>192</v>
      </c>
      <c r="I704" s="97" t="s">
        <v>6206</v>
      </c>
      <c r="J704" s="100" t="s">
        <v>5836</v>
      </c>
      <c r="K704" s="100" t="s">
        <v>5330</v>
      </c>
      <c r="L704" s="97" t="s">
        <v>6207</v>
      </c>
      <c r="M704" s="97" t="s">
        <v>137</v>
      </c>
      <c r="N704" s="97" t="s">
        <v>64</v>
      </c>
      <c r="O704" s="97" t="s">
        <v>64</v>
      </c>
      <c r="P704" s="97" t="s">
        <v>5332</v>
      </c>
      <c r="Q704" s="97" t="s">
        <v>6208</v>
      </c>
      <c r="R704" s="112"/>
      <c r="S704" s="95"/>
    </row>
    <row r="705" spans="1:19" ht="25.5">
      <c r="A705" s="97">
        <v>0</v>
      </c>
      <c r="B705" s="97"/>
      <c r="C705" s="97" t="s">
        <v>804</v>
      </c>
      <c r="D705" s="102" t="s">
        <v>6393</v>
      </c>
      <c r="E705" s="97" t="s">
        <v>5032</v>
      </c>
      <c r="F705" s="102" t="s">
        <v>6321</v>
      </c>
      <c r="G705" s="104" t="s">
        <v>5835</v>
      </c>
      <c r="H705" s="97" t="s">
        <v>192</v>
      </c>
      <c r="I705" s="97" t="s">
        <v>6206</v>
      </c>
      <c r="J705" s="100" t="s">
        <v>5836</v>
      </c>
      <c r="K705" s="100" t="s">
        <v>5330</v>
      </c>
      <c r="L705" s="97" t="s">
        <v>6207</v>
      </c>
      <c r="M705" s="97" t="s">
        <v>137</v>
      </c>
      <c r="N705" s="97" t="s">
        <v>64</v>
      </c>
      <c r="O705" s="97" t="s">
        <v>64</v>
      </c>
      <c r="P705" s="97" t="s">
        <v>5332</v>
      </c>
      <c r="Q705" s="97" t="s">
        <v>6208</v>
      </c>
      <c r="R705" s="112"/>
      <c r="S705" s="95"/>
    </row>
    <row r="706" spans="1:19" ht="25.5">
      <c r="A706" s="97">
        <v>0</v>
      </c>
      <c r="B706" s="97"/>
      <c r="C706" s="97" t="s">
        <v>3050</v>
      </c>
      <c r="D706" s="102" t="s">
        <v>6394</v>
      </c>
      <c r="E706" s="97" t="s">
        <v>3655</v>
      </c>
      <c r="F706" s="102" t="s">
        <v>4465</v>
      </c>
      <c r="G706" s="104" t="s">
        <v>5835</v>
      </c>
      <c r="H706" s="97" t="s">
        <v>192</v>
      </c>
      <c r="I706" s="97" t="s">
        <v>6206</v>
      </c>
      <c r="J706" s="100" t="s">
        <v>5836</v>
      </c>
      <c r="K706" s="100" t="s">
        <v>5330</v>
      </c>
      <c r="L706" s="97" t="s">
        <v>6207</v>
      </c>
      <c r="M706" s="97" t="s">
        <v>137</v>
      </c>
      <c r="N706" s="97" t="s">
        <v>64</v>
      </c>
      <c r="O706" s="97" t="s">
        <v>64</v>
      </c>
      <c r="P706" s="97" t="s">
        <v>5332</v>
      </c>
      <c r="Q706" s="97" t="s">
        <v>6208</v>
      </c>
      <c r="R706" s="112"/>
      <c r="S706" s="95"/>
    </row>
    <row r="707" spans="1:19" ht="25.5">
      <c r="A707" s="97">
        <v>0</v>
      </c>
      <c r="B707" s="97"/>
      <c r="C707" s="97" t="s">
        <v>3050</v>
      </c>
      <c r="D707" s="102" t="s">
        <v>6395</v>
      </c>
      <c r="E707" s="97" t="s">
        <v>3656</v>
      </c>
      <c r="F707" s="102" t="s">
        <v>4466</v>
      </c>
      <c r="G707" s="104" t="s">
        <v>5835</v>
      </c>
      <c r="H707" s="97" t="s">
        <v>192</v>
      </c>
      <c r="I707" s="97" t="s">
        <v>6206</v>
      </c>
      <c r="J707" s="100" t="s">
        <v>5836</v>
      </c>
      <c r="K707" s="100" t="s">
        <v>5330</v>
      </c>
      <c r="L707" s="97" t="s">
        <v>6207</v>
      </c>
      <c r="M707" s="97" t="s">
        <v>137</v>
      </c>
      <c r="N707" s="97" t="s">
        <v>64</v>
      </c>
      <c r="O707" s="97" t="s">
        <v>64</v>
      </c>
      <c r="P707" s="97" t="s">
        <v>5332</v>
      </c>
      <c r="Q707" s="97" t="s">
        <v>6208</v>
      </c>
      <c r="R707" s="112"/>
      <c r="S707" s="95"/>
    </row>
    <row r="708" spans="1:19" ht="25.5">
      <c r="A708" s="97">
        <v>0</v>
      </c>
      <c r="B708" s="97"/>
      <c r="C708" s="97" t="s">
        <v>3050</v>
      </c>
      <c r="D708" s="102" t="s">
        <v>6396</v>
      </c>
      <c r="E708" s="97" t="s">
        <v>3665</v>
      </c>
      <c r="F708" s="102" t="s">
        <v>4474</v>
      </c>
      <c r="G708" s="104" t="s">
        <v>5835</v>
      </c>
      <c r="H708" s="97" t="s">
        <v>192</v>
      </c>
      <c r="I708" s="97" t="s">
        <v>6206</v>
      </c>
      <c r="J708" s="100" t="s">
        <v>5836</v>
      </c>
      <c r="K708" s="100" t="s">
        <v>5330</v>
      </c>
      <c r="L708" s="97" t="s">
        <v>6207</v>
      </c>
      <c r="M708" s="97" t="s">
        <v>137</v>
      </c>
      <c r="N708" s="97" t="s">
        <v>64</v>
      </c>
      <c r="O708" s="97" t="s">
        <v>64</v>
      </c>
      <c r="P708" s="97" t="s">
        <v>5332</v>
      </c>
      <c r="Q708" s="97" t="s">
        <v>6208</v>
      </c>
      <c r="R708" s="112"/>
      <c r="S708" s="95"/>
    </row>
    <row r="709" spans="1:19" ht="25.5">
      <c r="A709" s="97">
        <v>0</v>
      </c>
      <c r="B709" s="97"/>
      <c r="C709" s="97" t="s">
        <v>3050</v>
      </c>
      <c r="D709" s="102" t="s">
        <v>6397</v>
      </c>
      <c r="E709" s="97" t="s">
        <v>3666</v>
      </c>
      <c r="F709" s="102" t="s">
        <v>4475</v>
      </c>
      <c r="G709" s="104" t="s">
        <v>5835</v>
      </c>
      <c r="H709" s="97" t="s">
        <v>192</v>
      </c>
      <c r="I709" s="97" t="s">
        <v>6206</v>
      </c>
      <c r="J709" s="100" t="s">
        <v>5836</v>
      </c>
      <c r="K709" s="100" t="s">
        <v>5330</v>
      </c>
      <c r="L709" s="97" t="s">
        <v>6207</v>
      </c>
      <c r="M709" s="97" t="s">
        <v>137</v>
      </c>
      <c r="N709" s="97" t="s">
        <v>64</v>
      </c>
      <c r="O709" s="97" t="s">
        <v>64</v>
      </c>
      <c r="P709" s="97" t="s">
        <v>5332</v>
      </c>
      <c r="Q709" s="97" t="s">
        <v>6208</v>
      </c>
      <c r="R709" s="112"/>
      <c r="S709" s="95"/>
    </row>
    <row r="710" spans="1:19" ht="25.5">
      <c r="A710" s="97">
        <v>0</v>
      </c>
      <c r="B710" s="97"/>
      <c r="C710" s="97" t="s">
        <v>5429</v>
      </c>
      <c r="D710" s="102" t="s">
        <v>6398</v>
      </c>
      <c r="E710" s="97" t="s">
        <v>6399</v>
      </c>
      <c r="F710" s="102" t="s">
        <v>1888</v>
      </c>
      <c r="G710" s="104" t="s">
        <v>6400</v>
      </c>
      <c r="H710" s="97" t="s">
        <v>70</v>
      </c>
      <c r="I710" s="97" t="s">
        <v>6401</v>
      </c>
      <c r="J710" s="97">
        <v>30</v>
      </c>
      <c r="K710" s="97" t="s">
        <v>5330</v>
      </c>
      <c r="L710" s="97" t="s">
        <v>6402</v>
      </c>
      <c r="M710" s="97" t="s">
        <v>64</v>
      </c>
      <c r="N710" s="97" t="s">
        <v>64</v>
      </c>
      <c r="O710" s="97" t="s">
        <v>64</v>
      </c>
      <c r="P710" s="98" t="s">
        <v>5332</v>
      </c>
      <c r="Q710" s="97"/>
      <c r="R710" s="112"/>
      <c r="S710" s="95"/>
    </row>
    <row r="711" spans="1:19" ht="25.5">
      <c r="A711" s="97">
        <v>0</v>
      </c>
      <c r="B711" s="97"/>
      <c r="C711" s="97" t="s">
        <v>5429</v>
      </c>
      <c r="D711" s="102" t="s">
        <v>6403</v>
      </c>
      <c r="E711" s="97" t="s">
        <v>6404</v>
      </c>
      <c r="F711" s="102" t="s">
        <v>1888</v>
      </c>
      <c r="G711" s="104" t="s">
        <v>6400</v>
      </c>
      <c r="H711" s="97" t="s">
        <v>70</v>
      </c>
      <c r="I711" s="97" t="s">
        <v>6405</v>
      </c>
      <c r="J711" s="97">
        <v>30</v>
      </c>
      <c r="K711" s="97" t="s">
        <v>5330</v>
      </c>
      <c r="L711" s="97" t="s">
        <v>6402</v>
      </c>
      <c r="M711" s="97" t="s">
        <v>64</v>
      </c>
      <c r="N711" s="97" t="s">
        <v>64</v>
      </c>
      <c r="O711" s="97" t="s">
        <v>64</v>
      </c>
      <c r="P711" s="98" t="s">
        <v>5332</v>
      </c>
      <c r="Q711" s="97"/>
      <c r="R711" s="112"/>
      <c r="S711" s="95"/>
    </row>
    <row r="712" spans="1:19" s="150" customFormat="1" ht="25.5">
      <c r="A712" s="97">
        <v>0</v>
      </c>
      <c r="B712" s="97"/>
      <c r="C712" s="97" t="s">
        <v>5429</v>
      </c>
      <c r="D712" s="102" t="s">
        <v>6406</v>
      </c>
      <c r="E712" s="97" t="s">
        <v>6399</v>
      </c>
      <c r="F712" s="102" t="s">
        <v>513</v>
      </c>
      <c r="G712" s="104" t="s">
        <v>6400</v>
      </c>
      <c r="H712" s="97" t="s">
        <v>70</v>
      </c>
      <c r="I712" s="97" t="s">
        <v>6401</v>
      </c>
      <c r="J712" s="97">
        <v>30</v>
      </c>
      <c r="K712" s="97" t="s">
        <v>5330</v>
      </c>
      <c r="L712" s="97" t="s">
        <v>6402</v>
      </c>
      <c r="M712" s="97" t="s">
        <v>64</v>
      </c>
      <c r="N712" s="97" t="s">
        <v>64</v>
      </c>
      <c r="O712" s="97" t="s">
        <v>64</v>
      </c>
      <c r="P712" s="98" t="s">
        <v>5332</v>
      </c>
      <c r="Q712" s="97"/>
      <c r="R712" s="112"/>
      <c r="S712" s="95"/>
    </row>
    <row r="713" spans="1:19" s="150" customFormat="1" ht="25.5">
      <c r="A713" s="97">
        <v>0</v>
      </c>
      <c r="B713" s="97"/>
      <c r="C713" s="97" t="s">
        <v>5429</v>
      </c>
      <c r="D713" s="102" t="s">
        <v>6407</v>
      </c>
      <c r="E713" s="97" t="s">
        <v>6404</v>
      </c>
      <c r="F713" s="102" t="s">
        <v>513</v>
      </c>
      <c r="G713" s="104" t="s">
        <v>6400</v>
      </c>
      <c r="H713" s="97" t="s">
        <v>70</v>
      </c>
      <c r="I713" s="97" t="s">
        <v>6405</v>
      </c>
      <c r="J713" s="97">
        <v>30</v>
      </c>
      <c r="K713" s="97" t="s">
        <v>5330</v>
      </c>
      <c r="L713" s="97" t="s">
        <v>6402</v>
      </c>
      <c r="M713" s="97" t="s">
        <v>64</v>
      </c>
      <c r="N713" s="97" t="s">
        <v>64</v>
      </c>
      <c r="O713" s="97" t="s">
        <v>64</v>
      </c>
      <c r="P713" s="98" t="s">
        <v>5332</v>
      </c>
      <c r="Q713" s="97"/>
      <c r="R713" s="112"/>
      <c r="S713" s="95"/>
    </row>
    <row r="714" spans="1:19" ht="25.5">
      <c r="A714" s="97">
        <v>0</v>
      </c>
      <c r="B714" s="97"/>
      <c r="C714" s="97" t="s">
        <v>5429</v>
      </c>
      <c r="D714" s="102" t="s">
        <v>6408</v>
      </c>
      <c r="E714" s="97" t="s">
        <v>6399</v>
      </c>
      <c r="F714" s="102" t="s">
        <v>59</v>
      </c>
      <c r="G714" s="104" t="s">
        <v>6400</v>
      </c>
      <c r="H714" s="97" t="s">
        <v>70</v>
      </c>
      <c r="I714" s="97" t="s">
        <v>6401</v>
      </c>
      <c r="J714" s="97">
        <v>30</v>
      </c>
      <c r="K714" s="97" t="s">
        <v>5330</v>
      </c>
      <c r="L714" s="97" t="s">
        <v>6402</v>
      </c>
      <c r="M714" s="97" t="s">
        <v>64</v>
      </c>
      <c r="N714" s="97" t="s">
        <v>64</v>
      </c>
      <c r="O714" s="97" t="s">
        <v>64</v>
      </c>
      <c r="P714" s="98" t="s">
        <v>5332</v>
      </c>
      <c r="Q714" s="97"/>
      <c r="R714" s="112"/>
      <c r="S714" s="95"/>
    </row>
    <row r="715" spans="1:19" s="150" customFormat="1" ht="25.5">
      <c r="A715" s="97">
        <v>0</v>
      </c>
      <c r="B715" s="97"/>
      <c r="C715" s="97" t="s">
        <v>5429</v>
      </c>
      <c r="D715" s="102" t="s">
        <v>6409</v>
      </c>
      <c r="E715" s="97" t="s">
        <v>6404</v>
      </c>
      <c r="F715" s="102" t="s">
        <v>59</v>
      </c>
      <c r="G715" s="104" t="s">
        <v>6400</v>
      </c>
      <c r="H715" s="97" t="s">
        <v>70</v>
      </c>
      <c r="I715" s="97" t="s">
        <v>6405</v>
      </c>
      <c r="J715" s="97">
        <v>30</v>
      </c>
      <c r="K715" s="97" t="s">
        <v>5330</v>
      </c>
      <c r="L715" s="97" t="s">
        <v>6402</v>
      </c>
      <c r="M715" s="97" t="s">
        <v>64</v>
      </c>
      <c r="N715" s="97" t="s">
        <v>64</v>
      </c>
      <c r="O715" s="97" t="s">
        <v>64</v>
      </c>
      <c r="P715" s="98" t="s">
        <v>5332</v>
      </c>
      <c r="Q715" s="97"/>
      <c r="R715" s="112"/>
      <c r="S715" s="95"/>
    </row>
    <row r="716" spans="1:19" s="150" customFormat="1" ht="25.5">
      <c r="A716" s="97" t="s">
        <v>5325</v>
      </c>
      <c r="B716" s="97"/>
      <c r="C716" s="97" t="s">
        <v>5429</v>
      </c>
      <c r="D716" s="102" t="s">
        <v>6410</v>
      </c>
      <c r="E716" s="97" t="s">
        <v>6399</v>
      </c>
      <c r="F716" s="102" t="s">
        <v>71</v>
      </c>
      <c r="G716" s="104" t="s">
        <v>6400</v>
      </c>
      <c r="H716" s="97" t="s">
        <v>70</v>
      </c>
      <c r="I716" s="97" t="s">
        <v>6401</v>
      </c>
      <c r="J716" s="97">
        <v>30</v>
      </c>
      <c r="K716" s="97" t="s">
        <v>5330</v>
      </c>
      <c r="L716" s="97" t="s">
        <v>6402</v>
      </c>
      <c r="M716" s="97" t="s">
        <v>64</v>
      </c>
      <c r="N716" s="97" t="s">
        <v>64</v>
      </c>
      <c r="O716" s="97" t="s">
        <v>64</v>
      </c>
      <c r="P716" s="98" t="s">
        <v>5332</v>
      </c>
      <c r="Q716" s="97"/>
      <c r="R716" s="98" t="s">
        <v>5334</v>
      </c>
      <c r="S716" s="95"/>
    </row>
    <row r="717" spans="1:19" ht="25.5">
      <c r="A717" s="97">
        <v>0</v>
      </c>
      <c r="B717" s="97"/>
      <c r="C717" s="97" t="s">
        <v>5429</v>
      </c>
      <c r="D717" s="102" t="s">
        <v>6411</v>
      </c>
      <c r="E717" s="97" t="s">
        <v>6404</v>
      </c>
      <c r="F717" s="102" t="s">
        <v>71</v>
      </c>
      <c r="G717" s="104" t="s">
        <v>6400</v>
      </c>
      <c r="H717" s="97" t="s">
        <v>70</v>
      </c>
      <c r="I717" s="97" t="s">
        <v>6405</v>
      </c>
      <c r="J717" s="97">
        <v>30</v>
      </c>
      <c r="K717" s="97" t="s">
        <v>5330</v>
      </c>
      <c r="L717" s="97" t="s">
        <v>6402</v>
      </c>
      <c r="M717" s="97" t="s">
        <v>64</v>
      </c>
      <c r="N717" s="97" t="s">
        <v>64</v>
      </c>
      <c r="O717" s="97" t="s">
        <v>64</v>
      </c>
      <c r="P717" s="98" t="s">
        <v>5332</v>
      </c>
      <c r="Q717" s="97"/>
      <c r="R717" s="112"/>
      <c r="S717" s="95"/>
    </row>
    <row r="718" spans="1:19" ht="25.5">
      <c r="A718" s="97" t="s">
        <v>5325</v>
      </c>
      <c r="B718" s="97"/>
      <c r="C718" s="97" t="s">
        <v>5429</v>
      </c>
      <c r="D718" s="102" t="s">
        <v>6412</v>
      </c>
      <c r="E718" s="97" t="s">
        <v>6413</v>
      </c>
      <c r="F718" s="102" t="s">
        <v>74</v>
      </c>
      <c r="G718" s="104" t="s">
        <v>6400</v>
      </c>
      <c r="H718" s="97" t="s">
        <v>70</v>
      </c>
      <c r="I718" s="97" t="s">
        <v>6401</v>
      </c>
      <c r="J718" s="97">
        <v>30</v>
      </c>
      <c r="K718" s="97" t="s">
        <v>5330</v>
      </c>
      <c r="L718" s="97" t="s">
        <v>6402</v>
      </c>
      <c r="M718" s="97" t="s">
        <v>64</v>
      </c>
      <c r="N718" s="97" t="s">
        <v>64</v>
      </c>
      <c r="O718" s="97" t="s">
        <v>64</v>
      </c>
      <c r="P718" s="98" t="s">
        <v>5332</v>
      </c>
      <c r="Q718" s="97"/>
      <c r="R718" s="98" t="s">
        <v>5334</v>
      </c>
      <c r="S718" s="95"/>
    </row>
    <row r="719" spans="1:19" s="150" customFormat="1" ht="25.5">
      <c r="A719" s="97">
        <v>0</v>
      </c>
      <c r="B719" s="97"/>
      <c r="C719" s="97" t="s">
        <v>5429</v>
      </c>
      <c r="D719" s="102" t="s">
        <v>6414</v>
      </c>
      <c r="E719" s="97" t="s">
        <v>6404</v>
      </c>
      <c r="F719" s="102" t="s">
        <v>74</v>
      </c>
      <c r="G719" s="104" t="s">
        <v>6400</v>
      </c>
      <c r="H719" s="97" t="s">
        <v>70</v>
      </c>
      <c r="I719" s="97" t="s">
        <v>6405</v>
      </c>
      <c r="J719" s="97">
        <v>30</v>
      </c>
      <c r="K719" s="97" t="s">
        <v>5330</v>
      </c>
      <c r="L719" s="97" t="s">
        <v>6402</v>
      </c>
      <c r="M719" s="97" t="s">
        <v>64</v>
      </c>
      <c r="N719" s="97" t="s">
        <v>64</v>
      </c>
      <c r="O719" s="97" t="s">
        <v>64</v>
      </c>
      <c r="P719" s="98" t="s">
        <v>5332</v>
      </c>
      <c r="Q719" s="97"/>
      <c r="R719" s="112"/>
      <c r="S719" s="95"/>
    </row>
    <row r="720" spans="1:19" s="151" customFormat="1" ht="26.45" customHeight="1">
      <c r="A720" s="97" t="s">
        <v>5325</v>
      </c>
      <c r="B720" s="97"/>
      <c r="C720" s="97" t="s">
        <v>5429</v>
      </c>
      <c r="D720" s="102" t="s">
        <v>6415</v>
      </c>
      <c r="E720" s="97" t="s">
        <v>6413</v>
      </c>
      <c r="F720" s="102" t="s">
        <v>78</v>
      </c>
      <c r="G720" s="104" t="s">
        <v>6400</v>
      </c>
      <c r="H720" s="97" t="s">
        <v>70</v>
      </c>
      <c r="I720" s="97" t="s">
        <v>6401</v>
      </c>
      <c r="J720" s="97">
        <v>30</v>
      </c>
      <c r="K720" s="97" t="s">
        <v>5330</v>
      </c>
      <c r="L720" s="97" t="s">
        <v>6402</v>
      </c>
      <c r="M720" s="97" t="s">
        <v>64</v>
      </c>
      <c r="N720" s="97" t="s">
        <v>64</v>
      </c>
      <c r="O720" s="97" t="s">
        <v>64</v>
      </c>
      <c r="P720" s="98" t="s">
        <v>5332</v>
      </c>
      <c r="Q720" s="97"/>
      <c r="R720" s="98" t="s">
        <v>5334</v>
      </c>
      <c r="S720" s="95"/>
    </row>
    <row r="721" spans="1:19" s="151" customFormat="1" ht="25.5">
      <c r="A721" s="97">
        <v>0</v>
      </c>
      <c r="B721" s="97"/>
      <c r="C721" s="97" t="s">
        <v>5429</v>
      </c>
      <c r="D721" s="102" t="s">
        <v>6416</v>
      </c>
      <c r="E721" s="97" t="s">
        <v>6404</v>
      </c>
      <c r="F721" s="102" t="s">
        <v>78</v>
      </c>
      <c r="G721" s="104" t="s">
        <v>6400</v>
      </c>
      <c r="H721" s="97" t="s">
        <v>70</v>
      </c>
      <c r="I721" s="97" t="s">
        <v>6405</v>
      </c>
      <c r="J721" s="97">
        <v>30</v>
      </c>
      <c r="K721" s="97" t="s">
        <v>5330</v>
      </c>
      <c r="L721" s="97" t="s">
        <v>6402</v>
      </c>
      <c r="M721" s="97" t="s">
        <v>64</v>
      </c>
      <c r="N721" s="97" t="s">
        <v>64</v>
      </c>
      <c r="O721" s="97" t="s">
        <v>64</v>
      </c>
      <c r="P721" s="98" t="s">
        <v>5332</v>
      </c>
      <c r="Q721" s="97"/>
      <c r="R721" s="112"/>
      <c r="S721" s="95"/>
    </row>
    <row r="722" spans="1:19" ht="25.5">
      <c r="A722" s="97" t="s">
        <v>5325</v>
      </c>
      <c r="B722" s="97"/>
      <c r="C722" s="97" t="s">
        <v>5429</v>
      </c>
      <c r="D722" s="102" t="s">
        <v>6417</v>
      </c>
      <c r="E722" s="97" t="s">
        <v>6413</v>
      </c>
      <c r="F722" s="102" t="s">
        <v>86</v>
      </c>
      <c r="G722" s="104" t="s">
        <v>6400</v>
      </c>
      <c r="H722" s="97" t="s">
        <v>70</v>
      </c>
      <c r="I722" s="97" t="s">
        <v>6401</v>
      </c>
      <c r="J722" s="97">
        <v>30</v>
      </c>
      <c r="K722" s="97" t="s">
        <v>5330</v>
      </c>
      <c r="L722" s="97" t="s">
        <v>6067</v>
      </c>
      <c r="M722" s="97" t="s">
        <v>64</v>
      </c>
      <c r="N722" s="97" t="s">
        <v>64</v>
      </c>
      <c r="O722" s="97" t="s">
        <v>64</v>
      </c>
      <c r="P722" s="98" t="s">
        <v>5332</v>
      </c>
      <c r="Q722" s="97"/>
      <c r="R722" s="98" t="s">
        <v>5334</v>
      </c>
      <c r="S722" s="95"/>
    </row>
    <row r="723" spans="1:19" s="150" customFormat="1" ht="25.5">
      <c r="A723" s="97">
        <v>0</v>
      </c>
      <c r="B723" s="97"/>
      <c r="C723" s="97" t="s">
        <v>5429</v>
      </c>
      <c r="D723" s="102" t="s">
        <v>6418</v>
      </c>
      <c r="E723" s="97" t="s">
        <v>6404</v>
      </c>
      <c r="F723" s="102" t="s">
        <v>86</v>
      </c>
      <c r="G723" s="104" t="s">
        <v>6400</v>
      </c>
      <c r="H723" s="97" t="s">
        <v>70</v>
      </c>
      <c r="I723" s="97" t="s">
        <v>6405</v>
      </c>
      <c r="J723" s="97">
        <v>30</v>
      </c>
      <c r="K723" s="97" t="s">
        <v>5330</v>
      </c>
      <c r="L723" s="97" t="s">
        <v>6067</v>
      </c>
      <c r="M723" s="97" t="s">
        <v>64</v>
      </c>
      <c r="N723" s="97" t="s">
        <v>64</v>
      </c>
      <c r="O723" s="97" t="s">
        <v>64</v>
      </c>
      <c r="P723" s="98" t="s">
        <v>5332</v>
      </c>
      <c r="Q723" s="97"/>
      <c r="R723" s="112"/>
      <c r="S723" s="95"/>
    </row>
    <row r="724" spans="1:19" s="151" customFormat="1" ht="25.5">
      <c r="A724" s="97" t="s">
        <v>5325</v>
      </c>
      <c r="B724" s="97"/>
      <c r="C724" s="97" t="s">
        <v>5429</v>
      </c>
      <c r="D724" s="102" t="s">
        <v>6419</v>
      </c>
      <c r="E724" s="97" t="s">
        <v>6413</v>
      </c>
      <c r="F724" s="102" t="s">
        <v>81</v>
      </c>
      <c r="G724" s="104" t="s">
        <v>6400</v>
      </c>
      <c r="H724" s="97" t="s">
        <v>70</v>
      </c>
      <c r="I724" s="97" t="s">
        <v>6401</v>
      </c>
      <c r="J724" s="97">
        <v>30</v>
      </c>
      <c r="K724" s="97" t="s">
        <v>5330</v>
      </c>
      <c r="L724" s="97" t="s">
        <v>6402</v>
      </c>
      <c r="M724" s="97" t="s">
        <v>64</v>
      </c>
      <c r="N724" s="97" t="s">
        <v>64</v>
      </c>
      <c r="O724" s="97" t="s">
        <v>64</v>
      </c>
      <c r="P724" s="98" t="s">
        <v>5332</v>
      </c>
      <c r="Q724" s="97"/>
      <c r="R724" s="98" t="s">
        <v>5334</v>
      </c>
      <c r="S724" s="95"/>
    </row>
    <row r="725" spans="1:19" ht="25.5">
      <c r="A725" s="97" t="s">
        <v>5325</v>
      </c>
      <c r="B725" s="97"/>
      <c r="C725" s="97" t="s">
        <v>5429</v>
      </c>
      <c r="D725" s="102" t="s">
        <v>6420</v>
      </c>
      <c r="E725" s="97" t="s">
        <v>6404</v>
      </c>
      <c r="F725" s="102" t="s">
        <v>81</v>
      </c>
      <c r="G725" s="104" t="s">
        <v>6400</v>
      </c>
      <c r="H725" s="97" t="s">
        <v>70</v>
      </c>
      <c r="I725" s="97" t="s">
        <v>6405</v>
      </c>
      <c r="J725" s="97">
        <v>30</v>
      </c>
      <c r="K725" s="97" t="s">
        <v>5330</v>
      </c>
      <c r="L725" s="97" t="s">
        <v>6402</v>
      </c>
      <c r="M725" s="97" t="s">
        <v>64</v>
      </c>
      <c r="N725" s="97" t="s">
        <v>64</v>
      </c>
      <c r="O725" s="97" t="s">
        <v>64</v>
      </c>
      <c r="P725" s="98" t="s">
        <v>5332</v>
      </c>
      <c r="Q725" s="97"/>
      <c r="R725" s="98" t="s">
        <v>5334</v>
      </c>
      <c r="S725" s="95"/>
    </row>
    <row r="726" spans="1:19" ht="51">
      <c r="A726" s="97" t="s">
        <v>5325</v>
      </c>
      <c r="B726" s="97"/>
      <c r="C726" s="97" t="s">
        <v>5429</v>
      </c>
      <c r="D726" s="102" t="s">
        <v>6421</v>
      </c>
      <c r="E726" s="97" t="s">
        <v>74</v>
      </c>
      <c r="F726" s="102" t="s">
        <v>81</v>
      </c>
      <c r="G726" s="104" t="s">
        <v>6422</v>
      </c>
      <c r="H726" s="97" t="s">
        <v>192</v>
      </c>
      <c r="I726" s="97" t="s">
        <v>6423</v>
      </c>
      <c r="J726" s="97" t="s">
        <v>5329</v>
      </c>
      <c r="K726" s="97" t="s">
        <v>5330</v>
      </c>
      <c r="L726" s="97" t="s">
        <v>6424</v>
      </c>
      <c r="M726" s="97" t="s">
        <v>64</v>
      </c>
      <c r="N726" s="97" t="s">
        <v>64</v>
      </c>
      <c r="O726" s="97" t="s">
        <v>64</v>
      </c>
      <c r="P726" s="98" t="s">
        <v>5332</v>
      </c>
      <c r="Q726" s="97"/>
      <c r="R726" s="98" t="s">
        <v>5334</v>
      </c>
      <c r="S726" s="95"/>
    </row>
    <row r="727" spans="1:19" ht="25.5">
      <c r="A727" s="97" t="s">
        <v>5325</v>
      </c>
      <c r="B727" s="97"/>
      <c r="C727" s="97" t="s">
        <v>5429</v>
      </c>
      <c r="D727" s="102" t="s">
        <v>6425</v>
      </c>
      <c r="E727" s="97" t="s">
        <v>74</v>
      </c>
      <c r="F727" s="102" t="s">
        <v>81</v>
      </c>
      <c r="G727" s="104" t="s">
        <v>6426</v>
      </c>
      <c r="H727" s="97" t="s">
        <v>192</v>
      </c>
      <c r="I727" s="97" t="s">
        <v>5468</v>
      </c>
      <c r="J727" s="97" t="s">
        <v>5329</v>
      </c>
      <c r="K727" s="97" t="s">
        <v>5330</v>
      </c>
      <c r="L727" s="97" t="s">
        <v>6424</v>
      </c>
      <c r="M727" s="97" t="s">
        <v>64</v>
      </c>
      <c r="N727" s="97" t="s">
        <v>64</v>
      </c>
      <c r="O727" s="97" t="s">
        <v>64</v>
      </c>
      <c r="P727" s="98" t="s">
        <v>5332</v>
      </c>
      <c r="Q727" s="97"/>
      <c r="R727" s="98" t="s">
        <v>5334</v>
      </c>
      <c r="S727" s="95"/>
    </row>
    <row r="728" spans="1:19" ht="25.5">
      <c r="A728" s="97" t="s">
        <v>5745</v>
      </c>
      <c r="B728" s="97"/>
      <c r="C728" s="97" t="s">
        <v>5429</v>
      </c>
      <c r="D728" s="102" t="s">
        <v>6427</v>
      </c>
      <c r="E728" s="97" t="s">
        <v>74</v>
      </c>
      <c r="F728" s="102" t="s">
        <v>81</v>
      </c>
      <c r="G728" s="104" t="s">
        <v>5369</v>
      </c>
      <c r="H728" s="97" t="s">
        <v>192</v>
      </c>
      <c r="I728" s="97" t="s">
        <v>6103</v>
      </c>
      <c r="J728" s="97" t="s">
        <v>5329</v>
      </c>
      <c r="K728" s="97" t="s">
        <v>5330</v>
      </c>
      <c r="L728" s="97" t="s">
        <v>6424</v>
      </c>
      <c r="M728" s="97" t="s">
        <v>64</v>
      </c>
      <c r="N728" s="97" t="s">
        <v>64</v>
      </c>
      <c r="O728" s="97" t="s">
        <v>64</v>
      </c>
      <c r="P728" s="98" t="s">
        <v>5332</v>
      </c>
      <c r="Q728" s="97"/>
      <c r="R728" s="98" t="s">
        <v>6428</v>
      </c>
      <c r="S728" s="95"/>
    </row>
    <row r="729" spans="1:19" ht="25.5">
      <c r="A729" s="97" t="s">
        <v>5745</v>
      </c>
      <c r="B729" s="97"/>
      <c r="C729" s="97" t="s">
        <v>5429</v>
      </c>
      <c r="D729" s="102" t="s">
        <v>6429</v>
      </c>
      <c r="E729" s="97" t="s">
        <v>74</v>
      </c>
      <c r="F729" s="102" t="s">
        <v>6430</v>
      </c>
      <c r="G729" s="104" t="s">
        <v>5369</v>
      </c>
      <c r="H729" s="97" t="s">
        <v>192</v>
      </c>
      <c r="I729" s="97" t="s">
        <v>6103</v>
      </c>
      <c r="J729" s="97" t="s">
        <v>5329</v>
      </c>
      <c r="K729" s="97" t="s">
        <v>5330</v>
      </c>
      <c r="L729" s="97" t="s">
        <v>6424</v>
      </c>
      <c r="M729" s="97" t="s">
        <v>64</v>
      </c>
      <c r="N729" s="97" t="s">
        <v>64</v>
      </c>
      <c r="O729" s="97" t="s">
        <v>64</v>
      </c>
      <c r="P729" s="98" t="s">
        <v>5332</v>
      </c>
      <c r="Q729" s="97"/>
      <c r="R729" s="98" t="s">
        <v>6428</v>
      </c>
      <c r="S729" s="95"/>
    </row>
    <row r="730" spans="1:19" ht="89.25">
      <c r="A730" s="154" t="s">
        <v>6736</v>
      </c>
      <c r="B730" s="105" t="s">
        <v>6431</v>
      </c>
      <c r="C730" s="97" t="s">
        <v>5429</v>
      </c>
      <c r="D730" s="107" t="s">
        <v>6432</v>
      </c>
      <c r="E730" s="105" t="s">
        <v>6433</v>
      </c>
      <c r="F730" s="102" t="s">
        <v>1741</v>
      </c>
      <c r="G730" s="108" t="s">
        <v>6434</v>
      </c>
      <c r="H730" s="97" t="s">
        <v>6435</v>
      </c>
      <c r="I730" s="97" t="s">
        <v>6436</v>
      </c>
      <c r="J730" s="97">
        <v>40</v>
      </c>
      <c r="K730" s="97" t="s">
        <v>5415</v>
      </c>
      <c r="L730" s="97" t="s">
        <v>6437</v>
      </c>
      <c r="M730" s="97" t="s">
        <v>64</v>
      </c>
      <c r="N730" s="97" t="s">
        <v>64</v>
      </c>
      <c r="O730" s="97" t="s">
        <v>64</v>
      </c>
      <c r="P730" s="98" t="s">
        <v>5332</v>
      </c>
      <c r="Q730" s="105" t="s">
        <v>6438</v>
      </c>
      <c r="R730" s="112"/>
      <c r="S730" s="95"/>
    </row>
    <row r="731" spans="1:19" ht="89.25">
      <c r="A731" s="154" t="s">
        <v>6736</v>
      </c>
      <c r="B731" s="105" t="s">
        <v>6431</v>
      </c>
      <c r="C731" s="97" t="s">
        <v>5429</v>
      </c>
      <c r="D731" s="107" t="s">
        <v>6439</v>
      </c>
      <c r="E731" s="105" t="s">
        <v>6433</v>
      </c>
      <c r="F731" s="102" t="s">
        <v>1754</v>
      </c>
      <c r="G731" s="108" t="s">
        <v>6434</v>
      </c>
      <c r="H731" s="97" t="s">
        <v>6435</v>
      </c>
      <c r="I731" s="97" t="s">
        <v>6436</v>
      </c>
      <c r="J731" s="97">
        <v>40</v>
      </c>
      <c r="K731" s="97" t="s">
        <v>5415</v>
      </c>
      <c r="L731" s="97" t="s">
        <v>6440</v>
      </c>
      <c r="M731" s="97" t="s">
        <v>64</v>
      </c>
      <c r="N731" s="97" t="s">
        <v>64</v>
      </c>
      <c r="O731" s="97" t="s">
        <v>64</v>
      </c>
      <c r="P731" s="98" t="s">
        <v>5332</v>
      </c>
      <c r="Q731" s="105" t="s">
        <v>6438</v>
      </c>
      <c r="R731" s="112"/>
      <c r="S731" s="95"/>
    </row>
    <row r="732" spans="1:19" ht="89.25">
      <c r="A732" s="154" t="s">
        <v>6736</v>
      </c>
      <c r="B732" s="105" t="s">
        <v>6431</v>
      </c>
      <c r="C732" s="97" t="s">
        <v>5429</v>
      </c>
      <c r="D732" s="107" t="s">
        <v>6441</v>
      </c>
      <c r="E732" s="105" t="s">
        <v>6442</v>
      </c>
      <c r="F732" s="107" t="s">
        <v>1748</v>
      </c>
      <c r="G732" s="108" t="s">
        <v>6434</v>
      </c>
      <c r="H732" s="97" t="s">
        <v>6435</v>
      </c>
      <c r="I732" s="97" t="s">
        <v>6436</v>
      </c>
      <c r="J732" s="97">
        <v>40</v>
      </c>
      <c r="K732" s="97" t="s">
        <v>5415</v>
      </c>
      <c r="L732" s="97" t="s">
        <v>6443</v>
      </c>
      <c r="M732" s="97" t="s">
        <v>64</v>
      </c>
      <c r="N732" s="97" t="s">
        <v>64</v>
      </c>
      <c r="O732" s="97" t="s">
        <v>64</v>
      </c>
      <c r="P732" s="98" t="s">
        <v>5332</v>
      </c>
      <c r="Q732" s="105" t="s">
        <v>6438</v>
      </c>
      <c r="R732" s="112"/>
      <c r="S732" s="95"/>
    </row>
    <row r="733" spans="1:19" ht="25.5">
      <c r="A733" s="154" t="s">
        <v>6736</v>
      </c>
      <c r="B733" s="97"/>
      <c r="C733" s="97" t="s">
        <v>5429</v>
      </c>
      <c r="D733" s="102" t="s">
        <v>6444</v>
      </c>
      <c r="E733" s="97" t="s">
        <v>86</v>
      </c>
      <c r="F733" s="102" t="s">
        <v>1888</v>
      </c>
      <c r="G733" s="108" t="s">
        <v>6434</v>
      </c>
      <c r="H733" s="97" t="s">
        <v>6435</v>
      </c>
      <c r="I733" s="97" t="s">
        <v>6436</v>
      </c>
      <c r="J733" s="97">
        <v>30</v>
      </c>
      <c r="K733" s="97" t="s">
        <v>5330</v>
      </c>
      <c r="L733" s="97" t="s">
        <v>6445</v>
      </c>
      <c r="M733" s="97" t="s">
        <v>64</v>
      </c>
      <c r="N733" s="97" t="s">
        <v>64</v>
      </c>
      <c r="O733" s="97" t="s">
        <v>64</v>
      </c>
      <c r="P733" s="98" t="s">
        <v>5332</v>
      </c>
      <c r="Q733" s="97"/>
      <c r="R733" s="112"/>
      <c r="S733" s="95"/>
    </row>
    <row r="734" spans="1:19" ht="25.5">
      <c r="A734" s="154" t="s">
        <v>6736</v>
      </c>
      <c r="B734" s="97"/>
      <c r="C734" s="97" t="s">
        <v>5429</v>
      </c>
      <c r="D734" s="102" t="s">
        <v>6446</v>
      </c>
      <c r="E734" s="97" t="s">
        <v>86</v>
      </c>
      <c r="F734" s="102" t="s">
        <v>1888</v>
      </c>
      <c r="G734" s="108" t="s">
        <v>6434</v>
      </c>
      <c r="H734" s="97" t="s">
        <v>6435</v>
      </c>
      <c r="I734" s="97" t="s">
        <v>6436</v>
      </c>
      <c r="J734" s="97">
        <v>30</v>
      </c>
      <c r="K734" s="97" t="s">
        <v>5330</v>
      </c>
      <c r="L734" s="97" t="s">
        <v>6445</v>
      </c>
      <c r="M734" s="97" t="s">
        <v>64</v>
      </c>
      <c r="N734" s="97" t="s">
        <v>64</v>
      </c>
      <c r="O734" s="97" t="s">
        <v>64</v>
      </c>
      <c r="P734" s="98" t="s">
        <v>5332</v>
      </c>
      <c r="Q734" s="97"/>
      <c r="R734" s="112"/>
      <c r="S734" s="95"/>
    </row>
    <row r="735" spans="1:19" ht="25.5">
      <c r="A735" s="154" t="s">
        <v>6736</v>
      </c>
      <c r="B735" s="97"/>
      <c r="C735" s="97" t="s">
        <v>5429</v>
      </c>
      <c r="D735" s="102" t="s">
        <v>6447</v>
      </c>
      <c r="E735" s="97" t="s">
        <v>86</v>
      </c>
      <c r="F735" s="102" t="s">
        <v>1888</v>
      </c>
      <c r="G735" s="108" t="s">
        <v>6434</v>
      </c>
      <c r="H735" s="97" t="s">
        <v>6435</v>
      </c>
      <c r="I735" s="97" t="s">
        <v>6436</v>
      </c>
      <c r="J735" s="97">
        <v>30</v>
      </c>
      <c r="K735" s="97" t="s">
        <v>5330</v>
      </c>
      <c r="L735" s="97" t="s">
        <v>6445</v>
      </c>
      <c r="M735" s="97" t="s">
        <v>64</v>
      </c>
      <c r="N735" s="97" t="s">
        <v>64</v>
      </c>
      <c r="O735" s="97" t="s">
        <v>64</v>
      </c>
      <c r="P735" s="98" t="s">
        <v>5332</v>
      </c>
      <c r="Q735" s="97"/>
      <c r="R735" s="112"/>
      <c r="S735" s="95"/>
    </row>
    <row r="736" spans="1:19" ht="25.5">
      <c r="A736" s="154" t="s">
        <v>6736</v>
      </c>
      <c r="B736" s="97"/>
      <c r="C736" s="97" t="s">
        <v>5429</v>
      </c>
      <c r="D736" s="102" t="s">
        <v>6448</v>
      </c>
      <c r="E736" s="97" t="s">
        <v>86</v>
      </c>
      <c r="F736" s="102" t="s">
        <v>1888</v>
      </c>
      <c r="G736" s="108" t="s">
        <v>6434</v>
      </c>
      <c r="H736" s="97" t="s">
        <v>6435</v>
      </c>
      <c r="I736" s="97" t="s">
        <v>6436</v>
      </c>
      <c r="J736" s="97">
        <v>30</v>
      </c>
      <c r="K736" s="97" t="s">
        <v>5330</v>
      </c>
      <c r="L736" s="97" t="s">
        <v>6445</v>
      </c>
      <c r="M736" s="97" t="s">
        <v>64</v>
      </c>
      <c r="N736" s="97" t="s">
        <v>64</v>
      </c>
      <c r="O736" s="97" t="s">
        <v>64</v>
      </c>
      <c r="P736" s="98" t="s">
        <v>5332</v>
      </c>
      <c r="Q736" s="97"/>
      <c r="R736" s="112"/>
      <c r="S736" s="95"/>
    </row>
    <row r="737" spans="1:19" ht="25.5">
      <c r="A737" s="154" t="s">
        <v>6736</v>
      </c>
      <c r="B737" s="97"/>
      <c r="C737" s="97" t="s">
        <v>5429</v>
      </c>
      <c r="D737" s="102" t="s">
        <v>6449</v>
      </c>
      <c r="E737" s="97" t="s">
        <v>86</v>
      </c>
      <c r="F737" s="102" t="s">
        <v>513</v>
      </c>
      <c r="G737" s="108" t="s">
        <v>6434</v>
      </c>
      <c r="H737" s="97" t="s">
        <v>6435</v>
      </c>
      <c r="I737" s="97" t="s">
        <v>6436</v>
      </c>
      <c r="J737" s="97">
        <v>30</v>
      </c>
      <c r="K737" s="97" t="s">
        <v>5330</v>
      </c>
      <c r="L737" s="97" t="s">
        <v>6445</v>
      </c>
      <c r="M737" s="97" t="s">
        <v>64</v>
      </c>
      <c r="N737" s="97" t="s">
        <v>64</v>
      </c>
      <c r="O737" s="97" t="s">
        <v>64</v>
      </c>
      <c r="P737" s="98" t="s">
        <v>5332</v>
      </c>
      <c r="Q737" s="97"/>
      <c r="R737" s="112"/>
      <c r="S737" s="95"/>
    </row>
    <row r="738" spans="1:19" ht="25.5">
      <c r="A738" s="154" t="s">
        <v>6736</v>
      </c>
      <c r="B738" s="97"/>
      <c r="C738" s="97" t="s">
        <v>5429</v>
      </c>
      <c r="D738" s="102" t="s">
        <v>6450</v>
      </c>
      <c r="E738" s="97" t="s">
        <v>86</v>
      </c>
      <c r="F738" s="102" t="s">
        <v>513</v>
      </c>
      <c r="G738" s="108" t="s">
        <v>6434</v>
      </c>
      <c r="H738" s="97" t="s">
        <v>6435</v>
      </c>
      <c r="I738" s="97" t="s">
        <v>6436</v>
      </c>
      <c r="J738" s="97">
        <v>30</v>
      </c>
      <c r="K738" s="97" t="s">
        <v>5330</v>
      </c>
      <c r="L738" s="97" t="s">
        <v>6445</v>
      </c>
      <c r="M738" s="97" t="s">
        <v>64</v>
      </c>
      <c r="N738" s="97" t="s">
        <v>64</v>
      </c>
      <c r="O738" s="97" t="s">
        <v>64</v>
      </c>
      <c r="P738" s="98" t="s">
        <v>5332</v>
      </c>
      <c r="Q738" s="97"/>
      <c r="R738" s="112"/>
      <c r="S738" s="95"/>
    </row>
    <row r="739" spans="1:19" ht="25.5">
      <c r="A739" s="154" t="s">
        <v>6736</v>
      </c>
      <c r="B739" s="97"/>
      <c r="C739" s="97" t="s">
        <v>5429</v>
      </c>
      <c r="D739" s="102" t="s">
        <v>6451</v>
      </c>
      <c r="E739" s="97" t="s">
        <v>86</v>
      </c>
      <c r="F739" s="102" t="s">
        <v>513</v>
      </c>
      <c r="G739" s="108" t="s">
        <v>6434</v>
      </c>
      <c r="H739" s="97" t="s">
        <v>6435</v>
      </c>
      <c r="I739" s="97" t="s">
        <v>6436</v>
      </c>
      <c r="J739" s="97">
        <v>30</v>
      </c>
      <c r="K739" s="97" t="s">
        <v>5330</v>
      </c>
      <c r="L739" s="97" t="s">
        <v>6445</v>
      </c>
      <c r="M739" s="97" t="s">
        <v>64</v>
      </c>
      <c r="N739" s="97" t="s">
        <v>64</v>
      </c>
      <c r="O739" s="97" t="s">
        <v>64</v>
      </c>
      <c r="P739" s="98" t="s">
        <v>5332</v>
      </c>
      <c r="Q739" s="97"/>
      <c r="R739" s="112"/>
      <c r="S739" s="95"/>
    </row>
    <row r="740" spans="1:19" ht="25.5">
      <c r="A740" s="154" t="s">
        <v>6736</v>
      </c>
      <c r="B740" s="97"/>
      <c r="C740" s="97" t="s">
        <v>5429</v>
      </c>
      <c r="D740" s="102" t="s">
        <v>6452</v>
      </c>
      <c r="E740" s="97" t="s">
        <v>86</v>
      </c>
      <c r="F740" s="102" t="s">
        <v>513</v>
      </c>
      <c r="G740" s="108" t="s">
        <v>6434</v>
      </c>
      <c r="H740" s="97" t="s">
        <v>6435</v>
      </c>
      <c r="I740" s="97" t="s">
        <v>6436</v>
      </c>
      <c r="J740" s="97">
        <v>30</v>
      </c>
      <c r="K740" s="97" t="s">
        <v>5330</v>
      </c>
      <c r="L740" s="97" t="s">
        <v>6445</v>
      </c>
      <c r="M740" s="97" t="s">
        <v>64</v>
      </c>
      <c r="N740" s="97" t="s">
        <v>64</v>
      </c>
      <c r="O740" s="97" t="s">
        <v>64</v>
      </c>
      <c r="P740" s="98" t="s">
        <v>5332</v>
      </c>
      <c r="Q740" s="97"/>
      <c r="R740" s="112"/>
      <c r="S740" s="95"/>
    </row>
    <row r="741" spans="1:19" ht="25.5">
      <c r="A741" s="154" t="s">
        <v>6736</v>
      </c>
      <c r="B741" s="97"/>
      <c r="C741" s="97" t="s">
        <v>5429</v>
      </c>
      <c r="D741" s="102" t="s">
        <v>6453</v>
      </c>
      <c r="E741" s="97" t="s">
        <v>86</v>
      </c>
      <c r="F741" s="102" t="s">
        <v>59</v>
      </c>
      <c r="G741" s="108" t="s">
        <v>6434</v>
      </c>
      <c r="H741" s="97" t="s">
        <v>6435</v>
      </c>
      <c r="I741" s="97" t="s">
        <v>6436</v>
      </c>
      <c r="J741" s="97">
        <v>30</v>
      </c>
      <c r="K741" s="97" t="s">
        <v>5330</v>
      </c>
      <c r="L741" s="97" t="s">
        <v>6445</v>
      </c>
      <c r="M741" s="97" t="s">
        <v>64</v>
      </c>
      <c r="N741" s="97" t="s">
        <v>64</v>
      </c>
      <c r="O741" s="97" t="s">
        <v>64</v>
      </c>
      <c r="P741" s="98" t="s">
        <v>5332</v>
      </c>
      <c r="Q741" s="97"/>
      <c r="R741" s="112"/>
      <c r="S741" s="95"/>
    </row>
    <row r="742" spans="1:19" ht="25.5">
      <c r="A742" s="154" t="s">
        <v>6736</v>
      </c>
      <c r="B742" s="97"/>
      <c r="C742" s="97" t="s">
        <v>5429</v>
      </c>
      <c r="D742" s="102" t="s">
        <v>6454</v>
      </c>
      <c r="E742" s="97" t="s">
        <v>86</v>
      </c>
      <c r="F742" s="102" t="s">
        <v>59</v>
      </c>
      <c r="G742" s="108" t="s">
        <v>6434</v>
      </c>
      <c r="H742" s="97" t="s">
        <v>6435</v>
      </c>
      <c r="I742" s="97" t="s">
        <v>6436</v>
      </c>
      <c r="J742" s="97">
        <v>30</v>
      </c>
      <c r="K742" s="97" t="s">
        <v>5330</v>
      </c>
      <c r="L742" s="97" t="s">
        <v>6445</v>
      </c>
      <c r="M742" s="97" t="s">
        <v>64</v>
      </c>
      <c r="N742" s="97" t="s">
        <v>64</v>
      </c>
      <c r="O742" s="97" t="s">
        <v>64</v>
      </c>
      <c r="P742" s="98" t="s">
        <v>5332</v>
      </c>
      <c r="Q742" s="97"/>
      <c r="R742" s="112"/>
      <c r="S742" s="95"/>
    </row>
    <row r="743" spans="1:19" ht="25.5">
      <c r="A743" s="154" t="s">
        <v>6736</v>
      </c>
      <c r="B743" s="97"/>
      <c r="C743" s="97" t="s">
        <v>5429</v>
      </c>
      <c r="D743" s="102" t="s">
        <v>6455</v>
      </c>
      <c r="E743" s="97" t="s">
        <v>86</v>
      </c>
      <c r="F743" s="102" t="s">
        <v>59</v>
      </c>
      <c r="G743" s="108" t="s">
        <v>6434</v>
      </c>
      <c r="H743" s="97" t="s">
        <v>6435</v>
      </c>
      <c r="I743" s="97" t="s">
        <v>6436</v>
      </c>
      <c r="J743" s="97">
        <v>30</v>
      </c>
      <c r="K743" s="97" t="s">
        <v>5330</v>
      </c>
      <c r="L743" s="97" t="s">
        <v>6445</v>
      </c>
      <c r="M743" s="97" t="s">
        <v>64</v>
      </c>
      <c r="N743" s="97" t="s">
        <v>64</v>
      </c>
      <c r="O743" s="97" t="s">
        <v>64</v>
      </c>
      <c r="P743" s="98" t="s">
        <v>5332</v>
      </c>
      <c r="Q743" s="97"/>
      <c r="R743" s="112"/>
      <c r="S743" s="95"/>
    </row>
    <row r="744" spans="1:19" ht="25.5">
      <c r="A744" s="154" t="s">
        <v>6736</v>
      </c>
      <c r="B744" s="97"/>
      <c r="C744" s="97" t="s">
        <v>5429</v>
      </c>
      <c r="D744" s="102" t="s">
        <v>6456</v>
      </c>
      <c r="E744" s="97" t="s">
        <v>86</v>
      </c>
      <c r="F744" s="102" t="s">
        <v>59</v>
      </c>
      <c r="G744" s="108" t="s">
        <v>6434</v>
      </c>
      <c r="H744" s="97" t="s">
        <v>6435</v>
      </c>
      <c r="I744" s="97" t="s">
        <v>6436</v>
      </c>
      <c r="J744" s="97">
        <v>30</v>
      </c>
      <c r="K744" s="97" t="s">
        <v>5330</v>
      </c>
      <c r="L744" s="97" t="s">
        <v>6445</v>
      </c>
      <c r="M744" s="97" t="s">
        <v>64</v>
      </c>
      <c r="N744" s="97" t="s">
        <v>64</v>
      </c>
      <c r="O744" s="97" t="s">
        <v>64</v>
      </c>
      <c r="P744" s="98" t="s">
        <v>5332</v>
      </c>
      <c r="Q744" s="97"/>
      <c r="R744" s="112"/>
      <c r="S744" s="95"/>
    </row>
    <row r="745" spans="1:19" ht="25.5">
      <c r="A745" s="154" t="s">
        <v>6736</v>
      </c>
      <c r="B745" s="97"/>
      <c r="C745" s="97" t="s">
        <v>5429</v>
      </c>
      <c r="D745" s="102" t="s">
        <v>6457</v>
      </c>
      <c r="E745" s="97" t="s">
        <v>86</v>
      </c>
      <c r="F745" s="102" t="s">
        <v>71</v>
      </c>
      <c r="G745" s="108" t="s">
        <v>6434</v>
      </c>
      <c r="H745" s="97" t="s">
        <v>6435</v>
      </c>
      <c r="I745" s="97" t="s">
        <v>6436</v>
      </c>
      <c r="J745" s="97">
        <v>30</v>
      </c>
      <c r="K745" s="97" t="s">
        <v>5330</v>
      </c>
      <c r="L745" s="97" t="s">
        <v>6445</v>
      </c>
      <c r="M745" s="97" t="s">
        <v>64</v>
      </c>
      <c r="N745" s="97" t="s">
        <v>64</v>
      </c>
      <c r="O745" s="97" t="s">
        <v>64</v>
      </c>
      <c r="P745" s="98" t="s">
        <v>5332</v>
      </c>
      <c r="Q745" s="97"/>
      <c r="R745" s="112"/>
      <c r="S745" s="95"/>
    </row>
    <row r="746" spans="1:19" ht="25.5">
      <c r="A746" s="154" t="s">
        <v>6736</v>
      </c>
      <c r="B746" s="97"/>
      <c r="C746" s="97" t="s">
        <v>5429</v>
      </c>
      <c r="D746" s="102" t="s">
        <v>6458</v>
      </c>
      <c r="E746" s="97" t="s">
        <v>86</v>
      </c>
      <c r="F746" s="102" t="s">
        <v>71</v>
      </c>
      <c r="G746" s="108" t="s">
        <v>6434</v>
      </c>
      <c r="H746" s="97" t="s">
        <v>6435</v>
      </c>
      <c r="I746" s="97" t="s">
        <v>6436</v>
      </c>
      <c r="J746" s="97">
        <v>30</v>
      </c>
      <c r="K746" s="97" t="s">
        <v>5330</v>
      </c>
      <c r="L746" s="97" t="s">
        <v>6445</v>
      </c>
      <c r="M746" s="97" t="s">
        <v>64</v>
      </c>
      <c r="N746" s="97" t="s">
        <v>64</v>
      </c>
      <c r="O746" s="97" t="s">
        <v>64</v>
      </c>
      <c r="P746" s="98" t="s">
        <v>5332</v>
      </c>
      <c r="Q746" s="97"/>
      <c r="R746" s="112"/>
      <c r="S746" s="95"/>
    </row>
    <row r="747" spans="1:19" ht="25.5">
      <c r="A747" s="154" t="s">
        <v>6736</v>
      </c>
      <c r="B747" s="97"/>
      <c r="C747" s="97" t="s">
        <v>5429</v>
      </c>
      <c r="D747" s="102" t="s">
        <v>6459</v>
      </c>
      <c r="E747" s="97" t="s">
        <v>86</v>
      </c>
      <c r="F747" s="102" t="s">
        <v>71</v>
      </c>
      <c r="G747" s="108" t="s">
        <v>6434</v>
      </c>
      <c r="H747" s="97" t="s">
        <v>6435</v>
      </c>
      <c r="I747" s="97" t="s">
        <v>6436</v>
      </c>
      <c r="J747" s="97">
        <v>30</v>
      </c>
      <c r="K747" s="97" t="s">
        <v>5330</v>
      </c>
      <c r="L747" s="97" t="s">
        <v>6445</v>
      </c>
      <c r="M747" s="97" t="s">
        <v>64</v>
      </c>
      <c r="N747" s="97" t="s">
        <v>64</v>
      </c>
      <c r="O747" s="97" t="s">
        <v>64</v>
      </c>
      <c r="P747" s="98" t="s">
        <v>5332</v>
      </c>
      <c r="Q747" s="97"/>
      <c r="R747" s="112"/>
      <c r="S747" s="95"/>
    </row>
    <row r="748" spans="1:19" ht="25.5">
      <c r="A748" s="154" t="s">
        <v>6736</v>
      </c>
      <c r="B748" s="97"/>
      <c r="C748" s="97" t="s">
        <v>5429</v>
      </c>
      <c r="D748" s="102" t="s">
        <v>6460</v>
      </c>
      <c r="E748" s="97" t="s">
        <v>86</v>
      </c>
      <c r="F748" s="102" t="s">
        <v>71</v>
      </c>
      <c r="G748" s="108" t="s">
        <v>6434</v>
      </c>
      <c r="H748" s="97" t="s">
        <v>6435</v>
      </c>
      <c r="I748" s="97" t="s">
        <v>6436</v>
      </c>
      <c r="J748" s="97">
        <v>30</v>
      </c>
      <c r="K748" s="97" t="s">
        <v>5330</v>
      </c>
      <c r="L748" s="97" t="s">
        <v>6445</v>
      </c>
      <c r="M748" s="97" t="s">
        <v>64</v>
      </c>
      <c r="N748" s="97" t="s">
        <v>64</v>
      </c>
      <c r="O748" s="97" t="s">
        <v>64</v>
      </c>
      <c r="P748" s="98" t="s">
        <v>5332</v>
      </c>
      <c r="Q748" s="97"/>
      <c r="R748" s="112"/>
      <c r="S748" s="95"/>
    </row>
    <row r="749" spans="1:19" ht="25.5">
      <c r="A749" s="154" t="s">
        <v>6736</v>
      </c>
      <c r="B749" s="97"/>
      <c r="C749" s="97" t="s">
        <v>5429</v>
      </c>
      <c r="D749" s="102" t="s">
        <v>6461</v>
      </c>
      <c r="E749" s="97" t="s">
        <v>86</v>
      </c>
      <c r="F749" s="102" t="s">
        <v>74</v>
      </c>
      <c r="G749" s="108" t="s">
        <v>6434</v>
      </c>
      <c r="H749" s="97" t="s">
        <v>6435</v>
      </c>
      <c r="I749" s="97" t="s">
        <v>6436</v>
      </c>
      <c r="J749" s="97">
        <v>30</v>
      </c>
      <c r="K749" s="97" t="s">
        <v>5330</v>
      </c>
      <c r="L749" s="97" t="s">
        <v>6445</v>
      </c>
      <c r="M749" s="97" t="s">
        <v>64</v>
      </c>
      <c r="N749" s="97" t="s">
        <v>64</v>
      </c>
      <c r="O749" s="97" t="s">
        <v>64</v>
      </c>
      <c r="P749" s="98" t="s">
        <v>5332</v>
      </c>
      <c r="Q749" s="97"/>
      <c r="R749" s="112"/>
      <c r="S749" s="95"/>
    </row>
    <row r="750" spans="1:19" ht="25.5">
      <c r="A750" s="154" t="s">
        <v>6736</v>
      </c>
      <c r="B750" s="97"/>
      <c r="C750" s="97" t="s">
        <v>5429</v>
      </c>
      <c r="D750" s="102" t="s">
        <v>6462</v>
      </c>
      <c r="E750" s="97" t="s">
        <v>86</v>
      </c>
      <c r="F750" s="102" t="s">
        <v>74</v>
      </c>
      <c r="G750" s="108" t="s">
        <v>6434</v>
      </c>
      <c r="H750" s="97" t="s">
        <v>6435</v>
      </c>
      <c r="I750" s="97" t="s">
        <v>6436</v>
      </c>
      <c r="J750" s="97">
        <v>30</v>
      </c>
      <c r="K750" s="97" t="s">
        <v>5330</v>
      </c>
      <c r="L750" s="97" t="s">
        <v>6445</v>
      </c>
      <c r="M750" s="97" t="s">
        <v>64</v>
      </c>
      <c r="N750" s="97" t="s">
        <v>64</v>
      </c>
      <c r="O750" s="97" t="s">
        <v>64</v>
      </c>
      <c r="P750" s="98" t="s">
        <v>5332</v>
      </c>
      <c r="Q750" s="97"/>
      <c r="R750" s="112"/>
      <c r="S750" s="95"/>
    </row>
    <row r="751" spans="1:19" ht="25.5">
      <c r="A751" s="154" t="s">
        <v>6736</v>
      </c>
      <c r="B751" s="97"/>
      <c r="C751" s="97" t="s">
        <v>5429</v>
      </c>
      <c r="D751" s="102" t="s">
        <v>6463</v>
      </c>
      <c r="E751" s="97" t="s">
        <v>86</v>
      </c>
      <c r="F751" s="102" t="s">
        <v>74</v>
      </c>
      <c r="G751" s="108" t="s">
        <v>6434</v>
      </c>
      <c r="H751" s="97" t="s">
        <v>6435</v>
      </c>
      <c r="I751" s="97" t="s">
        <v>6436</v>
      </c>
      <c r="J751" s="97">
        <v>30</v>
      </c>
      <c r="K751" s="97" t="s">
        <v>5330</v>
      </c>
      <c r="L751" s="97" t="s">
        <v>6445</v>
      </c>
      <c r="M751" s="97" t="s">
        <v>64</v>
      </c>
      <c r="N751" s="97" t="s">
        <v>64</v>
      </c>
      <c r="O751" s="97" t="s">
        <v>64</v>
      </c>
      <c r="P751" s="98" t="s">
        <v>5332</v>
      </c>
      <c r="Q751" s="97"/>
      <c r="R751" s="112"/>
      <c r="S751" s="95"/>
    </row>
    <row r="752" spans="1:19" ht="25.5">
      <c r="A752" s="154" t="s">
        <v>6736</v>
      </c>
      <c r="B752" s="97"/>
      <c r="C752" s="97" t="s">
        <v>5429</v>
      </c>
      <c r="D752" s="102" t="s">
        <v>6464</v>
      </c>
      <c r="E752" s="97" t="s">
        <v>86</v>
      </c>
      <c r="F752" s="102" t="s">
        <v>74</v>
      </c>
      <c r="G752" s="108" t="s">
        <v>6434</v>
      </c>
      <c r="H752" s="97" t="s">
        <v>6435</v>
      </c>
      <c r="I752" s="97" t="s">
        <v>6436</v>
      </c>
      <c r="J752" s="97">
        <v>30</v>
      </c>
      <c r="K752" s="97" t="s">
        <v>5330</v>
      </c>
      <c r="L752" s="97" t="s">
        <v>6445</v>
      </c>
      <c r="M752" s="97" t="s">
        <v>64</v>
      </c>
      <c r="N752" s="97" t="s">
        <v>64</v>
      </c>
      <c r="O752" s="97" t="s">
        <v>64</v>
      </c>
      <c r="P752" s="98" t="s">
        <v>5332</v>
      </c>
      <c r="Q752" s="97"/>
      <c r="R752" s="112"/>
      <c r="S752" s="95"/>
    </row>
    <row r="753" spans="1:19">
      <c r="A753" s="154" t="s">
        <v>6736</v>
      </c>
      <c r="B753" s="97"/>
      <c r="C753" s="97" t="s">
        <v>5429</v>
      </c>
      <c r="D753" s="102" t="s">
        <v>6465</v>
      </c>
      <c r="E753" s="97" t="s">
        <v>86</v>
      </c>
      <c r="F753" s="102" t="s">
        <v>78</v>
      </c>
      <c r="G753" s="108" t="s">
        <v>6434</v>
      </c>
      <c r="H753" s="97" t="s">
        <v>6435</v>
      </c>
      <c r="I753" s="97" t="s">
        <v>6436</v>
      </c>
      <c r="J753" s="97">
        <v>30</v>
      </c>
      <c r="K753" s="97" t="s">
        <v>5330</v>
      </c>
      <c r="L753" s="97" t="s">
        <v>6466</v>
      </c>
      <c r="M753" s="97" t="s">
        <v>64</v>
      </c>
      <c r="N753" s="97" t="s">
        <v>64</v>
      </c>
      <c r="O753" s="97" t="s">
        <v>64</v>
      </c>
      <c r="P753" s="98" t="s">
        <v>5332</v>
      </c>
      <c r="Q753" s="97"/>
      <c r="R753" s="112"/>
      <c r="S753" s="95"/>
    </row>
    <row r="754" spans="1:19">
      <c r="A754" s="154" t="s">
        <v>6736</v>
      </c>
      <c r="B754" s="97"/>
      <c r="C754" s="97" t="s">
        <v>5429</v>
      </c>
      <c r="D754" s="102" t="s">
        <v>6467</v>
      </c>
      <c r="E754" s="97" t="s">
        <v>86</v>
      </c>
      <c r="F754" s="102" t="s">
        <v>78</v>
      </c>
      <c r="G754" s="108" t="s">
        <v>6434</v>
      </c>
      <c r="H754" s="97" t="s">
        <v>6435</v>
      </c>
      <c r="I754" s="97" t="s">
        <v>6436</v>
      </c>
      <c r="J754" s="97">
        <v>30</v>
      </c>
      <c r="K754" s="97" t="s">
        <v>5330</v>
      </c>
      <c r="L754" s="97" t="s">
        <v>6466</v>
      </c>
      <c r="M754" s="97" t="s">
        <v>64</v>
      </c>
      <c r="N754" s="97" t="s">
        <v>64</v>
      </c>
      <c r="O754" s="97" t="s">
        <v>64</v>
      </c>
      <c r="P754" s="98" t="s">
        <v>5332</v>
      </c>
      <c r="Q754" s="97"/>
      <c r="R754" s="112"/>
      <c r="S754" s="95"/>
    </row>
    <row r="755" spans="1:19">
      <c r="A755" s="154" t="s">
        <v>6736</v>
      </c>
      <c r="B755" s="97"/>
      <c r="C755" s="97" t="s">
        <v>2662</v>
      </c>
      <c r="D755" s="102" t="s">
        <v>6468</v>
      </c>
      <c r="E755" s="105" t="s">
        <v>6469</v>
      </c>
      <c r="F755" s="102" t="s">
        <v>2807</v>
      </c>
      <c r="G755" s="108" t="s">
        <v>6434</v>
      </c>
      <c r="H755" s="97" t="s">
        <v>6435</v>
      </c>
      <c r="I755" s="97" t="s">
        <v>6436</v>
      </c>
      <c r="J755" s="97">
        <v>40</v>
      </c>
      <c r="K755" s="97" t="s">
        <v>5330</v>
      </c>
      <c r="L755" s="97" t="s">
        <v>6470</v>
      </c>
      <c r="M755" s="97" t="s">
        <v>64</v>
      </c>
      <c r="N755" s="97" t="s">
        <v>64</v>
      </c>
      <c r="O755" s="97" t="s">
        <v>64</v>
      </c>
      <c r="P755" s="98" t="s">
        <v>5332</v>
      </c>
      <c r="Q755" s="97"/>
      <c r="R755" s="112"/>
      <c r="S755" s="95"/>
    </row>
    <row r="756" spans="1:19">
      <c r="A756" s="154" t="s">
        <v>6736</v>
      </c>
      <c r="B756" s="97"/>
      <c r="C756" s="97" t="s">
        <v>2662</v>
      </c>
      <c r="D756" s="102" t="s">
        <v>6471</v>
      </c>
      <c r="E756" s="105" t="s">
        <v>6472</v>
      </c>
      <c r="F756" s="102" t="s">
        <v>2810</v>
      </c>
      <c r="G756" s="108" t="s">
        <v>6434</v>
      </c>
      <c r="H756" s="97" t="s">
        <v>6435</v>
      </c>
      <c r="I756" s="97" t="s">
        <v>6436</v>
      </c>
      <c r="J756" s="97">
        <v>40</v>
      </c>
      <c r="K756" s="97" t="s">
        <v>5330</v>
      </c>
      <c r="L756" s="97" t="s">
        <v>6473</v>
      </c>
      <c r="M756" s="97" t="s">
        <v>64</v>
      </c>
      <c r="N756" s="97" t="s">
        <v>64</v>
      </c>
      <c r="O756" s="97" t="s">
        <v>64</v>
      </c>
      <c r="P756" s="98" t="s">
        <v>5332</v>
      </c>
      <c r="Q756" s="97"/>
      <c r="R756" s="112"/>
      <c r="S756" s="95"/>
    </row>
    <row r="757" spans="1:19">
      <c r="A757" s="154" t="s">
        <v>6736</v>
      </c>
      <c r="B757" s="97"/>
      <c r="C757" s="97" t="s">
        <v>2662</v>
      </c>
      <c r="D757" s="102" t="s">
        <v>6474</v>
      </c>
      <c r="E757" s="105" t="s">
        <v>6475</v>
      </c>
      <c r="F757" s="102" t="s">
        <v>2812</v>
      </c>
      <c r="G757" s="108" t="s">
        <v>6434</v>
      </c>
      <c r="H757" s="97" t="s">
        <v>6435</v>
      </c>
      <c r="I757" s="97" t="s">
        <v>6436</v>
      </c>
      <c r="J757" s="97">
        <v>40</v>
      </c>
      <c r="K757" s="97" t="s">
        <v>5330</v>
      </c>
      <c r="L757" s="97" t="s">
        <v>6476</v>
      </c>
      <c r="M757" s="97" t="s">
        <v>64</v>
      </c>
      <c r="N757" s="97" t="s">
        <v>64</v>
      </c>
      <c r="O757" s="97" t="s">
        <v>64</v>
      </c>
      <c r="P757" s="98" t="s">
        <v>5332</v>
      </c>
      <c r="Q757" s="97"/>
      <c r="R757" s="112"/>
      <c r="S757" s="95"/>
    </row>
    <row r="758" spans="1:19" ht="63.75">
      <c r="A758" s="154" t="s">
        <v>6736</v>
      </c>
      <c r="B758" s="97"/>
      <c r="C758" s="97" t="s">
        <v>2662</v>
      </c>
      <c r="D758" s="107" t="s">
        <v>6477</v>
      </c>
      <c r="E758" s="97" t="s">
        <v>86</v>
      </c>
      <c r="F758" s="107" t="s">
        <v>6478</v>
      </c>
      <c r="G758" s="108" t="s">
        <v>6434</v>
      </c>
      <c r="H758" s="97" t="s">
        <v>6435</v>
      </c>
      <c r="I758" s="97" t="s">
        <v>6436</v>
      </c>
      <c r="J758" s="97">
        <v>100</v>
      </c>
      <c r="K758" s="97" t="s">
        <v>5330</v>
      </c>
      <c r="L758" s="97" t="s">
        <v>6479</v>
      </c>
      <c r="M758" s="97" t="s">
        <v>64</v>
      </c>
      <c r="N758" s="97" t="s">
        <v>64</v>
      </c>
      <c r="O758" s="97" t="s">
        <v>64</v>
      </c>
      <c r="P758" s="98" t="s">
        <v>5332</v>
      </c>
      <c r="Q758" s="97"/>
      <c r="R758" s="112"/>
      <c r="S758" s="95"/>
    </row>
    <row r="759" spans="1:19" ht="63.75">
      <c r="A759" s="154" t="s">
        <v>6736</v>
      </c>
      <c r="B759" s="97"/>
      <c r="C759" s="97" t="s">
        <v>2662</v>
      </c>
      <c r="D759" s="107" t="s">
        <v>6480</v>
      </c>
      <c r="E759" s="97" t="s">
        <v>86</v>
      </c>
      <c r="F759" s="107" t="s">
        <v>6481</v>
      </c>
      <c r="G759" s="108" t="s">
        <v>6434</v>
      </c>
      <c r="H759" s="97" t="s">
        <v>6435</v>
      </c>
      <c r="I759" s="97" t="s">
        <v>6436</v>
      </c>
      <c r="J759" s="97">
        <v>100</v>
      </c>
      <c r="K759" s="97" t="s">
        <v>5330</v>
      </c>
      <c r="L759" s="97" t="s">
        <v>6479</v>
      </c>
      <c r="M759" s="97" t="s">
        <v>64</v>
      </c>
      <c r="N759" s="97" t="s">
        <v>64</v>
      </c>
      <c r="O759" s="97" t="s">
        <v>64</v>
      </c>
      <c r="P759" s="98" t="s">
        <v>5332</v>
      </c>
      <c r="Q759" s="97"/>
      <c r="R759" s="112"/>
      <c r="S759" s="95"/>
    </row>
    <row r="760" spans="1:19" ht="63.75">
      <c r="A760" s="154" t="s">
        <v>6736</v>
      </c>
      <c r="B760" s="97"/>
      <c r="C760" s="97" t="s">
        <v>2662</v>
      </c>
      <c r="D760" s="107" t="s">
        <v>6482</v>
      </c>
      <c r="E760" s="97" t="s">
        <v>86</v>
      </c>
      <c r="F760" s="107" t="s">
        <v>6483</v>
      </c>
      <c r="G760" s="108" t="s">
        <v>6434</v>
      </c>
      <c r="H760" s="97" t="s">
        <v>6435</v>
      </c>
      <c r="I760" s="97" t="s">
        <v>6436</v>
      </c>
      <c r="J760" s="97">
        <v>100</v>
      </c>
      <c r="K760" s="97" t="s">
        <v>5330</v>
      </c>
      <c r="L760" s="97" t="s">
        <v>6479</v>
      </c>
      <c r="M760" s="97" t="s">
        <v>64</v>
      </c>
      <c r="N760" s="97" t="s">
        <v>64</v>
      </c>
      <c r="O760" s="97" t="s">
        <v>64</v>
      </c>
      <c r="P760" s="98" t="s">
        <v>5332</v>
      </c>
      <c r="Q760" s="97"/>
      <c r="R760" s="112"/>
      <c r="S760" s="95"/>
    </row>
    <row r="761" spans="1:19" ht="25.5">
      <c r="A761" s="154" t="s">
        <v>6736</v>
      </c>
      <c r="B761" s="97"/>
      <c r="C761" s="97" t="s">
        <v>2662</v>
      </c>
      <c r="D761" s="107" t="s">
        <v>6484</v>
      </c>
      <c r="E761" s="107" t="s">
        <v>6478</v>
      </c>
      <c r="F761" s="102" t="s">
        <v>2807</v>
      </c>
      <c r="G761" s="108" t="s">
        <v>6485</v>
      </c>
      <c r="H761" s="100" t="s">
        <v>192</v>
      </c>
      <c r="I761" s="97" t="s">
        <v>2681</v>
      </c>
      <c r="J761" s="97">
        <v>40</v>
      </c>
      <c r="K761" s="97" t="s">
        <v>5330</v>
      </c>
      <c r="L761" s="97" t="s">
        <v>6470</v>
      </c>
      <c r="M761" s="97" t="s">
        <v>64</v>
      </c>
      <c r="N761" s="97" t="s">
        <v>64</v>
      </c>
      <c r="O761" s="97" t="s">
        <v>64</v>
      </c>
      <c r="P761" s="98" t="s">
        <v>5332</v>
      </c>
      <c r="Q761" s="97"/>
      <c r="R761" s="98" t="s">
        <v>5334</v>
      </c>
      <c r="S761" s="95"/>
    </row>
    <row r="762" spans="1:19" ht="25.5">
      <c r="A762" s="154" t="s">
        <v>6736</v>
      </c>
      <c r="B762" s="97"/>
      <c r="C762" s="97" t="s">
        <v>2662</v>
      </c>
      <c r="D762" s="107" t="s">
        <v>6486</v>
      </c>
      <c r="E762" s="107" t="s">
        <v>6478</v>
      </c>
      <c r="F762" s="102" t="s">
        <v>2807</v>
      </c>
      <c r="G762" s="108" t="s">
        <v>6485</v>
      </c>
      <c r="H762" s="100" t="s">
        <v>192</v>
      </c>
      <c r="I762" s="97" t="s">
        <v>2681</v>
      </c>
      <c r="J762" s="97">
        <v>40</v>
      </c>
      <c r="K762" s="97" t="s">
        <v>5330</v>
      </c>
      <c r="L762" s="97" t="s">
        <v>6470</v>
      </c>
      <c r="M762" s="97" t="s">
        <v>64</v>
      </c>
      <c r="N762" s="97" t="s">
        <v>64</v>
      </c>
      <c r="O762" s="97" t="s">
        <v>64</v>
      </c>
      <c r="P762" s="98" t="s">
        <v>5332</v>
      </c>
      <c r="Q762" s="97"/>
      <c r="R762" s="98" t="s">
        <v>5334</v>
      </c>
      <c r="S762" s="95"/>
    </row>
    <row r="763" spans="1:19" ht="25.5">
      <c r="A763" s="154" t="s">
        <v>6736</v>
      </c>
      <c r="B763" s="97"/>
      <c r="C763" s="97" t="s">
        <v>2662</v>
      </c>
      <c r="D763" s="107" t="s">
        <v>6487</v>
      </c>
      <c r="E763" s="107" t="s">
        <v>6478</v>
      </c>
      <c r="F763" s="102" t="s">
        <v>2807</v>
      </c>
      <c r="G763" s="108" t="s">
        <v>6111</v>
      </c>
      <c r="H763" s="100" t="s">
        <v>192</v>
      </c>
      <c r="I763" s="97" t="s">
        <v>2681</v>
      </c>
      <c r="J763" s="97">
        <v>40</v>
      </c>
      <c r="K763" s="97" t="s">
        <v>5330</v>
      </c>
      <c r="L763" s="97" t="s">
        <v>6470</v>
      </c>
      <c r="M763" s="97" t="s">
        <v>64</v>
      </c>
      <c r="N763" s="97" t="s">
        <v>64</v>
      </c>
      <c r="O763" s="97" t="s">
        <v>64</v>
      </c>
      <c r="P763" s="98" t="s">
        <v>5332</v>
      </c>
      <c r="Q763" s="97"/>
      <c r="R763" s="98" t="s">
        <v>5334</v>
      </c>
      <c r="S763" s="95"/>
    </row>
    <row r="764" spans="1:19" ht="25.5">
      <c r="A764" s="154" t="s">
        <v>6736</v>
      </c>
      <c r="B764" s="97"/>
      <c r="C764" s="97" t="s">
        <v>2662</v>
      </c>
      <c r="D764" s="107" t="s">
        <v>6488</v>
      </c>
      <c r="E764" s="107" t="s">
        <v>6481</v>
      </c>
      <c r="F764" s="102" t="s">
        <v>2810</v>
      </c>
      <c r="G764" s="108" t="s">
        <v>6485</v>
      </c>
      <c r="H764" s="100" t="s">
        <v>192</v>
      </c>
      <c r="I764" s="97" t="s">
        <v>2681</v>
      </c>
      <c r="J764" s="97">
        <v>40</v>
      </c>
      <c r="K764" s="97" t="s">
        <v>5330</v>
      </c>
      <c r="L764" s="97" t="s">
        <v>6473</v>
      </c>
      <c r="M764" s="97" t="s">
        <v>64</v>
      </c>
      <c r="N764" s="97" t="s">
        <v>64</v>
      </c>
      <c r="O764" s="97" t="s">
        <v>64</v>
      </c>
      <c r="P764" s="98" t="s">
        <v>5332</v>
      </c>
      <c r="Q764" s="97"/>
      <c r="R764" s="98" t="s">
        <v>5334</v>
      </c>
      <c r="S764" s="95"/>
    </row>
    <row r="765" spans="1:19" ht="25.5">
      <c r="A765" s="154" t="s">
        <v>6736</v>
      </c>
      <c r="B765" s="97"/>
      <c r="C765" s="97" t="s">
        <v>2662</v>
      </c>
      <c r="D765" s="107" t="s">
        <v>6489</v>
      </c>
      <c r="E765" s="107" t="s">
        <v>6481</v>
      </c>
      <c r="F765" s="102" t="s">
        <v>2810</v>
      </c>
      <c r="G765" s="108" t="s">
        <v>6485</v>
      </c>
      <c r="H765" s="100" t="s">
        <v>192</v>
      </c>
      <c r="I765" s="97" t="s">
        <v>2681</v>
      </c>
      <c r="J765" s="97">
        <v>40</v>
      </c>
      <c r="K765" s="97" t="s">
        <v>5330</v>
      </c>
      <c r="L765" s="97" t="s">
        <v>6473</v>
      </c>
      <c r="M765" s="97" t="s">
        <v>64</v>
      </c>
      <c r="N765" s="97" t="s">
        <v>64</v>
      </c>
      <c r="O765" s="97" t="s">
        <v>64</v>
      </c>
      <c r="P765" s="98" t="s">
        <v>5332</v>
      </c>
      <c r="Q765" s="97"/>
      <c r="R765" s="98" t="s">
        <v>5334</v>
      </c>
      <c r="S765" s="95"/>
    </row>
    <row r="766" spans="1:19" ht="25.5">
      <c r="A766" s="154" t="s">
        <v>6736</v>
      </c>
      <c r="B766" s="97"/>
      <c r="C766" s="97" t="s">
        <v>2662</v>
      </c>
      <c r="D766" s="107" t="s">
        <v>6490</v>
      </c>
      <c r="E766" s="107" t="s">
        <v>6481</v>
      </c>
      <c r="F766" s="102" t="s">
        <v>2810</v>
      </c>
      <c r="G766" s="108" t="s">
        <v>6111</v>
      </c>
      <c r="H766" s="100" t="s">
        <v>192</v>
      </c>
      <c r="I766" s="97" t="s">
        <v>2681</v>
      </c>
      <c r="J766" s="97">
        <v>40</v>
      </c>
      <c r="K766" s="97" t="s">
        <v>5330</v>
      </c>
      <c r="L766" s="97" t="s">
        <v>6473</v>
      </c>
      <c r="M766" s="97" t="s">
        <v>64</v>
      </c>
      <c r="N766" s="97" t="s">
        <v>64</v>
      </c>
      <c r="O766" s="97" t="s">
        <v>64</v>
      </c>
      <c r="P766" s="98" t="s">
        <v>5332</v>
      </c>
      <c r="Q766" s="97"/>
      <c r="R766" s="98" t="s">
        <v>5334</v>
      </c>
      <c r="S766" s="95"/>
    </row>
    <row r="767" spans="1:19" ht="25.5">
      <c r="A767" s="154" t="s">
        <v>6736</v>
      </c>
      <c r="B767" s="97"/>
      <c r="C767" s="97" t="s">
        <v>2662</v>
      </c>
      <c r="D767" s="107" t="s">
        <v>6491</v>
      </c>
      <c r="E767" s="107" t="s">
        <v>6483</v>
      </c>
      <c r="F767" s="102" t="s">
        <v>2812</v>
      </c>
      <c r="G767" s="108" t="s">
        <v>6485</v>
      </c>
      <c r="H767" s="100" t="s">
        <v>192</v>
      </c>
      <c r="I767" s="97" t="s">
        <v>2681</v>
      </c>
      <c r="J767" s="97">
        <v>40</v>
      </c>
      <c r="K767" s="97" t="s">
        <v>5330</v>
      </c>
      <c r="L767" s="97" t="s">
        <v>6476</v>
      </c>
      <c r="M767" s="97" t="s">
        <v>64</v>
      </c>
      <c r="N767" s="97" t="s">
        <v>64</v>
      </c>
      <c r="O767" s="97" t="s">
        <v>64</v>
      </c>
      <c r="P767" s="98" t="s">
        <v>5332</v>
      </c>
      <c r="Q767" s="97"/>
      <c r="R767" s="98" t="s">
        <v>5334</v>
      </c>
      <c r="S767" s="95"/>
    </row>
    <row r="768" spans="1:19" ht="25.5">
      <c r="A768" s="154" t="s">
        <v>6736</v>
      </c>
      <c r="B768" s="97"/>
      <c r="C768" s="97" t="s">
        <v>2662</v>
      </c>
      <c r="D768" s="107" t="s">
        <v>6492</v>
      </c>
      <c r="E768" s="107" t="s">
        <v>6483</v>
      </c>
      <c r="F768" s="102" t="s">
        <v>2812</v>
      </c>
      <c r="G768" s="108" t="s">
        <v>6485</v>
      </c>
      <c r="H768" s="100" t="s">
        <v>192</v>
      </c>
      <c r="I768" s="97" t="s">
        <v>2681</v>
      </c>
      <c r="J768" s="97">
        <v>40</v>
      </c>
      <c r="K768" s="97" t="s">
        <v>5330</v>
      </c>
      <c r="L768" s="97" t="s">
        <v>6476</v>
      </c>
      <c r="M768" s="97" t="s">
        <v>64</v>
      </c>
      <c r="N768" s="97" t="s">
        <v>64</v>
      </c>
      <c r="O768" s="97" t="s">
        <v>64</v>
      </c>
      <c r="P768" s="98" t="s">
        <v>5332</v>
      </c>
      <c r="Q768" s="97"/>
      <c r="R768" s="98" t="s">
        <v>5334</v>
      </c>
      <c r="S768" s="95"/>
    </row>
    <row r="769" spans="1:19" ht="25.5">
      <c r="A769" s="154" t="s">
        <v>6736</v>
      </c>
      <c r="B769" s="97"/>
      <c r="C769" s="97" t="s">
        <v>2662</v>
      </c>
      <c r="D769" s="107" t="s">
        <v>6493</v>
      </c>
      <c r="E769" s="107" t="s">
        <v>6483</v>
      </c>
      <c r="F769" s="102" t="s">
        <v>2812</v>
      </c>
      <c r="G769" s="108" t="s">
        <v>6111</v>
      </c>
      <c r="H769" s="100" t="s">
        <v>192</v>
      </c>
      <c r="I769" s="97" t="s">
        <v>2681</v>
      </c>
      <c r="J769" s="97">
        <v>40</v>
      </c>
      <c r="K769" s="97" t="s">
        <v>5330</v>
      </c>
      <c r="L769" s="97" t="s">
        <v>6476</v>
      </c>
      <c r="M769" s="97" t="s">
        <v>64</v>
      </c>
      <c r="N769" s="97" t="s">
        <v>64</v>
      </c>
      <c r="O769" s="97" t="s">
        <v>64</v>
      </c>
      <c r="P769" s="98" t="s">
        <v>5332</v>
      </c>
      <c r="Q769" s="97"/>
      <c r="R769" s="98" t="s">
        <v>5334</v>
      </c>
      <c r="S769" s="95"/>
    </row>
    <row r="770" spans="1:19" ht="25.5">
      <c r="A770" s="154" t="s">
        <v>6736</v>
      </c>
      <c r="B770" s="97"/>
      <c r="C770" s="97" t="s">
        <v>2662</v>
      </c>
      <c r="D770" s="107" t="s">
        <v>6494</v>
      </c>
      <c r="E770" s="107" t="s">
        <v>6478</v>
      </c>
      <c r="F770" s="102" t="s">
        <v>6495</v>
      </c>
      <c r="G770" s="108" t="s">
        <v>6111</v>
      </c>
      <c r="H770" s="100" t="s">
        <v>192</v>
      </c>
      <c r="I770" s="97" t="s">
        <v>2681</v>
      </c>
      <c r="J770" s="97">
        <v>40</v>
      </c>
      <c r="K770" s="97" t="s">
        <v>5330</v>
      </c>
      <c r="L770" s="97" t="s">
        <v>6496</v>
      </c>
      <c r="M770" s="97" t="s">
        <v>64</v>
      </c>
      <c r="N770" s="97" t="s">
        <v>64</v>
      </c>
      <c r="O770" s="97" t="s">
        <v>64</v>
      </c>
      <c r="P770" s="98" t="s">
        <v>5332</v>
      </c>
      <c r="Q770" s="97"/>
      <c r="R770" s="98" t="s">
        <v>5334</v>
      </c>
      <c r="S770" s="95"/>
    </row>
    <row r="771" spans="1:19" ht="25.5">
      <c r="A771" s="154" t="s">
        <v>6736</v>
      </c>
      <c r="B771" s="97"/>
      <c r="C771" s="97" t="s">
        <v>2662</v>
      </c>
      <c r="D771" s="107" t="s">
        <v>6497</v>
      </c>
      <c r="E771" s="107" t="s">
        <v>6481</v>
      </c>
      <c r="F771" s="102" t="s">
        <v>6498</v>
      </c>
      <c r="G771" s="108" t="s">
        <v>6111</v>
      </c>
      <c r="H771" s="100" t="s">
        <v>192</v>
      </c>
      <c r="I771" s="97" t="s">
        <v>2681</v>
      </c>
      <c r="J771" s="97">
        <v>40</v>
      </c>
      <c r="K771" s="97" t="s">
        <v>5330</v>
      </c>
      <c r="L771" s="97" t="s">
        <v>6499</v>
      </c>
      <c r="M771" s="97" t="s">
        <v>64</v>
      </c>
      <c r="N771" s="97" t="s">
        <v>64</v>
      </c>
      <c r="O771" s="97" t="s">
        <v>64</v>
      </c>
      <c r="P771" s="98" t="s">
        <v>5332</v>
      </c>
      <c r="Q771" s="97"/>
      <c r="R771" s="98" t="s">
        <v>5334</v>
      </c>
      <c r="S771" s="95"/>
    </row>
    <row r="772" spans="1:19" ht="25.5">
      <c r="A772" s="154" t="s">
        <v>6736</v>
      </c>
      <c r="B772" s="97"/>
      <c r="C772" s="97" t="s">
        <v>2662</v>
      </c>
      <c r="D772" s="107" t="s">
        <v>6500</v>
      </c>
      <c r="E772" s="107" t="s">
        <v>6483</v>
      </c>
      <c r="F772" s="102" t="s">
        <v>6501</v>
      </c>
      <c r="G772" s="108" t="s">
        <v>6111</v>
      </c>
      <c r="H772" s="100" t="s">
        <v>192</v>
      </c>
      <c r="I772" s="97" t="s">
        <v>2681</v>
      </c>
      <c r="J772" s="97">
        <v>40</v>
      </c>
      <c r="K772" s="97" t="s">
        <v>5330</v>
      </c>
      <c r="L772" s="97" t="s">
        <v>6502</v>
      </c>
      <c r="M772" s="97" t="s">
        <v>64</v>
      </c>
      <c r="N772" s="97" t="s">
        <v>64</v>
      </c>
      <c r="O772" s="97" t="s">
        <v>64</v>
      </c>
      <c r="P772" s="98" t="s">
        <v>5332</v>
      </c>
      <c r="Q772" s="97"/>
      <c r="R772" s="98" t="s">
        <v>5334</v>
      </c>
      <c r="S772" s="95"/>
    </row>
    <row r="773" spans="1:19" ht="25.5">
      <c r="A773" s="154" t="s">
        <v>6736</v>
      </c>
      <c r="B773" s="97"/>
      <c r="C773" s="97" t="s">
        <v>2662</v>
      </c>
      <c r="D773" s="107" t="s">
        <v>6503</v>
      </c>
      <c r="E773" s="107" t="s">
        <v>6478</v>
      </c>
      <c r="F773" s="102" t="s">
        <v>2807</v>
      </c>
      <c r="G773" s="104" t="s">
        <v>5507</v>
      </c>
      <c r="H773" s="97" t="s">
        <v>192</v>
      </c>
      <c r="I773" s="97" t="s">
        <v>2681</v>
      </c>
      <c r="J773" s="97">
        <v>40</v>
      </c>
      <c r="K773" s="97" t="s">
        <v>5330</v>
      </c>
      <c r="L773" s="97" t="s">
        <v>6470</v>
      </c>
      <c r="M773" s="97" t="s">
        <v>64</v>
      </c>
      <c r="N773" s="97" t="s">
        <v>64</v>
      </c>
      <c r="O773" s="97" t="s">
        <v>64</v>
      </c>
      <c r="P773" s="98" t="s">
        <v>5332</v>
      </c>
      <c r="Q773" s="97"/>
      <c r="R773" s="98" t="s">
        <v>5334</v>
      </c>
      <c r="S773" s="95"/>
    </row>
    <row r="774" spans="1:19" ht="25.5">
      <c r="A774" s="154" t="s">
        <v>6736</v>
      </c>
      <c r="B774" s="97"/>
      <c r="C774" s="97" t="s">
        <v>2662</v>
      </c>
      <c r="D774" s="107" t="s">
        <v>6504</v>
      </c>
      <c r="E774" s="107" t="s">
        <v>6481</v>
      </c>
      <c r="F774" s="102" t="s">
        <v>2810</v>
      </c>
      <c r="G774" s="104" t="s">
        <v>5507</v>
      </c>
      <c r="H774" s="100" t="s">
        <v>192</v>
      </c>
      <c r="I774" s="97" t="s">
        <v>2681</v>
      </c>
      <c r="J774" s="97">
        <v>40</v>
      </c>
      <c r="K774" s="97" t="s">
        <v>5330</v>
      </c>
      <c r="L774" s="97" t="s">
        <v>6473</v>
      </c>
      <c r="M774" s="97" t="s">
        <v>64</v>
      </c>
      <c r="N774" s="97" t="s">
        <v>64</v>
      </c>
      <c r="O774" s="97" t="s">
        <v>64</v>
      </c>
      <c r="P774" s="98" t="s">
        <v>5332</v>
      </c>
      <c r="Q774" s="97"/>
      <c r="R774" s="98" t="s">
        <v>5334</v>
      </c>
      <c r="S774" s="95"/>
    </row>
    <row r="775" spans="1:19" ht="25.5">
      <c r="A775" s="154" t="s">
        <v>6736</v>
      </c>
      <c r="B775" s="97"/>
      <c r="C775" s="97" t="s">
        <v>2662</v>
      </c>
      <c r="D775" s="107" t="s">
        <v>6505</v>
      </c>
      <c r="E775" s="107" t="s">
        <v>6483</v>
      </c>
      <c r="F775" s="102" t="s">
        <v>2812</v>
      </c>
      <c r="G775" s="104" t="s">
        <v>5507</v>
      </c>
      <c r="H775" s="100" t="s">
        <v>192</v>
      </c>
      <c r="I775" s="97" t="s">
        <v>2681</v>
      </c>
      <c r="J775" s="97">
        <v>40</v>
      </c>
      <c r="K775" s="97" t="s">
        <v>5330</v>
      </c>
      <c r="L775" s="97" t="s">
        <v>6476</v>
      </c>
      <c r="M775" s="97" t="s">
        <v>64</v>
      </c>
      <c r="N775" s="97" t="s">
        <v>64</v>
      </c>
      <c r="O775" s="97" t="s">
        <v>64</v>
      </c>
      <c r="P775" s="98" t="s">
        <v>5332</v>
      </c>
      <c r="Q775" s="97"/>
      <c r="R775" s="98" t="s">
        <v>5334</v>
      </c>
      <c r="S775" s="95"/>
    </row>
    <row r="776" spans="1:19" ht="51">
      <c r="A776" s="154" t="s">
        <v>6736</v>
      </c>
      <c r="B776" s="97"/>
      <c r="C776" s="97" t="s">
        <v>2662</v>
      </c>
      <c r="D776" s="102" t="s">
        <v>6506</v>
      </c>
      <c r="E776" s="97" t="s">
        <v>74</v>
      </c>
      <c r="F776" s="107" t="s">
        <v>2814</v>
      </c>
      <c r="G776" s="108" t="s">
        <v>6111</v>
      </c>
      <c r="H776" s="100" t="s">
        <v>192</v>
      </c>
      <c r="I776" s="97" t="s">
        <v>6507</v>
      </c>
      <c r="J776" s="97">
        <v>90</v>
      </c>
      <c r="K776" s="97" t="s">
        <v>5330</v>
      </c>
      <c r="L776" s="97" t="s">
        <v>6041</v>
      </c>
      <c r="M776" s="97" t="s">
        <v>64</v>
      </c>
      <c r="N776" s="97" t="s">
        <v>64</v>
      </c>
      <c r="O776" s="97" t="s">
        <v>64</v>
      </c>
      <c r="P776" s="98" t="s">
        <v>5332</v>
      </c>
      <c r="Q776" s="97"/>
      <c r="R776" s="98" t="s">
        <v>5334</v>
      </c>
      <c r="S776" s="95"/>
    </row>
    <row r="777" spans="1:19" ht="51">
      <c r="A777" s="154" t="s">
        <v>6736</v>
      </c>
      <c r="B777" s="97"/>
      <c r="C777" s="97" t="s">
        <v>2662</v>
      </c>
      <c r="D777" s="102" t="s">
        <v>6508</v>
      </c>
      <c r="E777" s="97" t="s">
        <v>86</v>
      </c>
      <c r="F777" s="107" t="s">
        <v>2814</v>
      </c>
      <c r="G777" s="108" t="s">
        <v>6434</v>
      </c>
      <c r="H777" s="97" t="s">
        <v>6435</v>
      </c>
      <c r="I777" s="97" t="s">
        <v>6436</v>
      </c>
      <c r="J777" s="97">
        <v>90</v>
      </c>
      <c r="K777" s="97" t="s">
        <v>5330</v>
      </c>
      <c r="L777" s="97" t="s">
        <v>6041</v>
      </c>
      <c r="M777" s="97" t="s">
        <v>64</v>
      </c>
      <c r="N777" s="97" t="s">
        <v>64</v>
      </c>
      <c r="O777" s="97" t="s">
        <v>64</v>
      </c>
      <c r="P777" s="98" t="s">
        <v>5332</v>
      </c>
      <c r="Q777" s="97"/>
      <c r="R777" s="112"/>
      <c r="S777" s="95"/>
    </row>
    <row r="778" spans="1:19" ht="51">
      <c r="A778" s="154" t="s">
        <v>6736</v>
      </c>
      <c r="B778" s="97"/>
      <c r="C778" s="97" t="s">
        <v>2662</v>
      </c>
      <c r="D778" s="102" t="s">
        <v>6509</v>
      </c>
      <c r="E778" s="97" t="s">
        <v>86</v>
      </c>
      <c r="F778" s="107" t="s">
        <v>2814</v>
      </c>
      <c r="G778" s="108" t="s">
        <v>6434</v>
      </c>
      <c r="H778" s="97" t="s">
        <v>6435</v>
      </c>
      <c r="I778" s="97" t="s">
        <v>6436</v>
      </c>
      <c r="J778" s="97">
        <v>90</v>
      </c>
      <c r="K778" s="97" t="s">
        <v>5330</v>
      </c>
      <c r="L778" s="97" t="s">
        <v>6041</v>
      </c>
      <c r="M778" s="97" t="s">
        <v>64</v>
      </c>
      <c r="N778" s="97" t="s">
        <v>64</v>
      </c>
      <c r="O778" s="97" t="s">
        <v>64</v>
      </c>
      <c r="P778" s="98" t="s">
        <v>5332</v>
      </c>
      <c r="Q778" s="97"/>
      <c r="R778" s="112"/>
      <c r="S778" s="95"/>
    </row>
    <row r="779" spans="1:19" ht="51">
      <c r="A779" s="154" t="s">
        <v>6736</v>
      </c>
      <c r="B779" s="97"/>
      <c r="C779" s="97" t="s">
        <v>2662</v>
      </c>
      <c r="D779" s="102" t="s">
        <v>6510</v>
      </c>
      <c r="E779" s="97" t="s">
        <v>74</v>
      </c>
      <c r="F779" s="107" t="s">
        <v>2814</v>
      </c>
      <c r="G779" s="108" t="s">
        <v>6485</v>
      </c>
      <c r="H779" s="100" t="s">
        <v>192</v>
      </c>
      <c r="I779" s="97" t="s">
        <v>2636</v>
      </c>
      <c r="J779" s="97">
        <v>70</v>
      </c>
      <c r="K779" s="97" t="s">
        <v>5330</v>
      </c>
      <c r="L779" s="97" t="s">
        <v>6041</v>
      </c>
      <c r="M779" s="97" t="s">
        <v>64</v>
      </c>
      <c r="N779" s="97" t="s">
        <v>64</v>
      </c>
      <c r="O779" s="97" t="s">
        <v>64</v>
      </c>
      <c r="P779" s="98" t="s">
        <v>5332</v>
      </c>
      <c r="Q779" s="97"/>
      <c r="R779" s="98" t="s">
        <v>5334</v>
      </c>
      <c r="S779" s="95"/>
    </row>
    <row r="780" spans="1:19" ht="51">
      <c r="A780" s="154" t="s">
        <v>6736</v>
      </c>
      <c r="B780" s="97"/>
      <c r="C780" s="97" t="s">
        <v>2662</v>
      </c>
      <c r="D780" s="102" t="s">
        <v>6511</v>
      </c>
      <c r="E780" s="97" t="s">
        <v>74</v>
      </c>
      <c r="F780" s="107" t="s">
        <v>2814</v>
      </c>
      <c r="G780" s="108" t="s">
        <v>6485</v>
      </c>
      <c r="H780" s="100" t="s">
        <v>192</v>
      </c>
      <c r="I780" s="97" t="s">
        <v>6512</v>
      </c>
      <c r="J780" s="97">
        <v>70</v>
      </c>
      <c r="K780" s="97" t="s">
        <v>5330</v>
      </c>
      <c r="L780" s="97" t="s">
        <v>6041</v>
      </c>
      <c r="M780" s="97" t="s">
        <v>64</v>
      </c>
      <c r="N780" s="97" t="s">
        <v>64</v>
      </c>
      <c r="O780" s="97" t="s">
        <v>64</v>
      </c>
      <c r="P780" s="98" t="s">
        <v>5332</v>
      </c>
      <c r="Q780" s="97"/>
      <c r="R780" s="98" t="s">
        <v>5334</v>
      </c>
      <c r="S780" s="95"/>
    </row>
    <row r="781" spans="1:19" ht="51">
      <c r="A781" s="154" t="s">
        <v>6736</v>
      </c>
      <c r="B781" s="97"/>
      <c r="C781" s="97" t="s">
        <v>2662</v>
      </c>
      <c r="D781" s="102" t="s">
        <v>6513</v>
      </c>
      <c r="E781" s="97" t="s">
        <v>74</v>
      </c>
      <c r="F781" s="107" t="s">
        <v>2814</v>
      </c>
      <c r="G781" s="108" t="s">
        <v>6111</v>
      </c>
      <c r="H781" s="100" t="s">
        <v>192</v>
      </c>
      <c r="I781" s="97" t="s">
        <v>6514</v>
      </c>
      <c r="J781" s="97">
        <v>70</v>
      </c>
      <c r="K781" s="97" t="s">
        <v>5330</v>
      </c>
      <c r="L781" s="97" t="s">
        <v>6041</v>
      </c>
      <c r="M781" s="97" t="s">
        <v>64</v>
      </c>
      <c r="N781" s="97" t="s">
        <v>64</v>
      </c>
      <c r="O781" s="97" t="s">
        <v>64</v>
      </c>
      <c r="P781" s="98" t="s">
        <v>5332</v>
      </c>
      <c r="Q781" s="97"/>
      <c r="R781" s="98" t="s">
        <v>5334</v>
      </c>
      <c r="S781" s="95"/>
    </row>
    <row r="782" spans="1:19" ht="51">
      <c r="A782" s="154" t="s">
        <v>6736</v>
      </c>
      <c r="B782" s="97"/>
      <c r="C782" s="97" t="s">
        <v>2662</v>
      </c>
      <c r="D782" s="102" t="s">
        <v>6515</v>
      </c>
      <c r="E782" s="97" t="s">
        <v>74</v>
      </c>
      <c r="F782" s="107" t="s">
        <v>2814</v>
      </c>
      <c r="G782" s="108" t="s">
        <v>6485</v>
      </c>
      <c r="H782" s="100" t="s">
        <v>192</v>
      </c>
      <c r="I782" s="96" t="s">
        <v>2769</v>
      </c>
      <c r="J782" s="97">
        <v>70</v>
      </c>
      <c r="K782" s="97" t="s">
        <v>5330</v>
      </c>
      <c r="L782" s="97" t="s">
        <v>6041</v>
      </c>
      <c r="M782" s="97" t="s">
        <v>64</v>
      </c>
      <c r="N782" s="97" t="s">
        <v>64</v>
      </c>
      <c r="O782" s="97" t="s">
        <v>64</v>
      </c>
      <c r="P782" s="98" t="s">
        <v>5332</v>
      </c>
      <c r="Q782" s="97"/>
      <c r="R782" s="98" t="s">
        <v>5334</v>
      </c>
      <c r="S782" s="95"/>
    </row>
    <row r="783" spans="1:19" ht="51">
      <c r="A783" s="154" t="s">
        <v>6736</v>
      </c>
      <c r="B783" s="97"/>
      <c r="C783" s="97" t="s">
        <v>2662</v>
      </c>
      <c r="D783" s="102" t="s">
        <v>6516</v>
      </c>
      <c r="E783" s="97" t="s">
        <v>74</v>
      </c>
      <c r="F783" s="107" t="s">
        <v>2814</v>
      </c>
      <c r="G783" s="108" t="s">
        <v>6485</v>
      </c>
      <c r="H783" s="100" t="s">
        <v>192</v>
      </c>
      <c r="I783" s="97" t="s">
        <v>6517</v>
      </c>
      <c r="J783" s="97">
        <v>70</v>
      </c>
      <c r="K783" s="97" t="s">
        <v>5330</v>
      </c>
      <c r="L783" s="97" t="s">
        <v>6041</v>
      </c>
      <c r="M783" s="97" t="s">
        <v>64</v>
      </c>
      <c r="N783" s="97" t="s">
        <v>64</v>
      </c>
      <c r="O783" s="97" t="s">
        <v>64</v>
      </c>
      <c r="P783" s="98" t="s">
        <v>5332</v>
      </c>
      <c r="Q783" s="97"/>
      <c r="R783" s="98" t="s">
        <v>5334</v>
      </c>
      <c r="S783" s="95"/>
    </row>
    <row r="784" spans="1:19" ht="51">
      <c r="A784" s="154" t="s">
        <v>6736</v>
      </c>
      <c r="B784" s="97"/>
      <c r="C784" s="97" t="s">
        <v>2662</v>
      </c>
      <c r="D784" s="102" t="s">
        <v>6518</v>
      </c>
      <c r="E784" s="97" t="s">
        <v>74</v>
      </c>
      <c r="F784" s="107" t="s">
        <v>2814</v>
      </c>
      <c r="G784" s="108" t="s">
        <v>6111</v>
      </c>
      <c r="H784" s="100" t="s">
        <v>192</v>
      </c>
      <c r="I784" s="97" t="s">
        <v>6507</v>
      </c>
      <c r="J784" s="97">
        <v>70</v>
      </c>
      <c r="K784" s="97" t="s">
        <v>5330</v>
      </c>
      <c r="L784" s="97" t="s">
        <v>6041</v>
      </c>
      <c r="M784" s="97" t="s">
        <v>64</v>
      </c>
      <c r="N784" s="97" t="s">
        <v>64</v>
      </c>
      <c r="O784" s="97" t="s">
        <v>64</v>
      </c>
      <c r="P784" s="98" t="s">
        <v>5332</v>
      </c>
      <c r="Q784" s="97"/>
      <c r="R784" s="98" t="s">
        <v>5334</v>
      </c>
      <c r="S784" s="95"/>
    </row>
    <row r="785" spans="1:19" ht="63.75">
      <c r="A785" s="154" t="s">
        <v>6736</v>
      </c>
      <c r="B785" s="97"/>
      <c r="C785" s="97" t="s">
        <v>929</v>
      </c>
      <c r="D785" s="102" t="s">
        <v>6519</v>
      </c>
      <c r="E785" s="97" t="s">
        <v>86</v>
      </c>
      <c r="F785" s="102" t="s">
        <v>1452</v>
      </c>
      <c r="G785" s="108" t="s">
        <v>6434</v>
      </c>
      <c r="H785" s="97" t="s">
        <v>6435</v>
      </c>
      <c r="I785" s="97" t="s">
        <v>6436</v>
      </c>
      <c r="J785" s="97">
        <v>70</v>
      </c>
      <c r="K785" s="97" t="s">
        <v>5330</v>
      </c>
      <c r="L785" s="97" t="s">
        <v>6520</v>
      </c>
      <c r="M785" s="97" t="s">
        <v>64</v>
      </c>
      <c r="N785" s="97" t="s">
        <v>64</v>
      </c>
      <c r="O785" s="97" t="s">
        <v>64</v>
      </c>
      <c r="P785" s="98" t="s">
        <v>5332</v>
      </c>
      <c r="Q785" s="97"/>
      <c r="R785" s="112"/>
      <c r="S785" s="95"/>
    </row>
    <row r="786" spans="1:19" ht="63.75">
      <c r="A786" s="154" t="s">
        <v>6736</v>
      </c>
      <c r="B786" s="97"/>
      <c r="C786" s="97" t="s">
        <v>929</v>
      </c>
      <c r="D786" s="102" t="s">
        <v>6521</v>
      </c>
      <c r="E786" s="97" t="s">
        <v>86</v>
      </c>
      <c r="F786" s="102" t="s">
        <v>1452</v>
      </c>
      <c r="G786" s="108" t="s">
        <v>6434</v>
      </c>
      <c r="H786" s="97" t="s">
        <v>6435</v>
      </c>
      <c r="I786" s="97" t="s">
        <v>6436</v>
      </c>
      <c r="J786" s="97">
        <v>70</v>
      </c>
      <c r="K786" s="97" t="s">
        <v>5330</v>
      </c>
      <c r="L786" s="97" t="s">
        <v>6520</v>
      </c>
      <c r="M786" s="97" t="s">
        <v>64</v>
      </c>
      <c r="N786" s="97" t="s">
        <v>64</v>
      </c>
      <c r="O786" s="97" t="s">
        <v>64</v>
      </c>
      <c r="P786" s="98" t="s">
        <v>5332</v>
      </c>
      <c r="Q786" s="97"/>
      <c r="R786" s="112"/>
      <c r="S786" s="95"/>
    </row>
    <row r="787" spans="1:19" ht="51">
      <c r="A787" s="97" t="s">
        <v>5325</v>
      </c>
      <c r="B787" s="97"/>
      <c r="C787" s="97" t="s">
        <v>929</v>
      </c>
      <c r="D787" s="102" t="s">
        <v>6522</v>
      </c>
      <c r="E787" s="97" t="s">
        <v>6399</v>
      </c>
      <c r="F787" s="102" t="s">
        <v>1452</v>
      </c>
      <c r="G787" s="104" t="s">
        <v>6400</v>
      </c>
      <c r="H787" s="97" t="s">
        <v>70</v>
      </c>
      <c r="I787" s="97" t="s">
        <v>6401</v>
      </c>
      <c r="J787" s="97">
        <v>90</v>
      </c>
      <c r="K787" s="97" t="s">
        <v>5330</v>
      </c>
      <c r="L787" s="97" t="s">
        <v>6523</v>
      </c>
      <c r="M787" s="97" t="s">
        <v>64</v>
      </c>
      <c r="N787" s="97" t="s">
        <v>64</v>
      </c>
      <c r="O787" s="97" t="s">
        <v>64</v>
      </c>
      <c r="P787" s="98" t="s">
        <v>5332</v>
      </c>
      <c r="Q787" s="97"/>
      <c r="R787" s="98" t="s">
        <v>5334</v>
      </c>
      <c r="S787" s="95"/>
    </row>
    <row r="788" spans="1:19" ht="51">
      <c r="A788" s="97">
        <v>0</v>
      </c>
      <c r="B788" s="97"/>
      <c r="C788" s="97" t="s">
        <v>929</v>
      </c>
      <c r="D788" s="102" t="s">
        <v>6524</v>
      </c>
      <c r="E788" s="97" t="s">
        <v>6404</v>
      </c>
      <c r="F788" s="102" t="s">
        <v>1452</v>
      </c>
      <c r="G788" s="104" t="s">
        <v>6400</v>
      </c>
      <c r="H788" s="97" t="s">
        <v>70</v>
      </c>
      <c r="I788" s="97" t="s">
        <v>6405</v>
      </c>
      <c r="J788" s="97">
        <v>90</v>
      </c>
      <c r="K788" s="97" t="s">
        <v>5330</v>
      </c>
      <c r="L788" s="97" t="s">
        <v>6525</v>
      </c>
      <c r="M788" s="97" t="s">
        <v>64</v>
      </c>
      <c r="N788" s="97" t="s">
        <v>64</v>
      </c>
      <c r="O788" s="97" t="s">
        <v>64</v>
      </c>
      <c r="P788" s="98" t="s">
        <v>5332</v>
      </c>
      <c r="Q788" s="97"/>
      <c r="R788" s="112"/>
      <c r="S788" s="95"/>
    </row>
    <row r="789" spans="1:19" ht="51">
      <c r="A789" s="154" t="s">
        <v>6736</v>
      </c>
      <c r="B789" s="97"/>
      <c r="C789" s="97" t="s">
        <v>1419</v>
      </c>
      <c r="D789" s="102" t="s">
        <v>6526</v>
      </c>
      <c r="E789" s="97" t="s">
        <v>86</v>
      </c>
      <c r="F789" s="102" t="s">
        <v>2649</v>
      </c>
      <c r="G789" s="108" t="s">
        <v>6434</v>
      </c>
      <c r="H789" s="97" t="s">
        <v>6435</v>
      </c>
      <c r="I789" s="97" t="s">
        <v>6436</v>
      </c>
      <c r="J789" s="97">
        <v>50</v>
      </c>
      <c r="K789" s="97" t="s">
        <v>5330</v>
      </c>
      <c r="L789" s="97" t="s">
        <v>6527</v>
      </c>
      <c r="M789" s="97" t="s">
        <v>64</v>
      </c>
      <c r="N789" s="97" t="s">
        <v>64</v>
      </c>
      <c r="O789" s="97" t="s">
        <v>64</v>
      </c>
      <c r="P789" s="98" t="s">
        <v>5332</v>
      </c>
      <c r="Q789" s="97"/>
      <c r="R789" s="112"/>
      <c r="S789" s="95"/>
    </row>
    <row r="790" spans="1:19" ht="51">
      <c r="A790" s="154" t="s">
        <v>6736</v>
      </c>
      <c r="B790" s="97"/>
      <c r="C790" s="97" t="s">
        <v>1419</v>
      </c>
      <c r="D790" s="102" t="s">
        <v>6528</v>
      </c>
      <c r="E790" s="97" t="s">
        <v>86</v>
      </c>
      <c r="F790" s="102" t="s">
        <v>2649</v>
      </c>
      <c r="G790" s="108" t="s">
        <v>6434</v>
      </c>
      <c r="H790" s="97" t="s">
        <v>6435</v>
      </c>
      <c r="I790" s="97" t="s">
        <v>6436</v>
      </c>
      <c r="J790" s="97">
        <v>50</v>
      </c>
      <c r="K790" s="97" t="s">
        <v>5330</v>
      </c>
      <c r="L790" s="97" t="s">
        <v>6527</v>
      </c>
      <c r="M790" s="97" t="s">
        <v>64</v>
      </c>
      <c r="N790" s="97" t="s">
        <v>64</v>
      </c>
      <c r="O790" s="97" t="s">
        <v>64</v>
      </c>
      <c r="P790" s="98" t="s">
        <v>5332</v>
      </c>
      <c r="Q790" s="97"/>
      <c r="R790" s="112"/>
      <c r="S790" s="95"/>
    </row>
    <row r="791" spans="1:19" ht="51">
      <c r="A791" s="97" t="s">
        <v>5325</v>
      </c>
      <c r="B791" s="97"/>
      <c r="C791" s="97" t="s">
        <v>1419</v>
      </c>
      <c r="D791" s="102" t="s">
        <v>6529</v>
      </c>
      <c r="E791" s="97" t="s">
        <v>6399</v>
      </c>
      <c r="F791" s="102" t="s">
        <v>2649</v>
      </c>
      <c r="G791" s="104" t="s">
        <v>6400</v>
      </c>
      <c r="H791" s="97" t="s">
        <v>70</v>
      </c>
      <c r="I791" s="97" t="s">
        <v>6401</v>
      </c>
      <c r="J791" s="97">
        <v>90</v>
      </c>
      <c r="K791" s="97" t="s">
        <v>5330</v>
      </c>
      <c r="L791" s="97" t="s">
        <v>6530</v>
      </c>
      <c r="M791" s="97" t="s">
        <v>64</v>
      </c>
      <c r="N791" s="97" t="s">
        <v>64</v>
      </c>
      <c r="O791" s="97" t="s">
        <v>64</v>
      </c>
      <c r="P791" s="98" t="s">
        <v>5332</v>
      </c>
      <c r="Q791" s="97"/>
      <c r="R791" s="98" t="s">
        <v>5334</v>
      </c>
      <c r="S791" s="95"/>
    </row>
    <row r="792" spans="1:19" ht="38.25">
      <c r="A792" s="97">
        <v>0</v>
      </c>
      <c r="B792" s="97"/>
      <c r="C792" s="97" t="s">
        <v>1419</v>
      </c>
      <c r="D792" s="102" t="s">
        <v>6531</v>
      </c>
      <c r="E792" s="97" t="s">
        <v>6404</v>
      </c>
      <c r="F792" s="102" t="s">
        <v>2649</v>
      </c>
      <c r="G792" s="104" t="s">
        <v>6400</v>
      </c>
      <c r="H792" s="97" t="s">
        <v>70</v>
      </c>
      <c r="I792" s="97" t="s">
        <v>6405</v>
      </c>
      <c r="J792" s="97">
        <v>90</v>
      </c>
      <c r="K792" s="97" t="s">
        <v>5330</v>
      </c>
      <c r="L792" s="97" t="s">
        <v>6532</v>
      </c>
      <c r="M792" s="97" t="s">
        <v>64</v>
      </c>
      <c r="N792" s="97" t="s">
        <v>64</v>
      </c>
      <c r="O792" s="97" t="s">
        <v>64</v>
      </c>
      <c r="P792" s="98" t="s">
        <v>5332</v>
      </c>
      <c r="Q792" s="97"/>
      <c r="R792" s="112"/>
      <c r="S792" s="95"/>
    </row>
    <row r="793" spans="1:19" ht="51">
      <c r="A793" s="154" t="s">
        <v>6736</v>
      </c>
      <c r="B793" s="97"/>
      <c r="C793" s="97" t="s">
        <v>2817</v>
      </c>
      <c r="D793" s="102" t="s">
        <v>6533</v>
      </c>
      <c r="E793" s="97" t="s">
        <v>86</v>
      </c>
      <c r="F793" s="102" t="s">
        <v>3043</v>
      </c>
      <c r="G793" s="108" t="s">
        <v>6434</v>
      </c>
      <c r="H793" s="97" t="s">
        <v>6435</v>
      </c>
      <c r="I793" s="97" t="s">
        <v>6436</v>
      </c>
      <c r="J793" s="97">
        <v>80</v>
      </c>
      <c r="K793" s="97" t="s">
        <v>5330</v>
      </c>
      <c r="L793" s="97" t="s">
        <v>6534</v>
      </c>
      <c r="M793" s="97" t="s">
        <v>64</v>
      </c>
      <c r="N793" s="97" t="s">
        <v>64</v>
      </c>
      <c r="O793" s="97" t="s">
        <v>64</v>
      </c>
      <c r="P793" s="98" t="s">
        <v>5332</v>
      </c>
      <c r="Q793" s="97"/>
      <c r="R793" s="112"/>
      <c r="S793" s="95"/>
    </row>
    <row r="794" spans="1:19" ht="51">
      <c r="A794" s="154" t="s">
        <v>6736</v>
      </c>
      <c r="B794" s="97"/>
      <c r="C794" s="97" t="s">
        <v>2817</v>
      </c>
      <c r="D794" s="102" t="s">
        <v>6535</v>
      </c>
      <c r="E794" s="97" t="s">
        <v>86</v>
      </c>
      <c r="F794" s="102" t="s">
        <v>3043</v>
      </c>
      <c r="G794" s="108" t="s">
        <v>6434</v>
      </c>
      <c r="H794" s="97" t="s">
        <v>6435</v>
      </c>
      <c r="I794" s="97" t="s">
        <v>6436</v>
      </c>
      <c r="J794" s="97">
        <v>80</v>
      </c>
      <c r="K794" s="97" t="s">
        <v>5330</v>
      </c>
      <c r="L794" s="97" t="s">
        <v>6534</v>
      </c>
      <c r="M794" s="97" t="s">
        <v>64</v>
      </c>
      <c r="N794" s="97" t="s">
        <v>64</v>
      </c>
      <c r="O794" s="97" t="s">
        <v>64</v>
      </c>
      <c r="P794" s="98" t="s">
        <v>5332</v>
      </c>
      <c r="Q794" s="97"/>
      <c r="R794" s="112"/>
      <c r="S794" s="95"/>
    </row>
    <row r="795" spans="1:19" ht="51">
      <c r="A795" s="97" t="s">
        <v>5325</v>
      </c>
      <c r="B795" s="97"/>
      <c r="C795" s="97" t="s">
        <v>2817</v>
      </c>
      <c r="D795" s="102" t="s">
        <v>6536</v>
      </c>
      <c r="E795" s="97" t="s">
        <v>6399</v>
      </c>
      <c r="F795" s="102" t="s">
        <v>3043</v>
      </c>
      <c r="G795" s="104" t="s">
        <v>6400</v>
      </c>
      <c r="H795" s="97" t="s">
        <v>70</v>
      </c>
      <c r="I795" s="97" t="s">
        <v>6401</v>
      </c>
      <c r="J795" s="97">
        <v>90</v>
      </c>
      <c r="K795" s="97" t="s">
        <v>5330</v>
      </c>
      <c r="L795" s="97" t="s">
        <v>6537</v>
      </c>
      <c r="M795" s="97" t="s">
        <v>64</v>
      </c>
      <c r="N795" s="97" t="s">
        <v>64</v>
      </c>
      <c r="O795" s="97" t="s">
        <v>64</v>
      </c>
      <c r="P795" s="98" t="s">
        <v>5332</v>
      </c>
      <c r="Q795" s="97"/>
      <c r="R795" s="98" t="s">
        <v>5334</v>
      </c>
      <c r="S795" s="95"/>
    </row>
    <row r="796" spans="1:19" ht="51">
      <c r="A796" s="154" t="s">
        <v>6736</v>
      </c>
      <c r="B796" s="97"/>
      <c r="C796" s="97" t="s">
        <v>525</v>
      </c>
      <c r="D796" s="102" t="s">
        <v>6538</v>
      </c>
      <c r="E796" s="97" t="s">
        <v>86</v>
      </c>
      <c r="F796" s="102" t="s">
        <v>794</v>
      </c>
      <c r="G796" s="108" t="s">
        <v>6434</v>
      </c>
      <c r="H796" s="97" t="s">
        <v>6435</v>
      </c>
      <c r="I796" s="97" t="s">
        <v>6436</v>
      </c>
      <c r="J796" s="97">
        <v>90</v>
      </c>
      <c r="K796" s="97" t="s">
        <v>5330</v>
      </c>
      <c r="L796" s="97" t="s">
        <v>6534</v>
      </c>
      <c r="M796" s="97" t="s">
        <v>64</v>
      </c>
      <c r="N796" s="97" t="s">
        <v>64</v>
      </c>
      <c r="O796" s="97" t="s">
        <v>64</v>
      </c>
      <c r="P796" s="98" t="s">
        <v>5332</v>
      </c>
      <c r="Q796" s="97"/>
      <c r="R796" s="112"/>
      <c r="S796" s="95"/>
    </row>
    <row r="797" spans="1:19" ht="51">
      <c r="A797" s="154" t="s">
        <v>6736</v>
      </c>
      <c r="B797" s="97"/>
      <c r="C797" s="97" t="s">
        <v>525</v>
      </c>
      <c r="D797" s="102" t="s">
        <v>6539</v>
      </c>
      <c r="E797" s="97" t="s">
        <v>86</v>
      </c>
      <c r="F797" s="102" t="s">
        <v>794</v>
      </c>
      <c r="G797" s="108" t="s">
        <v>6434</v>
      </c>
      <c r="H797" s="97" t="s">
        <v>6435</v>
      </c>
      <c r="I797" s="97" t="s">
        <v>6436</v>
      </c>
      <c r="J797" s="97">
        <v>90</v>
      </c>
      <c r="K797" s="97" t="s">
        <v>5330</v>
      </c>
      <c r="L797" s="97" t="s">
        <v>6534</v>
      </c>
      <c r="M797" s="97" t="s">
        <v>64</v>
      </c>
      <c r="N797" s="97" t="s">
        <v>64</v>
      </c>
      <c r="O797" s="97" t="s">
        <v>64</v>
      </c>
      <c r="P797" s="98" t="s">
        <v>5332</v>
      </c>
      <c r="Q797" s="97"/>
      <c r="R797" s="112"/>
      <c r="S797" s="95"/>
    </row>
    <row r="798" spans="1:19" ht="51">
      <c r="A798" s="97" t="s">
        <v>5325</v>
      </c>
      <c r="B798" s="97"/>
      <c r="C798" s="97" t="s">
        <v>525</v>
      </c>
      <c r="D798" s="102" t="s">
        <v>6540</v>
      </c>
      <c r="E798" s="97" t="s">
        <v>6399</v>
      </c>
      <c r="F798" s="102" t="s">
        <v>794</v>
      </c>
      <c r="G798" s="104" t="s">
        <v>6400</v>
      </c>
      <c r="H798" s="97" t="s">
        <v>70</v>
      </c>
      <c r="I798" s="97" t="s">
        <v>6401</v>
      </c>
      <c r="J798" s="97">
        <v>90</v>
      </c>
      <c r="K798" s="97" t="s">
        <v>5330</v>
      </c>
      <c r="L798" s="97" t="s">
        <v>6537</v>
      </c>
      <c r="M798" s="97" t="s">
        <v>64</v>
      </c>
      <c r="N798" s="97" t="s">
        <v>64</v>
      </c>
      <c r="O798" s="97" t="s">
        <v>64</v>
      </c>
      <c r="P798" s="98" t="s">
        <v>5332</v>
      </c>
      <c r="Q798" s="97"/>
      <c r="R798" s="98" t="s">
        <v>5334</v>
      </c>
      <c r="S798" s="95"/>
    </row>
    <row r="799" spans="1:19" ht="63.75">
      <c r="A799" s="97" t="s">
        <v>5325</v>
      </c>
      <c r="B799" s="101"/>
      <c r="C799" s="97" t="s">
        <v>89</v>
      </c>
      <c r="D799" s="102" t="s">
        <v>6541</v>
      </c>
      <c r="E799" s="97" t="s">
        <v>6413</v>
      </c>
      <c r="F799" s="102" t="s">
        <v>6542</v>
      </c>
      <c r="G799" s="104" t="s">
        <v>6400</v>
      </c>
      <c r="H799" s="97" t="s">
        <v>70</v>
      </c>
      <c r="I799" s="97" t="s">
        <v>6543</v>
      </c>
      <c r="J799" s="97">
        <v>75</v>
      </c>
      <c r="K799" s="97" t="s">
        <v>5330</v>
      </c>
      <c r="L799" s="97" t="s">
        <v>6544</v>
      </c>
      <c r="M799" s="97" t="s">
        <v>64</v>
      </c>
      <c r="N799" s="97" t="s">
        <v>64</v>
      </c>
      <c r="O799" s="97" t="s">
        <v>64</v>
      </c>
      <c r="P799" s="98" t="s">
        <v>5332</v>
      </c>
      <c r="Q799" s="97"/>
      <c r="R799" s="98" t="s">
        <v>5334</v>
      </c>
      <c r="S799" s="95"/>
    </row>
    <row r="800" spans="1:19" ht="63.75">
      <c r="A800" s="97" t="s">
        <v>5325</v>
      </c>
      <c r="B800" s="101"/>
      <c r="C800" s="97" t="s">
        <v>89</v>
      </c>
      <c r="D800" s="102" t="s">
        <v>6545</v>
      </c>
      <c r="E800" s="97" t="s">
        <v>6413</v>
      </c>
      <c r="F800" s="102" t="s">
        <v>6546</v>
      </c>
      <c r="G800" s="104" t="s">
        <v>6400</v>
      </c>
      <c r="H800" s="97" t="s">
        <v>70</v>
      </c>
      <c r="I800" s="97" t="s">
        <v>6543</v>
      </c>
      <c r="J800" s="97">
        <v>75</v>
      </c>
      <c r="K800" s="97" t="s">
        <v>5330</v>
      </c>
      <c r="L800" s="97" t="s">
        <v>6544</v>
      </c>
      <c r="M800" s="97" t="s">
        <v>64</v>
      </c>
      <c r="N800" s="97" t="s">
        <v>64</v>
      </c>
      <c r="O800" s="97" t="s">
        <v>64</v>
      </c>
      <c r="P800" s="98" t="s">
        <v>5332</v>
      </c>
      <c r="Q800" s="97"/>
      <c r="R800" s="98" t="s">
        <v>5334</v>
      </c>
      <c r="S800" s="95"/>
    </row>
    <row r="801" spans="1:19" ht="63.75">
      <c r="A801" s="97" t="s">
        <v>5325</v>
      </c>
      <c r="B801" s="101"/>
      <c r="C801" s="97" t="s">
        <v>1465</v>
      </c>
      <c r="D801" s="102" t="s">
        <v>6547</v>
      </c>
      <c r="E801" s="97" t="s">
        <v>6413</v>
      </c>
      <c r="F801" s="102" t="s">
        <v>6548</v>
      </c>
      <c r="G801" s="104" t="s">
        <v>6400</v>
      </c>
      <c r="H801" s="97" t="s">
        <v>70</v>
      </c>
      <c r="I801" s="97" t="s">
        <v>6543</v>
      </c>
      <c r="J801" s="97">
        <v>75</v>
      </c>
      <c r="K801" s="97" t="s">
        <v>5330</v>
      </c>
      <c r="L801" s="97" t="s">
        <v>6544</v>
      </c>
      <c r="M801" s="97" t="s">
        <v>64</v>
      </c>
      <c r="N801" s="97" t="s">
        <v>64</v>
      </c>
      <c r="O801" s="97" t="s">
        <v>64</v>
      </c>
      <c r="P801" s="98" t="s">
        <v>5332</v>
      </c>
      <c r="Q801" s="97"/>
      <c r="R801" s="98" t="s">
        <v>5334</v>
      </c>
      <c r="S801" s="95"/>
    </row>
    <row r="802" spans="1:19" ht="63.75">
      <c r="A802" s="97" t="s">
        <v>5325</v>
      </c>
      <c r="B802" s="101"/>
      <c r="C802" s="97" t="s">
        <v>1465</v>
      </c>
      <c r="D802" s="102" t="s">
        <v>6549</v>
      </c>
      <c r="E802" s="97" t="s">
        <v>6413</v>
      </c>
      <c r="F802" s="102" t="s">
        <v>6550</v>
      </c>
      <c r="G802" s="104" t="s">
        <v>6400</v>
      </c>
      <c r="H802" s="97" t="s">
        <v>70</v>
      </c>
      <c r="I802" s="97" t="s">
        <v>6543</v>
      </c>
      <c r="J802" s="97">
        <v>75</v>
      </c>
      <c r="K802" s="97" t="s">
        <v>5330</v>
      </c>
      <c r="L802" s="97" t="s">
        <v>6544</v>
      </c>
      <c r="M802" s="97" t="s">
        <v>64</v>
      </c>
      <c r="N802" s="97" t="s">
        <v>64</v>
      </c>
      <c r="O802" s="97" t="s">
        <v>64</v>
      </c>
      <c r="P802" s="98" t="s">
        <v>5332</v>
      </c>
      <c r="Q802" s="97"/>
      <c r="R802" s="98" t="s">
        <v>5334</v>
      </c>
      <c r="S802" s="95"/>
    </row>
    <row r="803" spans="1:19" ht="63.75">
      <c r="A803" s="97" t="s">
        <v>5325</v>
      </c>
      <c r="B803" s="101"/>
      <c r="C803" s="97" t="s">
        <v>1465</v>
      </c>
      <c r="D803" s="102" t="s">
        <v>6551</v>
      </c>
      <c r="E803" s="97" t="s">
        <v>6413</v>
      </c>
      <c r="F803" s="102" t="s">
        <v>6552</v>
      </c>
      <c r="G803" s="104" t="s">
        <v>6400</v>
      </c>
      <c r="H803" s="97" t="s">
        <v>70</v>
      </c>
      <c r="I803" s="97" t="s">
        <v>6543</v>
      </c>
      <c r="J803" s="97">
        <v>75</v>
      </c>
      <c r="K803" s="97" t="s">
        <v>5330</v>
      </c>
      <c r="L803" s="97" t="s">
        <v>6544</v>
      </c>
      <c r="M803" s="97" t="s">
        <v>64</v>
      </c>
      <c r="N803" s="97" t="s">
        <v>64</v>
      </c>
      <c r="O803" s="97" t="s">
        <v>64</v>
      </c>
      <c r="P803" s="98" t="s">
        <v>5332</v>
      </c>
      <c r="Q803" s="97"/>
      <c r="R803" s="98" t="s">
        <v>5334</v>
      </c>
      <c r="S803" s="95"/>
    </row>
    <row r="804" spans="1:19" ht="63.75">
      <c r="A804" s="97" t="s">
        <v>5325</v>
      </c>
      <c r="B804" s="101"/>
      <c r="C804" s="97" t="s">
        <v>1465</v>
      </c>
      <c r="D804" s="102" t="s">
        <v>6553</v>
      </c>
      <c r="E804" s="97" t="s">
        <v>6413</v>
      </c>
      <c r="F804" s="102" t="s">
        <v>6554</v>
      </c>
      <c r="G804" s="104" t="s">
        <v>6400</v>
      </c>
      <c r="H804" s="97" t="s">
        <v>70</v>
      </c>
      <c r="I804" s="97" t="s">
        <v>6543</v>
      </c>
      <c r="J804" s="97">
        <v>75</v>
      </c>
      <c r="K804" s="97" t="s">
        <v>5330</v>
      </c>
      <c r="L804" s="97" t="s">
        <v>6544</v>
      </c>
      <c r="M804" s="97" t="s">
        <v>64</v>
      </c>
      <c r="N804" s="97" t="s">
        <v>64</v>
      </c>
      <c r="O804" s="97" t="s">
        <v>64</v>
      </c>
      <c r="P804" s="98" t="s">
        <v>5332</v>
      </c>
      <c r="Q804" s="97"/>
      <c r="R804" s="98" t="s">
        <v>5334</v>
      </c>
      <c r="S804" s="95"/>
    </row>
    <row r="805" spans="1:19" ht="63.75">
      <c r="A805" s="97" t="s">
        <v>5325</v>
      </c>
      <c r="B805" s="101"/>
      <c r="C805" s="97" t="s">
        <v>1908</v>
      </c>
      <c r="D805" s="102" t="s">
        <v>6555</v>
      </c>
      <c r="E805" s="97" t="s">
        <v>6413</v>
      </c>
      <c r="F805" s="102" t="s">
        <v>6556</v>
      </c>
      <c r="G805" s="104" t="s">
        <v>6400</v>
      </c>
      <c r="H805" s="97" t="s">
        <v>70</v>
      </c>
      <c r="I805" s="97" t="s">
        <v>6543</v>
      </c>
      <c r="J805" s="97">
        <v>75</v>
      </c>
      <c r="K805" s="97" t="s">
        <v>5330</v>
      </c>
      <c r="L805" s="97" t="s">
        <v>6544</v>
      </c>
      <c r="M805" s="97" t="s">
        <v>64</v>
      </c>
      <c r="N805" s="97" t="s">
        <v>64</v>
      </c>
      <c r="O805" s="97" t="s">
        <v>64</v>
      </c>
      <c r="P805" s="98" t="s">
        <v>5332</v>
      </c>
      <c r="Q805" s="97"/>
      <c r="R805" s="98" t="s">
        <v>5334</v>
      </c>
      <c r="S805" s="95"/>
    </row>
    <row r="806" spans="1:19" ht="63.75">
      <c r="A806" s="97" t="s">
        <v>5325</v>
      </c>
      <c r="B806" s="101"/>
      <c r="C806" s="97" t="s">
        <v>1908</v>
      </c>
      <c r="D806" s="102" t="s">
        <v>6557</v>
      </c>
      <c r="E806" s="97" t="s">
        <v>6413</v>
      </c>
      <c r="F806" s="102" t="s">
        <v>6558</v>
      </c>
      <c r="G806" s="104" t="s">
        <v>6400</v>
      </c>
      <c r="H806" s="97" t="s">
        <v>70</v>
      </c>
      <c r="I806" s="97" t="s">
        <v>6543</v>
      </c>
      <c r="J806" s="97">
        <v>75</v>
      </c>
      <c r="K806" s="97" t="s">
        <v>5330</v>
      </c>
      <c r="L806" s="97" t="s">
        <v>6544</v>
      </c>
      <c r="M806" s="97" t="s">
        <v>64</v>
      </c>
      <c r="N806" s="97" t="s">
        <v>64</v>
      </c>
      <c r="O806" s="97" t="s">
        <v>64</v>
      </c>
      <c r="P806" s="98" t="s">
        <v>5332</v>
      </c>
      <c r="Q806" s="97"/>
      <c r="R806" s="98" t="s">
        <v>5334</v>
      </c>
      <c r="S806" s="95"/>
    </row>
    <row r="807" spans="1:19" ht="76.5">
      <c r="A807" s="97" t="s">
        <v>5325</v>
      </c>
      <c r="B807" s="101"/>
      <c r="C807" s="97" t="s">
        <v>1908</v>
      </c>
      <c r="D807" s="102" t="s">
        <v>6559</v>
      </c>
      <c r="E807" s="97" t="s">
        <v>6413</v>
      </c>
      <c r="F807" s="102" t="s">
        <v>6560</v>
      </c>
      <c r="G807" s="104" t="s">
        <v>6400</v>
      </c>
      <c r="H807" s="97" t="s">
        <v>70</v>
      </c>
      <c r="I807" s="97" t="s">
        <v>6543</v>
      </c>
      <c r="J807" s="97">
        <v>130</v>
      </c>
      <c r="K807" s="97" t="s">
        <v>5330</v>
      </c>
      <c r="L807" s="97" t="s">
        <v>6561</v>
      </c>
      <c r="M807" s="97" t="s">
        <v>64</v>
      </c>
      <c r="N807" s="97" t="s">
        <v>64</v>
      </c>
      <c r="O807" s="97" t="s">
        <v>64</v>
      </c>
      <c r="P807" s="98" t="s">
        <v>5332</v>
      </c>
      <c r="Q807" s="97"/>
      <c r="R807" s="98" t="s">
        <v>5334</v>
      </c>
      <c r="S807" s="95"/>
    </row>
    <row r="808" spans="1:19" ht="76.5">
      <c r="A808" s="97" t="s">
        <v>5325</v>
      </c>
      <c r="B808" s="101"/>
      <c r="C808" s="97" t="s">
        <v>1908</v>
      </c>
      <c r="D808" s="102" t="s">
        <v>6562</v>
      </c>
      <c r="E808" s="97" t="s">
        <v>6413</v>
      </c>
      <c r="F808" s="102" t="s">
        <v>6563</v>
      </c>
      <c r="G808" s="104" t="s">
        <v>6400</v>
      </c>
      <c r="H808" s="97" t="s">
        <v>70</v>
      </c>
      <c r="I808" s="97" t="s">
        <v>6543</v>
      </c>
      <c r="J808" s="97">
        <v>130</v>
      </c>
      <c r="K808" s="97" t="s">
        <v>5330</v>
      </c>
      <c r="L808" s="97" t="s">
        <v>6561</v>
      </c>
      <c r="M808" s="97" t="s">
        <v>64</v>
      </c>
      <c r="N808" s="97" t="s">
        <v>64</v>
      </c>
      <c r="O808" s="97" t="s">
        <v>64</v>
      </c>
      <c r="P808" s="98" t="s">
        <v>5332</v>
      </c>
      <c r="Q808" s="97"/>
      <c r="R808" s="98" t="s">
        <v>5334</v>
      </c>
      <c r="S808" s="95"/>
    </row>
    <row r="809" spans="1:19" ht="63.75">
      <c r="A809" s="97" t="s">
        <v>5325</v>
      </c>
      <c r="B809" s="101"/>
      <c r="C809" s="97" t="s">
        <v>1419</v>
      </c>
      <c r="D809" s="102" t="s">
        <v>6564</v>
      </c>
      <c r="E809" s="97" t="s">
        <v>6413</v>
      </c>
      <c r="F809" s="102" t="s">
        <v>6565</v>
      </c>
      <c r="G809" s="104" t="s">
        <v>6400</v>
      </c>
      <c r="H809" s="97" t="s">
        <v>70</v>
      </c>
      <c r="I809" s="97" t="s">
        <v>6543</v>
      </c>
      <c r="J809" s="97">
        <v>100</v>
      </c>
      <c r="K809" s="97" t="s">
        <v>5330</v>
      </c>
      <c r="L809" s="97" t="s">
        <v>6566</v>
      </c>
      <c r="M809" s="97" t="s">
        <v>64</v>
      </c>
      <c r="N809" s="97" t="s">
        <v>64</v>
      </c>
      <c r="O809" s="97" t="s">
        <v>64</v>
      </c>
      <c r="P809" s="98" t="s">
        <v>5332</v>
      </c>
      <c r="Q809" s="97"/>
      <c r="R809" s="98" t="s">
        <v>5334</v>
      </c>
      <c r="S809" s="95"/>
    </row>
    <row r="810" spans="1:19" ht="63.75">
      <c r="A810" s="97" t="s">
        <v>5325</v>
      </c>
      <c r="B810" s="101"/>
      <c r="C810" s="97" t="s">
        <v>1419</v>
      </c>
      <c r="D810" s="102" t="s">
        <v>6567</v>
      </c>
      <c r="E810" s="97" t="s">
        <v>6413</v>
      </c>
      <c r="F810" s="102" t="s">
        <v>6568</v>
      </c>
      <c r="G810" s="104" t="s">
        <v>6400</v>
      </c>
      <c r="H810" s="97" t="s">
        <v>70</v>
      </c>
      <c r="I810" s="97" t="s">
        <v>6543</v>
      </c>
      <c r="J810" s="97">
        <v>100</v>
      </c>
      <c r="K810" s="97" t="s">
        <v>5330</v>
      </c>
      <c r="L810" s="97" t="s">
        <v>6566</v>
      </c>
      <c r="M810" s="97" t="s">
        <v>64</v>
      </c>
      <c r="N810" s="97" t="s">
        <v>64</v>
      </c>
      <c r="O810" s="97" t="s">
        <v>64</v>
      </c>
      <c r="P810" s="98" t="s">
        <v>5332</v>
      </c>
      <c r="Q810" s="97"/>
      <c r="R810" s="98" t="s">
        <v>5334</v>
      </c>
      <c r="S810" s="95"/>
    </row>
    <row r="811" spans="1:19" ht="63.75">
      <c r="A811" s="97" t="s">
        <v>5325</v>
      </c>
      <c r="B811" s="101"/>
      <c r="C811" s="97" t="s">
        <v>2817</v>
      </c>
      <c r="D811" s="102" t="s">
        <v>6569</v>
      </c>
      <c r="E811" s="97" t="s">
        <v>6413</v>
      </c>
      <c r="F811" s="102" t="s">
        <v>6570</v>
      </c>
      <c r="G811" s="104" t="s">
        <v>6400</v>
      </c>
      <c r="H811" s="97" t="s">
        <v>70</v>
      </c>
      <c r="I811" s="97" t="s">
        <v>6543</v>
      </c>
      <c r="J811" s="101">
        <v>60</v>
      </c>
      <c r="K811" s="97" t="s">
        <v>5330</v>
      </c>
      <c r="L811" s="97" t="s">
        <v>6571</v>
      </c>
      <c r="M811" s="97" t="s">
        <v>64</v>
      </c>
      <c r="N811" s="97" t="s">
        <v>64</v>
      </c>
      <c r="O811" s="97" t="s">
        <v>64</v>
      </c>
      <c r="P811" s="98" t="s">
        <v>5332</v>
      </c>
      <c r="Q811" s="97"/>
      <c r="R811" s="98" t="s">
        <v>5334</v>
      </c>
      <c r="S811" s="95"/>
    </row>
    <row r="812" spans="1:19" ht="63.75">
      <c r="A812" s="97" t="s">
        <v>5325</v>
      </c>
      <c r="B812" s="101"/>
      <c r="C812" s="97" t="s">
        <v>2817</v>
      </c>
      <c r="D812" s="102" t="s">
        <v>6572</v>
      </c>
      <c r="E812" s="97" t="s">
        <v>6413</v>
      </c>
      <c r="F812" s="102" t="s">
        <v>6573</v>
      </c>
      <c r="G812" s="104" t="s">
        <v>6400</v>
      </c>
      <c r="H812" s="97" t="s">
        <v>70</v>
      </c>
      <c r="I812" s="97" t="s">
        <v>6543</v>
      </c>
      <c r="J812" s="101">
        <v>60</v>
      </c>
      <c r="K812" s="97" t="s">
        <v>5330</v>
      </c>
      <c r="L812" s="97" t="s">
        <v>6571</v>
      </c>
      <c r="M812" s="97" t="s">
        <v>64</v>
      </c>
      <c r="N812" s="97" t="s">
        <v>64</v>
      </c>
      <c r="O812" s="97" t="s">
        <v>64</v>
      </c>
      <c r="P812" s="98" t="s">
        <v>5332</v>
      </c>
      <c r="Q812" s="97"/>
      <c r="R812" s="98" t="s">
        <v>5334</v>
      </c>
      <c r="S812" s="95"/>
    </row>
    <row r="813" spans="1:19" ht="63.75">
      <c r="A813" s="97" t="s">
        <v>5325</v>
      </c>
      <c r="B813" s="101" t="s">
        <v>4932</v>
      </c>
      <c r="C813" s="97" t="s">
        <v>525</v>
      </c>
      <c r="D813" s="102" t="s">
        <v>6574</v>
      </c>
      <c r="E813" s="97" t="s">
        <v>6399</v>
      </c>
      <c r="F813" s="102" t="s">
        <v>4659</v>
      </c>
      <c r="G813" s="104" t="s">
        <v>6400</v>
      </c>
      <c r="H813" s="97" t="s">
        <v>70</v>
      </c>
      <c r="I813" s="97" t="s">
        <v>5939</v>
      </c>
      <c r="J813" s="97">
        <v>95</v>
      </c>
      <c r="K813" s="97" t="s">
        <v>5330</v>
      </c>
      <c r="L813" s="97" t="s">
        <v>6575</v>
      </c>
      <c r="M813" s="97" t="s">
        <v>64</v>
      </c>
      <c r="N813" s="97" t="s">
        <v>64</v>
      </c>
      <c r="O813" s="97" t="s">
        <v>64</v>
      </c>
      <c r="P813" s="98" t="s">
        <v>5332</v>
      </c>
      <c r="Q813" s="97"/>
      <c r="R813" s="98" t="s">
        <v>5334</v>
      </c>
      <c r="S813" s="95"/>
    </row>
    <row r="814" spans="1:19" ht="51">
      <c r="A814" s="97" t="s">
        <v>5325</v>
      </c>
      <c r="B814" s="101" t="s">
        <v>4932</v>
      </c>
      <c r="C814" s="97" t="s">
        <v>1419</v>
      </c>
      <c r="D814" s="102" t="s">
        <v>6576</v>
      </c>
      <c r="E814" s="97" t="s">
        <v>6399</v>
      </c>
      <c r="F814" s="102" t="s">
        <v>4641</v>
      </c>
      <c r="G814" s="104" t="s">
        <v>6400</v>
      </c>
      <c r="H814" s="97" t="s">
        <v>70</v>
      </c>
      <c r="I814" s="97" t="s">
        <v>6016</v>
      </c>
      <c r="J814" s="101">
        <v>55</v>
      </c>
      <c r="K814" s="97" t="s">
        <v>5330</v>
      </c>
      <c r="L814" s="97" t="s">
        <v>6577</v>
      </c>
      <c r="M814" s="97" t="s">
        <v>64</v>
      </c>
      <c r="N814" s="97" t="s">
        <v>64</v>
      </c>
      <c r="O814" s="97" t="s">
        <v>64</v>
      </c>
      <c r="P814" s="98" t="s">
        <v>5332</v>
      </c>
      <c r="Q814" s="97"/>
      <c r="R814" s="98" t="s">
        <v>5334</v>
      </c>
      <c r="S814" s="95"/>
    </row>
    <row r="815" spans="1:19" ht="76.5">
      <c r="A815" s="97" t="s">
        <v>5325</v>
      </c>
      <c r="B815" s="97"/>
      <c r="C815" s="97" t="s">
        <v>89</v>
      </c>
      <c r="D815" s="102" t="s">
        <v>6578</v>
      </c>
      <c r="E815" s="97" t="s">
        <v>6413</v>
      </c>
      <c r="F815" s="102" t="s">
        <v>4706</v>
      </c>
      <c r="G815" s="104" t="s">
        <v>6400</v>
      </c>
      <c r="H815" s="97" t="s">
        <v>70</v>
      </c>
      <c r="I815" s="97" t="s">
        <v>5528</v>
      </c>
      <c r="J815" s="101">
        <v>85</v>
      </c>
      <c r="K815" s="97" t="s">
        <v>5330</v>
      </c>
      <c r="L815" s="97" t="s">
        <v>6579</v>
      </c>
      <c r="M815" s="97" t="s">
        <v>64</v>
      </c>
      <c r="N815" s="97" t="s">
        <v>64</v>
      </c>
      <c r="O815" s="97" t="s">
        <v>64</v>
      </c>
      <c r="P815" s="98" t="s">
        <v>5332</v>
      </c>
      <c r="Q815" s="97"/>
      <c r="R815" s="98" t="s">
        <v>5334</v>
      </c>
      <c r="S815" s="95"/>
    </row>
    <row r="816" spans="1:19" ht="76.5">
      <c r="A816" s="97" t="s">
        <v>5325</v>
      </c>
      <c r="B816" s="97"/>
      <c r="C816" s="97" t="s">
        <v>1465</v>
      </c>
      <c r="D816" s="102" t="s">
        <v>6580</v>
      </c>
      <c r="E816" s="97" t="s">
        <v>6413</v>
      </c>
      <c r="F816" s="102" t="s">
        <v>4694</v>
      </c>
      <c r="G816" s="104" t="s">
        <v>6400</v>
      </c>
      <c r="H816" s="97" t="s">
        <v>70</v>
      </c>
      <c r="I816" s="97" t="s">
        <v>5328</v>
      </c>
      <c r="J816" s="101">
        <v>85</v>
      </c>
      <c r="K816" s="97" t="s">
        <v>5330</v>
      </c>
      <c r="L816" s="97" t="s">
        <v>6579</v>
      </c>
      <c r="M816" s="97" t="s">
        <v>64</v>
      </c>
      <c r="N816" s="97" t="s">
        <v>64</v>
      </c>
      <c r="O816" s="97" t="s">
        <v>64</v>
      </c>
      <c r="P816" s="98" t="s">
        <v>5332</v>
      </c>
      <c r="Q816" s="97"/>
      <c r="R816" s="98" t="s">
        <v>5334</v>
      </c>
      <c r="S816" s="95"/>
    </row>
    <row r="817" spans="1:19" ht="63.75">
      <c r="A817" s="97" t="s">
        <v>5325</v>
      </c>
      <c r="B817" s="97"/>
      <c r="C817" s="97" t="s">
        <v>1465</v>
      </c>
      <c r="D817" s="102" t="s">
        <v>6581</v>
      </c>
      <c r="E817" s="97" t="s">
        <v>6413</v>
      </c>
      <c r="F817" s="102" t="s">
        <v>4700</v>
      </c>
      <c r="G817" s="104" t="s">
        <v>6400</v>
      </c>
      <c r="H817" s="97" t="s">
        <v>70</v>
      </c>
      <c r="I817" s="97" t="s">
        <v>5354</v>
      </c>
      <c r="J817" s="101">
        <v>85</v>
      </c>
      <c r="K817" s="97" t="s">
        <v>5330</v>
      </c>
      <c r="L817" s="97" t="s">
        <v>6582</v>
      </c>
      <c r="M817" s="97" t="s">
        <v>64</v>
      </c>
      <c r="N817" s="97" t="s">
        <v>64</v>
      </c>
      <c r="O817" s="97" t="s">
        <v>64</v>
      </c>
      <c r="P817" s="98" t="s">
        <v>5332</v>
      </c>
      <c r="Q817" s="97"/>
      <c r="R817" s="98" t="s">
        <v>5334</v>
      </c>
      <c r="S817" s="95"/>
    </row>
    <row r="818" spans="1:19" ht="76.5">
      <c r="A818" s="97" t="s">
        <v>5325</v>
      </c>
      <c r="B818" s="101" t="s">
        <v>4932</v>
      </c>
      <c r="C818" s="97" t="s">
        <v>1419</v>
      </c>
      <c r="D818" s="102" t="s">
        <v>6583</v>
      </c>
      <c r="E818" s="97" t="s">
        <v>6399</v>
      </c>
      <c r="F818" s="102" t="s">
        <v>5241</v>
      </c>
      <c r="G818" s="104" t="s">
        <v>6400</v>
      </c>
      <c r="H818" s="97" t="s">
        <v>70</v>
      </c>
      <c r="I818" s="97" t="s">
        <v>5627</v>
      </c>
      <c r="J818" s="101">
        <v>105</v>
      </c>
      <c r="K818" s="97" t="s">
        <v>5330</v>
      </c>
      <c r="L818" s="97" t="s">
        <v>6584</v>
      </c>
      <c r="M818" s="97" t="s">
        <v>64</v>
      </c>
      <c r="N818" s="97" t="s">
        <v>64</v>
      </c>
      <c r="O818" s="97" t="s">
        <v>64</v>
      </c>
      <c r="P818" s="98" t="s">
        <v>5332</v>
      </c>
      <c r="Q818" s="97"/>
      <c r="R818" s="98" t="s">
        <v>5334</v>
      </c>
      <c r="S818" s="95"/>
    </row>
    <row r="819" spans="1:19" ht="63.75">
      <c r="A819" s="97" t="s">
        <v>5325</v>
      </c>
      <c r="B819" s="101" t="s">
        <v>4932</v>
      </c>
      <c r="C819" s="97" t="s">
        <v>1465</v>
      </c>
      <c r="D819" s="102" t="s">
        <v>6585</v>
      </c>
      <c r="E819" s="97" t="s">
        <v>6399</v>
      </c>
      <c r="F819" s="102" t="s">
        <v>5242</v>
      </c>
      <c r="G819" s="104" t="s">
        <v>6400</v>
      </c>
      <c r="H819" s="97" t="s">
        <v>70</v>
      </c>
      <c r="I819" s="97" t="s">
        <v>6586</v>
      </c>
      <c r="J819" s="97">
        <v>95</v>
      </c>
      <c r="K819" s="97" t="s">
        <v>5330</v>
      </c>
      <c r="L819" s="97" t="s">
        <v>6582</v>
      </c>
      <c r="M819" s="97" t="s">
        <v>64</v>
      </c>
      <c r="N819" s="97" t="s">
        <v>64</v>
      </c>
      <c r="O819" s="97" t="s">
        <v>64</v>
      </c>
      <c r="P819" s="98" t="s">
        <v>5332</v>
      </c>
      <c r="Q819" s="97"/>
      <c r="R819" s="98" t="s">
        <v>5334</v>
      </c>
      <c r="S819" s="95"/>
    </row>
    <row r="820" spans="1:19" ht="63.75">
      <c r="A820" s="97" t="s">
        <v>5325</v>
      </c>
      <c r="B820" s="101" t="s">
        <v>4932</v>
      </c>
      <c r="C820" s="97" t="s">
        <v>89</v>
      </c>
      <c r="D820" s="102" t="s">
        <v>6587</v>
      </c>
      <c r="E820" s="97" t="s">
        <v>6399</v>
      </c>
      <c r="F820" s="102" t="s">
        <v>5243</v>
      </c>
      <c r="G820" s="104" t="s">
        <v>6400</v>
      </c>
      <c r="H820" s="97" t="s">
        <v>70</v>
      </c>
      <c r="I820" s="97" t="s">
        <v>6586</v>
      </c>
      <c r="J820" s="97">
        <v>100</v>
      </c>
      <c r="K820" s="97" t="s">
        <v>5330</v>
      </c>
      <c r="L820" s="97" t="s">
        <v>6582</v>
      </c>
      <c r="M820" s="97" t="s">
        <v>64</v>
      </c>
      <c r="N820" s="97" t="s">
        <v>64</v>
      </c>
      <c r="O820" s="97" t="s">
        <v>64</v>
      </c>
      <c r="P820" s="98" t="s">
        <v>5332</v>
      </c>
      <c r="Q820" s="97"/>
      <c r="R820" s="98" t="s">
        <v>5334</v>
      </c>
      <c r="S820" s="95"/>
    </row>
    <row r="821" spans="1:19" ht="51">
      <c r="A821" s="97" t="s">
        <v>5325</v>
      </c>
      <c r="B821" s="101" t="s">
        <v>4932</v>
      </c>
      <c r="C821" s="97" t="s">
        <v>2817</v>
      </c>
      <c r="D821" s="102" t="s">
        <v>6588</v>
      </c>
      <c r="E821" s="97" t="s">
        <v>6399</v>
      </c>
      <c r="F821" s="102" t="s">
        <v>5244</v>
      </c>
      <c r="G821" s="104" t="s">
        <v>6400</v>
      </c>
      <c r="H821" s="97" t="s">
        <v>70</v>
      </c>
      <c r="I821" s="97" t="s">
        <v>5627</v>
      </c>
      <c r="J821" s="97">
        <v>75</v>
      </c>
      <c r="K821" s="97" t="s">
        <v>5330</v>
      </c>
      <c r="L821" s="97" t="s">
        <v>6589</v>
      </c>
      <c r="M821" s="97" t="s">
        <v>64</v>
      </c>
      <c r="N821" s="97" t="s">
        <v>64</v>
      </c>
      <c r="O821" s="97" t="s">
        <v>64</v>
      </c>
      <c r="P821" s="98" t="s">
        <v>5332</v>
      </c>
      <c r="Q821" s="97"/>
      <c r="R821" s="98" t="s">
        <v>5334</v>
      </c>
      <c r="S821" s="95"/>
    </row>
    <row r="822" spans="1:19" ht="89.25">
      <c r="A822" s="97">
        <v>0</v>
      </c>
      <c r="B822" s="97"/>
      <c r="C822" s="97" t="s">
        <v>89</v>
      </c>
      <c r="D822" s="102" t="s">
        <v>6590</v>
      </c>
      <c r="E822" s="97" t="s">
        <v>513</v>
      </c>
      <c r="F822" s="102" t="s">
        <v>505</v>
      </c>
      <c r="G822" s="104" t="s">
        <v>6591</v>
      </c>
      <c r="H822" s="100" t="s">
        <v>192</v>
      </c>
      <c r="I822" s="97" t="s">
        <v>511</v>
      </c>
      <c r="J822" s="97">
        <v>95</v>
      </c>
      <c r="K822" s="97" t="s">
        <v>5330</v>
      </c>
      <c r="L822" s="97" t="s">
        <v>5529</v>
      </c>
      <c r="M822" s="97" t="s">
        <v>64</v>
      </c>
      <c r="N822" s="97" t="s">
        <v>64</v>
      </c>
      <c r="O822" s="97" t="s">
        <v>64</v>
      </c>
      <c r="P822" s="98" t="s">
        <v>5332</v>
      </c>
      <c r="Q822" s="97"/>
      <c r="R822" s="112"/>
      <c r="S822" s="95"/>
    </row>
    <row r="823" spans="1:19" ht="89.25">
      <c r="A823" s="154" t="s">
        <v>6736</v>
      </c>
      <c r="B823" s="97"/>
      <c r="C823" s="97" t="s">
        <v>89</v>
      </c>
      <c r="D823" s="102" t="s">
        <v>6592</v>
      </c>
      <c r="E823" s="97" t="s">
        <v>513</v>
      </c>
      <c r="F823" s="102" t="s">
        <v>505</v>
      </c>
      <c r="G823" s="108" t="s">
        <v>6593</v>
      </c>
      <c r="H823" s="100" t="s">
        <v>192</v>
      </c>
      <c r="I823" s="97" t="s">
        <v>511</v>
      </c>
      <c r="J823" s="97">
        <v>95</v>
      </c>
      <c r="K823" s="97" t="s">
        <v>5330</v>
      </c>
      <c r="L823" s="97" t="s">
        <v>5529</v>
      </c>
      <c r="M823" s="97" t="s">
        <v>64</v>
      </c>
      <c r="N823" s="97" t="s">
        <v>64</v>
      </c>
      <c r="O823" s="97" t="s">
        <v>64</v>
      </c>
      <c r="P823" s="98" t="s">
        <v>5332</v>
      </c>
      <c r="Q823" s="97"/>
      <c r="R823" s="98" t="s">
        <v>5334</v>
      </c>
      <c r="S823" s="95"/>
    </row>
    <row r="824" spans="1:19" ht="89.25">
      <c r="A824" s="154" t="s">
        <v>6736</v>
      </c>
      <c r="B824" s="97"/>
      <c r="C824" s="97" t="s">
        <v>89</v>
      </c>
      <c r="D824" s="102" t="s">
        <v>6594</v>
      </c>
      <c r="E824" s="97" t="s">
        <v>513</v>
      </c>
      <c r="F824" s="102" t="s">
        <v>505</v>
      </c>
      <c r="G824" s="108" t="s">
        <v>6595</v>
      </c>
      <c r="H824" s="100" t="s">
        <v>192</v>
      </c>
      <c r="I824" s="97" t="s">
        <v>511</v>
      </c>
      <c r="J824" s="97">
        <v>95</v>
      </c>
      <c r="K824" s="97" t="s">
        <v>5330</v>
      </c>
      <c r="L824" s="97" t="s">
        <v>5529</v>
      </c>
      <c r="M824" s="97" t="s">
        <v>64</v>
      </c>
      <c r="N824" s="97" t="s">
        <v>64</v>
      </c>
      <c r="O824" s="97" t="s">
        <v>64</v>
      </c>
      <c r="P824" s="98" t="s">
        <v>5332</v>
      </c>
      <c r="Q824" s="97"/>
      <c r="R824" s="98" t="s">
        <v>5334</v>
      </c>
      <c r="S824" s="95"/>
    </row>
    <row r="825" spans="1:19" ht="89.25">
      <c r="A825" s="97">
        <v>0</v>
      </c>
      <c r="B825" s="97"/>
      <c r="C825" s="97" t="s">
        <v>89</v>
      </c>
      <c r="D825" s="102" t="s">
        <v>6596</v>
      </c>
      <c r="E825" s="97" t="s">
        <v>513</v>
      </c>
      <c r="F825" s="102" t="s">
        <v>516</v>
      </c>
      <c r="G825" s="104" t="s">
        <v>6591</v>
      </c>
      <c r="H825" s="100" t="s">
        <v>192</v>
      </c>
      <c r="I825" s="97" t="s">
        <v>517</v>
      </c>
      <c r="J825" s="97">
        <v>105</v>
      </c>
      <c r="K825" s="97" t="s">
        <v>5330</v>
      </c>
      <c r="L825" s="97" t="s">
        <v>6597</v>
      </c>
      <c r="M825" s="97" t="s">
        <v>64</v>
      </c>
      <c r="N825" s="97" t="s">
        <v>64</v>
      </c>
      <c r="O825" s="97" t="s">
        <v>64</v>
      </c>
      <c r="P825" s="98" t="s">
        <v>5332</v>
      </c>
      <c r="Q825" s="97"/>
      <c r="R825" s="112"/>
      <c r="S825" s="95"/>
    </row>
    <row r="826" spans="1:19" ht="89.25">
      <c r="A826" s="154" t="s">
        <v>6736</v>
      </c>
      <c r="B826" s="97"/>
      <c r="C826" s="97" t="s">
        <v>89</v>
      </c>
      <c r="D826" s="102" t="s">
        <v>6598</v>
      </c>
      <c r="E826" s="97" t="s">
        <v>513</v>
      </c>
      <c r="F826" s="102" t="s">
        <v>516</v>
      </c>
      <c r="G826" s="108" t="s">
        <v>6593</v>
      </c>
      <c r="H826" s="100" t="s">
        <v>192</v>
      </c>
      <c r="I826" s="97" t="s">
        <v>517</v>
      </c>
      <c r="J826" s="97">
        <v>105</v>
      </c>
      <c r="K826" s="97" t="s">
        <v>5330</v>
      </c>
      <c r="L826" s="97" t="s">
        <v>6597</v>
      </c>
      <c r="M826" s="97" t="s">
        <v>64</v>
      </c>
      <c r="N826" s="97" t="s">
        <v>64</v>
      </c>
      <c r="O826" s="97" t="s">
        <v>64</v>
      </c>
      <c r="P826" s="98" t="s">
        <v>5332</v>
      </c>
      <c r="Q826" s="97"/>
      <c r="R826" s="98" t="s">
        <v>5334</v>
      </c>
      <c r="S826" s="95"/>
    </row>
    <row r="827" spans="1:19" ht="89.25">
      <c r="A827" s="154" t="s">
        <v>6736</v>
      </c>
      <c r="B827" s="97"/>
      <c r="C827" s="97" t="s">
        <v>89</v>
      </c>
      <c r="D827" s="102" t="s">
        <v>6599</v>
      </c>
      <c r="E827" s="97" t="s">
        <v>513</v>
      </c>
      <c r="F827" s="102" t="s">
        <v>516</v>
      </c>
      <c r="G827" s="108" t="s">
        <v>6595</v>
      </c>
      <c r="H827" s="100" t="s">
        <v>192</v>
      </c>
      <c r="I827" s="97" t="s">
        <v>517</v>
      </c>
      <c r="J827" s="97">
        <v>105</v>
      </c>
      <c r="K827" s="97" t="s">
        <v>5330</v>
      </c>
      <c r="L827" s="97" t="s">
        <v>6597</v>
      </c>
      <c r="M827" s="97" t="s">
        <v>64</v>
      </c>
      <c r="N827" s="97" t="s">
        <v>64</v>
      </c>
      <c r="O827" s="97" t="s">
        <v>64</v>
      </c>
      <c r="P827" s="98" t="s">
        <v>5332</v>
      </c>
      <c r="Q827" s="97"/>
      <c r="R827" s="98" t="s">
        <v>5334</v>
      </c>
      <c r="S827" s="95"/>
    </row>
    <row r="828" spans="1:19" ht="89.25">
      <c r="A828" s="97">
        <v>0</v>
      </c>
      <c r="B828" s="97"/>
      <c r="C828" s="97" t="s">
        <v>89</v>
      </c>
      <c r="D828" s="102" t="s">
        <v>6600</v>
      </c>
      <c r="E828" s="97" t="s">
        <v>513</v>
      </c>
      <c r="F828" s="102" t="s">
        <v>518</v>
      </c>
      <c r="G828" s="104" t="s">
        <v>6591</v>
      </c>
      <c r="H828" s="100" t="s">
        <v>192</v>
      </c>
      <c r="I828" s="97" t="s">
        <v>519</v>
      </c>
      <c r="J828" s="97">
        <v>115</v>
      </c>
      <c r="K828" s="97" t="s">
        <v>5330</v>
      </c>
      <c r="L828" s="97" t="s">
        <v>6601</v>
      </c>
      <c r="M828" s="97" t="s">
        <v>64</v>
      </c>
      <c r="N828" s="97" t="s">
        <v>64</v>
      </c>
      <c r="O828" s="97" t="s">
        <v>64</v>
      </c>
      <c r="P828" s="98" t="s">
        <v>5332</v>
      </c>
      <c r="Q828" s="97"/>
      <c r="R828" s="112"/>
      <c r="S828" s="95"/>
    </row>
    <row r="829" spans="1:19" ht="89.25">
      <c r="A829" s="97">
        <v>0</v>
      </c>
      <c r="B829" s="97"/>
      <c r="C829" s="97" t="s">
        <v>89</v>
      </c>
      <c r="D829" s="102" t="s">
        <v>6602</v>
      </c>
      <c r="E829" s="97" t="s">
        <v>513</v>
      </c>
      <c r="F829" s="102" t="s">
        <v>518</v>
      </c>
      <c r="G829" s="104" t="s">
        <v>6603</v>
      </c>
      <c r="H829" s="100" t="s">
        <v>192</v>
      </c>
      <c r="I829" s="97" t="s">
        <v>519</v>
      </c>
      <c r="J829" s="97">
        <v>115</v>
      </c>
      <c r="K829" s="97" t="s">
        <v>5330</v>
      </c>
      <c r="L829" s="97" t="s">
        <v>6601</v>
      </c>
      <c r="M829" s="97" t="s">
        <v>64</v>
      </c>
      <c r="N829" s="97" t="s">
        <v>64</v>
      </c>
      <c r="O829" s="97" t="s">
        <v>64</v>
      </c>
      <c r="P829" s="98" t="s">
        <v>5332</v>
      </c>
      <c r="Q829" s="97"/>
      <c r="R829" s="112"/>
      <c r="S829" s="95"/>
    </row>
    <row r="830" spans="1:19" ht="89.25">
      <c r="A830" s="154" t="s">
        <v>6736</v>
      </c>
      <c r="B830" s="97"/>
      <c r="C830" s="97" t="s">
        <v>89</v>
      </c>
      <c r="D830" s="102" t="s">
        <v>6604</v>
      </c>
      <c r="E830" s="97" t="s">
        <v>513</v>
      </c>
      <c r="F830" s="102" t="s">
        <v>518</v>
      </c>
      <c r="G830" s="108" t="s">
        <v>5523</v>
      </c>
      <c r="H830" s="100" t="s">
        <v>192</v>
      </c>
      <c r="I830" s="97" t="s">
        <v>519</v>
      </c>
      <c r="J830" s="97">
        <v>115</v>
      </c>
      <c r="K830" s="97" t="s">
        <v>5330</v>
      </c>
      <c r="L830" s="97" t="s">
        <v>6601</v>
      </c>
      <c r="M830" s="97" t="s">
        <v>64</v>
      </c>
      <c r="N830" s="97" t="s">
        <v>64</v>
      </c>
      <c r="O830" s="97" t="s">
        <v>64</v>
      </c>
      <c r="P830" s="98" t="s">
        <v>5332</v>
      </c>
      <c r="Q830" s="97"/>
      <c r="R830" s="98" t="s">
        <v>5334</v>
      </c>
      <c r="S830" s="95"/>
    </row>
    <row r="831" spans="1:19" ht="89.25">
      <c r="A831" s="154" t="s">
        <v>6736</v>
      </c>
      <c r="B831" s="97"/>
      <c r="C831" s="97" t="s">
        <v>89</v>
      </c>
      <c r="D831" s="102" t="s">
        <v>6605</v>
      </c>
      <c r="E831" s="97" t="s">
        <v>513</v>
      </c>
      <c r="F831" s="102" t="s">
        <v>516</v>
      </c>
      <c r="G831" s="108" t="s">
        <v>6595</v>
      </c>
      <c r="H831" s="100" t="s">
        <v>192</v>
      </c>
      <c r="I831" s="97" t="s">
        <v>517</v>
      </c>
      <c r="J831" s="97">
        <v>105</v>
      </c>
      <c r="K831" s="97" t="s">
        <v>5330</v>
      </c>
      <c r="L831" s="97" t="s">
        <v>6597</v>
      </c>
      <c r="M831" s="97" t="s">
        <v>64</v>
      </c>
      <c r="N831" s="97" t="s">
        <v>64</v>
      </c>
      <c r="O831" s="97" t="s">
        <v>64</v>
      </c>
      <c r="P831" s="98" t="s">
        <v>5332</v>
      </c>
      <c r="Q831" s="97"/>
      <c r="R831" s="98" t="s">
        <v>5334</v>
      </c>
      <c r="S831" s="95"/>
    </row>
    <row r="832" spans="1:19" ht="89.25">
      <c r="A832" s="154" t="s">
        <v>6736</v>
      </c>
      <c r="B832" s="97"/>
      <c r="C832" s="97" t="s">
        <v>89</v>
      </c>
      <c r="D832" s="102" t="s">
        <v>6606</v>
      </c>
      <c r="E832" s="97" t="s">
        <v>513</v>
      </c>
      <c r="F832" s="102" t="s">
        <v>518</v>
      </c>
      <c r="G832" s="108" t="s">
        <v>6595</v>
      </c>
      <c r="H832" s="100" t="s">
        <v>192</v>
      </c>
      <c r="I832" s="97" t="s">
        <v>519</v>
      </c>
      <c r="J832" s="97">
        <v>115</v>
      </c>
      <c r="K832" s="97" t="s">
        <v>5330</v>
      </c>
      <c r="L832" s="97" t="s">
        <v>6601</v>
      </c>
      <c r="M832" s="97" t="s">
        <v>64</v>
      </c>
      <c r="N832" s="97" t="s">
        <v>64</v>
      </c>
      <c r="O832" s="97" t="s">
        <v>64</v>
      </c>
      <c r="P832" s="98" t="s">
        <v>5332</v>
      </c>
      <c r="Q832" s="97"/>
      <c r="R832" s="98" t="s">
        <v>5334</v>
      </c>
      <c r="S832" s="95"/>
    </row>
    <row r="833" spans="1:19" ht="63.75">
      <c r="A833" s="97">
        <v>0</v>
      </c>
      <c r="B833" s="97"/>
      <c r="C833" s="97" t="s">
        <v>525</v>
      </c>
      <c r="D833" s="102" t="s">
        <v>6607</v>
      </c>
      <c r="E833" s="97" t="s">
        <v>74</v>
      </c>
      <c r="F833" s="102" t="s">
        <v>796</v>
      </c>
      <c r="G833" s="104" t="s">
        <v>6422</v>
      </c>
      <c r="H833" s="100" t="s">
        <v>192</v>
      </c>
      <c r="I833" s="97" t="s">
        <v>799</v>
      </c>
      <c r="J833" s="97">
        <v>90</v>
      </c>
      <c r="K833" s="97" t="s">
        <v>5330</v>
      </c>
      <c r="L833" s="97" t="s">
        <v>6608</v>
      </c>
      <c r="M833" s="97" t="s">
        <v>64</v>
      </c>
      <c r="N833" s="97" t="s">
        <v>64</v>
      </c>
      <c r="O833" s="97" t="s">
        <v>64</v>
      </c>
      <c r="P833" s="98" t="s">
        <v>5332</v>
      </c>
      <c r="Q833" s="97"/>
      <c r="R833" s="112"/>
      <c r="S833" s="95"/>
    </row>
    <row r="834" spans="1:19" ht="63.75">
      <c r="A834" s="154" t="s">
        <v>6736</v>
      </c>
      <c r="B834" s="97"/>
      <c r="C834" s="97" t="s">
        <v>525</v>
      </c>
      <c r="D834" s="102" t="s">
        <v>6609</v>
      </c>
      <c r="E834" s="97" t="s">
        <v>74</v>
      </c>
      <c r="F834" s="102" t="s">
        <v>796</v>
      </c>
      <c r="G834" s="108" t="s">
        <v>6485</v>
      </c>
      <c r="H834" s="100" t="s">
        <v>192</v>
      </c>
      <c r="I834" s="97" t="s">
        <v>799</v>
      </c>
      <c r="J834" s="97">
        <v>90</v>
      </c>
      <c r="K834" s="97" t="s">
        <v>5330</v>
      </c>
      <c r="L834" s="97" t="s">
        <v>6608</v>
      </c>
      <c r="M834" s="97" t="s">
        <v>64</v>
      </c>
      <c r="N834" s="97" t="s">
        <v>64</v>
      </c>
      <c r="O834" s="97" t="s">
        <v>64</v>
      </c>
      <c r="P834" s="98" t="s">
        <v>5332</v>
      </c>
      <c r="Q834" s="97"/>
      <c r="R834" s="98" t="s">
        <v>5334</v>
      </c>
      <c r="S834" s="95"/>
    </row>
    <row r="835" spans="1:19" ht="63.75">
      <c r="A835" s="154" t="s">
        <v>6736</v>
      </c>
      <c r="B835" s="97"/>
      <c r="C835" s="97" t="s">
        <v>525</v>
      </c>
      <c r="D835" s="102" t="s">
        <v>6610</v>
      </c>
      <c r="E835" s="97" t="s">
        <v>74</v>
      </c>
      <c r="F835" s="102" t="s">
        <v>796</v>
      </c>
      <c r="G835" s="108" t="s">
        <v>6485</v>
      </c>
      <c r="H835" s="100" t="s">
        <v>192</v>
      </c>
      <c r="I835" s="97" t="s">
        <v>799</v>
      </c>
      <c r="J835" s="97">
        <v>90</v>
      </c>
      <c r="K835" s="97" t="s">
        <v>5330</v>
      </c>
      <c r="L835" s="97" t="s">
        <v>6608</v>
      </c>
      <c r="M835" s="97" t="s">
        <v>64</v>
      </c>
      <c r="N835" s="97" t="s">
        <v>64</v>
      </c>
      <c r="O835" s="97" t="s">
        <v>64</v>
      </c>
      <c r="P835" s="98" t="s">
        <v>5332</v>
      </c>
      <c r="Q835" s="97"/>
      <c r="R835" s="98" t="s">
        <v>5334</v>
      </c>
      <c r="S835" s="95"/>
    </row>
    <row r="836" spans="1:19" ht="63.75">
      <c r="A836" s="154" t="s">
        <v>6736</v>
      </c>
      <c r="B836" s="97"/>
      <c r="C836" s="97" t="s">
        <v>525</v>
      </c>
      <c r="D836" s="102" t="s">
        <v>6611</v>
      </c>
      <c r="E836" s="97" t="s">
        <v>74</v>
      </c>
      <c r="F836" s="102" t="s">
        <v>796</v>
      </c>
      <c r="G836" s="108" t="s">
        <v>6111</v>
      </c>
      <c r="H836" s="100" t="s">
        <v>192</v>
      </c>
      <c r="I836" s="97" t="s">
        <v>799</v>
      </c>
      <c r="J836" s="97">
        <v>90</v>
      </c>
      <c r="K836" s="97" t="s">
        <v>5330</v>
      </c>
      <c r="L836" s="97" t="s">
        <v>6608</v>
      </c>
      <c r="M836" s="97" t="s">
        <v>64</v>
      </c>
      <c r="N836" s="97" t="s">
        <v>64</v>
      </c>
      <c r="O836" s="97" t="s">
        <v>64</v>
      </c>
      <c r="P836" s="98" t="s">
        <v>5332</v>
      </c>
      <c r="Q836" s="97"/>
      <c r="R836" s="98" t="s">
        <v>5334</v>
      </c>
      <c r="S836" s="95"/>
    </row>
    <row r="837" spans="1:19" ht="63.75">
      <c r="A837" s="154" t="s">
        <v>6736</v>
      </c>
      <c r="B837" s="97"/>
      <c r="C837" s="97" t="s">
        <v>525</v>
      </c>
      <c r="D837" s="102" t="s">
        <v>6612</v>
      </c>
      <c r="E837" s="97" t="s">
        <v>74</v>
      </c>
      <c r="F837" s="102" t="s">
        <v>796</v>
      </c>
      <c r="G837" s="108" t="s">
        <v>6111</v>
      </c>
      <c r="H837" s="100" t="s">
        <v>192</v>
      </c>
      <c r="I837" s="97" t="s">
        <v>799</v>
      </c>
      <c r="J837" s="97">
        <v>90</v>
      </c>
      <c r="K837" s="97" t="s">
        <v>5330</v>
      </c>
      <c r="L837" s="97" t="s">
        <v>6608</v>
      </c>
      <c r="M837" s="97" t="s">
        <v>64</v>
      </c>
      <c r="N837" s="97" t="s">
        <v>64</v>
      </c>
      <c r="O837" s="97" t="s">
        <v>64</v>
      </c>
      <c r="P837" s="98" t="s">
        <v>5332</v>
      </c>
      <c r="Q837" s="97"/>
      <c r="R837" s="98" t="s">
        <v>5334</v>
      </c>
      <c r="S837" s="95"/>
    </row>
    <row r="838" spans="1:19" ht="63.75">
      <c r="A838" s="154" t="s">
        <v>6736</v>
      </c>
      <c r="B838" s="97"/>
      <c r="C838" s="97" t="s">
        <v>525</v>
      </c>
      <c r="D838" s="102" t="s">
        <v>6613</v>
      </c>
      <c r="E838" s="97" t="s">
        <v>74</v>
      </c>
      <c r="F838" s="102" t="s">
        <v>796</v>
      </c>
      <c r="G838" s="108" t="s">
        <v>6614</v>
      </c>
      <c r="H838" s="100" t="s">
        <v>192</v>
      </c>
      <c r="I838" s="97" t="s">
        <v>799</v>
      </c>
      <c r="J838" s="97">
        <v>90</v>
      </c>
      <c r="K838" s="97" t="s">
        <v>5330</v>
      </c>
      <c r="L838" s="97" t="s">
        <v>6608</v>
      </c>
      <c r="M838" s="97" t="s">
        <v>64</v>
      </c>
      <c r="N838" s="97" t="s">
        <v>64</v>
      </c>
      <c r="O838" s="97" t="s">
        <v>64</v>
      </c>
      <c r="P838" s="98" t="s">
        <v>5332</v>
      </c>
      <c r="Q838" s="97"/>
      <c r="R838" s="112"/>
      <c r="S838" s="95"/>
    </row>
    <row r="839" spans="1:19" ht="63.75">
      <c r="A839" s="97">
        <v>0</v>
      </c>
      <c r="B839" s="97"/>
      <c r="C839" s="97" t="s">
        <v>525</v>
      </c>
      <c r="D839" s="102" t="s">
        <v>6615</v>
      </c>
      <c r="E839" s="97" t="s">
        <v>71</v>
      </c>
      <c r="F839" s="102" t="s">
        <v>800</v>
      </c>
      <c r="G839" s="104" t="s">
        <v>6591</v>
      </c>
      <c r="H839" s="100" t="s">
        <v>192</v>
      </c>
      <c r="I839" s="97" t="s">
        <v>801</v>
      </c>
      <c r="J839" s="97">
        <v>80</v>
      </c>
      <c r="K839" s="97" t="s">
        <v>5330</v>
      </c>
      <c r="L839" s="97" t="s">
        <v>6520</v>
      </c>
      <c r="M839" s="97" t="s">
        <v>64</v>
      </c>
      <c r="N839" s="97" t="s">
        <v>64</v>
      </c>
      <c r="O839" s="97" t="s">
        <v>64</v>
      </c>
      <c r="P839" s="98" t="s">
        <v>5332</v>
      </c>
      <c r="Q839" s="97"/>
      <c r="R839" s="112"/>
      <c r="S839" s="95"/>
    </row>
    <row r="840" spans="1:19" ht="63.75">
      <c r="A840" s="154" t="s">
        <v>6736</v>
      </c>
      <c r="B840" s="97"/>
      <c r="C840" s="97" t="s">
        <v>525</v>
      </c>
      <c r="D840" s="102" t="s">
        <v>6616</v>
      </c>
      <c r="E840" s="97" t="s">
        <v>71</v>
      </c>
      <c r="F840" s="102" t="s">
        <v>800</v>
      </c>
      <c r="G840" s="108" t="s">
        <v>6595</v>
      </c>
      <c r="H840" s="100" t="s">
        <v>192</v>
      </c>
      <c r="I840" s="97" t="s">
        <v>801</v>
      </c>
      <c r="J840" s="97">
        <v>80</v>
      </c>
      <c r="K840" s="97" t="s">
        <v>5330</v>
      </c>
      <c r="L840" s="97" t="s">
        <v>6520</v>
      </c>
      <c r="M840" s="97" t="s">
        <v>64</v>
      </c>
      <c r="N840" s="97" t="s">
        <v>64</v>
      </c>
      <c r="O840" s="97" t="s">
        <v>64</v>
      </c>
      <c r="P840" s="98" t="s">
        <v>5332</v>
      </c>
      <c r="Q840" s="97"/>
      <c r="R840" s="98" t="s">
        <v>5334</v>
      </c>
      <c r="S840" s="95"/>
    </row>
    <row r="841" spans="1:19" ht="63.75">
      <c r="A841" s="97" t="s">
        <v>5325</v>
      </c>
      <c r="B841" s="97"/>
      <c r="C841" s="97" t="s">
        <v>525</v>
      </c>
      <c r="D841" s="102" t="s">
        <v>6617</v>
      </c>
      <c r="E841" s="97" t="s">
        <v>71</v>
      </c>
      <c r="F841" s="102" t="s">
        <v>800</v>
      </c>
      <c r="G841" s="104" t="s">
        <v>6618</v>
      </c>
      <c r="H841" s="100" t="s">
        <v>192</v>
      </c>
      <c r="I841" s="97" t="s">
        <v>801</v>
      </c>
      <c r="J841" s="97">
        <v>80</v>
      </c>
      <c r="K841" s="97" t="s">
        <v>5330</v>
      </c>
      <c r="L841" s="97" t="s">
        <v>6520</v>
      </c>
      <c r="M841" s="97" t="s">
        <v>64</v>
      </c>
      <c r="N841" s="97" t="s">
        <v>64</v>
      </c>
      <c r="O841" s="97" t="s">
        <v>64</v>
      </c>
      <c r="P841" s="98" t="s">
        <v>5332</v>
      </c>
      <c r="Q841" s="97"/>
      <c r="R841" s="98" t="s">
        <v>5334</v>
      </c>
      <c r="S841" s="95"/>
    </row>
    <row r="842" spans="1:19" ht="76.5">
      <c r="A842" s="97">
        <v>0</v>
      </c>
      <c r="B842" s="97"/>
      <c r="C842" s="97" t="s">
        <v>525</v>
      </c>
      <c r="D842" s="102" t="s">
        <v>6619</v>
      </c>
      <c r="E842" s="97" t="s">
        <v>71</v>
      </c>
      <c r="F842" s="102" t="s">
        <v>802</v>
      </c>
      <c r="G842" s="104" t="s">
        <v>6591</v>
      </c>
      <c r="H842" s="100" t="s">
        <v>192</v>
      </c>
      <c r="I842" s="97" t="s">
        <v>803</v>
      </c>
      <c r="J842" s="97">
        <v>75</v>
      </c>
      <c r="K842" s="97" t="s">
        <v>5330</v>
      </c>
      <c r="L842" s="97" t="s">
        <v>6620</v>
      </c>
      <c r="M842" s="97" t="s">
        <v>64</v>
      </c>
      <c r="N842" s="97" t="s">
        <v>64</v>
      </c>
      <c r="O842" s="97" t="s">
        <v>64</v>
      </c>
      <c r="P842" s="98" t="s">
        <v>5332</v>
      </c>
      <c r="Q842" s="97"/>
      <c r="R842" s="112"/>
      <c r="S842" s="95"/>
    </row>
    <row r="843" spans="1:19" ht="76.5">
      <c r="A843" s="154" t="s">
        <v>6736</v>
      </c>
      <c r="B843" s="97"/>
      <c r="C843" s="97" t="s">
        <v>525</v>
      </c>
      <c r="D843" s="102" t="s">
        <v>6621</v>
      </c>
      <c r="E843" s="97" t="s">
        <v>71</v>
      </c>
      <c r="F843" s="102" t="s">
        <v>802</v>
      </c>
      <c r="G843" s="108" t="s">
        <v>5523</v>
      </c>
      <c r="H843" s="100" t="s">
        <v>192</v>
      </c>
      <c r="I843" s="97" t="s">
        <v>803</v>
      </c>
      <c r="J843" s="97">
        <v>75</v>
      </c>
      <c r="K843" s="97" t="s">
        <v>5330</v>
      </c>
      <c r="L843" s="97" t="s">
        <v>6620</v>
      </c>
      <c r="M843" s="97" t="s">
        <v>64</v>
      </c>
      <c r="N843" s="97" t="s">
        <v>64</v>
      </c>
      <c r="O843" s="97" t="s">
        <v>64</v>
      </c>
      <c r="P843" s="98" t="s">
        <v>5332</v>
      </c>
      <c r="Q843" s="97"/>
      <c r="R843" s="98" t="s">
        <v>5334</v>
      </c>
      <c r="S843" s="95"/>
    </row>
    <row r="844" spans="1:19" ht="76.5">
      <c r="A844" s="154" t="s">
        <v>6736</v>
      </c>
      <c r="B844" s="97"/>
      <c r="C844" s="97" t="s">
        <v>525</v>
      </c>
      <c r="D844" s="102" t="s">
        <v>6622</v>
      </c>
      <c r="E844" s="97" t="s">
        <v>71</v>
      </c>
      <c r="F844" s="102" t="s">
        <v>802</v>
      </c>
      <c r="G844" s="108" t="s">
        <v>6595</v>
      </c>
      <c r="H844" s="100" t="s">
        <v>192</v>
      </c>
      <c r="I844" s="97" t="s">
        <v>803</v>
      </c>
      <c r="J844" s="97">
        <v>75</v>
      </c>
      <c r="K844" s="97" t="s">
        <v>5330</v>
      </c>
      <c r="L844" s="97" t="s">
        <v>6620</v>
      </c>
      <c r="M844" s="97" t="s">
        <v>64</v>
      </c>
      <c r="N844" s="97" t="s">
        <v>64</v>
      </c>
      <c r="O844" s="97" t="s">
        <v>64</v>
      </c>
      <c r="P844" s="98" t="s">
        <v>5332</v>
      </c>
      <c r="Q844" s="97"/>
      <c r="R844" s="98" t="s">
        <v>5334</v>
      </c>
      <c r="S844" s="95"/>
    </row>
    <row r="845" spans="1:19" ht="102">
      <c r="A845" s="97">
        <v>0</v>
      </c>
      <c r="B845" s="97"/>
      <c r="C845" s="97" t="s">
        <v>804</v>
      </c>
      <c r="D845" s="102" t="s">
        <v>6623</v>
      </c>
      <c r="E845" s="97" t="s">
        <v>71</v>
      </c>
      <c r="F845" s="102" t="s">
        <v>924</v>
      </c>
      <c r="G845" s="104" t="s">
        <v>6603</v>
      </c>
      <c r="H845" s="100" t="s">
        <v>192</v>
      </c>
      <c r="I845" s="97" t="s">
        <v>926</v>
      </c>
      <c r="J845" s="97">
        <v>105</v>
      </c>
      <c r="K845" s="97" t="s">
        <v>5330</v>
      </c>
      <c r="L845" s="97" t="s">
        <v>6624</v>
      </c>
      <c r="M845" s="97" t="s">
        <v>64</v>
      </c>
      <c r="N845" s="97" t="s">
        <v>64</v>
      </c>
      <c r="O845" s="97" t="s">
        <v>64</v>
      </c>
      <c r="P845" s="98" t="s">
        <v>5332</v>
      </c>
      <c r="Q845" s="97"/>
      <c r="R845" s="112"/>
      <c r="S845" s="95"/>
    </row>
    <row r="846" spans="1:19" ht="102">
      <c r="A846" s="154" t="s">
        <v>6736</v>
      </c>
      <c r="B846" s="97"/>
      <c r="C846" s="97" t="s">
        <v>804</v>
      </c>
      <c r="D846" s="102" t="s">
        <v>6625</v>
      </c>
      <c r="E846" s="97" t="s">
        <v>71</v>
      </c>
      <c r="F846" s="102" t="s">
        <v>924</v>
      </c>
      <c r="G846" s="108" t="s">
        <v>6593</v>
      </c>
      <c r="H846" s="100" t="s">
        <v>192</v>
      </c>
      <c r="I846" s="97" t="s">
        <v>926</v>
      </c>
      <c r="J846" s="97">
        <v>105</v>
      </c>
      <c r="K846" s="97" t="s">
        <v>5330</v>
      </c>
      <c r="L846" s="97" t="s">
        <v>6624</v>
      </c>
      <c r="M846" s="97" t="s">
        <v>64</v>
      </c>
      <c r="N846" s="97" t="s">
        <v>64</v>
      </c>
      <c r="O846" s="97" t="s">
        <v>64</v>
      </c>
      <c r="P846" s="98" t="s">
        <v>5332</v>
      </c>
      <c r="Q846" s="97"/>
      <c r="R846" s="98" t="s">
        <v>5334</v>
      </c>
      <c r="S846" s="95"/>
    </row>
    <row r="847" spans="1:19" ht="102">
      <c r="A847" s="154" t="s">
        <v>6736</v>
      </c>
      <c r="B847" s="97"/>
      <c r="C847" s="97" t="s">
        <v>804</v>
      </c>
      <c r="D847" s="102" t="s">
        <v>6626</v>
      </c>
      <c r="E847" s="97" t="s">
        <v>71</v>
      </c>
      <c r="F847" s="102" t="s">
        <v>924</v>
      </c>
      <c r="G847" s="108" t="s">
        <v>6595</v>
      </c>
      <c r="H847" s="100" t="s">
        <v>192</v>
      </c>
      <c r="I847" s="97" t="s">
        <v>926</v>
      </c>
      <c r="J847" s="97">
        <v>105</v>
      </c>
      <c r="K847" s="97" t="s">
        <v>5330</v>
      </c>
      <c r="L847" s="97" t="s">
        <v>6624</v>
      </c>
      <c r="M847" s="97" t="s">
        <v>64</v>
      </c>
      <c r="N847" s="97" t="s">
        <v>64</v>
      </c>
      <c r="O847" s="97" t="s">
        <v>64</v>
      </c>
      <c r="P847" s="98" t="s">
        <v>5332</v>
      </c>
      <c r="Q847" s="97"/>
      <c r="R847" s="98" t="s">
        <v>5334</v>
      </c>
      <c r="S847" s="95"/>
    </row>
    <row r="848" spans="1:19" ht="102">
      <c r="A848" s="97">
        <v>0</v>
      </c>
      <c r="B848" s="97"/>
      <c r="C848" s="97" t="s">
        <v>804</v>
      </c>
      <c r="D848" s="102" t="s">
        <v>6627</v>
      </c>
      <c r="E848" s="97" t="s">
        <v>71</v>
      </c>
      <c r="F848" s="102" t="s">
        <v>927</v>
      </c>
      <c r="G848" s="128" t="s">
        <v>6591</v>
      </c>
      <c r="H848" s="100" t="s">
        <v>192</v>
      </c>
      <c r="I848" s="97" t="s">
        <v>928</v>
      </c>
      <c r="J848" s="97">
        <v>105</v>
      </c>
      <c r="K848" s="97" t="s">
        <v>5330</v>
      </c>
      <c r="L848" s="97" t="s">
        <v>6624</v>
      </c>
      <c r="M848" s="97" t="s">
        <v>64</v>
      </c>
      <c r="N848" s="97" t="s">
        <v>64</v>
      </c>
      <c r="O848" s="97" t="s">
        <v>64</v>
      </c>
      <c r="P848" s="98" t="s">
        <v>5332</v>
      </c>
      <c r="Q848" s="97"/>
      <c r="R848" s="112"/>
      <c r="S848" s="95"/>
    </row>
    <row r="849" spans="1:19" ht="102">
      <c r="A849" s="154" t="s">
        <v>6736</v>
      </c>
      <c r="B849" s="97"/>
      <c r="C849" s="97" t="s">
        <v>804</v>
      </c>
      <c r="D849" s="102" t="s">
        <v>6628</v>
      </c>
      <c r="E849" s="97" t="s">
        <v>71</v>
      </c>
      <c r="F849" s="102" t="s">
        <v>927</v>
      </c>
      <c r="G849" s="108" t="s">
        <v>6593</v>
      </c>
      <c r="H849" s="100" t="s">
        <v>192</v>
      </c>
      <c r="I849" s="97" t="s">
        <v>928</v>
      </c>
      <c r="J849" s="97">
        <v>105</v>
      </c>
      <c r="K849" s="97" t="s">
        <v>5330</v>
      </c>
      <c r="L849" s="97" t="s">
        <v>6624</v>
      </c>
      <c r="M849" s="97" t="s">
        <v>64</v>
      </c>
      <c r="N849" s="97" t="s">
        <v>64</v>
      </c>
      <c r="O849" s="97" t="s">
        <v>64</v>
      </c>
      <c r="P849" s="98" t="s">
        <v>5332</v>
      </c>
      <c r="Q849" s="97"/>
      <c r="R849" s="98" t="s">
        <v>5334</v>
      </c>
      <c r="S849" s="95"/>
    </row>
    <row r="850" spans="1:19" ht="102">
      <c r="A850" s="154" t="s">
        <v>6736</v>
      </c>
      <c r="B850" s="97"/>
      <c r="C850" s="97" t="s">
        <v>804</v>
      </c>
      <c r="D850" s="102" t="s">
        <v>6629</v>
      </c>
      <c r="E850" s="97" t="s">
        <v>71</v>
      </c>
      <c r="F850" s="102" t="s">
        <v>927</v>
      </c>
      <c r="G850" s="108" t="s">
        <v>6593</v>
      </c>
      <c r="H850" s="100" t="s">
        <v>192</v>
      </c>
      <c r="I850" s="97" t="s">
        <v>928</v>
      </c>
      <c r="J850" s="97">
        <v>105</v>
      </c>
      <c r="K850" s="97" t="s">
        <v>5330</v>
      </c>
      <c r="L850" s="97" t="s">
        <v>6624</v>
      </c>
      <c r="M850" s="97" t="s">
        <v>64</v>
      </c>
      <c r="N850" s="97" t="s">
        <v>64</v>
      </c>
      <c r="O850" s="97" t="s">
        <v>64</v>
      </c>
      <c r="P850" s="98" t="s">
        <v>5332</v>
      </c>
      <c r="Q850" s="97"/>
      <c r="R850" s="98" t="s">
        <v>5334</v>
      </c>
      <c r="S850" s="95"/>
    </row>
    <row r="851" spans="1:19" ht="102">
      <c r="A851" s="154" t="s">
        <v>6736</v>
      </c>
      <c r="B851" s="97"/>
      <c r="C851" s="97" t="s">
        <v>804</v>
      </c>
      <c r="D851" s="102" t="s">
        <v>6630</v>
      </c>
      <c r="E851" s="97" t="s">
        <v>71</v>
      </c>
      <c r="F851" s="102" t="s">
        <v>927</v>
      </c>
      <c r="G851" s="108" t="s">
        <v>6595</v>
      </c>
      <c r="H851" s="100" t="s">
        <v>192</v>
      </c>
      <c r="I851" s="97" t="s">
        <v>928</v>
      </c>
      <c r="J851" s="97">
        <v>105</v>
      </c>
      <c r="K851" s="97" t="s">
        <v>5330</v>
      </c>
      <c r="L851" s="97" t="s">
        <v>6624</v>
      </c>
      <c r="M851" s="97" t="s">
        <v>64</v>
      </c>
      <c r="N851" s="97" t="s">
        <v>64</v>
      </c>
      <c r="O851" s="97" t="s">
        <v>64</v>
      </c>
      <c r="P851" s="98" t="s">
        <v>5332</v>
      </c>
      <c r="Q851" s="97"/>
      <c r="R851" s="98" t="s">
        <v>5334</v>
      </c>
      <c r="S851" s="95"/>
    </row>
    <row r="852" spans="1:19" ht="51">
      <c r="A852" s="154" t="s">
        <v>6736</v>
      </c>
      <c r="B852" s="97"/>
      <c r="C852" s="97" t="s">
        <v>804</v>
      </c>
      <c r="D852" s="102" t="s">
        <v>6631</v>
      </c>
      <c r="E852" s="97" t="s">
        <v>71</v>
      </c>
      <c r="F852" s="102" t="s">
        <v>927</v>
      </c>
      <c r="G852" s="108" t="s">
        <v>6632</v>
      </c>
      <c r="H852" s="100" t="s">
        <v>192</v>
      </c>
      <c r="I852" s="97" t="s">
        <v>928</v>
      </c>
      <c r="J852" s="97">
        <v>105</v>
      </c>
      <c r="K852" s="97" t="s">
        <v>5330</v>
      </c>
      <c r="L852" s="97" t="s">
        <v>6633</v>
      </c>
      <c r="M852" s="97" t="s">
        <v>64</v>
      </c>
      <c r="N852" s="97" t="s">
        <v>64</v>
      </c>
      <c r="O852" s="97" t="s">
        <v>64</v>
      </c>
      <c r="P852" s="98" t="s">
        <v>5332</v>
      </c>
      <c r="Q852" s="97"/>
      <c r="R852" s="98" t="s">
        <v>5334</v>
      </c>
      <c r="S852" s="95"/>
    </row>
    <row r="853" spans="1:19" ht="63.75">
      <c r="A853" s="97" t="s">
        <v>5325</v>
      </c>
      <c r="B853" s="97"/>
      <c r="C853" s="97" t="s">
        <v>929</v>
      </c>
      <c r="D853" s="102" t="s">
        <v>6634</v>
      </c>
      <c r="E853" s="97" t="s">
        <v>74</v>
      </c>
      <c r="F853" s="102" t="s">
        <v>1454</v>
      </c>
      <c r="G853" s="104" t="s">
        <v>6422</v>
      </c>
      <c r="H853" s="100" t="s">
        <v>192</v>
      </c>
      <c r="I853" s="97" t="s">
        <v>1456</v>
      </c>
      <c r="J853" s="97">
        <v>80</v>
      </c>
      <c r="K853" s="97" t="s">
        <v>5330</v>
      </c>
      <c r="L853" s="97" t="s">
        <v>6635</v>
      </c>
      <c r="M853" s="97" t="s">
        <v>64</v>
      </c>
      <c r="N853" s="97" t="s">
        <v>64</v>
      </c>
      <c r="O853" s="97" t="s">
        <v>64</v>
      </c>
      <c r="P853" s="98" t="s">
        <v>5332</v>
      </c>
      <c r="Q853" s="97"/>
      <c r="R853" s="98" t="s">
        <v>5334</v>
      </c>
      <c r="S853" s="95"/>
    </row>
    <row r="854" spans="1:19" ht="63.75">
      <c r="A854" s="154" t="s">
        <v>6736</v>
      </c>
      <c r="B854" s="97"/>
      <c r="C854" s="97" t="s">
        <v>929</v>
      </c>
      <c r="D854" s="102" t="s">
        <v>6636</v>
      </c>
      <c r="E854" s="97" t="s">
        <v>74</v>
      </c>
      <c r="F854" s="102" t="s">
        <v>1454</v>
      </c>
      <c r="G854" s="108" t="s">
        <v>6485</v>
      </c>
      <c r="H854" s="100" t="s">
        <v>192</v>
      </c>
      <c r="I854" s="97" t="s">
        <v>1456</v>
      </c>
      <c r="J854" s="97">
        <v>80</v>
      </c>
      <c r="K854" s="97" t="s">
        <v>5330</v>
      </c>
      <c r="L854" s="97" t="s">
        <v>6635</v>
      </c>
      <c r="M854" s="97" t="s">
        <v>64</v>
      </c>
      <c r="N854" s="97" t="s">
        <v>64</v>
      </c>
      <c r="O854" s="97" t="s">
        <v>64</v>
      </c>
      <c r="P854" s="98" t="s">
        <v>5332</v>
      </c>
      <c r="Q854" s="97"/>
      <c r="R854" s="98" t="s">
        <v>5334</v>
      </c>
      <c r="S854" s="95"/>
    </row>
    <row r="855" spans="1:19" ht="63.75">
      <c r="A855" s="154" t="s">
        <v>6736</v>
      </c>
      <c r="B855" s="97"/>
      <c r="C855" s="97" t="s">
        <v>929</v>
      </c>
      <c r="D855" s="102" t="s">
        <v>6637</v>
      </c>
      <c r="E855" s="97" t="s">
        <v>74</v>
      </c>
      <c r="F855" s="102" t="s">
        <v>1454</v>
      </c>
      <c r="G855" s="108" t="s">
        <v>6485</v>
      </c>
      <c r="H855" s="100" t="s">
        <v>192</v>
      </c>
      <c r="I855" s="97" t="s">
        <v>1456</v>
      </c>
      <c r="J855" s="97">
        <v>80</v>
      </c>
      <c r="K855" s="97" t="s">
        <v>5330</v>
      </c>
      <c r="L855" s="97" t="s">
        <v>6635</v>
      </c>
      <c r="M855" s="97" t="s">
        <v>64</v>
      </c>
      <c r="N855" s="97" t="s">
        <v>64</v>
      </c>
      <c r="O855" s="97" t="s">
        <v>64</v>
      </c>
      <c r="P855" s="98" t="s">
        <v>5332</v>
      </c>
      <c r="Q855" s="97"/>
      <c r="R855" s="98" t="s">
        <v>5334</v>
      </c>
      <c r="S855" s="95"/>
    </row>
    <row r="856" spans="1:19" ht="63.75">
      <c r="A856" s="154" t="s">
        <v>6736</v>
      </c>
      <c r="B856" s="97"/>
      <c r="C856" s="97" t="s">
        <v>929</v>
      </c>
      <c r="D856" s="102" t="s">
        <v>6638</v>
      </c>
      <c r="E856" s="97" t="s">
        <v>74</v>
      </c>
      <c r="F856" s="102" t="s">
        <v>1454</v>
      </c>
      <c r="G856" s="108" t="s">
        <v>6485</v>
      </c>
      <c r="H856" s="100" t="s">
        <v>192</v>
      </c>
      <c r="I856" s="97" t="s">
        <v>1456</v>
      </c>
      <c r="J856" s="97">
        <v>80</v>
      </c>
      <c r="K856" s="97" t="s">
        <v>5330</v>
      </c>
      <c r="L856" s="97" t="s">
        <v>6635</v>
      </c>
      <c r="M856" s="97" t="s">
        <v>64</v>
      </c>
      <c r="N856" s="97" t="s">
        <v>64</v>
      </c>
      <c r="O856" s="97" t="s">
        <v>64</v>
      </c>
      <c r="P856" s="98" t="s">
        <v>5332</v>
      </c>
      <c r="Q856" s="97"/>
      <c r="R856" s="98" t="s">
        <v>5334</v>
      </c>
      <c r="S856" s="95"/>
    </row>
    <row r="857" spans="1:19" ht="63.75">
      <c r="A857" s="154" t="s">
        <v>6736</v>
      </c>
      <c r="B857" s="97"/>
      <c r="C857" s="97" t="s">
        <v>929</v>
      </c>
      <c r="D857" s="102" t="s">
        <v>6639</v>
      </c>
      <c r="E857" s="97" t="s">
        <v>74</v>
      </c>
      <c r="F857" s="102" t="s">
        <v>1454</v>
      </c>
      <c r="G857" s="108" t="s">
        <v>6614</v>
      </c>
      <c r="H857" s="100" t="s">
        <v>192</v>
      </c>
      <c r="I857" s="97" t="s">
        <v>1456</v>
      </c>
      <c r="J857" s="97">
        <v>80</v>
      </c>
      <c r="K857" s="97" t="s">
        <v>5330</v>
      </c>
      <c r="L857" s="97" t="s">
        <v>6635</v>
      </c>
      <c r="M857" s="97" t="s">
        <v>64</v>
      </c>
      <c r="N857" s="97" t="s">
        <v>64</v>
      </c>
      <c r="O857" s="97" t="s">
        <v>64</v>
      </c>
      <c r="P857" s="98" t="s">
        <v>5332</v>
      </c>
      <c r="Q857" s="97"/>
      <c r="R857" s="98" t="s">
        <v>5334</v>
      </c>
      <c r="S857" s="95"/>
    </row>
    <row r="858" spans="1:19" ht="76.5">
      <c r="A858" s="97">
        <v>0</v>
      </c>
      <c r="B858" s="97"/>
      <c r="C858" s="97" t="s">
        <v>929</v>
      </c>
      <c r="D858" s="102" t="s">
        <v>6640</v>
      </c>
      <c r="E858" s="97" t="s">
        <v>59</v>
      </c>
      <c r="F858" s="102" t="s">
        <v>1457</v>
      </c>
      <c r="G858" s="104" t="s">
        <v>6591</v>
      </c>
      <c r="H858" s="100" t="s">
        <v>192</v>
      </c>
      <c r="I858" s="97" t="s">
        <v>1458</v>
      </c>
      <c r="J858" s="97">
        <v>90</v>
      </c>
      <c r="K858" s="97" t="s">
        <v>5330</v>
      </c>
      <c r="L858" s="97" t="s">
        <v>6620</v>
      </c>
      <c r="M858" s="97" t="s">
        <v>64</v>
      </c>
      <c r="N858" s="97" t="s">
        <v>64</v>
      </c>
      <c r="O858" s="97" t="s">
        <v>64</v>
      </c>
      <c r="P858" s="98" t="s">
        <v>5332</v>
      </c>
      <c r="Q858" s="97"/>
      <c r="R858" s="112"/>
      <c r="S858" s="95"/>
    </row>
    <row r="859" spans="1:19" ht="76.5">
      <c r="A859" s="97" t="s">
        <v>5325</v>
      </c>
      <c r="B859" s="97"/>
      <c r="C859" s="97" t="s">
        <v>929</v>
      </c>
      <c r="D859" s="102" t="s">
        <v>6641</v>
      </c>
      <c r="E859" s="97" t="s">
        <v>59</v>
      </c>
      <c r="F859" s="102" t="s">
        <v>1457</v>
      </c>
      <c r="G859" s="104" t="s">
        <v>6618</v>
      </c>
      <c r="H859" s="100" t="s">
        <v>192</v>
      </c>
      <c r="I859" s="97" t="s">
        <v>1458</v>
      </c>
      <c r="J859" s="97">
        <v>90</v>
      </c>
      <c r="K859" s="97" t="s">
        <v>5330</v>
      </c>
      <c r="L859" s="97" t="s">
        <v>6620</v>
      </c>
      <c r="M859" s="97" t="s">
        <v>64</v>
      </c>
      <c r="N859" s="97" t="s">
        <v>64</v>
      </c>
      <c r="O859" s="97" t="s">
        <v>64</v>
      </c>
      <c r="P859" s="98" t="s">
        <v>5332</v>
      </c>
      <c r="Q859" s="97"/>
      <c r="R859" s="98" t="s">
        <v>5334</v>
      </c>
      <c r="S859" s="95"/>
    </row>
    <row r="860" spans="1:19" ht="63.75">
      <c r="A860" s="97">
        <v>0</v>
      </c>
      <c r="B860" s="97"/>
      <c r="C860" s="97" t="s">
        <v>929</v>
      </c>
      <c r="D860" s="102" t="s">
        <v>6642</v>
      </c>
      <c r="E860" s="97" t="s">
        <v>74</v>
      </c>
      <c r="F860" s="102" t="s">
        <v>1459</v>
      </c>
      <c r="G860" s="104" t="s">
        <v>6422</v>
      </c>
      <c r="H860" s="100" t="s">
        <v>192</v>
      </c>
      <c r="I860" s="97" t="s">
        <v>1460</v>
      </c>
      <c r="J860" s="97">
        <v>100</v>
      </c>
      <c r="K860" s="97" t="s">
        <v>5330</v>
      </c>
      <c r="L860" s="97" t="s">
        <v>6643</v>
      </c>
      <c r="M860" s="97" t="s">
        <v>64</v>
      </c>
      <c r="N860" s="97" t="s">
        <v>64</v>
      </c>
      <c r="O860" s="97" t="s">
        <v>64</v>
      </c>
      <c r="P860" s="98" t="s">
        <v>5332</v>
      </c>
      <c r="Q860" s="97"/>
      <c r="R860" s="112"/>
      <c r="S860" s="95"/>
    </row>
    <row r="861" spans="1:19" ht="63.75">
      <c r="A861" s="97" t="s">
        <v>5325</v>
      </c>
      <c r="B861" s="97"/>
      <c r="C861" s="97" t="s">
        <v>929</v>
      </c>
      <c r="D861" s="102" t="s">
        <v>6644</v>
      </c>
      <c r="E861" s="97" t="s">
        <v>74</v>
      </c>
      <c r="F861" s="102" t="s">
        <v>1459</v>
      </c>
      <c r="G861" s="104" t="s">
        <v>5336</v>
      </c>
      <c r="H861" s="100" t="s">
        <v>192</v>
      </c>
      <c r="I861" s="97" t="s">
        <v>1460</v>
      </c>
      <c r="J861" s="97">
        <v>100</v>
      </c>
      <c r="K861" s="97" t="s">
        <v>5330</v>
      </c>
      <c r="L861" s="97" t="s">
        <v>6643</v>
      </c>
      <c r="M861" s="97" t="s">
        <v>64</v>
      </c>
      <c r="N861" s="97" t="s">
        <v>64</v>
      </c>
      <c r="O861" s="97" t="s">
        <v>64</v>
      </c>
      <c r="P861" s="98" t="s">
        <v>5332</v>
      </c>
      <c r="Q861" s="97"/>
      <c r="R861" s="98" t="s">
        <v>5334</v>
      </c>
      <c r="S861" s="95"/>
    </row>
    <row r="862" spans="1:19" ht="63.75">
      <c r="A862" s="154" t="s">
        <v>6736</v>
      </c>
      <c r="B862" s="97"/>
      <c r="C862" s="97" t="s">
        <v>929</v>
      </c>
      <c r="D862" s="102" t="s">
        <v>6645</v>
      </c>
      <c r="E862" s="97" t="s">
        <v>74</v>
      </c>
      <c r="F862" s="102" t="s">
        <v>1459</v>
      </c>
      <c r="G862" s="108" t="s">
        <v>6485</v>
      </c>
      <c r="H862" s="100" t="s">
        <v>192</v>
      </c>
      <c r="I862" s="97" t="s">
        <v>1460</v>
      </c>
      <c r="J862" s="97">
        <v>100</v>
      </c>
      <c r="K862" s="97" t="s">
        <v>5330</v>
      </c>
      <c r="L862" s="97" t="s">
        <v>6643</v>
      </c>
      <c r="M862" s="97" t="s">
        <v>64</v>
      </c>
      <c r="N862" s="97" t="s">
        <v>64</v>
      </c>
      <c r="O862" s="97" t="s">
        <v>64</v>
      </c>
      <c r="P862" s="98" t="s">
        <v>5332</v>
      </c>
      <c r="Q862" s="97"/>
      <c r="R862" s="98" t="s">
        <v>5334</v>
      </c>
      <c r="S862" s="95"/>
    </row>
    <row r="863" spans="1:19" ht="63.75">
      <c r="A863" s="154" t="s">
        <v>6736</v>
      </c>
      <c r="B863" s="97"/>
      <c r="C863" s="97" t="s">
        <v>929</v>
      </c>
      <c r="D863" s="102" t="s">
        <v>6646</v>
      </c>
      <c r="E863" s="97" t="s">
        <v>74</v>
      </c>
      <c r="F863" s="102" t="s">
        <v>1459</v>
      </c>
      <c r="G863" s="108" t="s">
        <v>6485</v>
      </c>
      <c r="H863" s="100" t="s">
        <v>192</v>
      </c>
      <c r="I863" s="97" t="s">
        <v>1460</v>
      </c>
      <c r="J863" s="97">
        <v>100</v>
      </c>
      <c r="K863" s="97" t="s">
        <v>5330</v>
      </c>
      <c r="L863" s="97" t="s">
        <v>6643</v>
      </c>
      <c r="M863" s="97" t="s">
        <v>64</v>
      </c>
      <c r="N863" s="97" t="s">
        <v>64</v>
      </c>
      <c r="O863" s="97" t="s">
        <v>64</v>
      </c>
      <c r="P863" s="98" t="s">
        <v>5332</v>
      </c>
      <c r="Q863" s="97"/>
      <c r="R863" s="98" t="s">
        <v>5334</v>
      </c>
      <c r="S863" s="95"/>
    </row>
    <row r="864" spans="1:19" ht="63.75">
      <c r="A864" s="154" t="s">
        <v>6736</v>
      </c>
      <c r="B864" s="97"/>
      <c r="C864" s="97" t="s">
        <v>929</v>
      </c>
      <c r="D864" s="102" t="s">
        <v>6647</v>
      </c>
      <c r="E864" s="97" t="s">
        <v>74</v>
      </c>
      <c r="F864" s="102" t="s">
        <v>1459</v>
      </c>
      <c r="G864" s="108" t="s">
        <v>6111</v>
      </c>
      <c r="H864" s="100" t="s">
        <v>192</v>
      </c>
      <c r="I864" s="97" t="s">
        <v>1460</v>
      </c>
      <c r="J864" s="97">
        <v>100</v>
      </c>
      <c r="K864" s="97" t="s">
        <v>5330</v>
      </c>
      <c r="L864" s="97" t="s">
        <v>6643</v>
      </c>
      <c r="M864" s="97" t="s">
        <v>64</v>
      </c>
      <c r="N864" s="97" t="s">
        <v>64</v>
      </c>
      <c r="O864" s="97" t="s">
        <v>64</v>
      </c>
      <c r="P864" s="98" t="s">
        <v>5332</v>
      </c>
      <c r="Q864" s="97"/>
      <c r="R864" s="98" t="s">
        <v>5334</v>
      </c>
      <c r="S864" s="95"/>
    </row>
    <row r="865" spans="1:19" ht="63.75">
      <c r="A865" s="154" t="s">
        <v>6736</v>
      </c>
      <c r="B865" s="97"/>
      <c r="C865" s="97" t="s">
        <v>929</v>
      </c>
      <c r="D865" s="102" t="s">
        <v>6648</v>
      </c>
      <c r="E865" s="97" t="s">
        <v>74</v>
      </c>
      <c r="F865" s="102" t="s">
        <v>1459</v>
      </c>
      <c r="G865" s="108" t="s">
        <v>6614</v>
      </c>
      <c r="H865" s="100" t="s">
        <v>192</v>
      </c>
      <c r="I865" s="97" t="s">
        <v>1460</v>
      </c>
      <c r="J865" s="97">
        <v>100</v>
      </c>
      <c r="K865" s="97" t="s">
        <v>5330</v>
      </c>
      <c r="L865" s="97" t="s">
        <v>6643</v>
      </c>
      <c r="M865" s="97" t="s">
        <v>64</v>
      </c>
      <c r="N865" s="97" t="s">
        <v>64</v>
      </c>
      <c r="O865" s="97" t="s">
        <v>64</v>
      </c>
      <c r="P865" s="98" t="s">
        <v>5332</v>
      </c>
      <c r="Q865" s="97"/>
      <c r="R865" s="98" t="s">
        <v>5334</v>
      </c>
      <c r="S865" s="95"/>
    </row>
    <row r="866" spans="1:19" ht="38.25">
      <c r="A866" s="97">
        <v>0</v>
      </c>
      <c r="B866" s="97"/>
      <c r="C866" s="97" t="s">
        <v>929</v>
      </c>
      <c r="D866" s="102" t="s">
        <v>6649</v>
      </c>
      <c r="E866" s="97" t="s">
        <v>74</v>
      </c>
      <c r="F866" s="102" t="s">
        <v>1461</v>
      </c>
      <c r="G866" s="104" t="s">
        <v>6426</v>
      </c>
      <c r="H866" s="100" t="s">
        <v>192</v>
      </c>
      <c r="I866" s="97" t="s">
        <v>1462</v>
      </c>
      <c r="J866" s="97">
        <v>60</v>
      </c>
      <c r="K866" s="97" t="s">
        <v>5330</v>
      </c>
      <c r="L866" s="97" t="s">
        <v>6650</v>
      </c>
      <c r="M866" s="97" t="s">
        <v>64</v>
      </c>
      <c r="N866" s="97" t="s">
        <v>64</v>
      </c>
      <c r="O866" s="97" t="s">
        <v>64</v>
      </c>
      <c r="P866" s="98" t="s">
        <v>5332</v>
      </c>
      <c r="Q866" s="97"/>
      <c r="R866" s="112"/>
      <c r="S866" s="95"/>
    </row>
    <row r="867" spans="1:19" ht="38.25">
      <c r="A867" s="154" t="s">
        <v>6736</v>
      </c>
      <c r="B867" s="97"/>
      <c r="C867" s="97" t="s">
        <v>929</v>
      </c>
      <c r="D867" s="102" t="s">
        <v>6651</v>
      </c>
      <c r="E867" s="97" t="s">
        <v>74</v>
      </c>
      <c r="F867" s="102" t="s">
        <v>1461</v>
      </c>
      <c r="G867" s="108" t="s">
        <v>6485</v>
      </c>
      <c r="H867" s="100" t="s">
        <v>192</v>
      </c>
      <c r="I867" s="97" t="s">
        <v>1462</v>
      </c>
      <c r="J867" s="97">
        <v>60</v>
      </c>
      <c r="K867" s="97" t="s">
        <v>5330</v>
      </c>
      <c r="L867" s="97" t="s">
        <v>6650</v>
      </c>
      <c r="M867" s="97" t="s">
        <v>64</v>
      </c>
      <c r="N867" s="97" t="s">
        <v>64</v>
      </c>
      <c r="O867" s="97" t="s">
        <v>64</v>
      </c>
      <c r="P867" s="98" t="s">
        <v>5332</v>
      </c>
      <c r="Q867" s="97"/>
      <c r="R867" s="98" t="s">
        <v>5334</v>
      </c>
      <c r="S867" s="95"/>
    </row>
    <row r="868" spans="1:19" ht="38.25">
      <c r="A868" s="154" t="s">
        <v>6736</v>
      </c>
      <c r="B868" s="97"/>
      <c r="C868" s="97" t="s">
        <v>929</v>
      </c>
      <c r="D868" s="102" t="s">
        <v>6652</v>
      </c>
      <c r="E868" s="97" t="s">
        <v>74</v>
      </c>
      <c r="F868" s="102" t="s">
        <v>1461</v>
      </c>
      <c r="G868" s="108" t="s">
        <v>6485</v>
      </c>
      <c r="H868" s="100" t="s">
        <v>192</v>
      </c>
      <c r="I868" s="97" t="s">
        <v>1462</v>
      </c>
      <c r="J868" s="97">
        <v>60</v>
      </c>
      <c r="K868" s="97" t="s">
        <v>5330</v>
      </c>
      <c r="L868" s="97" t="s">
        <v>6650</v>
      </c>
      <c r="M868" s="97" t="s">
        <v>64</v>
      </c>
      <c r="N868" s="97" t="s">
        <v>64</v>
      </c>
      <c r="O868" s="97" t="s">
        <v>64</v>
      </c>
      <c r="P868" s="98" t="s">
        <v>5332</v>
      </c>
      <c r="Q868" s="97"/>
      <c r="R868" s="98" t="s">
        <v>5334</v>
      </c>
      <c r="S868" s="95"/>
    </row>
    <row r="869" spans="1:19" ht="38.25">
      <c r="A869" s="154" t="s">
        <v>6736</v>
      </c>
      <c r="B869" s="97"/>
      <c r="C869" s="97" t="s">
        <v>929</v>
      </c>
      <c r="D869" s="102" t="s">
        <v>6653</v>
      </c>
      <c r="E869" s="97" t="s">
        <v>74</v>
      </c>
      <c r="F869" s="102" t="s">
        <v>1461</v>
      </c>
      <c r="G869" s="108" t="s">
        <v>6485</v>
      </c>
      <c r="H869" s="100" t="s">
        <v>192</v>
      </c>
      <c r="I869" s="97" t="s">
        <v>1462</v>
      </c>
      <c r="J869" s="97">
        <v>60</v>
      </c>
      <c r="K869" s="97" t="s">
        <v>5330</v>
      </c>
      <c r="L869" s="97" t="s">
        <v>6650</v>
      </c>
      <c r="M869" s="97" t="s">
        <v>64</v>
      </c>
      <c r="N869" s="97" t="s">
        <v>64</v>
      </c>
      <c r="O869" s="97" t="s">
        <v>64</v>
      </c>
      <c r="P869" s="98" t="s">
        <v>5332</v>
      </c>
      <c r="Q869" s="97"/>
      <c r="R869" s="98" t="s">
        <v>5334</v>
      </c>
      <c r="S869" s="95"/>
    </row>
    <row r="870" spans="1:19" ht="38.25">
      <c r="A870" s="154" t="s">
        <v>6736</v>
      </c>
      <c r="B870" s="97"/>
      <c r="C870" s="97" t="s">
        <v>929</v>
      </c>
      <c r="D870" s="102" t="s">
        <v>6654</v>
      </c>
      <c r="E870" s="97" t="s">
        <v>74</v>
      </c>
      <c r="F870" s="102" t="s">
        <v>1461</v>
      </c>
      <c r="G870" s="108" t="s">
        <v>6485</v>
      </c>
      <c r="H870" s="100" t="s">
        <v>192</v>
      </c>
      <c r="I870" s="97" t="s">
        <v>1462</v>
      </c>
      <c r="J870" s="97">
        <v>60</v>
      </c>
      <c r="K870" s="97" t="s">
        <v>5330</v>
      </c>
      <c r="L870" s="97" t="s">
        <v>6650</v>
      </c>
      <c r="M870" s="97" t="s">
        <v>64</v>
      </c>
      <c r="N870" s="97" t="s">
        <v>64</v>
      </c>
      <c r="O870" s="97" t="s">
        <v>64</v>
      </c>
      <c r="P870" s="98" t="s">
        <v>5332</v>
      </c>
      <c r="Q870" s="97"/>
      <c r="R870" s="98" t="s">
        <v>5334</v>
      </c>
      <c r="S870" s="95"/>
    </row>
    <row r="871" spans="1:19" ht="38.25">
      <c r="A871" s="154" t="s">
        <v>6736</v>
      </c>
      <c r="B871" s="97"/>
      <c r="C871" s="97" t="s">
        <v>929</v>
      </c>
      <c r="D871" s="102" t="s">
        <v>6655</v>
      </c>
      <c r="E871" s="97" t="s">
        <v>74</v>
      </c>
      <c r="F871" s="102" t="s">
        <v>1461</v>
      </c>
      <c r="G871" s="108" t="s">
        <v>6614</v>
      </c>
      <c r="H871" s="100" t="s">
        <v>192</v>
      </c>
      <c r="I871" s="97" t="s">
        <v>1462</v>
      </c>
      <c r="J871" s="97">
        <v>60</v>
      </c>
      <c r="K871" s="97" t="s">
        <v>5330</v>
      </c>
      <c r="L871" s="97" t="s">
        <v>6650</v>
      </c>
      <c r="M871" s="97" t="s">
        <v>64</v>
      </c>
      <c r="N871" s="97" t="s">
        <v>64</v>
      </c>
      <c r="O871" s="97" t="s">
        <v>64</v>
      </c>
      <c r="P871" s="98" t="s">
        <v>5332</v>
      </c>
      <c r="Q871" s="97"/>
      <c r="R871" s="98" t="s">
        <v>5334</v>
      </c>
      <c r="S871" s="95"/>
    </row>
    <row r="872" spans="1:19" ht="38.25">
      <c r="A872" s="97">
        <v>0</v>
      </c>
      <c r="B872" s="97"/>
      <c r="C872" s="97" t="s">
        <v>929</v>
      </c>
      <c r="D872" s="102" t="s">
        <v>6656</v>
      </c>
      <c r="E872" s="97" t="s">
        <v>74</v>
      </c>
      <c r="F872" s="102" t="s">
        <v>1463</v>
      </c>
      <c r="G872" s="104" t="s">
        <v>6422</v>
      </c>
      <c r="H872" s="100" t="s">
        <v>192</v>
      </c>
      <c r="I872" s="97" t="s">
        <v>1464</v>
      </c>
      <c r="J872" s="97">
        <v>60</v>
      </c>
      <c r="K872" s="97" t="s">
        <v>5330</v>
      </c>
      <c r="L872" s="97" t="s">
        <v>6657</v>
      </c>
      <c r="M872" s="97" t="s">
        <v>64</v>
      </c>
      <c r="N872" s="97" t="s">
        <v>64</v>
      </c>
      <c r="O872" s="97" t="s">
        <v>64</v>
      </c>
      <c r="P872" s="98" t="s">
        <v>5332</v>
      </c>
      <c r="Q872" s="97"/>
      <c r="R872" s="112"/>
      <c r="S872" s="95"/>
    </row>
    <row r="873" spans="1:19" ht="38.25">
      <c r="A873" s="154" t="s">
        <v>6736</v>
      </c>
      <c r="B873" s="97"/>
      <c r="C873" s="97" t="s">
        <v>929</v>
      </c>
      <c r="D873" s="102" t="s">
        <v>6658</v>
      </c>
      <c r="E873" s="97" t="s">
        <v>74</v>
      </c>
      <c r="F873" s="102" t="s">
        <v>1463</v>
      </c>
      <c r="G873" s="108" t="s">
        <v>6614</v>
      </c>
      <c r="H873" s="100" t="s">
        <v>192</v>
      </c>
      <c r="I873" s="97" t="s">
        <v>1464</v>
      </c>
      <c r="J873" s="97">
        <v>60</v>
      </c>
      <c r="K873" s="97" t="s">
        <v>5330</v>
      </c>
      <c r="L873" s="97" t="s">
        <v>6657</v>
      </c>
      <c r="M873" s="97" t="s">
        <v>64</v>
      </c>
      <c r="N873" s="97" t="s">
        <v>64</v>
      </c>
      <c r="O873" s="97" t="s">
        <v>64</v>
      </c>
      <c r="P873" s="98" t="s">
        <v>5332</v>
      </c>
      <c r="Q873" s="97"/>
      <c r="R873" s="98" t="s">
        <v>5334</v>
      </c>
      <c r="S873" s="95"/>
    </row>
    <row r="874" spans="1:19" ht="76.5">
      <c r="A874" s="97" t="s">
        <v>5325</v>
      </c>
      <c r="B874" s="97"/>
      <c r="C874" s="97" t="s">
        <v>1465</v>
      </c>
      <c r="D874" s="102" t="s">
        <v>6659</v>
      </c>
      <c r="E874" s="97" t="s">
        <v>1888</v>
      </c>
      <c r="F874" s="102" t="s">
        <v>1891</v>
      </c>
      <c r="G874" s="104" t="s">
        <v>6591</v>
      </c>
      <c r="H874" s="100" t="s">
        <v>192</v>
      </c>
      <c r="I874" s="97" t="s">
        <v>1893</v>
      </c>
      <c r="J874" s="97" t="s">
        <v>5337</v>
      </c>
      <c r="K874" s="97" t="s">
        <v>5330</v>
      </c>
      <c r="L874" s="97" t="s">
        <v>5338</v>
      </c>
      <c r="M874" s="97" t="s">
        <v>64</v>
      </c>
      <c r="N874" s="97" t="s">
        <v>64</v>
      </c>
      <c r="O874" s="97" t="s">
        <v>64</v>
      </c>
      <c r="P874" s="98" t="s">
        <v>5332</v>
      </c>
      <c r="Q874" s="97"/>
      <c r="R874" s="98" t="s">
        <v>5334</v>
      </c>
      <c r="S874" s="95"/>
    </row>
    <row r="875" spans="1:19" ht="76.5">
      <c r="A875" s="97" t="s">
        <v>5325</v>
      </c>
      <c r="B875" s="97"/>
      <c r="C875" s="97" t="s">
        <v>1465</v>
      </c>
      <c r="D875" s="102" t="s">
        <v>6660</v>
      </c>
      <c r="E875" s="97" t="s">
        <v>1888</v>
      </c>
      <c r="F875" s="102" t="s">
        <v>1891</v>
      </c>
      <c r="G875" s="104" t="s">
        <v>5327</v>
      </c>
      <c r="H875" s="100" t="s">
        <v>192</v>
      </c>
      <c r="I875" s="97" t="s">
        <v>1893</v>
      </c>
      <c r="J875" s="97" t="s">
        <v>5337</v>
      </c>
      <c r="K875" s="97" t="s">
        <v>5330</v>
      </c>
      <c r="L875" s="97" t="s">
        <v>5338</v>
      </c>
      <c r="M875" s="97" t="s">
        <v>64</v>
      </c>
      <c r="N875" s="97" t="s">
        <v>64</v>
      </c>
      <c r="O875" s="97" t="s">
        <v>64</v>
      </c>
      <c r="P875" s="98" t="s">
        <v>5332</v>
      </c>
      <c r="Q875" s="97"/>
      <c r="R875" s="98" t="s">
        <v>5334</v>
      </c>
      <c r="S875" s="95"/>
    </row>
    <row r="876" spans="1:19" ht="76.5">
      <c r="A876" s="154" t="s">
        <v>6736</v>
      </c>
      <c r="B876" s="97"/>
      <c r="C876" s="97" t="s">
        <v>1465</v>
      </c>
      <c r="D876" s="102" t="s">
        <v>6661</v>
      </c>
      <c r="E876" s="97" t="s">
        <v>1888</v>
      </c>
      <c r="F876" s="102" t="s">
        <v>1891</v>
      </c>
      <c r="G876" s="108" t="s">
        <v>6593</v>
      </c>
      <c r="H876" s="100" t="s">
        <v>192</v>
      </c>
      <c r="I876" s="97" t="s">
        <v>1893</v>
      </c>
      <c r="J876" s="97" t="s">
        <v>5337</v>
      </c>
      <c r="K876" s="97" t="s">
        <v>5330</v>
      </c>
      <c r="L876" s="97" t="s">
        <v>5338</v>
      </c>
      <c r="M876" s="97" t="s">
        <v>64</v>
      </c>
      <c r="N876" s="97" t="s">
        <v>64</v>
      </c>
      <c r="O876" s="97" t="s">
        <v>64</v>
      </c>
      <c r="P876" s="98" t="s">
        <v>5332</v>
      </c>
      <c r="Q876" s="97"/>
      <c r="R876" s="98" t="s">
        <v>5334</v>
      </c>
      <c r="S876" s="95"/>
    </row>
    <row r="877" spans="1:19" ht="76.5">
      <c r="A877" s="154" t="s">
        <v>6736</v>
      </c>
      <c r="B877" s="97"/>
      <c r="C877" s="97" t="s">
        <v>1465</v>
      </c>
      <c r="D877" s="102" t="s">
        <v>6662</v>
      </c>
      <c r="E877" s="97" t="s">
        <v>1888</v>
      </c>
      <c r="F877" s="102" t="s">
        <v>1891</v>
      </c>
      <c r="G877" s="108" t="s">
        <v>6595</v>
      </c>
      <c r="H877" s="100" t="s">
        <v>192</v>
      </c>
      <c r="I877" s="97" t="s">
        <v>1893</v>
      </c>
      <c r="J877" s="97" t="s">
        <v>5337</v>
      </c>
      <c r="K877" s="97" t="s">
        <v>5330</v>
      </c>
      <c r="L877" s="97" t="s">
        <v>5338</v>
      </c>
      <c r="M877" s="97" t="s">
        <v>64</v>
      </c>
      <c r="N877" s="97" t="s">
        <v>64</v>
      </c>
      <c r="O877" s="97" t="s">
        <v>64</v>
      </c>
      <c r="P877" s="98" t="s">
        <v>5332</v>
      </c>
      <c r="Q877" s="97"/>
      <c r="R877" s="98" t="s">
        <v>5334</v>
      </c>
      <c r="S877" s="95"/>
    </row>
    <row r="878" spans="1:19" ht="89.25">
      <c r="A878" s="97" t="s">
        <v>5325</v>
      </c>
      <c r="B878" s="97"/>
      <c r="C878" s="97" t="s">
        <v>1465</v>
      </c>
      <c r="D878" s="102" t="s">
        <v>6663</v>
      </c>
      <c r="E878" s="97" t="s">
        <v>1888</v>
      </c>
      <c r="F878" s="102" t="s">
        <v>1894</v>
      </c>
      <c r="G878" s="104" t="s">
        <v>6591</v>
      </c>
      <c r="H878" s="100" t="s">
        <v>192</v>
      </c>
      <c r="I878" s="97" t="s">
        <v>1895</v>
      </c>
      <c r="J878" s="97">
        <v>115</v>
      </c>
      <c r="K878" s="97" t="s">
        <v>5330</v>
      </c>
      <c r="L878" s="97" t="s">
        <v>6601</v>
      </c>
      <c r="M878" s="97" t="s">
        <v>64</v>
      </c>
      <c r="N878" s="97" t="s">
        <v>64</v>
      </c>
      <c r="O878" s="97" t="s">
        <v>64</v>
      </c>
      <c r="P878" s="98" t="s">
        <v>5332</v>
      </c>
      <c r="Q878" s="97"/>
      <c r="R878" s="98" t="s">
        <v>5334</v>
      </c>
      <c r="S878" s="95"/>
    </row>
    <row r="879" spans="1:19" ht="89.25">
      <c r="A879" s="154" t="s">
        <v>6736</v>
      </c>
      <c r="B879" s="97"/>
      <c r="C879" s="97" t="s">
        <v>1465</v>
      </c>
      <c r="D879" s="102" t="s">
        <v>6664</v>
      </c>
      <c r="E879" s="97" t="s">
        <v>1888</v>
      </c>
      <c r="F879" s="102" t="s">
        <v>1896</v>
      </c>
      <c r="G879" s="130" t="s">
        <v>6593</v>
      </c>
      <c r="H879" s="100" t="s">
        <v>192</v>
      </c>
      <c r="I879" s="100" t="s">
        <v>1897</v>
      </c>
      <c r="J879" s="97">
        <v>90</v>
      </c>
      <c r="K879" s="97" t="s">
        <v>5330</v>
      </c>
      <c r="L879" s="97" t="s">
        <v>6665</v>
      </c>
      <c r="M879" s="97" t="s">
        <v>64</v>
      </c>
      <c r="N879" s="97" t="s">
        <v>64</v>
      </c>
      <c r="O879" s="97" t="s">
        <v>64</v>
      </c>
      <c r="P879" s="98" t="s">
        <v>5332</v>
      </c>
      <c r="Q879" s="97"/>
      <c r="R879" s="98" t="s">
        <v>5334</v>
      </c>
      <c r="S879" s="95"/>
    </row>
    <row r="880" spans="1:19" ht="89.25">
      <c r="A880" s="154" t="s">
        <v>6736</v>
      </c>
      <c r="B880" s="97"/>
      <c r="C880" s="97" t="s">
        <v>1465</v>
      </c>
      <c r="D880" s="102" t="s">
        <v>6666</v>
      </c>
      <c r="E880" s="97" t="s">
        <v>1888</v>
      </c>
      <c r="F880" s="102" t="s">
        <v>1894</v>
      </c>
      <c r="G880" s="108" t="s">
        <v>6593</v>
      </c>
      <c r="H880" s="100" t="s">
        <v>192</v>
      </c>
      <c r="I880" s="97" t="s">
        <v>1895</v>
      </c>
      <c r="J880" s="97">
        <v>115</v>
      </c>
      <c r="K880" s="97" t="s">
        <v>5330</v>
      </c>
      <c r="L880" s="97" t="s">
        <v>6601</v>
      </c>
      <c r="M880" s="97" t="s">
        <v>64</v>
      </c>
      <c r="N880" s="97" t="s">
        <v>64</v>
      </c>
      <c r="O880" s="97" t="s">
        <v>64</v>
      </c>
      <c r="P880" s="98" t="s">
        <v>5332</v>
      </c>
      <c r="Q880" s="97"/>
      <c r="R880" s="98" t="s">
        <v>5334</v>
      </c>
      <c r="S880" s="95"/>
    </row>
    <row r="881" spans="1:19" ht="89.25">
      <c r="A881" s="154" t="s">
        <v>6736</v>
      </c>
      <c r="B881" s="97"/>
      <c r="C881" s="97" t="s">
        <v>1465</v>
      </c>
      <c r="D881" s="102" t="s">
        <v>6667</v>
      </c>
      <c r="E881" s="97" t="s">
        <v>1888</v>
      </c>
      <c r="F881" s="102" t="s">
        <v>1894</v>
      </c>
      <c r="G881" s="108" t="s">
        <v>6595</v>
      </c>
      <c r="H881" s="100" t="s">
        <v>192</v>
      </c>
      <c r="I881" s="97" t="s">
        <v>1895</v>
      </c>
      <c r="J881" s="97">
        <v>115</v>
      </c>
      <c r="K881" s="97" t="s">
        <v>5330</v>
      </c>
      <c r="L881" s="97" t="s">
        <v>6601</v>
      </c>
      <c r="M881" s="97" t="s">
        <v>64</v>
      </c>
      <c r="N881" s="97" t="s">
        <v>64</v>
      </c>
      <c r="O881" s="97" t="s">
        <v>64</v>
      </c>
      <c r="P881" s="98" t="s">
        <v>5332</v>
      </c>
      <c r="Q881" s="97"/>
      <c r="R881" s="98" t="s">
        <v>5334</v>
      </c>
      <c r="S881" s="95"/>
    </row>
    <row r="882" spans="1:19" ht="89.25">
      <c r="A882" s="97">
        <v>0</v>
      </c>
      <c r="B882" s="97"/>
      <c r="C882" s="97" t="s">
        <v>1465</v>
      </c>
      <c r="D882" s="102" t="s">
        <v>6668</v>
      </c>
      <c r="E882" s="97" t="s">
        <v>1888</v>
      </c>
      <c r="F882" s="102" t="s">
        <v>1896</v>
      </c>
      <c r="G882" s="104" t="s">
        <v>6591</v>
      </c>
      <c r="H882" s="100" t="s">
        <v>192</v>
      </c>
      <c r="I882" s="97" t="s">
        <v>1897</v>
      </c>
      <c r="J882" s="97">
        <v>95</v>
      </c>
      <c r="K882" s="97" t="s">
        <v>5330</v>
      </c>
      <c r="L882" s="97" t="s">
        <v>6665</v>
      </c>
      <c r="M882" s="97" t="s">
        <v>64</v>
      </c>
      <c r="N882" s="97" t="s">
        <v>64</v>
      </c>
      <c r="O882" s="97" t="s">
        <v>64</v>
      </c>
      <c r="P882" s="98" t="s">
        <v>5332</v>
      </c>
      <c r="Q882" s="97"/>
      <c r="R882" s="112"/>
      <c r="S882" s="95"/>
    </row>
    <row r="883" spans="1:19" ht="89.25">
      <c r="A883" s="154" t="s">
        <v>6736</v>
      </c>
      <c r="B883" s="97"/>
      <c r="C883" s="97" t="s">
        <v>1465</v>
      </c>
      <c r="D883" s="102" t="s">
        <v>6669</v>
      </c>
      <c r="E883" s="97" t="s">
        <v>1888</v>
      </c>
      <c r="F883" s="102" t="s">
        <v>1896</v>
      </c>
      <c r="G883" s="108" t="s">
        <v>6593</v>
      </c>
      <c r="H883" s="100" t="s">
        <v>192</v>
      </c>
      <c r="I883" s="97" t="s">
        <v>1897</v>
      </c>
      <c r="J883" s="97">
        <v>95</v>
      </c>
      <c r="K883" s="97" t="s">
        <v>5330</v>
      </c>
      <c r="L883" s="97" t="s">
        <v>6665</v>
      </c>
      <c r="M883" s="97" t="s">
        <v>64</v>
      </c>
      <c r="N883" s="97" t="s">
        <v>64</v>
      </c>
      <c r="O883" s="97" t="s">
        <v>64</v>
      </c>
      <c r="P883" s="98" t="s">
        <v>5332</v>
      </c>
      <c r="Q883" s="97"/>
      <c r="R883" s="98" t="s">
        <v>5334</v>
      </c>
      <c r="S883" s="95"/>
    </row>
    <row r="884" spans="1:19" ht="89.25">
      <c r="A884" s="154" t="s">
        <v>6736</v>
      </c>
      <c r="B884" s="97"/>
      <c r="C884" s="97" t="s">
        <v>1465</v>
      </c>
      <c r="D884" s="102" t="s">
        <v>6670</v>
      </c>
      <c r="E884" s="97" t="s">
        <v>1888</v>
      </c>
      <c r="F884" s="102" t="s">
        <v>1896</v>
      </c>
      <c r="G884" s="108" t="s">
        <v>6595</v>
      </c>
      <c r="H884" s="100" t="s">
        <v>192</v>
      </c>
      <c r="I884" s="97" t="s">
        <v>1897</v>
      </c>
      <c r="J884" s="97">
        <v>95</v>
      </c>
      <c r="K884" s="97" t="s">
        <v>5330</v>
      </c>
      <c r="L884" s="97" t="s">
        <v>6665</v>
      </c>
      <c r="M884" s="97" t="s">
        <v>64</v>
      </c>
      <c r="N884" s="97" t="s">
        <v>64</v>
      </c>
      <c r="O884" s="97" t="s">
        <v>64</v>
      </c>
      <c r="P884" s="98" t="s">
        <v>5332</v>
      </c>
      <c r="Q884" s="97"/>
      <c r="R884" s="98" t="s">
        <v>5334</v>
      </c>
      <c r="S884" s="95"/>
    </row>
    <row r="885" spans="1:19" ht="89.25">
      <c r="A885" s="97">
        <v>0</v>
      </c>
      <c r="B885" s="97"/>
      <c r="C885" s="97" t="s">
        <v>1465</v>
      </c>
      <c r="D885" s="102" t="s">
        <v>6671</v>
      </c>
      <c r="E885" s="97" t="s">
        <v>1888</v>
      </c>
      <c r="F885" s="102" t="s">
        <v>1898</v>
      </c>
      <c r="G885" s="104" t="s">
        <v>6591</v>
      </c>
      <c r="H885" s="100" t="s">
        <v>192</v>
      </c>
      <c r="I885" s="97" t="s">
        <v>1899</v>
      </c>
      <c r="J885" s="97">
        <v>95</v>
      </c>
      <c r="K885" s="97" t="s">
        <v>5330</v>
      </c>
      <c r="L885" s="97" t="s">
        <v>6665</v>
      </c>
      <c r="M885" s="97" t="s">
        <v>64</v>
      </c>
      <c r="N885" s="97" t="s">
        <v>64</v>
      </c>
      <c r="O885" s="97" t="s">
        <v>64</v>
      </c>
      <c r="P885" s="98" t="s">
        <v>5332</v>
      </c>
      <c r="Q885" s="97"/>
      <c r="R885" s="112"/>
      <c r="S885" s="95"/>
    </row>
    <row r="886" spans="1:19" ht="89.25">
      <c r="A886" s="154" t="s">
        <v>6736</v>
      </c>
      <c r="B886" s="97"/>
      <c r="C886" s="97" t="s">
        <v>1465</v>
      </c>
      <c r="D886" s="102" t="s">
        <v>6672</v>
      </c>
      <c r="E886" s="97" t="s">
        <v>1888</v>
      </c>
      <c r="F886" s="102" t="s">
        <v>1898</v>
      </c>
      <c r="G886" s="108" t="s">
        <v>6632</v>
      </c>
      <c r="H886" s="100" t="s">
        <v>192</v>
      </c>
      <c r="I886" s="97" t="s">
        <v>1899</v>
      </c>
      <c r="J886" s="97">
        <v>95</v>
      </c>
      <c r="K886" s="97" t="s">
        <v>5330</v>
      </c>
      <c r="L886" s="97" t="s">
        <v>6665</v>
      </c>
      <c r="M886" s="97" t="s">
        <v>64</v>
      </c>
      <c r="N886" s="97" t="s">
        <v>64</v>
      </c>
      <c r="O886" s="97" t="s">
        <v>64</v>
      </c>
      <c r="P886" s="98" t="s">
        <v>5332</v>
      </c>
      <c r="Q886" s="97"/>
      <c r="R886" s="98" t="s">
        <v>5334</v>
      </c>
      <c r="S886" s="95"/>
    </row>
    <row r="887" spans="1:19" ht="63.75">
      <c r="A887" s="97">
        <v>0</v>
      </c>
      <c r="B887" s="97"/>
      <c r="C887" s="97" t="s">
        <v>1465</v>
      </c>
      <c r="D887" s="102" t="s">
        <v>6673</v>
      </c>
      <c r="E887" s="97" t="s">
        <v>1888</v>
      </c>
      <c r="F887" s="102" t="s">
        <v>1900</v>
      </c>
      <c r="G887" s="104" t="s">
        <v>6591</v>
      </c>
      <c r="H887" s="100" t="s">
        <v>192</v>
      </c>
      <c r="I887" s="97" t="s">
        <v>1901</v>
      </c>
      <c r="J887" s="97">
        <v>90</v>
      </c>
      <c r="K887" s="97" t="s">
        <v>5330</v>
      </c>
      <c r="L887" s="97" t="s">
        <v>6674</v>
      </c>
      <c r="M887" s="97" t="s">
        <v>64</v>
      </c>
      <c r="N887" s="97" t="s">
        <v>64</v>
      </c>
      <c r="O887" s="97" t="s">
        <v>64</v>
      </c>
      <c r="P887" s="98" t="s">
        <v>5332</v>
      </c>
      <c r="Q887" s="97"/>
      <c r="R887" s="112"/>
      <c r="S887" s="95"/>
    </row>
    <row r="888" spans="1:19" ht="63.75">
      <c r="A888" s="97">
        <v>0</v>
      </c>
      <c r="B888" s="97"/>
      <c r="C888" s="97" t="s">
        <v>1465</v>
      </c>
      <c r="D888" s="102" t="s">
        <v>6675</v>
      </c>
      <c r="E888" s="97" t="s">
        <v>1888</v>
      </c>
      <c r="F888" s="102" t="s">
        <v>1900</v>
      </c>
      <c r="G888" s="104" t="s">
        <v>6603</v>
      </c>
      <c r="H888" s="100" t="s">
        <v>192</v>
      </c>
      <c r="I888" s="97" t="s">
        <v>1901</v>
      </c>
      <c r="J888" s="97">
        <v>90</v>
      </c>
      <c r="K888" s="97" t="s">
        <v>5330</v>
      </c>
      <c r="L888" s="97" t="s">
        <v>6674</v>
      </c>
      <c r="M888" s="97" t="s">
        <v>64</v>
      </c>
      <c r="N888" s="97" t="s">
        <v>64</v>
      </c>
      <c r="O888" s="97" t="s">
        <v>64</v>
      </c>
      <c r="P888" s="98" t="s">
        <v>5332</v>
      </c>
      <c r="Q888" s="97"/>
      <c r="R888" s="112"/>
      <c r="S888" s="95"/>
    </row>
    <row r="889" spans="1:19" ht="63.75">
      <c r="A889" s="154" t="s">
        <v>6736</v>
      </c>
      <c r="B889" s="97"/>
      <c r="C889" s="97" t="s">
        <v>1465</v>
      </c>
      <c r="D889" s="102" t="s">
        <v>6676</v>
      </c>
      <c r="E889" s="97" t="s">
        <v>1888</v>
      </c>
      <c r="F889" s="102" t="s">
        <v>1900</v>
      </c>
      <c r="G889" s="108" t="s">
        <v>6595</v>
      </c>
      <c r="H889" s="100" t="s">
        <v>192</v>
      </c>
      <c r="I889" s="97" t="s">
        <v>1901</v>
      </c>
      <c r="J889" s="97">
        <v>90</v>
      </c>
      <c r="K889" s="97" t="s">
        <v>5330</v>
      </c>
      <c r="L889" s="97" t="s">
        <v>6674</v>
      </c>
      <c r="M889" s="97" t="s">
        <v>64</v>
      </c>
      <c r="N889" s="97" t="s">
        <v>64</v>
      </c>
      <c r="O889" s="97" t="s">
        <v>64</v>
      </c>
      <c r="P889" s="98" t="s">
        <v>5332</v>
      </c>
      <c r="Q889" s="97"/>
      <c r="R889" s="98" t="s">
        <v>5334</v>
      </c>
      <c r="S889" s="95"/>
    </row>
    <row r="890" spans="1:19" ht="63.75">
      <c r="A890" s="154" t="s">
        <v>6736</v>
      </c>
      <c r="B890" s="97"/>
      <c r="C890" s="97" t="s">
        <v>1465</v>
      </c>
      <c r="D890" s="102" t="s">
        <v>6677</v>
      </c>
      <c r="E890" s="97" t="s">
        <v>1888</v>
      </c>
      <c r="F890" s="102" t="s">
        <v>1900</v>
      </c>
      <c r="G890" s="108" t="s">
        <v>6595</v>
      </c>
      <c r="H890" s="100" t="s">
        <v>192</v>
      </c>
      <c r="I890" s="97" t="s">
        <v>1901</v>
      </c>
      <c r="J890" s="97">
        <v>90</v>
      </c>
      <c r="K890" s="97" t="s">
        <v>5330</v>
      </c>
      <c r="L890" s="97" t="s">
        <v>6674</v>
      </c>
      <c r="M890" s="97" t="s">
        <v>64</v>
      </c>
      <c r="N890" s="97" t="s">
        <v>64</v>
      </c>
      <c r="O890" s="97" t="s">
        <v>64</v>
      </c>
      <c r="P890" s="98" t="s">
        <v>5332</v>
      </c>
      <c r="Q890" s="97"/>
      <c r="R890" s="98" t="s">
        <v>5334</v>
      </c>
      <c r="S890" s="95"/>
    </row>
    <row r="891" spans="1:19" ht="76.5">
      <c r="A891" s="97">
        <v>0</v>
      </c>
      <c r="B891" s="97"/>
      <c r="C891" s="97" t="s">
        <v>1908</v>
      </c>
      <c r="D891" s="102" t="s">
        <v>6678</v>
      </c>
      <c r="E891" s="97" t="s">
        <v>71</v>
      </c>
      <c r="F891" s="102" t="s">
        <v>2129</v>
      </c>
      <c r="G891" s="104" t="s">
        <v>6591</v>
      </c>
      <c r="H891" s="100" t="s">
        <v>192</v>
      </c>
      <c r="I891" s="97" t="s">
        <v>2131</v>
      </c>
      <c r="J891" s="97">
        <v>130</v>
      </c>
      <c r="K891" s="97" t="s">
        <v>5330</v>
      </c>
      <c r="L891" s="97" t="s">
        <v>6679</v>
      </c>
      <c r="M891" s="97" t="s">
        <v>64</v>
      </c>
      <c r="N891" s="97" t="s">
        <v>64</v>
      </c>
      <c r="O891" s="97" t="s">
        <v>64</v>
      </c>
      <c r="P891" s="98" t="s">
        <v>5332</v>
      </c>
      <c r="Q891" s="97"/>
      <c r="R891" s="112"/>
      <c r="S891" s="95"/>
    </row>
    <row r="892" spans="1:19" ht="76.5">
      <c r="A892" s="154" t="s">
        <v>6736</v>
      </c>
      <c r="B892" s="97"/>
      <c r="C892" s="97" t="s">
        <v>1908</v>
      </c>
      <c r="D892" s="102" t="s">
        <v>6680</v>
      </c>
      <c r="E892" s="97" t="s">
        <v>71</v>
      </c>
      <c r="F892" s="102" t="s">
        <v>2129</v>
      </c>
      <c r="G892" s="108" t="s">
        <v>6593</v>
      </c>
      <c r="H892" s="100" t="s">
        <v>192</v>
      </c>
      <c r="I892" s="97" t="s">
        <v>2131</v>
      </c>
      <c r="J892" s="97">
        <v>130</v>
      </c>
      <c r="K892" s="97" t="s">
        <v>5330</v>
      </c>
      <c r="L892" s="97" t="s">
        <v>6679</v>
      </c>
      <c r="M892" s="97" t="s">
        <v>64</v>
      </c>
      <c r="N892" s="97" t="s">
        <v>64</v>
      </c>
      <c r="O892" s="97" t="s">
        <v>64</v>
      </c>
      <c r="P892" s="98" t="s">
        <v>5332</v>
      </c>
      <c r="Q892" s="97"/>
      <c r="R892" s="98" t="s">
        <v>5334</v>
      </c>
      <c r="S892" s="95"/>
    </row>
    <row r="893" spans="1:19" ht="76.5">
      <c r="A893" s="154" t="s">
        <v>6736</v>
      </c>
      <c r="B893" s="97"/>
      <c r="C893" s="97" t="s">
        <v>1908</v>
      </c>
      <c r="D893" s="102" t="s">
        <v>6681</v>
      </c>
      <c r="E893" s="97" t="s">
        <v>71</v>
      </c>
      <c r="F893" s="102" t="s">
        <v>2129</v>
      </c>
      <c r="G893" s="108" t="s">
        <v>6593</v>
      </c>
      <c r="H893" s="100" t="s">
        <v>192</v>
      </c>
      <c r="I893" s="97" t="s">
        <v>2131</v>
      </c>
      <c r="J893" s="97">
        <v>130</v>
      </c>
      <c r="K893" s="97" t="s">
        <v>5330</v>
      </c>
      <c r="L893" s="97" t="s">
        <v>6679</v>
      </c>
      <c r="M893" s="97" t="s">
        <v>64</v>
      </c>
      <c r="N893" s="97" t="s">
        <v>64</v>
      </c>
      <c r="O893" s="97" t="s">
        <v>64</v>
      </c>
      <c r="P893" s="98" t="s">
        <v>5332</v>
      </c>
      <c r="Q893" s="97"/>
      <c r="R893" s="98" t="s">
        <v>5334</v>
      </c>
      <c r="S893" s="95"/>
    </row>
    <row r="894" spans="1:19" ht="76.5">
      <c r="A894" s="154" t="s">
        <v>6736</v>
      </c>
      <c r="B894" s="97"/>
      <c r="C894" s="97" t="s">
        <v>1908</v>
      </c>
      <c r="D894" s="102" t="s">
        <v>6682</v>
      </c>
      <c r="E894" s="97" t="s">
        <v>71</v>
      </c>
      <c r="F894" s="102" t="s">
        <v>2129</v>
      </c>
      <c r="G894" s="108" t="s">
        <v>6595</v>
      </c>
      <c r="H894" s="100" t="s">
        <v>192</v>
      </c>
      <c r="I894" s="97" t="s">
        <v>2131</v>
      </c>
      <c r="J894" s="97">
        <v>130</v>
      </c>
      <c r="K894" s="97" t="s">
        <v>5330</v>
      </c>
      <c r="L894" s="97" t="s">
        <v>6679</v>
      </c>
      <c r="M894" s="97" t="s">
        <v>64</v>
      </c>
      <c r="N894" s="97" t="s">
        <v>64</v>
      </c>
      <c r="O894" s="97" t="s">
        <v>64</v>
      </c>
      <c r="P894" s="98" t="s">
        <v>5332</v>
      </c>
      <c r="Q894" s="97"/>
      <c r="R894" s="98" t="s">
        <v>5334</v>
      </c>
      <c r="S894" s="95"/>
    </row>
    <row r="895" spans="1:19" ht="76.5">
      <c r="A895" s="97">
        <v>0</v>
      </c>
      <c r="B895" s="97"/>
      <c r="C895" s="97" t="s">
        <v>1908</v>
      </c>
      <c r="D895" s="102" t="s">
        <v>6683</v>
      </c>
      <c r="E895" s="97" t="s">
        <v>71</v>
      </c>
      <c r="F895" s="102" t="s">
        <v>2132</v>
      </c>
      <c r="G895" s="104" t="s">
        <v>6591</v>
      </c>
      <c r="H895" s="100" t="s">
        <v>192</v>
      </c>
      <c r="I895" s="97" t="s">
        <v>2133</v>
      </c>
      <c r="J895" s="97">
        <v>130</v>
      </c>
      <c r="K895" s="97" t="s">
        <v>5330</v>
      </c>
      <c r="L895" s="97" t="s">
        <v>6684</v>
      </c>
      <c r="M895" s="97" t="s">
        <v>64</v>
      </c>
      <c r="N895" s="97" t="s">
        <v>64</v>
      </c>
      <c r="O895" s="97" t="s">
        <v>64</v>
      </c>
      <c r="P895" s="98" t="s">
        <v>5332</v>
      </c>
      <c r="Q895" s="97"/>
      <c r="R895" s="112"/>
      <c r="S895" s="95"/>
    </row>
    <row r="896" spans="1:19" ht="76.5">
      <c r="A896" s="154" t="s">
        <v>6736</v>
      </c>
      <c r="B896" s="97"/>
      <c r="C896" s="97" t="s">
        <v>1908</v>
      </c>
      <c r="D896" s="102" t="s">
        <v>6685</v>
      </c>
      <c r="E896" s="97" t="s">
        <v>71</v>
      </c>
      <c r="F896" s="102" t="s">
        <v>2132</v>
      </c>
      <c r="G896" s="108" t="s">
        <v>6593</v>
      </c>
      <c r="H896" s="100" t="s">
        <v>192</v>
      </c>
      <c r="I896" s="97" t="s">
        <v>2133</v>
      </c>
      <c r="J896" s="97">
        <v>130</v>
      </c>
      <c r="K896" s="97" t="s">
        <v>5330</v>
      </c>
      <c r="L896" s="97" t="s">
        <v>6684</v>
      </c>
      <c r="M896" s="97" t="s">
        <v>64</v>
      </c>
      <c r="N896" s="97" t="s">
        <v>64</v>
      </c>
      <c r="O896" s="97" t="s">
        <v>64</v>
      </c>
      <c r="P896" s="98" t="s">
        <v>5332</v>
      </c>
      <c r="Q896" s="97"/>
      <c r="R896" s="98" t="s">
        <v>5334</v>
      </c>
      <c r="S896" s="95"/>
    </row>
    <row r="897" spans="1:19" ht="76.5">
      <c r="A897" s="154" t="s">
        <v>6736</v>
      </c>
      <c r="B897" s="97"/>
      <c r="C897" s="97" t="s">
        <v>1908</v>
      </c>
      <c r="D897" s="102" t="s">
        <v>6686</v>
      </c>
      <c r="E897" s="97" t="s">
        <v>71</v>
      </c>
      <c r="F897" s="102" t="s">
        <v>2132</v>
      </c>
      <c r="G897" s="108" t="s">
        <v>6593</v>
      </c>
      <c r="H897" s="100" t="s">
        <v>192</v>
      </c>
      <c r="I897" s="97" t="s">
        <v>2133</v>
      </c>
      <c r="J897" s="97">
        <v>130</v>
      </c>
      <c r="K897" s="97" t="s">
        <v>5330</v>
      </c>
      <c r="L897" s="97" t="s">
        <v>6684</v>
      </c>
      <c r="M897" s="97" t="s">
        <v>64</v>
      </c>
      <c r="N897" s="97" t="s">
        <v>64</v>
      </c>
      <c r="O897" s="97" t="s">
        <v>64</v>
      </c>
      <c r="P897" s="98" t="s">
        <v>5332</v>
      </c>
      <c r="Q897" s="97"/>
      <c r="R897" s="98" t="s">
        <v>5334</v>
      </c>
      <c r="S897" s="95"/>
    </row>
    <row r="898" spans="1:19" ht="76.5">
      <c r="A898" s="154" t="s">
        <v>6736</v>
      </c>
      <c r="B898" s="97"/>
      <c r="C898" s="97" t="s">
        <v>1908</v>
      </c>
      <c r="D898" s="102" t="s">
        <v>6687</v>
      </c>
      <c r="E898" s="97" t="s">
        <v>71</v>
      </c>
      <c r="F898" s="102" t="s">
        <v>2132</v>
      </c>
      <c r="G898" s="108" t="s">
        <v>6632</v>
      </c>
      <c r="H898" s="100" t="s">
        <v>192</v>
      </c>
      <c r="I898" s="97" t="s">
        <v>2133</v>
      </c>
      <c r="J898" s="97">
        <v>130</v>
      </c>
      <c r="K898" s="97" t="s">
        <v>5330</v>
      </c>
      <c r="L898" s="97" t="s">
        <v>6684</v>
      </c>
      <c r="M898" s="97" t="s">
        <v>64</v>
      </c>
      <c r="N898" s="97" t="s">
        <v>64</v>
      </c>
      <c r="O898" s="97" t="s">
        <v>64</v>
      </c>
      <c r="P898" s="98" t="s">
        <v>5332</v>
      </c>
      <c r="Q898" s="97"/>
      <c r="R898" s="98" t="s">
        <v>5334</v>
      </c>
      <c r="S898" s="95"/>
    </row>
    <row r="899" spans="1:19" ht="76.5">
      <c r="A899" s="97" t="s">
        <v>5325</v>
      </c>
      <c r="B899" s="97"/>
      <c r="C899" s="97" t="s">
        <v>1419</v>
      </c>
      <c r="D899" s="102" t="s">
        <v>6688</v>
      </c>
      <c r="E899" s="97" t="s">
        <v>59</v>
      </c>
      <c r="F899" s="102" t="s">
        <v>2651</v>
      </c>
      <c r="G899" s="104" t="s">
        <v>6591</v>
      </c>
      <c r="H899" s="100" t="s">
        <v>192</v>
      </c>
      <c r="I899" s="97" t="s">
        <v>2653</v>
      </c>
      <c r="J899" s="97" t="s">
        <v>5337</v>
      </c>
      <c r="K899" s="97" t="s">
        <v>5330</v>
      </c>
      <c r="L899" s="97" t="s">
        <v>5338</v>
      </c>
      <c r="M899" s="97" t="s">
        <v>64</v>
      </c>
      <c r="N899" s="97" t="s">
        <v>64</v>
      </c>
      <c r="O899" s="97" t="s">
        <v>64</v>
      </c>
      <c r="P899" s="98" t="s">
        <v>5332</v>
      </c>
      <c r="Q899" s="97"/>
      <c r="R899" s="98" t="s">
        <v>5334</v>
      </c>
      <c r="S899" s="95"/>
    </row>
    <row r="900" spans="1:19" ht="76.5">
      <c r="A900" s="97" t="s">
        <v>5325</v>
      </c>
      <c r="B900" s="97"/>
      <c r="C900" s="97" t="s">
        <v>1419</v>
      </c>
      <c r="D900" s="102" t="s">
        <v>6689</v>
      </c>
      <c r="E900" s="97" t="s">
        <v>59</v>
      </c>
      <c r="F900" s="102" t="s">
        <v>2651</v>
      </c>
      <c r="G900" s="104" t="s">
        <v>6618</v>
      </c>
      <c r="H900" s="100" t="s">
        <v>192</v>
      </c>
      <c r="I900" s="97" t="s">
        <v>2653</v>
      </c>
      <c r="J900" s="97" t="s">
        <v>5337</v>
      </c>
      <c r="K900" s="97" t="s">
        <v>5330</v>
      </c>
      <c r="L900" s="97" t="s">
        <v>5338</v>
      </c>
      <c r="M900" s="97" t="s">
        <v>64</v>
      </c>
      <c r="N900" s="97" t="s">
        <v>64</v>
      </c>
      <c r="O900" s="97" t="s">
        <v>64</v>
      </c>
      <c r="P900" s="98" t="s">
        <v>5332</v>
      </c>
      <c r="Q900" s="97"/>
      <c r="R900" s="98" t="s">
        <v>5334</v>
      </c>
      <c r="S900" s="95"/>
    </row>
    <row r="901" spans="1:19" ht="51">
      <c r="A901" s="97" t="s">
        <v>5325</v>
      </c>
      <c r="B901" s="97"/>
      <c r="C901" s="97" t="s">
        <v>1419</v>
      </c>
      <c r="D901" s="102" t="s">
        <v>6690</v>
      </c>
      <c r="E901" s="97" t="s">
        <v>59</v>
      </c>
      <c r="F901" s="102" t="s">
        <v>2654</v>
      </c>
      <c r="G901" s="104" t="s">
        <v>6591</v>
      </c>
      <c r="H901" s="100" t="s">
        <v>192</v>
      </c>
      <c r="I901" s="97" t="s">
        <v>2655</v>
      </c>
      <c r="J901" s="97" t="s">
        <v>5340</v>
      </c>
      <c r="K901" s="97" t="s">
        <v>5330</v>
      </c>
      <c r="L901" s="97" t="s">
        <v>6691</v>
      </c>
      <c r="M901" s="97" t="s">
        <v>64</v>
      </c>
      <c r="N901" s="97" t="s">
        <v>64</v>
      </c>
      <c r="O901" s="97" t="s">
        <v>64</v>
      </c>
      <c r="P901" s="98" t="s">
        <v>5332</v>
      </c>
      <c r="Q901" s="97"/>
      <c r="R901" s="98" t="s">
        <v>5334</v>
      </c>
      <c r="S901" s="95"/>
    </row>
    <row r="902" spans="1:19" ht="51">
      <c r="A902" s="154" t="s">
        <v>6736</v>
      </c>
      <c r="B902" s="97"/>
      <c r="C902" s="97" t="s">
        <v>1419</v>
      </c>
      <c r="D902" s="102" t="s">
        <v>6692</v>
      </c>
      <c r="E902" s="97" t="s">
        <v>59</v>
      </c>
      <c r="F902" s="102" t="s">
        <v>2654</v>
      </c>
      <c r="G902" s="108" t="s">
        <v>6593</v>
      </c>
      <c r="H902" s="100" t="s">
        <v>192</v>
      </c>
      <c r="I902" s="97" t="s">
        <v>2655</v>
      </c>
      <c r="J902" s="97" t="s">
        <v>5340</v>
      </c>
      <c r="K902" s="97" t="s">
        <v>5330</v>
      </c>
      <c r="L902" s="97" t="s">
        <v>6691</v>
      </c>
      <c r="M902" s="97" t="s">
        <v>64</v>
      </c>
      <c r="N902" s="97" t="s">
        <v>64</v>
      </c>
      <c r="O902" s="97" t="s">
        <v>64</v>
      </c>
      <c r="P902" s="98" t="s">
        <v>5332</v>
      </c>
      <c r="Q902" s="97"/>
      <c r="R902" s="98" t="s">
        <v>5334</v>
      </c>
      <c r="S902" s="95"/>
    </row>
    <row r="903" spans="1:19" ht="51">
      <c r="A903" s="97" t="s">
        <v>5325</v>
      </c>
      <c r="B903" s="97"/>
      <c r="C903" s="97" t="s">
        <v>1419</v>
      </c>
      <c r="D903" s="102" t="s">
        <v>6693</v>
      </c>
      <c r="E903" s="97" t="s">
        <v>59</v>
      </c>
      <c r="F903" s="102" t="s">
        <v>2654</v>
      </c>
      <c r="G903" s="104" t="s">
        <v>6618</v>
      </c>
      <c r="H903" s="100" t="s">
        <v>192</v>
      </c>
      <c r="I903" s="97" t="s">
        <v>2655</v>
      </c>
      <c r="J903" s="97" t="s">
        <v>5340</v>
      </c>
      <c r="K903" s="97" t="s">
        <v>5330</v>
      </c>
      <c r="L903" s="97" t="s">
        <v>6691</v>
      </c>
      <c r="M903" s="97" t="s">
        <v>64</v>
      </c>
      <c r="N903" s="97" t="s">
        <v>64</v>
      </c>
      <c r="O903" s="97" t="s">
        <v>64</v>
      </c>
      <c r="P903" s="98" t="s">
        <v>5332</v>
      </c>
      <c r="Q903" s="97"/>
      <c r="R903" s="98" t="s">
        <v>5334</v>
      </c>
      <c r="S903" s="95"/>
    </row>
    <row r="904" spans="1:19" ht="51">
      <c r="A904" s="97" t="s">
        <v>5325</v>
      </c>
      <c r="B904" s="97"/>
      <c r="C904" s="97" t="s">
        <v>1419</v>
      </c>
      <c r="D904" s="102" t="s">
        <v>6694</v>
      </c>
      <c r="E904" s="97" t="s">
        <v>59</v>
      </c>
      <c r="F904" s="102" t="s">
        <v>2656</v>
      </c>
      <c r="G904" s="104" t="s">
        <v>6591</v>
      </c>
      <c r="H904" s="100" t="s">
        <v>192</v>
      </c>
      <c r="I904" s="97" t="s">
        <v>2657</v>
      </c>
      <c r="J904" s="97" t="s">
        <v>5340</v>
      </c>
      <c r="K904" s="97" t="s">
        <v>5330</v>
      </c>
      <c r="L904" s="97" t="s">
        <v>6691</v>
      </c>
      <c r="M904" s="97" t="s">
        <v>64</v>
      </c>
      <c r="N904" s="97" t="s">
        <v>64</v>
      </c>
      <c r="O904" s="97" t="s">
        <v>64</v>
      </c>
      <c r="P904" s="98" t="s">
        <v>5332</v>
      </c>
      <c r="Q904" s="97"/>
      <c r="R904" s="98" t="s">
        <v>5334</v>
      </c>
      <c r="S904" s="95"/>
    </row>
    <row r="905" spans="1:19" ht="51">
      <c r="A905" s="154" t="s">
        <v>6736</v>
      </c>
      <c r="B905" s="97"/>
      <c r="C905" s="97" t="s">
        <v>1419</v>
      </c>
      <c r="D905" s="102" t="s">
        <v>6695</v>
      </c>
      <c r="E905" s="97" t="s">
        <v>59</v>
      </c>
      <c r="F905" s="102" t="s">
        <v>2656</v>
      </c>
      <c r="G905" s="108" t="s">
        <v>6593</v>
      </c>
      <c r="H905" s="100" t="s">
        <v>192</v>
      </c>
      <c r="I905" s="97" t="s">
        <v>2657</v>
      </c>
      <c r="J905" s="97" t="s">
        <v>5340</v>
      </c>
      <c r="K905" s="97" t="s">
        <v>5330</v>
      </c>
      <c r="L905" s="97" t="s">
        <v>6691</v>
      </c>
      <c r="M905" s="97" t="s">
        <v>64</v>
      </c>
      <c r="N905" s="97" t="s">
        <v>64</v>
      </c>
      <c r="O905" s="97" t="s">
        <v>64</v>
      </c>
      <c r="P905" s="98" t="s">
        <v>5332</v>
      </c>
      <c r="Q905" s="97"/>
      <c r="R905" s="98" t="s">
        <v>5334</v>
      </c>
      <c r="S905" s="95"/>
    </row>
    <row r="906" spans="1:19" ht="51">
      <c r="A906" s="154" t="s">
        <v>6736</v>
      </c>
      <c r="B906" s="97"/>
      <c r="C906" s="97" t="s">
        <v>1419</v>
      </c>
      <c r="D906" s="102" t="s">
        <v>6696</v>
      </c>
      <c r="E906" s="97" t="s">
        <v>59</v>
      </c>
      <c r="F906" s="102" t="s">
        <v>2656</v>
      </c>
      <c r="G906" s="108" t="s">
        <v>6595</v>
      </c>
      <c r="H906" s="100" t="s">
        <v>192</v>
      </c>
      <c r="I906" s="97" t="s">
        <v>2657</v>
      </c>
      <c r="J906" s="97" t="s">
        <v>5340</v>
      </c>
      <c r="K906" s="97" t="s">
        <v>5330</v>
      </c>
      <c r="L906" s="97" t="s">
        <v>6691</v>
      </c>
      <c r="M906" s="97" t="s">
        <v>64</v>
      </c>
      <c r="N906" s="97" t="s">
        <v>64</v>
      </c>
      <c r="O906" s="97" t="s">
        <v>64</v>
      </c>
      <c r="P906" s="98" t="s">
        <v>5332</v>
      </c>
      <c r="Q906" s="97"/>
      <c r="R906" s="98" t="s">
        <v>5334</v>
      </c>
      <c r="S906" s="95"/>
    </row>
    <row r="907" spans="1:19" ht="51">
      <c r="A907" s="97" t="s">
        <v>5325</v>
      </c>
      <c r="B907" s="97"/>
      <c r="C907" s="97" t="s">
        <v>1419</v>
      </c>
      <c r="D907" s="102" t="s">
        <v>6697</v>
      </c>
      <c r="E907" s="97" t="s">
        <v>59</v>
      </c>
      <c r="F907" s="102" t="s">
        <v>2658</v>
      </c>
      <c r="G907" s="104" t="s">
        <v>6591</v>
      </c>
      <c r="H907" s="100" t="s">
        <v>192</v>
      </c>
      <c r="I907" s="97" t="s">
        <v>2659</v>
      </c>
      <c r="J907" s="97" t="s">
        <v>5340</v>
      </c>
      <c r="K907" s="97" t="s">
        <v>5330</v>
      </c>
      <c r="L907" s="97" t="s">
        <v>6691</v>
      </c>
      <c r="M907" s="97" t="s">
        <v>64</v>
      </c>
      <c r="N907" s="97" t="s">
        <v>64</v>
      </c>
      <c r="O907" s="97" t="s">
        <v>64</v>
      </c>
      <c r="P907" s="98" t="s">
        <v>5332</v>
      </c>
      <c r="Q907" s="97"/>
      <c r="R907" s="98" t="s">
        <v>5334</v>
      </c>
      <c r="S907" s="95"/>
    </row>
    <row r="908" spans="1:19" ht="51">
      <c r="A908" s="97" t="s">
        <v>5325</v>
      </c>
      <c r="B908" s="97"/>
      <c r="C908" s="97" t="s">
        <v>1419</v>
      </c>
      <c r="D908" s="102" t="s">
        <v>6698</v>
      </c>
      <c r="E908" s="97" t="s">
        <v>59</v>
      </c>
      <c r="F908" s="102" t="s">
        <v>2658</v>
      </c>
      <c r="G908" s="128" t="s">
        <v>6603</v>
      </c>
      <c r="H908" s="100" t="s">
        <v>192</v>
      </c>
      <c r="I908" s="97" t="s">
        <v>2659</v>
      </c>
      <c r="J908" s="97" t="s">
        <v>5340</v>
      </c>
      <c r="K908" s="97" t="s">
        <v>5330</v>
      </c>
      <c r="L908" s="97" t="s">
        <v>6691</v>
      </c>
      <c r="M908" s="97" t="s">
        <v>64</v>
      </c>
      <c r="N908" s="97" t="s">
        <v>64</v>
      </c>
      <c r="O908" s="97" t="s">
        <v>64</v>
      </c>
      <c r="P908" s="98" t="s">
        <v>5332</v>
      </c>
      <c r="Q908" s="97"/>
      <c r="R908" s="98" t="s">
        <v>5334</v>
      </c>
      <c r="S908" s="95"/>
    </row>
    <row r="909" spans="1:19" ht="51">
      <c r="A909" s="97" t="s">
        <v>5325</v>
      </c>
      <c r="B909" s="97"/>
      <c r="C909" s="97" t="s">
        <v>1419</v>
      </c>
      <c r="D909" s="102" t="s">
        <v>6699</v>
      </c>
      <c r="E909" s="97" t="s">
        <v>59</v>
      </c>
      <c r="F909" s="102" t="s">
        <v>2658</v>
      </c>
      <c r="G909" s="128" t="s">
        <v>6618</v>
      </c>
      <c r="H909" s="100" t="s">
        <v>192</v>
      </c>
      <c r="I909" s="97" t="s">
        <v>2659</v>
      </c>
      <c r="J909" s="97" t="s">
        <v>5340</v>
      </c>
      <c r="K909" s="97" t="s">
        <v>5330</v>
      </c>
      <c r="L909" s="97" t="s">
        <v>6691</v>
      </c>
      <c r="M909" s="97" t="s">
        <v>64</v>
      </c>
      <c r="N909" s="97" t="s">
        <v>64</v>
      </c>
      <c r="O909" s="97" t="s">
        <v>64</v>
      </c>
      <c r="P909" s="98" t="s">
        <v>5332</v>
      </c>
      <c r="Q909" s="97"/>
      <c r="R909" s="98" t="s">
        <v>5334</v>
      </c>
      <c r="S909" s="95"/>
    </row>
    <row r="910" spans="1:19" ht="51">
      <c r="A910" s="97">
        <v>0</v>
      </c>
      <c r="B910" s="97"/>
      <c r="C910" s="97" t="s">
        <v>1419</v>
      </c>
      <c r="D910" s="102" t="s">
        <v>6700</v>
      </c>
      <c r="E910" s="97" t="s">
        <v>74</v>
      </c>
      <c r="F910" s="102" t="s">
        <v>2660</v>
      </c>
      <c r="G910" s="104" t="s">
        <v>6422</v>
      </c>
      <c r="H910" s="100" t="s">
        <v>192</v>
      </c>
      <c r="I910" s="97" t="s">
        <v>2661</v>
      </c>
      <c r="J910" s="97">
        <v>45</v>
      </c>
      <c r="K910" s="97" t="s">
        <v>5330</v>
      </c>
      <c r="L910" s="97" t="s">
        <v>6701</v>
      </c>
      <c r="M910" s="97" t="s">
        <v>64</v>
      </c>
      <c r="N910" s="97" t="s">
        <v>64</v>
      </c>
      <c r="O910" s="97" t="s">
        <v>64</v>
      </c>
      <c r="P910" s="98" t="s">
        <v>5332</v>
      </c>
      <c r="Q910" s="97"/>
      <c r="R910" s="112"/>
      <c r="S910" s="95"/>
    </row>
    <row r="911" spans="1:19" ht="51">
      <c r="A911" s="154" t="s">
        <v>6736</v>
      </c>
      <c r="B911" s="97"/>
      <c r="C911" s="97" t="s">
        <v>1419</v>
      </c>
      <c r="D911" s="102" t="s">
        <v>6702</v>
      </c>
      <c r="E911" s="97" t="s">
        <v>74</v>
      </c>
      <c r="F911" s="102" t="s">
        <v>2660</v>
      </c>
      <c r="G911" s="108" t="s">
        <v>6485</v>
      </c>
      <c r="H911" s="100" t="s">
        <v>192</v>
      </c>
      <c r="I911" s="97" t="s">
        <v>2661</v>
      </c>
      <c r="J911" s="97">
        <v>45</v>
      </c>
      <c r="K911" s="97" t="s">
        <v>5330</v>
      </c>
      <c r="L911" s="97" t="s">
        <v>6701</v>
      </c>
      <c r="M911" s="97" t="s">
        <v>64</v>
      </c>
      <c r="N911" s="97" t="s">
        <v>64</v>
      </c>
      <c r="O911" s="97" t="s">
        <v>64</v>
      </c>
      <c r="P911" s="98" t="s">
        <v>5332</v>
      </c>
      <c r="Q911" s="97"/>
      <c r="R911" s="98" t="s">
        <v>5334</v>
      </c>
      <c r="S911" s="95"/>
    </row>
    <row r="912" spans="1:19" ht="51">
      <c r="A912" s="154" t="s">
        <v>6736</v>
      </c>
      <c r="B912" s="97"/>
      <c r="C912" s="97" t="s">
        <v>1419</v>
      </c>
      <c r="D912" s="102" t="s">
        <v>6703</v>
      </c>
      <c r="E912" s="97" t="s">
        <v>74</v>
      </c>
      <c r="F912" s="102" t="s">
        <v>2660</v>
      </c>
      <c r="G912" s="108" t="s">
        <v>6485</v>
      </c>
      <c r="H912" s="100" t="s">
        <v>192</v>
      </c>
      <c r="I912" s="97" t="s">
        <v>2661</v>
      </c>
      <c r="J912" s="97">
        <v>45</v>
      </c>
      <c r="K912" s="97" t="s">
        <v>5330</v>
      </c>
      <c r="L912" s="97" t="s">
        <v>6701</v>
      </c>
      <c r="M912" s="97" t="s">
        <v>64</v>
      </c>
      <c r="N912" s="97" t="s">
        <v>64</v>
      </c>
      <c r="O912" s="97" t="s">
        <v>64</v>
      </c>
      <c r="P912" s="98" t="s">
        <v>5332</v>
      </c>
      <c r="Q912" s="97"/>
      <c r="R912" s="98" t="s">
        <v>5334</v>
      </c>
      <c r="S912" s="95"/>
    </row>
    <row r="913" spans="1:19" ht="51">
      <c r="A913" s="154" t="s">
        <v>6736</v>
      </c>
      <c r="B913" s="97"/>
      <c r="C913" s="97" t="s">
        <v>1419</v>
      </c>
      <c r="D913" s="102" t="s">
        <v>6704</v>
      </c>
      <c r="E913" s="97" t="s">
        <v>74</v>
      </c>
      <c r="F913" s="102" t="s">
        <v>2660</v>
      </c>
      <c r="G913" s="108" t="s">
        <v>6614</v>
      </c>
      <c r="H913" s="100" t="s">
        <v>192</v>
      </c>
      <c r="I913" s="97" t="s">
        <v>2661</v>
      </c>
      <c r="J913" s="97">
        <v>45</v>
      </c>
      <c r="K913" s="97" t="s">
        <v>5330</v>
      </c>
      <c r="L913" s="97" t="s">
        <v>6701</v>
      </c>
      <c r="M913" s="97" t="s">
        <v>64</v>
      </c>
      <c r="N913" s="97" t="s">
        <v>64</v>
      </c>
      <c r="O913" s="97" t="s">
        <v>64</v>
      </c>
      <c r="P913" s="98" t="s">
        <v>5332</v>
      </c>
      <c r="Q913" s="97"/>
      <c r="R913" s="112"/>
      <c r="S913" s="95"/>
    </row>
    <row r="914" spans="1:19" ht="63.75">
      <c r="A914" s="97">
        <v>0</v>
      </c>
      <c r="B914" s="97"/>
      <c r="C914" s="97" t="s">
        <v>2817</v>
      </c>
      <c r="D914" s="102" t="s">
        <v>6705</v>
      </c>
      <c r="E914" s="97" t="s">
        <v>59</v>
      </c>
      <c r="F914" s="102" t="s">
        <v>3045</v>
      </c>
      <c r="G914" s="104" t="s">
        <v>6591</v>
      </c>
      <c r="H914" s="100" t="s">
        <v>192</v>
      </c>
      <c r="I914" s="97" t="s">
        <v>3047</v>
      </c>
      <c r="J914" s="97">
        <v>50</v>
      </c>
      <c r="K914" s="97" t="s">
        <v>5330</v>
      </c>
      <c r="L914" s="97" t="s">
        <v>6706</v>
      </c>
      <c r="M914" s="97" t="s">
        <v>64</v>
      </c>
      <c r="N914" s="97" t="s">
        <v>64</v>
      </c>
      <c r="O914" s="97" t="s">
        <v>64</v>
      </c>
      <c r="P914" s="98" t="s">
        <v>5332</v>
      </c>
      <c r="Q914" s="97"/>
      <c r="R914" s="112"/>
      <c r="S914" s="95"/>
    </row>
    <row r="915" spans="1:19" ht="63.75">
      <c r="A915" s="97" t="s">
        <v>5325</v>
      </c>
      <c r="B915" s="97"/>
      <c r="C915" s="97" t="s">
        <v>2817</v>
      </c>
      <c r="D915" s="102" t="s">
        <v>6707</v>
      </c>
      <c r="E915" s="97" t="s">
        <v>59</v>
      </c>
      <c r="F915" s="102" t="s">
        <v>3045</v>
      </c>
      <c r="G915" s="104" t="s">
        <v>6618</v>
      </c>
      <c r="H915" s="100" t="s">
        <v>192</v>
      </c>
      <c r="I915" s="97" t="s">
        <v>3047</v>
      </c>
      <c r="J915" s="97">
        <v>50</v>
      </c>
      <c r="K915" s="97" t="s">
        <v>5330</v>
      </c>
      <c r="L915" s="97" t="s">
        <v>6706</v>
      </c>
      <c r="M915" s="97" t="s">
        <v>64</v>
      </c>
      <c r="N915" s="97" t="s">
        <v>64</v>
      </c>
      <c r="O915" s="97" t="s">
        <v>64</v>
      </c>
      <c r="P915" s="98" t="s">
        <v>5332</v>
      </c>
      <c r="Q915" s="97"/>
      <c r="R915" s="98" t="s">
        <v>5334</v>
      </c>
      <c r="S915" s="95"/>
    </row>
    <row r="916" spans="1:19" ht="63.75">
      <c r="A916" s="97">
        <v>0</v>
      </c>
      <c r="B916" s="97"/>
      <c r="C916" s="97" t="s">
        <v>2817</v>
      </c>
      <c r="D916" s="102" t="s">
        <v>6708</v>
      </c>
      <c r="E916" s="97" t="s">
        <v>59</v>
      </c>
      <c r="F916" s="102" t="s">
        <v>3048</v>
      </c>
      <c r="G916" s="104" t="s">
        <v>6603</v>
      </c>
      <c r="H916" s="100" t="s">
        <v>192</v>
      </c>
      <c r="I916" s="97" t="s">
        <v>3049</v>
      </c>
      <c r="J916" s="97">
        <v>50</v>
      </c>
      <c r="K916" s="97" t="s">
        <v>5330</v>
      </c>
      <c r="L916" s="97" t="s">
        <v>6706</v>
      </c>
      <c r="M916" s="97" t="s">
        <v>64</v>
      </c>
      <c r="N916" s="97" t="s">
        <v>64</v>
      </c>
      <c r="O916" s="97" t="s">
        <v>64</v>
      </c>
      <c r="P916" s="98" t="s">
        <v>5332</v>
      </c>
      <c r="Q916" s="97"/>
      <c r="R916" s="112"/>
      <c r="S916" s="95"/>
    </row>
    <row r="917" spans="1:19" ht="63.75">
      <c r="A917" s="154" t="s">
        <v>6736</v>
      </c>
      <c r="B917" s="97"/>
      <c r="C917" s="97" t="s">
        <v>2817</v>
      </c>
      <c r="D917" s="102" t="s">
        <v>6709</v>
      </c>
      <c r="E917" s="97" t="s">
        <v>59</v>
      </c>
      <c r="F917" s="102" t="s">
        <v>3048</v>
      </c>
      <c r="G917" s="108" t="s">
        <v>6593</v>
      </c>
      <c r="H917" s="100" t="s">
        <v>192</v>
      </c>
      <c r="I917" s="97" t="s">
        <v>3049</v>
      </c>
      <c r="J917" s="97">
        <v>50</v>
      </c>
      <c r="K917" s="97" t="s">
        <v>5330</v>
      </c>
      <c r="L917" s="97" t="s">
        <v>6706</v>
      </c>
      <c r="M917" s="97" t="s">
        <v>64</v>
      </c>
      <c r="N917" s="97" t="s">
        <v>64</v>
      </c>
      <c r="O917" s="97" t="s">
        <v>64</v>
      </c>
      <c r="P917" s="98" t="s">
        <v>5332</v>
      </c>
      <c r="Q917" s="97"/>
      <c r="R917" s="98" t="s">
        <v>5334</v>
      </c>
      <c r="S917" s="95"/>
    </row>
    <row r="918" spans="1:19" ht="63.75">
      <c r="A918" s="154" t="s">
        <v>6736</v>
      </c>
      <c r="B918" s="97"/>
      <c r="C918" s="97" t="s">
        <v>2817</v>
      </c>
      <c r="D918" s="102" t="s">
        <v>6710</v>
      </c>
      <c r="E918" s="97" t="s">
        <v>59</v>
      </c>
      <c r="F918" s="102" t="s">
        <v>3048</v>
      </c>
      <c r="G918" s="108" t="s">
        <v>6632</v>
      </c>
      <c r="H918" s="100" t="s">
        <v>192</v>
      </c>
      <c r="I918" s="97" t="s">
        <v>3049</v>
      </c>
      <c r="J918" s="97">
        <v>50</v>
      </c>
      <c r="K918" s="97" t="s">
        <v>5330</v>
      </c>
      <c r="L918" s="97" t="s">
        <v>6706</v>
      </c>
      <c r="M918" s="97" t="s">
        <v>64</v>
      </c>
      <c r="N918" s="97" t="s">
        <v>64</v>
      </c>
      <c r="O918" s="97" t="s">
        <v>64</v>
      </c>
      <c r="P918" s="98" t="s">
        <v>5332</v>
      </c>
      <c r="Q918" s="97"/>
      <c r="R918" s="98" t="s">
        <v>5334</v>
      </c>
      <c r="S918" s="95"/>
    </row>
    <row r="919" spans="1:19" ht="102">
      <c r="A919" s="97" t="s">
        <v>5325</v>
      </c>
      <c r="B919" s="97"/>
      <c r="C919" s="97" t="s">
        <v>3050</v>
      </c>
      <c r="D919" s="102" t="s">
        <v>6711</v>
      </c>
      <c r="E919" s="97" t="s">
        <v>74</v>
      </c>
      <c r="F919" s="102" t="s">
        <v>3257</v>
      </c>
      <c r="G919" s="104" t="s">
        <v>6422</v>
      </c>
      <c r="H919" s="100" t="s">
        <v>192</v>
      </c>
      <c r="I919" s="97" t="s">
        <v>3259</v>
      </c>
      <c r="J919" s="97">
        <v>130</v>
      </c>
      <c r="K919" s="97" t="s">
        <v>5330</v>
      </c>
      <c r="L919" s="97" t="s">
        <v>5832</v>
      </c>
      <c r="M919" s="97" t="s">
        <v>64</v>
      </c>
      <c r="N919" s="97" t="s">
        <v>64</v>
      </c>
      <c r="O919" s="97" t="s">
        <v>64</v>
      </c>
      <c r="P919" s="98" t="s">
        <v>5332</v>
      </c>
      <c r="Q919" s="97"/>
      <c r="R919" s="98" t="s">
        <v>5334</v>
      </c>
      <c r="S919" s="95"/>
    </row>
    <row r="920" spans="1:19" ht="102">
      <c r="A920" s="154" t="s">
        <v>6736</v>
      </c>
      <c r="B920" s="97"/>
      <c r="C920" s="97" t="s">
        <v>3050</v>
      </c>
      <c r="D920" s="102" t="s">
        <v>6712</v>
      </c>
      <c r="E920" s="97" t="s">
        <v>74</v>
      </c>
      <c r="F920" s="102" t="s">
        <v>3257</v>
      </c>
      <c r="G920" s="108" t="s">
        <v>6614</v>
      </c>
      <c r="H920" s="100" t="s">
        <v>192</v>
      </c>
      <c r="I920" s="103" t="s">
        <v>3259</v>
      </c>
      <c r="J920" s="97">
        <v>130</v>
      </c>
      <c r="K920" s="97" t="s">
        <v>5330</v>
      </c>
      <c r="L920" s="97" t="s">
        <v>5832</v>
      </c>
      <c r="M920" s="97" t="s">
        <v>64</v>
      </c>
      <c r="N920" s="97" t="s">
        <v>64</v>
      </c>
      <c r="O920" s="97" t="s">
        <v>64</v>
      </c>
      <c r="P920" s="98" t="s">
        <v>5332</v>
      </c>
      <c r="Q920" s="97"/>
      <c r="R920" s="112"/>
    </row>
    <row r="921" spans="1:19" ht="25.5">
      <c r="A921" s="97" t="s">
        <v>5745</v>
      </c>
      <c r="B921" s="97"/>
      <c r="C921" s="98" t="s">
        <v>3050</v>
      </c>
      <c r="D921" s="98" t="s">
        <v>6713</v>
      </c>
      <c r="E921" s="102" t="s">
        <v>3257</v>
      </c>
      <c r="F921" s="102" t="s">
        <v>3257</v>
      </c>
      <c r="G921" s="97" t="s">
        <v>5336</v>
      </c>
      <c r="H921" s="100" t="s">
        <v>192</v>
      </c>
      <c r="I921" s="97" t="s">
        <v>6022</v>
      </c>
      <c r="J921" s="100" t="s">
        <v>5325</v>
      </c>
      <c r="K921" s="100" t="s">
        <v>5330</v>
      </c>
      <c r="L921" s="97" t="s">
        <v>6714</v>
      </c>
      <c r="M921" s="98" t="s">
        <v>64</v>
      </c>
      <c r="N921" s="98" t="s">
        <v>64</v>
      </c>
      <c r="O921" s="98" t="s">
        <v>64</v>
      </c>
      <c r="P921" s="98" t="s">
        <v>5332</v>
      </c>
      <c r="Q921" s="97"/>
      <c r="R921" s="98" t="s">
        <v>5748</v>
      </c>
    </row>
    <row r="922" spans="1:19" ht="25.5">
      <c r="A922" s="97" t="s">
        <v>5745</v>
      </c>
      <c r="B922" s="97"/>
      <c r="C922" s="98" t="s">
        <v>3050</v>
      </c>
      <c r="D922" s="98" t="s">
        <v>6715</v>
      </c>
      <c r="E922" s="102" t="s">
        <v>3257</v>
      </c>
      <c r="F922" s="98" t="s">
        <v>6716</v>
      </c>
      <c r="G922" s="97" t="s">
        <v>5336</v>
      </c>
      <c r="H922" s="100" t="s">
        <v>192</v>
      </c>
      <c r="I922" s="97" t="s">
        <v>6022</v>
      </c>
      <c r="J922" s="100" t="s">
        <v>5329</v>
      </c>
      <c r="K922" s="100" t="s">
        <v>5330</v>
      </c>
      <c r="L922" s="97" t="s">
        <v>6207</v>
      </c>
      <c r="M922" s="98" t="s">
        <v>64</v>
      </c>
      <c r="N922" s="98" t="s">
        <v>64</v>
      </c>
      <c r="O922" s="98" t="s">
        <v>64</v>
      </c>
      <c r="P922" s="98" t="s">
        <v>5332</v>
      </c>
      <c r="Q922" s="97"/>
      <c r="R922" s="98" t="s">
        <v>5748</v>
      </c>
    </row>
    <row r="923" spans="1:19" ht="25.5">
      <c r="A923" s="97" t="s">
        <v>5745</v>
      </c>
      <c r="B923" s="97"/>
      <c r="C923" s="98" t="s">
        <v>1465</v>
      </c>
      <c r="D923" s="98" t="s">
        <v>6717</v>
      </c>
      <c r="E923" s="102" t="s">
        <v>3257</v>
      </c>
      <c r="F923" s="102" t="s">
        <v>3257</v>
      </c>
      <c r="G923" s="97" t="s">
        <v>5336</v>
      </c>
      <c r="H923" s="100" t="s">
        <v>192</v>
      </c>
      <c r="I923" s="97" t="s">
        <v>6022</v>
      </c>
      <c r="J923" s="100" t="s">
        <v>5325</v>
      </c>
      <c r="K923" s="100" t="s">
        <v>5330</v>
      </c>
      <c r="L923" s="97" t="s">
        <v>6714</v>
      </c>
      <c r="M923" s="98" t="s">
        <v>64</v>
      </c>
      <c r="N923" s="98" t="s">
        <v>64</v>
      </c>
      <c r="O923" s="98" t="s">
        <v>64</v>
      </c>
      <c r="P923" s="98" t="s">
        <v>5332</v>
      </c>
      <c r="Q923" s="97"/>
      <c r="R923" s="98" t="s">
        <v>5748</v>
      </c>
    </row>
    <row r="924" spans="1:19" ht="25.5">
      <c r="A924" s="97" t="s">
        <v>5745</v>
      </c>
      <c r="B924" s="97"/>
      <c r="C924" s="98" t="s">
        <v>1465</v>
      </c>
      <c r="D924" s="98" t="s">
        <v>6718</v>
      </c>
      <c r="E924" s="102" t="s">
        <v>3257</v>
      </c>
      <c r="F924" s="98" t="s">
        <v>6719</v>
      </c>
      <c r="G924" s="97" t="s">
        <v>5336</v>
      </c>
      <c r="H924" s="100" t="s">
        <v>192</v>
      </c>
      <c r="I924" s="97" t="s">
        <v>6022</v>
      </c>
      <c r="J924" s="100" t="s">
        <v>5329</v>
      </c>
      <c r="K924" s="100" t="s">
        <v>5330</v>
      </c>
      <c r="L924" s="97" t="s">
        <v>6207</v>
      </c>
      <c r="M924" s="98" t="s">
        <v>64</v>
      </c>
      <c r="N924" s="98" t="s">
        <v>64</v>
      </c>
      <c r="O924" s="98" t="s">
        <v>64</v>
      </c>
      <c r="P924" s="98" t="s">
        <v>5332</v>
      </c>
      <c r="Q924" s="97"/>
      <c r="R924" s="98" t="s">
        <v>5748</v>
      </c>
    </row>
    <row r="925" spans="1:19" ht="25.5">
      <c r="A925" s="97" t="s">
        <v>5745</v>
      </c>
      <c r="B925" s="97"/>
      <c r="C925" s="98" t="s">
        <v>3050</v>
      </c>
      <c r="D925" s="98" t="s">
        <v>6720</v>
      </c>
      <c r="E925" s="102" t="s">
        <v>924</v>
      </c>
      <c r="F925" s="102" t="s">
        <v>924</v>
      </c>
      <c r="G925" s="100" t="s">
        <v>5327</v>
      </c>
      <c r="H925" s="100" t="s">
        <v>192</v>
      </c>
      <c r="I925" s="97" t="s">
        <v>5810</v>
      </c>
      <c r="J925" s="100" t="s">
        <v>5325</v>
      </c>
      <c r="K925" s="100" t="s">
        <v>5330</v>
      </c>
      <c r="L925" s="97" t="s">
        <v>6714</v>
      </c>
      <c r="M925" s="98" t="s">
        <v>64</v>
      </c>
      <c r="N925" s="98" t="s">
        <v>64</v>
      </c>
      <c r="O925" s="98" t="s">
        <v>64</v>
      </c>
      <c r="P925" s="98" t="s">
        <v>5332</v>
      </c>
      <c r="Q925" s="97"/>
      <c r="R925" s="98" t="s">
        <v>5748</v>
      </c>
    </row>
    <row r="926" spans="1:19" ht="25.5">
      <c r="A926" s="97" t="s">
        <v>5745</v>
      </c>
      <c r="B926" s="97"/>
      <c r="C926" s="98" t="s">
        <v>3050</v>
      </c>
      <c r="D926" s="98" t="s">
        <v>6721</v>
      </c>
      <c r="E926" s="102" t="s">
        <v>924</v>
      </c>
      <c r="F926" s="98" t="s">
        <v>6722</v>
      </c>
      <c r="G926" s="100" t="s">
        <v>5327</v>
      </c>
      <c r="H926" s="100" t="s">
        <v>192</v>
      </c>
      <c r="I926" s="97" t="s">
        <v>5810</v>
      </c>
      <c r="J926" s="100" t="s">
        <v>6723</v>
      </c>
      <c r="K926" s="100" t="s">
        <v>5330</v>
      </c>
      <c r="L926" s="97" t="s">
        <v>6207</v>
      </c>
      <c r="M926" s="98" t="s">
        <v>64</v>
      </c>
      <c r="N926" s="98" t="s">
        <v>64</v>
      </c>
      <c r="O926" s="98" t="s">
        <v>64</v>
      </c>
      <c r="P926" s="98" t="s">
        <v>5332</v>
      </c>
      <c r="Q926" s="97"/>
      <c r="R926" s="98" t="s">
        <v>5748</v>
      </c>
    </row>
    <row r="927" spans="1:19" ht="25.5">
      <c r="A927" s="97" t="s">
        <v>5745</v>
      </c>
      <c r="B927" s="97"/>
      <c r="C927" s="98" t="s">
        <v>3050</v>
      </c>
      <c r="D927" s="98" t="s">
        <v>6724</v>
      </c>
      <c r="E927" s="102" t="s">
        <v>3257</v>
      </c>
      <c r="F927" s="102" t="s">
        <v>3257</v>
      </c>
      <c r="G927" s="97" t="s">
        <v>5336</v>
      </c>
      <c r="H927" s="100" t="s">
        <v>192</v>
      </c>
      <c r="I927" s="97" t="s">
        <v>6028</v>
      </c>
      <c r="J927" s="100" t="s">
        <v>5325</v>
      </c>
      <c r="K927" s="100" t="s">
        <v>5330</v>
      </c>
      <c r="L927" s="97" t="s">
        <v>6714</v>
      </c>
      <c r="M927" s="98" t="s">
        <v>64</v>
      </c>
      <c r="N927" s="98" t="s">
        <v>64</v>
      </c>
      <c r="O927" s="98" t="s">
        <v>64</v>
      </c>
      <c r="P927" s="98" t="s">
        <v>5332</v>
      </c>
      <c r="Q927" s="97"/>
      <c r="R927" s="98" t="s">
        <v>5748</v>
      </c>
    </row>
    <row r="928" spans="1:19" ht="25.5">
      <c r="A928" s="97" t="s">
        <v>5745</v>
      </c>
      <c r="B928" s="97"/>
      <c r="C928" s="98" t="s">
        <v>3050</v>
      </c>
      <c r="D928" s="98" t="s">
        <v>6725</v>
      </c>
      <c r="E928" s="102" t="s">
        <v>3257</v>
      </c>
      <c r="F928" s="98" t="s">
        <v>6726</v>
      </c>
      <c r="G928" s="97" t="s">
        <v>5336</v>
      </c>
      <c r="H928" s="100" t="s">
        <v>192</v>
      </c>
      <c r="I928" s="97" t="s">
        <v>6028</v>
      </c>
      <c r="J928" s="100" t="s">
        <v>5329</v>
      </c>
      <c r="K928" s="100" t="s">
        <v>5330</v>
      </c>
      <c r="L928" s="97" t="s">
        <v>6207</v>
      </c>
      <c r="M928" s="98" t="s">
        <v>64</v>
      </c>
      <c r="N928" s="98" t="s">
        <v>64</v>
      </c>
      <c r="O928" s="98" t="s">
        <v>64</v>
      </c>
      <c r="P928" s="98" t="s">
        <v>5332</v>
      </c>
      <c r="Q928" s="97"/>
      <c r="R928" s="98" t="s">
        <v>5748</v>
      </c>
    </row>
    <row r="929" spans="1:18" ht="25.5">
      <c r="A929" s="97" t="s">
        <v>5745</v>
      </c>
      <c r="B929" s="97"/>
      <c r="C929" s="98" t="s">
        <v>3050</v>
      </c>
      <c r="D929" s="98" t="s">
        <v>6727</v>
      </c>
      <c r="E929" s="102" t="s">
        <v>3257</v>
      </c>
      <c r="F929" s="102" t="s">
        <v>3257</v>
      </c>
      <c r="G929" s="97" t="s">
        <v>5336</v>
      </c>
      <c r="H929" s="100" t="s">
        <v>192</v>
      </c>
      <c r="I929" s="97" t="s">
        <v>6033</v>
      </c>
      <c r="J929" s="100" t="s">
        <v>5325</v>
      </c>
      <c r="K929" s="100" t="s">
        <v>5330</v>
      </c>
      <c r="L929" s="97" t="s">
        <v>6714</v>
      </c>
      <c r="M929" s="98" t="s">
        <v>64</v>
      </c>
      <c r="N929" s="98" t="s">
        <v>64</v>
      </c>
      <c r="O929" s="98" t="s">
        <v>64</v>
      </c>
      <c r="P929" s="98" t="s">
        <v>5332</v>
      </c>
      <c r="Q929" s="97"/>
      <c r="R929" s="98" t="s">
        <v>5748</v>
      </c>
    </row>
    <row r="930" spans="1:18" ht="25.5">
      <c r="A930" s="97" t="s">
        <v>5745</v>
      </c>
      <c r="B930" s="97"/>
      <c r="C930" s="98" t="s">
        <v>3050</v>
      </c>
      <c r="D930" s="98" t="s">
        <v>6728</v>
      </c>
      <c r="E930" s="102" t="s">
        <v>3257</v>
      </c>
      <c r="F930" s="98" t="s">
        <v>6729</v>
      </c>
      <c r="G930" s="97" t="s">
        <v>5336</v>
      </c>
      <c r="H930" s="100" t="s">
        <v>192</v>
      </c>
      <c r="I930" s="97" t="s">
        <v>6033</v>
      </c>
      <c r="J930" s="100" t="s">
        <v>5329</v>
      </c>
      <c r="K930" s="100" t="s">
        <v>5330</v>
      </c>
      <c r="L930" s="97" t="s">
        <v>6207</v>
      </c>
      <c r="M930" s="98" t="s">
        <v>64</v>
      </c>
      <c r="N930" s="98" t="s">
        <v>64</v>
      </c>
      <c r="O930" s="98" t="s">
        <v>64</v>
      </c>
      <c r="P930" s="98" t="s">
        <v>5332</v>
      </c>
      <c r="Q930" s="97"/>
      <c r="R930" s="98" t="s">
        <v>5748</v>
      </c>
    </row>
    <row r="931" spans="1:18" ht="25.5">
      <c r="A931" s="97" t="s">
        <v>5745</v>
      </c>
      <c r="B931" s="97"/>
      <c r="C931" s="98" t="s">
        <v>3050</v>
      </c>
      <c r="D931" s="98" t="s">
        <v>6730</v>
      </c>
      <c r="E931" s="102" t="s">
        <v>3257</v>
      </c>
      <c r="F931" s="102" t="s">
        <v>3257</v>
      </c>
      <c r="G931" s="97" t="s">
        <v>5336</v>
      </c>
      <c r="H931" s="100" t="s">
        <v>192</v>
      </c>
      <c r="I931" s="97" t="s">
        <v>6033</v>
      </c>
      <c r="J931" s="100" t="s">
        <v>5325</v>
      </c>
      <c r="K931" s="100" t="s">
        <v>5330</v>
      </c>
      <c r="L931" s="97" t="s">
        <v>6714</v>
      </c>
      <c r="M931" s="98" t="s">
        <v>64</v>
      </c>
      <c r="N931" s="98" t="s">
        <v>64</v>
      </c>
      <c r="O931" s="98" t="s">
        <v>64</v>
      </c>
      <c r="P931" s="98" t="s">
        <v>5332</v>
      </c>
      <c r="Q931" s="97"/>
      <c r="R931" s="98" t="s">
        <v>5748</v>
      </c>
    </row>
    <row r="932" spans="1:18" ht="25.5">
      <c r="A932" s="97" t="s">
        <v>5745</v>
      </c>
      <c r="B932" s="97"/>
      <c r="C932" s="98" t="s">
        <v>3050</v>
      </c>
      <c r="D932" s="98" t="s">
        <v>6731</v>
      </c>
      <c r="E932" s="102" t="s">
        <v>3257</v>
      </c>
      <c r="F932" s="98" t="s">
        <v>6732</v>
      </c>
      <c r="G932" s="97" t="s">
        <v>5336</v>
      </c>
      <c r="H932" s="100" t="s">
        <v>192</v>
      </c>
      <c r="I932" s="97" t="s">
        <v>6033</v>
      </c>
      <c r="J932" s="100" t="s">
        <v>5329</v>
      </c>
      <c r="K932" s="100" t="s">
        <v>5330</v>
      </c>
      <c r="L932" s="97" t="s">
        <v>6207</v>
      </c>
      <c r="M932" s="98" t="s">
        <v>64</v>
      </c>
      <c r="N932" s="98" t="s">
        <v>64</v>
      </c>
      <c r="O932" s="98" t="s">
        <v>64</v>
      </c>
      <c r="P932" s="98" t="s">
        <v>5332</v>
      </c>
      <c r="Q932" s="97"/>
      <c r="R932" s="98" t="s">
        <v>5748</v>
      </c>
    </row>
    <row r="933" spans="1:18">
      <c r="A933" s="154" t="s">
        <v>6736</v>
      </c>
      <c r="B933" s="105" t="s">
        <v>6733</v>
      </c>
      <c r="C933" s="105" t="s">
        <v>5429</v>
      </c>
      <c r="D933" s="107" t="s">
        <v>6734</v>
      </c>
      <c r="E933" s="105" t="s">
        <v>86</v>
      </c>
      <c r="F933" s="107" t="s">
        <v>78</v>
      </c>
      <c r="G933" s="108" t="s">
        <v>6434</v>
      </c>
      <c r="H933" s="105" t="s">
        <v>6435</v>
      </c>
      <c r="I933" s="105" t="s">
        <v>6436</v>
      </c>
      <c r="J933" s="105">
        <v>30</v>
      </c>
      <c r="K933" s="105" t="s">
        <v>5330</v>
      </c>
      <c r="L933" s="105" t="s">
        <v>6466</v>
      </c>
      <c r="M933" s="105" t="s">
        <v>64</v>
      </c>
      <c r="N933" s="105" t="s">
        <v>64</v>
      </c>
      <c r="O933" s="105" t="s">
        <v>64</v>
      </c>
      <c r="P933" s="109" t="s">
        <v>5332</v>
      </c>
      <c r="Q933" s="105"/>
      <c r="R933" s="152"/>
    </row>
    <row r="934" spans="1:18">
      <c r="A934" s="154" t="s">
        <v>6736</v>
      </c>
      <c r="B934" s="105" t="s">
        <v>6733</v>
      </c>
      <c r="C934" s="105" t="s">
        <v>5429</v>
      </c>
      <c r="D934" s="107" t="s">
        <v>6735</v>
      </c>
      <c r="E934" s="105" t="s">
        <v>86</v>
      </c>
      <c r="F934" s="107" t="s">
        <v>78</v>
      </c>
      <c r="G934" s="108" t="s">
        <v>6434</v>
      </c>
      <c r="H934" s="105" t="s">
        <v>6435</v>
      </c>
      <c r="I934" s="105" t="s">
        <v>6436</v>
      </c>
      <c r="J934" s="105">
        <v>30</v>
      </c>
      <c r="K934" s="105" t="s">
        <v>5330</v>
      </c>
      <c r="L934" s="105" t="s">
        <v>6466</v>
      </c>
      <c r="M934" s="105" t="s">
        <v>64</v>
      </c>
      <c r="N934" s="105" t="s">
        <v>64</v>
      </c>
      <c r="O934" s="105" t="s">
        <v>64</v>
      </c>
      <c r="P934" s="109" t="s">
        <v>5332</v>
      </c>
      <c r="Q934" s="105"/>
      <c r="R934" s="152"/>
    </row>
    <row r="935" spans="1:18">
      <c r="C935" s="153"/>
      <c r="D935" s="153"/>
      <c r="E935" s="153"/>
      <c r="F935" s="153"/>
    </row>
  </sheetData>
  <autoFilter ref="A1:ALC935" xr:uid="{0EBEFD75-0A65-4B6E-B427-F065C1D5D956}"/>
  <conditionalFormatting sqref="D232">
    <cfRule type="duplicateValues" dxfId="38" priority="39"/>
  </conditionalFormatting>
  <conditionalFormatting sqref="D235">
    <cfRule type="duplicateValues" dxfId="37" priority="38"/>
  </conditionalFormatting>
  <conditionalFormatting sqref="D234">
    <cfRule type="duplicateValues" dxfId="36" priority="37"/>
  </conditionalFormatting>
  <conditionalFormatting sqref="D237">
    <cfRule type="duplicateValues" dxfId="35" priority="36"/>
  </conditionalFormatting>
  <conditionalFormatting sqref="D236">
    <cfRule type="duplicateValues" dxfId="34" priority="35"/>
  </conditionalFormatting>
  <conditionalFormatting sqref="D239">
    <cfRule type="duplicateValues" dxfId="33" priority="34"/>
  </conditionalFormatting>
  <conditionalFormatting sqref="D238">
    <cfRule type="duplicateValues" dxfId="32" priority="33"/>
  </conditionalFormatting>
  <conditionalFormatting sqref="D241">
    <cfRule type="duplicateValues" dxfId="31" priority="32"/>
  </conditionalFormatting>
  <conditionalFormatting sqref="D240">
    <cfRule type="duplicateValues" dxfId="30" priority="31"/>
  </conditionalFormatting>
  <conditionalFormatting sqref="D243">
    <cfRule type="duplicateValues" dxfId="29" priority="30"/>
  </conditionalFormatting>
  <conditionalFormatting sqref="D242">
    <cfRule type="duplicateValues" dxfId="28" priority="29"/>
  </conditionalFormatting>
  <conditionalFormatting sqref="F489">
    <cfRule type="duplicateValues" dxfId="27" priority="28"/>
  </conditionalFormatting>
  <conditionalFormatting sqref="F495">
    <cfRule type="duplicateValues" dxfId="26" priority="27"/>
  </conditionalFormatting>
  <conditionalFormatting sqref="F497">
    <cfRule type="duplicateValues" dxfId="25" priority="26"/>
  </conditionalFormatting>
  <conditionalFormatting sqref="E232">
    <cfRule type="duplicateValues" dxfId="24" priority="25"/>
  </conditionalFormatting>
  <conditionalFormatting sqref="E235">
    <cfRule type="duplicateValues" dxfId="23" priority="24"/>
  </conditionalFormatting>
  <conditionalFormatting sqref="E234">
    <cfRule type="duplicateValues" dxfId="22" priority="23"/>
  </conditionalFormatting>
  <conditionalFormatting sqref="E237">
    <cfRule type="duplicateValues" dxfId="21" priority="22"/>
  </conditionalFormatting>
  <conditionalFormatting sqref="E236">
    <cfRule type="duplicateValues" dxfId="20" priority="21"/>
  </conditionalFormatting>
  <conditionalFormatting sqref="E239">
    <cfRule type="duplicateValues" dxfId="19" priority="20"/>
  </conditionalFormatting>
  <conditionalFormatting sqref="E238">
    <cfRule type="duplicateValues" dxfId="18" priority="19"/>
  </conditionalFormatting>
  <conditionalFormatting sqref="E241">
    <cfRule type="duplicateValues" dxfId="17" priority="18"/>
  </conditionalFormatting>
  <conditionalFormatting sqref="E240">
    <cfRule type="duplicateValues" dxfId="16" priority="17"/>
  </conditionalFormatting>
  <conditionalFormatting sqref="E243">
    <cfRule type="duplicateValues" dxfId="15" priority="16"/>
  </conditionalFormatting>
  <conditionalFormatting sqref="E242">
    <cfRule type="duplicateValues" dxfId="14" priority="15"/>
  </conditionalFormatting>
  <conditionalFormatting sqref="E281">
    <cfRule type="duplicateValues" dxfId="13" priority="14"/>
  </conditionalFormatting>
  <conditionalFormatting sqref="E282">
    <cfRule type="duplicateValues" dxfId="12" priority="13"/>
  </conditionalFormatting>
  <conditionalFormatting sqref="F233">
    <cfRule type="duplicateValues" dxfId="11" priority="12"/>
  </conditionalFormatting>
  <conditionalFormatting sqref="F235">
    <cfRule type="duplicateValues" dxfId="10" priority="11"/>
  </conditionalFormatting>
  <conditionalFormatting sqref="F237">
    <cfRule type="duplicateValues" dxfId="9" priority="10"/>
  </conditionalFormatting>
  <conditionalFormatting sqref="F239">
    <cfRule type="duplicateValues" dxfId="8" priority="9"/>
  </conditionalFormatting>
  <conditionalFormatting sqref="F241">
    <cfRule type="duplicateValues" dxfId="7" priority="8"/>
  </conditionalFormatting>
  <conditionalFormatting sqref="F243">
    <cfRule type="duplicateValues" dxfId="6" priority="7"/>
  </conditionalFormatting>
  <conditionalFormatting sqref="F282">
    <cfRule type="duplicateValues" dxfId="5" priority="6"/>
  </conditionalFormatting>
  <conditionalFormatting sqref="E473">
    <cfRule type="duplicateValues" dxfId="4" priority="5"/>
  </conditionalFormatting>
  <conditionalFormatting sqref="C140">
    <cfRule type="duplicateValues" dxfId="3" priority="4"/>
  </conditionalFormatting>
  <conditionalFormatting sqref="C137">
    <cfRule type="duplicateValues" dxfId="2" priority="3"/>
  </conditionalFormatting>
  <conditionalFormatting sqref="C136">
    <cfRule type="duplicateValues" dxfId="1" priority="2"/>
  </conditionalFormatting>
  <conditionalFormatting sqref="F461 F458:F459">
    <cfRule type="duplicateValues" dxfId="0" priority="1"/>
  </conditionalFormatting>
  <printOptions horizontalCentered="1"/>
  <pageMargins left="0.14000000000000001" right="0.15" top="0.76" bottom="0.24" header="0.2" footer="0.11"/>
  <pageSetup paperSize="3" scale="29" fitToHeight="0" orientation="landscape" horizontalDpi="1200" verticalDpi="1200" r:id="rId1"/>
  <headerFooter>
    <oddHeader>&amp;C&amp;"Arial,Полужирный"&amp;12Northvolt Ett.
Metal Dissolving Plant - H363404
Cable Schedule</oddHeader>
    <oddFooter>&amp;L&amp;D&amp;C&amp;"Arial,Обычный"&amp;9Page &amp;P of &amp;N&amp;R&amp;F, Rev.2</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BD8E-562C-42E8-849B-DF7128BBF661}">
  <dimension ref="A1:AY189"/>
  <sheetViews>
    <sheetView workbookViewId="0">
      <selection activeCell="V33" sqref="V33"/>
    </sheetView>
  </sheetViews>
  <sheetFormatPr defaultRowHeight="15"/>
  <cols>
    <col min="1" max="1" width="48.85546875" bestFit="1" customWidth="1"/>
    <col min="2" max="2" width="15.5703125" bestFit="1" customWidth="1"/>
    <col min="3" max="5" width="3" bestFit="1" customWidth="1"/>
    <col min="6" max="6" width="4" bestFit="1" customWidth="1"/>
    <col min="7" max="7" width="3" bestFit="1" customWidth="1"/>
    <col min="8" max="17" width="4" bestFit="1" customWidth="1"/>
    <col min="18" max="18" width="4.42578125" bestFit="1" customWidth="1"/>
    <col min="19" max="19" width="8.28515625" bestFit="1" customWidth="1"/>
    <col min="20" max="20" width="7" bestFit="1" customWidth="1"/>
    <col min="21" max="21" width="10.7109375" bestFit="1" customWidth="1"/>
    <col min="22" max="22" width="14.7109375" bestFit="1" customWidth="1"/>
    <col min="23" max="23" width="21.28515625" bestFit="1" customWidth="1"/>
    <col min="24" max="24" width="14.7109375" bestFit="1" customWidth="1"/>
    <col min="25" max="25" width="21.28515625" bestFit="1" customWidth="1"/>
    <col min="26" max="26" width="14.7109375" customWidth="1"/>
    <col min="27" max="27" width="9.5703125" customWidth="1"/>
    <col min="28" max="43" width="5.28515625" customWidth="1"/>
    <col min="44" max="51" width="13.28515625" bestFit="1" customWidth="1"/>
  </cols>
  <sheetData>
    <row r="1" spans="1:48">
      <c r="A1" s="41" t="s">
        <v>37</v>
      </c>
      <c r="B1" t="s">
        <v>3378</v>
      </c>
    </row>
    <row r="2" spans="1:48">
      <c r="AA2" t="s">
        <v>3379</v>
      </c>
      <c r="AB2" t="str">
        <f>_xlfn.XLOOKUP(B$4,Table1[DN],Table1[Bolt Size])</f>
        <v>M12</v>
      </c>
      <c r="AC2" t="str">
        <f>_xlfn.XLOOKUP(C$4,Table1[DN],Table1[Bolt Size])</f>
        <v>M12</v>
      </c>
      <c r="AD2" t="str">
        <f>_xlfn.XLOOKUP(D$4,Table1[DN],Table1[Bolt Size])</f>
        <v>M12</v>
      </c>
      <c r="AE2" t="str">
        <f>_xlfn.XLOOKUP(E$4,Table1[DN],Table1[Bolt Size])</f>
        <v>M16</v>
      </c>
      <c r="AF2" t="str">
        <f>_xlfn.XLOOKUP(F$4,Table1[DN],Table1[Bolt Size])</f>
        <v>M16</v>
      </c>
      <c r="AG2" t="str">
        <f>_xlfn.XLOOKUP(G$4,Table1[DN],Table1[Bolt Size])</f>
        <v>M16</v>
      </c>
      <c r="AH2" t="str">
        <f>_xlfn.XLOOKUP(H$4,Table1[DN],Table1[Bolt Size])</f>
        <v>M16</v>
      </c>
      <c r="AI2" t="str">
        <f>_xlfn.XLOOKUP(I$4,Table1[DN],Table1[Bolt Size])</f>
        <v>M20</v>
      </c>
      <c r="AJ2" t="str">
        <f>_xlfn.XLOOKUP(J$4,Table1[DN],Table1[Bolt Size])</f>
        <v>M20</v>
      </c>
      <c r="AK2" t="str">
        <f>_xlfn.XLOOKUP(K$4,Table1[DN],Table1[Bolt Size])</f>
        <v>M20</v>
      </c>
      <c r="AL2" t="str">
        <f>_xlfn.XLOOKUP(L$4,Table1[DN],Table1[Bolt Size])</f>
        <v>M20</v>
      </c>
      <c r="AM2" t="str">
        <f>_xlfn.XLOOKUP(M$4,Table1[DN],Table1[Bolt Size])</f>
        <v>M20</v>
      </c>
      <c r="AN2" t="str">
        <f>_xlfn.XLOOKUP(N$4,Table1[DN],Table1[Bolt Size])</f>
        <v>M24</v>
      </c>
      <c r="AO2" t="str">
        <f>_xlfn.XLOOKUP(O$4,Table1[DN],Table1[Bolt Size])</f>
        <v>M24</v>
      </c>
      <c r="AP2" t="str">
        <f>_xlfn.XLOOKUP(P$4,Table1[DN],Table1[Bolt Size])</f>
        <v>M24</v>
      </c>
      <c r="AQ2" t="str">
        <f>_xlfn.XLOOKUP(Q$4,Table1[DN],Table1[Bolt Size])</f>
        <v>M27</v>
      </c>
    </row>
    <row r="3" spans="1:48">
      <c r="A3" s="41" t="s">
        <v>3380</v>
      </c>
      <c r="B3" s="41" t="s">
        <v>3381</v>
      </c>
      <c r="AA3" t="s">
        <v>3382</v>
      </c>
      <c r="AB3" s="46" t="str">
        <f>_xlfn.XLOOKUP(B$4,Table14[DN],Table14[Bolt Size])</f>
        <v>M12</v>
      </c>
      <c r="AC3" s="46" t="str">
        <f>_xlfn.XLOOKUP(C$4,Table14[DN],Table14[Bolt Size])</f>
        <v>M12</v>
      </c>
      <c r="AD3" s="46" t="str">
        <f>_xlfn.XLOOKUP(D$4,Table14[DN],Table14[Bolt Size])</f>
        <v>M12</v>
      </c>
      <c r="AE3" s="46" t="str">
        <f>_xlfn.XLOOKUP(E$4,Table14[DN],Table14[Bolt Size])</f>
        <v>M16</v>
      </c>
      <c r="AF3" s="46" t="str">
        <f>_xlfn.XLOOKUP(F$4,Table14[DN],Table14[Bolt Size])</f>
        <v>M16</v>
      </c>
      <c r="AG3" s="46" t="str">
        <f>_xlfn.XLOOKUP(G$4,Table14[DN],Table14[Bolt Size])</f>
        <v>M16</v>
      </c>
      <c r="AH3" s="46" t="str">
        <f>_xlfn.XLOOKUP(H$4,Table14[DN],Table14[Bolt Size])</f>
        <v>M16</v>
      </c>
      <c r="AI3" s="46" t="str">
        <f>_xlfn.XLOOKUP(I$4,Table14[DN],Table14[Bolt Size])</f>
        <v>M20</v>
      </c>
      <c r="AJ3" s="46" t="str">
        <f>_xlfn.XLOOKUP(J$4,Table14[DN],Table14[Bolt Size])</f>
        <v>M20</v>
      </c>
      <c r="AK3" s="46" t="str">
        <f>_xlfn.XLOOKUP(K$4,Table14[DN],Table14[Bolt Size])</f>
        <v>M24</v>
      </c>
      <c r="AL3" s="46" t="str">
        <f>_xlfn.XLOOKUP(L$4,Table14[DN],Table14[Bolt Size])</f>
        <v>M24</v>
      </c>
      <c r="AM3" s="46" t="str">
        <f>_xlfn.XLOOKUP(M$4,Table14[DN],Table14[Bolt Size])</f>
        <v>M24</v>
      </c>
      <c r="AN3" s="46" t="str">
        <f>_xlfn.XLOOKUP(N$4,Table14[DN],Table14[Bolt Size])</f>
        <v>M27</v>
      </c>
      <c r="AO3" s="46" t="str">
        <f>_xlfn.XLOOKUP(O$4,Table14[DN],Table14[Bolt Size])</f>
        <v>M27</v>
      </c>
      <c r="AP3" s="46" t="str">
        <f>_xlfn.XLOOKUP(P$4,Table14[DN],Table14[Bolt Size])</f>
        <v>M30</v>
      </c>
      <c r="AQ3" s="46" t="str">
        <f>_xlfn.XLOOKUP(Q$4,Table14[DN],Table14[Bolt Size])</f>
        <v>M33</v>
      </c>
    </row>
    <row r="4" spans="1:48">
      <c r="A4" s="41" t="s">
        <v>3383</v>
      </c>
      <c r="B4">
        <v>15</v>
      </c>
      <c r="C4">
        <v>20</v>
      </c>
      <c r="D4">
        <v>25</v>
      </c>
      <c r="E4">
        <v>40</v>
      </c>
      <c r="F4">
        <v>50</v>
      </c>
      <c r="G4">
        <v>80</v>
      </c>
      <c r="H4">
        <v>100</v>
      </c>
      <c r="I4">
        <v>150</v>
      </c>
      <c r="J4">
        <v>200</v>
      </c>
      <c r="K4">
        <v>250</v>
      </c>
      <c r="L4">
        <v>300</v>
      </c>
      <c r="M4">
        <v>350</v>
      </c>
      <c r="N4">
        <v>400</v>
      </c>
      <c r="O4">
        <v>450</v>
      </c>
      <c r="P4">
        <v>500</v>
      </c>
      <c r="Q4">
        <v>700</v>
      </c>
      <c r="R4" t="s">
        <v>62</v>
      </c>
      <c r="S4" t="s">
        <v>530</v>
      </c>
      <c r="T4" t="s">
        <v>3384</v>
      </c>
      <c r="U4" t="s">
        <v>3385</v>
      </c>
      <c r="AA4" t="s">
        <v>3386</v>
      </c>
      <c r="AB4" t="str">
        <f>_xlfn.XLOOKUP(B$4,Table15[DN],Table15[Bolt Size])</f>
        <v>M12</v>
      </c>
      <c r="AC4" t="str">
        <f>_xlfn.XLOOKUP(C$4,Table15[DN],Table15[Bolt Size])</f>
        <v>M12</v>
      </c>
      <c r="AD4" t="str">
        <f>_xlfn.XLOOKUP(D$4,Table15[DN],Table15[Bolt Size])</f>
        <v>M12</v>
      </c>
      <c r="AE4" t="str">
        <f>_xlfn.XLOOKUP(E$4,Table15[DN],Table15[Bolt Size])</f>
        <v>M16</v>
      </c>
      <c r="AF4" t="str">
        <f>_xlfn.XLOOKUP(F$4,Table15[DN],Table15[Bolt Size])</f>
        <v>M16</v>
      </c>
      <c r="AG4" t="str">
        <f>_xlfn.XLOOKUP(G$4,Table15[DN],Table15[Bolt Size])</f>
        <v>M16</v>
      </c>
      <c r="AH4" t="str">
        <f>_xlfn.XLOOKUP(H$4,Table15[DN],Table15[Bolt Size])</f>
        <v>M20</v>
      </c>
      <c r="AI4" t="str">
        <f>_xlfn.XLOOKUP(I$4,Table15[DN],Table15[Bolt Size])</f>
        <v>M24</v>
      </c>
      <c r="AJ4" t="str">
        <f>_xlfn.XLOOKUP(J$4,Table15[DN],Table15[Bolt Size])</f>
        <v>M24</v>
      </c>
      <c r="AK4" t="str">
        <f>_xlfn.XLOOKUP(K$4,Table15[DN],Table15[Bolt Size])</f>
        <v>M27</v>
      </c>
      <c r="AL4" t="str">
        <f>_xlfn.XLOOKUP(L$4,Table15[DN],Table15[Bolt Size])</f>
        <v>M27</v>
      </c>
      <c r="AM4" t="str">
        <f>_xlfn.XLOOKUP(M$4,Table15[DN],Table15[Bolt Size])</f>
        <v>M30</v>
      </c>
      <c r="AN4" t="str">
        <f>_xlfn.XLOOKUP(N$4,Table15[DN],Table15[Bolt Size])</f>
        <v>M33</v>
      </c>
      <c r="AO4" t="str">
        <f>_xlfn.XLOOKUP(O$4,Table15[DN],Table15[Bolt Size])</f>
        <v>M33</v>
      </c>
      <c r="AP4" t="str">
        <f>_xlfn.XLOOKUP(P$4,Table15[DN],Table15[Bolt Size])</f>
        <v>M33</v>
      </c>
      <c r="AQ4" t="str">
        <f>_xlfn.XLOOKUP(Q$4,Table15[DN],Table15[Bolt Size])</f>
        <v>M39</v>
      </c>
    </row>
    <row r="5" spans="1:48">
      <c r="A5" s="42" t="s">
        <v>704</v>
      </c>
      <c r="F5">
        <v>20</v>
      </c>
      <c r="G5">
        <v>8</v>
      </c>
      <c r="H5">
        <v>9</v>
      </c>
      <c r="U5">
        <v>37</v>
      </c>
      <c r="Z5" t="s">
        <v>3387</v>
      </c>
      <c r="AA5" t="s">
        <v>3388</v>
      </c>
      <c r="AB5" s="212" t="s">
        <v>3389</v>
      </c>
      <c r="AC5" s="212"/>
      <c r="AD5" s="212"/>
      <c r="AE5" s="212"/>
      <c r="AF5" s="212"/>
      <c r="AG5" s="212"/>
      <c r="AH5" s="212"/>
      <c r="AI5" s="212"/>
      <c r="AJ5" s="212"/>
      <c r="AK5" s="212"/>
      <c r="AL5" s="212"/>
      <c r="AM5" s="212"/>
      <c r="AN5" s="212"/>
      <c r="AO5" s="212"/>
      <c r="AP5" s="212"/>
      <c r="AQ5" s="212"/>
      <c r="AR5" t="s">
        <v>3390</v>
      </c>
      <c r="AS5" t="s">
        <v>3391</v>
      </c>
      <c r="AT5" t="s">
        <v>3392</v>
      </c>
      <c r="AU5" t="s">
        <v>3393</v>
      </c>
      <c r="AV5" t="s">
        <v>3394</v>
      </c>
    </row>
    <row r="6" spans="1:48">
      <c r="A6" s="43" t="s">
        <v>702</v>
      </c>
      <c r="F6">
        <v>1</v>
      </c>
      <c r="H6">
        <v>1</v>
      </c>
      <c r="U6">
        <v>2</v>
      </c>
      <c r="AA6">
        <v>2</v>
      </c>
      <c r="AB6" s="45">
        <f>B6*$AA6*_xlfn.XLOOKUP(B$4,Table1[DN],Table1[No. Bolts])</f>
        <v>0</v>
      </c>
      <c r="AC6" s="45">
        <f>C6*$AA6*_xlfn.XLOOKUP(C$4,Table1[DN],Table1[No. Bolts])</f>
        <v>0</v>
      </c>
      <c r="AD6" s="45">
        <f>D6*$AA6*_xlfn.XLOOKUP(D$4,Table1[DN],Table1[No. Bolts])</f>
        <v>0</v>
      </c>
      <c r="AE6" s="45">
        <f>E6*$AA6*_xlfn.XLOOKUP(E$4,Table1[DN],Table1[No. Bolts])</f>
        <v>0</v>
      </c>
      <c r="AF6" s="45">
        <f>F6*$AA6*_xlfn.XLOOKUP(F$4,Table1[DN],Table1[No. Bolts])</f>
        <v>8</v>
      </c>
      <c r="AG6" s="45">
        <f>G6*$AA6*_xlfn.XLOOKUP(G$4,Table1[DN],Table1[No. Bolts])</f>
        <v>0</v>
      </c>
      <c r="AH6" s="45">
        <f>H6*$AA6*_xlfn.XLOOKUP(H$4,Table1[DN],Table1[No. Bolts])</f>
        <v>16</v>
      </c>
      <c r="AI6" s="45">
        <f>I6*$AA6*_xlfn.XLOOKUP(I$4,Table1[DN],Table1[No. Bolts])</f>
        <v>0</v>
      </c>
      <c r="AJ6" s="45">
        <f>J6*$AA6*_xlfn.XLOOKUP(J$4,Table1[DN],Table1[No. Bolts])</f>
        <v>0</v>
      </c>
      <c r="AK6" s="45">
        <f>K6*$AA6*_xlfn.XLOOKUP(K$4,Table1[DN],Table1[No. Bolts])</f>
        <v>0</v>
      </c>
      <c r="AL6" s="45">
        <f>L6*$AA6*_xlfn.XLOOKUP(L$4,Table1[DN],Table1[No. Bolts])</f>
        <v>0</v>
      </c>
      <c r="AM6" s="45">
        <f>M6*$AA6*_xlfn.XLOOKUP(M$4,Table1[DN],Table1[No. Bolts])</f>
        <v>0</v>
      </c>
      <c r="AN6" s="45">
        <f>N6*$AA6*_xlfn.XLOOKUP(N$4,Table1[DN],Table1[No. Bolts])</f>
        <v>0</v>
      </c>
      <c r="AO6" s="45">
        <f>O6*$AA6*_xlfn.XLOOKUP(O$4,Table1[DN],Table1[No. Bolts])</f>
        <v>0</v>
      </c>
      <c r="AP6" s="45">
        <f>P6*$AA6*_xlfn.XLOOKUP(P$4,Table1[DN],Table1[No. Bolts])</f>
        <v>0</v>
      </c>
      <c r="AQ6" s="45">
        <f>Q6*$AA6*_xlfn.XLOOKUP(Q$4,Table1[DN],Table1[No. Bolts])</f>
        <v>0</v>
      </c>
      <c r="AR6">
        <f>SUM(AB6:AD15)</f>
        <v>0</v>
      </c>
      <c r="AS6">
        <f>SUM(AE6:AH15)</f>
        <v>324</v>
      </c>
      <c r="AT6">
        <f>SUM(AI6:AM15)</f>
        <v>0</v>
      </c>
      <c r="AU6">
        <f>SUM(AN6:AP15)</f>
        <v>0</v>
      </c>
      <c r="AV6">
        <f>SUM(AQ6:AQ15)</f>
        <v>0</v>
      </c>
    </row>
    <row r="7" spans="1:48">
      <c r="A7" s="43" t="s">
        <v>160</v>
      </c>
      <c r="F7">
        <v>3</v>
      </c>
      <c r="U7">
        <v>3</v>
      </c>
      <c r="AA7">
        <v>1</v>
      </c>
      <c r="AB7" s="45">
        <f>B7*$AA7*_xlfn.XLOOKUP(B$4,Table1[DN],Table1[No. Bolts])</f>
        <v>0</v>
      </c>
      <c r="AC7" s="45">
        <f>C7*$AA7*_xlfn.XLOOKUP(C$4,Table1[DN],Table1[No. Bolts])</f>
        <v>0</v>
      </c>
      <c r="AD7" s="45">
        <f>D7*$AA7*_xlfn.XLOOKUP(D$4,Table1[DN],Table1[No. Bolts])</f>
        <v>0</v>
      </c>
      <c r="AE7" s="45">
        <f>E7*$AA7*_xlfn.XLOOKUP(E$4,Table1[DN],Table1[No. Bolts])</f>
        <v>0</v>
      </c>
      <c r="AF7" s="45">
        <f>F7*$AA7*_xlfn.XLOOKUP(F$4,Table1[DN],Table1[No. Bolts])</f>
        <v>12</v>
      </c>
      <c r="AG7" s="45">
        <f>G7*$AA7*_xlfn.XLOOKUP(G$4,Table1[DN],Table1[No. Bolts])</f>
        <v>0</v>
      </c>
      <c r="AH7" s="45">
        <f>H7*$AA7*_xlfn.XLOOKUP(H$4,Table1[DN],Table1[No. Bolts])</f>
        <v>0</v>
      </c>
      <c r="AI7" s="45">
        <f>I7*$AA7*_xlfn.XLOOKUP(I$4,Table1[DN],Table1[No. Bolts])</f>
        <v>0</v>
      </c>
      <c r="AJ7" s="45">
        <f>J7*$AA7*_xlfn.XLOOKUP(J$4,Table1[DN],Table1[No. Bolts])</f>
        <v>0</v>
      </c>
      <c r="AK7" s="45">
        <f>K7*$AA7*_xlfn.XLOOKUP(K$4,Table1[DN],Table1[No. Bolts])</f>
        <v>0</v>
      </c>
      <c r="AL7" s="45">
        <f>L7*$AA7*_xlfn.XLOOKUP(L$4,Table1[DN],Table1[No. Bolts])</f>
        <v>0</v>
      </c>
      <c r="AM7" s="45">
        <f>M7*$AA7*_xlfn.XLOOKUP(M$4,Table1[DN],Table1[No. Bolts])</f>
        <v>0</v>
      </c>
      <c r="AN7" s="45">
        <f>N7*$AA7*_xlfn.XLOOKUP(N$4,Table1[DN],Table1[No. Bolts])</f>
        <v>0</v>
      </c>
      <c r="AO7" s="45">
        <f>O7*$AA7*_xlfn.XLOOKUP(O$4,Table1[DN],Table1[No. Bolts])</f>
        <v>0</v>
      </c>
      <c r="AP7" s="45">
        <f>P7*$AA7*_xlfn.XLOOKUP(P$4,Table1[DN],Table1[No. Bolts])</f>
        <v>0</v>
      </c>
      <c r="AQ7" s="45">
        <f>Q7*$AA7*_xlfn.XLOOKUP(Q$4,Table1[DN],Table1[No. Bolts])</f>
        <v>0</v>
      </c>
    </row>
    <row r="8" spans="1:48">
      <c r="A8" s="43" t="s">
        <v>337</v>
      </c>
      <c r="G8">
        <v>1</v>
      </c>
      <c r="U8">
        <v>1</v>
      </c>
      <c r="AA8">
        <v>2</v>
      </c>
      <c r="AB8" s="45">
        <f>B8*$AA8*_xlfn.XLOOKUP(B$4,Table1[DN],Table1[No. Bolts])</f>
        <v>0</v>
      </c>
      <c r="AC8" s="45">
        <f>C8*$AA8*_xlfn.XLOOKUP(C$4,Table1[DN],Table1[No. Bolts])</f>
        <v>0</v>
      </c>
      <c r="AD8" s="45">
        <f>D8*$AA8*_xlfn.XLOOKUP(D$4,Table1[DN],Table1[No. Bolts])</f>
        <v>0</v>
      </c>
      <c r="AE8" s="45">
        <f>E8*$AA8*_xlfn.XLOOKUP(E$4,Table1[DN],Table1[No. Bolts])</f>
        <v>0</v>
      </c>
      <c r="AF8" s="45">
        <f>F8*$AA8*_xlfn.XLOOKUP(F$4,Table1[DN],Table1[No. Bolts])</f>
        <v>0</v>
      </c>
      <c r="AG8" s="45">
        <f>G8*$AA8*_xlfn.XLOOKUP(G$4,Table1[DN],Table1[No. Bolts])</f>
        <v>16</v>
      </c>
      <c r="AH8" s="45">
        <f>H8*$AA8*_xlfn.XLOOKUP(H$4,Table1[DN],Table1[No. Bolts])</f>
        <v>0</v>
      </c>
      <c r="AI8" s="45">
        <f>I8*$AA8*_xlfn.XLOOKUP(I$4,Table1[DN],Table1[No. Bolts])</f>
        <v>0</v>
      </c>
      <c r="AJ8" s="45">
        <f>J8*$AA8*_xlfn.XLOOKUP(J$4,Table1[DN],Table1[No. Bolts])</f>
        <v>0</v>
      </c>
      <c r="AK8" s="45">
        <f>K8*$AA8*_xlfn.XLOOKUP(K$4,Table1[DN],Table1[No. Bolts])</f>
        <v>0</v>
      </c>
      <c r="AL8" s="45">
        <f>L8*$AA8*_xlfn.XLOOKUP(L$4,Table1[DN],Table1[No. Bolts])</f>
        <v>0</v>
      </c>
      <c r="AM8" s="45">
        <f>M8*$AA8*_xlfn.XLOOKUP(M$4,Table1[DN],Table1[No. Bolts])</f>
        <v>0</v>
      </c>
      <c r="AN8" s="45">
        <f>N8*$AA8*_xlfn.XLOOKUP(N$4,Table1[DN],Table1[No. Bolts])</f>
        <v>0</v>
      </c>
      <c r="AO8" s="45">
        <f>O8*$AA8*_xlfn.XLOOKUP(O$4,Table1[DN],Table1[No. Bolts])</f>
        <v>0</v>
      </c>
      <c r="AP8" s="45">
        <f>P8*$AA8*_xlfn.XLOOKUP(P$4,Table1[DN],Table1[No. Bolts])</f>
        <v>0</v>
      </c>
      <c r="AQ8" s="45">
        <f>Q8*$AA8*_xlfn.XLOOKUP(Q$4,Table1[DN],Table1[No. Bolts])</f>
        <v>0</v>
      </c>
      <c r="AR8" t="s">
        <v>3395</v>
      </c>
    </row>
    <row r="9" spans="1:48">
      <c r="A9" s="43" t="s">
        <v>184</v>
      </c>
      <c r="G9">
        <v>2</v>
      </c>
      <c r="H9">
        <v>1</v>
      </c>
      <c r="U9">
        <v>3</v>
      </c>
      <c r="AA9">
        <v>2</v>
      </c>
      <c r="AB9" s="45">
        <f>B9*$AA9*_xlfn.XLOOKUP(B$4,Table1[DN],Table1[No. Bolts])</f>
        <v>0</v>
      </c>
      <c r="AC9" s="45">
        <f>C9*$AA9*_xlfn.XLOOKUP(C$4,Table1[DN],Table1[No. Bolts])</f>
        <v>0</v>
      </c>
      <c r="AD9" s="45">
        <f>D9*$AA9*_xlfn.XLOOKUP(D$4,Table1[DN],Table1[No. Bolts])</f>
        <v>0</v>
      </c>
      <c r="AE9" s="45">
        <f>E9*$AA9*_xlfn.XLOOKUP(E$4,Table1[DN],Table1[No. Bolts])</f>
        <v>0</v>
      </c>
      <c r="AF9" s="45">
        <f>F9*$AA9*_xlfn.XLOOKUP(F$4,Table1[DN],Table1[No. Bolts])</f>
        <v>0</v>
      </c>
      <c r="AG9" s="45">
        <f>G9*$AA9*_xlfn.XLOOKUP(G$4,Table1[DN],Table1[No. Bolts])</f>
        <v>32</v>
      </c>
      <c r="AH9" s="45">
        <f>H9*$AA9*_xlfn.XLOOKUP(H$4,Table1[DN],Table1[No. Bolts])</f>
        <v>16</v>
      </c>
      <c r="AI9" s="45">
        <f>I9*$AA9*_xlfn.XLOOKUP(I$4,Table1[DN],Table1[No. Bolts])</f>
        <v>0</v>
      </c>
      <c r="AJ9" s="45">
        <f>J9*$AA9*_xlfn.XLOOKUP(J$4,Table1[DN],Table1[No. Bolts])</f>
        <v>0</v>
      </c>
      <c r="AK9" s="45">
        <f>K9*$AA9*_xlfn.XLOOKUP(K$4,Table1[DN],Table1[No. Bolts])</f>
        <v>0</v>
      </c>
      <c r="AL9" s="45">
        <f>L9*$AA9*_xlfn.XLOOKUP(L$4,Table1[DN],Table1[No. Bolts])</f>
        <v>0</v>
      </c>
      <c r="AM9" s="45">
        <f>M9*$AA9*_xlfn.XLOOKUP(M$4,Table1[DN],Table1[No. Bolts])</f>
        <v>0</v>
      </c>
      <c r="AN9" s="45">
        <f>N9*$AA9*_xlfn.XLOOKUP(N$4,Table1[DN],Table1[No. Bolts])</f>
        <v>0</v>
      </c>
      <c r="AO9" s="45">
        <f>O9*$AA9*_xlfn.XLOOKUP(O$4,Table1[DN],Table1[No. Bolts])</f>
        <v>0</v>
      </c>
      <c r="AP9" s="45">
        <f>P9*$AA9*_xlfn.XLOOKUP(P$4,Table1[DN],Table1[No. Bolts])</f>
        <v>0</v>
      </c>
      <c r="AQ9" s="45">
        <f>Q9*$AA9*_xlfn.XLOOKUP(Q$4,Table1[DN],Table1[No. Bolts])</f>
        <v>0</v>
      </c>
      <c r="AR9" s="214" t="str">
        <f>_xlfn.XLOOKUP(A5,Table2[Pipe Spec],Table2[Bolt Desc.])</f>
        <v>Mach Bolt &amp; Hex Nut, ISO 898-1, EN ISO 4014 CL8.8 Bolt / EN ISO 4032 CL8 Nut, with 2 washers, EN ISO 7089 - 200 HV, PTFE coated, Xylan 1424</v>
      </c>
      <c r="AS9" s="214"/>
      <c r="AT9" s="214"/>
      <c r="AU9" s="214"/>
      <c r="AV9" s="214"/>
    </row>
    <row r="10" spans="1:48">
      <c r="A10" s="43" t="s">
        <v>195</v>
      </c>
      <c r="F10">
        <v>2</v>
      </c>
      <c r="G10">
        <v>2</v>
      </c>
      <c r="U10">
        <v>4</v>
      </c>
      <c r="AA10">
        <v>2</v>
      </c>
      <c r="AB10" s="45">
        <f>B10*$AA10*_xlfn.XLOOKUP(B$4,Table1[DN],Table1[No. Bolts])</f>
        <v>0</v>
      </c>
      <c r="AC10" s="45">
        <f>C10*$AA10*_xlfn.XLOOKUP(C$4,Table1[DN],Table1[No. Bolts])</f>
        <v>0</v>
      </c>
      <c r="AD10" s="45">
        <f>D10*$AA10*_xlfn.XLOOKUP(D$4,Table1[DN],Table1[No. Bolts])</f>
        <v>0</v>
      </c>
      <c r="AE10" s="45">
        <f>E10*$AA10*_xlfn.XLOOKUP(E$4,Table1[DN],Table1[No. Bolts])</f>
        <v>0</v>
      </c>
      <c r="AF10" s="45">
        <f>F10*$AA10*_xlfn.XLOOKUP(F$4,Table1[DN],Table1[No. Bolts])</f>
        <v>16</v>
      </c>
      <c r="AG10" s="45">
        <f>G10*$AA10*_xlfn.XLOOKUP(G$4,Table1[DN],Table1[No. Bolts])</f>
        <v>32</v>
      </c>
      <c r="AH10" s="45">
        <f>H10*$AA10*_xlfn.XLOOKUP(H$4,Table1[DN],Table1[No. Bolts])</f>
        <v>0</v>
      </c>
      <c r="AI10" s="45">
        <f>I10*$AA10*_xlfn.XLOOKUP(I$4,Table1[DN],Table1[No. Bolts])</f>
        <v>0</v>
      </c>
      <c r="AJ10" s="45">
        <f>J10*$AA10*_xlfn.XLOOKUP(J$4,Table1[DN],Table1[No. Bolts])</f>
        <v>0</v>
      </c>
      <c r="AK10" s="45">
        <f>K10*$AA10*_xlfn.XLOOKUP(K$4,Table1[DN],Table1[No. Bolts])</f>
        <v>0</v>
      </c>
      <c r="AL10" s="45">
        <f>L10*$AA10*_xlfn.XLOOKUP(L$4,Table1[DN],Table1[No. Bolts])</f>
        <v>0</v>
      </c>
      <c r="AM10" s="45">
        <f>M10*$AA10*_xlfn.XLOOKUP(M$4,Table1[DN],Table1[No. Bolts])</f>
        <v>0</v>
      </c>
      <c r="AN10" s="45">
        <f>N10*$AA10*_xlfn.XLOOKUP(N$4,Table1[DN],Table1[No. Bolts])</f>
        <v>0</v>
      </c>
      <c r="AO10" s="45">
        <f>O10*$AA10*_xlfn.XLOOKUP(O$4,Table1[DN],Table1[No. Bolts])</f>
        <v>0</v>
      </c>
      <c r="AP10" s="45">
        <f>P10*$AA10*_xlfn.XLOOKUP(P$4,Table1[DN],Table1[No. Bolts])</f>
        <v>0</v>
      </c>
      <c r="AQ10" s="45">
        <f>Q10*$AA10*_xlfn.XLOOKUP(Q$4,Table1[DN],Table1[No. Bolts])</f>
        <v>0</v>
      </c>
      <c r="AR10" s="214"/>
      <c r="AS10" s="214"/>
      <c r="AT10" s="214"/>
      <c r="AU10" s="214"/>
      <c r="AV10" s="214"/>
    </row>
    <row r="11" spans="1:48">
      <c r="A11" s="43" t="s">
        <v>92</v>
      </c>
      <c r="H11">
        <v>6</v>
      </c>
      <c r="U11">
        <v>6</v>
      </c>
      <c r="AA11">
        <v>1</v>
      </c>
      <c r="AB11" s="45">
        <f>B11*$AA11*_xlfn.XLOOKUP(B$4,Table1[DN],Table1[No. Bolts])</f>
        <v>0</v>
      </c>
      <c r="AC11" s="45">
        <f>C11*$AA11*_xlfn.XLOOKUP(C$4,Table1[DN],Table1[No. Bolts])</f>
        <v>0</v>
      </c>
      <c r="AD11" s="45">
        <f>D11*$AA11*_xlfn.XLOOKUP(D$4,Table1[DN],Table1[No. Bolts])</f>
        <v>0</v>
      </c>
      <c r="AE11" s="45">
        <f>E11*$AA11*_xlfn.XLOOKUP(E$4,Table1[DN],Table1[No. Bolts])</f>
        <v>0</v>
      </c>
      <c r="AF11" s="45">
        <f>F11*$AA11*_xlfn.XLOOKUP(F$4,Table1[DN],Table1[No. Bolts])</f>
        <v>0</v>
      </c>
      <c r="AG11" s="45">
        <f>G11*$AA11*_xlfn.XLOOKUP(G$4,Table1[DN],Table1[No. Bolts])</f>
        <v>0</v>
      </c>
      <c r="AH11" s="45">
        <f>H11*$AA11*_xlfn.XLOOKUP(H$4,Table1[DN],Table1[No. Bolts])</f>
        <v>48</v>
      </c>
      <c r="AI11" s="45">
        <f>I11*$AA11*_xlfn.XLOOKUP(I$4,Table1[DN],Table1[No. Bolts])</f>
        <v>0</v>
      </c>
      <c r="AJ11" s="45">
        <f>J11*$AA11*_xlfn.XLOOKUP(J$4,Table1[DN],Table1[No. Bolts])</f>
        <v>0</v>
      </c>
      <c r="AK11" s="45">
        <f>K11*$AA11*_xlfn.XLOOKUP(K$4,Table1[DN],Table1[No. Bolts])</f>
        <v>0</v>
      </c>
      <c r="AL11" s="45">
        <f>L11*$AA11*_xlfn.XLOOKUP(L$4,Table1[DN],Table1[No. Bolts])</f>
        <v>0</v>
      </c>
      <c r="AM11" s="45">
        <f>M11*$AA11*_xlfn.XLOOKUP(M$4,Table1[DN],Table1[No. Bolts])</f>
        <v>0</v>
      </c>
      <c r="AN11" s="45">
        <f>N11*$AA11*_xlfn.XLOOKUP(N$4,Table1[DN],Table1[No. Bolts])</f>
        <v>0</v>
      </c>
      <c r="AO11" s="45">
        <f>O11*$AA11*_xlfn.XLOOKUP(O$4,Table1[DN],Table1[No. Bolts])</f>
        <v>0</v>
      </c>
      <c r="AP11" s="45">
        <f>P11*$AA11*_xlfn.XLOOKUP(P$4,Table1[DN],Table1[No. Bolts])</f>
        <v>0</v>
      </c>
      <c r="AQ11" s="45">
        <f>Q11*$AA11*_xlfn.XLOOKUP(Q$4,Table1[DN],Table1[No. Bolts])</f>
        <v>0</v>
      </c>
    </row>
    <row r="12" spans="1:48">
      <c r="A12" s="43" t="s">
        <v>391</v>
      </c>
      <c r="F12">
        <v>2</v>
      </c>
      <c r="G12">
        <v>3</v>
      </c>
      <c r="H12">
        <v>1</v>
      </c>
      <c r="U12">
        <v>6</v>
      </c>
      <c r="AA12">
        <v>2</v>
      </c>
      <c r="AB12" s="45">
        <f>B12*$AA12*_xlfn.XLOOKUP(B$4,Table1[DN],Table1[No. Bolts])</f>
        <v>0</v>
      </c>
      <c r="AC12" s="45">
        <f>C12*$AA12*_xlfn.XLOOKUP(C$4,Table1[DN],Table1[No. Bolts])</f>
        <v>0</v>
      </c>
      <c r="AD12" s="45">
        <f>D12*$AA12*_xlfn.XLOOKUP(D$4,Table1[DN],Table1[No. Bolts])</f>
        <v>0</v>
      </c>
      <c r="AE12" s="45">
        <f>E12*$AA12*_xlfn.XLOOKUP(E$4,Table1[DN],Table1[No. Bolts])</f>
        <v>0</v>
      </c>
      <c r="AF12" s="45">
        <f>F12*$AA12*_xlfn.XLOOKUP(F$4,Table1[DN],Table1[No. Bolts])</f>
        <v>16</v>
      </c>
      <c r="AG12" s="45">
        <f>G12*$AA12*_xlfn.XLOOKUP(G$4,Table1[DN],Table1[No. Bolts])</f>
        <v>48</v>
      </c>
      <c r="AH12" s="45">
        <f>H12*$AA12*_xlfn.XLOOKUP(H$4,Table1[DN],Table1[No. Bolts])</f>
        <v>16</v>
      </c>
      <c r="AI12" s="45">
        <f>I12*$AA12*_xlfn.XLOOKUP(I$4,Table1[DN],Table1[No. Bolts])</f>
        <v>0</v>
      </c>
      <c r="AJ12" s="45">
        <f>J12*$AA12*_xlfn.XLOOKUP(J$4,Table1[DN],Table1[No. Bolts])</f>
        <v>0</v>
      </c>
      <c r="AK12" s="45">
        <f>K12*$AA12*_xlfn.XLOOKUP(K$4,Table1[DN],Table1[No. Bolts])</f>
        <v>0</v>
      </c>
      <c r="AL12" s="45">
        <f>L12*$AA12*_xlfn.XLOOKUP(L$4,Table1[DN],Table1[No. Bolts])</f>
        <v>0</v>
      </c>
      <c r="AM12" s="45">
        <f>M12*$AA12*_xlfn.XLOOKUP(M$4,Table1[DN],Table1[No. Bolts])</f>
        <v>0</v>
      </c>
      <c r="AN12" s="45">
        <f>N12*$AA12*_xlfn.XLOOKUP(N$4,Table1[DN],Table1[No. Bolts])</f>
        <v>0</v>
      </c>
      <c r="AO12" s="45">
        <f>O12*$AA12*_xlfn.XLOOKUP(O$4,Table1[DN],Table1[No. Bolts])</f>
        <v>0</v>
      </c>
      <c r="AP12" s="45">
        <f>P12*$AA12*_xlfn.XLOOKUP(P$4,Table1[DN],Table1[No. Bolts])</f>
        <v>0</v>
      </c>
      <c r="AQ12" s="45">
        <f>Q12*$AA12*_xlfn.XLOOKUP(Q$4,Table1[DN],Table1[No. Bolts])</f>
        <v>0</v>
      </c>
    </row>
    <row r="13" spans="1:48">
      <c r="A13" s="43" t="s">
        <v>308</v>
      </c>
      <c r="F13">
        <v>3</v>
      </c>
      <c r="U13">
        <v>3</v>
      </c>
      <c r="AA13">
        <v>1</v>
      </c>
      <c r="AB13" s="45">
        <f>B13*$AA13*_xlfn.XLOOKUP(B$4,Table1[DN],Table1[No. Bolts])</f>
        <v>0</v>
      </c>
      <c r="AC13" s="45">
        <f>C13*$AA13*_xlfn.XLOOKUP(C$4,Table1[DN],Table1[No. Bolts])</f>
        <v>0</v>
      </c>
      <c r="AD13" s="45">
        <f>D13*$AA13*_xlfn.XLOOKUP(D$4,Table1[DN],Table1[No. Bolts])</f>
        <v>0</v>
      </c>
      <c r="AE13" s="45">
        <f>E13*$AA13*_xlfn.XLOOKUP(E$4,Table1[DN],Table1[No. Bolts])</f>
        <v>0</v>
      </c>
      <c r="AF13" s="45">
        <f>F13*$AA13*_xlfn.XLOOKUP(F$4,Table1[DN],Table1[No. Bolts])</f>
        <v>12</v>
      </c>
      <c r="AG13" s="45">
        <f>G13*$AA13*_xlfn.XLOOKUP(G$4,Table1[DN],Table1[No. Bolts])</f>
        <v>0</v>
      </c>
      <c r="AH13" s="45">
        <f>H13*$AA13*_xlfn.XLOOKUP(H$4,Table1[DN],Table1[No. Bolts])</f>
        <v>0</v>
      </c>
      <c r="AI13" s="45">
        <f>I13*$AA13*_xlfn.XLOOKUP(I$4,Table1[DN],Table1[No. Bolts])</f>
        <v>0</v>
      </c>
      <c r="AJ13" s="45">
        <f>J13*$AA13*_xlfn.XLOOKUP(J$4,Table1[DN],Table1[No. Bolts])</f>
        <v>0</v>
      </c>
      <c r="AK13" s="45">
        <f>K13*$AA13*_xlfn.XLOOKUP(K$4,Table1[DN],Table1[No. Bolts])</f>
        <v>0</v>
      </c>
      <c r="AL13" s="45">
        <f>L13*$AA13*_xlfn.XLOOKUP(L$4,Table1[DN],Table1[No. Bolts])</f>
        <v>0</v>
      </c>
      <c r="AM13" s="45">
        <f>M13*$AA13*_xlfn.XLOOKUP(M$4,Table1[DN],Table1[No. Bolts])</f>
        <v>0</v>
      </c>
      <c r="AN13" s="45">
        <f>N13*$AA13*_xlfn.XLOOKUP(N$4,Table1[DN],Table1[No. Bolts])</f>
        <v>0</v>
      </c>
      <c r="AO13" s="45">
        <f>O13*$AA13*_xlfn.XLOOKUP(O$4,Table1[DN],Table1[No. Bolts])</f>
        <v>0</v>
      </c>
      <c r="AP13" s="45">
        <f>P13*$AA13*_xlfn.XLOOKUP(P$4,Table1[DN],Table1[No. Bolts])</f>
        <v>0</v>
      </c>
      <c r="AQ13" s="45">
        <f>Q13*$AA13*_xlfn.XLOOKUP(Q$4,Table1[DN],Table1[No. Bolts])</f>
        <v>0</v>
      </c>
    </row>
    <row r="14" spans="1:48">
      <c r="A14" s="43" t="s">
        <v>234</v>
      </c>
      <c r="F14">
        <v>5</v>
      </c>
      <c r="U14">
        <v>5</v>
      </c>
      <c r="AA14">
        <v>1</v>
      </c>
      <c r="AB14" s="45">
        <f>B14*$AA14*_xlfn.XLOOKUP(B$4,Table1[DN],Table1[No. Bolts])</f>
        <v>0</v>
      </c>
      <c r="AC14" s="45">
        <f>C14*$AA14*_xlfn.XLOOKUP(C$4,Table1[DN],Table1[No. Bolts])</f>
        <v>0</v>
      </c>
      <c r="AD14" s="45">
        <f>D14*$AA14*_xlfn.XLOOKUP(D$4,Table1[DN],Table1[No. Bolts])</f>
        <v>0</v>
      </c>
      <c r="AE14" s="45">
        <f>E14*$AA14*_xlfn.XLOOKUP(E$4,Table1[DN],Table1[No. Bolts])</f>
        <v>0</v>
      </c>
      <c r="AF14" s="45">
        <f>F14*$AA14*_xlfn.XLOOKUP(F$4,Table1[DN],Table1[No. Bolts])</f>
        <v>20</v>
      </c>
      <c r="AG14" s="45">
        <f>G14*$AA14*_xlfn.XLOOKUP(G$4,Table1[DN],Table1[No. Bolts])</f>
        <v>0</v>
      </c>
      <c r="AH14" s="45">
        <f>H14*$AA14*_xlfn.XLOOKUP(H$4,Table1[DN],Table1[No. Bolts])</f>
        <v>0</v>
      </c>
      <c r="AI14" s="45">
        <f>I14*$AA14*_xlfn.XLOOKUP(I$4,Table1[DN],Table1[No. Bolts])</f>
        <v>0</v>
      </c>
      <c r="AJ14" s="45">
        <f>J14*$AA14*_xlfn.XLOOKUP(J$4,Table1[DN],Table1[No. Bolts])</f>
        <v>0</v>
      </c>
      <c r="AK14" s="45">
        <f>K14*$AA14*_xlfn.XLOOKUP(K$4,Table1[DN],Table1[No. Bolts])</f>
        <v>0</v>
      </c>
      <c r="AL14" s="45">
        <f>L14*$AA14*_xlfn.XLOOKUP(L$4,Table1[DN],Table1[No. Bolts])</f>
        <v>0</v>
      </c>
      <c r="AM14" s="45">
        <f>M14*$AA14*_xlfn.XLOOKUP(M$4,Table1[DN],Table1[No. Bolts])</f>
        <v>0</v>
      </c>
      <c r="AN14" s="45">
        <f>N14*$AA14*_xlfn.XLOOKUP(N$4,Table1[DN],Table1[No. Bolts])</f>
        <v>0</v>
      </c>
      <c r="AO14" s="45">
        <f>O14*$AA14*_xlfn.XLOOKUP(O$4,Table1[DN],Table1[No. Bolts])</f>
        <v>0</v>
      </c>
      <c r="AP14" s="45">
        <f>P14*$AA14*_xlfn.XLOOKUP(P$4,Table1[DN],Table1[No. Bolts])</f>
        <v>0</v>
      </c>
      <c r="AQ14" s="45">
        <f>Q14*$AA14*_xlfn.XLOOKUP(Q$4,Table1[DN],Table1[No. Bolts])</f>
        <v>0</v>
      </c>
    </row>
    <row r="15" spans="1:48">
      <c r="A15" s="43" t="s">
        <v>136</v>
      </c>
      <c r="F15">
        <v>4</v>
      </c>
      <c r="U15">
        <v>4</v>
      </c>
      <c r="AA15">
        <v>1</v>
      </c>
      <c r="AB15" s="45">
        <f>B15*$AA15*_xlfn.XLOOKUP(B$4,Table1[DN],Table1[No. Bolts])</f>
        <v>0</v>
      </c>
      <c r="AC15" s="45">
        <f>C15*$AA15*_xlfn.XLOOKUP(C$4,Table1[DN],Table1[No. Bolts])</f>
        <v>0</v>
      </c>
      <c r="AD15" s="45">
        <f>D15*$AA15*_xlfn.XLOOKUP(D$4,Table1[DN],Table1[No. Bolts])</f>
        <v>0</v>
      </c>
      <c r="AE15" s="45">
        <f>E15*$AA15*_xlfn.XLOOKUP(E$4,Table1[DN],Table1[No. Bolts])</f>
        <v>0</v>
      </c>
      <c r="AF15" s="45">
        <f>F15*$AA15*_xlfn.XLOOKUP(F$4,Table1[DN],Table1[No. Bolts])</f>
        <v>16</v>
      </c>
      <c r="AG15" s="45">
        <f>G15*$AA15*_xlfn.XLOOKUP(G$4,Table1[DN],Table1[No. Bolts])</f>
        <v>0</v>
      </c>
      <c r="AH15" s="45">
        <f>H15*$AA15*_xlfn.XLOOKUP(H$4,Table1[DN],Table1[No. Bolts])</f>
        <v>0</v>
      </c>
      <c r="AI15" s="45">
        <f>I15*$AA15*_xlfn.XLOOKUP(I$4,Table1[DN],Table1[No. Bolts])</f>
        <v>0</v>
      </c>
      <c r="AJ15" s="45">
        <f>J15*$AA15*_xlfn.XLOOKUP(J$4,Table1[DN],Table1[No. Bolts])</f>
        <v>0</v>
      </c>
      <c r="AK15" s="45">
        <f>K15*$AA15*_xlfn.XLOOKUP(K$4,Table1[DN],Table1[No. Bolts])</f>
        <v>0</v>
      </c>
      <c r="AL15" s="45">
        <f>L15*$AA15*_xlfn.XLOOKUP(L$4,Table1[DN],Table1[No. Bolts])</f>
        <v>0</v>
      </c>
      <c r="AM15" s="45">
        <f>M15*$AA15*_xlfn.XLOOKUP(M$4,Table1[DN],Table1[No. Bolts])</f>
        <v>0</v>
      </c>
      <c r="AN15" s="45">
        <f>N15*$AA15*_xlfn.XLOOKUP(N$4,Table1[DN],Table1[No. Bolts])</f>
        <v>0</v>
      </c>
      <c r="AO15" s="45">
        <f>O15*$AA15*_xlfn.XLOOKUP(O$4,Table1[DN],Table1[No. Bolts])</f>
        <v>0</v>
      </c>
      <c r="AP15" s="45">
        <f>P15*$AA15*_xlfn.XLOOKUP(P$4,Table1[DN],Table1[No. Bolts])</f>
        <v>0</v>
      </c>
      <c r="AQ15" s="45">
        <f>Q15*$AA15*_xlfn.XLOOKUP(Q$4,Table1[DN],Table1[No. Bolts])</f>
        <v>0</v>
      </c>
    </row>
    <row r="16" spans="1:48">
      <c r="A16" s="42" t="s">
        <v>2199</v>
      </c>
      <c r="D16">
        <v>1</v>
      </c>
      <c r="E16">
        <v>3</v>
      </c>
      <c r="F16">
        <v>32</v>
      </c>
      <c r="G16">
        <v>5</v>
      </c>
      <c r="H16">
        <v>7</v>
      </c>
      <c r="U16">
        <v>48</v>
      </c>
      <c r="Z16" t="s">
        <v>3387</v>
      </c>
      <c r="AA16" t="s">
        <v>3388</v>
      </c>
      <c r="AB16" s="212" t="s">
        <v>3389</v>
      </c>
      <c r="AC16" s="212"/>
      <c r="AD16" s="212"/>
      <c r="AE16" s="212"/>
      <c r="AF16" s="212"/>
      <c r="AG16" s="212"/>
      <c r="AH16" s="212"/>
      <c r="AI16" s="212"/>
      <c r="AJ16" s="212"/>
      <c r="AK16" s="212"/>
      <c r="AL16" s="212"/>
      <c r="AM16" s="212"/>
      <c r="AN16" s="212"/>
      <c r="AO16" s="212"/>
      <c r="AP16" s="212"/>
      <c r="AQ16" s="212"/>
      <c r="AR16" t="s">
        <v>3390</v>
      </c>
      <c r="AS16" t="s">
        <v>3391</v>
      </c>
      <c r="AT16" t="s">
        <v>3392</v>
      </c>
      <c r="AU16" t="s">
        <v>3393</v>
      </c>
      <c r="AV16" t="s">
        <v>3394</v>
      </c>
    </row>
    <row r="17" spans="1:50">
      <c r="A17" s="43" t="s">
        <v>168</v>
      </c>
      <c r="F17">
        <v>4</v>
      </c>
      <c r="U17">
        <v>4</v>
      </c>
      <c r="AA17">
        <v>1</v>
      </c>
      <c r="AB17" s="45">
        <f>B17*$AA17*_xlfn.XLOOKUP(B$4,Table1[DN],Table1[No. Bolts])</f>
        <v>0</v>
      </c>
      <c r="AC17" s="45">
        <f>C17*$AA17*_xlfn.XLOOKUP(C$4,Table1[DN],Table1[No. Bolts])</f>
        <v>0</v>
      </c>
      <c r="AD17" s="45">
        <f>D17*$AA17*_xlfn.XLOOKUP(D$4,Table1[DN],Table1[No. Bolts])</f>
        <v>0</v>
      </c>
      <c r="AE17" s="45">
        <f>E17*$AA17*_xlfn.XLOOKUP(E$4,Table1[DN],Table1[No. Bolts])</f>
        <v>0</v>
      </c>
      <c r="AF17" s="45">
        <f>F17*$AA17*_xlfn.XLOOKUP(F$4,Table1[DN],Table1[No. Bolts])</f>
        <v>16</v>
      </c>
      <c r="AG17" s="45">
        <f>G17*$AA17*_xlfn.XLOOKUP(G$4,Table1[DN],Table1[No. Bolts])</f>
        <v>0</v>
      </c>
      <c r="AH17" s="45">
        <f>H17*$AA17*_xlfn.XLOOKUP(H$4,Table1[DN],Table1[No. Bolts])</f>
        <v>0</v>
      </c>
      <c r="AI17" s="45">
        <f>I17*$AA17*_xlfn.XLOOKUP(I$4,Table1[DN],Table1[No. Bolts])</f>
        <v>0</v>
      </c>
      <c r="AJ17" s="45">
        <f>J17*$AA17*_xlfn.XLOOKUP(J$4,Table1[DN],Table1[No. Bolts])</f>
        <v>0</v>
      </c>
      <c r="AK17" s="45">
        <f>K17*$AA17*_xlfn.XLOOKUP(K$4,Table1[DN],Table1[No. Bolts])</f>
        <v>0</v>
      </c>
      <c r="AL17" s="45">
        <f>L17*$AA17*_xlfn.XLOOKUP(L$4,Table1[DN],Table1[No. Bolts])</f>
        <v>0</v>
      </c>
      <c r="AM17" s="45">
        <f>M17*$AA17*_xlfn.XLOOKUP(M$4,Table1[DN],Table1[No. Bolts])</f>
        <v>0</v>
      </c>
      <c r="AN17" s="45">
        <f>N17*$AA17*_xlfn.XLOOKUP(N$4,Table1[DN],Table1[No. Bolts])</f>
        <v>0</v>
      </c>
      <c r="AO17" s="45">
        <f>O17*$AA17*_xlfn.XLOOKUP(O$4,Table1[DN],Table1[No. Bolts])</f>
        <v>0</v>
      </c>
      <c r="AP17" s="45">
        <f>P17*$AA17*_xlfn.XLOOKUP(P$4,Table1[DN],Table1[No. Bolts])</f>
        <v>0</v>
      </c>
      <c r="AQ17" s="45">
        <f>Q17*$AA17*_xlfn.XLOOKUP(Q$4,Table1[DN],Table1[No. Bolts])</f>
        <v>0</v>
      </c>
      <c r="AR17">
        <f>SUM(AB17:AD29)</f>
        <v>8</v>
      </c>
      <c r="AS17">
        <f>SUM(AE17:AH29)</f>
        <v>364</v>
      </c>
      <c r="AT17">
        <f>SUM(AI17:AM29)</f>
        <v>0</v>
      </c>
      <c r="AU17">
        <f>SUM(AN17:AP29)</f>
        <v>0</v>
      </c>
      <c r="AV17">
        <f>SUM(AQ17:AQ29)</f>
        <v>0</v>
      </c>
    </row>
    <row r="18" spans="1:50">
      <c r="A18" s="43" t="s">
        <v>164</v>
      </c>
      <c r="F18">
        <v>4</v>
      </c>
      <c r="U18">
        <v>4</v>
      </c>
      <c r="AA18">
        <v>1</v>
      </c>
      <c r="AB18" s="45">
        <f>B18*$AA18*_xlfn.XLOOKUP(B$4,Table1[DN],Table1[No. Bolts])</f>
        <v>0</v>
      </c>
      <c r="AC18" s="45">
        <f>C18*$AA18*_xlfn.XLOOKUP(C$4,Table1[DN],Table1[No. Bolts])</f>
        <v>0</v>
      </c>
      <c r="AD18" s="45">
        <f>D18*$AA18*_xlfn.XLOOKUP(D$4,Table1[DN],Table1[No. Bolts])</f>
        <v>0</v>
      </c>
      <c r="AE18" s="45">
        <f>E18*$AA18*_xlfn.XLOOKUP(E$4,Table1[DN],Table1[No. Bolts])</f>
        <v>0</v>
      </c>
      <c r="AF18" s="45">
        <f>F18*$AA18*_xlfn.XLOOKUP(F$4,Table1[DN],Table1[No. Bolts])</f>
        <v>16</v>
      </c>
      <c r="AG18" s="45">
        <f>G18*$AA18*_xlfn.XLOOKUP(G$4,Table1[DN],Table1[No. Bolts])</f>
        <v>0</v>
      </c>
      <c r="AH18" s="45">
        <f>H18*$AA18*_xlfn.XLOOKUP(H$4,Table1[DN],Table1[No. Bolts])</f>
        <v>0</v>
      </c>
      <c r="AI18" s="45">
        <f>I18*$AA18*_xlfn.XLOOKUP(I$4,Table1[DN],Table1[No. Bolts])</f>
        <v>0</v>
      </c>
      <c r="AJ18" s="45">
        <f>J18*$AA18*_xlfn.XLOOKUP(J$4,Table1[DN],Table1[No. Bolts])</f>
        <v>0</v>
      </c>
      <c r="AK18" s="45">
        <f>K18*$AA18*_xlfn.XLOOKUP(K$4,Table1[DN],Table1[No. Bolts])</f>
        <v>0</v>
      </c>
      <c r="AL18" s="45">
        <f>L18*$AA18*_xlfn.XLOOKUP(L$4,Table1[DN],Table1[No. Bolts])</f>
        <v>0</v>
      </c>
      <c r="AM18" s="45">
        <f>M18*$AA18*_xlfn.XLOOKUP(M$4,Table1[DN],Table1[No. Bolts])</f>
        <v>0</v>
      </c>
      <c r="AN18" s="45">
        <f>N18*$AA18*_xlfn.XLOOKUP(N$4,Table1[DN],Table1[No. Bolts])</f>
        <v>0</v>
      </c>
      <c r="AO18" s="45">
        <f>O18*$AA18*_xlfn.XLOOKUP(O$4,Table1[DN],Table1[No. Bolts])</f>
        <v>0</v>
      </c>
      <c r="AP18" s="45">
        <f>P18*$AA18*_xlfn.XLOOKUP(P$4,Table1[DN],Table1[No. Bolts])</f>
        <v>0</v>
      </c>
      <c r="AQ18" s="45">
        <f>Q18*$AA18*_xlfn.XLOOKUP(Q$4,Table1[DN],Table1[No. Bolts])</f>
        <v>0</v>
      </c>
    </row>
    <row r="19" spans="1:50">
      <c r="A19" s="43" t="s">
        <v>160</v>
      </c>
      <c r="E19">
        <v>3</v>
      </c>
      <c r="F19">
        <v>4</v>
      </c>
      <c r="U19">
        <v>7</v>
      </c>
      <c r="AA19">
        <v>2</v>
      </c>
      <c r="AB19" s="45">
        <f>B19*$AA19*_xlfn.XLOOKUP(B$4,Table1[DN],Table1[No. Bolts])</f>
        <v>0</v>
      </c>
      <c r="AC19" s="45">
        <f>C19*$AA19*_xlfn.XLOOKUP(C$4,Table1[DN],Table1[No. Bolts])</f>
        <v>0</v>
      </c>
      <c r="AD19" s="45">
        <f>D19*$AA19*_xlfn.XLOOKUP(D$4,Table1[DN],Table1[No. Bolts])</f>
        <v>0</v>
      </c>
      <c r="AE19" s="45">
        <f>E19*$AA19*_xlfn.XLOOKUP(E$4,Table1[DN],Table1[No. Bolts])</f>
        <v>24</v>
      </c>
      <c r="AF19" s="45">
        <f>F19*$AA19*_xlfn.XLOOKUP(F$4,Table1[DN],Table1[No. Bolts])</f>
        <v>32</v>
      </c>
      <c r="AG19" s="45">
        <f>G19*$AA19*_xlfn.XLOOKUP(G$4,Table1[DN],Table1[No. Bolts])</f>
        <v>0</v>
      </c>
      <c r="AH19" s="45">
        <f>H19*$AA19*_xlfn.XLOOKUP(H$4,Table1[DN],Table1[No. Bolts])</f>
        <v>0</v>
      </c>
      <c r="AI19" s="45">
        <f>I19*$AA19*_xlfn.XLOOKUP(I$4,Table1[DN],Table1[No. Bolts])</f>
        <v>0</v>
      </c>
      <c r="AJ19" s="45">
        <f>J19*$AA19*_xlfn.XLOOKUP(J$4,Table1[DN],Table1[No. Bolts])</f>
        <v>0</v>
      </c>
      <c r="AK19" s="45">
        <f>K19*$AA19*_xlfn.XLOOKUP(K$4,Table1[DN],Table1[No. Bolts])</f>
        <v>0</v>
      </c>
      <c r="AL19" s="45">
        <f>L19*$AA19*_xlfn.XLOOKUP(L$4,Table1[DN],Table1[No. Bolts])</f>
        <v>0</v>
      </c>
      <c r="AM19" s="45">
        <f>M19*$AA19*_xlfn.XLOOKUP(M$4,Table1[DN],Table1[No. Bolts])</f>
        <v>0</v>
      </c>
      <c r="AN19" s="45">
        <f>N19*$AA19*_xlfn.XLOOKUP(N$4,Table1[DN],Table1[No. Bolts])</f>
        <v>0</v>
      </c>
      <c r="AO19" s="45">
        <f>O19*$AA19*_xlfn.XLOOKUP(O$4,Table1[DN],Table1[No. Bolts])</f>
        <v>0</v>
      </c>
      <c r="AP19" s="45">
        <f>P19*$AA19*_xlfn.XLOOKUP(P$4,Table1[DN],Table1[No. Bolts])</f>
        <v>0</v>
      </c>
      <c r="AQ19" s="45">
        <f>Q19*$AA19*_xlfn.XLOOKUP(Q$4,Table1[DN],Table1[No. Bolts])</f>
        <v>0</v>
      </c>
      <c r="AR19" t="s">
        <v>3395</v>
      </c>
    </row>
    <row r="20" spans="1:50">
      <c r="A20" s="43" t="s">
        <v>174</v>
      </c>
      <c r="D20">
        <v>1</v>
      </c>
      <c r="F20">
        <v>1</v>
      </c>
      <c r="U20">
        <v>2</v>
      </c>
      <c r="AA20">
        <v>2</v>
      </c>
      <c r="AB20" s="45">
        <f>B20*$AA20*_xlfn.XLOOKUP(B$4,Table1[DN],Table1[No. Bolts])</f>
        <v>0</v>
      </c>
      <c r="AC20" s="45">
        <f>C20*$AA20*_xlfn.XLOOKUP(C$4,Table1[DN],Table1[No. Bolts])</f>
        <v>0</v>
      </c>
      <c r="AD20" s="45">
        <f>D20*$AA20*_xlfn.XLOOKUP(D$4,Table1[DN],Table1[No. Bolts])</f>
        <v>8</v>
      </c>
      <c r="AE20" s="45">
        <f>E20*$AA20*_xlfn.XLOOKUP(E$4,Table1[DN],Table1[No. Bolts])</f>
        <v>0</v>
      </c>
      <c r="AF20" s="45">
        <f>F20*$AA20*_xlfn.XLOOKUP(F$4,Table1[DN],Table1[No. Bolts])</f>
        <v>8</v>
      </c>
      <c r="AG20" s="45">
        <f>G20*$AA20*_xlfn.XLOOKUP(G$4,Table1[DN],Table1[No. Bolts])</f>
        <v>0</v>
      </c>
      <c r="AH20" s="45">
        <f>H20*$AA20*_xlfn.XLOOKUP(H$4,Table1[DN],Table1[No. Bolts])</f>
        <v>0</v>
      </c>
      <c r="AI20" s="45">
        <f>I20*$AA20*_xlfn.XLOOKUP(I$4,Table1[DN],Table1[No. Bolts])</f>
        <v>0</v>
      </c>
      <c r="AJ20" s="45">
        <f>J20*$AA20*_xlfn.XLOOKUP(J$4,Table1[DN],Table1[No. Bolts])</f>
        <v>0</v>
      </c>
      <c r="AK20" s="45">
        <f>K20*$AA20*_xlfn.XLOOKUP(K$4,Table1[DN],Table1[No. Bolts])</f>
        <v>0</v>
      </c>
      <c r="AL20" s="45">
        <f>L20*$AA20*_xlfn.XLOOKUP(L$4,Table1[DN],Table1[No. Bolts])</f>
        <v>0</v>
      </c>
      <c r="AM20" s="45">
        <f>M20*$AA20*_xlfn.XLOOKUP(M$4,Table1[DN],Table1[No. Bolts])</f>
        <v>0</v>
      </c>
      <c r="AN20" s="45">
        <f>N20*$AA20*_xlfn.XLOOKUP(N$4,Table1[DN],Table1[No. Bolts])</f>
        <v>0</v>
      </c>
      <c r="AO20" s="45">
        <f>O20*$AA20*_xlfn.XLOOKUP(O$4,Table1[DN],Table1[No. Bolts])</f>
        <v>0</v>
      </c>
      <c r="AP20" s="45">
        <f>P20*$AA20*_xlfn.XLOOKUP(P$4,Table1[DN],Table1[No. Bolts])</f>
        <v>0</v>
      </c>
      <c r="AQ20" s="45">
        <f>Q20*$AA20*_xlfn.XLOOKUP(Q$4,Table1[DN],Table1[No. Bolts])</f>
        <v>0</v>
      </c>
      <c r="AR20" s="214" t="str">
        <f>_xlfn.XLOOKUP(A16,Table2[Pipe Spec],Table2[Bolt Desc.])</f>
        <v>Mach Bolt &amp; Hex Nut, ISO 898-1, EN ISO 4014 CL8.8 Bolt / EN ISO 4032 CL8 Nut, with 2 washers, EN ISO 7089 - 200 HV, PTFE coated, Xylan 1424</v>
      </c>
      <c r="AS20" s="214"/>
      <c r="AT20" s="214"/>
      <c r="AU20" s="214"/>
      <c r="AV20" s="214"/>
    </row>
    <row r="21" spans="1:50">
      <c r="A21" s="43" t="s">
        <v>337</v>
      </c>
      <c r="F21">
        <v>2</v>
      </c>
      <c r="U21">
        <v>2</v>
      </c>
      <c r="AA21">
        <v>2</v>
      </c>
      <c r="AB21" s="45">
        <f>B21*$AA21*_xlfn.XLOOKUP(B$4,Table1[DN],Table1[No. Bolts])</f>
        <v>0</v>
      </c>
      <c r="AC21" s="45">
        <f>C21*$AA21*_xlfn.XLOOKUP(C$4,Table1[DN],Table1[No. Bolts])</f>
        <v>0</v>
      </c>
      <c r="AD21" s="45">
        <f>D21*$AA21*_xlfn.XLOOKUP(D$4,Table1[DN],Table1[No. Bolts])</f>
        <v>0</v>
      </c>
      <c r="AE21" s="45">
        <f>E21*$AA21*_xlfn.XLOOKUP(E$4,Table1[DN],Table1[No. Bolts])</f>
        <v>0</v>
      </c>
      <c r="AF21" s="45">
        <f>F21*$AA21*_xlfn.XLOOKUP(F$4,Table1[DN],Table1[No. Bolts])</f>
        <v>16</v>
      </c>
      <c r="AG21" s="45">
        <f>G21*$AA21*_xlfn.XLOOKUP(G$4,Table1[DN],Table1[No. Bolts])</f>
        <v>0</v>
      </c>
      <c r="AH21" s="45">
        <f>H21*$AA21*_xlfn.XLOOKUP(H$4,Table1[DN],Table1[No. Bolts])</f>
        <v>0</v>
      </c>
      <c r="AI21" s="45">
        <f>I21*$AA21*_xlfn.XLOOKUP(I$4,Table1[DN],Table1[No. Bolts])</f>
        <v>0</v>
      </c>
      <c r="AJ21" s="45">
        <f>J21*$AA21*_xlfn.XLOOKUP(J$4,Table1[DN],Table1[No. Bolts])</f>
        <v>0</v>
      </c>
      <c r="AK21" s="45">
        <f>K21*$AA21*_xlfn.XLOOKUP(K$4,Table1[DN],Table1[No. Bolts])</f>
        <v>0</v>
      </c>
      <c r="AL21" s="45">
        <f>L21*$AA21*_xlfn.XLOOKUP(L$4,Table1[DN],Table1[No. Bolts])</f>
        <v>0</v>
      </c>
      <c r="AM21" s="45">
        <f>M21*$AA21*_xlfn.XLOOKUP(M$4,Table1[DN],Table1[No. Bolts])</f>
        <v>0</v>
      </c>
      <c r="AN21" s="45">
        <f>N21*$AA21*_xlfn.XLOOKUP(N$4,Table1[DN],Table1[No. Bolts])</f>
        <v>0</v>
      </c>
      <c r="AO21" s="45">
        <f>O21*$AA21*_xlfn.XLOOKUP(O$4,Table1[DN],Table1[No. Bolts])</f>
        <v>0</v>
      </c>
      <c r="AP21" s="45">
        <f>P21*$AA21*_xlfn.XLOOKUP(P$4,Table1[DN],Table1[No. Bolts])</f>
        <v>0</v>
      </c>
      <c r="AQ21" s="45">
        <f>Q21*$AA21*_xlfn.XLOOKUP(Q$4,Table1[DN],Table1[No. Bolts])</f>
        <v>0</v>
      </c>
      <c r="AR21" s="214"/>
      <c r="AS21" s="214"/>
      <c r="AT21" s="214"/>
      <c r="AU21" s="214"/>
      <c r="AV21" s="214"/>
    </row>
    <row r="22" spans="1:50">
      <c r="A22" s="43" t="s">
        <v>184</v>
      </c>
      <c r="F22">
        <v>2</v>
      </c>
      <c r="G22">
        <v>1</v>
      </c>
      <c r="U22">
        <v>3</v>
      </c>
      <c r="AA22">
        <v>2</v>
      </c>
      <c r="AB22" s="45">
        <f>B22*$AA22*_xlfn.XLOOKUP(B$4,Table1[DN],Table1[No. Bolts])</f>
        <v>0</v>
      </c>
      <c r="AC22" s="45">
        <f>C22*$AA22*_xlfn.XLOOKUP(C$4,Table1[DN],Table1[No. Bolts])</f>
        <v>0</v>
      </c>
      <c r="AD22" s="45">
        <f>D22*$AA22*_xlfn.XLOOKUP(D$4,Table1[DN],Table1[No. Bolts])</f>
        <v>0</v>
      </c>
      <c r="AE22" s="45">
        <f>E22*$AA22*_xlfn.XLOOKUP(E$4,Table1[DN],Table1[No. Bolts])</f>
        <v>0</v>
      </c>
      <c r="AF22" s="45">
        <f>F22*$AA22*_xlfn.XLOOKUP(F$4,Table1[DN],Table1[No. Bolts])</f>
        <v>16</v>
      </c>
      <c r="AG22" s="45">
        <f>G22*$AA22*_xlfn.XLOOKUP(G$4,Table1[DN],Table1[No. Bolts])</f>
        <v>16</v>
      </c>
      <c r="AH22" s="45">
        <f>H22*$AA22*_xlfn.XLOOKUP(H$4,Table1[DN],Table1[No. Bolts])</f>
        <v>0</v>
      </c>
      <c r="AI22" s="45">
        <f>I22*$AA22*_xlfn.XLOOKUP(I$4,Table1[DN],Table1[No. Bolts])</f>
        <v>0</v>
      </c>
      <c r="AJ22" s="45">
        <f>J22*$AA22*_xlfn.XLOOKUP(J$4,Table1[DN],Table1[No. Bolts])</f>
        <v>0</v>
      </c>
      <c r="AK22" s="45">
        <f>K22*$AA22*_xlfn.XLOOKUP(K$4,Table1[DN],Table1[No. Bolts])</f>
        <v>0</v>
      </c>
      <c r="AL22" s="45">
        <f>L22*$AA22*_xlfn.XLOOKUP(L$4,Table1[DN],Table1[No. Bolts])</f>
        <v>0</v>
      </c>
      <c r="AM22" s="45">
        <f>M22*$AA22*_xlfn.XLOOKUP(M$4,Table1[DN],Table1[No. Bolts])</f>
        <v>0</v>
      </c>
      <c r="AN22" s="45">
        <f>N22*$AA22*_xlfn.XLOOKUP(N$4,Table1[DN],Table1[No. Bolts])</f>
        <v>0</v>
      </c>
      <c r="AO22" s="45">
        <f>O22*$AA22*_xlfn.XLOOKUP(O$4,Table1[DN],Table1[No. Bolts])</f>
        <v>0</v>
      </c>
      <c r="AP22" s="45">
        <f>P22*$AA22*_xlfn.XLOOKUP(P$4,Table1[DN],Table1[No. Bolts])</f>
        <v>0</v>
      </c>
      <c r="AQ22" s="45">
        <f>Q22*$AA22*_xlfn.XLOOKUP(Q$4,Table1[DN],Table1[No. Bolts])</f>
        <v>0</v>
      </c>
    </row>
    <row r="23" spans="1:50">
      <c r="A23" s="43" t="s">
        <v>195</v>
      </c>
      <c r="F23">
        <v>4</v>
      </c>
      <c r="G23">
        <v>1</v>
      </c>
      <c r="U23">
        <v>5</v>
      </c>
      <c r="AA23">
        <v>1</v>
      </c>
      <c r="AB23" s="45">
        <f>B23*$AA23*_xlfn.XLOOKUP(B$4,Table1[DN],Table1[No. Bolts])</f>
        <v>0</v>
      </c>
      <c r="AC23" s="45">
        <f>C23*$AA23*_xlfn.XLOOKUP(C$4,Table1[DN],Table1[No. Bolts])</f>
        <v>0</v>
      </c>
      <c r="AD23" s="45">
        <f>D23*$AA23*_xlfn.XLOOKUP(D$4,Table1[DN],Table1[No. Bolts])</f>
        <v>0</v>
      </c>
      <c r="AE23" s="45">
        <f>E23*$AA23*_xlfn.XLOOKUP(E$4,Table1[DN],Table1[No. Bolts])</f>
        <v>0</v>
      </c>
      <c r="AF23" s="45">
        <f>F23*$AA23*_xlfn.XLOOKUP(F$4,Table1[DN],Table1[No. Bolts])</f>
        <v>16</v>
      </c>
      <c r="AG23" s="45">
        <f>G23*$AA23*_xlfn.XLOOKUP(G$4,Table1[DN],Table1[No. Bolts])</f>
        <v>8</v>
      </c>
      <c r="AH23" s="45">
        <f>H23*$AA23*_xlfn.XLOOKUP(H$4,Table1[DN],Table1[No. Bolts])</f>
        <v>0</v>
      </c>
      <c r="AI23" s="45">
        <f>I23*$AA23*_xlfn.XLOOKUP(I$4,Table1[DN],Table1[No. Bolts])</f>
        <v>0</v>
      </c>
      <c r="AJ23" s="45">
        <f>J23*$AA23*_xlfn.XLOOKUP(J$4,Table1[DN],Table1[No. Bolts])</f>
        <v>0</v>
      </c>
      <c r="AK23" s="45">
        <f>K23*$AA23*_xlfn.XLOOKUP(K$4,Table1[DN],Table1[No. Bolts])</f>
        <v>0</v>
      </c>
      <c r="AL23" s="45">
        <f>L23*$AA23*_xlfn.XLOOKUP(L$4,Table1[DN],Table1[No. Bolts])</f>
        <v>0</v>
      </c>
      <c r="AM23" s="45">
        <f>M23*$AA23*_xlfn.XLOOKUP(M$4,Table1[DN],Table1[No. Bolts])</f>
        <v>0</v>
      </c>
      <c r="AN23" s="45">
        <f>N23*$AA23*_xlfn.XLOOKUP(N$4,Table1[DN],Table1[No. Bolts])</f>
        <v>0</v>
      </c>
      <c r="AO23" s="45">
        <f>O23*$AA23*_xlfn.XLOOKUP(O$4,Table1[DN],Table1[No. Bolts])</f>
        <v>0</v>
      </c>
      <c r="AP23" s="45">
        <f>P23*$AA23*_xlfn.XLOOKUP(P$4,Table1[DN],Table1[No. Bolts])</f>
        <v>0</v>
      </c>
      <c r="AQ23" s="45">
        <f>Q23*$AA23*_xlfn.XLOOKUP(Q$4,Table1[DN],Table1[No. Bolts])</f>
        <v>0</v>
      </c>
    </row>
    <row r="24" spans="1:50">
      <c r="A24" s="43" t="s">
        <v>92</v>
      </c>
      <c r="G24">
        <v>1</v>
      </c>
      <c r="H24">
        <v>7</v>
      </c>
      <c r="U24">
        <v>8</v>
      </c>
      <c r="AA24">
        <v>2</v>
      </c>
      <c r="AB24" s="45">
        <f>B24*$AA24*_xlfn.XLOOKUP(B$4,Table1[DN],Table1[No. Bolts])</f>
        <v>0</v>
      </c>
      <c r="AC24" s="45">
        <f>C24*$AA24*_xlfn.XLOOKUP(C$4,Table1[DN],Table1[No. Bolts])</f>
        <v>0</v>
      </c>
      <c r="AD24" s="45">
        <f>D24*$AA24*_xlfn.XLOOKUP(D$4,Table1[DN],Table1[No. Bolts])</f>
        <v>0</v>
      </c>
      <c r="AE24" s="45">
        <f>E24*$AA24*_xlfn.XLOOKUP(E$4,Table1[DN],Table1[No. Bolts])</f>
        <v>0</v>
      </c>
      <c r="AF24" s="45">
        <f>F24*$AA24*_xlfn.XLOOKUP(F$4,Table1[DN],Table1[No. Bolts])</f>
        <v>0</v>
      </c>
      <c r="AG24" s="45">
        <f>G24*$AA24*_xlfn.XLOOKUP(G$4,Table1[DN],Table1[No. Bolts])</f>
        <v>16</v>
      </c>
      <c r="AH24" s="45">
        <f>H24*$AA24*_xlfn.XLOOKUP(H$4,Table1[DN],Table1[No. Bolts])</f>
        <v>112</v>
      </c>
      <c r="AI24" s="45">
        <f>I24*$AA24*_xlfn.XLOOKUP(I$4,Table1[DN],Table1[No. Bolts])</f>
        <v>0</v>
      </c>
      <c r="AJ24" s="45">
        <f>J24*$AA24*_xlfn.XLOOKUP(J$4,Table1[DN],Table1[No. Bolts])</f>
        <v>0</v>
      </c>
      <c r="AK24" s="45">
        <f>K24*$AA24*_xlfn.XLOOKUP(K$4,Table1[DN],Table1[No. Bolts])</f>
        <v>0</v>
      </c>
      <c r="AL24" s="45">
        <f>L24*$AA24*_xlfn.XLOOKUP(L$4,Table1[DN],Table1[No. Bolts])</f>
        <v>0</v>
      </c>
      <c r="AM24" s="45">
        <f>M24*$AA24*_xlfn.XLOOKUP(M$4,Table1[DN],Table1[No. Bolts])</f>
        <v>0</v>
      </c>
      <c r="AN24" s="45">
        <f>N24*$AA24*_xlfn.XLOOKUP(N$4,Table1[DN],Table1[No. Bolts])</f>
        <v>0</v>
      </c>
      <c r="AO24" s="45">
        <f>O24*$AA24*_xlfn.XLOOKUP(O$4,Table1[DN],Table1[No. Bolts])</f>
        <v>0</v>
      </c>
      <c r="AP24" s="45">
        <f>P24*$AA24*_xlfn.XLOOKUP(P$4,Table1[DN],Table1[No. Bolts])</f>
        <v>0</v>
      </c>
      <c r="AQ24" s="45">
        <f>Q24*$AA24*_xlfn.XLOOKUP(Q$4,Table1[DN],Table1[No. Bolts])</f>
        <v>0</v>
      </c>
    </row>
    <row r="25" spans="1:50">
      <c r="A25" s="43" t="s">
        <v>391</v>
      </c>
      <c r="F25">
        <v>2</v>
      </c>
      <c r="U25">
        <v>2</v>
      </c>
      <c r="AA25">
        <v>1</v>
      </c>
      <c r="AB25" s="45">
        <f>B25*$AA25*_xlfn.XLOOKUP(B$4,Table1[DN],Table1[No. Bolts])</f>
        <v>0</v>
      </c>
      <c r="AC25" s="45">
        <f>C25*$AA25*_xlfn.XLOOKUP(C$4,Table1[DN],Table1[No. Bolts])</f>
        <v>0</v>
      </c>
      <c r="AD25" s="45">
        <f>D25*$AA25*_xlfn.XLOOKUP(D$4,Table1[DN],Table1[No. Bolts])</f>
        <v>0</v>
      </c>
      <c r="AE25" s="45">
        <f>E25*$AA25*_xlfn.XLOOKUP(E$4,Table1[DN],Table1[No. Bolts])</f>
        <v>0</v>
      </c>
      <c r="AF25" s="45">
        <f>F25*$AA25*_xlfn.XLOOKUP(F$4,Table1[DN],Table1[No. Bolts])</f>
        <v>8</v>
      </c>
      <c r="AG25" s="45">
        <f>G25*$AA25*_xlfn.XLOOKUP(G$4,Table1[DN],Table1[No. Bolts])</f>
        <v>0</v>
      </c>
      <c r="AH25" s="45">
        <f>H25*$AA25*_xlfn.XLOOKUP(H$4,Table1[DN],Table1[No. Bolts])</f>
        <v>0</v>
      </c>
      <c r="AI25" s="45">
        <f>I25*$AA25*_xlfn.XLOOKUP(I$4,Table1[DN],Table1[No. Bolts])</f>
        <v>0</v>
      </c>
      <c r="AJ25" s="45">
        <f>J25*$AA25*_xlfn.XLOOKUP(J$4,Table1[DN],Table1[No. Bolts])</f>
        <v>0</v>
      </c>
      <c r="AK25" s="45">
        <f>K25*$AA25*_xlfn.XLOOKUP(K$4,Table1[DN],Table1[No. Bolts])</f>
        <v>0</v>
      </c>
      <c r="AL25" s="45">
        <f>L25*$AA25*_xlfn.XLOOKUP(L$4,Table1[DN],Table1[No. Bolts])</f>
        <v>0</v>
      </c>
      <c r="AM25" s="45">
        <f>M25*$AA25*_xlfn.XLOOKUP(M$4,Table1[DN],Table1[No. Bolts])</f>
        <v>0</v>
      </c>
      <c r="AN25" s="45">
        <f>N25*$AA25*_xlfn.XLOOKUP(N$4,Table1[DN],Table1[No. Bolts])</f>
        <v>0</v>
      </c>
      <c r="AO25" s="45">
        <f>O25*$AA25*_xlfn.XLOOKUP(O$4,Table1[DN],Table1[No. Bolts])</f>
        <v>0</v>
      </c>
      <c r="AP25" s="45">
        <f>P25*$AA25*_xlfn.XLOOKUP(P$4,Table1[DN],Table1[No. Bolts])</f>
        <v>0</v>
      </c>
      <c r="AQ25" s="45">
        <f>Q25*$AA25*_xlfn.XLOOKUP(Q$4,Table1[DN],Table1[No. Bolts])</f>
        <v>0</v>
      </c>
    </row>
    <row r="26" spans="1:50">
      <c r="A26" s="43" t="s">
        <v>750</v>
      </c>
      <c r="G26">
        <v>1</v>
      </c>
      <c r="U26">
        <v>1</v>
      </c>
      <c r="AA26">
        <v>1</v>
      </c>
      <c r="AB26" s="45">
        <f>B26*$AA26*_xlfn.XLOOKUP(B$4,Table1[DN],Table1[No. Bolts])</f>
        <v>0</v>
      </c>
      <c r="AC26" s="45">
        <f>C26*$AA26*_xlfn.XLOOKUP(C$4,Table1[DN],Table1[No. Bolts])</f>
        <v>0</v>
      </c>
      <c r="AD26" s="45">
        <f>D26*$AA26*_xlfn.XLOOKUP(D$4,Table1[DN],Table1[No. Bolts])</f>
        <v>0</v>
      </c>
      <c r="AE26" s="45">
        <f>E26*$AA26*_xlfn.XLOOKUP(E$4,Table1[DN],Table1[No. Bolts])</f>
        <v>0</v>
      </c>
      <c r="AF26" s="45">
        <f>F26*$AA26*_xlfn.XLOOKUP(F$4,Table1[DN],Table1[No. Bolts])</f>
        <v>0</v>
      </c>
      <c r="AG26" s="45">
        <f>G26*$AA26*_xlfn.XLOOKUP(G$4,Table1[DN],Table1[No. Bolts])</f>
        <v>8</v>
      </c>
      <c r="AH26" s="45">
        <f>H26*$AA26*_xlfn.XLOOKUP(H$4,Table1[DN],Table1[No. Bolts])</f>
        <v>0</v>
      </c>
      <c r="AI26" s="45">
        <f>I26*$AA26*_xlfn.XLOOKUP(I$4,Table1[DN],Table1[No. Bolts])</f>
        <v>0</v>
      </c>
      <c r="AJ26" s="45">
        <f>J26*$AA26*_xlfn.XLOOKUP(J$4,Table1[DN],Table1[No. Bolts])</f>
        <v>0</v>
      </c>
      <c r="AK26" s="45">
        <f>K26*$AA26*_xlfn.XLOOKUP(K$4,Table1[DN],Table1[No. Bolts])</f>
        <v>0</v>
      </c>
      <c r="AL26" s="45">
        <f>L26*$AA26*_xlfn.XLOOKUP(L$4,Table1[DN],Table1[No. Bolts])</f>
        <v>0</v>
      </c>
      <c r="AM26" s="45">
        <f>M26*$AA26*_xlfn.XLOOKUP(M$4,Table1[DN],Table1[No. Bolts])</f>
        <v>0</v>
      </c>
      <c r="AN26" s="45">
        <f>N26*$AA26*_xlfn.XLOOKUP(N$4,Table1[DN],Table1[No. Bolts])</f>
        <v>0</v>
      </c>
      <c r="AO26" s="45">
        <f>O26*$AA26*_xlfn.XLOOKUP(O$4,Table1[DN],Table1[No. Bolts])</f>
        <v>0</v>
      </c>
      <c r="AP26" s="45">
        <f>P26*$AA26*_xlfn.XLOOKUP(P$4,Table1[DN],Table1[No. Bolts])</f>
        <v>0</v>
      </c>
      <c r="AQ26" s="45">
        <f>Q26*$AA26*_xlfn.XLOOKUP(Q$4,Table1[DN],Table1[No. Bolts])</f>
        <v>0</v>
      </c>
    </row>
    <row r="27" spans="1:50">
      <c r="A27" s="43" t="s">
        <v>308</v>
      </c>
      <c r="F27">
        <v>3</v>
      </c>
      <c r="U27">
        <v>3</v>
      </c>
      <c r="AA27">
        <v>2</v>
      </c>
      <c r="AB27" s="45">
        <f>B27*$AA27*_xlfn.XLOOKUP(B$4,Table1[DN],Table1[No. Bolts])</f>
        <v>0</v>
      </c>
      <c r="AC27" s="45">
        <f>C27*$AA27*_xlfn.XLOOKUP(C$4,Table1[DN],Table1[No. Bolts])</f>
        <v>0</v>
      </c>
      <c r="AD27" s="45">
        <f>D27*$AA27*_xlfn.XLOOKUP(D$4,Table1[DN],Table1[No. Bolts])</f>
        <v>0</v>
      </c>
      <c r="AE27" s="45">
        <f>E27*$AA27*_xlfn.XLOOKUP(E$4,Table1[DN],Table1[No. Bolts])</f>
        <v>0</v>
      </c>
      <c r="AF27" s="45">
        <f>F27*$AA27*_xlfn.XLOOKUP(F$4,Table1[DN],Table1[No. Bolts])</f>
        <v>24</v>
      </c>
      <c r="AG27" s="45">
        <f>G27*$AA27*_xlfn.XLOOKUP(G$4,Table1[DN],Table1[No. Bolts])</f>
        <v>0</v>
      </c>
      <c r="AH27" s="45">
        <f>H27*$AA27*_xlfn.XLOOKUP(H$4,Table1[DN],Table1[No. Bolts])</f>
        <v>0</v>
      </c>
      <c r="AI27" s="45">
        <f>I27*$AA27*_xlfn.XLOOKUP(I$4,Table1[DN],Table1[No. Bolts])</f>
        <v>0</v>
      </c>
      <c r="AJ27" s="45">
        <f>J27*$AA27*_xlfn.XLOOKUP(J$4,Table1[DN],Table1[No. Bolts])</f>
        <v>0</v>
      </c>
      <c r="AK27" s="45">
        <f>K27*$AA27*_xlfn.XLOOKUP(K$4,Table1[DN],Table1[No. Bolts])</f>
        <v>0</v>
      </c>
      <c r="AL27" s="45">
        <f>L27*$AA27*_xlfn.XLOOKUP(L$4,Table1[DN],Table1[No. Bolts])</f>
        <v>0</v>
      </c>
      <c r="AM27" s="45">
        <f>M27*$AA27*_xlfn.XLOOKUP(M$4,Table1[DN],Table1[No. Bolts])</f>
        <v>0</v>
      </c>
      <c r="AN27" s="45">
        <f>N27*$AA27*_xlfn.XLOOKUP(N$4,Table1[DN],Table1[No. Bolts])</f>
        <v>0</v>
      </c>
      <c r="AO27" s="45">
        <f>O27*$AA27*_xlfn.XLOOKUP(O$4,Table1[DN],Table1[No. Bolts])</f>
        <v>0</v>
      </c>
      <c r="AP27" s="45">
        <f>P27*$AA27*_xlfn.XLOOKUP(P$4,Table1[DN],Table1[No. Bolts])</f>
        <v>0</v>
      </c>
      <c r="AQ27" s="45">
        <f>Q27*$AA27*_xlfn.XLOOKUP(Q$4,Table1[DN],Table1[No. Bolts])</f>
        <v>0</v>
      </c>
    </row>
    <row r="28" spans="1:50">
      <c r="A28" s="43" t="s">
        <v>375</v>
      </c>
      <c r="G28">
        <v>1</v>
      </c>
      <c r="U28">
        <v>1</v>
      </c>
      <c r="AA28">
        <v>1</v>
      </c>
      <c r="AB28" s="45">
        <f>B28*$AA28*_xlfn.XLOOKUP(B$4,Table1[DN],Table1[No. Bolts])</f>
        <v>0</v>
      </c>
      <c r="AC28" s="45">
        <f>C28*$AA28*_xlfn.XLOOKUP(C$4,Table1[DN],Table1[No. Bolts])</f>
        <v>0</v>
      </c>
      <c r="AD28" s="45">
        <f>D28*$AA28*_xlfn.XLOOKUP(D$4,Table1[DN],Table1[No. Bolts])</f>
        <v>0</v>
      </c>
      <c r="AE28" s="45">
        <f>E28*$AA28*_xlfn.XLOOKUP(E$4,Table1[DN],Table1[No. Bolts])</f>
        <v>0</v>
      </c>
      <c r="AF28" s="45">
        <f>F28*$AA28*_xlfn.XLOOKUP(F$4,Table1[DN],Table1[No. Bolts])</f>
        <v>0</v>
      </c>
      <c r="AG28" s="45">
        <f>G28*$AA28*_xlfn.XLOOKUP(G$4,Table1[DN],Table1[No. Bolts])</f>
        <v>8</v>
      </c>
      <c r="AH28" s="45">
        <f>H28*$AA28*_xlfn.XLOOKUP(H$4,Table1[DN],Table1[No. Bolts])</f>
        <v>0</v>
      </c>
      <c r="AI28" s="45">
        <f>I28*$AA28*_xlfn.XLOOKUP(I$4,Table1[DN],Table1[No. Bolts])</f>
        <v>0</v>
      </c>
      <c r="AJ28" s="45">
        <f>J28*$AA28*_xlfn.XLOOKUP(J$4,Table1[DN],Table1[No. Bolts])</f>
        <v>0</v>
      </c>
      <c r="AK28" s="45">
        <f>K28*$AA28*_xlfn.XLOOKUP(K$4,Table1[DN],Table1[No. Bolts])</f>
        <v>0</v>
      </c>
      <c r="AL28" s="45">
        <f>L28*$AA28*_xlfn.XLOOKUP(L$4,Table1[DN],Table1[No. Bolts])</f>
        <v>0</v>
      </c>
      <c r="AM28" s="45">
        <f>M28*$AA28*_xlfn.XLOOKUP(M$4,Table1[DN],Table1[No. Bolts])</f>
        <v>0</v>
      </c>
      <c r="AN28" s="45">
        <f>N28*$AA28*_xlfn.XLOOKUP(N$4,Table1[DN],Table1[No. Bolts])</f>
        <v>0</v>
      </c>
      <c r="AO28" s="45">
        <f>O28*$AA28*_xlfn.XLOOKUP(O$4,Table1[DN],Table1[No. Bolts])</f>
        <v>0</v>
      </c>
      <c r="AP28" s="45">
        <f>P28*$AA28*_xlfn.XLOOKUP(P$4,Table1[DN],Table1[No. Bolts])</f>
        <v>0</v>
      </c>
      <c r="AQ28" s="45">
        <f>Q28*$AA28*_xlfn.XLOOKUP(Q$4,Table1[DN],Table1[No. Bolts])</f>
        <v>0</v>
      </c>
    </row>
    <row r="29" spans="1:50">
      <c r="A29" s="43" t="s">
        <v>234</v>
      </c>
      <c r="F29">
        <v>5</v>
      </c>
      <c r="U29">
        <v>5</v>
      </c>
      <c r="AA29">
        <v>1</v>
      </c>
      <c r="AB29" s="45">
        <f>B29*$AA29*_xlfn.XLOOKUP(B$4,Table1[DN],Table1[No. Bolts])</f>
        <v>0</v>
      </c>
      <c r="AC29" s="45">
        <f>C29*$AA29*_xlfn.XLOOKUP(C$4,Table1[DN],Table1[No. Bolts])</f>
        <v>0</v>
      </c>
      <c r="AD29" s="45">
        <f>D29*$AA29*_xlfn.XLOOKUP(D$4,Table1[DN],Table1[No. Bolts])</f>
        <v>0</v>
      </c>
      <c r="AE29" s="45">
        <f>E29*$AA29*_xlfn.XLOOKUP(E$4,Table1[DN],Table1[No. Bolts])</f>
        <v>0</v>
      </c>
      <c r="AF29" s="45">
        <f>F29*$AA29*_xlfn.XLOOKUP(F$4,Table1[DN],Table1[No. Bolts])</f>
        <v>20</v>
      </c>
      <c r="AG29" s="45">
        <f>G29*$AA29*_xlfn.XLOOKUP(G$4,Table1[DN],Table1[No. Bolts])</f>
        <v>0</v>
      </c>
      <c r="AH29" s="45">
        <f>H29*$AA29*_xlfn.XLOOKUP(H$4,Table1[DN],Table1[No. Bolts])</f>
        <v>0</v>
      </c>
      <c r="AI29" s="45">
        <f>I29*$AA29*_xlfn.XLOOKUP(I$4,Table1[DN],Table1[No. Bolts])</f>
        <v>0</v>
      </c>
      <c r="AJ29" s="45">
        <f>J29*$AA29*_xlfn.XLOOKUP(J$4,Table1[DN],Table1[No. Bolts])</f>
        <v>0</v>
      </c>
      <c r="AK29" s="45">
        <f>K29*$AA29*_xlfn.XLOOKUP(K$4,Table1[DN],Table1[No. Bolts])</f>
        <v>0</v>
      </c>
      <c r="AL29" s="45">
        <f>L29*$AA29*_xlfn.XLOOKUP(L$4,Table1[DN],Table1[No. Bolts])</f>
        <v>0</v>
      </c>
      <c r="AM29" s="45">
        <f>M29*$AA29*_xlfn.XLOOKUP(M$4,Table1[DN],Table1[No. Bolts])</f>
        <v>0</v>
      </c>
      <c r="AN29" s="45">
        <f>N29*$AA29*_xlfn.XLOOKUP(N$4,Table1[DN],Table1[No. Bolts])</f>
        <v>0</v>
      </c>
      <c r="AO29" s="45">
        <f>O29*$AA29*_xlfn.XLOOKUP(O$4,Table1[DN],Table1[No. Bolts])</f>
        <v>0</v>
      </c>
      <c r="AP29" s="45">
        <f>P29*$AA29*_xlfn.XLOOKUP(P$4,Table1[DN],Table1[No. Bolts])</f>
        <v>0</v>
      </c>
      <c r="AQ29" s="45">
        <f>Q29*$AA29*_xlfn.XLOOKUP(Q$4,Table1[DN],Table1[No. Bolts])</f>
        <v>0</v>
      </c>
    </row>
    <row r="30" spans="1:50">
      <c r="A30" s="43" t="s">
        <v>136</v>
      </c>
      <c r="F30">
        <v>1</v>
      </c>
      <c r="U30">
        <v>1</v>
      </c>
      <c r="Z30" t="s">
        <v>3396</v>
      </c>
      <c r="AA30" t="s">
        <v>3388</v>
      </c>
      <c r="AB30" s="212" t="s">
        <v>3389</v>
      </c>
      <c r="AC30" s="212"/>
      <c r="AD30" s="212"/>
      <c r="AE30" s="212"/>
      <c r="AF30" s="212"/>
      <c r="AG30" s="212"/>
      <c r="AH30" s="212"/>
      <c r="AI30" s="212"/>
      <c r="AJ30" s="212"/>
      <c r="AK30" s="212"/>
      <c r="AL30" s="212"/>
      <c r="AM30" s="212"/>
      <c r="AN30" s="212"/>
      <c r="AO30" s="212"/>
      <c r="AP30" s="212"/>
      <c r="AQ30" s="212"/>
      <c r="AR30" t="s">
        <v>3390</v>
      </c>
      <c r="AS30" t="s">
        <v>3391</v>
      </c>
      <c r="AT30" t="s">
        <v>3392</v>
      </c>
      <c r="AU30" t="s">
        <v>3393</v>
      </c>
      <c r="AV30" t="s">
        <v>3394</v>
      </c>
      <c r="AW30" t="s">
        <v>3397</v>
      </c>
      <c r="AX30" t="s">
        <v>3398</v>
      </c>
    </row>
    <row r="31" spans="1:50">
      <c r="A31" s="42" t="s">
        <v>462</v>
      </c>
      <c r="B31">
        <v>1</v>
      </c>
      <c r="F31">
        <v>5</v>
      </c>
      <c r="G31">
        <v>1</v>
      </c>
      <c r="H31">
        <v>1</v>
      </c>
      <c r="I31">
        <v>1</v>
      </c>
      <c r="J31">
        <v>1</v>
      </c>
      <c r="K31">
        <v>1</v>
      </c>
      <c r="U31">
        <v>11</v>
      </c>
      <c r="AA31">
        <v>1</v>
      </c>
      <c r="AB31" s="45">
        <f>B31*$AA31*_xlfn.XLOOKUP(B$4,Table1[DN],Table1[No. Bolts])</f>
        <v>4</v>
      </c>
      <c r="AC31" s="45">
        <f>C31*$AA31*_xlfn.XLOOKUP(C$4,Table1[DN],Table1[No. Bolts])</f>
        <v>0</v>
      </c>
      <c r="AD31" s="45">
        <f>D31*$AA31*_xlfn.XLOOKUP(D$4,Table1[DN],Table1[No. Bolts])</f>
        <v>0</v>
      </c>
      <c r="AE31" s="45">
        <f>E31*$AA31*_xlfn.XLOOKUP(E$4,Table1[DN],Table1[No. Bolts])</f>
        <v>0</v>
      </c>
      <c r="AF31" s="45">
        <f>F31*$AA31*_xlfn.XLOOKUP(F$4,Table1[DN],Table1[No. Bolts])</f>
        <v>20</v>
      </c>
      <c r="AG31" s="45">
        <f>G31*$AA31*_xlfn.XLOOKUP(G$4,Table1[DN],Table1[No. Bolts])</f>
        <v>8</v>
      </c>
      <c r="AH31" s="45">
        <f>H31*$AA31*_xlfn.XLOOKUP(H$4,Table1[DN],Table1[No. Bolts])</f>
        <v>8</v>
      </c>
      <c r="AI31" s="45">
        <f>I31*$AA31*_xlfn.XLOOKUP(I$4,Table1[DN],Table1[No. Bolts])</f>
        <v>8</v>
      </c>
      <c r="AJ31" s="45">
        <f>J31*$AA31*_xlfn.XLOOKUP(J$4,Table1[DN],Table1[No. Bolts])</f>
        <v>8</v>
      </c>
      <c r="AK31" s="45">
        <f>K31*$AA31*_xlfn.XLOOKUP(K$4,Table1[DN],Table1[No. Bolts])</f>
        <v>12</v>
      </c>
      <c r="AL31" s="45">
        <f>L31*$AA31*_xlfn.XLOOKUP(L$4,Table1[DN],Table1[No. Bolts])</f>
        <v>0</v>
      </c>
      <c r="AM31" s="45">
        <f>M31*$AA31*_xlfn.XLOOKUP(M$4,Table1[DN],Table1[No. Bolts])</f>
        <v>0</v>
      </c>
      <c r="AN31" s="45">
        <f>N31*$AA31*_xlfn.XLOOKUP(N$4,Table1[DN],Table1[No. Bolts])</f>
        <v>0</v>
      </c>
      <c r="AO31" s="45">
        <f>O31*$AA31*_xlfn.XLOOKUP(O$4,Table1[DN],Table1[No. Bolts])</f>
        <v>0</v>
      </c>
      <c r="AP31" s="45">
        <f>P31*$AA31*_xlfn.XLOOKUP(P$4,Table1[DN],Table1[No. Bolts])</f>
        <v>0</v>
      </c>
      <c r="AQ31" s="45">
        <f>Q31*$AA31*_xlfn.XLOOKUP(Q$4,Table1[DN],Table1[No. Bolts])</f>
        <v>0</v>
      </c>
      <c r="AR31">
        <f>SUM(AB31:AD35)</f>
        <v>8</v>
      </c>
      <c r="AS31">
        <f>SUM(AE31:AH35)</f>
        <v>84</v>
      </c>
      <c r="AT31">
        <f>SUM(AI31:AJ35)</f>
        <v>40</v>
      </c>
      <c r="AU31">
        <f>SUM(AK31:AM35)</f>
        <v>24</v>
      </c>
      <c r="AV31">
        <f>SUM(AN31:AO35)</f>
        <v>0</v>
      </c>
      <c r="AW31">
        <f>SUM(AP31:AP35)</f>
        <v>0</v>
      </c>
      <c r="AX31">
        <f>SUM(AQ31:AQ35)</f>
        <v>0</v>
      </c>
    </row>
    <row r="32" spans="1:50">
      <c r="A32" s="43" t="s">
        <v>160</v>
      </c>
      <c r="F32">
        <v>2</v>
      </c>
      <c r="U32">
        <v>2</v>
      </c>
      <c r="AA32">
        <v>2</v>
      </c>
      <c r="AB32" s="45">
        <f>B32*$AA32*_xlfn.XLOOKUP(B$4,Table1[DN],Table1[No. Bolts])</f>
        <v>0</v>
      </c>
      <c r="AC32" s="45">
        <f>C32*$AA32*_xlfn.XLOOKUP(C$4,Table1[DN],Table1[No. Bolts])</f>
        <v>0</v>
      </c>
      <c r="AD32" s="45">
        <f>D32*$AA32*_xlfn.XLOOKUP(D$4,Table1[DN],Table1[No. Bolts])</f>
        <v>0</v>
      </c>
      <c r="AE32" s="45">
        <f>E32*$AA32*_xlfn.XLOOKUP(E$4,Table1[DN],Table1[No. Bolts])</f>
        <v>0</v>
      </c>
      <c r="AF32" s="45">
        <f>F32*$AA32*_xlfn.XLOOKUP(F$4,Table1[DN],Table1[No. Bolts])</f>
        <v>16</v>
      </c>
      <c r="AG32" s="45">
        <f>G32*$AA32*_xlfn.XLOOKUP(G$4,Table1[DN],Table1[No. Bolts])</f>
        <v>0</v>
      </c>
      <c r="AH32" s="45">
        <f>H32*$AA32*_xlfn.XLOOKUP(H$4,Table1[DN],Table1[No. Bolts])</f>
        <v>0</v>
      </c>
      <c r="AI32" s="45">
        <f>I32*$AA32*_xlfn.XLOOKUP(I$4,Table1[DN],Table1[No. Bolts])</f>
        <v>0</v>
      </c>
      <c r="AJ32" s="45">
        <f>J32*$AA32*_xlfn.XLOOKUP(J$4,Table1[DN],Table1[No. Bolts])</f>
        <v>0</v>
      </c>
      <c r="AK32" s="45">
        <f>K32*$AA32*_xlfn.XLOOKUP(K$4,Table1[DN],Table1[No. Bolts])</f>
        <v>0</v>
      </c>
      <c r="AL32" s="45">
        <f>L32*$AA32*_xlfn.XLOOKUP(L$4,Table1[DN],Table1[No. Bolts])</f>
        <v>0</v>
      </c>
      <c r="AM32" s="45">
        <f>M32*$AA32*_xlfn.XLOOKUP(M$4,Table1[DN],Table1[No. Bolts])</f>
        <v>0</v>
      </c>
      <c r="AN32" s="45">
        <f>N32*$AA32*_xlfn.XLOOKUP(N$4,Table1[DN],Table1[No. Bolts])</f>
        <v>0</v>
      </c>
      <c r="AO32" s="45">
        <f>O32*$AA32*_xlfn.XLOOKUP(O$4,Table1[DN],Table1[No. Bolts])</f>
        <v>0</v>
      </c>
      <c r="AP32" s="45">
        <f>P32*$AA32*_xlfn.XLOOKUP(P$4,Table1[DN],Table1[No. Bolts])</f>
        <v>0</v>
      </c>
      <c r="AQ32" s="45">
        <f>Q32*$AA32*_xlfn.XLOOKUP(Q$4,Table1[DN],Table1[No. Bolts])</f>
        <v>0</v>
      </c>
    </row>
    <row r="33" spans="1:50">
      <c r="A33" s="43" t="s">
        <v>174</v>
      </c>
      <c r="G33">
        <v>1</v>
      </c>
      <c r="H33">
        <v>1</v>
      </c>
      <c r="J33">
        <v>1</v>
      </c>
      <c r="U33">
        <v>3</v>
      </c>
      <c r="AA33">
        <v>2</v>
      </c>
      <c r="AB33" s="45">
        <f>B33*$AA33*_xlfn.XLOOKUP(B$4,Table1[DN],Table1[No. Bolts])</f>
        <v>0</v>
      </c>
      <c r="AC33" s="45">
        <f>C33*$AA33*_xlfn.XLOOKUP(C$4,Table1[DN],Table1[No. Bolts])</f>
        <v>0</v>
      </c>
      <c r="AD33" s="45">
        <f>D33*$AA33*_xlfn.XLOOKUP(D$4,Table1[DN],Table1[No. Bolts])</f>
        <v>0</v>
      </c>
      <c r="AE33" s="45">
        <f>E33*$AA33*_xlfn.XLOOKUP(E$4,Table1[DN],Table1[No. Bolts])</f>
        <v>0</v>
      </c>
      <c r="AF33" s="45">
        <f>F33*$AA33*_xlfn.XLOOKUP(F$4,Table1[DN],Table1[No. Bolts])</f>
        <v>0</v>
      </c>
      <c r="AG33" s="45">
        <f>G33*$AA33*_xlfn.XLOOKUP(G$4,Table1[DN],Table1[No. Bolts])</f>
        <v>16</v>
      </c>
      <c r="AH33" s="45">
        <f>H33*$AA33*_xlfn.XLOOKUP(H$4,Table1[DN],Table1[No. Bolts])</f>
        <v>16</v>
      </c>
      <c r="AI33" s="45">
        <f>I33*$AA33*_xlfn.XLOOKUP(I$4,Table1[DN],Table1[No. Bolts])</f>
        <v>0</v>
      </c>
      <c r="AJ33" s="45">
        <f>J33*$AA33*_xlfn.XLOOKUP(J$4,Table1[DN],Table1[No. Bolts])</f>
        <v>16</v>
      </c>
      <c r="AK33" s="45">
        <f>K33*$AA33*_xlfn.XLOOKUP(K$4,Table1[DN],Table1[No. Bolts])</f>
        <v>0</v>
      </c>
      <c r="AL33" s="45">
        <f>L33*$AA33*_xlfn.XLOOKUP(L$4,Table1[DN],Table1[No. Bolts])</f>
        <v>0</v>
      </c>
      <c r="AM33" s="45">
        <f>M33*$AA33*_xlfn.XLOOKUP(M$4,Table1[DN],Table1[No. Bolts])</f>
        <v>0</v>
      </c>
      <c r="AN33" s="45">
        <f>N33*$AA33*_xlfn.XLOOKUP(N$4,Table1[DN],Table1[No. Bolts])</f>
        <v>0</v>
      </c>
      <c r="AO33" s="45">
        <f>O33*$AA33*_xlfn.XLOOKUP(O$4,Table1[DN],Table1[No. Bolts])</f>
        <v>0</v>
      </c>
      <c r="AP33" s="45">
        <f>P33*$AA33*_xlfn.XLOOKUP(P$4,Table1[DN],Table1[No. Bolts])</f>
        <v>0</v>
      </c>
      <c r="AQ33" s="45">
        <f>Q33*$AA33*_xlfn.XLOOKUP(Q$4,Table1[DN],Table1[No. Bolts])</f>
        <v>0</v>
      </c>
      <c r="AR33" t="s">
        <v>3395</v>
      </c>
    </row>
    <row r="34" spans="1:50">
      <c r="A34" s="43" t="s">
        <v>184</v>
      </c>
      <c r="I34">
        <v>1</v>
      </c>
      <c r="K34">
        <v>1</v>
      </c>
      <c r="U34">
        <v>2</v>
      </c>
      <c r="AA34">
        <v>1</v>
      </c>
      <c r="AB34" s="45">
        <f>B34*$AA34*_xlfn.XLOOKUP(B$4,Table1[DN],Table1[No. Bolts])</f>
        <v>0</v>
      </c>
      <c r="AC34" s="45">
        <f>C34*$AA34*_xlfn.XLOOKUP(C$4,Table1[DN],Table1[No. Bolts])</f>
        <v>0</v>
      </c>
      <c r="AD34" s="45">
        <f>D34*$AA34*_xlfn.XLOOKUP(D$4,Table1[DN],Table1[No. Bolts])</f>
        <v>0</v>
      </c>
      <c r="AE34" s="45">
        <f>E34*$AA34*_xlfn.XLOOKUP(E$4,Table1[DN],Table1[No. Bolts])</f>
        <v>0</v>
      </c>
      <c r="AF34" s="45">
        <f>F34*$AA34*_xlfn.XLOOKUP(F$4,Table1[DN],Table1[No. Bolts])</f>
        <v>0</v>
      </c>
      <c r="AG34" s="45">
        <f>G34*$AA34*_xlfn.XLOOKUP(G$4,Table1[DN],Table1[No. Bolts])</f>
        <v>0</v>
      </c>
      <c r="AH34" s="45">
        <f>H34*$AA34*_xlfn.XLOOKUP(H$4,Table1[DN],Table1[No. Bolts])</f>
        <v>0</v>
      </c>
      <c r="AI34" s="45">
        <f>I34*$AA34*_xlfn.XLOOKUP(I$4,Table1[DN],Table1[No. Bolts])</f>
        <v>8</v>
      </c>
      <c r="AJ34" s="45">
        <f>J34*$AA34*_xlfn.XLOOKUP(J$4,Table1[DN],Table1[No. Bolts])</f>
        <v>0</v>
      </c>
      <c r="AK34" s="45">
        <f>K34*$AA34*_xlfn.XLOOKUP(K$4,Table1[DN],Table1[No. Bolts])</f>
        <v>12</v>
      </c>
      <c r="AL34" s="45">
        <f>L34*$AA34*_xlfn.XLOOKUP(L$4,Table1[DN],Table1[No. Bolts])</f>
        <v>0</v>
      </c>
      <c r="AM34" s="45">
        <f>M34*$AA34*_xlfn.XLOOKUP(M$4,Table1[DN],Table1[No. Bolts])</f>
        <v>0</v>
      </c>
      <c r="AN34" s="45">
        <f>N34*$AA34*_xlfn.XLOOKUP(N$4,Table1[DN],Table1[No. Bolts])</f>
        <v>0</v>
      </c>
      <c r="AO34" s="45">
        <f>O34*$AA34*_xlfn.XLOOKUP(O$4,Table1[DN],Table1[No. Bolts])</f>
        <v>0</v>
      </c>
      <c r="AP34" s="45">
        <f>P34*$AA34*_xlfn.XLOOKUP(P$4,Table1[DN],Table1[No. Bolts])</f>
        <v>0</v>
      </c>
      <c r="AQ34" s="45">
        <f>Q34*$AA34*_xlfn.XLOOKUP(Q$4,Table1[DN],Table1[No. Bolts])</f>
        <v>0</v>
      </c>
      <c r="AR34" s="213" t="e">
        <f>_xlfn.XLOOKUP(A30,Table2[Pipe Spec],Table2[Bolt Desc.])</f>
        <v>#N/A</v>
      </c>
      <c r="AS34" s="213"/>
      <c r="AT34" s="213"/>
      <c r="AU34" s="213"/>
      <c r="AV34" s="213"/>
    </row>
    <row r="35" spans="1:50">
      <c r="A35" s="43" t="s">
        <v>1018</v>
      </c>
      <c r="B35">
        <v>1</v>
      </c>
      <c r="U35">
        <v>1</v>
      </c>
      <c r="AA35">
        <v>1</v>
      </c>
      <c r="AB35" s="45">
        <f>B35*$AA35*_xlfn.XLOOKUP(B$4,Table1[DN],Table1[No. Bolts])</f>
        <v>4</v>
      </c>
      <c r="AC35" s="45">
        <f>C35*$AA35*_xlfn.XLOOKUP(C$4,Table1[DN],Table1[No. Bolts])</f>
        <v>0</v>
      </c>
      <c r="AD35" s="45">
        <f>D35*$AA35*_xlfn.XLOOKUP(D$4,Table1[DN],Table1[No. Bolts])</f>
        <v>0</v>
      </c>
      <c r="AE35" s="45">
        <f>E35*$AA35*_xlfn.XLOOKUP(E$4,Table1[DN],Table1[No. Bolts])</f>
        <v>0</v>
      </c>
      <c r="AF35" s="45">
        <f>F35*$AA35*_xlfn.XLOOKUP(F$4,Table1[DN],Table1[No. Bolts])</f>
        <v>0</v>
      </c>
      <c r="AG35" s="45">
        <f>G35*$AA35*_xlfn.XLOOKUP(G$4,Table1[DN],Table1[No. Bolts])</f>
        <v>0</v>
      </c>
      <c r="AH35" s="45">
        <f>H35*$AA35*_xlfn.XLOOKUP(H$4,Table1[DN],Table1[No. Bolts])</f>
        <v>0</v>
      </c>
      <c r="AI35" s="45">
        <f>I35*$AA35*_xlfn.XLOOKUP(I$4,Table1[DN],Table1[No. Bolts])</f>
        <v>0</v>
      </c>
      <c r="AJ35" s="45">
        <f>J35*$AA35*_xlfn.XLOOKUP(J$4,Table1[DN],Table1[No. Bolts])</f>
        <v>0</v>
      </c>
      <c r="AK35" s="45">
        <f>K35*$AA35*_xlfn.XLOOKUP(K$4,Table1[DN],Table1[No. Bolts])</f>
        <v>0</v>
      </c>
      <c r="AL35" s="45">
        <f>L35*$AA35*_xlfn.XLOOKUP(L$4,Table1[DN],Table1[No. Bolts])</f>
        <v>0</v>
      </c>
      <c r="AM35" s="45">
        <f>M35*$AA35*_xlfn.XLOOKUP(M$4,Table1[DN],Table1[No. Bolts])</f>
        <v>0</v>
      </c>
      <c r="AN35" s="45">
        <f>N35*$AA35*_xlfn.XLOOKUP(N$4,Table1[DN],Table1[No. Bolts])</f>
        <v>0</v>
      </c>
      <c r="AO35" s="45">
        <f>O35*$AA35*_xlfn.XLOOKUP(O$4,Table1[DN],Table1[No. Bolts])</f>
        <v>0</v>
      </c>
      <c r="AP35" s="45">
        <f>P35*$AA35*_xlfn.XLOOKUP(P$4,Table1[DN],Table1[No. Bolts])</f>
        <v>0</v>
      </c>
      <c r="AQ35" s="45">
        <f>Q35*$AA35*_xlfn.XLOOKUP(Q$4,Table1[DN],Table1[No. Bolts])</f>
        <v>0</v>
      </c>
      <c r="AR35" s="213"/>
      <c r="AS35" s="213"/>
      <c r="AT35" s="213"/>
      <c r="AU35" s="213"/>
      <c r="AV35" s="213"/>
    </row>
    <row r="36" spans="1:50">
      <c r="A36" s="43" t="s">
        <v>136</v>
      </c>
      <c r="F36">
        <v>3</v>
      </c>
      <c r="U36">
        <v>3</v>
      </c>
      <c r="Z36" t="s">
        <v>3396</v>
      </c>
      <c r="AA36" t="s">
        <v>3388</v>
      </c>
      <c r="AB36" s="212" t="s">
        <v>3389</v>
      </c>
      <c r="AC36" s="212"/>
      <c r="AD36" s="212"/>
      <c r="AE36" s="212"/>
      <c r="AF36" s="212"/>
      <c r="AG36" s="212"/>
      <c r="AH36" s="212"/>
      <c r="AI36" s="212"/>
      <c r="AJ36" s="212"/>
      <c r="AK36" s="212"/>
      <c r="AL36" s="212"/>
      <c r="AM36" s="212"/>
      <c r="AN36" s="212"/>
      <c r="AO36" s="212"/>
      <c r="AP36" s="212"/>
      <c r="AQ36" s="212"/>
      <c r="AR36" t="s">
        <v>3390</v>
      </c>
      <c r="AS36" t="s">
        <v>3391</v>
      </c>
      <c r="AT36" t="s">
        <v>3392</v>
      </c>
      <c r="AU36" t="s">
        <v>3393</v>
      </c>
      <c r="AV36" t="s">
        <v>3394</v>
      </c>
      <c r="AW36" t="s">
        <v>3397</v>
      </c>
      <c r="AX36" t="s">
        <v>3398</v>
      </c>
    </row>
    <row r="37" spans="1:50">
      <c r="A37" s="42" t="s">
        <v>2449</v>
      </c>
      <c r="B37">
        <v>3</v>
      </c>
      <c r="C37">
        <v>1</v>
      </c>
      <c r="D37">
        <v>1</v>
      </c>
      <c r="E37">
        <v>3</v>
      </c>
      <c r="F37">
        <v>3</v>
      </c>
      <c r="G37">
        <v>1</v>
      </c>
      <c r="U37">
        <v>12</v>
      </c>
      <c r="AA37">
        <v>2</v>
      </c>
      <c r="AB37" s="45">
        <f>B37*$AA37*_xlfn.XLOOKUP(B$4,Table1[DN],Table1[No. Bolts])</f>
        <v>24</v>
      </c>
      <c r="AC37" s="45">
        <f>C37*$AA37*_xlfn.XLOOKUP(C$4,Table1[DN],Table1[No. Bolts])</f>
        <v>8</v>
      </c>
      <c r="AD37" s="45">
        <f>D37*$AA37*_xlfn.XLOOKUP(D$4,Table1[DN],Table1[No. Bolts])</f>
        <v>8</v>
      </c>
      <c r="AE37" s="45">
        <f>E37*$AA37*_xlfn.XLOOKUP(E$4,Table1[DN],Table1[No. Bolts])</f>
        <v>24</v>
      </c>
      <c r="AF37" s="45">
        <f>F37*$AA37*_xlfn.XLOOKUP(F$4,Table1[DN],Table1[No. Bolts])</f>
        <v>24</v>
      </c>
      <c r="AG37" s="45">
        <f>G37*$AA37*_xlfn.XLOOKUP(G$4,Table1[DN],Table1[No. Bolts])</f>
        <v>16</v>
      </c>
      <c r="AH37" s="45">
        <f>H37*$AA37*_xlfn.XLOOKUP(H$4,Table1[DN],Table1[No. Bolts])</f>
        <v>0</v>
      </c>
      <c r="AI37" s="45">
        <f>I37*$AA37*_xlfn.XLOOKUP(I$4,Table1[DN],Table1[No. Bolts])</f>
        <v>0</v>
      </c>
      <c r="AJ37" s="45">
        <f>J37*$AA37*_xlfn.XLOOKUP(J$4,Table1[DN],Table1[No. Bolts])</f>
        <v>0</v>
      </c>
      <c r="AK37" s="45">
        <f>K37*$AA37*_xlfn.XLOOKUP(K$4,Table1[DN],Table1[No. Bolts])</f>
        <v>0</v>
      </c>
      <c r="AL37" s="45">
        <f>L37*$AA37*_xlfn.XLOOKUP(L$4,Table1[DN],Table1[No. Bolts])</f>
        <v>0</v>
      </c>
      <c r="AM37" s="45">
        <f>M37*$AA37*_xlfn.XLOOKUP(M$4,Table1[DN],Table1[No. Bolts])</f>
        <v>0</v>
      </c>
      <c r="AN37" s="45">
        <f>N37*$AA37*_xlfn.XLOOKUP(N$4,Table1[DN],Table1[No. Bolts])</f>
        <v>0</v>
      </c>
      <c r="AO37" s="45">
        <f>O37*$AA37*_xlfn.XLOOKUP(O$4,Table1[DN],Table1[No. Bolts])</f>
        <v>0</v>
      </c>
      <c r="AP37" s="45">
        <f>P37*$AA37*_xlfn.XLOOKUP(P$4,Table1[DN],Table1[No. Bolts])</f>
        <v>0</v>
      </c>
      <c r="AQ37" s="45">
        <f>Q37*$AA37*_xlfn.XLOOKUP(Q$4,Table1[DN],Table1[No. Bolts])</f>
        <v>0</v>
      </c>
      <c r="AR37">
        <f>SUM(AB37:AD42)</f>
        <v>60</v>
      </c>
      <c r="AS37">
        <f>SUM(AE37:AH42)</f>
        <v>96</v>
      </c>
      <c r="AT37">
        <f>SUM(AI37:AJ42)</f>
        <v>0</v>
      </c>
      <c r="AU37">
        <f>SUM(AK37:AM42)</f>
        <v>0</v>
      </c>
      <c r="AV37">
        <f>SUM(AN37:AO42)</f>
        <v>0</v>
      </c>
      <c r="AW37">
        <f>SUM(AP37:AP42)</f>
        <v>0</v>
      </c>
      <c r="AX37">
        <f>SUM(AQ37:AQ42)</f>
        <v>0</v>
      </c>
    </row>
    <row r="38" spans="1:50">
      <c r="A38" s="43" t="s">
        <v>174</v>
      </c>
      <c r="E38">
        <v>1</v>
      </c>
      <c r="U38">
        <v>1</v>
      </c>
      <c r="AA38">
        <v>2</v>
      </c>
      <c r="AB38" s="45">
        <f>B38*$AA38*_xlfn.XLOOKUP(B$4,Table1[DN],Table1[No. Bolts])</f>
        <v>0</v>
      </c>
      <c r="AC38" s="45">
        <f>C38*$AA38*_xlfn.XLOOKUP(C$4,Table1[DN],Table1[No. Bolts])</f>
        <v>0</v>
      </c>
      <c r="AD38" s="45">
        <f>D38*$AA38*_xlfn.XLOOKUP(D$4,Table1[DN],Table1[No. Bolts])</f>
        <v>0</v>
      </c>
      <c r="AE38" s="45">
        <f>E38*$AA38*_xlfn.XLOOKUP(E$4,Table1[DN],Table1[No. Bolts])</f>
        <v>8</v>
      </c>
      <c r="AF38" s="45">
        <f>F38*$AA38*_xlfn.XLOOKUP(F$4,Table1[DN],Table1[No. Bolts])</f>
        <v>0</v>
      </c>
      <c r="AG38" s="45">
        <f>G38*$AA38*_xlfn.XLOOKUP(G$4,Table1[DN],Table1[No. Bolts])</f>
        <v>0</v>
      </c>
      <c r="AH38" s="45">
        <f>H38*$AA38*_xlfn.XLOOKUP(H$4,Table1[DN],Table1[No. Bolts])</f>
        <v>0</v>
      </c>
      <c r="AI38" s="45">
        <f>I38*$AA38*_xlfn.XLOOKUP(I$4,Table1[DN],Table1[No. Bolts])</f>
        <v>0</v>
      </c>
      <c r="AJ38" s="45">
        <f>J38*$AA38*_xlfn.XLOOKUP(J$4,Table1[DN],Table1[No. Bolts])</f>
        <v>0</v>
      </c>
      <c r="AK38" s="45">
        <f>K38*$AA38*_xlfn.XLOOKUP(K$4,Table1[DN],Table1[No. Bolts])</f>
        <v>0</v>
      </c>
      <c r="AL38" s="45">
        <f>L38*$AA38*_xlfn.XLOOKUP(L$4,Table1[DN],Table1[No. Bolts])</f>
        <v>0</v>
      </c>
      <c r="AM38" s="45">
        <f>M38*$AA38*_xlfn.XLOOKUP(M$4,Table1[DN],Table1[No. Bolts])</f>
        <v>0</v>
      </c>
      <c r="AN38" s="45">
        <f>N38*$AA38*_xlfn.XLOOKUP(N$4,Table1[DN],Table1[No. Bolts])</f>
        <v>0</v>
      </c>
      <c r="AO38" s="45">
        <f>O38*$AA38*_xlfn.XLOOKUP(O$4,Table1[DN],Table1[No. Bolts])</f>
        <v>0</v>
      </c>
      <c r="AP38" s="45">
        <f>P38*$AA38*_xlfn.XLOOKUP(P$4,Table1[DN],Table1[No. Bolts])</f>
        <v>0</v>
      </c>
      <c r="AQ38" s="45">
        <f>Q38*$AA38*_xlfn.XLOOKUP(Q$4,Table1[DN],Table1[No. Bolts])</f>
        <v>0</v>
      </c>
    </row>
    <row r="39" spans="1:50">
      <c r="A39" s="43" t="s">
        <v>184</v>
      </c>
      <c r="E39">
        <v>1</v>
      </c>
      <c r="U39">
        <v>1</v>
      </c>
      <c r="AA39">
        <v>1</v>
      </c>
      <c r="AB39" s="45">
        <f>B39*$AA39*_xlfn.XLOOKUP(B$4,Table1[DN],Table1[No. Bolts])</f>
        <v>0</v>
      </c>
      <c r="AC39" s="45">
        <f>C39*$AA39*_xlfn.XLOOKUP(C$4,Table1[DN],Table1[No. Bolts])</f>
        <v>0</v>
      </c>
      <c r="AD39" s="45">
        <f>D39*$AA39*_xlfn.XLOOKUP(D$4,Table1[DN],Table1[No. Bolts])</f>
        <v>0</v>
      </c>
      <c r="AE39" s="45">
        <f>E39*$AA39*_xlfn.XLOOKUP(E$4,Table1[DN],Table1[No. Bolts])</f>
        <v>4</v>
      </c>
      <c r="AF39" s="45">
        <f>F39*$AA39*_xlfn.XLOOKUP(F$4,Table1[DN],Table1[No. Bolts])</f>
        <v>0</v>
      </c>
      <c r="AG39" s="45">
        <f>G39*$AA39*_xlfn.XLOOKUP(G$4,Table1[DN],Table1[No. Bolts])</f>
        <v>0</v>
      </c>
      <c r="AH39" s="45">
        <f>H39*$AA39*_xlfn.XLOOKUP(H$4,Table1[DN],Table1[No. Bolts])</f>
        <v>0</v>
      </c>
      <c r="AI39" s="45">
        <f>I39*$AA39*_xlfn.XLOOKUP(I$4,Table1[DN],Table1[No. Bolts])</f>
        <v>0</v>
      </c>
      <c r="AJ39" s="45">
        <f>J39*$AA39*_xlfn.XLOOKUP(J$4,Table1[DN],Table1[No. Bolts])</f>
        <v>0</v>
      </c>
      <c r="AK39" s="45">
        <f>K39*$AA39*_xlfn.XLOOKUP(K$4,Table1[DN],Table1[No. Bolts])</f>
        <v>0</v>
      </c>
      <c r="AL39" s="45">
        <f>L39*$AA39*_xlfn.XLOOKUP(L$4,Table1[DN],Table1[No. Bolts])</f>
        <v>0</v>
      </c>
      <c r="AM39" s="45">
        <f>M39*$AA39*_xlfn.XLOOKUP(M$4,Table1[DN],Table1[No. Bolts])</f>
        <v>0</v>
      </c>
      <c r="AN39" s="45">
        <f>N39*$AA39*_xlfn.XLOOKUP(N$4,Table1[DN],Table1[No. Bolts])</f>
        <v>0</v>
      </c>
      <c r="AO39" s="45">
        <f>O39*$AA39*_xlfn.XLOOKUP(O$4,Table1[DN],Table1[No. Bolts])</f>
        <v>0</v>
      </c>
      <c r="AP39" s="45">
        <f>P39*$AA39*_xlfn.XLOOKUP(P$4,Table1[DN],Table1[No. Bolts])</f>
        <v>0</v>
      </c>
      <c r="AQ39" s="45">
        <f>Q39*$AA39*_xlfn.XLOOKUP(Q$4,Table1[DN],Table1[No. Bolts])</f>
        <v>0</v>
      </c>
      <c r="AR39" t="s">
        <v>3395</v>
      </c>
    </row>
    <row r="40" spans="1:50">
      <c r="A40" s="43" t="s">
        <v>1018</v>
      </c>
      <c r="B40">
        <v>3</v>
      </c>
      <c r="U40">
        <v>3</v>
      </c>
      <c r="AA40">
        <v>1</v>
      </c>
      <c r="AB40" s="45">
        <f>B40*$AA40*_xlfn.XLOOKUP(B$4,Table1[DN],Table1[No. Bolts])</f>
        <v>12</v>
      </c>
      <c r="AC40" s="45">
        <f>C40*$AA40*_xlfn.XLOOKUP(C$4,Table1[DN],Table1[No. Bolts])</f>
        <v>0</v>
      </c>
      <c r="AD40" s="45">
        <f>D40*$AA40*_xlfn.XLOOKUP(D$4,Table1[DN],Table1[No. Bolts])</f>
        <v>0</v>
      </c>
      <c r="AE40" s="45">
        <f>E40*$AA40*_xlfn.XLOOKUP(E$4,Table1[DN],Table1[No. Bolts])</f>
        <v>0</v>
      </c>
      <c r="AF40" s="45">
        <f>F40*$AA40*_xlfn.XLOOKUP(F$4,Table1[DN],Table1[No. Bolts])</f>
        <v>0</v>
      </c>
      <c r="AG40" s="45">
        <f>G40*$AA40*_xlfn.XLOOKUP(G$4,Table1[DN],Table1[No. Bolts])</f>
        <v>0</v>
      </c>
      <c r="AH40" s="45">
        <f>H40*$AA40*_xlfn.XLOOKUP(H$4,Table1[DN],Table1[No. Bolts])</f>
        <v>0</v>
      </c>
      <c r="AI40" s="45">
        <f>I40*$AA40*_xlfn.XLOOKUP(I$4,Table1[DN],Table1[No. Bolts])</f>
        <v>0</v>
      </c>
      <c r="AJ40" s="45">
        <f>J40*$AA40*_xlfn.XLOOKUP(J$4,Table1[DN],Table1[No. Bolts])</f>
        <v>0</v>
      </c>
      <c r="AK40" s="45">
        <f>K40*$AA40*_xlfn.XLOOKUP(K$4,Table1[DN],Table1[No. Bolts])</f>
        <v>0</v>
      </c>
      <c r="AL40" s="45">
        <f>L40*$AA40*_xlfn.XLOOKUP(L$4,Table1[DN],Table1[No. Bolts])</f>
        <v>0</v>
      </c>
      <c r="AM40" s="45">
        <f>M40*$AA40*_xlfn.XLOOKUP(M$4,Table1[DN],Table1[No. Bolts])</f>
        <v>0</v>
      </c>
      <c r="AN40" s="45">
        <f>N40*$AA40*_xlfn.XLOOKUP(N$4,Table1[DN],Table1[No. Bolts])</f>
        <v>0</v>
      </c>
      <c r="AO40" s="45">
        <f>O40*$AA40*_xlfn.XLOOKUP(O$4,Table1[DN],Table1[No. Bolts])</f>
        <v>0</v>
      </c>
      <c r="AP40" s="45">
        <f>P40*$AA40*_xlfn.XLOOKUP(P$4,Table1[DN],Table1[No. Bolts])</f>
        <v>0</v>
      </c>
      <c r="AQ40" s="45">
        <f>Q40*$AA40*_xlfn.XLOOKUP(Q$4,Table1[DN],Table1[No. Bolts])</f>
        <v>0</v>
      </c>
      <c r="AR40" s="211" t="e">
        <f>_xlfn.XLOOKUP(A36,Table2[Pipe Spec],Table2[Bolt Desc.])</f>
        <v>#N/A</v>
      </c>
      <c r="AS40" s="211"/>
      <c r="AT40" s="211"/>
      <c r="AU40" s="211"/>
      <c r="AV40" s="211"/>
    </row>
    <row r="41" spans="1:50">
      <c r="A41" s="43" t="s">
        <v>1276</v>
      </c>
      <c r="E41">
        <v>1</v>
      </c>
      <c r="U41">
        <v>1</v>
      </c>
      <c r="AA41">
        <v>2</v>
      </c>
      <c r="AB41" s="45">
        <f>B41*$AA41*_xlfn.XLOOKUP(B$4,Table1[DN],Table1[No. Bolts])</f>
        <v>0</v>
      </c>
      <c r="AC41" s="45">
        <f>C41*$AA41*_xlfn.XLOOKUP(C$4,Table1[DN],Table1[No. Bolts])</f>
        <v>0</v>
      </c>
      <c r="AD41" s="45">
        <f>D41*$AA41*_xlfn.XLOOKUP(D$4,Table1[DN],Table1[No. Bolts])</f>
        <v>0</v>
      </c>
      <c r="AE41" s="45">
        <f>E41*$AA41*_xlfn.XLOOKUP(E$4,Table1[DN],Table1[No. Bolts])</f>
        <v>8</v>
      </c>
      <c r="AF41" s="45">
        <f>F41*$AA41*_xlfn.XLOOKUP(F$4,Table1[DN],Table1[No. Bolts])</f>
        <v>0</v>
      </c>
      <c r="AG41" s="45">
        <f>G41*$AA41*_xlfn.XLOOKUP(G$4,Table1[DN],Table1[No. Bolts])</f>
        <v>0</v>
      </c>
      <c r="AH41" s="45">
        <f>H41*$AA41*_xlfn.XLOOKUP(H$4,Table1[DN],Table1[No. Bolts])</f>
        <v>0</v>
      </c>
      <c r="AI41" s="45">
        <f>I41*$AA41*_xlfn.XLOOKUP(I$4,Table1[DN],Table1[No. Bolts])</f>
        <v>0</v>
      </c>
      <c r="AJ41" s="45">
        <f>J41*$AA41*_xlfn.XLOOKUP(J$4,Table1[DN],Table1[No. Bolts])</f>
        <v>0</v>
      </c>
      <c r="AK41" s="45">
        <f>K41*$AA41*_xlfn.XLOOKUP(K$4,Table1[DN],Table1[No. Bolts])</f>
        <v>0</v>
      </c>
      <c r="AL41" s="45">
        <f>L41*$AA41*_xlfn.XLOOKUP(L$4,Table1[DN],Table1[No. Bolts])</f>
        <v>0</v>
      </c>
      <c r="AM41" s="45">
        <f>M41*$AA41*_xlfn.XLOOKUP(M$4,Table1[DN],Table1[No. Bolts])</f>
        <v>0</v>
      </c>
      <c r="AN41" s="45">
        <f>N41*$AA41*_xlfn.XLOOKUP(N$4,Table1[DN],Table1[No. Bolts])</f>
        <v>0</v>
      </c>
      <c r="AO41" s="45">
        <f>O41*$AA41*_xlfn.XLOOKUP(O$4,Table1[DN],Table1[No. Bolts])</f>
        <v>0</v>
      </c>
      <c r="AP41" s="45">
        <f>P41*$AA41*_xlfn.XLOOKUP(P$4,Table1[DN],Table1[No. Bolts])</f>
        <v>0</v>
      </c>
      <c r="AQ41" s="45">
        <f>Q41*$AA41*_xlfn.XLOOKUP(Q$4,Table1[DN],Table1[No. Bolts])</f>
        <v>0</v>
      </c>
      <c r="AR41" s="211"/>
      <c r="AS41" s="211"/>
      <c r="AT41" s="211"/>
      <c r="AU41" s="211"/>
      <c r="AV41" s="211"/>
    </row>
    <row r="42" spans="1:50">
      <c r="A42" s="43" t="s">
        <v>2483</v>
      </c>
      <c r="C42">
        <v>1</v>
      </c>
      <c r="D42">
        <v>1</v>
      </c>
      <c r="F42">
        <v>1</v>
      </c>
      <c r="G42">
        <v>1</v>
      </c>
      <c r="U42">
        <v>4</v>
      </c>
      <c r="AA42">
        <v>1</v>
      </c>
      <c r="AB42" s="45">
        <f>B42*$AA42*_xlfn.XLOOKUP(B$4,Table1[DN],Table1[No. Bolts])</f>
        <v>0</v>
      </c>
      <c r="AC42" s="45">
        <f>C42*$AA42*_xlfn.XLOOKUP(C$4,Table1[DN],Table1[No. Bolts])</f>
        <v>4</v>
      </c>
      <c r="AD42" s="45">
        <f>D42*$AA42*_xlfn.XLOOKUP(D$4,Table1[DN],Table1[No. Bolts])</f>
        <v>4</v>
      </c>
      <c r="AE42" s="45">
        <f>E42*$AA42*_xlfn.XLOOKUP(E$4,Table1[DN],Table1[No. Bolts])</f>
        <v>0</v>
      </c>
      <c r="AF42" s="45">
        <f>F42*$AA42*_xlfn.XLOOKUP(F$4,Table1[DN],Table1[No. Bolts])</f>
        <v>4</v>
      </c>
      <c r="AG42" s="45">
        <f>G42*$AA42*_xlfn.XLOOKUP(G$4,Table1[DN],Table1[No. Bolts])</f>
        <v>8</v>
      </c>
      <c r="AH42" s="45">
        <f>H42*$AA42*_xlfn.XLOOKUP(H$4,Table1[DN],Table1[No. Bolts])</f>
        <v>0</v>
      </c>
      <c r="AI42" s="45">
        <f>I42*$AA42*_xlfn.XLOOKUP(I$4,Table1[DN],Table1[No. Bolts])</f>
        <v>0</v>
      </c>
      <c r="AJ42" s="45">
        <f>J42*$AA42*_xlfn.XLOOKUP(J$4,Table1[DN],Table1[No. Bolts])</f>
        <v>0</v>
      </c>
      <c r="AK42" s="45">
        <f>K42*$AA42*_xlfn.XLOOKUP(K$4,Table1[DN],Table1[No. Bolts])</f>
        <v>0</v>
      </c>
      <c r="AL42" s="45">
        <f>L42*$AA42*_xlfn.XLOOKUP(L$4,Table1[DN],Table1[No. Bolts])</f>
        <v>0</v>
      </c>
      <c r="AM42" s="45">
        <f>M42*$AA42*_xlfn.XLOOKUP(M$4,Table1[DN],Table1[No. Bolts])</f>
        <v>0</v>
      </c>
      <c r="AN42" s="45">
        <f>N42*$AA42*_xlfn.XLOOKUP(N$4,Table1[DN],Table1[No. Bolts])</f>
        <v>0</v>
      </c>
      <c r="AO42" s="45">
        <f>O42*$AA42*_xlfn.XLOOKUP(O$4,Table1[DN],Table1[No. Bolts])</f>
        <v>0</v>
      </c>
      <c r="AP42" s="45">
        <f>P42*$AA42*_xlfn.XLOOKUP(P$4,Table1[DN],Table1[No. Bolts])</f>
        <v>0</v>
      </c>
      <c r="AQ42" s="45">
        <f>Q42*$AA42*_xlfn.XLOOKUP(Q$4,Table1[DN],Table1[No. Bolts])</f>
        <v>0</v>
      </c>
    </row>
    <row r="43" spans="1:50">
      <c r="A43" s="43" t="s">
        <v>136</v>
      </c>
      <c r="F43">
        <v>2</v>
      </c>
      <c r="U43">
        <v>2</v>
      </c>
      <c r="Z43" t="s">
        <v>3396</v>
      </c>
      <c r="AA43" t="s">
        <v>3388</v>
      </c>
      <c r="AB43" s="212" t="s">
        <v>3389</v>
      </c>
      <c r="AC43" s="212"/>
      <c r="AD43" s="212"/>
      <c r="AE43" s="212"/>
      <c r="AF43" s="212"/>
      <c r="AG43" s="212"/>
      <c r="AH43" s="212"/>
      <c r="AI43" s="212"/>
      <c r="AJ43" s="212"/>
      <c r="AK43" s="212"/>
      <c r="AL43" s="212"/>
      <c r="AM43" s="212"/>
      <c r="AN43" s="212"/>
      <c r="AO43" s="212"/>
      <c r="AP43" s="212"/>
      <c r="AQ43" s="212"/>
      <c r="AR43" t="s">
        <v>3390</v>
      </c>
      <c r="AS43" t="s">
        <v>3391</v>
      </c>
      <c r="AT43" t="s">
        <v>3392</v>
      </c>
      <c r="AU43" t="s">
        <v>3393</v>
      </c>
      <c r="AV43" t="s">
        <v>3394</v>
      </c>
      <c r="AW43" t="s">
        <v>3397</v>
      </c>
      <c r="AX43" t="s">
        <v>3398</v>
      </c>
    </row>
    <row r="44" spans="1:50">
      <c r="A44" s="42" t="s">
        <v>631</v>
      </c>
      <c r="B44">
        <v>39</v>
      </c>
      <c r="D44">
        <v>15</v>
      </c>
      <c r="E44">
        <v>6</v>
      </c>
      <c r="F44">
        <v>12</v>
      </c>
      <c r="G44">
        <v>8</v>
      </c>
      <c r="H44">
        <v>4</v>
      </c>
      <c r="U44">
        <v>84</v>
      </c>
      <c r="AA44">
        <v>1</v>
      </c>
      <c r="AB44" s="45">
        <f>B44*$AA44*_xlfn.XLOOKUP(B$4,Table1[DN],Table1[No. Bolts])</f>
        <v>156</v>
      </c>
      <c r="AC44" s="45">
        <f>C44*$AA44*_xlfn.XLOOKUP(C$4,Table1[DN],Table1[No. Bolts])</f>
        <v>0</v>
      </c>
      <c r="AD44" s="45">
        <f>D44*$AA44*_xlfn.XLOOKUP(D$4,Table1[DN],Table1[No. Bolts])</f>
        <v>60</v>
      </c>
      <c r="AE44" s="45">
        <f>E44*$AA44*_xlfn.XLOOKUP(E$4,Table1[DN],Table1[No. Bolts])</f>
        <v>24</v>
      </c>
      <c r="AF44" s="45">
        <f>F44*$AA44*_xlfn.XLOOKUP(F$4,Table1[DN],Table1[No. Bolts])</f>
        <v>48</v>
      </c>
      <c r="AG44" s="45">
        <f>G44*$AA44*_xlfn.XLOOKUP(G$4,Table1[DN],Table1[No. Bolts])</f>
        <v>64</v>
      </c>
      <c r="AH44" s="45">
        <f>H44*$AA44*_xlfn.XLOOKUP(H$4,Table1[DN],Table1[No. Bolts])</f>
        <v>32</v>
      </c>
      <c r="AI44" s="45">
        <f>I44*$AA44*_xlfn.XLOOKUP(I$4,Table1[DN],Table1[No. Bolts])</f>
        <v>0</v>
      </c>
      <c r="AJ44" s="45">
        <f>J44*$AA44*_xlfn.XLOOKUP(J$4,Table1[DN],Table1[No. Bolts])</f>
        <v>0</v>
      </c>
      <c r="AK44" s="45">
        <f>K44*$AA44*_xlfn.XLOOKUP(K$4,Table1[DN],Table1[No. Bolts])</f>
        <v>0</v>
      </c>
      <c r="AL44" s="45">
        <f>L44*$AA44*_xlfn.XLOOKUP(L$4,Table1[DN],Table1[No. Bolts])</f>
        <v>0</v>
      </c>
      <c r="AM44" s="45">
        <f>M44*$AA44*_xlfn.XLOOKUP(M$4,Table1[DN],Table1[No. Bolts])</f>
        <v>0</v>
      </c>
      <c r="AN44" s="45">
        <f>N44*$AA44*_xlfn.XLOOKUP(N$4,Table1[DN],Table1[No. Bolts])</f>
        <v>0</v>
      </c>
      <c r="AO44" s="45">
        <f>O44*$AA44*_xlfn.XLOOKUP(O$4,Table1[DN],Table1[No. Bolts])</f>
        <v>0</v>
      </c>
      <c r="AP44" s="45">
        <f>P44*$AA44*_xlfn.XLOOKUP(P$4,Table1[DN],Table1[No. Bolts])</f>
        <v>0</v>
      </c>
      <c r="AQ44" s="45">
        <f>Q44*$AA44*_xlfn.XLOOKUP(Q$4,Table1[DN],Table1[No. Bolts])</f>
        <v>0</v>
      </c>
      <c r="AR44">
        <f>SUM(AB44:AD55)</f>
        <v>504</v>
      </c>
      <c r="AS44">
        <f>SUM(AE44:AH55)</f>
        <v>388</v>
      </c>
      <c r="AT44">
        <f>SUM(AI44:AJ55)</f>
        <v>0</v>
      </c>
      <c r="AU44">
        <f>SUM(AK44:AM55)</f>
        <v>0</v>
      </c>
      <c r="AV44">
        <f>SUM(AN44:AO55)</f>
        <v>0</v>
      </c>
      <c r="AW44">
        <f>SUM(AP44:AP55)</f>
        <v>0</v>
      </c>
      <c r="AX44">
        <f>SUM(AQ44:AQ55)</f>
        <v>0</v>
      </c>
    </row>
    <row r="45" spans="1:50">
      <c r="A45" s="43" t="s">
        <v>160</v>
      </c>
      <c r="E45">
        <v>2</v>
      </c>
      <c r="U45">
        <v>2</v>
      </c>
      <c r="AA45">
        <v>2</v>
      </c>
      <c r="AB45" s="45">
        <f>B45*$AA45*_xlfn.XLOOKUP(B$4,Table1[DN],Table1[No. Bolts])</f>
        <v>0</v>
      </c>
      <c r="AC45" s="45">
        <f>C45*$AA45*_xlfn.XLOOKUP(C$4,Table1[DN],Table1[No. Bolts])</f>
        <v>0</v>
      </c>
      <c r="AD45" s="45">
        <f>D45*$AA45*_xlfn.XLOOKUP(D$4,Table1[DN],Table1[No. Bolts])</f>
        <v>0</v>
      </c>
      <c r="AE45" s="45">
        <f>E45*$AA45*_xlfn.XLOOKUP(E$4,Table1[DN],Table1[No. Bolts])</f>
        <v>16</v>
      </c>
      <c r="AF45" s="45">
        <f>F45*$AA45*_xlfn.XLOOKUP(F$4,Table1[DN],Table1[No. Bolts])</f>
        <v>0</v>
      </c>
      <c r="AG45" s="45">
        <f>G45*$AA45*_xlfn.XLOOKUP(G$4,Table1[DN],Table1[No. Bolts])</f>
        <v>0</v>
      </c>
      <c r="AH45" s="45">
        <f>H45*$AA45*_xlfn.XLOOKUP(H$4,Table1[DN],Table1[No. Bolts])</f>
        <v>0</v>
      </c>
      <c r="AI45" s="45">
        <f>I45*$AA45*_xlfn.XLOOKUP(I$4,Table1[DN],Table1[No. Bolts])</f>
        <v>0</v>
      </c>
      <c r="AJ45" s="45">
        <f>J45*$AA45*_xlfn.XLOOKUP(J$4,Table1[DN],Table1[No. Bolts])</f>
        <v>0</v>
      </c>
      <c r="AK45" s="45">
        <f>K45*$AA45*_xlfn.XLOOKUP(K$4,Table1[DN],Table1[No. Bolts])</f>
        <v>0</v>
      </c>
      <c r="AL45" s="45">
        <f>L45*$AA45*_xlfn.XLOOKUP(L$4,Table1[DN],Table1[No. Bolts])</f>
        <v>0</v>
      </c>
      <c r="AM45" s="45">
        <f>M45*$AA45*_xlfn.XLOOKUP(M$4,Table1[DN],Table1[No. Bolts])</f>
        <v>0</v>
      </c>
      <c r="AN45" s="45">
        <f>N45*$AA45*_xlfn.XLOOKUP(N$4,Table1[DN],Table1[No. Bolts])</f>
        <v>0</v>
      </c>
      <c r="AO45" s="45">
        <f>O45*$AA45*_xlfn.XLOOKUP(O$4,Table1[DN],Table1[No. Bolts])</f>
        <v>0</v>
      </c>
      <c r="AP45" s="45">
        <f>P45*$AA45*_xlfn.XLOOKUP(P$4,Table1[DN],Table1[No. Bolts])</f>
        <v>0</v>
      </c>
      <c r="AQ45" s="45">
        <f>Q45*$AA45*_xlfn.XLOOKUP(Q$4,Table1[DN],Table1[No. Bolts])</f>
        <v>0</v>
      </c>
    </row>
    <row r="46" spans="1:50">
      <c r="A46" s="43" t="s">
        <v>174</v>
      </c>
      <c r="B46">
        <v>8</v>
      </c>
      <c r="D46">
        <v>6</v>
      </c>
      <c r="E46">
        <v>1</v>
      </c>
      <c r="U46">
        <v>15</v>
      </c>
      <c r="AA46">
        <v>2</v>
      </c>
      <c r="AB46" s="45">
        <f>B46*$AA46*_xlfn.XLOOKUP(B$4,Table1[DN],Table1[No. Bolts])</f>
        <v>64</v>
      </c>
      <c r="AC46" s="45">
        <f>C46*$AA46*_xlfn.XLOOKUP(C$4,Table1[DN],Table1[No. Bolts])</f>
        <v>0</v>
      </c>
      <c r="AD46" s="45">
        <f>D46*$AA46*_xlfn.XLOOKUP(D$4,Table1[DN],Table1[No. Bolts])</f>
        <v>48</v>
      </c>
      <c r="AE46" s="45">
        <f>E46*$AA46*_xlfn.XLOOKUP(E$4,Table1[DN],Table1[No. Bolts])</f>
        <v>8</v>
      </c>
      <c r="AF46" s="45">
        <f>F46*$AA46*_xlfn.XLOOKUP(F$4,Table1[DN],Table1[No. Bolts])</f>
        <v>0</v>
      </c>
      <c r="AG46" s="45">
        <f>G46*$AA46*_xlfn.XLOOKUP(G$4,Table1[DN],Table1[No. Bolts])</f>
        <v>0</v>
      </c>
      <c r="AH46" s="45">
        <f>H46*$AA46*_xlfn.XLOOKUP(H$4,Table1[DN],Table1[No. Bolts])</f>
        <v>0</v>
      </c>
      <c r="AI46" s="45">
        <f>I46*$AA46*_xlfn.XLOOKUP(I$4,Table1[DN],Table1[No. Bolts])</f>
        <v>0</v>
      </c>
      <c r="AJ46" s="45">
        <f>J46*$AA46*_xlfn.XLOOKUP(J$4,Table1[DN],Table1[No. Bolts])</f>
        <v>0</v>
      </c>
      <c r="AK46" s="45">
        <f>K46*$AA46*_xlfn.XLOOKUP(K$4,Table1[DN],Table1[No. Bolts])</f>
        <v>0</v>
      </c>
      <c r="AL46" s="45">
        <f>L46*$AA46*_xlfn.XLOOKUP(L$4,Table1[DN],Table1[No. Bolts])</f>
        <v>0</v>
      </c>
      <c r="AM46" s="45">
        <f>M46*$AA46*_xlfn.XLOOKUP(M$4,Table1[DN],Table1[No. Bolts])</f>
        <v>0</v>
      </c>
      <c r="AN46" s="45">
        <f>N46*$AA46*_xlfn.XLOOKUP(N$4,Table1[DN],Table1[No. Bolts])</f>
        <v>0</v>
      </c>
      <c r="AO46" s="45">
        <f>O46*$AA46*_xlfn.XLOOKUP(O$4,Table1[DN],Table1[No. Bolts])</f>
        <v>0</v>
      </c>
      <c r="AP46" s="45">
        <f>P46*$AA46*_xlfn.XLOOKUP(P$4,Table1[DN],Table1[No. Bolts])</f>
        <v>0</v>
      </c>
      <c r="AQ46" s="45">
        <f>Q46*$AA46*_xlfn.XLOOKUP(Q$4,Table1[DN],Table1[No. Bolts])</f>
        <v>0</v>
      </c>
      <c r="AR46" t="s">
        <v>3395</v>
      </c>
    </row>
    <row r="47" spans="1:50">
      <c r="A47" s="43" t="s">
        <v>337</v>
      </c>
      <c r="B47">
        <v>1</v>
      </c>
      <c r="D47">
        <v>1</v>
      </c>
      <c r="G47">
        <v>2</v>
      </c>
      <c r="U47">
        <v>4</v>
      </c>
      <c r="AA47">
        <v>2</v>
      </c>
      <c r="AB47" s="45">
        <f>B47*$AA47*_xlfn.XLOOKUP(B$4,Table1[DN],Table1[No. Bolts])</f>
        <v>8</v>
      </c>
      <c r="AC47" s="45">
        <f>C47*$AA47*_xlfn.XLOOKUP(C$4,Table1[DN],Table1[No. Bolts])</f>
        <v>0</v>
      </c>
      <c r="AD47" s="45">
        <f>D47*$AA47*_xlfn.XLOOKUP(D$4,Table1[DN],Table1[No. Bolts])</f>
        <v>8</v>
      </c>
      <c r="AE47" s="45">
        <f>E47*$AA47*_xlfn.XLOOKUP(E$4,Table1[DN],Table1[No. Bolts])</f>
        <v>0</v>
      </c>
      <c r="AF47" s="45">
        <f>F47*$AA47*_xlfn.XLOOKUP(F$4,Table1[DN],Table1[No. Bolts])</f>
        <v>0</v>
      </c>
      <c r="AG47" s="45">
        <f>G47*$AA47*_xlfn.XLOOKUP(G$4,Table1[DN],Table1[No. Bolts])</f>
        <v>32</v>
      </c>
      <c r="AH47" s="45">
        <f>H47*$AA47*_xlfn.XLOOKUP(H$4,Table1[DN],Table1[No. Bolts])</f>
        <v>0</v>
      </c>
      <c r="AI47" s="45">
        <f>I47*$AA47*_xlfn.XLOOKUP(I$4,Table1[DN],Table1[No. Bolts])</f>
        <v>0</v>
      </c>
      <c r="AJ47" s="45">
        <f>J47*$AA47*_xlfn.XLOOKUP(J$4,Table1[DN],Table1[No. Bolts])</f>
        <v>0</v>
      </c>
      <c r="AK47" s="45">
        <f>K47*$AA47*_xlfn.XLOOKUP(K$4,Table1[DN],Table1[No. Bolts])</f>
        <v>0</v>
      </c>
      <c r="AL47" s="45">
        <f>L47*$AA47*_xlfn.XLOOKUP(L$4,Table1[DN],Table1[No. Bolts])</f>
        <v>0</v>
      </c>
      <c r="AM47" s="45">
        <f>M47*$AA47*_xlfn.XLOOKUP(M$4,Table1[DN],Table1[No. Bolts])</f>
        <v>0</v>
      </c>
      <c r="AN47" s="45">
        <f>N47*$AA47*_xlfn.XLOOKUP(N$4,Table1[DN],Table1[No. Bolts])</f>
        <v>0</v>
      </c>
      <c r="AO47" s="45">
        <f>O47*$AA47*_xlfn.XLOOKUP(O$4,Table1[DN],Table1[No. Bolts])</f>
        <v>0</v>
      </c>
      <c r="AP47" s="45">
        <f>P47*$AA47*_xlfn.XLOOKUP(P$4,Table1[DN],Table1[No. Bolts])</f>
        <v>0</v>
      </c>
      <c r="AQ47" s="45">
        <f>Q47*$AA47*_xlfn.XLOOKUP(Q$4,Table1[DN],Table1[No. Bolts])</f>
        <v>0</v>
      </c>
      <c r="AR47" s="211" t="e">
        <f>_xlfn.XLOOKUP(A43,Table2[Pipe Spec],Table2[Bolt Desc.])</f>
        <v>#N/A</v>
      </c>
      <c r="AS47" s="211"/>
      <c r="AT47" s="211"/>
      <c r="AU47" s="211"/>
      <c r="AV47" s="211"/>
    </row>
    <row r="48" spans="1:50">
      <c r="A48" s="43" t="s">
        <v>184</v>
      </c>
      <c r="B48">
        <v>14</v>
      </c>
      <c r="D48">
        <v>1</v>
      </c>
      <c r="E48">
        <v>1</v>
      </c>
      <c r="F48">
        <v>2</v>
      </c>
      <c r="U48">
        <v>18</v>
      </c>
      <c r="AA48">
        <v>1</v>
      </c>
      <c r="AB48" s="45">
        <f>B48*$AA48*_xlfn.XLOOKUP(B$4,Table1[DN],Table1[No. Bolts])</f>
        <v>56</v>
      </c>
      <c r="AC48" s="45">
        <f>C48*$AA48*_xlfn.XLOOKUP(C$4,Table1[DN],Table1[No. Bolts])</f>
        <v>0</v>
      </c>
      <c r="AD48" s="45">
        <f>D48*$AA48*_xlfn.XLOOKUP(D$4,Table1[DN],Table1[No. Bolts])</f>
        <v>4</v>
      </c>
      <c r="AE48" s="45">
        <f>E48*$AA48*_xlfn.XLOOKUP(E$4,Table1[DN],Table1[No. Bolts])</f>
        <v>4</v>
      </c>
      <c r="AF48" s="45">
        <f>F48*$AA48*_xlfn.XLOOKUP(F$4,Table1[DN],Table1[No. Bolts])</f>
        <v>8</v>
      </c>
      <c r="AG48" s="45">
        <f>G48*$AA48*_xlfn.XLOOKUP(G$4,Table1[DN],Table1[No. Bolts])</f>
        <v>0</v>
      </c>
      <c r="AH48" s="45">
        <f>H48*$AA48*_xlfn.XLOOKUP(H$4,Table1[DN],Table1[No. Bolts])</f>
        <v>0</v>
      </c>
      <c r="AI48" s="45">
        <f>I48*$AA48*_xlfn.XLOOKUP(I$4,Table1[DN],Table1[No. Bolts])</f>
        <v>0</v>
      </c>
      <c r="AJ48" s="45">
        <f>J48*$AA48*_xlfn.XLOOKUP(J$4,Table1[DN],Table1[No. Bolts])</f>
        <v>0</v>
      </c>
      <c r="AK48" s="45">
        <f>K48*$AA48*_xlfn.XLOOKUP(K$4,Table1[DN],Table1[No. Bolts])</f>
        <v>0</v>
      </c>
      <c r="AL48" s="45">
        <f>L48*$AA48*_xlfn.XLOOKUP(L$4,Table1[DN],Table1[No. Bolts])</f>
        <v>0</v>
      </c>
      <c r="AM48" s="45">
        <f>M48*$AA48*_xlfn.XLOOKUP(M$4,Table1[DN],Table1[No. Bolts])</f>
        <v>0</v>
      </c>
      <c r="AN48" s="45">
        <f>N48*$AA48*_xlfn.XLOOKUP(N$4,Table1[DN],Table1[No. Bolts])</f>
        <v>0</v>
      </c>
      <c r="AO48" s="45">
        <f>O48*$AA48*_xlfn.XLOOKUP(O$4,Table1[DN],Table1[No. Bolts])</f>
        <v>0</v>
      </c>
      <c r="AP48" s="45">
        <f>P48*$AA48*_xlfn.XLOOKUP(P$4,Table1[DN],Table1[No. Bolts])</f>
        <v>0</v>
      </c>
      <c r="AQ48" s="45">
        <f>Q48*$AA48*_xlfn.XLOOKUP(Q$4,Table1[DN],Table1[No. Bolts])</f>
        <v>0</v>
      </c>
      <c r="AR48" s="211"/>
      <c r="AS48" s="211"/>
      <c r="AT48" s="211"/>
      <c r="AU48" s="211"/>
      <c r="AV48" s="211"/>
    </row>
    <row r="49" spans="1:50">
      <c r="A49" s="43" t="s">
        <v>92</v>
      </c>
      <c r="H49">
        <v>4</v>
      </c>
      <c r="U49">
        <v>4</v>
      </c>
      <c r="AA49">
        <v>2</v>
      </c>
      <c r="AB49" s="45">
        <f>B49*$AA49*_xlfn.XLOOKUP(B$4,Table1[DN],Table1[No. Bolts])</f>
        <v>0</v>
      </c>
      <c r="AC49" s="45">
        <f>C49*$AA49*_xlfn.XLOOKUP(C$4,Table1[DN],Table1[No. Bolts])</f>
        <v>0</v>
      </c>
      <c r="AD49" s="45">
        <f>D49*$AA49*_xlfn.XLOOKUP(D$4,Table1[DN],Table1[No. Bolts])</f>
        <v>0</v>
      </c>
      <c r="AE49" s="45">
        <f>E49*$AA49*_xlfn.XLOOKUP(E$4,Table1[DN],Table1[No. Bolts])</f>
        <v>0</v>
      </c>
      <c r="AF49" s="45">
        <f>F49*$AA49*_xlfn.XLOOKUP(F$4,Table1[DN],Table1[No. Bolts])</f>
        <v>0</v>
      </c>
      <c r="AG49" s="45">
        <f>G49*$AA49*_xlfn.XLOOKUP(G$4,Table1[DN],Table1[No. Bolts])</f>
        <v>0</v>
      </c>
      <c r="AH49" s="45">
        <f>H49*$AA49*_xlfn.XLOOKUP(H$4,Table1[DN],Table1[No. Bolts])</f>
        <v>64</v>
      </c>
      <c r="AI49" s="45">
        <f>I49*$AA49*_xlfn.XLOOKUP(I$4,Table1[DN],Table1[No. Bolts])</f>
        <v>0</v>
      </c>
      <c r="AJ49" s="45">
        <f>J49*$AA49*_xlfn.XLOOKUP(J$4,Table1[DN],Table1[No. Bolts])</f>
        <v>0</v>
      </c>
      <c r="AK49" s="45">
        <f>K49*$AA49*_xlfn.XLOOKUP(K$4,Table1[DN],Table1[No. Bolts])</f>
        <v>0</v>
      </c>
      <c r="AL49" s="45">
        <f>L49*$AA49*_xlfn.XLOOKUP(L$4,Table1[DN],Table1[No. Bolts])</f>
        <v>0</v>
      </c>
      <c r="AM49" s="45">
        <f>M49*$AA49*_xlfn.XLOOKUP(M$4,Table1[DN],Table1[No. Bolts])</f>
        <v>0</v>
      </c>
      <c r="AN49" s="45">
        <f>N49*$AA49*_xlfn.XLOOKUP(N$4,Table1[DN],Table1[No. Bolts])</f>
        <v>0</v>
      </c>
      <c r="AO49" s="45">
        <f>O49*$AA49*_xlfn.XLOOKUP(O$4,Table1[DN],Table1[No. Bolts])</f>
        <v>0</v>
      </c>
      <c r="AP49" s="45">
        <f>P49*$AA49*_xlfn.XLOOKUP(P$4,Table1[DN],Table1[No. Bolts])</f>
        <v>0</v>
      </c>
      <c r="AQ49" s="45">
        <f>Q49*$AA49*_xlfn.XLOOKUP(Q$4,Table1[DN],Table1[No. Bolts])</f>
        <v>0</v>
      </c>
    </row>
    <row r="50" spans="1:50">
      <c r="A50" s="43" t="s">
        <v>391</v>
      </c>
      <c r="F50">
        <v>2</v>
      </c>
      <c r="G50">
        <v>6</v>
      </c>
      <c r="U50">
        <v>8</v>
      </c>
      <c r="AA50">
        <v>1</v>
      </c>
      <c r="AB50" s="45">
        <f>B50*$AA50*_xlfn.XLOOKUP(B$4,Table1[DN],Table1[No. Bolts])</f>
        <v>0</v>
      </c>
      <c r="AC50" s="45">
        <f>C50*$AA50*_xlfn.XLOOKUP(C$4,Table1[DN],Table1[No. Bolts])</f>
        <v>0</v>
      </c>
      <c r="AD50" s="45">
        <f>D50*$AA50*_xlfn.XLOOKUP(D$4,Table1[DN],Table1[No. Bolts])</f>
        <v>0</v>
      </c>
      <c r="AE50" s="45">
        <f>E50*$AA50*_xlfn.XLOOKUP(E$4,Table1[DN],Table1[No. Bolts])</f>
        <v>0</v>
      </c>
      <c r="AF50" s="45">
        <f>F50*$AA50*_xlfn.XLOOKUP(F$4,Table1[DN],Table1[No. Bolts])</f>
        <v>8</v>
      </c>
      <c r="AG50" s="45">
        <f>G50*$AA50*_xlfn.XLOOKUP(G$4,Table1[DN],Table1[No. Bolts])</f>
        <v>48</v>
      </c>
      <c r="AH50" s="45">
        <f>H50*$AA50*_xlfn.XLOOKUP(H$4,Table1[DN],Table1[No. Bolts])</f>
        <v>0</v>
      </c>
      <c r="AI50" s="45">
        <f>I50*$AA50*_xlfn.XLOOKUP(I$4,Table1[DN],Table1[No. Bolts])</f>
        <v>0</v>
      </c>
      <c r="AJ50" s="45">
        <f>J50*$AA50*_xlfn.XLOOKUP(J$4,Table1[DN],Table1[No. Bolts])</f>
        <v>0</v>
      </c>
      <c r="AK50" s="45">
        <f>K50*$AA50*_xlfn.XLOOKUP(K$4,Table1[DN],Table1[No. Bolts])</f>
        <v>0</v>
      </c>
      <c r="AL50" s="45">
        <f>L50*$AA50*_xlfn.XLOOKUP(L$4,Table1[DN],Table1[No. Bolts])</f>
        <v>0</v>
      </c>
      <c r="AM50" s="45">
        <f>M50*$AA50*_xlfn.XLOOKUP(M$4,Table1[DN],Table1[No. Bolts])</f>
        <v>0</v>
      </c>
      <c r="AN50" s="45">
        <f>N50*$AA50*_xlfn.XLOOKUP(N$4,Table1[DN],Table1[No. Bolts])</f>
        <v>0</v>
      </c>
      <c r="AO50" s="45">
        <f>O50*$AA50*_xlfn.XLOOKUP(O$4,Table1[DN],Table1[No. Bolts])</f>
        <v>0</v>
      </c>
      <c r="AP50" s="45">
        <f>P50*$AA50*_xlfn.XLOOKUP(P$4,Table1[DN],Table1[No. Bolts])</f>
        <v>0</v>
      </c>
      <c r="AQ50" s="45">
        <f>Q50*$AA50*_xlfn.XLOOKUP(Q$4,Table1[DN],Table1[No. Bolts])</f>
        <v>0</v>
      </c>
    </row>
    <row r="51" spans="1:50">
      <c r="A51" s="43" t="s">
        <v>750</v>
      </c>
      <c r="D51">
        <v>1</v>
      </c>
      <c r="E51">
        <v>1</v>
      </c>
      <c r="U51">
        <v>2</v>
      </c>
      <c r="AA51">
        <v>1</v>
      </c>
      <c r="AB51" s="45">
        <f>B51*$AA51*_xlfn.XLOOKUP(B$4,Table1[DN],Table1[No. Bolts])</f>
        <v>0</v>
      </c>
      <c r="AC51" s="45">
        <f>C51*$AA51*_xlfn.XLOOKUP(C$4,Table1[DN],Table1[No. Bolts])</f>
        <v>0</v>
      </c>
      <c r="AD51" s="45">
        <f>D51*$AA51*_xlfn.XLOOKUP(D$4,Table1[DN],Table1[No. Bolts])</f>
        <v>4</v>
      </c>
      <c r="AE51" s="45">
        <f>E51*$AA51*_xlfn.XLOOKUP(E$4,Table1[DN],Table1[No. Bolts])</f>
        <v>4</v>
      </c>
      <c r="AF51" s="45">
        <f>F51*$AA51*_xlfn.XLOOKUP(F$4,Table1[DN],Table1[No. Bolts])</f>
        <v>0</v>
      </c>
      <c r="AG51" s="45">
        <f>G51*$AA51*_xlfn.XLOOKUP(G$4,Table1[DN],Table1[No. Bolts])</f>
        <v>0</v>
      </c>
      <c r="AH51" s="45">
        <f>H51*$AA51*_xlfn.XLOOKUP(H$4,Table1[DN],Table1[No. Bolts])</f>
        <v>0</v>
      </c>
      <c r="AI51" s="45">
        <f>I51*$AA51*_xlfn.XLOOKUP(I$4,Table1[DN],Table1[No. Bolts])</f>
        <v>0</v>
      </c>
      <c r="AJ51" s="45">
        <f>J51*$AA51*_xlfn.XLOOKUP(J$4,Table1[DN],Table1[No. Bolts])</f>
        <v>0</v>
      </c>
      <c r="AK51" s="45">
        <f>K51*$AA51*_xlfn.XLOOKUP(K$4,Table1[DN],Table1[No. Bolts])</f>
        <v>0</v>
      </c>
      <c r="AL51" s="45">
        <f>L51*$AA51*_xlfn.XLOOKUP(L$4,Table1[DN],Table1[No. Bolts])</f>
        <v>0</v>
      </c>
      <c r="AM51" s="45">
        <f>M51*$AA51*_xlfn.XLOOKUP(M$4,Table1[DN],Table1[No. Bolts])</f>
        <v>0</v>
      </c>
      <c r="AN51" s="45">
        <f>N51*$AA51*_xlfn.XLOOKUP(N$4,Table1[DN],Table1[No. Bolts])</f>
        <v>0</v>
      </c>
      <c r="AO51" s="45">
        <f>O51*$AA51*_xlfn.XLOOKUP(O$4,Table1[DN],Table1[No. Bolts])</f>
        <v>0</v>
      </c>
      <c r="AP51" s="45">
        <f>P51*$AA51*_xlfn.XLOOKUP(P$4,Table1[DN],Table1[No. Bolts])</f>
        <v>0</v>
      </c>
      <c r="AQ51" s="45">
        <f>Q51*$AA51*_xlfn.XLOOKUP(Q$4,Table1[DN],Table1[No. Bolts])</f>
        <v>0</v>
      </c>
    </row>
    <row r="52" spans="1:50">
      <c r="A52" s="43" t="s">
        <v>308</v>
      </c>
      <c r="B52">
        <v>1</v>
      </c>
      <c r="F52">
        <v>3</v>
      </c>
      <c r="U52">
        <v>4</v>
      </c>
      <c r="AA52">
        <v>1</v>
      </c>
      <c r="AB52" s="45">
        <f>B52*$AA52*_xlfn.XLOOKUP(B$4,Table1[DN],Table1[No. Bolts])</f>
        <v>4</v>
      </c>
      <c r="AC52" s="45">
        <f>C52*$AA52*_xlfn.XLOOKUP(C$4,Table1[DN],Table1[No. Bolts])</f>
        <v>0</v>
      </c>
      <c r="AD52" s="45">
        <f>D52*$AA52*_xlfn.XLOOKUP(D$4,Table1[DN],Table1[No. Bolts])</f>
        <v>0</v>
      </c>
      <c r="AE52" s="45">
        <f>E52*$AA52*_xlfn.XLOOKUP(E$4,Table1[DN],Table1[No. Bolts])</f>
        <v>0</v>
      </c>
      <c r="AF52" s="45">
        <f>F52*$AA52*_xlfn.XLOOKUP(F$4,Table1[DN],Table1[No. Bolts])</f>
        <v>12</v>
      </c>
      <c r="AG52" s="45">
        <f>G52*$AA52*_xlfn.XLOOKUP(G$4,Table1[DN],Table1[No. Bolts])</f>
        <v>0</v>
      </c>
      <c r="AH52" s="45">
        <f>H52*$AA52*_xlfn.XLOOKUP(H$4,Table1[DN],Table1[No. Bolts])</f>
        <v>0</v>
      </c>
      <c r="AI52" s="45">
        <f>I52*$AA52*_xlfn.XLOOKUP(I$4,Table1[DN],Table1[No. Bolts])</f>
        <v>0</v>
      </c>
      <c r="AJ52" s="45">
        <f>J52*$AA52*_xlfn.XLOOKUP(J$4,Table1[DN],Table1[No. Bolts])</f>
        <v>0</v>
      </c>
      <c r="AK52" s="45">
        <f>K52*$AA52*_xlfn.XLOOKUP(K$4,Table1[DN],Table1[No. Bolts])</f>
        <v>0</v>
      </c>
      <c r="AL52" s="45">
        <f>L52*$AA52*_xlfn.XLOOKUP(L$4,Table1[DN],Table1[No. Bolts])</f>
        <v>0</v>
      </c>
      <c r="AM52" s="45">
        <f>M52*$AA52*_xlfn.XLOOKUP(M$4,Table1[DN],Table1[No. Bolts])</f>
        <v>0</v>
      </c>
      <c r="AN52" s="45">
        <f>N52*$AA52*_xlfn.XLOOKUP(N$4,Table1[DN],Table1[No. Bolts])</f>
        <v>0</v>
      </c>
      <c r="AO52" s="45">
        <f>O52*$AA52*_xlfn.XLOOKUP(O$4,Table1[DN],Table1[No. Bolts])</f>
        <v>0</v>
      </c>
      <c r="AP52" s="45">
        <f>P52*$AA52*_xlfn.XLOOKUP(P$4,Table1[DN],Table1[No. Bolts])</f>
        <v>0</v>
      </c>
      <c r="AQ52" s="45">
        <f>Q52*$AA52*_xlfn.XLOOKUP(Q$4,Table1[DN],Table1[No. Bolts])</f>
        <v>0</v>
      </c>
    </row>
    <row r="53" spans="1:50">
      <c r="A53" s="43" t="s">
        <v>1018</v>
      </c>
      <c r="B53">
        <v>1</v>
      </c>
      <c r="D53">
        <v>1</v>
      </c>
      <c r="U53">
        <v>2</v>
      </c>
      <c r="AA53">
        <v>2</v>
      </c>
      <c r="AB53" s="45">
        <f>B53*$AA53*_xlfn.XLOOKUP(B$4,Table1[DN],Table1[No. Bolts])</f>
        <v>8</v>
      </c>
      <c r="AC53" s="45">
        <f>C53*$AA53*_xlfn.XLOOKUP(C$4,Table1[DN],Table1[No. Bolts])</f>
        <v>0</v>
      </c>
      <c r="AD53" s="45">
        <f>D53*$AA53*_xlfn.XLOOKUP(D$4,Table1[DN],Table1[No. Bolts])</f>
        <v>8</v>
      </c>
      <c r="AE53" s="45">
        <f>E53*$AA53*_xlfn.XLOOKUP(E$4,Table1[DN],Table1[No. Bolts])</f>
        <v>0</v>
      </c>
      <c r="AF53" s="45">
        <f>F53*$AA53*_xlfn.XLOOKUP(F$4,Table1[DN],Table1[No. Bolts])</f>
        <v>0</v>
      </c>
      <c r="AG53" s="45">
        <f>G53*$AA53*_xlfn.XLOOKUP(G$4,Table1[DN],Table1[No. Bolts])</f>
        <v>0</v>
      </c>
      <c r="AH53" s="45">
        <f>H53*$AA53*_xlfn.XLOOKUP(H$4,Table1[DN],Table1[No. Bolts])</f>
        <v>0</v>
      </c>
      <c r="AI53" s="45">
        <f>I53*$AA53*_xlfn.XLOOKUP(I$4,Table1[DN],Table1[No. Bolts])</f>
        <v>0</v>
      </c>
      <c r="AJ53" s="45">
        <f>J53*$AA53*_xlfn.XLOOKUP(J$4,Table1[DN],Table1[No. Bolts])</f>
        <v>0</v>
      </c>
      <c r="AK53" s="45">
        <f>K53*$AA53*_xlfn.XLOOKUP(K$4,Table1[DN],Table1[No. Bolts])</f>
        <v>0</v>
      </c>
      <c r="AL53" s="45">
        <f>L53*$AA53*_xlfn.XLOOKUP(L$4,Table1[DN],Table1[No. Bolts])</f>
        <v>0</v>
      </c>
      <c r="AM53" s="45">
        <f>M53*$AA53*_xlfn.XLOOKUP(M$4,Table1[DN],Table1[No. Bolts])</f>
        <v>0</v>
      </c>
      <c r="AN53" s="45">
        <f>N53*$AA53*_xlfn.XLOOKUP(N$4,Table1[DN],Table1[No. Bolts])</f>
        <v>0</v>
      </c>
      <c r="AO53" s="45">
        <f>O53*$AA53*_xlfn.XLOOKUP(O$4,Table1[DN],Table1[No. Bolts])</f>
        <v>0</v>
      </c>
      <c r="AP53" s="45">
        <f>P53*$AA53*_xlfn.XLOOKUP(P$4,Table1[DN],Table1[No. Bolts])</f>
        <v>0</v>
      </c>
      <c r="AQ53" s="45">
        <f>Q53*$AA53*_xlfn.XLOOKUP(Q$4,Table1[DN],Table1[No. Bolts])</f>
        <v>0</v>
      </c>
    </row>
    <row r="54" spans="1:50">
      <c r="A54" s="43" t="s">
        <v>375</v>
      </c>
      <c r="B54">
        <v>14</v>
      </c>
      <c r="D54">
        <v>3</v>
      </c>
      <c r="U54">
        <v>17</v>
      </c>
      <c r="AA54">
        <v>1</v>
      </c>
      <c r="AB54" s="45">
        <f>B54*$AA54*_xlfn.XLOOKUP(B$4,Table1[DN],Table1[No. Bolts])</f>
        <v>56</v>
      </c>
      <c r="AC54" s="45">
        <f>C54*$AA54*_xlfn.XLOOKUP(C$4,Table1[DN],Table1[No. Bolts])</f>
        <v>0</v>
      </c>
      <c r="AD54" s="45">
        <f>D54*$AA54*_xlfn.XLOOKUP(D$4,Table1[DN],Table1[No. Bolts])</f>
        <v>12</v>
      </c>
      <c r="AE54" s="45">
        <f>E54*$AA54*_xlfn.XLOOKUP(E$4,Table1[DN],Table1[No. Bolts])</f>
        <v>0</v>
      </c>
      <c r="AF54" s="45">
        <f>F54*$AA54*_xlfn.XLOOKUP(F$4,Table1[DN],Table1[No. Bolts])</f>
        <v>0</v>
      </c>
      <c r="AG54" s="45">
        <f>G54*$AA54*_xlfn.XLOOKUP(G$4,Table1[DN],Table1[No. Bolts])</f>
        <v>0</v>
      </c>
      <c r="AH54" s="45">
        <f>H54*$AA54*_xlfn.XLOOKUP(H$4,Table1[DN],Table1[No. Bolts])</f>
        <v>0</v>
      </c>
      <c r="AI54" s="45">
        <f>I54*$AA54*_xlfn.XLOOKUP(I$4,Table1[DN],Table1[No. Bolts])</f>
        <v>0</v>
      </c>
      <c r="AJ54" s="45">
        <f>J54*$AA54*_xlfn.XLOOKUP(J$4,Table1[DN],Table1[No. Bolts])</f>
        <v>0</v>
      </c>
      <c r="AK54" s="45">
        <f>K54*$AA54*_xlfn.XLOOKUP(K$4,Table1[DN],Table1[No. Bolts])</f>
        <v>0</v>
      </c>
      <c r="AL54" s="45">
        <f>L54*$AA54*_xlfn.XLOOKUP(L$4,Table1[DN],Table1[No. Bolts])</f>
        <v>0</v>
      </c>
      <c r="AM54" s="45">
        <f>M54*$AA54*_xlfn.XLOOKUP(M$4,Table1[DN],Table1[No. Bolts])</f>
        <v>0</v>
      </c>
      <c r="AN54" s="45">
        <f>N54*$AA54*_xlfn.XLOOKUP(N$4,Table1[DN],Table1[No. Bolts])</f>
        <v>0</v>
      </c>
      <c r="AO54" s="45">
        <f>O54*$AA54*_xlfn.XLOOKUP(O$4,Table1[DN],Table1[No. Bolts])</f>
        <v>0</v>
      </c>
      <c r="AP54" s="45">
        <f>P54*$AA54*_xlfn.XLOOKUP(P$4,Table1[DN],Table1[No. Bolts])</f>
        <v>0</v>
      </c>
      <c r="AQ54" s="45">
        <f>Q54*$AA54*_xlfn.XLOOKUP(Q$4,Table1[DN],Table1[No. Bolts])</f>
        <v>0</v>
      </c>
    </row>
    <row r="55" spans="1:50">
      <c r="A55" s="43" t="s">
        <v>234</v>
      </c>
      <c r="D55">
        <v>2</v>
      </c>
      <c r="E55">
        <v>1</v>
      </c>
      <c r="F55">
        <v>3</v>
      </c>
      <c r="U55">
        <v>6</v>
      </c>
      <c r="AA55">
        <v>1</v>
      </c>
      <c r="AB55" s="45">
        <f>B55*$AA55*_xlfn.XLOOKUP(B$4,Table1[DN],Table1[No. Bolts])</f>
        <v>0</v>
      </c>
      <c r="AC55" s="45">
        <f>C55*$AA55*_xlfn.XLOOKUP(C$4,Table1[DN],Table1[No. Bolts])</f>
        <v>0</v>
      </c>
      <c r="AD55" s="45">
        <f>D55*$AA55*_xlfn.XLOOKUP(D$4,Table1[DN],Table1[No. Bolts])</f>
        <v>8</v>
      </c>
      <c r="AE55" s="45">
        <f>E55*$AA55*_xlfn.XLOOKUP(E$4,Table1[DN],Table1[No. Bolts])</f>
        <v>4</v>
      </c>
      <c r="AF55" s="45">
        <f>F55*$AA55*_xlfn.XLOOKUP(F$4,Table1[DN],Table1[No. Bolts])</f>
        <v>12</v>
      </c>
      <c r="AG55" s="45">
        <f>G55*$AA55*_xlfn.XLOOKUP(G$4,Table1[DN],Table1[No. Bolts])</f>
        <v>0</v>
      </c>
      <c r="AH55" s="45">
        <f>H55*$AA55*_xlfn.XLOOKUP(H$4,Table1[DN],Table1[No. Bolts])</f>
        <v>0</v>
      </c>
      <c r="AI55" s="45">
        <f>I55*$AA55*_xlfn.XLOOKUP(I$4,Table1[DN],Table1[No. Bolts])</f>
        <v>0</v>
      </c>
      <c r="AJ55" s="45">
        <f>J55*$AA55*_xlfn.XLOOKUP(J$4,Table1[DN],Table1[No. Bolts])</f>
        <v>0</v>
      </c>
      <c r="AK55" s="45">
        <f>K55*$AA55*_xlfn.XLOOKUP(K$4,Table1[DN],Table1[No. Bolts])</f>
        <v>0</v>
      </c>
      <c r="AL55" s="45">
        <f>L55*$AA55*_xlfn.XLOOKUP(L$4,Table1[DN],Table1[No. Bolts])</f>
        <v>0</v>
      </c>
      <c r="AM55" s="45">
        <f>M55*$AA55*_xlfn.XLOOKUP(M$4,Table1[DN],Table1[No. Bolts])</f>
        <v>0</v>
      </c>
      <c r="AN55" s="45">
        <f>N55*$AA55*_xlfn.XLOOKUP(N$4,Table1[DN],Table1[No. Bolts])</f>
        <v>0</v>
      </c>
      <c r="AO55" s="45">
        <f>O55*$AA55*_xlfn.XLOOKUP(O$4,Table1[DN],Table1[No. Bolts])</f>
        <v>0</v>
      </c>
      <c r="AP55" s="45">
        <f>P55*$AA55*_xlfn.XLOOKUP(P$4,Table1[DN],Table1[No. Bolts])</f>
        <v>0</v>
      </c>
      <c r="AQ55" s="45">
        <f>Q55*$AA55*_xlfn.XLOOKUP(Q$4,Table1[DN],Table1[No. Bolts])</f>
        <v>0</v>
      </c>
    </row>
    <row r="56" spans="1:50">
      <c r="A56" s="43" t="s">
        <v>136</v>
      </c>
      <c r="F56">
        <v>2</v>
      </c>
      <c r="U56">
        <v>2</v>
      </c>
      <c r="Z56" t="s">
        <v>3396</v>
      </c>
      <c r="AA56" t="s">
        <v>3388</v>
      </c>
      <c r="AB56" s="212" t="s">
        <v>3389</v>
      </c>
      <c r="AC56" s="212"/>
      <c r="AD56" s="212"/>
      <c r="AE56" s="212"/>
      <c r="AF56" s="212"/>
      <c r="AG56" s="212"/>
      <c r="AH56" s="212"/>
      <c r="AI56" s="212"/>
      <c r="AJ56" s="212"/>
      <c r="AK56" s="212"/>
      <c r="AL56" s="212"/>
      <c r="AM56" s="212"/>
      <c r="AN56" s="212"/>
      <c r="AO56" s="212"/>
      <c r="AP56" s="212"/>
      <c r="AQ56" s="212"/>
      <c r="AR56" t="s">
        <v>3390</v>
      </c>
      <c r="AS56" t="s">
        <v>3391</v>
      </c>
      <c r="AT56" t="s">
        <v>3392</v>
      </c>
      <c r="AU56" t="s">
        <v>3393</v>
      </c>
      <c r="AV56" t="s">
        <v>3394</v>
      </c>
      <c r="AW56" t="s">
        <v>3397</v>
      </c>
      <c r="AX56" t="s">
        <v>3398</v>
      </c>
    </row>
    <row r="57" spans="1:50">
      <c r="A57" s="42" t="s">
        <v>334</v>
      </c>
      <c r="B57">
        <v>3</v>
      </c>
      <c r="D57">
        <v>14</v>
      </c>
      <c r="E57">
        <v>7</v>
      </c>
      <c r="F57">
        <v>5</v>
      </c>
      <c r="G57">
        <v>5</v>
      </c>
      <c r="H57">
        <v>6</v>
      </c>
      <c r="U57">
        <v>40</v>
      </c>
      <c r="AA57">
        <v>2</v>
      </c>
      <c r="AB57" s="45">
        <f>B57*$AA57*_xlfn.XLOOKUP(B$4,Table1[DN],Table1[No. Bolts])</f>
        <v>24</v>
      </c>
      <c r="AC57" s="45">
        <f>C57*$AA57*_xlfn.XLOOKUP(C$4,Table1[DN],Table1[No. Bolts])</f>
        <v>0</v>
      </c>
      <c r="AD57" s="45">
        <f>D57*$AA57*_xlfn.XLOOKUP(D$4,Table1[DN],Table1[No. Bolts])</f>
        <v>112</v>
      </c>
      <c r="AE57" s="45">
        <f>E57*$AA57*_xlfn.XLOOKUP(E$4,Table1[DN],Table1[No. Bolts])</f>
        <v>56</v>
      </c>
      <c r="AF57" s="45">
        <f>F57*$AA57*_xlfn.XLOOKUP(F$4,Table1[DN],Table1[No. Bolts])</f>
        <v>40</v>
      </c>
      <c r="AG57" s="45">
        <f>G57*$AA57*_xlfn.XLOOKUP(G$4,Table1[DN],Table1[No. Bolts])</f>
        <v>80</v>
      </c>
      <c r="AH57" s="45">
        <f>H57*$AA57*_xlfn.XLOOKUP(H$4,Table1[DN],Table1[No. Bolts])</f>
        <v>96</v>
      </c>
      <c r="AI57" s="45">
        <f>I57*$AA57*_xlfn.XLOOKUP(I$4,Table1[DN],Table1[No. Bolts])</f>
        <v>0</v>
      </c>
      <c r="AJ57" s="45">
        <f>J57*$AA57*_xlfn.XLOOKUP(J$4,Table1[DN],Table1[No. Bolts])</f>
        <v>0</v>
      </c>
      <c r="AK57" s="45">
        <f>K57*$AA57*_xlfn.XLOOKUP(K$4,Table1[DN],Table1[No. Bolts])</f>
        <v>0</v>
      </c>
      <c r="AL57" s="45">
        <f>L57*$AA57*_xlfn.XLOOKUP(L$4,Table1[DN],Table1[No. Bolts])</f>
        <v>0</v>
      </c>
      <c r="AM57" s="45">
        <f>M57*$AA57*_xlfn.XLOOKUP(M$4,Table1[DN],Table1[No. Bolts])</f>
        <v>0</v>
      </c>
      <c r="AN57" s="45">
        <f>N57*$AA57*_xlfn.XLOOKUP(N$4,Table1[DN],Table1[No. Bolts])</f>
        <v>0</v>
      </c>
      <c r="AO57" s="45">
        <f>O57*$AA57*_xlfn.XLOOKUP(O$4,Table1[DN],Table1[No. Bolts])</f>
        <v>0</v>
      </c>
      <c r="AP57" s="45">
        <f>P57*$AA57*_xlfn.XLOOKUP(P$4,Table1[DN],Table1[No. Bolts])</f>
        <v>0</v>
      </c>
      <c r="AQ57" s="45">
        <f>Q57*$AA57*_xlfn.XLOOKUP(Q$4,Table1[DN],Table1[No. Bolts])</f>
        <v>0</v>
      </c>
      <c r="AR57">
        <f>SUM(AB57:AD65)</f>
        <v>268</v>
      </c>
      <c r="AS57">
        <f>SUM(AE57:AH65)</f>
        <v>468</v>
      </c>
      <c r="AT57">
        <f>SUM(AI57:AJ65)</f>
        <v>0</v>
      </c>
      <c r="AU57">
        <f>SUM(AK57:AM65)</f>
        <v>0</v>
      </c>
      <c r="AV57">
        <f>SUM(AN57:AO65)</f>
        <v>0</v>
      </c>
      <c r="AW57">
        <f>SUM(AP57:AP65)</f>
        <v>0</v>
      </c>
      <c r="AX57">
        <f>SUM(AQ57:AQ65)</f>
        <v>0</v>
      </c>
    </row>
    <row r="58" spans="1:50">
      <c r="A58" s="43" t="s">
        <v>174</v>
      </c>
      <c r="D58">
        <v>7</v>
      </c>
      <c r="E58">
        <v>2</v>
      </c>
      <c r="F58">
        <v>2</v>
      </c>
      <c r="G58">
        <v>1</v>
      </c>
      <c r="H58">
        <v>1</v>
      </c>
      <c r="U58">
        <v>13</v>
      </c>
      <c r="AA58">
        <v>2</v>
      </c>
      <c r="AB58" s="45">
        <f>B58*$AA58*_xlfn.XLOOKUP(B$4,Table1[DN],Table1[No. Bolts])</f>
        <v>0</v>
      </c>
      <c r="AC58" s="45">
        <f>C58*$AA58*_xlfn.XLOOKUP(C$4,Table1[DN],Table1[No. Bolts])</f>
        <v>0</v>
      </c>
      <c r="AD58" s="45">
        <f>D58*$AA58*_xlfn.XLOOKUP(D$4,Table1[DN],Table1[No. Bolts])</f>
        <v>56</v>
      </c>
      <c r="AE58" s="45">
        <f>E58*$AA58*_xlfn.XLOOKUP(E$4,Table1[DN],Table1[No. Bolts])</f>
        <v>16</v>
      </c>
      <c r="AF58" s="45">
        <f>F58*$AA58*_xlfn.XLOOKUP(F$4,Table1[DN],Table1[No. Bolts])</f>
        <v>16</v>
      </c>
      <c r="AG58" s="45">
        <f>G58*$AA58*_xlfn.XLOOKUP(G$4,Table1[DN],Table1[No. Bolts])</f>
        <v>16</v>
      </c>
      <c r="AH58" s="45">
        <f>H58*$AA58*_xlfn.XLOOKUP(H$4,Table1[DN],Table1[No. Bolts])</f>
        <v>16</v>
      </c>
      <c r="AI58" s="45">
        <f>I58*$AA58*_xlfn.XLOOKUP(I$4,Table1[DN],Table1[No. Bolts])</f>
        <v>0</v>
      </c>
      <c r="AJ58" s="45">
        <f>J58*$AA58*_xlfn.XLOOKUP(J$4,Table1[DN],Table1[No. Bolts])</f>
        <v>0</v>
      </c>
      <c r="AK58" s="45">
        <f>K58*$AA58*_xlfn.XLOOKUP(K$4,Table1[DN],Table1[No. Bolts])</f>
        <v>0</v>
      </c>
      <c r="AL58" s="45">
        <f>L58*$AA58*_xlfn.XLOOKUP(L$4,Table1[DN],Table1[No. Bolts])</f>
        <v>0</v>
      </c>
      <c r="AM58" s="45">
        <f>M58*$AA58*_xlfn.XLOOKUP(M$4,Table1[DN],Table1[No. Bolts])</f>
        <v>0</v>
      </c>
      <c r="AN58" s="45">
        <f>N58*$AA58*_xlfn.XLOOKUP(N$4,Table1[DN],Table1[No. Bolts])</f>
        <v>0</v>
      </c>
      <c r="AO58" s="45">
        <f>O58*$AA58*_xlfn.XLOOKUP(O$4,Table1[DN],Table1[No. Bolts])</f>
        <v>0</v>
      </c>
      <c r="AP58" s="45">
        <f>P58*$AA58*_xlfn.XLOOKUP(P$4,Table1[DN],Table1[No. Bolts])</f>
        <v>0</v>
      </c>
      <c r="AQ58" s="45">
        <f>Q58*$AA58*_xlfn.XLOOKUP(Q$4,Table1[DN],Table1[No. Bolts])</f>
        <v>0</v>
      </c>
    </row>
    <row r="59" spans="1:50">
      <c r="A59" s="43" t="s">
        <v>337</v>
      </c>
      <c r="B59">
        <v>1</v>
      </c>
      <c r="D59">
        <v>6</v>
      </c>
      <c r="E59">
        <v>4</v>
      </c>
      <c r="F59">
        <v>2</v>
      </c>
      <c r="G59">
        <v>2</v>
      </c>
      <c r="H59">
        <v>1</v>
      </c>
      <c r="U59">
        <v>16</v>
      </c>
      <c r="AA59">
        <v>2</v>
      </c>
      <c r="AB59" s="45">
        <f>B59*$AA59*_xlfn.XLOOKUP(B$4,Table1[DN],Table1[No. Bolts])</f>
        <v>8</v>
      </c>
      <c r="AC59" s="45">
        <f>C59*$AA59*_xlfn.XLOOKUP(C$4,Table1[DN],Table1[No. Bolts])</f>
        <v>0</v>
      </c>
      <c r="AD59" s="45">
        <f>D59*$AA59*_xlfn.XLOOKUP(D$4,Table1[DN],Table1[No. Bolts])</f>
        <v>48</v>
      </c>
      <c r="AE59" s="45">
        <f>E59*$AA59*_xlfn.XLOOKUP(E$4,Table1[DN],Table1[No. Bolts])</f>
        <v>32</v>
      </c>
      <c r="AF59" s="45">
        <f>F59*$AA59*_xlfn.XLOOKUP(F$4,Table1[DN],Table1[No. Bolts])</f>
        <v>16</v>
      </c>
      <c r="AG59" s="45">
        <f>G59*$AA59*_xlfn.XLOOKUP(G$4,Table1[DN],Table1[No. Bolts])</f>
        <v>32</v>
      </c>
      <c r="AH59" s="45">
        <f>H59*$AA59*_xlfn.XLOOKUP(H$4,Table1[DN],Table1[No. Bolts])</f>
        <v>16</v>
      </c>
      <c r="AI59" s="45">
        <f>I59*$AA59*_xlfn.XLOOKUP(I$4,Table1[DN],Table1[No. Bolts])</f>
        <v>0</v>
      </c>
      <c r="AJ59" s="45">
        <f>J59*$AA59*_xlfn.XLOOKUP(J$4,Table1[DN],Table1[No. Bolts])</f>
        <v>0</v>
      </c>
      <c r="AK59" s="45">
        <f>K59*$AA59*_xlfn.XLOOKUP(K$4,Table1[DN],Table1[No. Bolts])</f>
        <v>0</v>
      </c>
      <c r="AL59" s="45">
        <f>L59*$AA59*_xlfn.XLOOKUP(L$4,Table1[DN],Table1[No. Bolts])</f>
        <v>0</v>
      </c>
      <c r="AM59" s="45">
        <f>M59*$AA59*_xlfn.XLOOKUP(M$4,Table1[DN],Table1[No. Bolts])</f>
        <v>0</v>
      </c>
      <c r="AN59" s="45">
        <f>N59*$AA59*_xlfn.XLOOKUP(N$4,Table1[DN],Table1[No. Bolts])</f>
        <v>0</v>
      </c>
      <c r="AO59" s="45">
        <f>O59*$AA59*_xlfn.XLOOKUP(O$4,Table1[DN],Table1[No. Bolts])</f>
        <v>0</v>
      </c>
      <c r="AP59" s="45">
        <f>P59*$AA59*_xlfn.XLOOKUP(P$4,Table1[DN],Table1[No. Bolts])</f>
        <v>0</v>
      </c>
      <c r="AQ59" s="45">
        <f>Q59*$AA59*_xlfn.XLOOKUP(Q$4,Table1[DN],Table1[No. Bolts])</f>
        <v>0</v>
      </c>
      <c r="AR59" t="s">
        <v>3395</v>
      </c>
    </row>
    <row r="60" spans="1:50">
      <c r="A60" s="43" t="s">
        <v>184</v>
      </c>
      <c r="H60">
        <v>1</v>
      </c>
      <c r="U60">
        <v>1</v>
      </c>
      <c r="AA60">
        <v>1</v>
      </c>
      <c r="AB60" s="45">
        <f>B60*$AA60*_xlfn.XLOOKUP(B$4,Table1[DN],Table1[No. Bolts])</f>
        <v>0</v>
      </c>
      <c r="AC60" s="45">
        <f>C60*$AA60*_xlfn.XLOOKUP(C$4,Table1[DN],Table1[No. Bolts])</f>
        <v>0</v>
      </c>
      <c r="AD60" s="45">
        <f>D60*$AA60*_xlfn.XLOOKUP(D$4,Table1[DN],Table1[No. Bolts])</f>
        <v>0</v>
      </c>
      <c r="AE60" s="45">
        <f>E60*$AA60*_xlfn.XLOOKUP(E$4,Table1[DN],Table1[No. Bolts])</f>
        <v>0</v>
      </c>
      <c r="AF60" s="45">
        <f>F60*$AA60*_xlfn.XLOOKUP(F$4,Table1[DN],Table1[No. Bolts])</f>
        <v>0</v>
      </c>
      <c r="AG60" s="45">
        <f>G60*$AA60*_xlfn.XLOOKUP(G$4,Table1[DN],Table1[No. Bolts])</f>
        <v>0</v>
      </c>
      <c r="AH60" s="45">
        <f>H60*$AA60*_xlfn.XLOOKUP(H$4,Table1[DN],Table1[No. Bolts])</f>
        <v>8</v>
      </c>
      <c r="AI60" s="45">
        <f>I60*$AA60*_xlfn.XLOOKUP(I$4,Table1[DN],Table1[No. Bolts])</f>
        <v>0</v>
      </c>
      <c r="AJ60" s="45">
        <f>J60*$AA60*_xlfn.XLOOKUP(J$4,Table1[DN],Table1[No. Bolts])</f>
        <v>0</v>
      </c>
      <c r="AK60" s="45">
        <f>K60*$AA60*_xlfn.XLOOKUP(K$4,Table1[DN],Table1[No. Bolts])</f>
        <v>0</v>
      </c>
      <c r="AL60" s="45">
        <f>L60*$AA60*_xlfn.XLOOKUP(L$4,Table1[DN],Table1[No. Bolts])</f>
        <v>0</v>
      </c>
      <c r="AM60" s="45">
        <f>M60*$AA60*_xlfn.XLOOKUP(M$4,Table1[DN],Table1[No. Bolts])</f>
        <v>0</v>
      </c>
      <c r="AN60" s="45">
        <f>N60*$AA60*_xlfn.XLOOKUP(N$4,Table1[DN],Table1[No. Bolts])</f>
        <v>0</v>
      </c>
      <c r="AO60" s="45">
        <f>O60*$AA60*_xlfn.XLOOKUP(O$4,Table1[DN],Table1[No. Bolts])</f>
        <v>0</v>
      </c>
      <c r="AP60" s="45">
        <f>P60*$AA60*_xlfn.XLOOKUP(P$4,Table1[DN],Table1[No. Bolts])</f>
        <v>0</v>
      </c>
      <c r="AQ60" s="45">
        <f>Q60*$AA60*_xlfn.XLOOKUP(Q$4,Table1[DN],Table1[No. Bolts])</f>
        <v>0</v>
      </c>
      <c r="AR60" s="211" t="e">
        <f>_xlfn.XLOOKUP(A56,Table2[Pipe Spec],Table2[Bolt Desc.])</f>
        <v>#N/A</v>
      </c>
      <c r="AS60" s="211"/>
      <c r="AT60" s="211"/>
      <c r="AU60" s="211"/>
      <c r="AV60" s="211"/>
    </row>
    <row r="61" spans="1:50">
      <c r="A61" s="43" t="s">
        <v>92</v>
      </c>
      <c r="H61">
        <v>2</v>
      </c>
      <c r="U61">
        <v>2</v>
      </c>
      <c r="AA61">
        <v>1</v>
      </c>
      <c r="AB61" s="45">
        <f>B61*$AA61*_xlfn.XLOOKUP(B$4,Table1[DN],Table1[No. Bolts])</f>
        <v>0</v>
      </c>
      <c r="AC61" s="45">
        <f>C61*$AA61*_xlfn.XLOOKUP(C$4,Table1[DN],Table1[No. Bolts])</f>
        <v>0</v>
      </c>
      <c r="AD61" s="45">
        <f>D61*$AA61*_xlfn.XLOOKUP(D$4,Table1[DN],Table1[No. Bolts])</f>
        <v>0</v>
      </c>
      <c r="AE61" s="45">
        <f>E61*$AA61*_xlfn.XLOOKUP(E$4,Table1[DN],Table1[No. Bolts])</f>
        <v>0</v>
      </c>
      <c r="AF61" s="45">
        <f>F61*$AA61*_xlfn.XLOOKUP(F$4,Table1[DN],Table1[No. Bolts])</f>
        <v>0</v>
      </c>
      <c r="AG61" s="45">
        <f>G61*$AA61*_xlfn.XLOOKUP(G$4,Table1[DN],Table1[No. Bolts])</f>
        <v>0</v>
      </c>
      <c r="AH61" s="45">
        <f>H61*$AA61*_xlfn.XLOOKUP(H$4,Table1[DN],Table1[No. Bolts])</f>
        <v>16</v>
      </c>
      <c r="AI61" s="45">
        <f>I61*$AA61*_xlfn.XLOOKUP(I$4,Table1[DN],Table1[No. Bolts])</f>
        <v>0</v>
      </c>
      <c r="AJ61" s="45">
        <f>J61*$AA61*_xlfn.XLOOKUP(J$4,Table1[DN],Table1[No. Bolts])</f>
        <v>0</v>
      </c>
      <c r="AK61" s="45">
        <f>K61*$AA61*_xlfn.XLOOKUP(K$4,Table1[DN],Table1[No. Bolts])</f>
        <v>0</v>
      </c>
      <c r="AL61" s="45">
        <f>L61*$AA61*_xlfn.XLOOKUP(L$4,Table1[DN],Table1[No. Bolts])</f>
        <v>0</v>
      </c>
      <c r="AM61" s="45">
        <f>M61*$AA61*_xlfn.XLOOKUP(M$4,Table1[DN],Table1[No. Bolts])</f>
        <v>0</v>
      </c>
      <c r="AN61" s="45">
        <f>N61*$AA61*_xlfn.XLOOKUP(N$4,Table1[DN],Table1[No. Bolts])</f>
        <v>0</v>
      </c>
      <c r="AO61" s="45">
        <f>O61*$AA61*_xlfn.XLOOKUP(O$4,Table1[DN],Table1[No. Bolts])</f>
        <v>0</v>
      </c>
      <c r="AP61" s="45">
        <f>P61*$AA61*_xlfn.XLOOKUP(P$4,Table1[DN],Table1[No. Bolts])</f>
        <v>0</v>
      </c>
      <c r="AQ61" s="45">
        <f>Q61*$AA61*_xlfn.XLOOKUP(Q$4,Table1[DN],Table1[No. Bolts])</f>
        <v>0</v>
      </c>
      <c r="AR61" s="211"/>
      <c r="AS61" s="211"/>
      <c r="AT61" s="211"/>
      <c r="AU61" s="211"/>
      <c r="AV61" s="211"/>
    </row>
    <row r="62" spans="1:50">
      <c r="A62" s="43" t="s">
        <v>2026</v>
      </c>
      <c r="F62">
        <v>1</v>
      </c>
      <c r="U62">
        <v>1</v>
      </c>
      <c r="AA62">
        <v>2</v>
      </c>
      <c r="AB62" s="45">
        <f>B62*$AA62*_xlfn.XLOOKUP(B$4,Table1[DN],Table1[No. Bolts])</f>
        <v>0</v>
      </c>
      <c r="AC62" s="45">
        <f>C62*$AA62*_xlfn.XLOOKUP(C$4,Table1[DN],Table1[No. Bolts])</f>
        <v>0</v>
      </c>
      <c r="AD62" s="45">
        <f>D62*$AA62*_xlfn.XLOOKUP(D$4,Table1[DN],Table1[No. Bolts])</f>
        <v>0</v>
      </c>
      <c r="AE62" s="45">
        <f>E62*$AA62*_xlfn.XLOOKUP(E$4,Table1[DN],Table1[No. Bolts])</f>
        <v>0</v>
      </c>
      <c r="AF62" s="45">
        <f>F62*$AA62*_xlfn.XLOOKUP(F$4,Table1[DN],Table1[No. Bolts])</f>
        <v>8</v>
      </c>
      <c r="AG62" s="45">
        <f>G62*$AA62*_xlfn.XLOOKUP(G$4,Table1[DN],Table1[No. Bolts])</f>
        <v>0</v>
      </c>
      <c r="AH62" s="45">
        <f>H62*$AA62*_xlfn.XLOOKUP(H$4,Table1[DN],Table1[No. Bolts])</f>
        <v>0</v>
      </c>
      <c r="AI62" s="45">
        <f>I62*$AA62*_xlfn.XLOOKUP(I$4,Table1[DN],Table1[No. Bolts])</f>
        <v>0</v>
      </c>
      <c r="AJ62" s="45">
        <f>J62*$AA62*_xlfn.XLOOKUP(J$4,Table1[DN],Table1[No. Bolts])</f>
        <v>0</v>
      </c>
      <c r="AK62" s="45">
        <f>K62*$AA62*_xlfn.XLOOKUP(K$4,Table1[DN],Table1[No. Bolts])</f>
        <v>0</v>
      </c>
      <c r="AL62" s="45">
        <f>L62*$AA62*_xlfn.XLOOKUP(L$4,Table1[DN],Table1[No. Bolts])</f>
        <v>0</v>
      </c>
      <c r="AM62" s="45">
        <f>M62*$AA62*_xlfn.XLOOKUP(M$4,Table1[DN],Table1[No. Bolts])</f>
        <v>0</v>
      </c>
      <c r="AN62" s="45">
        <f>N62*$AA62*_xlfn.XLOOKUP(N$4,Table1[DN],Table1[No. Bolts])</f>
        <v>0</v>
      </c>
      <c r="AO62" s="45">
        <f>O62*$AA62*_xlfn.XLOOKUP(O$4,Table1[DN],Table1[No. Bolts])</f>
        <v>0</v>
      </c>
      <c r="AP62" s="45">
        <f>P62*$AA62*_xlfn.XLOOKUP(P$4,Table1[DN],Table1[No. Bolts])</f>
        <v>0</v>
      </c>
      <c r="AQ62" s="45">
        <f>Q62*$AA62*_xlfn.XLOOKUP(Q$4,Table1[DN],Table1[No. Bolts])</f>
        <v>0</v>
      </c>
    </row>
    <row r="63" spans="1:50">
      <c r="A63" s="43" t="s">
        <v>391</v>
      </c>
      <c r="E63">
        <v>1</v>
      </c>
      <c r="U63">
        <v>1</v>
      </c>
      <c r="AA63">
        <v>1</v>
      </c>
      <c r="AB63" s="45">
        <f>B63*$AA63*_xlfn.XLOOKUP(B$4,Table1[DN],Table1[No. Bolts])</f>
        <v>0</v>
      </c>
      <c r="AC63" s="45">
        <f>C63*$AA63*_xlfn.XLOOKUP(C$4,Table1[DN],Table1[No. Bolts])</f>
        <v>0</v>
      </c>
      <c r="AD63" s="45">
        <f>D63*$AA63*_xlfn.XLOOKUP(D$4,Table1[DN],Table1[No. Bolts])</f>
        <v>0</v>
      </c>
      <c r="AE63" s="45">
        <f>E63*$AA63*_xlfn.XLOOKUP(E$4,Table1[DN],Table1[No. Bolts])</f>
        <v>4</v>
      </c>
      <c r="AF63" s="45">
        <f>F63*$AA63*_xlfn.XLOOKUP(F$4,Table1[DN],Table1[No. Bolts])</f>
        <v>0</v>
      </c>
      <c r="AG63" s="45">
        <f>G63*$AA63*_xlfn.XLOOKUP(G$4,Table1[DN],Table1[No. Bolts])</f>
        <v>0</v>
      </c>
      <c r="AH63" s="45">
        <f>H63*$AA63*_xlfn.XLOOKUP(H$4,Table1[DN],Table1[No. Bolts])</f>
        <v>0</v>
      </c>
      <c r="AI63" s="45">
        <f>I63*$AA63*_xlfn.XLOOKUP(I$4,Table1[DN],Table1[No. Bolts])</f>
        <v>0</v>
      </c>
      <c r="AJ63" s="45">
        <f>J63*$AA63*_xlfn.XLOOKUP(J$4,Table1[DN],Table1[No. Bolts])</f>
        <v>0</v>
      </c>
      <c r="AK63" s="45">
        <f>K63*$AA63*_xlfn.XLOOKUP(K$4,Table1[DN],Table1[No. Bolts])</f>
        <v>0</v>
      </c>
      <c r="AL63" s="45">
        <f>L63*$AA63*_xlfn.XLOOKUP(L$4,Table1[DN],Table1[No. Bolts])</f>
        <v>0</v>
      </c>
      <c r="AM63" s="45">
        <f>M63*$AA63*_xlfn.XLOOKUP(M$4,Table1[DN],Table1[No. Bolts])</f>
        <v>0</v>
      </c>
      <c r="AN63" s="45">
        <f>N63*$AA63*_xlfn.XLOOKUP(N$4,Table1[DN],Table1[No. Bolts])</f>
        <v>0</v>
      </c>
      <c r="AO63" s="45">
        <f>O63*$AA63*_xlfn.XLOOKUP(O$4,Table1[DN],Table1[No. Bolts])</f>
        <v>0</v>
      </c>
      <c r="AP63" s="45">
        <f>P63*$AA63*_xlfn.XLOOKUP(P$4,Table1[DN],Table1[No. Bolts])</f>
        <v>0</v>
      </c>
      <c r="AQ63" s="45">
        <f>Q63*$AA63*_xlfn.XLOOKUP(Q$4,Table1[DN],Table1[No. Bolts])</f>
        <v>0</v>
      </c>
    </row>
    <row r="64" spans="1:50">
      <c r="A64" s="43" t="s">
        <v>1018</v>
      </c>
      <c r="B64">
        <v>2</v>
      </c>
      <c r="U64">
        <v>2</v>
      </c>
      <c r="AA64">
        <v>2</v>
      </c>
      <c r="AB64" s="45">
        <f>B64*$AA64*_xlfn.XLOOKUP(B$4,Table1[DN],Table1[No. Bolts])</f>
        <v>16</v>
      </c>
      <c r="AC64" s="45">
        <f>C64*$AA64*_xlfn.XLOOKUP(C$4,Table1[DN],Table1[No. Bolts])</f>
        <v>0</v>
      </c>
      <c r="AD64" s="45">
        <f>D64*$AA64*_xlfn.XLOOKUP(D$4,Table1[DN],Table1[No. Bolts])</f>
        <v>0</v>
      </c>
      <c r="AE64" s="45">
        <f>E64*$AA64*_xlfn.XLOOKUP(E$4,Table1[DN],Table1[No. Bolts])</f>
        <v>0</v>
      </c>
      <c r="AF64" s="45">
        <f>F64*$AA64*_xlfn.XLOOKUP(F$4,Table1[DN],Table1[No. Bolts])</f>
        <v>0</v>
      </c>
      <c r="AG64" s="45">
        <f>G64*$AA64*_xlfn.XLOOKUP(G$4,Table1[DN],Table1[No. Bolts])</f>
        <v>0</v>
      </c>
      <c r="AH64" s="45">
        <f>H64*$AA64*_xlfn.XLOOKUP(H$4,Table1[DN],Table1[No. Bolts])</f>
        <v>0</v>
      </c>
      <c r="AI64" s="45">
        <f>I64*$AA64*_xlfn.XLOOKUP(I$4,Table1[DN],Table1[No. Bolts])</f>
        <v>0</v>
      </c>
      <c r="AJ64" s="45">
        <f>J64*$AA64*_xlfn.XLOOKUP(J$4,Table1[DN],Table1[No. Bolts])</f>
        <v>0</v>
      </c>
      <c r="AK64" s="45">
        <f>K64*$AA64*_xlfn.XLOOKUP(K$4,Table1[DN],Table1[No. Bolts])</f>
        <v>0</v>
      </c>
      <c r="AL64" s="45">
        <f>L64*$AA64*_xlfn.XLOOKUP(L$4,Table1[DN],Table1[No. Bolts])</f>
        <v>0</v>
      </c>
      <c r="AM64" s="45">
        <f>M64*$AA64*_xlfn.XLOOKUP(M$4,Table1[DN],Table1[No. Bolts])</f>
        <v>0</v>
      </c>
      <c r="AN64" s="45">
        <f>N64*$AA64*_xlfn.XLOOKUP(N$4,Table1[DN],Table1[No. Bolts])</f>
        <v>0</v>
      </c>
      <c r="AO64" s="45">
        <f>O64*$AA64*_xlfn.XLOOKUP(O$4,Table1[DN],Table1[No. Bolts])</f>
        <v>0</v>
      </c>
      <c r="AP64" s="45">
        <f>P64*$AA64*_xlfn.XLOOKUP(P$4,Table1[DN],Table1[No. Bolts])</f>
        <v>0</v>
      </c>
      <c r="AQ64" s="45">
        <f>Q64*$AA64*_xlfn.XLOOKUP(Q$4,Table1[DN],Table1[No. Bolts])</f>
        <v>0</v>
      </c>
    </row>
    <row r="65" spans="1:50">
      <c r="A65" s="43" t="s">
        <v>375</v>
      </c>
      <c r="D65">
        <v>1</v>
      </c>
      <c r="U65">
        <v>1</v>
      </c>
      <c r="AA65">
        <v>1</v>
      </c>
      <c r="AB65" s="45">
        <f>B65*$AA65*_xlfn.XLOOKUP(B$4,Table1[DN],Table1[No. Bolts])</f>
        <v>0</v>
      </c>
      <c r="AC65" s="45">
        <f>C65*$AA65*_xlfn.XLOOKUP(C$4,Table1[DN],Table1[No. Bolts])</f>
        <v>0</v>
      </c>
      <c r="AD65" s="45">
        <f>D65*$AA65*_xlfn.XLOOKUP(D$4,Table1[DN],Table1[No. Bolts])</f>
        <v>4</v>
      </c>
      <c r="AE65" s="45">
        <f>E65*$AA65*_xlfn.XLOOKUP(E$4,Table1[DN],Table1[No. Bolts])</f>
        <v>0</v>
      </c>
      <c r="AF65" s="45">
        <f>F65*$AA65*_xlfn.XLOOKUP(F$4,Table1[DN],Table1[No. Bolts])</f>
        <v>0</v>
      </c>
      <c r="AG65" s="45">
        <f>G65*$AA65*_xlfn.XLOOKUP(G$4,Table1[DN],Table1[No. Bolts])</f>
        <v>0</v>
      </c>
      <c r="AH65" s="45">
        <f>H65*$AA65*_xlfn.XLOOKUP(H$4,Table1[DN],Table1[No. Bolts])</f>
        <v>0</v>
      </c>
      <c r="AI65" s="45">
        <f>I65*$AA65*_xlfn.XLOOKUP(I$4,Table1[DN],Table1[No. Bolts])</f>
        <v>0</v>
      </c>
      <c r="AJ65" s="45">
        <f>J65*$AA65*_xlfn.XLOOKUP(J$4,Table1[DN],Table1[No. Bolts])</f>
        <v>0</v>
      </c>
      <c r="AK65" s="45">
        <f>K65*$AA65*_xlfn.XLOOKUP(K$4,Table1[DN],Table1[No. Bolts])</f>
        <v>0</v>
      </c>
      <c r="AL65" s="45">
        <f>L65*$AA65*_xlfn.XLOOKUP(L$4,Table1[DN],Table1[No. Bolts])</f>
        <v>0</v>
      </c>
      <c r="AM65" s="45">
        <f>M65*$AA65*_xlfn.XLOOKUP(M$4,Table1[DN],Table1[No. Bolts])</f>
        <v>0</v>
      </c>
      <c r="AN65" s="45">
        <f>N65*$AA65*_xlfn.XLOOKUP(N$4,Table1[DN],Table1[No. Bolts])</f>
        <v>0</v>
      </c>
      <c r="AO65" s="45">
        <f>O65*$AA65*_xlfn.XLOOKUP(O$4,Table1[DN],Table1[No. Bolts])</f>
        <v>0</v>
      </c>
      <c r="AP65" s="45">
        <f>P65*$AA65*_xlfn.XLOOKUP(P$4,Table1[DN],Table1[No. Bolts])</f>
        <v>0</v>
      </c>
      <c r="AQ65" s="45">
        <f>Q65*$AA65*_xlfn.XLOOKUP(Q$4,Table1[DN],Table1[No. Bolts])</f>
        <v>0</v>
      </c>
    </row>
    <row r="66" spans="1:50">
      <c r="A66" s="43" t="s">
        <v>1276</v>
      </c>
      <c r="G66">
        <v>2</v>
      </c>
      <c r="H66">
        <v>1</v>
      </c>
      <c r="U66">
        <v>3</v>
      </c>
      <c r="Z66" t="s">
        <v>3396</v>
      </c>
      <c r="AA66" t="s">
        <v>3388</v>
      </c>
      <c r="AB66" s="212" t="s">
        <v>3389</v>
      </c>
      <c r="AC66" s="212"/>
      <c r="AD66" s="212"/>
      <c r="AE66" s="212"/>
      <c r="AF66" s="212"/>
      <c r="AG66" s="212"/>
      <c r="AH66" s="212"/>
      <c r="AI66" s="212"/>
      <c r="AJ66" s="212"/>
      <c r="AK66" s="212"/>
      <c r="AL66" s="212"/>
      <c r="AM66" s="212"/>
      <c r="AN66" s="212"/>
      <c r="AO66" s="212"/>
      <c r="AP66" s="212"/>
      <c r="AQ66" s="212"/>
      <c r="AR66" t="s">
        <v>3390</v>
      </c>
      <c r="AS66" t="s">
        <v>3391</v>
      </c>
      <c r="AT66" t="s">
        <v>3392</v>
      </c>
      <c r="AU66" t="s">
        <v>3393</v>
      </c>
      <c r="AV66" t="s">
        <v>3394</v>
      </c>
      <c r="AW66" t="s">
        <v>3397</v>
      </c>
      <c r="AX66" t="s">
        <v>3398</v>
      </c>
    </row>
    <row r="67" spans="1:50">
      <c r="A67" s="42" t="s">
        <v>169</v>
      </c>
      <c r="D67">
        <v>6</v>
      </c>
      <c r="E67">
        <v>1</v>
      </c>
      <c r="F67">
        <v>33</v>
      </c>
      <c r="G67">
        <v>2</v>
      </c>
      <c r="I67">
        <v>1</v>
      </c>
      <c r="J67">
        <v>2</v>
      </c>
      <c r="K67">
        <v>2</v>
      </c>
      <c r="N67">
        <v>3</v>
      </c>
      <c r="O67">
        <v>2</v>
      </c>
      <c r="P67">
        <v>1</v>
      </c>
      <c r="Q67">
        <v>2</v>
      </c>
      <c r="U67">
        <v>55</v>
      </c>
      <c r="AA67">
        <v>1</v>
      </c>
      <c r="AB67" s="45">
        <f>B67*$AA67*_xlfn.XLOOKUP(B$4,Table1[DN],Table1[No. Bolts])</f>
        <v>0</v>
      </c>
      <c r="AC67" s="45">
        <f>C67*$AA67*_xlfn.XLOOKUP(C$4,Table1[DN],Table1[No. Bolts])</f>
        <v>0</v>
      </c>
      <c r="AD67" s="45">
        <f>D67*$AA67*_xlfn.XLOOKUP(D$4,Table1[DN],Table1[No. Bolts])</f>
        <v>24</v>
      </c>
      <c r="AE67" s="45">
        <f>E67*$AA67*_xlfn.XLOOKUP(E$4,Table1[DN],Table1[No. Bolts])</f>
        <v>4</v>
      </c>
      <c r="AF67" s="45">
        <f>F67*$AA67*_xlfn.XLOOKUP(F$4,Table1[DN],Table1[No. Bolts])</f>
        <v>132</v>
      </c>
      <c r="AG67" s="45">
        <f>G67*$AA67*_xlfn.XLOOKUP(G$4,Table1[DN],Table1[No. Bolts])</f>
        <v>16</v>
      </c>
      <c r="AH67" s="45">
        <f>H67*$AA67*_xlfn.XLOOKUP(H$4,Table1[DN],Table1[No. Bolts])</f>
        <v>0</v>
      </c>
      <c r="AI67" s="45">
        <f>I67*$AA67*_xlfn.XLOOKUP(I$4,Table1[DN],Table1[No. Bolts])</f>
        <v>8</v>
      </c>
      <c r="AJ67" s="45">
        <f>J67*$AA67*_xlfn.XLOOKUP(J$4,Table1[DN],Table1[No. Bolts])</f>
        <v>16</v>
      </c>
      <c r="AK67" s="45">
        <f>K67*$AA67*_xlfn.XLOOKUP(K$4,Table1[DN],Table1[No. Bolts])</f>
        <v>24</v>
      </c>
      <c r="AL67" s="45">
        <f>L67*$AA67*_xlfn.XLOOKUP(L$4,Table1[DN],Table1[No. Bolts])</f>
        <v>0</v>
      </c>
      <c r="AM67" s="45">
        <f>M67*$AA67*_xlfn.XLOOKUP(M$4,Table1[DN],Table1[No. Bolts])</f>
        <v>0</v>
      </c>
      <c r="AN67" s="45">
        <f>N67*$AA67*_xlfn.XLOOKUP(N$4,Table1[DN],Table1[No. Bolts])</f>
        <v>48</v>
      </c>
      <c r="AO67" s="45">
        <f>O67*$AA67*_xlfn.XLOOKUP(O$4,Table1[DN],Table1[No. Bolts])</f>
        <v>40</v>
      </c>
      <c r="AP67" s="45">
        <f>P67*$AA67*_xlfn.XLOOKUP(P$4,Table1[DN],Table1[No. Bolts])</f>
        <v>20</v>
      </c>
      <c r="AQ67" s="45">
        <f>Q67*$AA67*_xlfn.XLOOKUP(Q$4,Table1[DN],Table1[No. Bolts])</f>
        <v>48</v>
      </c>
      <c r="AR67">
        <f>SUM(AB67:AD78)</f>
        <v>64</v>
      </c>
      <c r="AS67">
        <f>SUM(AE67:AH78)</f>
        <v>324</v>
      </c>
      <c r="AT67">
        <f>SUM(AI67:AJ78)</f>
        <v>72</v>
      </c>
      <c r="AU67">
        <f>SUM(AK67:AM78)</f>
        <v>72</v>
      </c>
      <c r="AV67">
        <f>SUM(AN67:AO78)</f>
        <v>264</v>
      </c>
      <c r="AW67">
        <f>SUM(AP67:AP78)</f>
        <v>40</v>
      </c>
      <c r="AX67">
        <f>SUM(AQ67:AQ78)</f>
        <v>96</v>
      </c>
    </row>
    <row r="68" spans="1:50">
      <c r="A68" s="43" t="s">
        <v>168</v>
      </c>
      <c r="F68">
        <v>5</v>
      </c>
      <c r="U68">
        <v>5</v>
      </c>
      <c r="AA68">
        <v>1</v>
      </c>
      <c r="AB68" s="45">
        <f>B68*$AA68*_xlfn.XLOOKUP(B$4,Table1[DN],Table1[No. Bolts])</f>
        <v>0</v>
      </c>
      <c r="AC68" s="45">
        <f>C68*$AA68*_xlfn.XLOOKUP(C$4,Table1[DN],Table1[No. Bolts])</f>
        <v>0</v>
      </c>
      <c r="AD68" s="45">
        <f>D68*$AA68*_xlfn.XLOOKUP(D$4,Table1[DN],Table1[No. Bolts])</f>
        <v>0</v>
      </c>
      <c r="AE68" s="45">
        <f>E68*$AA68*_xlfn.XLOOKUP(E$4,Table1[DN],Table1[No. Bolts])</f>
        <v>0</v>
      </c>
      <c r="AF68" s="45">
        <f>F68*$AA68*_xlfn.XLOOKUP(F$4,Table1[DN],Table1[No. Bolts])</f>
        <v>20</v>
      </c>
      <c r="AG68" s="45">
        <f>G68*$AA68*_xlfn.XLOOKUP(G$4,Table1[DN],Table1[No. Bolts])</f>
        <v>0</v>
      </c>
      <c r="AH68" s="45">
        <f>H68*$AA68*_xlfn.XLOOKUP(H$4,Table1[DN],Table1[No. Bolts])</f>
        <v>0</v>
      </c>
      <c r="AI68" s="45">
        <f>I68*$AA68*_xlfn.XLOOKUP(I$4,Table1[DN],Table1[No. Bolts])</f>
        <v>0</v>
      </c>
      <c r="AJ68" s="45">
        <f>J68*$AA68*_xlfn.XLOOKUP(J$4,Table1[DN],Table1[No. Bolts])</f>
        <v>0</v>
      </c>
      <c r="AK68" s="45">
        <f>K68*$AA68*_xlfn.XLOOKUP(K$4,Table1[DN],Table1[No. Bolts])</f>
        <v>0</v>
      </c>
      <c r="AL68" s="45">
        <f>L68*$AA68*_xlfn.XLOOKUP(L$4,Table1[DN],Table1[No. Bolts])</f>
        <v>0</v>
      </c>
      <c r="AM68" s="45">
        <f>M68*$AA68*_xlfn.XLOOKUP(M$4,Table1[DN],Table1[No. Bolts])</f>
        <v>0</v>
      </c>
      <c r="AN68" s="45">
        <f>N68*$AA68*_xlfn.XLOOKUP(N$4,Table1[DN],Table1[No. Bolts])</f>
        <v>0</v>
      </c>
      <c r="AO68" s="45">
        <f>O68*$AA68*_xlfn.XLOOKUP(O$4,Table1[DN],Table1[No. Bolts])</f>
        <v>0</v>
      </c>
      <c r="AP68" s="45">
        <f>P68*$AA68*_xlfn.XLOOKUP(P$4,Table1[DN],Table1[No. Bolts])</f>
        <v>0</v>
      </c>
      <c r="AQ68" s="45">
        <f>Q68*$AA68*_xlfn.XLOOKUP(Q$4,Table1[DN],Table1[No. Bolts])</f>
        <v>0</v>
      </c>
    </row>
    <row r="69" spans="1:50">
      <c r="A69" s="43" t="s">
        <v>164</v>
      </c>
      <c r="F69">
        <v>4</v>
      </c>
      <c r="U69">
        <v>4</v>
      </c>
      <c r="AA69">
        <v>2</v>
      </c>
      <c r="AB69" s="45">
        <f>B69*$AA69*_xlfn.XLOOKUP(B$4,Table1[DN],Table1[No. Bolts])</f>
        <v>0</v>
      </c>
      <c r="AC69" s="45">
        <f>C69*$AA69*_xlfn.XLOOKUP(C$4,Table1[DN],Table1[No. Bolts])</f>
        <v>0</v>
      </c>
      <c r="AD69" s="45">
        <f>D69*$AA69*_xlfn.XLOOKUP(D$4,Table1[DN],Table1[No. Bolts])</f>
        <v>0</v>
      </c>
      <c r="AE69" s="45">
        <f>E69*$AA69*_xlfn.XLOOKUP(E$4,Table1[DN],Table1[No. Bolts])</f>
        <v>0</v>
      </c>
      <c r="AF69" s="45">
        <f>F69*$AA69*_xlfn.XLOOKUP(F$4,Table1[DN],Table1[No. Bolts])</f>
        <v>32</v>
      </c>
      <c r="AG69" s="45">
        <f>G69*$AA69*_xlfn.XLOOKUP(G$4,Table1[DN],Table1[No. Bolts])</f>
        <v>0</v>
      </c>
      <c r="AH69" s="45">
        <f>H69*$AA69*_xlfn.XLOOKUP(H$4,Table1[DN],Table1[No. Bolts])</f>
        <v>0</v>
      </c>
      <c r="AI69" s="45">
        <f>I69*$AA69*_xlfn.XLOOKUP(I$4,Table1[DN],Table1[No. Bolts])</f>
        <v>0</v>
      </c>
      <c r="AJ69" s="45">
        <f>J69*$AA69*_xlfn.XLOOKUP(J$4,Table1[DN],Table1[No. Bolts])</f>
        <v>0</v>
      </c>
      <c r="AK69" s="45">
        <f>K69*$AA69*_xlfn.XLOOKUP(K$4,Table1[DN],Table1[No. Bolts])</f>
        <v>0</v>
      </c>
      <c r="AL69" s="45">
        <f>L69*$AA69*_xlfn.XLOOKUP(L$4,Table1[DN],Table1[No. Bolts])</f>
        <v>0</v>
      </c>
      <c r="AM69" s="45">
        <f>M69*$AA69*_xlfn.XLOOKUP(M$4,Table1[DN],Table1[No. Bolts])</f>
        <v>0</v>
      </c>
      <c r="AN69" s="45">
        <f>N69*$AA69*_xlfn.XLOOKUP(N$4,Table1[DN],Table1[No. Bolts])</f>
        <v>0</v>
      </c>
      <c r="AO69" s="45">
        <f>O69*$AA69*_xlfn.XLOOKUP(O$4,Table1[DN],Table1[No. Bolts])</f>
        <v>0</v>
      </c>
      <c r="AP69" s="45">
        <f>P69*$AA69*_xlfn.XLOOKUP(P$4,Table1[DN],Table1[No. Bolts])</f>
        <v>0</v>
      </c>
      <c r="AQ69" s="45">
        <f>Q69*$AA69*_xlfn.XLOOKUP(Q$4,Table1[DN],Table1[No. Bolts])</f>
        <v>0</v>
      </c>
      <c r="AR69" t="s">
        <v>3395</v>
      </c>
    </row>
    <row r="70" spans="1:50">
      <c r="A70" s="43" t="s">
        <v>160</v>
      </c>
      <c r="F70">
        <v>2</v>
      </c>
      <c r="U70">
        <v>2</v>
      </c>
      <c r="AA70">
        <v>2</v>
      </c>
      <c r="AB70" s="45">
        <f>B70*$AA70*_xlfn.XLOOKUP(B$4,Table1[DN],Table1[No. Bolts])</f>
        <v>0</v>
      </c>
      <c r="AC70" s="45">
        <f>C70*$AA70*_xlfn.XLOOKUP(C$4,Table1[DN],Table1[No. Bolts])</f>
        <v>0</v>
      </c>
      <c r="AD70" s="45">
        <f>D70*$AA70*_xlfn.XLOOKUP(D$4,Table1[DN],Table1[No. Bolts])</f>
        <v>0</v>
      </c>
      <c r="AE70" s="45">
        <f>E70*$AA70*_xlfn.XLOOKUP(E$4,Table1[DN],Table1[No. Bolts])</f>
        <v>0</v>
      </c>
      <c r="AF70" s="45">
        <f>F70*$AA70*_xlfn.XLOOKUP(F$4,Table1[DN],Table1[No. Bolts])</f>
        <v>16</v>
      </c>
      <c r="AG70" s="45">
        <f>G70*$AA70*_xlfn.XLOOKUP(G$4,Table1[DN],Table1[No. Bolts])</f>
        <v>0</v>
      </c>
      <c r="AH70" s="45">
        <f>H70*$AA70*_xlfn.XLOOKUP(H$4,Table1[DN],Table1[No. Bolts])</f>
        <v>0</v>
      </c>
      <c r="AI70" s="45">
        <f>I70*$AA70*_xlfn.XLOOKUP(I$4,Table1[DN],Table1[No. Bolts])</f>
        <v>0</v>
      </c>
      <c r="AJ70" s="45">
        <f>J70*$AA70*_xlfn.XLOOKUP(J$4,Table1[DN],Table1[No. Bolts])</f>
        <v>0</v>
      </c>
      <c r="AK70" s="45">
        <f>K70*$AA70*_xlfn.XLOOKUP(K$4,Table1[DN],Table1[No. Bolts])</f>
        <v>0</v>
      </c>
      <c r="AL70" s="45">
        <f>L70*$AA70*_xlfn.XLOOKUP(L$4,Table1[DN],Table1[No. Bolts])</f>
        <v>0</v>
      </c>
      <c r="AM70" s="45">
        <f>M70*$AA70*_xlfn.XLOOKUP(M$4,Table1[DN],Table1[No. Bolts])</f>
        <v>0</v>
      </c>
      <c r="AN70" s="45">
        <f>N70*$AA70*_xlfn.XLOOKUP(N$4,Table1[DN],Table1[No. Bolts])</f>
        <v>0</v>
      </c>
      <c r="AO70" s="45">
        <f>O70*$AA70*_xlfn.XLOOKUP(O$4,Table1[DN],Table1[No. Bolts])</f>
        <v>0</v>
      </c>
      <c r="AP70" s="45">
        <f>P70*$AA70*_xlfn.XLOOKUP(P$4,Table1[DN],Table1[No. Bolts])</f>
        <v>0</v>
      </c>
      <c r="AQ70" s="45">
        <f>Q70*$AA70*_xlfn.XLOOKUP(Q$4,Table1[DN],Table1[No. Bolts])</f>
        <v>0</v>
      </c>
      <c r="AR70" s="214" t="e">
        <f>_xlfn.XLOOKUP(A66,Table2[Pipe Spec],Table2[Bolt Desc.])</f>
        <v>#N/A</v>
      </c>
      <c r="AS70" s="214"/>
      <c r="AT70" s="214"/>
      <c r="AU70" s="214"/>
      <c r="AV70" s="214"/>
    </row>
    <row r="71" spans="1:50">
      <c r="A71" s="43" t="s">
        <v>174</v>
      </c>
      <c r="J71">
        <v>1</v>
      </c>
      <c r="K71">
        <v>1</v>
      </c>
      <c r="N71">
        <v>3</v>
      </c>
      <c r="U71">
        <v>5</v>
      </c>
      <c r="AA71">
        <v>2</v>
      </c>
      <c r="AB71" s="45">
        <f>B71*$AA71*_xlfn.XLOOKUP(B$4,Table1[DN],Table1[No. Bolts])</f>
        <v>0</v>
      </c>
      <c r="AC71" s="45">
        <f>C71*$AA71*_xlfn.XLOOKUP(C$4,Table1[DN],Table1[No. Bolts])</f>
        <v>0</v>
      </c>
      <c r="AD71" s="45">
        <f>D71*$AA71*_xlfn.XLOOKUP(D$4,Table1[DN],Table1[No. Bolts])</f>
        <v>0</v>
      </c>
      <c r="AE71" s="45">
        <f>E71*$AA71*_xlfn.XLOOKUP(E$4,Table1[DN],Table1[No. Bolts])</f>
        <v>0</v>
      </c>
      <c r="AF71" s="45">
        <f>F71*$AA71*_xlfn.XLOOKUP(F$4,Table1[DN],Table1[No. Bolts])</f>
        <v>0</v>
      </c>
      <c r="AG71" s="45">
        <f>G71*$AA71*_xlfn.XLOOKUP(G$4,Table1[DN],Table1[No. Bolts])</f>
        <v>0</v>
      </c>
      <c r="AH71" s="45">
        <f>H71*$AA71*_xlfn.XLOOKUP(H$4,Table1[DN],Table1[No. Bolts])</f>
        <v>0</v>
      </c>
      <c r="AI71" s="45">
        <f>I71*$AA71*_xlfn.XLOOKUP(I$4,Table1[DN],Table1[No. Bolts])</f>
        <v>0</v>
      </c>
      <c r="AJ71" s="45">
        <f>J71*$AA71*_xlfn.XLOOKUP(J$4,Table1[DN],Table1[No. Bolts])</f>
        <v>16</v>
      </c>
      <c r="AK71" s="45">
        <f>K71*$AA71*_xlfn.XLOOKUP(K$4,Table1[DN],Table1[No. Bolts])</f>
        <v>24</v>
      </c>
      <c r="AL71" s="45">
        <f>L71*$AA71*_xlfn.XLOOKUP(L$4,Table1[DN],Table1[No. Bolts])</f>
        <v>0</v>
      </c>
      <c r="AM71" s="45">
        <f>M71*$AA71*_xlfn.XLOOKUP(M$4,Table1[DN],Table1[No. Bolts])</f>
        <v>0</v>
      </c>
      <c r="AN71" s="45">
        <f>N71*$AA71*_xlfn.XLOOKUP(N$4,Table1[DN],Table1[No. Bolts])</f>
        <v>96</v>
      </c>
      <c r="AO71" s="45">
        <f>O71*$AA71*_xlfn.XLOOKUP(O$4,Table1[DN],Table1[No. Bolts])</f>
        <v>0</v>
      </c>
      <c r="AP71" s="45">
        <f>P71*$AA71*_xlfn.XLOOKUP(P$4,Table1[DN],Table1[No. Bolts])</f>
        <v>0</v>
      </c>
      <c r="AQ71" s="45">
        <f>Q71*$AA71*_xlfn.XLOOKUP(Q$4,Table1[DN],Table1[No. Bolts])</f>
        <v>0</v>
      </c>
      <c r="AR71" s="214"/>
      <c r="AS71" s="214"/>
      <c r="AT71" s="214"/>
      <c r="AU71" s="214"/>
      <c r="AV71" s="214"/>
    </row>
    <row r="72" spans="1:50">
      <c r="A72" s="43" t="s">
        <v>337</v>
      </c>
      <c r="D72">
        <v>1</v>
      </c>
      <c r="G72">
        <v>1</v>
      </c>
      <c r="U72">
        <v>2</v>
      </c>
      <c r="AA72">
        <v>2</v>
      </c>
      <c r="AB72" s="45">
        <f>B72*$AA72*_xlfn.XLOOKUP(B$4,Table1[DN],Table1[No. Bolts])</f>
        <v>0</v>
      </c>
      <c r="AC72" s="45">
        <f>C72*$AA72*_xlfn.XLOOKUP(C$4,Table1[DN],Table1[No. Bolts])</f>
        <v>0</v>
      </c>
      <c r="AD72" s="45">
        <f>D72*$AA72*_xlfn.XLOOKUP(D$4,Table1[DN],Table1[No. Bolts])</f>
        <v>8</v>
      </c>
      <c r="AE72" s="45">
        <f>E72*$AA72*_xlfn.XLOOKUP(E$4,Table1[DN],Table1[No. Bolts])</f>
        <v>0</v>
      </c>
      <c r="AF72" s="45">
        <f>F72*$AA72*_xlfn.XLOOKUP(F$4,Table1[DN],Table1[No. Bolts])</f>
        <v>0</v>
      </c>
      <c r="AG72" s="45">
        <f>G72*$AA72*_xlfn.XLOOKUP(G$4,Table1[DN],Table1[No. Bolts])</f>
        <v>16</v>
      </c>
      <c r="AH72" s="45">
        <f>H72*$AA72*_xlfn.XLOOKUP(H$4,Table1[DN],Table1[No. Bolts])</f>
        <v>0</v>
      </c>
      <c r="AI72" s="45">
        <f>I72*$AA72*_xlfn.XLOOKUP(I$4,Table1[DN],Table1[No. Bolts])</f>
        <v>0</v>
      </c>
      <c r="AJ72" s="45">
        <f>J72*$AA72*_xlfn.XLOOKUP(J$4,Table1[DN],Table1[No. Bolts])</f>
        <v>0</v>
      </c>
      <c r="AK72" s="45">
        <f>K72*$AA72*_xlfn.XLOOKUP(K$4,Table1[DN],Table1[No. Bolts])</f>
        <v>0</v>
      </c>
      <c r="AL72" s="45">
        <f>L72*$AA72*_xlfn.XLOOKUP(L$4,Table1[DN],Table1[No. Bolts])</f>
        <v>0</v>
      </c>
      <c r="AM72" s="45">
        <f>M72*$AA72*_xlfn.XLOOKUP(M$4,Table1[DN],Table1[No. Bolts])</f>
        <v>0</v>
      </c>
      <c r="AN72" s="45">
        <f>N72*$AA72*_xlfn.XLOOKUP(N$4,Table1[DN],Table1[No. Bolts])</f>
        <v>0</v>
      </c>
      <c r="AO72" s="45">
        <f>O72*$AA72*_xlfn.XLOOKUP(O$4,Table1[DN],Table1[No. Bolts])</f>
        <v>0</v>
      </c>
      <c r="AP72" s="45">
        <f>P72*$AA72*_xlfn.XLOOKUP(P$4,Table1[DN],Table1[No. Bolts])</f>
        <v>0</v>
      </c>
      <c r="AQ72" s="45">
        <f>Q72*$AA72*_xlfn.XLOOKUP(Q$4,Table1[DN],Table1[No. Bolts])</f>
        <v>0</v>
      </c>
    </row>
    <row r="73" spans="1:50">
      <c r="A73" s="43" t="s">
        <v>184</v>
      </c>
      <c r="K73">
        <v>1</v>
      </c>
      <c r="O73">
        <v>2</v>
      </c>
      <c r="U73">
        <v>3</v>
      </c>
      <c r="AA73">
        <v>2</v>
      </c>
      <c r="AB73" s="45">
        <f>B73*$AA73*_xlfn.XLOOKUP(B$4,Table1[DN],Table1[No. Bolts])</f>
        <v>0</v>
      </c>
      <c r="AC73" s="45">
        <f>C73*$AA73*_xlfn.XLOOKUP(C$4,Table1[DN],Table1[No. Bolts])</f>
        <v>0</v>
      </c>
      <c r="AD73" s="45">
        <f>D73*$AA73*_xlfn.XLOOKUP(D$4,Table1[DN],Table1[No. Bolts])</f>
        <v>0</v>
      </c>
      <c r="AE73" s="45">
        <f>E73*$AA73*_xlfn.XLOOKUP(E$4,Table1[DN],Table1[No. Bolts])</f>
        <v>0</v>
      </c>
      <c r="AF73" s="45">
        <f>F73*$AA73*_xlfn.XLOOKUP(F$4,Table1[DN],Table1[No. Bolts])</f>
        <v>0</v>
      </c>
      <c r="AG73" s="45">
        <f>G73*$AA73*_xlfn.XLOOKUP(G$4,Table1[DN],Table1[No. Bolts])</f>
        <v>0</v>
      </c>
      <c r="AH73" s="45">
        <f>H73*$AA73*_xlfn.XLOOKUP(H$4,Table1[DN],Table1[No. Bolts])</f>
        <v>0</v>
      </c>
      <c r="AI73" s="45">
        <f>I73*$AA73*_xlfn.XLOOKUP(I$4,Table1[DN],Table1[No. Bolts])</f>
        <v>0</v>
      </c>
      <c r="AJ73" s="45">
        <f>J73*$AA73*_xlfn.XLOOKUP(J$4,Table1[DN],Table1[No. Bolts])</f>
        <v>0</v>
      </c>
      <c r="AK73" s="45">
        <f>K73*$AA73*_xlfn.XLOOKUP(K$4,Table1[DN],Table1[No. Bolts])</f>
        <v>24</v>
      </c>
      <c r="AL73" s="45">
        <f>L73*$AA73*_xlfn.XLOOKUP(L$4,Table1[DN],Table1[No. Bolts])</f>
        <v>0</v>
      </c>
      <c r="AM73" s="45">
        <f>M73*$AA73*_xlfn.XLOOKUP(M$4,Table1[DN],Table1[No. Bolts])</f>
        <v>0</v>
      </c>
      <c r="AN73" s="45">
        <f>N73*$AA73*_xlfn.XLOOKUP(N$4,Table1[DN],Table1[No. Bolts])</f>
        <v>0</v>
      </c>
      <c r="AO73" s="45">
        <f>O73*$AA73*_xlfn.XLOOKUP(O$4,Table1[DN],Table1[No. Bolts])</f>
        <v>80</v>
      </c>
      <c r="AP73" s="45">
        <f>P73*$AA73*_xlfn.XLOOKUP(P$4,Table1[DN],Table1[No. Bolts])</f>
        <v>0</v>
      </c>
      <c r="AQ73" s="45">
        <f>Q73*$AA73*_xlfn.XLOOKUP(Q$4,Table1[DN],Table1[No. Bolts])</f>
        <v>0</v>
      </c>
    </row>
    <row r="74" spans="1:50">
      <c r="A74" s="43" t="s">
        <v>195</v>
      </c>
      <c r="P74">
        <v>1</v>
      </c>
      <c r="Q74">
        <v>2</v>
      </c>
      <c r="U74">
        <v>3</v>
      </c>
      <c r="AA74">
        <v>1</v>
      </c>
      <c r="AB74" s="45">
        <f>B74*$AA74*_xlfn.XLOOKUP(B$4,Table1[DN],Table1[No. Bolts])</f>
        <v>0</v>
      </c>
      <c r="AC74" s="45">
        <f>C74*$AA74*_xlfn.XLOOKUP(C$4,Table1[DN],Table1[No. Bolts])</f>
        <v>0</v>
      </c>
      <c r="AD74" s="45">
        <f>D74*$AA74*_xlfn.XLOOKUP(D$4,Table1[DN],Table1[No. Bolts])</f>
        <v>0</v>
      </c>
      <c r="AE74" s="45">
        <f>E74*$AA74*_xlfn.XLOOKUP(E$4,Table1[DN],Table1[No. Bolts])</f>
        <v>0</v>
      </c>
      <c r="AF74" s="45">
        <f>F74*$AA74*_xlfn.XLOOKUP(F$4,Table1[DN],Table1[No. Bolts])</f>
        <v>0</v>
      </c>
      <c r="AG74" s="45">
        <f>G74*$AA74*_xlfn.XLOOKUP(G$4,Table1[DN],Table1[No. Bolts])</f>
        <v>0</v>
      </c>
      <c r="AH74" s="45">
        <f>H74*$AA74*_xlfn.XLOOKUP(H$4,Table1[DN],Table1[No. Bolts])</f>
        <v>0</v>
      </c>
      <c r="AI74" s="45">
        <f>I74*$AA74*_xlfn.XLOOKUP(I$4,Table1[DN],Table1[No. Bolts])</f>
        <v>0</v>
      </c>
      <c r="AJ74" s="45">
        <f>J74*$AA74*_xlfn.XLOOKUP(J$4,Table1[DN],Table1[No. Bolts])</f>
        <v>0</v>
      </c>
      <c r="AK74" s="45">
        <f>K74*$AA74*_xlfn.XLOOKUP(K$4,Table1[DN],Table1[No. Bolts])</f>
        <v>0</v>
      </c>
      <c r="AL74" s="45">
        <f>L74*$AA74*_xlfn.XLOOKUP(L$4,Table1[DN],Table1[No. Bolts])</f>
        <v>0</v>
      </c>
      <c r="AM74" s="45">
        <f>M74*$AA74*_xlfn.XLOOKUP(M$4,Table1[DN],Table1[No. Bolts])</f>
        <v>0</v>
      </c>
      <c r="AN74" s="45">
        <f>N74*$AA74*_xlfn.XLOOKUP(N$4,Table1[DN],Table1[No. Bolts])</f>
        <v>0</v>
      </c>
      <c r="AO74" s="45">
        <f>O74*$AA74*_xlfn.XLOOKUP(O$4,Table1[DN],Table1[No. Bolts])</f>
        <v>0</v>
      </c>
      <c r="AP74" s="45">
        <f>P74*$AA74*_xlfn.XLOOKUP(P$4,Table1[DN],Table1[No. Bolts])</f>
        <v>20</v>
      </c>
      <c r="AQ74" s="45">
        <f>Q74*$AA74*_xlfn.XLOOKUP(Q$4,Table1[DN],Table1[No. Bolts])</f>
        <v>48</v>
      </c>
    </row>
    <row r="75" spans="1:50">
      <c r="A75" s="43" t="s">
        <v>391</v>
      </c>
      <c r="D75">
        <v>2</v>
      </c>
      <c r="E75">
        <v>1</v>
      </c>
      <c r="G75">
        <v>1</v>
      </c>
      <c r="I75">
        <v>1</v>
      </c>
      <c r="J75">
        <v>1</v>
      </c>
      <c r="U75">
        <v>6</v>
      </c>
      <c r="AA75">
        <v>2</v>
      </c>
      <c r="AB75" s="45">
        <f>B75*$AA75*_xlfn.XLOOKUP(B$4,Table1[DN],Table1[No. Bolts])</f>
        <v>0</v>
      </c>
      <c r="AC75" s="45">
        <f>C75*$AA75*_xlfn.XLOOKUP(C$4,Table1[DN],Table1[No. Bolts])</f>
        <v>0</v>
      </c>
      <c r="AD75" s="45">
        <f>D75*$AA75*_xlfn.XLOOKUP(D$4,Table1[DN],Table1[No. Bolts])</f>
        <v>16</v>
      </c>
      <c r="AE75" s="45">
        <f>E75*$AA75*_xlfn.XLOOKUP(E$4,Table1[DN],Table1[No. Bolts])</f>
        <v>8</v>
      </c>
      <c r="AF75" s="45">
        <f>F75*$AA75*_xlfn.XLOOKUP(F$4,Table1[DN],Table1[No. Bolts])</f>
        <v>0</v>
      </c>
      <c r="AG75" s="45">
        <f>G75*$AA75*_xlfn.XLOOKUP(G$4,Table1[DN],Table1[No. Bolts])</f>
        <v>16</v>
      </c>
      <c r="AH75" s="45">
        <f>H75*$AA75*_xlfn.XLOOKUP(H$4,Table1[DN],Table1[No. Bolts])</f>
        <v>0</v>
      </c>
      <c r="AI75" s="45">
        <f>I75*$AA75*_xlfn.XLOOKUP(I$4,Table1[DN],Table1[No. Bolts])</f>
        <v>16</v>
      </c>
      <c r="AJ75" s="45">
        <f>J75*$AA75*_xlfn.XLOOKUP(J$4,Table1[DN],Table1[No. Bolts])</f>
        <v>16</v>
      </c>
      <c r="AK75" s="45">
        <f>K75*$AA75*_xlfn.XLOOKUP(K$4,Table1[DN],Table1[No. Bolts])</f>
        <v>0</v>
      </c>
      <c r="AL75" s="45">
        <f>L75*$AA75*_xlfn.XLOOKUP(L$4,Table1[DN],Table1[No. Bolts])</f>
        <v>0</v>
      </c>
      <c r="AM75" s="45">
        <f>M75*$AA75*_xlfn.XLOOKUP(M$4,Table1[DN],Table1[No. Bolts])</f>
        <v>0</v>
      </c>
      <c r="AN75" s="45">
        <f>N75*$AA75*_xlfn.XLOOKUP(N$4,Table1[DN],Table1[No. Bolts])</f>
        <v>0</v>
      </c>
      <c r="AO75" s="45">
        <f>O75*$AA75*_xlfn.XLOOKUP(O$4,Table1[DN],Table1[No. Bolts])</f>
        <v>0</v>
      </c>
      <c r="AP75" s="45">
        <f>P75*$AA75*_xlfn.XLOOKUP(P$4,Table1[DN],Table1[No. Bolts])</f>
        <v>0</v>
      </c>
      <c r="AQ75" s="45">
        <f>Q75*$AA75*_xlfn.XLOOKUP(Q$4,Table1[DN],Table1[No. Bolts])</f>
        <v>0</v>
      </c>
    </row>
    <row r="76" spans="1:50">
      <c r="A76" s="43" t="s">
        <v>308</v>
      </c>
      <c r="D76">
        <v>1</v>
      </c>
      <c r="F76">
        <v>6</v>
      </c>
      <c r="U76">
        <v>7</v>
      </c>
      <c r="AA76">
        <v>1</v>
      </c>
      <c r="AB76" s="45">
        <f>B76*$AA76*_xlfn.XLOOKUP(B$4,Table1[DN],Table1[No. Bolts])</f>
        <v>0</v>
      </c>
      <c r="AC76" s="45">
        <f>C76*$AA76*_xlfn.XLOOKUP(C$4,Table1[DN],Table1[No. Bolts])</f>
        <v>0</v>
      </c>
      <c r="AD76" s="45">
        <f>D76*$AA76*_xlfn.XLOOKUP(D$4,Table1[DN],Table1[No. Bolts])</f>
        <v>4</v>
      </c>
      <c r="AE76" s="45">
        <f>E76*$AA76*_xlfn.XLOOKUP(E$4,Table1[DN],Table1[No. Bolts])</f>
        <v>0</v>
      </c>
      <c r="AF76" s="45">
        <f>F76*$AA76*_xlfn.XLOOKUP(F$4,Table1[DN],Table1[No. Bolts])</f>
        <v>24</v>
      </c>
      <c r="AG76" s="45">
        <f>G76*$AA76*_xlfn.XLOOKUP(G$4,Table1[DN],Table1[No. Bolts])</f>
        <v>0</v>
      </c>
      <c r="AH76" s="45">
        <f>H76*$AA76*_xlfn.XLOOKUP(H$4,Table1[DN],Table1[No. Bolts])</f>
        <v>0</v>
      </c>
      <c r="AI76" s="45">
        <f>I76*$AA76*_xlfn.XLOOKUP(I$4,Table1[DN],Table1[No. Bolts])</f>
        <v>0</v>
      </c>
      <c r="AJ76" s="45">
        <f>J76*$AA76*_xlfn.XLOOKUP(J$4,Table1[DN],Table1[No. Bolts])</f>
        <v>0</v>
      </c>
      <c r="AK76" s="45">
        <f>K76*$AA76*_xlfn.XLOOKUP(K$4,Table1[DN],Table1[No. Bolts])</f>
        <v>0</v>
      </c>
      <c r="AL76" s="45">
        <f>L76*$AA76*_xlfn.XLOOKUP(L$4,Table1[DN],Table1[No. Bolts])</f>
        <v>0</v>
      </c>
      <c r="AM76" s="45">
        <f>M76*$AA76*_xlfn.XLOOKUP(M$4,Table1[DN],Table1[No. Bolts])</f>
        <v>0</v>
      </c>
      <c r="AN76" s="45">
        <f>N76*$AA76*_xlfn.XLOOKUP(N$4,Table1[DN],Table1[No. Bolts])</f>
        <v>0</v>
      </c>
      <c r="AO76" s="45">
        <f>O76*$AA76*_xlfn.XLOOKUP(O$4,Table1[DN],Table1[No. Bolts])</f>
        <v>0</v>
      </c>
      <c r="AP76" s="45">
        <f>P76*$AA76*_xlfn.XLOOKUP(P$4,Table1[DN],Table1[No. Bolts])</f>
        <v>0</v>
      </c>
      <c r="AQ76" s="45">
        <f>Q76*$AA76*_xlfn.XLOOKUP(Q$4,Table1[DN],Table1[No. Bolts])</f>
        <v>0</v>
      </c>
    </row>
    <row r="77" spans="1:50">
      <c r="A77" s="43" t="s">
        <v>375</v>
      </c>
      <c r="D77">
        <v>1</v>
      </c>
      <c r="U77">
        <v>1</v>
      </c>
      <c r="AA77">
        <v>2</v>
      </c>
      <c r="AB77" s="45">
        <f>B77*$AA77*_xlfn.XLOOKUP(B$4,Table1[DN],Table1[No. Bolts])</f>
        <v>0</v>
      </c>
      <c r="AC77" s="45">
        <f>C77*$AA77*_xlfn.XLOOKUP(C$4,Table1[DN],Table1[No. Bolts])</f>
        <v>0</v>
      </c>
      <c r="AD77" s="45">
        <f>D77*$AA77*_xlfn.XLOOKUP(D$4,Table1[DN],Table1[No. Bolts])</f>
        <v>8</v>
      </c>
      <c r="AE77" s="45">
        <f>E77*$AA77*_xlfn.XLOOKUP(E$4,Table1[DN],Table1[No. Bolts])</f>
        <v>0</v>
      </c>
      <c r="AF77" s="45">
        <f>F77*$AA77*_xlfn.XLOOKUP(F$4,Table1[DN],Table1[No. Bolts])</f>
        <v>0</v>
      </c>
      <c r="AG77" s="45">
        <f>G77*$AA77*_xlfn.XLOOKUP(G$4,Table1[DN],Table1[No. Bolts])</f>
        <v>0</v>
      </c>
      <c r="AH77" s="45">
        <f>H77*$AA77*_xlfn.XLOOKUP(H$4,Table1[DN],Table1[No. Bolts])</f>
        <v>0</v>
      </c>
      <c r="AI77" s="45">
        <f>I77*$AA77*_xlfn.XLOOKUP(I$4,Table1[DN],Table1[No. Bolts])</f>
        <v>0</v>
      </c>
      <c r="AJ77" s="45">
        <f>J77*$AA77*_xlfn.XLOOKUP(J$4,Table1[DN],Table1[No. Bolts])</f>
        <v>0</v>
      </c>
      <c r="AK77" s="45">
        <f>K77*$AA77*_xlfn.XLOOKUP(K$4,Table1[DN],Table1[No. Bolts])</f>
        <v>0</v>
      </c>
      <c r="AL77" s="45">
        <f>L77*$AA77*_xlfn.XLOOKUP(L$4,Table1[DN],Table1[No. Bolts])</f>
        <v>0</v>
      </c>
      <c r="AM77" s="45">
        <f>M77*$AA77*_xlfn.XLOOKUP(M$4,Table1[DN],Table1[No. Bolts])</f>
        <v>0</v>
      </c>
      <c r="AN77" s="45">
        <f>N77*$AA77*_xlfn.XLOOKUP(N$4,Table1[DN],Table1[No. Bolts])</f>
        <v>0</v>
      </c>
      <c r="AO77" s="45">
        <f>O77*$AA77*_xlfn.XLOOKUP(O$4,Table1[DN],Table1[No. Bolts])</f>
        <v>0</v>
      </c>
      <c r="AP77" s="45">
        <f>P77*$AA77*_xlfn.XLOOKUP(P$4,Table1[DN],Table1[No. Bolts])</f>
        <v>0</v>
      </c>
      <c r="AQ77" s="45">
        <f>Q77*$AA77*_xlfn.XLOOKUP(Q$4,Table1[DN],Table1[No. Bolts])</f>
        <v>0</v>
      </c>
    </row>
    <row r="78" spans="1:50">
      <c r="A78" s="43" t="s">
        <v>234</v>
      </c>
      <c r="D78">
        <v>1</v>
      </c>
      <c r="F78">
        <v>10</v>
      </c>
      <c r="U78">
        <v>11</v>
      </c>
      <c r="AA78">
        <v>1</v>
      </c>
      <c r="AB78" s="45">
        <f>B78*$AA78*_xlfn.XLOOKUP(B$4,Table1[DN],Table1[No. Bolts])</f>
        <v>0</v>
      </c>
      <c r="AC78" s="45">
        <f>C78*$AA78*_xlfn.XLOOKUP(C$4,Table1[DN],Table1[No. Bolts])</f>
        <v>0</v>
      </c>
      <c r="AD78" s="45">
        <f>D78*$AA78*_xlfn.XLOOKUP(D$4,Table1[DN],Table1[No. Bolts])</f>
        <v>4</v>
      </c>
      <c r="AE78" s="45">
        <f>E78*$AA78*_xlfn.XLOOKUP(E$4,Table1[DN],Table1[No. Bolts])</f>
        <v>0</v>
      </c>
      <c r="AF78" s="45">
        <f>F78*$AA78*_xlfn.XLOOKUP(F$4,Table1[DN],Table1[No. Bolts])</f>
        <v>40</v>
      </c>
      <c r="AG78" s="45">
        <f>G78*$AA78*_xlfn.XLOOKUP(G$4,Table1[DN],Table1[No. Bolts])</f>
        <v>0</v>
      </c>
      <c r="AH78" s="45">
        <f>H78*$AA78*_xlfn.XLOOKUP(H$4,Table1[DN],Table1[No. Bolts])</f>
        <v>0</v>
      </c>
      <c r="AI78" s="45">
        <f>I78*$AA78*_xlfn.XLOOKUP(I$4,Table1[DN],Table1[No. Bolts])</f>
        <v>0</v>
      </c>
      <c r="AJ78" s="45">
        <f>J78*$AA78*_xlfn.XLOOKUP(J$4,Table1[DN],Table1[No. Bolts])</f>
        <v>0</v>
      </c>
      <c r="AK78" s="45">
        <f>K78*$AA78*_xlfn.XLOOKUP(K$4,Table1[DN],Table1[No. Bolts])</f>
        <v>0</v>
      </c>
      <c r="AL78" s="45">
        <f>L78*$AA78*_xlfn.XLOOKUP(L$4,Table1[DN],Table1[No. Bolts])</f>
        <v>0</v>
      </c>
      <c r="AM78" s="45">
        <f>M78*$AA78*_xlfn.XLOOKUP(M$4,Table1[DN],Table1[No. Bolts])</f>
        <v>0</v>
      </c>
      <c r="AN78" s="45">
        <f>N78*$AA78*_xlfn.XLOOKUP(N$4,Table1[DN],Table1[No. Bolts])</f>
        <v>0</v>
      </c>
      <c r="AO78" s="45">
        <f>O78*$AA78*_xlfn.XLOOKUP(O$4,Table1[DN],Table1[No. Bolts])</f>
        <v>0</v>
      </c>
      <c r="AP78" s="45">
        <f>P78*$AA78*_xlfn.XLOOKUP(P$4,Table1[DN],Table1[No. Bolts])</f>
        <v>0</v>
      </c>
      <c r="AQ78" s="45">
        <f>Q78*$AA78*_xlfn.XLOOKUP(Q$4,Table1[DN],Table1[No. Bolts])</f>
        <v>0</v>
      </c>
    </row>
    <row r="79" spans="1:50">
      <c r="A79" s="43" t="s">
        <v>354</v>
      </c>
      <c r="F79">
        <v>4</v>
      </c>
      <c r="U79">
        <v>4</v>
      </c>
      <c r="Z79" t="s">
        <v>3396</v>
      </c>
      <c r="AA79" t="s">
        <v>3388</v>
      </c>
      <c r="AB79" s="212" t="s">
        <v>3389</v>
      </c>
      <c r="AC79" s="212"/>
      <c r="AD79" s="212"/>
      <c r="AE79" s="212"/>
      <c r="AF79" s="212"/>
      <c r="AG79" s="212"/>
      <c r="AH79" s="212"/>
      <c r="AI79" s="212"/>
      <c r="AJ79" s="212"/>
      <c r="AK79" s="212"/>
      <c r="AL79" s="212"/>
      <c r="AM79" s="212"/>
      <c r="AN79" s="212"/>
      <c r="AO79" s="212"/>
      <c r="AP79" s="212"/>
      <c r="AQ79" s="212"/>
      <c r="AR79" t="s">
        <v>3390</v>
      </c>
      <c r="AS79" t="s">
        <v>3391</v>
      </c>
      <c r="AT79" t="s">
        <v>3392</v>
      </c>
      <c r="AU79" t="s">
        <v>3393</v>
      </c>
      <c r="AV79" t="s">
        <v>3394</v>
      </c>
      <c r="AW79" t="s">
        <v>3397</v>
      </c>
      <c r="AX79" t="s">
        <v>3398</v>
      </c>
    </row>
    <row r="80" spans="1:50">
      <c r="A80" s="43" t="s">
        <v>136</v>
      </c>
      <c r="F80">
        <v>2</v>
      </c>
      <c r="U80">
        <v>2</v>
      </c>
      <c r="AA80">
        <v>1</v>
      </c>
      <c r="AB80" s="45">
        <f>B80*$AA80*_xlfn.XLOOKUP(B$4,Table1[DN],Table1[No. Bolts])</f>
        <v>0</v>
      </c>
      <c r="AC80" s="45">
        <f>C80*$AA80*_xlfn.XLOOKUP(C$4,Table1[DN],Table1[No. Bolts])</f>
        <v>0</v>
      </c>
      <c r="AD80" s="45">
        <f>D80*$AA80*_xlfn.XLOOKUP(D$4,Table1[DN],Table1[No. Bolts])</f>
        <v>0</v>
      </c>
      <c r="AE80" s="45">
        <f>E80*$AA80*_xlfn.XLOOKUP(E$4,Table1[DN],Table1[No. Bolts])</f>
        <v>0</v>
      </c>
      <c r="AF80" s="45">
        <f>F80*$AA80*_xlfn.XLOOKUP(F$4,Table1[DN],Table1[No. Bolts])</f>
        <v>8</v>
      </c>
      <c r="AG80" s="45">
        <f>G80*$AA80*_xlfn.XLOOKUP(G$4,Table1[DN],Table1[No. Bolts])</f>
        <v>0</v>
      </c>
      <c r="AH80" s="45">
        <f>H80*$AA80*_xlfn.XLOOKUP(H$4,Table1[DN],Table1[No. Bolts])</f>
        <v>0</v>
      </c>
      <c r="AI80" s="45">
        <f>I80*$AA80*_xlfn.XLOOKUP(I$4,Table1[DN],Table1[No. Bolts])</f>
        <v>0</v>
      </c>
      <c r="AJ80" s="45">
        <f>J80*$AA80*_xlfn.XLOOKUP(J$4,Table1[DN],Table1[No. Bolts])</f>
        <v>0</v>
      </c>
      <c r="AK80" s="45">
        <f>K80*$AA80*_xlfn.XLOOKUP(K$4,Table1[DN],Table1[No. Bolts])</f>
        <v>0</v>
      </c>
      <c r="AL80" s="45">
        <f>L80*$AA80*_xlfn.XLOOKUP(L$4,Table1[DN],Table1[No. Bolts])</f>
        <v>0</v>
      </c>
      <c r="AM80" s="45">
        <f>M80*$AA80*_xlfn.XLOOKUP(M$4,Table1[DN],Table1[No. Bolts])</f>
        <v>0</v>
      </c>
      <c r="AN80" s="45">
        <f>N80*$AA80*_xlfn.XLOOKUP(N$4,Table1[DN],Table1[No. Bolts])</f>
        <v>0</v>
      </c>
      <c r="AO80" s="45">
        <f>O80*$AA80*_xlfn.XLOOKUP(O$4,Table1[DN],Table1[No. Bolts])</f>
        <v>0</v>
      </c>
      <c r="AP80" s="45">
        <f>P80*$AA80*_xlfn.XLOOKUP(P$4,Table1[DN],Table1[No. Bolts])</f>
        <v>0</v>
      </c>
      <c r="AQ80" s="45">
        <f>Q80*$AA80*_xlfn.XLOOKUP(Q$4,Table1[DN],Table1[No. Bolts])</f>
        <v>0</v>
      </c>
      <c r="AR80">
        <f>SUM(AB80:AD94)</f>
        <v>196</v>
      </c>
      <c r="AS80">
        <f>SUM(AE80:AH94)</f>
        <v>556</v>
      </c>
      <c r="AT80">
        <f>SUM(AI80:AJ94)</f>
        <v>0</v>
      </c>
      <c r="AU80">
        <f>SUM(AK80:AM94)</f>
        <v>0</v>
      </c>
      <c r="AV80">
        <f>SUM(AN80:AO94)</f>
        <v>0</v>
      </c>
      <c r="AW80">
        <f>SUM(AP80:AP94)</f>
        <v>0</v>
      </c>
      <c r="AX80">
        <f>SUM(AQ80:AQ94)</f>
        <v>0</v>
      </c>
    </row>
    <row r="81" spans="1:51">
      <c r="A81" s="42" t="s">
        <v>94</v>
      </c>
      <c r="B81">
        <v>4</v>
      </c>
      <c r="D81">
        <v>17</v>
      </c>
      <c r="E81">
        <v>4</v>
      </c>
      <c r="F81">
        <v>39</v>
      </c>
      <c r="G81">
        <v>6</v>
      </c>
      <c r="H81">
        <v>8</v>
      </c>
      <c r="U81">
        <v>78</v>
      </c>
      <c r="AA81">
        <v>1</v>
      </c>
      <c r="AB81" s="45">
        <f>B81*$AA81*_xlfn.XLOOKUP(B$4,Table1[DN],Table1[No. Bolts])</f>
        <v>16</v>
      </c>
      <c r="AC81" s="45">
        <f>C81*$AA81*_xlfn.XLOOKUP(C$4,Table1[DN],Table1[No. Bolts])</f>
        <v>0</v>
      </c>
      <c r="AD81" s="45">
        <f>D81*$AA81*_xlfn.XLOOKUP(D$4,Table1[DN],Table1[No. Bolts])</f>
        <v>68</v>
      </c>
      <c r="AE81" s="45">
        <f>E81*$AA81*_xlfn.XLOOKUP(E$4,Table1[DN],Table1[No. Bolts])</f>
        <v>16</v>
      </c>
      <c r="AF81" s="45">
        <f>F81*$AA81*_xlfn.XLOOKUP(F$4,Table1[DN],Table1[No. Bolts])</f>
        <v>156</v>
      </c>
      <c r="AG81" s="45">
        <f>G81*$AA81*_xlfn.XLOOKUP(G$4,Table1[DN],Table1[No. Bolts])</f>
        <v>48</v>
      </c>
      <c r="AH81" s="45">
        <f>H81*$AA81*_xlfn.XLOOKUP(H$4,Table1[DN],Table1[No. Bolts])</f>
        <v>64</v>
      </c>
      <c r="AI81" s="45">
        <f>I81*$AA81*_xlfn.XLOOKUP(I$4,Table1[DN],Table1[No. Bolts])</f>
        <v>0</v>
      </c>
      <c r="AJ81" s="45">
        <f>J81*$AA81*_xlfn.XLOOKUP(J$4,Table1[DN],Table1[No. Bolts])</f>
        <v>0</v>
      </c>
      <c r="AK81" s="45">
        <f>K81*$AA81*_xlfn.XLOOKUP(K$4,Table1[DN],Table1[No. Bolts])</f>
        <v>0</v>
      </c>
      <c r="AL81" s="45">
        <f>L81*$AA81*_xlfn.XLOOKUP(L$4,Table1[DN],Table1[No. Bolts])</f>
        <v>0</v>
      </c>
      <c r="AM81" s="45">
        <f>M81*$AA81*_xlfn.XLOOKUP(M$4,Table1[DN],Table1[No. Bolts])</f>
        <v>0</v>
      </c>
      <c r="AN81" s="45">
        <f>N81*$AA81*_xlfn.XLOOKUP(N$4,Table1[DN],Table1[No. Bolts])</f>
        <v>0</v>
      </c>
      <c r="AO81" s="45">
        <f>O81*$AA81*_xlfn.XLOOKUP(O$4,Table1[DN],Table1[No. Bolts])</f>
        <v>0</v>
      </c>
      <c r="AP81" s="45">
        <f>P81*$AA81*_xlfn.XLOOKUP(P$4,Table1[DN],Table1[No. Bolts])</f>
        <v>0</v>
      </c>
      <c r="AQ81" s="45">
        <f>Q81*$AA81*_xlfn.XLOOKUP(Q$4,Table1[DN],Table1[No. Bolts])</f>
        <v>0</v>
      </c>
    </row>
    <row r="82" spans="1:51">
      <c r="A82" s="43" t="s">
        <v>164</v>
      </c>
      <c r="F82">
        <v>1</v>
      </c>
      <c r="U82">
        <v>1</v>
      </c>
      <c r="AA82">
        <v>2</v>
      </c>
      <c r="AB82" s="45">
        <f>B82*$AA82*_xlfn.XLOOKUP(B$4,Table1[DN],Table1[No. Bolts])</f>
        <v>0</v>
      </c>
      <c r="AC82" s="45">
        <f>C82*$AA82*_xlfn.XLOOKUP(C$4,Table1[DN],Table1[No. Bolts])</f>
        <v>0</v>
      </c>
      <c r="AD82" s="45">
        <f>D82*$AA82*_xlfn.XLOOKUP(D$4,Table1[DN],Table1[No. Bolts])</f>
        <v>0</v>
      </c>
      <c r="AE82" s="45">
        <f>E82*$AA82*_xlfn.XLOOKUP(E$4,Table1[DN],Table1[No. Bolts])</f>
        <v>0</v>
      </c>
      <c r="AF82" s="45">
        <f>F82*$AA82*_xlfn.XLOOKUP(F$4,Table1[DN],Table1[No. Bolts])</f>
        <v>8</v>
      </c>
      <c r="AG82" s="45">
        <f>G82*$AA82*_xlfn.XLOOKUP(G$4,Table1[DN],Table1[No. Bolts])</f>
        <v>0</v>
      </c>
      <c r="AH82" s="45">
        <f>H82*$AA82*_xlfn.XLOOKUP(H$4,Table1[DN],Table1[No. Bolts])</f>
        <v>0</v>
      </c>
      <c r="AI82" s="45">
        <f>I82*$AA82*_xlfn.XLOOKUP(I$4,Table1[DN],Table1[No. Bolts])</f>
        <v>0</v>
      </c>
      <c r="AJ82" s="45">
        <f>J82*$AA82*_xlfn.XLOOKUP(J$4,Table1[DN],Table1[No. Bolts])</f>
        <v>0</v>
      </c>
      <c r="AK82" s="45">
        <f>K82*$AA82*_xlfn.XLOOKUP(K$4,Table1[DN],Table1[No. Bolts])</f>
        <v>0</v>
      </c>
      <c r="AL82" s="45">
        <f>L82*$AA82*_xlfn.XLOOKUP(L$4,Table1[DN],Table1[No. Bolts])</f>
        <v>0</v>
      </c>
      <c r="AM82" s="45">
        <f>M82*$AA82*_xlfn.XLOOKUP(M$4,Table1[DN],Table1[No. Bolts])</f>
        <v>0</v>
      </c>
      <c r="AN82" s="45">
        <f>N82*$AA82*_xlfn.XLOOKUP(N$4,Table1[DN],Table1[No. Bolts])</f>
        <v>0</v>
      </c>
      <c r="AO82" s="45">
        <f>O82*$AA82*_xlfn.XLOOKUP(O$4,Table1[DN],Table1[No. Bolts])</f>
        <v>0</v>
      </c>
      <c r="AP82" s="45">
        <f>P82*$AA82*_xlfn.XLOOKUP(P$4,Table1[DN],Table1[No. Bolts])</f>
        <v>0</v>
      </c>
      <c r="AQ82" s="45">
        <f>Q82*$AA82*_xlfn.XLOOKUP(Q$4,Table1[DN],Table1[No. Bolts])</f>
        <v>0</v>
      </c>
      <c r="AR82" t="s">
        <v>3395</v>
      </c>
    </row>
    <row r="83" spans="1:51">
      <c r="A83" s="43" t="s">
        <v>160</v>
      </c>
      <c r="E83">
        <v>3</v>
      </c>
      <c r="F83">
        <v>3</v>
      </c>
      <c r="U83">
        <v>6</v>
      </c>
      <c r="AA83">
        <v>2</v>
      </c>
      <c r="AB83" s="45">
        <f>B83*$AA83*_xlfn.XLOOKUP(B$4,Table1[DN],Table1[No. Bolts])</f>
        <v>0</v>
      </c>
      <c r="AC83" s="45">
        <f>C83*$AA83*_xlfn.XLOOKUP(C$4,Table1[DN],Table1[No. Bolts])</f>
        <v>0</v>
      </c>
      <c r="AD83" s="45">
        <f>D83*$AA83*_xlfn.XLOOKUP(D$4,Table1[DN],Table1[No. Bolts])</f>
        <v>0</v>
      </c>
      <c r="AE83" s="45">
        <f>E83*$AA83*_xlfn.XLOOKUP(E$4,Table1[DN],Table1[No. Bolts])</f>
        <v>24</v>
      </c>
      <c r="AF83" s="45">
        <f>F83*$AA83*_xlfn.XLOOKUP(F$4,Table1[DN],Table1[No. Bolts])</f>
        <v>24</v>
      </c>
      <c r="AG83" s="45">
        <f>G83*$AA83*_xlfn.XLOOKUP(G$4,Table1[DN],Table1[No. Bolts])</f>
        <v>0</v>
      </c>
      <c r="AH83" s="45">
        <f>H83*$AA83*_xlfn.XLOOKUP(H$4,Table1[DN],Table1[No. Bolts])</f>
        <v>0</v>
      </c>
      <c r="AI83" s="45">
        <f>I83*$AA83*_xlfn.XLOOKUP(I$4,Table1[DN],Table1[No. Bolts])</f>
        <v>0</v>
      </c>
      <c r="AJ83" s="45">
        <f>J83*$AA83*_xlfn.XLOOKUP(J$4,Table1[DN],Table1[No. Bolts])</f>
        <v>0</v>
      </c>
      <c r="AK83" s="45">
        <f>K83*$AA83*_xlfn.XLOOKUP(K$4,Table1[DN],Table1[No. Bolts])</f>
        <v>0</v>
      </c>
      <c r="AL83" s="45">
        <f>L83*$AA83*_xlfn.XLOOKUP(L$4,Table1[DN],Table1[No. Bolts])</f>
        <v>0</v>
      </c>
      <c r="AM83" s="45">
        <f>M83*$AA83*_xlfn.XLOOKUP(M$4,Table1[DN],Table1[No. Bolts])</f>
        <v>0</v>
      </c>
      <c r="AN83" s="45">
        <f>N83*$AA83*_xlfn.XLOOKUP(N$4,Table1[DN],Table1[No. Bolts])</f>
        <v>0</v>
      </c>
      <c r="AO83" s="45">
        <f>O83*$AA83*_xlfn.XLOOKUP(O$4,Table1[DN],Table1[No. Bolts])</f>
        <v>0</v>
      </c>
      <c r="AP83" s="45">
        <f>P83*$AA83*_xlfn.XLOOKUP(P$4,Table1[DN],Table1[No. Bolts])</f>
        <v>0</v>
      </c>
      <c r="AQ83" s="45">
        <f>Q83*$AA83*_xlfn.XLOOKUP(Q$4,Table1[DN],Table1[No. Bolts])</f>
        <v>0</v>
      </c>
      <c r="AR83" s="214" t="e">
        <f>_xlfn.XLOOKUP(A79,Table2[Pipe Spec],Table2[Bolt Desc.])</f>
        <v>#N/A</v>
      </c>
      <c r="AS83" s="214"/>
      <c r="AT83" s="214"/>
      <c r="AU83" s="214"/>
      <c r="AV83" s="214"/>
    </row>
    <row r="84" spans="1:51">
      <c r="A84" s="43" t="s">
        <v>174</v>
      </c>
      <c r="D84">
        <v>6</v>
      </c>
      <c r="F84">
        <v>1</v>
      </c>
      <c r="U84">
        <v>7</v>
      </c>
      <c r="AA84">
        <v>2</v>
      </c>
      <c r="AB84" s="45">
        <f>B84*$AA84*_xlfn.XLOOKUP(B$4,Table1[DN],Table1[No. Bolts])</f>
        <v>0</v>
      </c>
      <c r="AC84" s="45">
        <f>C84*$AA84*_xlfn.XLOOKUP(C$4,Table1[DN],Table1[No. Bolts])</f>
        <v>0</v>
      </c>
      <c r="AD84" s="45">
        <f>D84*$AA84*_xlfn.XLOOKUP(D$4,Table1[DN],Table1[No. Bolts])</f>
        <v>48</v>
      </c>
      <c r="AE84" s="45">
        <f>E84*$AA84*_xlfn.XLOOKUP(E$4,Table1[DN],Table1[No. Bolts])</f>
        <v>0</v>
      </c>
      <c r="AF84" s="45">
        <f>F84*$AA84*_xlfn.XLOOKUP(F$4,Table1[DN],Table1[No. Bolts])</f>
        <v>8</v>
      </c>
      <c r="AG84" s="45">
        <f>G84*$AA84*_xlfn.XLOOKUP(G$4,Table1[DN],Table1[No. Bolts])</f>
        <v>0</v>
      </c>
      <c r="AH84" s="45">
        <f>H84*$AA84*_xlfn.XLOOKUP(H$4,Table1[DN],Table1[No. Bolts])</f>
        <v>0</v>
      </c>
      <c r="AI84" s="45">
        <f>I84*$AA84*_xlfn.XLOOKUP(I$4,Table1[DN],Table1[No. Bolts])</f>
        <v>0</v>
      </c>
      <c r="AJ84" s="45">
        <f>J84*$AA84*_xlfn.XLOOKUP(J$4,Table1[DN],Table1[No. Bolts])</f>
        <v>0</v>
      </c>
      <c r="AK84" s="45">
        <f>K84*$AA84*_xlfn.XLOOKUP(K$4,Table1[DN],Table1[No. Bolts])</f>
        <v>0</v>
      </c>
      <c r="AL84" s="45">
        <f>L84*$AA84*_xlfn.XLOOKUP(L$4,Table1[DN],Table1[No. Bolts])</f>
        <v>0</v>
      </c>
      <c r="AM84" s="45">
        <f>M84*$AA84*_xlfn.XLOOKUP(M$4,Table1[DN],Table1[No. Bolts])</f>
        <v>0</v>
      </c>
      <c r="AN84" s="45">
        <f>N84*$AA84*_xlfn.XLOOKUP(N$4,Table1[DN],Table1[No. Bolts])</f>
        <v>0</v>
      </c>
      <c r="AO84" s="45">
        <f>O84*$AA84*_xlfn.XLOOKUP(O$4,Table1[DN],Table1[No. Bolts])</f>
        <v>0</v>
      </c>
      <c r="AP84" s="45">
        <f>P84*$AA84*_xlfn.XLOOKUP(P$4,Table1[DN],Table1[No. Bolts])</f>
        <v>0</v>
      </c>
      <c r="AQ84" s="45">
        <f>Q84*$AA84*_xlfn.XLOOKUP(Q$4,Table1[DN],Table1[No. Bolts])</f>
        <v>0</v>
      </c>
      <c r="AR84" s="214"/>
      <c r="AS84" s="214"/>
      <c r="AT84" s="214"/>
      <c r="AU84" s="214"/>
      <c r="AV84" s="214"/>
    </row>
    <row r="85" spans="1:51">
      <c r="A85" s="43" t="s">
        <v>337</v>
      </c>
      <c r="F85">
        <v>1</v>
      </c>
      <c r="G85">
        <v>1</v>
      </c>
      <c r="U85">
        <v>2</v>
      </c>
      <c r="AA85">
        <v>2</v>
      </c>
      <c r="AB85" s="45">
        <f>B85*$AA85*_xlfn.XLOOKUP(B$4,Table1[DN],Table1[No. Bolts])</f>
        <v>0</v>
      </c>
      <c r="AC85" s="45">
        <f>C85*$AA85*_xlfn.XLOOKUP(C$4,Table1[DN],Table1[No. Bolts])</f>
        <v>0</v>
      </c>
      <c r="AD85" s="45">
        <f>D85*$AA85*_xlfn.XLOOKUP(D$4,Table1[DN],Table1[No. Bolts])</f>
        <v>0</v>
      </c>
      <c r="AE85" s="45">
        <f>E85*$AA85*_xlfn.XLOOKUP(E$4,Table1[DN],Table1[No. Bolts])</f>
        <v>0</v>
      </c>
      <c r="AF85" s="45">
        <f>F85*$AA85*_xlfn.XLOOKUP(F$4,Table1[DN],Table1[No. Bolts])</f>
        <v>8</v>
      </c>
      <c r="AG85" s="45">
        <f>G85*$AA85*_xlfn.XLOOKUP(G$4,Table1[DN],Table1[No. Bolts])</f>
        <v>16</v>
      </c>
      <c r="AH85" s="45">
        <f>H85*$AA85*_xlfn.XLOOKUP(H$4,Table1[DN],Table1[No. Bolts])</f>
        <v>0</v>
      </c>
      <c r="AI85" s="45">
        <f>I85*$AA85*_xlfn.XLOOKUP(I$4,Table1[DN],Table1[No. Bolts])</f>
        <v>0</v>
      </c>
      <c r="AJ85" s="45">
        <f>J85*$AA85*_xlfn.XLOOKUP(J$4,Table1[DN],Table1[No. Bolts])</f>
        <v>0</v>
      </c>
      <c r="AK85" s="45">
        <f>K85*$AA85*_xlfn.XLOOKUP(K$4,Table1[DN],Table1[No. Bolts])</f>
        <v>0</v>
      </c>
      <c r="AL85" s="45">
        <f>L85*$AA85*_xlfn.XLOOKUP(L$4,Table1[DN],Table1[No. Bolts])</f>
        <v>0</v>
      </c>
      <c r="AM85" s="45">
        <f>M85*$AA85*_xlfn.XLOOKUP(M$4,Table1[DN],Table1[No. Bolts])</f>
        <v>0</v>
      </c>
      <c r="AN85" s="45">
        <f>N85*$AA85*_xlfn.XLOOKUP(N$4,Table1[DN],Table1[No. Bolts])</f>
        <v>0</v>
      </c>
      <c r="AO85" s="45">
        <f>O85*$AA85*_xlfn.XLOOKUP(O$4,Table1[DN],Table1[No. Bolts])</f>
        <v>0</v>
      </c>
      <c r="AP85" s="45">
        <f>P85*$AA85*_xlfn.XLOOKUP(P$4,Table1[DN],Table1[No. Bolts])</f>
        <v>0</v>
      </c>
      <c r="AQ85" s="45">
        <f>Q85*$AA85*_xlfn.XLOOKUP(Q$4,Table1[DN],Table1[No. Bolts])</f>
        <v>0</v>
      </c>
    </row>
    <row r="86" spans="1:51">
      <c r="A86" s="43" t="s">
        <v>184</v>
      </c>
      <c r="D86">
        <v>5</v>
      </c>
      <c r="F86">
        <v>2</v>
      </c>
      <c r="U86">
        <v>7</v>
      </c>
      <c r="AA86">
        <v>1</v>
      </c>
      <c r="AB86" s="45">
        <f>B86*$AA86*_xlfn.XLOOKUP(B$4,Table1[DN],Table1[No. Bolts])</f>
        <v>0</v>
      </c>
      <c r="AC86" s="45">
        <f>C86*$AA86*_xlfn.XLOOKUP(C$4,Table1[DN],Table1[No. Bolts])</f>
        <v>0</v>
      </c>
      <c r="AD86" s="45">
        <f>D86*$AA86*_xlfn.XLOOKUP(D$4,Table1[DN],Table1[No. Bolts])</f>
        <v>20</v>
      </c>
      <c r="AE86" s="45">
        <f>E86*$AA86*_xlfn.XLOOKUP(E$4,Table1[DN],Table1[No. Bolts])</f>
        <v>0</v>
      </c>
      <c r="AF86" s="45">
        <f>F86*$AA86*_xlfn.XLOOKUP(F$4,Table1[DN],Table1[No. Bolts])</f>
        <v>8</v>
      </c>
      <c r="AG86" s="45">
        <f>G86*$AA86*_xlfn.XLOOKUP(G$4,Table1[DN],Table1[No. Bolts])</f>
        <v>0</v>
      </c>
      <c r="AH86" s="45">
        <f>H86*$AA86*_xlfn.XLOOKUP(H$4,Table1[DN],Table1[No. Bolts])</f>
        <v>0</v>
      </c>
      <c r="AI86" s="45">
        <f>I86*$AA86*_xlfn.XLOOKUP(I$4,Table1[DN],Table1[No. Bolts])</f>
        <v>0</v>
      </c>
      <c r="AJ86" s="45">
        <f>J86*$AA86*_xlfn.XLOOKUP(J$4,Table1[DN],Table1[No. Bolts])</f>
        <v>0</v>
      </c>
      <c r="AK86" s="45">
        <f>K86*$AA86*_xlfn.XLOOKUP(K$4,Table1[DN],Table1[No. Bolts])</f>
        <v>0</v>
      </c>
      <c r="AL86" s="45">
        <f>L86*$AA86*_xlfn.XLOOKUP(L$4,Table1[DN],Table1[No. Bolts])</f>
        <v>0</v>
      </c>
      <c r="AM86" s="45">
        <f>M86*$AA86*_xlfn.XLOOKUP(M$4,Table1[DN],Table1[No. Bolts])</f>
        <v>0</v>
      </c>
      <c r="AN86" s="45">
        <f>N86*$AA86*_xlfn.XLOOKUP(N$4,Table1[DN],Table1[No. Bolts])</f>
        <v>0</v>
      </c>
      <c r="AO86" s="45">
        <f>O86*$AA86*_xlfn.XLOOKUP(O$4,Table1[DN],Table1[No. Bolts])</f>
        <v>0</v>
      </c>
      <c r="AP86" s="45">
        <f>P86*$AA86*_xlfn.XLOOKUP(P$4,Table1[DN],Table1[No. Bolts])</f>
        <v>0</v>
      </c>
      <c r="AQ86" s="45">
        <f>Q86*$AA86*_xlfn.XLOOKUP(Q$4,Table1[DN],Table1[No. Bolts])</f>
        <v>0</v>
      </c>
    </row>
    <row r="87" spans="1:51">
      <c r="A87" s="43" t="s">
        <v>195</v>
      </c>
      <c r="G87">
        <v>2</v>
      </c>
      <c r="U87">
        <v>2</v>
      </c>
      <c r="AA87">
        <v>1</v>
      </c>
      <c r="AB87" s="45">
        <f>B87*$AA87*_xlfn.XLOOKUP(B$4,Table1[DN],Table1[No. Bolts])</f>
        <v>0</v>
      </c>
      <c r="AC87" s="45">
        <f>C87*$AA87*_xlfn.XLOOKUP(C$4,Table1[DN],Table1[No. Bolts])</f>
        <v>0</v>
      </c>
      <c r="AD87" s="45">
        <f>D87*$AA87*_xlfn.XLOOKUP(D$4,Table1[DN],Table1[No. Bolts])</f>
        <v>0</v>
      </c>
      <c r="AE87" s="45">
        <f>E87*$AA87*_xlfn.XLOOKUP(E$4,Table1[DN],Table1[No. Bolts])</f>
        <v>0</v>
      </c>
      <c r="AF87" s="45">
        <f>F87*$AA87*_xlfn.XLOOKUP(F$4,Table1[DN],Table1[No. Bolts])</f>
        <v>0</v>
      </c>
      <c r="AG87" s="45">
        <f>G87*$AA87*_xlfn.XLOOKUP(G$4,Table1[DN],Table1[No. Bolts])</f>
        <v>16</v>
      </c>
      <c r="AH87" s="45">
        <f>H87*$AA87*_xlfn.XLOOKUP(H$4,Table1[DN],Table1[No. Bolts])</f>
        <v>0</v>
      </c>
      <c r="AI87" s="45">
        <f>I87*$AA87*_xlfn.XLOOKUP(I$4,Table1[DN],Table1[No. Bolts])</f>
        <v>0</v>
      </c>
      <c r="AJ87" s="45">
        <f>J87*$AA87*_xlfn.XLOOKUP(J$4,Table1[DN],Table1[No. Bolts])</f>
        <v>0</v>
      </c>
      <c r="AK87" s="45">
        <f>K87*$AA87*_xlfn.XLOOKUP(K$4,Table1[DN],Table1[No. Bolts])</f>
        <v>0</v>
      </c>
      <c r="AL87" s="45">
        <f>L87*$AA87*_xlfn.XLOOKUP(L$4,Table1[DN],Table1[No. Bolts])</f>
        <v>0</v>
      </c>
      <c r="AM87" s="45">
        <f>M87*$AA87*_xlfn.XLOOKUP(M$4,Table1[DN],Table1[No. Bolts])</f>
        <v>0</v>
      </c>
      <c r="AN87" s="45">
        <f>N87*$AA87*_xlfn.XLOOKUP(N$4,Table1[DN],Table1[No. Bolts])</f>
        <v>0</v>
      </c>
      <c r="AO87" s="45">
        <f>O87*$AA87*_xlfn.XLOOKUP(O$4,Table1[DN],Table1[No. Bolts])</f>
        <v>0</v>
      </c>
      <c r="AP87" s="45">
        <f>P87*$AA87*_xlfn.XLOOKUP(P$4,Table1[DN],Table1[No. Bolts])</f>
        <v>0</v>
      </c>
      <c r="AQ87" s="45">
        <f>Q87*$AA87*_xlfn.XLOOKUP(Q$4,Table1[DN],Table1[No. Bolts])</f>
        <v>0</v>
      </c>
    </row>
    <row r="88" spans="1:51">
      <c r="A88" s="43" t="s">
        <v>92</v>
      </c>
      <c r="H88">
        <v>8</v>
      </c>
      <c r="U88">
        <v>8</v>
      </c>
      <c r="AA88">
        <v>1</v>
      </c>
      <c r="AB88" s="45">
        <f>B88*$AA88*_xlfn.XLOOKUP(B$4,Table1[DN],Table1[No. Bolts])</f>
        <v>0</v>
      </c>
      <c r="AC88" s="45">
        <f>C88*$AA88*_xlfn.XLOOKUP(C$4,Table1[DN],Table1[No. Bolts])</f>
        <v>0</v>
      </c>
      <c r="AD88" s="45">
        <f>D88*$AA88*_xlfn.XLOOKUP(D$4,Table1[DN],Table1[No. Bolts])</f>
        <v>0</v>
      </c>
      <c r="AE88" s="45">
        <f>E88*$AA88*_xlfn.XLOOKUP(E$4,Table1[DN],Table1[No. Bolts])</f>
        <v>0</v>
      </c>
      <c r="AF88" s="45">
        <f>F88*$AA88*_xlfn.XLOOKUP(F$4,Table1[DN],Table1[No. Bolts])</f>
        <v>0</v>
      </c>
      <c r="AG88" s="45">
        <f>G88*$AA88*_xlfn.XLOOKUP(G$4,Table1[DN],Table1[No. Bolts])</f>
        <v>0</v>
      </c>
      <c r="AH88" s="45">
        <f>H88*$AA88*_xlfn.XLOOKUP(H$4,Table1[DN],Table1[No. Bolts])</f>
        <v>64</v>
      </c>
      <c r="AI88" s="45">
        <f>I88*$AA88*_xlfn.XLOOKUP(I$4,Table1[DN],Table1[No. Bolts])</f>
        <v>0</v>
      </c>
      <c r="AJ88" s="45">
        <f>J88*$AA88*_xlfn.XLOOKUP(J$4,Table1[DN],Table1[No. Bolts])</f>
        <v>0</v>
      </c>
      <c r="AK88" s="45">
        <f>K88*$AA88*_xlfn.XLOOKUP(K$4,Table1[DN],Table1[No. Bolts])</f>
        <v>0</v>
      </c>
      <c r="AL88" s="45">
        <f>L88*$AA88*_xlfn.XLOOKUP(L$4,Table1[DN],Table1[No. Bolts])</f>
        <v>0</v>
      </c>
      <c r="AM88" s="45">
        <f>M88*$AA88*_xlfn.XLOOKUP(M$4,Table1[DN],Table1[No. Bolts])</f>
        <v>0</v>
      </c>
      <c r="AN88" s="45">
        <f>N88*$AA88*_xlfn.XLOOKUP(N$4,Table1[DN],Table1[No. Bolts])</f>
        <v>0</v>
      </c>
      <c r="AO88" s="45">
        <f>O88*$AA88*_xlfn.XLOOKUP(O$4,Table1[DN],Table1[No. Bolts])</f>
        <v>0</v>
      </c>
      <c r="AP88" s="45">
        <f>P88*$AA88*_xlfn.XLOOKUP(P$4,Table1[DN],Table1[No. Bolts])</f>
        <v>0</v>
      </c>
      <c r="AQ88" s="45">
        <f>Q88*$AA88*_xlfn.XLOOKUP(Q$4,Table1[DN],Table1[No. Bolts])</f>
        <v>0</v>
      </c>
    </row>
    <row r="89" spans="1:51">
      <c r="A89" s="43" t="s">
        <v>386</v>
      </c>
      <c r="F89">
        <v>2</v>
      </c>
      <c r="U89">
        <v>2</v>
      </c>
      <c r="AA89">
        <v>2</v>
      </c>
      <c r="AB89" s="45">
        <f>B89*$AA89*_xlfn.XLOOKUP(B$4,Table1[DN],Table1[No. Bolts])</f>
        <v>0</v>
      </c>
      <c r="AC89" s="45">
        <f>C89*$AA89*_xlfn.XLOOKUP(C$4,Table1[DN],Table1[No. Bolts])</f>
        <v>0</v>
      </c>
      <c r="AD89" s="45">
        <f>D89*$AA89*_xlfn.XLOOKUP(D$4,Table1[DN],Table1[No. Bolts])</f>
        <v>0</v>
      </c>
      <c r="AE89" s="45">
        <f>E89*$AA89*_xlfn.XLOOKUP(E$4,Table1[DN],Table1[No. Bolts])</f>
        <v>0</v>
      </c>
      <c r="AF89" s="45">
        <f>F89*$AA89*_xlfn.XLOOKUP(F$4,Table1[DN],Table1[No. Bolts])</f>
        <v>16</v>
      </c>
      <c r="AG89" s="45">
        <f>G89*$AA89*_xlfn.XLOOKUP(G$4,Table1[DN],Table1[No. Bolts])</f>
        <v>0</v>
      </c>
      <c r="AH89" s="45">
        <f>H89*$AA89*_xlfn.XLOOKUP(H$4,Table1[DN],Table1[No. Bolts])</f>
        <v>0</v>
      </c>
      <c r="AI89" s="45">
        <f>I89*$AA89*_xlfn.XLOOKUP(I$4,Table1[DN],Table1[No. Bolts])</f>
        <v>0</v>
      </c>
      <c r="AJ89" s="45">
        <f>J89*$AA89*_xlfn.XLOOKUP(J$4,Table1[DN],Table1[No. Bolts])</f>
        <v>0</v>
      </c>
      <c r="AK89" s="45">
        <f>K89*$AA89*_xlfn.XLOOKUP(K$4,Table1[DN],Table1[No. Bolts])</f>
        <v>0</v>
      </c>
      <c r="AL89" s="45">
        <f>L89*$AA89*_xlfn.XLOOKUP(L$4,Table1[DN],Table1[No. Bolts])</f>
        <v>0</v>
      </c>
      <c r="AM89" s="45">
        <f>M89*$AA89*_xlfn.XLOOKUP(M$4,Table1[DN],Table1[No. Bolts])</f>
        <v>0</v>
      </c>
      <c r="AN89" s="45">
        <f>N89*$AA89*_xlfn.XLOOKUP(N$4,Table1[DN],Table1[No. Bolts])</f>
        <v>0</v>
      </c>
      <c r="AO89" s="45">
        <f>O89*$AA89*_xlfn.XLOOKUP(O$4,Table1[DN],Table1[No. Bolts])</f>
        <v>0</v>
      </c>
      <c r="AP89" s="45">
        <f>P89*$AA89*_xlfn.XLOOKUP(P$4,Table1[DN],Table1[No. Bolts])</f>
        <v>0</v>
      </c>
      <c r="AQ89" s="45">
        <f>Q89*$AA89*_xlfn.XLOOKUP(Q$4,Table1[DN],Table1[No. Bolts])</f>
        <v>0</v>
      </c>
    </row>
    <row r="90" spans="1:51">
      <c r="A90" s="43" t="s">
        <v>381</v>
      </c>
      <c r="F90">
        <v>2</v>
      </c>
      <c r="U90">
        <v>2</v>
      </c>
      <c r="AA90">
        <v>1</v>
      </c>
      <c r="AB90" s="45">
        <f>B90*$AA90*_xlfn.XLOOKUP(B$4,Table1[DN],Table1[No. Bolts])</f>
        <v>0</v>
      </c>
      <c r="AC90" s="45">
        <f>C90*$AA90*_xlfn.XLOOKUP(C$4,Table1[DN],Table1[No. Bolts])</f>
        <v>0</v>
      </c>
      <c r="AD90" s="45">
        <f>D90*$AA90*_xlfn.XLOOKUP(D$4,Table1[DN],Table1[No. Bolts])</f>
        <v>0</v>
      </c>
      <c r="AE90" s="45">
        <f>E90*$AA90*_xlfn.XLOOKUP(E$4,Table1[DN],Table1[No. Bolts])</f>
        <v>0</v>
      </c>
      <c r="AF90" s="45">
        <f>F90*$AA90*_xlfn.XLOOKUP(F$4,Table1[DN],Table1[No. Bolts])</f>
        <v>8</v>
      </c>
      <c r="AG90" s="45">
        <f>G90*$AA90*_xlfn.XLOOKUP(G$4,Table1[DN],Table1[No. Bolts])</f>
        <v>0</v>
      </c>
      <c r="AH90" s="45">
        <f>H90*$AA90*_xlfn.XLOOKUP(H$4,Table1[DN],Table1[No. Bolts])</f>
        <v>0</v>
      </c>
      <c r="AI90" s="45">
        <f>I90*$AA90*_xlfn.XLOOKUP(I$4,Table1[DN],Table1[No. Bolts])</f>
        <v>0</v>
      </c>
      <c r="AJ90" s="45">
        <f>J90*$AA90*_xlfn.XLOOKUP(J$4,Table1[DN],Table1[No. Bolts])</f>
        <v>0</v>
      </c>
      <c r="AK90" s="45">
        <f>K90*$AA90*_xlfn.XLOOKUP(K$4,Table1[DN],Table1[No. Bolts])</f>
        <v>0</v>
      </c>
      <c r="AL90" s="45">
        <f>L90*$AA90*_xlfn.XLOOKUP(L$4,Table1[DN],Table1[No. Bolts])</f>
        <v>0</v>
      </c>
      <c r="AM90" s="45">
        <f>M90*$AA90*_xlfn.XLOOKUP(M$4,Table1[DN],Table1[No. Bolts])</f>
        <v>0</v>
      </c>
      <c r="AN90" s="45">
        <f>N90*$AA90*_xlfn.XLOOKUP(N$4,Table1[DN],Table1[No. Bolts])</f>
        <v>0</v>
      </c>
      <c r="AO90" s="45">
        <f>O90*$AA90*_xlfn.XLOOKUP(O$4,Table1[DN],Table1[No. Bolts])</f>
        <v>0</v>
      </c>
      <c r="AP90" s="45">
        <f>P90*$AA90*_xlfn.XLOOKUP(P$4,Table1[DN],Table1[No. Bolts])</f>
        <v>0</v>
      </c>
      <c r="AQ90" s="45">
        <f>Q90*$AA90*_xlfn.XLOOKUP(Q$4,Table1[DN],Table1[No. Bolts])</f>
        <v>0</v>
      </c>
    </row>
    <row r="91" spans="1:51">
      <c r="A91" s="43" t="s">
        <v>391</v>
      </c>
      <c r="F91">
        <v>5</v>
      </c>
      <c r="G91">
        <v>3</v>
      </c>
      <c r="U91">
        <v>8</v>
      </c>
      <c r="AA91">
        <v>1</v>
      </c>
      <c r="AB91" s="45">
        <f>B91*$AA91*_xlfn.XLOOKUP(B$4,Table1[DN],Table1[No. Bolts])</f>
        <v>0</v>
      </c>
      <c r="AC91" s="45">
        <f>C91*$AA91*_xlfn.XLOOKUP(C$4,Table1[DN],Table1[No. Bolts])</f>
        <v>0</v>
      </c>
      <c r="AD91" s="45">
        <f>D91*$AA91*_xlfn.XLOOKUP(D$4,Table1[DN],Table1[No. Bolts])</f>
        <v>0</v>
      </c>
      <c r="AE91" s="45">
        <f>E91*$AA91*_xlfn.XLOOKUP(E$4,Table1[DN],Table1[No. Bolts])</f>
        <v>0</v>
      </c>
      <c r="AF91" s="45">
        <f>F91*$AA91*_xlfn.XLOOKUP(F$4,Table1[DN],Table1[No. Bolts])</f>
        <v>20</v>
      </c>
      <c r="AG91" s="45">
        <f>G91*$AA91*_xlfn.XLOOKUP(G$4,Table1[DN],Table1[No. Bolts])</f>
        <v>24</v>
      </c>
      <c r="AH91" s="45">
        <f>H91*$AA91*_xlfn.XLOOKUP(H$4,Table1[DN],Table1[No. Bolts])</f>
        <v>0</v>
      </c>
      <c r="AI91" s="45">
        <f>I91*$AA91*_xlfn.XLOOKUP(I$4,Table1[DN],Table1[No. Bolts])</f>
        <v>0</v>
      </c>
      <c r="AJ91" s="45">
        <f>J91*$AA91*_xlfn.XLOOKUP(J$4,Table1[DN],Table1[No. Bolts])</f>
        <v>0</v>
      </c>
      <c r="AK91" s="45">
        <f>K91*$AA91*_xlfn.XLOOKUP(K$4,Table1[DN],Table1[No. Bolts])</f>
        <v>0</v>
      </c>
      <c r="AL91" s="45">
        <f>L91*$AA91*_xlfn.XLOOKUP(L$4,Table1[DN],Table1[No. Bolts])</f>
        <v>0</v>
      </c>
      <c r="AM91" s="45">
        <f>M91*$AA91*_xlfn.XLOOKUP(M$4,Table1[DN],Table1[No. Bolts])</f>
        <v>0</v>
      </c>
      <c r="AN91" s="45">
        <f>N91*$AA91*_xlfn.XLOOKUP(N$4,Table1[DN],Table1[No. Bolts])</f>
        <v>0</v>
      </c>
      <c r="AO91" s="45">
        <f>O91*$AA91*_xlfn.XLOOKUP(O$4,Table1[DN],Table1[No. Bolts])</f>
        <v>0</v>
      </c>
      <c r="AP91" s="45">
        <f>P91*$AA91*_xlfn.XLOOKUP(P$4,Table1[DN],Table1[No. Bolts])</f>
        <v>0</v>
      </c>
      <c r="AQ91" s="45">
        <f>Q91*$AA91*_xlfn.XLOOKUP(Q$4,Table1[DN],Table1[No. Bolts])</f>
        <v>0</v>
      </c>
    </row>
    <row r="92" spans="1:51">
      <c r="A92" s="43" t="s">
        <v>750</v>
      </c>
      <c r="D92">
        <v>1</v>
      </c>
      <c r="F92">
        <v>1</v>
      </c>
      <c r="U92">
        <v>2</v>
      </c>
      <c r="AA92">
        <v>2</v>
      </c>
      <c r="AB92" s="45">
        <f>B92*$AA92*_xlfn.XLOOKUP(B$4,Table1[DN],Table1[No. Bolts])</f>
        <v>0</v>
      </c>
      <c r="AC92" s="45">
        <f>C92*$AA92*_xlfn.XLOOKUP(C$4,Table1[DN],Table1[No. Bolts])</f>
        <v>0</v>
      </c>
      <c r="AD92" s="45">
        <f>D92*$AA92*_xlfn.XLOOKUP(D$4,Table1[DN],Table1[No. Bolts])</f>
        <v>8</v>
      </c>
      <c r="AE92" s="45">
        <f>E92*$AA92*_xlfn.XLOOKUP(E$4,Table1[DN],Table1[No. Bolts])</f>
        <v>0</v>
      </c>
      <c r="AF92" s="45">
        <f>F92*$AA92*_xlfn.XLOOKUP(F$4,Table1[DN],Table1[No. Bolts])</f>
        <v>8</v>
      </c>
      <c r="AG92" s="45">
        <f>G92*$AA92*_xlfn.XLOOKUP(G$4,Table1[DN],Table1[No. Bolts])</f>
        <v>0</v>
      </c>
      <c r="AH92" s="45">
        <f>H92*$AA92*_xlfn.XLOOKUP(H$4,Table1[DN],Table1[No. Bolts])</f>
        <v>0</v>
      </c>
      <c r="AI92" s="45">
        <f>I92*$AA92*_xlfn.XLOOKUP(I$4,Table1[DN],Table1[No. Bolts])</f>
        <v>0</v>
      </c>
      <c r="AJ92" s="45">
        <f>J92*$AA92*_xlfn.XLOOKUP(J$4,Table1[DN],Table1[No. Bolts])</f>
        <v>0</v>
      </c>
      <c r="AK92" s="45">
        <f>K92*$AA92*_xlfn.XLOOKUP(K$4,Table1[DN],Table1[No. Bolts])</f>
        <v>0</v>
      </c>
      <c r="AL92" s="45">
        <f>L92*$AA92*_xlfn.XLOOKUP(L$4,Table1[DN],Table1[No. Bolts])</f>
        <v>0</v>
      </c>
      <c r="AM92" s="45">
        <f>M92*$AA92*_xlfn.XLOOKUP(M$4,Table1[DN],Table1[No. Bolts])</f>
        <v>0</v>
      </c>
      <c r="AN92" s="45">
        <f>N92*$AA92*_xlfn.XLOOKUP(N$4,Table1[DN],Table1[No. Bolts])</f>
        <v>0</v>
      </c>
      <c r="AO92" s="45">
        <f>O92*$AA92*_xlfn.XLOOKUP(O$4,Table1[DN],Table1[No. Bolts])</f>
        <v>0</v>
      </c>
      <c r="AP92" s="45">
        <f>P92*$AA92*_xlfn.XLOOKUP(P$4,Table1[DN],Table1[No. Bolts])</f>
        <v>0</v>
      </c>
      <c r="AQ92" s="45">
        <f>Q92*$AA92*_xlfn.XLOOKUP(Q$4,Table1[DN],Table1[No. Bolts])</f>
        <v>0</v>
      </c>
    </row>
    <row r="93" spans="1:51">
      <c r="A93" s="43" t="s">
        <v>308</v>
      </c>
      <c r="F93">
        <v>2</v>
      </c>
      <c r="U93">
        <v>2</v>
      </c>
      <c r="AA93">
        <v>1</v>
      </c>
      <c r="AB93" s="45">
        <f>B93*$AA93*_xlfn.XLOOKUP(B$4,Table1[DN],Table1[No. Bolts])</f>
        <v>0</v>
      </c>
      <c r="AC93" s="45">
        <f>C93*$AA93*_xlfn.XLOOKUP(C$4,Table1[DN],Table1[No. Bolts])</f>
        <v>0</v>
      </c>
      <c r="AD93" s="45">
        <f>D93*$AA93*_xlfn.XLOOKUP(D$4,Table1[DN],Table1[No. Bolts])</f>
        <v>0</v>
      </c>
      <c r="AE93" s="45">
        <f>E93*$AA93*_xlfn.XLOOKUP(E$4,Table1[DN],Table1[No. Bolts])</f>
        <v>0</v>
      </c>
      <c r="AF93" s="45">
        <f>F93*$AA93*_xlfn.XLOOKUP(F$4,Table1[DN],Table1[No. Bolts])</f>
        <v>8</v>
      </c>
      <c r="AG93" s="45">
        <f>G93*$AA93*_xlfn.XLOOKUP(G$4,Table1[DN],Table1[No. Bolts])</f>
        <v>0</v>
      </c>
      <c r="AH93" s="45">
        <f>H93*$AA93*_xlfn.XLOOKUP(H$4,Table1[DN],Table1[No. Bolts])</f>
        <v>0</v>
      </c>
      <c r="AI93" s="45">
        <f>I93*$AA93*_xlfn.XLOOKUP(I$4,Table1[DN],Table1[No. Bolts])</f>
        <v>0</v>
      </c>
      <c r="AJ93" s="45">
        <f>J93*$AA93*_xlfn.XLOOKUP(J$4,Table1[DN],Table1[No. Bolts])</f>
        <v>0</v>
      </c>
      <c r="AK93" s="45">
        <f>K93*$AA93*_xlfn.XLOOKUP(K$4,Table1[DN],Table1[No. Bolts])</f>
        <v>0</v>
      </c>
      <c r="AL93" s="45">
        <f>L93*$AA93*_xlfn.XLOOKUP(L$4,Table1[DN],Table1[No. Bolts])</f>
        <v>0</v>
      </c>
      <c r="AM93" s="45">
        <f>M93*$AA93*_xlfn.XLOOKUP(M$4,Table1[DN],Table1[No. Bolts])</f>
        <v>0</v>
      </c>
      <c r="AN93" s="45">
        <f>N93*$AA93*_xlfn.XLOOKUP(N$4,Table1[DN],Table1[No. Bolts])</f>
        <v>0</v>
      </c>
      <c r="AO93" s="45">
        <f>O93*$AA93*_xlfn.XLOOKUP(O$4,Table1[DN],Table1[No. Bolts])</f>
        <v>0</v>
      </c>
      <c r="AP93" s="45">
        <f>P93*$AA93*_xlfn.XLOOKUP(P$4,Table1[DN],Table1[No. Bolts])</f>
        <v>0</v>
      </c>
      <c r="AQ93" s="45">
        <f>Q93*$AA93*_xlfn.XLOOKUP(Q$4,Table1[DN],Table1[No. Bolts])</f>
        <v>0</v>
      </c>
    </row>
    <row r="94" spans="1:51">
      <c r="A94" s="43" t="s">
        <v>375</v>
      </c>
      <c r="B94">
        <v>4</v>
      </c>
      <c r="D94">
        <v>5</v>
      </c>
      <c r="E94">
        <v>1</v>
      </c>
      <c r="U94">
        <v>10</v>
      </c>
      <c r="AA94">
        <v>1</v>
      </c>
      <c r="AB94" s="45">
        <f>B94*$AA94*_xlfn.XLOOKUP(B$4,Table1[DN],Table1[No. Bolts])</f>
        <v>16</v>
      </c>
      <c r="AC94" s="45">
        <f>C94*$AA94*_xlfn.XLOOKUP(C$4,Table1[DN],Table1[No. Bolts])</f>
        <v>0</v>
      </c>
      <c r="AD94" s="45">
        <f>D94*$AA94*_xlfn.XLOOKUP(D$4,Table1[DN],Table1[No. Bolts])</f>
        <v>20</v>
      </c>
      <c r="AE94" s="45">
        <f>E94*$AA94*_xlfn.XLOOKUP(E$4,Table1[DN],Table1[No. Bolts])</f>
        <v>4</v>
      </c>
      <c r="AF94" s="45">
        <f>F94*$AA94*_xlfn.XLOOKUP(F$4,Table1[DN],Table1[No. Bolts])</f>
        <v>0</v>
      </c>
      <c r="AG94" s="45">
        <f>G94*$AA94*_xlfn.XLOOKUP(G$4,Table1[DN],Table1[No. Bolts])</f>
        <v>0</v>
      </c>
      <c r="AH94" s="45">
        <f>H94*$AA94*_xlfn.XLOOKUP(H$4,Table1[DN],Table1[No. Bolts])</f>
        <v>0</v>
      </c>
      <c r="AI94" s="45">
        <f>I94*$AA94*_xlfn.XLOOKUP(I$4,Table1[DN],Table1[No. Bolts])</f>
        <v>0</v>
      </c>
      <c r="AJ94" s="45">
        <f>J94*$AA94*_xlfn.XLOOKUP(J$4,Table1[DN],Table1[No. Bolts])</f>
        <v>0</v>
      </c>
      <c r="AK94" s="45">
        <f>K94*$AA94*_xlfn.XLOOKUP(K$4,Table1[DN],Table1[No. Bolts])</f>
        <v>0</v>
      </c>
      <c r="AL94" s="45">
        <f>L94*$AA94*_xlfn.XLOOKUP(L$4,Table1[DN],Table1[No. Bolts])</f>
        <v>0</v>
      </c>
      <c r="AM94" s="45">
        <f>M94*$AA94*_xlfn.XLOOKUP(M$4,Table1[DN],Table1[No. Bolts])</f>
        <v>0</v>
      </c>
      <c r="AN94" s="45">
        <f>N94*$AA94*_xlfn.XLOOKUP(N$4,Table1[DN],Table1[No. Bolts])</f>
        <v>0</v>
      </c>
      <c r="AO94" s="45">
        <f>O94*$AA94*_xlfn.XLOOKUP(O$4,Table1[DN],Table1[No. Bolts])</f>
        <v>0</v>
      </c>
      <c r="AP94" s="45">
        <f>P94*$AA94*_xlfn.XLOOKUP(P$4,Table1[DN],Table1[No. Bolts])</f>
        <v>0</v>
      </c>
      <c r="AQ94" s="45">
        <f>Q94*$AA94*_xlfn.XLOOKUP(Q$4,Table1[DN],Table1[No. Bolts])</f>
        <v>0</v>
      </c>
    </row>
    <row r="95" spans="1:51">
      <c r="A95" s="43" t="s">
        <v>234</v>
      </c>
      <c r="F95">
        <v>8</v>
      </c>
      <c r="U95">
        <v>8</v>
      </c>
      <c r="Z95" t="s">
        <v>3399</v>
      </c>
      <c r="AA95" t="s">
        <v>3388</v>
      </c>
      <c r="AB95" s="212" t="s">
        <v>3389</v>
      </c>
      <c r="AC95" s="212"/>
      <c r="AD95" s="212"/>
      <c r="AE95" s="212"/>
      <c r="AF95" s="212"/>
      <c r="AG95" s="212"/>
      <c r="AH95" s="212"/>
      <c r="AI95" s="212"/>
      <c r="AJ95" s="212"/>
      <c r="AK95" s="212"/>
      <c r="AL95" s="212"/>
      <c r="AM95" s="212"/>
      <c r="AN95" s="212"/>
      <c r="AO95" s="212"/>
      <c r="AP95" s="212"/>
      <c r="AQ95" s="212"/>
      <c r="AR95" t="s">
        <v>3390</v>
      </c>
      <c r="AS95" t="s">
        <v>3391</v>
      </c>
      <c r="AT95" t="s">
        <v>3392</v>
      </c>
      <c r="AU95" t="s">
        <v>3393</v>
      </c>
      <c r="AV95" t="s">
        <v>3394</v>
      </c>
      <c r="AW95" t="s">
        <v>3397</v>
      </c>
      <c r="AX95" t="s">
        <v>3398</v>
      </c>
      <c r="AY95" t="s">
        <v>3400</v>
      </c>
    </row>
    <row r="96" spans="1:51">
      <c r="A96" s="43" t="s">
        <v>136</v>
      </c>
      <c r="F96">
        <v>11</v>
      </c>
      <c r="U96">
        <v>11</v>
      </c>
      <c r="AA96">
        <v>2</v>
      </c>
      <c r="AB96" s="45">
        <f>B96*$AA96*_xlfn.XLOOKUP(B$4,Table1[DN],Table1[No. Bolts])</f>
        <v>0</v>
      </c>
      <c r="AC96" s="45">
        <f>C96*$AA96*_xlfn.XLOOKUP(C$4,Table1[DN],Table1[No. Bolts])</f>
        <v>0</v>
      </c>
      <c r="AD96" s="45">
        <f>D96*$AA96*_xlfn.XLOOKUP(D$4,Table1[DN],Table1[No. Bolts])</f>
        <v>0</v>
      </c>
      <c r="AE96" s="45">
        <f>E96*$AA96*_xlfn.XLOOKUP(E$4,Table1[DN],Table1[No. Bolts])</f>
        <v>0</v>
      </c>
      <c r="AF96" s="45">
        <f>F96*$AA96*_xlfn.XLOOKUP(F$4,Table1[DN],Table1[No. Bolts])</f>
        <v>88</v>
      </c>
      <c r="AG96" s="45">
        <f>G96*$AA96*_xlfn.XLOOKUP(G$4,Table1[DN],Table1[No. Bolts])</f>
        <v>0</v>
      </c>
      <c r="AH96" s="45">
        <f>H96*$AA96*_xlfn.XLOOKUP(H$4,Table1[DN],Table1[No. Bolts])</f>
        <v>0</v>
      </c>
      <c r="AI96" s="45">
        <f>I96*$AA96*_xlfn.XLOOKUP(I$4,Table1[DN],Table1[No. Bolts])</f>
        <v>0</v>
      </c>
      <c r="AJ96" s="45">
        <f>J96*$AA96*_xlfn.XLOOKUP(J$4,Table1[DN],Table1[No. Bolts])</f>
        <v>0</v>
      </c>
      <c r="AK96" s="45">
        <f>K96*$AA96*_xlfn.XLOOKUP(K$4,Table1[DN],Table1[No. Bolts])</f>
        <v>0</v>
      </c>
      <c r="AL96" s="45">
        <f>L96*$AA96*_xlfn.XLOOKUP(L$4,Table1[DN],Table1[No. Bolts])</f>
        <v>0</v>
      </c>
      <c r="AM96" s="45">
        <f>M96*$AA96*_xlfn.XLOOKUP(M$4,Table1[DN],Table1[No. Bolts])</f>
        <v>0</v>
      </c>
      <c r="AN96" s="45">
        <f>N96*$AA96*_xlfn.XLOOKUP(N$4,Table1[DN],Table1[No. Bolts])</f>
        <v>0</v>
      </c>
      <c r="AO96" s="45">
        <f>O96*$AA96*_xlfn.XLOOKUP(O$4,Table1[DN],Table1[No. Bolts])</f>
        <v>0</v>
      </c>
      <c r="AP96" s="45">
        <f>P96*$AA96*_xlfn.XLOOKUP(P$4,Table1[DN],Table1[No. Bolts])</f>
        <v>0</v>
      </c>
      <c r="AQ96" s="45">
        <f>Q96*$AA96*_xlfn.XLOOKUP(Q$4,Table1[DN],Table1[No. Bolts])</f>
        <v>0</v>
      </c>
      <c r="AR96">
        <f>SUM(AB96:AD100)</f>
        <v>24</v>
      </c>
      <c r="AS96">
        <f>SUM(AE96:AH100)</f>
        <v>152</v>
      </c>
      <c r="AT96">
        <f>SUM(AH96:AH100)</f>
        <v>40</v>
      </c>
      <c r="AU96">
        <f>SUM(AI96:AJ100)</f>
        <v>24</v>
      </c>
      <c r="AV96">
        <f>SUM(AK96:AL100)</f>
        <v>0</v>
      </c>
      <c r="AW96">
        <f>SUM(AM96:AM100)</f>
        <v>0</v>
      </c>
      <c r="AX96">
        <f>SUM(AN96:AP100)</f>
        <v>0</v>
      </c>
      <c r="AY96">
        <f>SUM(AQ96:AQ100)</f>
        <v>0</v>
      </c>
    </row>
    <row r="97" spans="1:51">
      <c r="A97" s="42" t="s">
        <v>299</v>
      </c>
      <c r="B97">
        <v>2</v>
      </c>
      <c r="G97">
        <v>1</v>
      </c>
      <c r="H97">
        <v>2</v>
      </c>
      <c r="I97">
        <v>1</v>
      </c>
      <c r="U97">
        <v>6</v>
      </c>
      <c r="AA97">
        <v>2</v>
      </c>
      <c r="AB97" s="45">
        <f>B97*$AA97*_xlfn.XLOOKUP(B$4,Table1[DN],Table1[No. Bolts])</f>
        <v>16</v>
      </c>
      <c r="AC97" s="45">
        <f>C97*$AA97*_xlfn.XLOOKUP(C$4,Table1[DN],Table1[No. Bolts])</f>
        <v>0</v>
      </c>
      <c r="AD97" s="45">
        <f>D97*$AA97*_xlfn.XLOOKUP(D$4,Table1[DN],Table1[No. Bolts])</f>
        <v>0</v>
      </c>
      <c r="AE97" s="45">
        <f>E97*$AA97*_xlfn.XLOOKUP(E$4,Table1[DN],Table1[No. Bolts])</f>
        <v>0</v>
      </c>
      <c r="AF97" s="45">
        <f>F97*$AA97*_xlfn.XLOOKUP(F$4,Table1[DN],Table1[No. Bolts])</f>
        <v>0</v>
      </c>
      <c r="AG97" s="45">
        <f>G97*$AA97*_xlfn.XLOOKUP(G$4,Table1[DN],Table1[No. Bolts])</f>
        <v>16</v>
      </c>
      <c r="AH97" s="45">
        <f>H97*$AA97*_xlfn.XLOOKUP(H$4,Table1[DN],Table1[No. Bolts])</f>
        <v>32</v>
      </c>
      <c r="AI97" s="45">
        <f>I97*$AA97*_xlfn.XLOOKUP(I$4,Table1[DN],Table1[No. Bolts])</f>
        <v>16</v>
      </c>
      <c r="AJ97" s="45">
        <f>J97*$AA97*_xlfn.XLOOKUP(J$4,Table1[DN],Table1[No. Bolts])</f>
        <v>0</v>
      </c>
      <c r="AK97" s="45">
        <f>K97*$AA97*_xlfn.XLOOKUP(K$4,Table1[DN],Table1[No. Bolts])</f>
        <v>0</v>
      </c>
      <c r="AL97" s="45">
        <f>L97*$AA97*_xlfn.XLOOKUP(L$4,Table1[DN],Table1[No. Bolts])</f>
        <v>0</v>
      </c>
      <c r="AM97" s="45">
        <f>M97*$AA97*_xlfn.XLOOKUP(M$4,Table1[DN],Table1[No. Bolts])</f>
        <v>0</v>
      </c>
      <c r="AN97" s="45">
        <f>N97*$AA97*_xlfn.XLOOKUP(N$4,Table1[DN],Table1[No. Bolts])</f>
        <v>0</v>
      </c>
      <c r="AO97" s="45">
        <f>O97*$AA97*_xlfn.XLOOKUP(O$4,Table1[DN],Table1[No. Bolts])</f>
        <v>0</v>
      </c>
      <c r="AP97" s="45">
        <f>P97*$AA97*_xlfn.XLOOKUP(P$4,Table1[DN],Table1[No. Bolts])</f>
        <v>0</v>
      </c>
      <c r="AQ97" s="45">
        <f>Q97*$AA97*_xlfn.XLOOKUP(Q$4,Table1[DN],Table1[No. Bolts])</f>
        <v>0</v>
      </c>
    </row>
    <row r="98" spans="1:51">
      <c r="A98" s="43" t="s">
        <v>174</v>
      </c>
      <c r="G98">
        <v>1</v>
      </c>
      <c r="H98">
        <v>1</v>
      </c>
      <c r="U98">
        <v>2</v>
      </c>
      <c r="AA98">
        <v>1</v>
      </c>
      <c r="AB98" s="45">
        <f>B98*$AA98*_xlfn.XLOOKUP(B$4,Table1[DN],Table1[No. Bolts])</f>
        <v>0</v>
      </c>
      <c r="AC98" s="45">
        <f>C98*$AA98*_xlfn.XLOOKUP(C$4,Table1[DN],Table1[No. Bolts])</f>
        <v>0</v>
      </c>
      <c r="AD98" s="45">
        <f>D98*$AA98*_xlfn.XLOOKUP(D$4,Table1[DN],Table1[No. Bolts])</f>
        <v>0</v>
      </c>
      <c r="AE98" s="45">
        <f>E98*$AA98*_xlfn.XLOOKUP(E$4,Table1[DN],Table1[No. Bolts])</f>
        <v>0</v>
      </c>
      <c r="AF98" s="45">
        <f>F98*$AA98*_xlfn.XLOOKUP(F$4,Table1[DN],Table1[No. Bolts])</f>
        <v>0</v>
      </c>
      <c r="AG98" s="45">
        <f>G98*$AA98*_xlfn.XLOOKUP(G$4,Table1[DN],Table1[No. Bolts])</f>
        <v>8</v>
      </c>
      <c r="AH98" s="45">
        <f>H98*$AA98*_xlfn.XLOOKUP(H$4,Table1[DN],Table1[No. Bolts])</f>
        <v>8</v>
      </c>
      <c r="AI98" s="45">
        <f>I98*$AA98*_xlfn.XLOOKUP(I$4,Table1[DN],Table1[No. Bolts])</f>
        <v>0</v>
      </c>
      <c r="AJ98" s="45">
        <f>J98*$AA98*_xlfn.XLOOKUP(J$4,Table1[DN],Table1[No. Bolts])</f>
        <v>0</v>
      </c>
      <c r="AK98" s="45">
        <f>K98*$AA98*_xlfn.XLOOKUP(K$4,Table1[DN],Table1[No. Bolts])</f>
        <v>0</v>
      </c>
      <c r="AL98" s="45">
        <f>L98*$AA98*_xlfn.XLOOKUP(L$4,Table1[DN],Table1[No. Bolts])</f>
        <v>0</v>
      </c>
      <c r="AM98" s="45">
        <f>M98*$AA98*_xlfn.XLOOKUP(M$4,Table1[DN],Table1[No. Bolts])</f>
        <v>0</v>
      </c>
      <c r="AN98" s="45">
        <f>N98*$AA98*_xlfn.XLOOKUP(N$4,Table1[DN],Table1[No. Bolts])</f>
        <v>0</v>
      </c>
      <c r="AO98" s="45">
        <f>O98*$AA98*_xlfn.XLOOKUP(O$4,Table1[DN],Table1[No. Bolts])</f>
        <v>0</v>
      </c>
      <c r="AP98" s="45">
        <f>P98*$AA98*_xlfn.XLOOKUP(P$4,Table1[DN],Table1[No. Bolts])</f>
        <v>0</v>
      </c>
      <c r="AQ98" s="45">
        <f>Q98*$AA98*_xlfn.XLOOKUP(Q$4,Table1[DN],Table1[No. Bolts])</f>
        <v>0</v>
      </c>
      <c r="AR98" t="s">
        <v>3395</v>
      </c>
    </row>
    <row r="99" spans="1:51">
      <c r="A99" s="43" t="s">
        <v>3086</v>
      </c>
      <c r="I99">
        <v>1</v>
      </c>
      <c r="U99">
        <v>1</v>
      </c>
      <c r="AA99">
        <v>1</v>
      </c>
      <c r="AB99" s="45">
        <f>B99*$AA99*_xlfn.XLOOKUP(B$4,Table1[DN],Table1[No. Bolts])</f>
        <v>0</v>
      </c>
      <c r="AC99" s="45">
        <f>C99*$AA99*_xlfn.XLOOKUP(C$4,Table1[DN],Table1[No. Bolts])</f>
        <v>0</v>
      </c>
      <c r="AD99" s="45">
        <f>D99*$AA99*_xlfn.XLOOKUP(D$4,Table1[DN],Table1[No. Bolts])</f>
        <v>0</v>
      </c>
      <c r="AE99" s="45">
        <f>E99*$AA99*_xlfn.XLOOKUP(E$4,Table1[DN],Table1[No. Bolts])</f>
        <v>0</v>
      </c>
      <c r="AF99" s="45">
        <f>F99*$AA99*_xlfn.XLOOKUP(F$4,Table1[DN],Table1[No. Bolts])</f>
        <v>0</v>
      </c>
      <c r="AG99" s="45">
        <f>G99*$AA99*_xlfn.XLOOKUP(G$4,Table1[DN],Table1[No. Bolts])</f>
        <v>0</v>
      </c>
      <c r="AH99" s="45">
        <f>H99*$AA99*_xlfn.XLOOKUP(H$4,Table1[DN],Table1[No. Bolts])</f>
        <v>0</v>
      </c>
      <c r="AI99" s="45">
        <f>I99*$AA99*_xlfn.XLOOKUP(I$4,Table1[DN],Table1[No. Bolts])</f>
        <v>8</v>
      </c>
      <c r="AJ99" s="45">
        <f>J99*$AA99*_xlfn.XLOOKUP(J$4,Table1[DN],Table1[No. Bolts])</f>
        <v>0</v>
      </c>
      <c r="AK99" s="45">
        <f>K99*$AA99*_xlfn.XLOOKUP(K$4,Table1[DN],Table1[No. Bolts])</f>
        <v>0</v>
      </c>
      <c r="AL99" s="45">
        <f>L99*$AA99*_xlfn.XLOOKUP(L$4,Table1[DN],Table1[No. Bolts])</f>
        <v>0</v>
      </c>
      <c r="AM99" s="45">
        <f>M99*$AA99*_xlfn.XLOOKUP(M$4,Table1[DN],Table1[No. Bolts])</f>
        <v>0</v>
      </c>
      <c r="AN99" s="45">
        <f>N99*$AA99*_xlfn.XLOOKUP(N$4,Table1[DN],Table1[No. Bolts])</f>
        <v>0</v>
      </c>
      <c r="AO99" s="45">
        <f>O99*$AA99*_xlfn.XLOOKUP(O$4,Table1[DN],Table1[No. Bolts])</f>
        <v>0</v>
      </c>
      <c r="AP99" s="45">
        <f>P99*$AA99*_xlfn.XLOOKUP(P$4,Table1[DN],Table1[No. Bolts])</f>
        <v>0</v>
      </c>
      <c r="AQ99" s="45">
        <f>Q99*$AA99*_xlfn.XLOOKUP(Q$4,Table1[DN],Table1[No. Bolts])</f>
        <v>0</v>
      </c>
      <c r="AR99" s="213" t="e">
        <f>_xlfn.XLOOKUP(A95,Table2[Pipe Spec],Table2[Bolt Desc.])</f>
        <v>#N/A</v>
      </c>
      <c r="AS99" s="213"/>
      <c r="AT99" s="213"/>
      <c r="AU99" s="213"/>
      <c r="AV99" s="213"/>
    </row>
    <row r="100" spans="1:51">
      <c r="A100" s="43" t="s">
        <v>308</v>
      </c>
      <c r="B100">
        <v>1</v>
      </c>
      <c r="U100">
        <v>1</v>
      </c>
      <c r="AA100">
        <v>2</v>
      </c>
      <c r="AB100" s="45">
        <f>B100*$AA100*_xlfn.XLOOKUP(B$4,Table1[DN],Table1[No. Bolts])</f>
        <v>8</v>
      </c>
      <c r="AC100" s="45">
        <f>C100*$AA100*_xlfn.XLOOKUP(C$4,Table1[DN],Table1[No. Bolts])</f>
        <v>0</v>
      </c>
      <c r="AD100" s="45">
        <f>D100*$AA100*_xlfn.XLOOKUP(D$4,Table1[DN],Table1[No. Bolts])</f>
        <v>0</v>
      </c>
      <c r="AE100" s="45">
        <f>E100*$AA100*_xlfn.XLOOKUP(E$4,Table1[DN],Table1[No. Bolts])</f>
        <v>0</v>
      </c>
      <c r="AF100" s="45">
        <f>F100*$AA100*_xlfn.XLOOKUP(F$4,Table1[DN],Table1[No. Bolts])</f>
        <v>0</v>
      </c>
      <c r="AG100" s="45">
        <f>G100*$AA100*_xlfn.XLOOKUP(G$4,Table1[DN],Table1[No. Bolts])</f>
        <v>0</v>
      </c>
      <c r="AH100" s="45">
        <f>H100*$AA100*_xlfn.XLOOKUP(H$4,Table1[DN],Table1[No. Bolts])</f>
        <v>0</v>
      </c>
      <c r="AI100" s="45">
        <f>I100*$AA100*_xlfn.XLOOKUP(I$4,Table1[DN],Table1[No. Bolts])</f>
        <v>0</v>
      </c>
      <c r="AJ100" s="45">
        <f>J100*$AA100*_xlfn.XLOOKUP(J$4,Table1[DN],Table1[No. Bolts])</f>
        <v>0</v>
      </c>
      <c r="AK100" s="45">
        <f>K100*$AA100*_xlfn.XLOOKUP(K$4,Table1[DN],Table1[No. Bolts])</f>
        <v>0</v>
      </c>
      <c r="AL100" s="45">
        <f>L100*$AA100*_xlfn.XLOOKUP(L$4,Table1[DN],Table1[No. Bolts])</f>
        <v>0</v>
      </c>
      <c r="AM100" s="45">
        <f>M100*$AA100*_xlfn.XLOOKUP(M$4,Table1[DN],Table1[No. Bolts])</f>
        <v>0</v>
      </c>
      <c r="AN100" s="45">
        <f>N100*$AA100*_xlfn.XLOOKUP(N$4,Table1[DN],Table1[No. Bolts])</f>
        <v>0</v>
      </c>
      <c r="AO100" s="45">
        <f>O100*$AA100*_xlfn.XLOOKUP(O$4,Table1[DN],Table1[No. Bolts])</f>
        <v>0</v>
      </c>
      <c r="AP100" s="45">
        <f>P100*$AA100*_xlfn.XLOOKUP(P$4,Table1[DN],Table1[No. Bolts])</f>
        <v>0</v>
      </c>
      <c r="AQ100" s="45">
        <f>Q100*$AA100*_xlfn.XLOOKUP(Q$4,Table1[DN],Table1[No. Bolts])</f>
        <v>0</v>
      </c>
      <c r="AR100" s="213"/>
      <c r="AS100" s="213"/>
      <c r="AT100" s="213"/>
      <c r="AU100" s="213"/>
      <c r="AV100" s="213"/>
    </row>
    <row r="101" spans="1:51">
      <c r="A101" s="43" t="s">
        <v>1018</v>
      </c>
      <c r="B101">
        <v>1</v>
      </c>
      <c r="U101">
        <v>1</v>
      </c>
      <c r="Z101" t="s">
        <v>3401</v>
      </c>
      <c r="AA101" t="s">
        <v>3388</v>
      </c>
      <c r="AB101" s="212" t="s">
        <v>3389</v>
      </c>
      <c r="AC101" s="212"/>
      <c r="AD101" s="212"/>
      <c r="AE101" s="212"/>
      <c r="AF101" s="212"/>
      <c r="AG101" s="212"/>
      <c r="AH101" s="212"/>
      <c r="AI101" s="212"/>
      <c r="AJ101" s="212"/>
      <c r="AK101" s="212"/>
      <c r="AL101" s="212"/>
      <c r="AM101" s="212"/>
      <c r="AN101" s="212"/>
      <c r="AO101" s="212"/>
      <c r="AP101" s="212"/>
      <c r="AQ101" s="212"/>
      <c r="AR101" t="s">
        <v>3390</v>
      </c>
      <c r="AS101" t="s">
        <v>3391</v>
      </c>
      <c r="AT101" t="s">
        <v>3392</v>
      </c>
      <c r="AU101" t="s">
        <v>3393</v>
      </c>
      <c r="AV101" t="s">
        <v>3394</v>
      </c>
    </row>
    <row r="102" spans="1:51">
      <c r="A102" s="43" t="s">
        <v>2483</v>
      </c>
      <c r="H102">
        <v>1</v>
      </c>
      <c r="U102">
        <v>1</v>
      </c>
      <c r="AA102">
        <v>1</v>
      </c>
      <c r="AB102" s="45">
        <f>B102*$AA102*_xlfn.XLOOKUP(B$4,Table1[DN],Table1[No. Bolts])</f>
        <v>0</v>
      </c>
      <c r="AC102" s="45">
        <f>C102*$AA102*_xlfn.XLOOKUP(C$4,Table1[DN],Table1[No. Bolts])</f>
        <v>0</v>
      </c>
      <c r="AD102" s="45">
        <f>D102*$AA102*_xlfn.XLOOKUP(D$4,Table1[DN],Table1[No. Bolts])</f>
        <v>0</v>
      </c>
      <c r="AE102" s="45">
        <f>E102*$AA102*_xlfn.XLOOKUP(E$4,Table1[DN],Table1[No. Bolts])</f>
        <v>0</v>
      </c>
      <c r="AF102" s="45">
        <f>F102*$AA102*_xlfn.XLOOKUP(F$4,Table1[DN],Table1[No. Bolts])</f>
        <v>0</v>
      </c>
      <c r="AG102" s="45">
        <f>G102*$AA102*_xlfn.XLOOKUP(G$4,Table1[DN],Table1[No. Bolts])</f>
        <v>0</v>
      </c>
      <c r="AH102" s="45">
        <f>H102*$AA102*_xlfn.XLOOKUP(H$4,Table1[DN],Table1[No. Bolts])</f>
        <v>8</v>
      </c>
      <c r="AI102" s="45">
        <f>I102*$AA102*_xlfn.XLOOKUP(I$4,Table1[DN],Table1[No. Bolts])</f>
        <v>0</v>
      </c>
      <c r="AJ102" s="45">
        <f>J102*$AA102*_xlfn.XLOOKUP(J$4,Table1[DN],Table1[No. Bolts])</f>
        <v>0</v>
      </c>
      <c r="AK102" s="45">
        <f>K102*$AA102*_xlfn.XLOOKUP(K$4,Table1[DN],Table1[No. Bolts])</f>
        <v>0</v>
      </c>
      <c r="AL102" s="45">
        <f>L102*$AA102*_xlfn.XLOOKUP(L$4,Table1[DN],Table1[No. Bolts])</f>
        <v>0</v>
      </c>
      <c r="AM102" s="45">
        <f>M102*$AA102*_xlfn.XLOOKUP(M$4,Table1[DN],Table1[No. Bolts])</f>
        <v>0</v>
      </c>
      <c r="AN102" s="45">
        <f>N102*$AA102*_xlfn.XLOOKUP(N$4,Table1[DN],Table1[No. Bolts])</f>
        <v>0</v>
      </c>
      <c r="AO102" s="45">
        <f>O102*$AA102*_xlfn.XLOOKUP(O$4,Table1[DN],Table1[No. Bolts])</f>
        <v>0</v>
      </c>
      <c r="AP102" s="45">
        <f>P102*$AA102*_xlfn.XLOOKUP(P$4,Table1[DN],Table1[No. Bolts])</f>
        <v>0</v>
      </c>
      <c r="AQ102" s="45">
        <f>Q102*$AA102*_xlfn.XLOOKUP(Q$4,Table1[DN],Table1[No. Bolts])</f>
        <v>0</v>
      </c>
      <c r="AR102">
        <f>SUM(AB102:AD106)</f>
        <v>24</v>
      </c>
      <c r="AS102">
        <f>SUM(AE102:AH106)</f>
        <v>200</v>
      </c>
      <c r="AT102">
        <f>SUM(AI102:AM106)</f>
        <v>156</v>
      </c>
      <c r="AU102">
        <f>SUM(AN102:AP106)</f>
        <v>0</v>
      </c>
      <c r="AV102">
        <f>SUM(AQ102:AQ106)</f>
        <v>0</v>
      </c>
    </row>
    <row r="103" spans="1:51">
      <c r="A103" s="42" t="s">
        <v>212</v>
      </c>
      <c r="B103">
        <v>2</v>
      </c>
      <c r="F103">
        <v>3</v>
      </c>
      <c r="G103">
        <v>7</v>
      </c>
      <c r="J103">
        <v>1</v>
      </c>
      <c r="L103">
        <v>1</v>
      </c>
      <c r="M103">
        <v>2</v>
      </c>
      <c r="U103">
        <v>16</v>
      </c>
      <c r="AA103">
        <v>2</v>
      </c>
      <c r="AB103" s="45">
        <f>B103*$AA103*_xlfn.XLOOKUP(B$4,Table1[DN],Table1[No. Bolts])</f>
        <v>16</v>
      </c>
      <c r="AC103" s="45">
        <f>C103*$AA103*_xlfn.XLOOKUP(C$4,Table1[DN],Table1[No. Bolts])</f>
        <v>0</v>
      </c>
      <c r="AD103" s="45">
        <f>D103*$AA103*_xlfn.XLOOKUP(D$4,Table1[DN],Table1[No. Bolts])</f>
        <v>0</v>
      </c>
      <c r="AE103" s="45">
        <f>E103*$AA103*_xlfn.XLOOKUP(E$4,Table1[DN],Table1[No. Bolts])</f>
        <v>0</v>
      </c>
      <c r="AF103" s="45">
        <f>F103*$AA103*_xlfn.XLOOKUP(F$4,Table1[DN],Table1[No. Bolts])</f>
        <v>24</v>
      </c>
      <c r="AG103" s="45">
        <f>G103*$AA103*_xlfn.XLOOKUP(G$4,Table1[DN],Table1[No. Bolts])</f>
        <v>112</v>
      </c>
      <c r="AH103" s="45">
        <f>H103*$AA103*_xlfn.XLOOKUP(H$4,Table1[DN],Table1[No. Bolts])</f>
        <v>0</v>
      </c>
      <c r="AI103" s="45">
        <f>I103*$AA103*_xlfn.XLOOKUP(I$4,Table1[DN],Table1[No. Bolts])</f>
        <v>0</v>
      </c>
      <c r="AJ103" s="45">
        <f>J103*$AA103*_xlfn.XLOOKUP(J$4,Table1[DN],Table1[No. Bolts])</f>
        <v>16</v>
      </c>
      <c r="AK103" s="45">
        <f>K103*$AA103*_xlfn.XLOOKUP(K$4,Table1[DN],Table1[No. Bolts])</f>
        <v>0</v>
      </c>
      <c r="AL103" s="47">
        <f>L103*$AA103*_xlfn.XLOOKUP(L$4,Table1[DN],Table1[No. Bolts])</f>
        <v>24</v>
      </c>
      <c r="AM103" s="47">
        <f>M103*$AA103*_xlfn.XLOOKUP(M$4,Table1[DN],Table1[No. Bolts])</f>
        <v>64</v>
      </c>
      <c r="AN103" s="45">
        <f>N103*$AA103*_xlfn.XLOOKUP(N$4,Table1[DN],Table1[No. Bolts])</f>
        <v>0</v>
      </c>
      <c r="AO103" s="45">
        <f>O103*$AA103*_xlfn.XLOOKUP(O$4,Table1[DN],Table1[No. Bolts])</f>
        <v>0</v>
      </c>
      <c r="AP103" s="45">
        <f>P103*$AA103*_xlfn.XLOOKUP(P$4,Table1[DN],Table1[No. Bolts])</f>
        <v>0</v>
      </c>
      <c r="AQ103" s="45">
        <f>Q103*$AA103*_xlfn.XLOOKUP(Q$4,Table1[DN],Table1[No. Bolts])</f>
        <v>0</v>
      </c>
    </row>
    <row r="104" spans="1:51">
      <c r="A104" s="43" t="s">
        <v>3402</v>
      </c>
      <c r="G104">
        <v>7</v>
      </c>
      <c r="U104">
        <v>7</v>
      </c>
      <c r="AA104">
        <v>1</v>
      </c>
      <c r="AB104" s="45">
        <f>B104*$AA104*_xlfn.XLOOKUP(B$4,Table1[DN],Table1[No. Bolts])</f>
        <v>0</v>
      </c>
      <c r="AC104" s="45">
        <f>C104*$AA104*_xlfn.XLOOKUP(C$4,Table1[DN],Table1[No. Bolts])</f>
        <v>0</v>
      </c>
      <c r="AD104" s="45">
        <f>D104*$AA104*_xlfn.XLOOKUP(D$4,Table1[DN],Table1[No. Bolts])</f>
        <v>0</v>
      </c>
      <c r="AE104" s="45">
        <f>E104*$AA104*_xlfn.XLOOKUP(E$4,Table1[DN],Table1[No. Bolts])</f>
        <v>0</v>
      </c>
      <c r="AF104" s="45">
        <f>F104*$AA104*_xlfn.XLOOKUP(F$4,Table1[DN],Table1[No. Bolts])</f>
        <v>0</v>
      </c>
      <c r="AG104" s="45">
        <f>G104*$AA104*_xlfn.XLOOKUP(G$4,Table1[DN],Table1[No. Bolts])</f>
        <v>56</v>
      </c>
      <c r="AH104" s="45">
        <f>H104*$AA104*_xlfn.XLOOKUP(H$4,Table1[DN],Table1[No. Bolts])</f>
        <v>0</v>
      </c>
      <c r="AI104" s="45">
        <f>I104*$AA104*_xlfn.XLOOKUP(I$4,Table1[DN],Table1[No. Bolts])</f>
        <v>0</v>
      </c>
      <c r="AJ104" s="45">
        <f>J104*$AA104*_xlfn.XLOOKUP(J$4,Table1[DN],Table1[No. Bolts])</f>
        <v>0</v>
      </c>
      <c r="AK104" s="45">
        <f>K104*$AA104*_xlfn.XLOOKUP(K$4,Table1[DN],Table1[No. Bolts])</f>
        <v>0</v>
      </c>
      <c r="AL104" s="45">
        <f>L104*$AA104*_xlfn.XLOOKUP(L$4,Table1[DN],Table1[No. Bolts])</f>
        <v>0</v>
      </c>
      <c r="AM104" s="45">
        <f>M104*$AA104*_xlfn.XLOOKUP(M$4,Table1[DN],Table1[No. Bolts])</f>
        <v>0</v>
      </c>
      <c r="AN104" s="45">
        <f>N104*$AA104*_xlfn.XLOOKUP(N$4,Table1[DN],Table1[No. Bolts])</f>
        <v>0</v>
      </c>
      <c r="AO104" s="45">
        <f>O104*$AA104*_xlfn.XLOOKUP(O$4,Table1[DN],Table1[No. Bolts])</f>
        <v>0</v>
      </c>
      <c r="AP104" s="45">
        <f>P104*$AA104*_xlfn.XLOOKUP(P$4,Table1[DN],Table1[No. Bolts])</f>
        <v>0</v>
      </c>
      <c r="AQ104" s="45">
        <f>Q104*$AA104*_xlfn.XLOOKUP(Q$4,Table1[DN],Table1[No. Bolts])</f>
        <v>0</v>
      </c>
      <c r="AR104" t="s">
        <v>3395</v>
      </c>
    </row>
    <row r="105" spans="1:51">
      <c r="A105" s="43" t="s">
        <v>195</v>
      </c>
      <c r="J105">
        <v>1</v>
      </c>
      <c r="L105">
        <v>1</v>
      </c>
      <c r="M105">
        <v>2</v>
      </c>
      <c r="U105">
        <v>4</v>
      </c>
      <c r="AA105">
        <v>1</v>
      </c>
      <c r="AB105" s="45">
        <f>B105*$AA105*_xlfn.XLOOKUP(B$4,Table1[DN],Table1[No. Bolts])</f>
        <v>0</v>
      </c>
      <c r="AC105" s="45">
        <f>C105*$AA105*_xlfn.XLOOKUP(C$4,Table1[DN],Table1[No. Bolts])</f>
        <v>0</v>
      </c>
      <c r="AD105" s="45">
        <f>D105*$AA105*_xlfn.XLOOKUP(D$4,Table1[DN],Table1[No. Bolts])</f>
        <v>0</v>
      </c>
      <c r="AE105" s="45">
        <f>E105*$AA105*_xlfn.XLOOKUP(E$4,Table1[DN],Table1[No. Bolts])</f>
        <v>0</v>
      </c>
      <c r="AF105" s="45">
        <f>F105*$AA105*_xlfn.XLOOKUP(F$4,Table1[DN],Table1[No. Bolts])</f>
        <v>0</v>
      </c>
      <c r="AG105" s="45">
        <f>G105*$AA105*_xlfn.XLOOKUP(G$4,Table1[DN],Table1[No. Bolts])</f>
        <v>0</v>
      </c>
      <c r="AH105" s="45">
        <f>H105*$AA105*_xlfn.XLOOKUP(H$4,Table1[DN],Table1[No. Bolts])</f>
        <v>0</v>
      </c>
      <c r="AI105" s="45">
        <f>I105*$AA105*_xlfn.XLOOKUP(I$4,Table1[DN],Table1[No. Bolts])</f>
        <v>0</v>
      </c>
      <c r="AJ105" s="45">
        <f>J105*$AA105*_xlfn.XLOOKUP(J$4,Table1[DN],Table1[No. Bolts])</f>
        <v>8</v>
      </c>
      <c r="AK105" s="45">
        <f>K105*$AA105*_xlfn.XLOOKUP(K$4,Table1[DN],Table1[No. Bolts])</f>
        <v>0</v>
      </c>
      <c r="AL105" s="45">
        <f>L105*$AA105*_xlfn.XLOOKUP(L$4,Table1[DN],Table1[No. Bolts])</f>
        <v>12</v>
      </c>
      <c r="AM105" s="45">
        <f>M105*$AA105*_xlfn.XLOOKUP(M$4,Table1[DN],Table1[No. Bolts])</f>
        <v>32</v>
      </c>
      <c r="AN105" s="45">
        <f>N105*$AA105*_xlfn.XLOOKUP(N$4,Table1[DN],Table1[No. Bolts])</f>
        <v>0</v>
      </c>
      <c r="AO105" s="45">
        <f>O105*$AA105*_xlfn.XLOOKUP(O$4,Table1[DN],Table1[No. Bolts])</f>
        <v>0</v>
      </c>
      <c r="AP105" s="45">
        <f>P105*$AA105*_xlfn.XLOOKUP(P$4,Table1[DN],Table1[No. Bolts])</f>
        <v>0</v>
      </c>
      <c r="AQ105" s="45">
        <f>Q105*$AA105*_xlfn.XLOOKUP(Q$4,Table1[DN],Table1[No. Bolts])</f>
        <v>0</v>
      </c>
      <c r="AR105" s="211" t="e">
        <f>_xlfn.XLOOKUP(A101,Table2[Pipe Spec],Table2[Bolt Desc.])</f>
        <v>#N/A</v>
      </c>
      <c r="AS105" s="211"/>
      <c r="AT105" s="211"/>
      <c r="AU105" s="211"/>
      <c r="AV105" s="211"/>
    </row>
    <row r="106" spans="1:51">
      <c r="A106" s="43" t="s">
        <v>1018</v>
      </c>
      <c r="B106">
        <v>2</v>
      </c>
      <c r="U106">
        <v>2</v>
      </c>
      <c r="AA106">
        <v>1</v>
      </c>
      <c r="AB106" s="45">
        <f>B106*$AA106*_xlfn.XLOOKUP(B$4,Table1[DN],Table1[No. Bolts])</f>
        <v>8</v>
      </c>
      <c r="AC106" s="45">
        <f>C106*$AA106*_xlfn.XLOOKUP(C$4,Table1[DN],Table1[No. Bolts])</f>
        <v>0</v>
      </c>
      <c r="AD106" s="45">
        <f>D106*$AA106*_xlfn.XLOOKUP(D$4,Table1[DN],Table1[No. Bolts])</f>
        <v>0</v>
      </c>
      <c r="AE106" s="45">
        <f>E106*$AA106*_xlfn.XLOOKUP(E$4,Table1[DN],Table1[No. Bolts])</f>
        <v>0</v>
      </c>
      <c r="AF106" s="45">
        <f>F106*$AA106*_xlfn.XLOOKUP(F$4,Table1[DN],Table1[No. Bolts])</f>
        <v>0</v>
      </c>
      <c r="AG106" s="45">
        <f>G106*$AA106*_xlfn.XLOOKUP(G$4,Table1[DN],Table1[No. Bolts])</f>
        <v>0</v>
      </c>
      <c r="AH106" s="45">
        <f>H106*$AA106*_xlfn.XLOOKUP(H$4,Table1[DN],Table1[No. Bolts])</f>
        <v>0</v>
      </c>
      <c r="AI106" s="45">
        <f>I106*$AA106*_xlfn.XLOOKUP(I$4,Table1[DN],Table1[No. Bolts])</f>
        <v>0</v>
      </c>
      <c r="AJ106" s="45">
        <f>J106*$AA106*_xlfn.XLOOKUP(J$4,Table1[DN],Table1[No. Bolts])</f>
        <v>0</v>
      </c>
      <c r="AK106" s="45">
        <f>K106*$AA106*_xlfn.XLOOKUP(K$4,Table1[DN],Table1[No. Bolts])</f>
        <v>0</v>
      </c>
      <c r="AL106" s="45">
        <f>L106*$AA106*_xlfn.XLOOKUP(L$4,Table1[DN],Table1[No. Bolts])</f>
        <v>0</v>
      </c>
      <c r="AM106" s="45">
        <f>M106*$AA106*_xlfn.XLOOKUP(M$4,Table1[DN],Table1[No. Bolts])</f>
        <v>0</v>
      </c>
      <c r="AN106" s="45">
        <f>N106*$AA106*_xlfn.XLOOKUP(N$4,Table1[DN],Table1[No. Bolts])</f>
        <v>0</v>
      </c>
      <c r="AO106" s="45">
        <f>O106*$AA106*_xlfn.XLOOKUP(O$4,Table1[DN],Table1[No. Bolts])</f>
        <v>0</v>
      </c>
      <c r="AP106" s="45">
        <f>P106*$AA106*_xlfn.XLOOKUP(P$4,Table1[DN],Table1[No. Bolts])</f>
        <v>0</v>
      </c>
      <c r="AQ106" s="45">
        <f>Q106*$AA106*_xlfn.XLOOKUP(Q$4,Table1[DN],Table1[No. Bolts])</f>
        <v>0</v>
      </c>
      <c r="AR106" s="211"/>
      <c r="AS106" s="211"/>
      <c r="AT106" s="211"/>
      <c r="AU106" s="211"/>
      <c r="AV106" s="211"/>
    </row>
    <row r="107" spans="1:51">
      <c r="A107" s="43" t="s">
        <v>234</v>
      </c>
      <c r="F107">
        <v>1</v>
      </c>
      <c r="U107">
        <v>1</v>
      </c>
    </row>
    <row r="108" spans="1:51">
      <c r="A108" s="43" t="s">
        <v>136</v>
      </c>
      <c r="F108">
        <v>2</v>
      </c>
      <c r="U108">
        <v>2</v>
      </c>
    </row>
    <row r="109" spans="1:51">
      <c r="A109" s="42" t="s">
        <v>62</v>
      </c>
      <c r="B109">
        <v>2</v>
      </c>
      <c r="D109">
        <v>1</v>
      </c>
      <c r="E109">
        <v>8</v>
      </c>
      <c r="F109">
        <v>15</v>
      </c>
      <c r="G109">
        <v>1</v>
      </c>
      <c r="M109">
        <v>1</v>
      </c>
      <c r="R109">
        <v>475</v>
      </c>
      <c r="U109">
        <v>503</v>
      </c>
    </row>
    <row r="110" spans="1:51">
      <c r="A110" s="43" t="s">
        <v>152</v>
      </c>
      <c r="E110">
        <v>8</v>
      </c>
      <c r="F110">
        <v>14</v>
      </c>
      <c r="U110">
        <v>22</v>
      </c>
      <c r="AR110" t="s">
        <v>3390</v>
      </c>
      <c r="AS110" t="s">
        <v>3391</v>
      </c>
      <c r="AT110" t="s">
        <v>3392</v>
      </c>
      <c r="AU110" t="s">
        <v>3393</v>
      </c>
      <c r="AV110" t="s">
        <v>3394</v>
      </c>
      <c r="AW110" t="s">
        <v>3397</v>
      </c>
      <c r="AX110" t="s">
        <v>3398</v>
      </c>
      <c r="AY110" t="s">
        <v>3400</v>
      </c>
    </row>
    <row r="111" spans="1:51">
      <c r="A111" s="43" t="s">
        <v>242</v>
      </c>
      <c r="G111">
        <v>1</v>
      </c>
      <c r="R111">
        <v>12</v>
      </c>
      <c r="U111">
        <v>13</v>
      </c>
      <c r="Y111" t="s">
        <v>3403</v>
      </c>
      <c r="AR111" t="e">
        <f>SUM(_xlfn.XLOOKUP($Y$111,$AR$105,AR$102),_xlfn.XLOOKUP($Y$111,$AR$60,AR$57),_xlfn.XLOOKUP($Y$111,$AR$47,AR$44),_xlfn.XLOOKUP($Y$111,$AR$40,AR$37))</f>
        <v>#N/A</v>
      </c>
      <c r="AS111" t="e">
        <f t="shared" ref="AS111:AY111" si="0">SUM(_xlfn.XLOOKUP($Y$111,$AR$105,AS$102),_xlfn.XLOOKUP($Y$111,$AR$60,AS$57),_xlfn.XLOOKUP($Y$111,$AR$47,AS$44),_xlfn.XLOOKUP($Y$111,$AR$40,AS$37))</f>
        <v>#N/A</v>
      </c>
      <c r="AT111" t="e">
        <f t="shared" si="0"/>
        <v>#N/A</v>
      </c>
      <c r="AU111" t="e">
        <f t="shared" si="0"/>
        <v>#N/A</v>
      </c>
      <c r="AV111" t="e">
        <f t="shared" si="0"/>
        <v>#N/A</v>
      </c>
      <c r="AW111" t="e">
        <f t="shared" si="0"/>
        <v>#N/A</v>
      </c>
      <c r="AX111" t="e">
        <f t="shared" si="0"/>
        <v>#N/A</v>
      </c>
      <c r="AY111" t="e">
        <f t="shared" si="0"/>
        <v>#N/A</v>
      </c>
    </row>
    <row r="112" spans="1:51">
      <c r="A112" s="43" t="s">
        <v>79</v>
      </c>
      <c r="R112">
        <v>2</v>
      </c>
      <c r="U112">
        <v>2</v>
      </c>
      <c r="Y112" t="s">
        <v>3404</v>
      </c>
      <c r="AR112" t="e">
        <f>SUM(_xlfn.XLOOKUP($Y$112,$AR$99,AR$96),_xlfn.XLOOKUP($Y$112,$AR$34,AR$31))</f>
        <v>#N/A</v>
      </c>
      <c r="AS112" t="e">
        <f t="shared" ref="AS112:AY112" si="1">SUM(_xlfn.XLOOKUP($Y$112,$AR$99,AS$96),_xlfn.XLOOKUP($Y$112,$AR$34,AS$31))</f>
        <v>#N/A</v>
      </c>
      <c r="AT112" t="e">
        <f t="shared" si="1"/>
        <v>#N/A</v>
      </c>
      <c r="AU112" t="e">
        <f t="shared" si="1"/>
        <v>#N/A</v>
      </c>
      <c r="AV112" t="e">
        <f t="shared" si="1"/>
        <v>#N/A</v>
      </c>
      <c r="AW112" t="e">
        <f t="shared" si="1"/>
        <v>#N/A</v>
      </c>
      <c r="AX112" t="e">
        <f t="shared" si="1"/>
        <v>#N/A</v>
      </c>
      <c r="AY112" t="e">
        <f t="shared" si="1"/>
        <v>#N/A</v>
      </c>
    </row>
    <row r="113" spans="1:51">
      <c r="A113" s="43" t="s">
        <v>174</v>
      </c>
      <c r="D113">
        <v>1</v>
      </c>
      <c r="U113">
        <v>1</v>
      </c>
      <c r="Y113" t="s">
        <v>3405</v>
      </c>
      <c r="AR113" t="e">
        <f>SUM(_xlfn.XLOOKUP($Y$113,$AR$83,AR$80),_xlfn.XLOOKUP($Y$113,$AR$20,AR$17),_xlfn.XLOOKUP($Y$113,$AR$9,AR$6),_xlfn.XLOOKUP($Y$113,$AR$70,AR$67))</f>
        <v>#N/A</v>
      </c>
      <c r="AS113" t="e">
        <f t="shared" ref="AS113:AY113" si="2">SUM(_xlfn.XLOOKUP($Y$113,$AR$83,AS$80),_xlfn.XLOOKUP($Y$113,$AR$20,AS$17),_xlfn.XLOOKUP($Y$113,$AR$9,AS$6),_xlfn.XLOOKUP($Y$113,$AR$70,AS$67))</f>
        <v>#N/A</v>
      </c>
      <c r="AT113" t="e">
        <f t="shared" si="2"/>
        <v>#N/A</v>
      </c>
      <c r="AU113" t="e">
        <f t="shared" si="2"/>
        <v>#N/A</v>
      </c>
      <c r="AV113" t="e">
        <f t="shared" si="2"/>
        <v>#N/A</v>
      </c>
      <c r="AW113" t="e">
        <f t="shared" si="2"/>
        <v>#N/A</v>
      </c>
      <c r="AX113" t="e">
        <f t="shared" si="2"/>
        <v>#N/A</v>
      </c>
      <c r="AY113" t="e">
        <f t="shared" si="2"/>
        <v>#N/A</v>
      </c>
    </row>
    <row r="114" spans="1:51">
      <c r="A114" s="43" t="s">
        <v>2809</v>
      </c>
      <c r="R114">
        <v>3</v>
      </c>
      <c r="U114">
        <v>3</v>
      </c>
    </row>
    <row r="115" spans="1:51">
      <c r="A115" s="43" t="s">
        <v>345</v>
      </c>
      <c r="R115">
        <v>8</v>
      </c>
      <c r="U115">
        <v>8</v>
      </c>
    </row>
    <row r="116" spans="1:51">
      <c r="A116" s="43" t="s">
        <v>3406</v>
      </c>
      <c r="R116">
        <v>1</v>
      </c>
      <c r="U116">
        <v>1</v>
      </c>
    </row>
    <row r="117" spans="1:51">
      <c r="A117" s="43" t="s">
        <v>276</v>
      </c>
      <c r="R117">
        <v>7</v>
      </c>
      <c r="U117">
        <v>7</v>
      </c>
    </row>
    <row r="118" spans="1:51">
      <c r="A118" s="43" t="s">
        <v>342</v>
      </c>
      <c r="B118">
        <v>1</v>
      </c>
      <c r="R118">
        <v>27</v>
      </c>
      <c r="U118">
        <v>28</v>
      </c>
    </row>
    <row r="119" spans="1:51">
      <c r="A119" s="43" t="s">
        <v>189</v>
      </c>
      <c r="B119">
        <v>1</v>
      </c>
      <c r="F119">
        <v>1</v>
      </c>
      <c r="R119">
        <v>36</v>
      </c>
      <c r="U119">
        <v>38</v>
      </c>
    </row>
    <row r="120" spans="1:51">
      <c r="A120" s="43" t="s">
        <v>3090</v>
      </c>
      <c r="R120">
        <v>1</v>
      </c>
      <c r="U120">
        <v>1</v>
      </c>
    </row>
    <row r="121" spans="1:51">
      <c r="A121" s="43" t="s">
        <v>82</v>
      </c>
      <c r="R121">
        <v>1</v>
      </c>
      <c r="U121">
        <v>1</v>
      </c>
    </row>
    <row r="122" spans="1:51">
      <c r="A122" s="43" t="s">
        <v>267</v>
      </c>
      <c r="R122">
        <v>7</v>
      </c>
      <c r="U122">
        <v>7</v>
      </c>
    </row>
    <row r="123" spans="1:51">
      <c r="A123" s="43" t="s">
        <v>507</v>
      </c>
      <c r="R123">
        <v>29</v>
      </c>
      <c r="U123">
        <v>29</v>
      </c>
    </row>
    <row r="124" spans="1:51">
      <c r="A124" s="43" t="s">
        <v>1218</v>
      </c>
      <c r="R124">
        <v>2</v>
      </c>
      <c r="U124">
        <v>2</v>
      </c>
    </row>
    <row r="125" spans="1:51">
      <c r="A125" s="43" t="s">
        <v>108</v>
      </c>
      <c r="R125">
        <v>28</v>
      </c>
      <c r="U125">
        <v>28</v>
      </c>
    </row>
    <row r="126" spans="1:51">
      <c r="A126" s="43" t="s">
        <v>1225</v>
      </c>
      <c r="R126">
        <v>3</v>
      </c>
      <c r="U126">
        <v>3</v>
      </c>
    </row>
    <row r="127" spans="1:51">
      <c r="A127" s="43" t="s">
        <v>104</v>
      </c>
      <c r="R127">
        <v>31</v>
      </c>
      <c r="U127">
        <v>31</v>
      </c>
    </row>
    <row r="128" spans="1:51">
      <c r="A128" s="43" t="s">
        <v>87</v>
      </c>
      <c r="R128">
        <v>1</v>
      </c>
      <c r="U128">
        <v>1</v>
      </c>
    </row>
    <row r="129" spans="1:21">
      <c r="A129" s="43" t="s">
        <v>201</v>
      </c>
      <c r="R129">
        <v>74</v>
      </c>
      <c r="U129">
        <v>74</v>
      </c>
    </row>
    <row r="130" spans="1:21">
      <c r="A130" s="43" t="s">
        <v>208</v>
      </c>
      <c r="R130">
        <v>44</v>
      </c>
      <c r="U130">
        <v>44</v>
      </c>
    </row>
    <row r="131" spans="1:21">
      <c r="A131" s="43" t="s">
        <v>219</v>
      </c>
      <c r="R131">
        <v>4</v>
      </c>
      <c r="U131">
        <v>4</v>
      </c>
    </row>
    <row r="132" spans="1:21">
      <c r="A132" s="43" t="s">
        <v>755</v>
      </c>
      <c r="R132">
        <v>5</v>
      </c>
      <c r="U132">
        <v>5</v>
      </c>
    </row>
    <row r="133" spans="1:21">
      <c r="A133" s="43" t="s">
        <v>61</v>
      </c>
      <c r="R133">
        <v>9</v>
      </c>
      <c r="U133">
        <v>9</v>
      </c>
    </row>
    <row r="134" spans="1:21">
      <c r="A134" s="43" t="s">
        <v>399</v>
      </c>
      <c r="R134">
        <v>30</v>
      </c>
      <c r="U134">
        <v>30</v>
      </c>
    </row>
    <row r="135" spans="1:21">
      <c r="A135" s="43" t="s">
        <v>124</v>
      </c>
      <c r="R135">
        <v>3</v>
      </c>
      <c r="U135">
        <v>3</v>
      </c>
    </row>
    <row r="136" spans="1:21">
      <c r="A136" s="43" t="s">
        <v>658</v>
      </c>
      <c r="R136">
        <v>40</v>
      </c>
      <c r="U136">
        <v>40</v>
      </c>
    </row>
    <row r="137" spans="1:21">
      <c r="A137" s="43" t="s">
        <v>136</v>
      </c>
      <c r="R137">
        <v>6</v>
      </c>
      <c r="U137">
        <v>6</v>
      </c>
    </row>
    <row r="138" spans="1:21">
      <c r="A138" s="43" t="s">
        <v>422</v>
      </c>
      <c r="R138">
        <v>5</v>
      </c>
      <c r="U138">
        <v>5</v>
      </c>
    </row>
    <row r="139" spans="1:21">
      <c r="A139" s="43" t="s">
        <v>142</v>
      </c>
      <c r="M139">
        <v>1</v>
      </c>
      <c r="R139">
        <v>26</v>
      </c>
      <c r="U139">
        <v>27</v>
      </c>
    </row>
    <row r="140" spans="1:21">
      <c r="A140" s="43" t="s">
        <v>522</v>
      </c>
      <c r="R140">
        <v>5</v>
      </c>
      <c r="U140">
        <v>5</v>
      </c>
    </row>
    <row r="141" spans="1:21">
      <c r="A141" s="43" t="s">
        <v>360</v>
      </c>
      <c r="R141">
        <v>10</v>
      </c>
      <c r="U141">
        <v>10</v>
      </c>
    </row>
    <row r="142" spans="1:21">
      <c r="A142" s="43" t="s">
        <v>129</v>
      </c>
      <c r="R142">
        <v>12</v>
      </c>
      <c r="U142">
        <v>12</v>
      </c>
    </row>
    <row r="143" spans="1:21">
      <c r="A143" s="43" t="s">
        <v>115</v>
      </c>
      <c r="R143">
        <v>3</v>
      </c>
      <c r="U143">
        <v>3</v>
      </c>
    </row>
    <row r="144" spans="1:21">
      <c r="A144" s="42" t="s">
        <v>530</v>
      </c>
      <c r="S144">
        <v>408</v>
      </c>
      <c r="U144">
        <v>408</v>
      </c>
    </row>
    <row r="145" spans="1:21">
      <c r="A145" s="43" t="s">
        <v>174</v>
      </c>
      <c r="S145">
        <v>2</v>
      </c>
      <c r="U145">
        <v>2</v>
      </c>
    </row>
    <row r="146" spans="1:21">
      <c r="A146" s="43" t="s">
        <v>1955</v>
      </c>
      <c r="S146">
        <v>2</v>
      </c>
      <c r="U146">
        <v>2</v>
      </c>
    </row>
    <row r="147" spans="1:21">
      <c r="A147" s="43" t="s">
        <v>2126</v>
      </c>
      <c r="S147">
        <v>1</v>
      </c>
      <c r="U147">
        <v>1</v>
      </c>
    </row>
    <row r="148" spans="1:21">
      <c r="A148" s="43" t="s">
        <v>184</v>
      </c>
      <c r="S148">
        <v>4</v>
      </c>
      <c r="U148">
        <v>4</v>
      </c>
    </row>
    <row r="149" spans="1:21">
      <c r="A149" s="43" t="s">
        <v>189</v>
      </c>
      <c r="S149">
        <v>4</v>
      </c>
      <c r="U149">
        <v>4</v>
      </c>
    </row>
    <row r="150" spans="1:21">
      <c r="A150" s="43" t="s">
        <v>257</v>
      </c>
      <c r="S150">
        <v>1</v>
      </c>
      <c r="U150">
        <v>1</v>
      </c>
    </row>
    <row r="151" spans="1:21">
      <c r="A151" s="43" t="s">
        <v>2718</v>
      </c>
      <c r="S151">
        <v>1</v>
      </c>
      <c r="U151">
        <v>1</v>
      </c>
    </row>
    <row r="152" spans="1:21">
      <c r="A152" s="43" t="s">
        <v>2039</v>
      </c>
      <c r="S152">
        <v>1</v>
      </c>
      <c r="U152">
        <v>1</v>
      </c>
    </row>
    <row r="153" spans="1:21">
      <c r="A153" s="43" t="s">
        <v>2041</v>
      </c>
      <c r="S153">
        <v>1</v>
      </c>
      <c r="U153">
        <v>1</v>
      </c>
    </row>
    <row r="154" spans="1:21">
      <c r="A154" s="43" t="s">
        <v>2518</v>
      </c>
      <c r="S154">
        <v>2</v>
      </c>
      <c r="U154">
        <v>2</v>
      </c>
    </row>
    <row r="155" spans="1:21">
      <c r="A155" s="43" t="s">
        <v>386</v>
      </c>
      <c r="S155">
        <v>1</v>
      </c>
      <c r="U155">
        <v>1</v>
      </c>
    </row>
    <row r="156" spans="1:21">
      <c r="A156" s="43" t="s">
        <v>2026</v>
      </c>
      <c r="S156">
        <v>5</v>
      </c>
      <c r="U156">
        <v>5</v>
      </c>
    </row>
    <row r="157" spans="1:21">
      <c r="A157" s="43" t="s">
        <v>381</v>
      </c>
      <c r="S157">
        <v>1</v>
      </c>
      <c r="U157">
        <v>1</v>
      </c>
    </row>
    <row r="158" spans="1:21">
      <c r="A158" s="43" t="s">
        <v>528</v>
      </c>
      <c r="S158">
        <v>2</v>
      </c>
      <c r="U158">
        <v>2</v>
      </c>
    </row>
    <row r="159" spans="1:21">
      <c r="A159" s="43" t="s">
        <v>538</v>
      </c>
      <c r="S159">
        <v>2</v>
      </c>
      <c r="U159">
        <v>2</v>
      </c>
    </row>
    <row r="160" spans="1:21">
      <c r="A160" s="43" t="s">
        <v>391</v>
      </c>
      <c r="S160">
        <v>96</v>
      </c>
      <c r="U160">
        <v>96</v>
      </c>
    </row>
    <row r="161" spans="1:21">
      <c r="A161" s="43" t="s">
        <v>542</v>
      </c>
      <c r="S161">
        <v>20</v>
      </c>
      <c r="U161">
        <v>20</v>
      </c>
    </row>
    <row r="162" spans="1:21">
      <c r="A162" s="43" t="s">
        <v>201</v>
      </c>
      <c r="S162">
        <v>66</v>
      </c>
      <c r="U162">
        <v>66</v>
      </c>
    </row>
    <row r="163" spans="1:21">
      <c r="A163" s="43" t="s">
        <v>2684</v>
      </c>
      <c r="S163">
        <v>3</v>
      </c>
      <c r="U163">
        <v>3</v>
      </c>
    </row>
    <row r="164" spans="1:21">
      <c r="A164" s="43" t="s">
        <v>2677</v>
      </c>
      <c r="S164">
        <v>3</v>
      </c>
      <c r="U164">
        <v>3</v>
      </c>
    </row>
    <row r="165" spans="1:21">
      <c r="A165" s="43" t="s">
        <v>2687</v>
      </c>
      <c r="S165">
        <v>3</v>
      </c>
      <c r="U165">
        <v>3</v>
      </c>
    </row>
    <row r="166" spans="1:21">
      <c r="A166" s="43" t="s">
        <v>208</v>
      </c>
      <c r="S166">
        <v>66</v>
      </c>
      <c r="U166">
        <v>66</v>
      </c>
    </row>
    <row r="167" spans="1:21">
      <c r="A167" s="43" t="s">
        <v>219</v>
      </c>
      <c r="S167">
        <v>2</v>
      </c>
      <c r="U167">
        <v>2</v>
      </c>
    </row>
    <row r="168" spans="1:21">
      <c r="A168" s="43" t="s">
        <v>1945</v>
      </c>
      <c r="S168">
        <v>1</v>
      </c>
      <c r="U168">
        <v>1</v>
      </c>
    </row>
    <row r="169" spans="1:21">
      <c r="A169" s="43" t="s">
        <v>1951</v>
      </c>
      <c r="S169">
        <v>1</v>
      </c>
      <c r="U169">
        <v>1</v>
      </c>
    </row>
    <row r="170" spans="1:21">
      <c r="A170" s="43" t="s">
        <v>308</v>
      </c>
      <c r="S170">
        <v>5</v>
      </c>
      <c r="U170">
        <v>5</v>
      </c>
    </row>
    <row r="171" spans="1:21">
      <c r="A171" s="43" t="s">
        <v>556</v>
      </c>
      <c r="S171">
        <v>2</v>
      </c>
      <c r="U171">
        <v>2</v>
      </c>
    </row>
    <row r="172" spans="1:21">
      <c r="A172" s="43" t="s">
        <v>1018</v>
      </c>
      <c r="S172">
        <v>8</v>
      </c>
      <c r="U172">
        <v>8</v>
      </c>
    </row>
    <row r="173" spans="1:21">
      <c r="A173" s="43" t="s">
        <v>375</v>
      </c>
      <c r="S173">
        <v>2</v>
      </c>
      <c r="U173">
        <v>2</v>
      </c>
    </row>
    <row r="174" spans="1:21">
      <c r="A174" s="43" t="s">
        <v>2830</v>
      </c>
      <c r="S174">
        <v>2</v>
      </c>
      <c r="U174">
        <v>2</v>
      </c>
    </row>
    <row r="175" spans="1:21">
      <c r="A175" s="43" t="s">
        <v>234</v>
      </c>
      <c r="S175">
        <v>1</v>
      </c>
      <c r="U175">
        <v>1</v>
      </c>
    </row>
    <row r="176" spans="1:21">
      <c r="A176" s="43" t="s">
        <v>399</v>
      </c>
      <c r="S176">
        <v>63</v>
      </c>
      <c r="U176">
        <v>63</v>
      </c>
    </row>
    <row r="177" spans="1:21">
      <c r="A177" s="43" t="s">
        <v>2695</v>
      </c>
      <c r="S177">
        <v>6</v>
      </c>
      <c r="U177">
        <v>6</v>
      </c>
    </row>
    <row r="178" spans="1:21">
      <c r="A178" s="43" t="s">
        <v>124</v>
      </c>
      <c r="S178">
        <v>1</v>
      </c>
      <c r="U178">
        <v>1</v>
      </c>
    </row>
    <row r="179" spans="1:21">
      <c r="A179" s="43" t="s">
        <v>2074</v>
      </c>
      <c r="S179">
        <v>1</v>
      </c>
      <c r="U179">
        <v>1</v>
      </c>
    </row>
    <row r="180" spans="1:21">
      <c r="A180" s="43" t="s">
        <v>422</v>
      </c>
      <c r="S180">
        <v>14</v>
      </c>
      <c r="U180">
        <v>14</v>
      </c>
    </row>
    <row r="181" spans="1:21">
      <c r="A181" s="43" t="s">
        <v>2077</v>
      </c>
      <c r="S181">
        <v>4</v>
      </c>
      <c r="U181">
        <v>4</v>
      </c>
    </row>
    <row r="182" spans="1:21">
      <c r="A182" s="43" t="s">
        <v>360</v>
      </c>
      <c r="S182">
        <v>4</v>
      </c>
      <c r="U182">
        <v>4</v>
      </c>
    </row>
    <row r="183" spans="1:21">
      <c r="A183" s="43" t="s">
        <v>129</v>
      </c>
      <c r="S183">
        <v>3</v>
      </c>
      <c r="U183">
        <v>3</v>
      </c>
    </row>
    <row r="184" spans="1:21">
      <c r="A184" s="43" t="s">
        <v>115</v>
      </c>
      <c r="S184">
        <v>1</v>
      </c>
      <c r="U184">
        <v>1</v>
      </c>
    </row>
    <row r="185" spans="1:21">
      <c r="A185" s="42" t="s">
        <v>3384</v>
      </c>
      <c r="T185">
        <v>12</v>
      </c>
      <c r="U185">
        <v>12</v>
      </c>
    </row>
    <row r="186" spans="1:21">
      <c r="A186" s="43" t="s">
        <v>431</v>
      </c>
      <c r="T186">
        <v>6</v>
      </c>
      <c r="U186">
        <v>6</v>
      </c>
    </row>
    <row r="187" spans="1:21">
      <c r="A187" s="43" t="s">
        <v>142</v>
      </c>
      <c r="T187">
        <v>6</v>
      </c>
      <c r="U187">
        <v>6</v>
      </c>
    </row>
    <row r="188" spans="1:21">
      <c r="A188" s="43" t="s">
        <v>3384</v>
      </c>
    </row>
    <row r="189" spans="1:21">
      <c r="A189" s="42" t="s">
        <v>3385</v>
      </c>
      <c r="B189">
        <v>56</v>
      </c>
      <c r="C189">
        <v>1</v>
      </c>
      <c r="D189">
        <v>55</v>
      </c>
      <c r="E189">
        <v>32</v>
      </c>
      <c r="F189">
        <v>167</v>
      </c>
      <c r="G189">
        <v>45</v>
      </c>
      <c r="H189">
        <v>37</v>
      </c>
      <c r="I189">
        <v>3</v>
      </c>
      <c r="J189">
        <v>4</v>
      </c>
      <c r="K189">
        <v>3</v>
      </c>
      <c r="L189">
        <v>1</v>
      </c>
      <c r="M189">
        <v>3</v>
      </c>
      <c r="N189">
        <v>3</v>
      </c>
      <c r="O189">
        <v>2</v>
      </c>
      <c r="P189">
        <v>1</v>
      </c>
      <c r="Q189">
        <v>2</v>
      </c>
      <c r="R189">
        <v>475</v>
      </c>
      <c r="S189">
        <v>408</v>
      </c>
      <c r="T189">
        <v>12</v>
      </c>
      <c r="U189">
        <v>1310</v>
      </c>
    </row>
  </sheetData>
  <mergeCells count="20">
    <mergeCell ref="AB5:AQ5"/>
    <mergeCell ref="AR9:AV10"/>
    <mergeCell ref="AB16:AQ16"/>
    <mergeCell ref="AR20:AV21"/>
    <mergeCell ref="AB30:AQ30"/>
    <mergeCell ref="AR105:AV106"/>
    <mergeCell ref="AB101:AQ101"/>
    <mergeCell ref="AR34:AV35"/>
    <mergeCell ref="AR40:AV41"/>
    <mergeCell ref="AR47:AV48"/>
    <mergeCell ref="AR60:AV61"/>
    <mergeCell ref="AR70:AV71"/>
    <mergeCell ref="AR83:AV84"/>
    <mergeCell ref="AR99:AV100"/>
    <mergeCell ref="AB36:AQ36"/>
    <mergeCell ref="AB43:AQ43"/>
    <mergeCell ref="AB56:AQ56"/>
    <mergeCell ref="AB66:AQ66"/>
    <mergeCell ref="AB79:AQ79"/>
    <mergeCell ref="AB95:AQ95"/>
  </mergeCells>
  <pageMargins left="0.7" right="0.7" top="0.75" bottom="0.75" header="0.3" footer="0.3"/>
  <pageSetup orientation="portrait" horizontalDpi="300" verticalDpi="3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835D-7615-4A7A-AF06-F8D491F0F972}">
  <dimension ref="A1:N26"/>
  <sheetViews>
    <sheetView workbookViewId="0">
      <selection activeCell="V33" sqref="V33"/>
    </sheetView>
  </sheetViews>
  <sheetFormatPr defaultColWidth="8.85546875" defaultRowHeight="12.75"/>
  <cols>
    <col min="1" max="1" width="10.7109375" style="44" customWidth="1"/>
    <col min="2" max="12" width="8.85546875" style="44"/>
    <col min="13" max="13" width="10.7109375" style="44" customWidth="1"/>
    <col min="14" max="14" width="123" style="44" bestFit="1" customWidth="1"/>
    <col min="15" max="16384" width="8.85546875" style="44"/>
  </cols>
  <sheetData>
    <row r="1" spans="1:14">
      <c r="A1" s="44" t="s">
        <v>3407</v>
      </c>
      <c r="M1" s="44" t="s">
        <v>3408</v>
      </c>
    </row>
    <row r="2" spans="1:14">
      <c r="A2" s="44" t="s">
        <v>3387</v>
      </c>
      <c r="E2" s="44" t="s">
        <v>3396</v>
      </c>
      <c r="I2" s="44" t="s">
        <v>3399</v>
      </c>
    </row>
    <row r="3" spans="1:14">
      <c r="A3" s="44" t="s">
        <v>3409</v>
      </c>
      <c r="B3" s="44" t="s">
        <v>3410</v>
      </c>
      <c r="C3" s="44" t="s">
        <v>3411</v>
      </c>
      <c r="E3" s="44" t="s">
        <v>3409</v>
      </c>
      <c r="F3" s="44" t="s">
        <v>3410</v>
      </c>
      <c r="G3" s="44" t="s">
        <v>3411</v>
      </c>
      <c r="I3" s="44" t="s">
        <v>3409</v>
      </c>
      <c r="J3" s="44" t="s">
        <v>3410</v>
      </c>
      <c r="K3" s="44" t="s">
        <v>3411</v>
      </c>
      <c r="M3" s="44" t="s">
        <v>3412</v>
      </c>
      <c r="N3" s="44" t="s">
        <v>3413</v>
      </c>
    </row>
    <row r="4" spans="1:14">
      <c r="A4" s="44">
        <v>10</v>
      </c>
      <c r="B4" s="44">
        <v>4</v>
      </c>
      <c r="C4" s="44" t="s">
        <v>3414</v>
      </c>
      <c r="E4" s="44">
        <v>10</v>
      </c>
      <c r="F4" s="44">
        <v>4</v>
      </c>
      <c r="G4" s="44" t="s">
        <v>3414</v>
      </c>
      <c r="I4" s="44">
        <v>10</v>
      </c>
      <c r="J4" s="44">
        <v>4</v>
      </c>
      <c r="K4" s="44" t="s">
        <v>3414</v>
      </c>
      <c r="M4" s="44" t="s">
        <v>212</v>
      </c>
      <c r="N4" s="44" t="s">
        <v>3403</v>
      </c>
    </row>
    <row r="5" spans="1:14">
      <c r="A5" s="44">
        <v>15</v>
      </c>
      <c r="B5" s="44">
        <v>4</v>
      </c>
      <c r="C5" s="44" t="s">
        <v>3414</v>
      </c>
      <c r="E5" s="44">
        <v>15</v>
      </c>
      <c r="F5" s="44">
        <v>4</v>
      </c>
      <c r="G5" s="44" t="s">
        <v>3414</v>
      </c>
      <c r="I5" s="44">
        <v>15</v>
      </c>
      <c r="J5" s="44">
        <v>4</v>
      </c>
      <c r="K5" s="44" t="s">
        <v>3414</v>
      </c>
      <c r="M5" s="44" t="s">
        <v>704</v>
      </c>
      <c r="N5" s="44" t="s">
        <v>3405</v>
      </c>
    </row>
    <row r="6" spans="1:14">
      <c r="A6" s="44">
        <v>20</v>
      </c>
      <c r="B6" s="44">
        <v>4</v>
      </c>
      <c r="C6" s="44" t="s">
        <v>3414</v>
      </c>
      <c r="E6" s="44">
        <v>20</v>
      </c>
      <c r="F6" s="44">
        <v>4</v>
      </c>
      <c r="G6" s="44" t="s">
        <v>3414</v>
      </c>
      <c r="I6" s="44">
        <v>20</v>
      </c>
      <c r="J6" s="44">
        <v>4</v>
      </c>
      <c r="K6" s="44" t="s">
        <v>3414</v>
      </c>
      <c r="M6" s="44" t="s">
        <v>2199</v>
      </c>
      <c r="N6" s="44" t="s">
        <v>3405</v>
      </c>
    </row>
    <row r="7" spans="1:14">
      <c r="A7" s="44">
        <v>25</v>
      </c>
      <c r="B7" s="44">
        <v>4</v>
      </c>
      <c r="C7" s="44" t="s">
        <v>3414</v>
      </c>
      <c r="E7" s="44">
        <v>25</v>
      </c>
      <c r="F7" s="44">
        <v>4</v>
      </c>
      <c r="G7" s="44" t="s">
        <v>3414</v>
      </c>
      <c r="I7" s="44">
        <v>25</v>
      </c>
      <c r="J7" s="44">
        <v>4</v>
      </c>
      <c r="K7" s="44" t="s">
        <v>3414</v>
      </c>
      <c r="M7" s="44" t="s">
        <v>462</v>
      </c>
      <c r="N7" s="44" t="s">
        <v>3404</v>
      </c>
    </row>
    <row r="8" spans="1:14">
      <c r="A8" s="44">
        <v>32</v>
      </c>
      <c r="B8" s="44">
        <v>4</v>
      </c>
      <c r="C8" s="44" t="s">
        <v>3415</v>
      </c>
      <c r="E8" s="44">
        <v>32</v>
      </c>
      <c r="F8" s="44">
        <v>4</v>
      </c>
      <c r="G8" s="44" t="s">
        <v>3415</v>
      </c>
      <c r="I8" s="44">
        <v>32</v>
      </c>
      <c r="J8" s="44">
        <v>4</v>
      </c>
      <c r="K8" s="44" t="s">
        <v>3415</v>
      </c>
      <c r="M8" s="44" t="s">
        <v>2449</v>
      </c>
      <c r="N8" s="44" t="s">
        <v>3403</v>
      </c>
    </row>
    <row r="9" spans="1:14">
      <c r="A9" s="44">
        <v>40</v>
      </c>
      <c r="B9" s="44">
        <v>4</v>
      </c>
      <c r="C9" s="44" t="s">
        <v>3415</v>
      </c>
      <c r="E9" s="44">
        <v>40</v>
      </c>
      <c r="F9" s="44">
        <v>4</v>
      </c>
      <c r="G9" s="44" t="s">
        <v>3415</v>
      </c>
      <c r="I9" s="44">
        <v>40</v>
      </c>
      <c r="J9" s="44">
        <v>4</v>
      </c>
      <c r="K9" s="44" t="s">
        <v>3415</v>
      </c>
      <c r="M9" s="44" t="s">
        <v>631</v>
      </c>
      <c r="N9" s="44" t="s">
        <v>3403</v>
      </c>
    </row>
    <row r="10" spans="1:14">
      <c r="A10" s="44">
        <v>50</v>
      </c>
      <c r="B10" s="44">
        <v>4</v>
      </c>
      <c r="C10" s="44" t="s">
        <v>3415</v>
      </c>
      <c r="E10" s="44">
        <v>50</v>
      </c>
      <c r="F10" s="44">
        <v>4</v>
      </c>
      <c r="G10" s="44" t="s">
        <v>3415</v>
      </c>
      <c r="I10" s="44">
        <v>50</v>
      </c>
      <c r="J10" s="44">
        <v>4</v>
      </c>
      <c r="K10" s="44" t="s">
        <v>3415</v>
      </c>
      <c r="M10" s="44" t="s">
        <v>334</v>
      </c>
      <c r="N10" s="44" t="s">
        <v>3403</v>
      </c>
    </row>
    <row r="11" spans="1:14">
      <c r="A11" s="44">
        <v>65</v>
      </c>
      <c r="B11" s="44">
        <v>8</v>
      </c>
      <c r="C11" s="44" t="s">
        <v>3415</v>
      </c>
      <c r="E11" s="44">
        <v>65</v>
      </c>
      <c r="F11" s="44">
        <v>8</v>
      </c>
      <c r="G11" s="44" t="s">
        <v>3415</v>
      </c>
      <c r="I11" s="44">
        <v>65</v>
      </c>
      <c r="J11" s="44">
        <v>8</v>
      </c>
      <c r="K11" s="44" t="s">
        <v>3415</v>
      </c>
      <c r="M11" s="44" t="s">
        <v>169</v>
      </c>
      <c r="N11" s="44" t="s">
        <v>3405</v>
      </c>
    </row>
    <row r="12" spans="1:14">
      <c r="A12" s="44">
        <v>80</v>
      </c>
      <c r="B12" s="44">
        <v>8</v>
      </c>
      <c r="C12" s="44" t="s">
        <v>3415</v>
      </c>
      <c r="E12" s="44">
        <v>80</v>
      </c>
      <c r="F12" s="44">
        <v>8</v>
      </c>
      <c r="G12" s="44" t="s">
        <v>3415</v>
      </c>
      <c r="I12" s="44">
        <v>80</v>
      </c>
      <c r="J12" s="44">
        <v>8</v>
      </c>
      <c r="K12" s="44" t="s">
        <v>3415</v>
      </c>
      <c r="M12" s="44" t="s">
        <v>94</v>
      </c>
      <c r="N12" s="44" t="s">
        <v>3405</v>
      </c>
    </row>
    <row r="13" spans="1:14">
      <c r="A13" s="44">
        <v>100</v>
      </c>
      <c r="B13" s="44">
        <v>8</v>
      </c>
      <c r="C13" s="44" t="s">
        <v>3415</v>
      </c>
      <c r="E13" s="44">
        <v>100</v>
      </c>
      <c r="F13" s="44">
        <v>8</v>
      </c>
      <c r="G13" s="44" t="s">
        <v>3415</v>
      </c>
      <c r="I13" s="44">
        <v>100</v>
      </c>
      <c r="J13" s="44">
        <v>8</v>
      </c>
      <c r="K13" s="44" t="s">
        <v>3416</v>
      </c>
      <c r="M13" s="44" t="s">
        <v>299</v>
      </c>
      <c r="N13" s="44" t="s">
        <v>3404</v>
      </c>
    </row>
    <row r="14" spans="1:14">
      <c r="A14" s="44">
        <v>125</v>
      </c>
      <c r="B14" s="44">
        <v>8</v>
      </c>
      <c r="C14" s="44" t="s">
        <v>3415</v>
      </c>
      <c r="E14" s="44">
        <v>125</v>
      </c>
      <c r="F14" s="44">
        <v>8</v>
      </c>
      <c r="G14" s="44" t="s">
        <v>3415</v>
      </c>
      <c r="I14" s="44">
        <v>125</v>
      </c>
      <c r="J14" s="44">
        <v>8</v>
      </c>
      <c r="K14" s="44" t="s">
        <v>3417</v>
      </c>
    </row>
    <row r="15" spans="1:14">
      <c r="A15" s="44">
        <v>150</v>
      </c>
      <c r="B15" s="44">
        <v>8</v>
      </c>
      <c r="C15" s="44" t="s">
        <v>3416</v>
      </c>
      <c r="E15" s="44">
        <v>150</v>
      </c>
      <c r="F15" s="44">
        <v>8</v>
      </c>
      <c r="G15" s="44" t="s">
        <v>3416</v>
      </c>
      <c r="I15" s="44">
        <v>150</v>
      </c>
      <c r="J15" s="44">
        <v>8</v>
      </c>
      <c r="K15" s="44" t="s">
        <v>3417</v>
      </c>
    </row>
    <row r="16" spans="1:14">
      <c r="A16" s="44">
        <v>200</v>
      </c>
      <c r="B16" s="44">
        <v>8</v>
      </c>
      <c r="C16" s="44" t="s">
        <v>3416</v>
      </c>
      <c r="E16" s="44">
        <v>200</v>
      </c>
      <c r="F16" s="44">
        <v>12</v>
      </c>
      <c r="G16" s="44" t="s">
        <v>3416</v>
      </c>
      <c r="I16" s="44">
        <v>200</v>
      </c>
      <c r="J16" s="44">
        <v>12</v>
      </c>
      <c r="K16" s="44" t="s">
        <v>3417</v>
      </c>
    </row>
    <row r="17" spans="1:11">
      <c r="A17" s="44">
        <v>250</v>
      </c>
      <c r="B17" s="44">
        <v>12</v>
      </c>
      <c r="C17" s="44" t="s">
        <v>3416</v>
      </c>
      <c r="E17" s="44">
        <v>250</v>
      </c>
      <c r="F17" s="44">
        <v>12</v>
      </c>
      <c r="G17" s="44" t="s">
        <v>3417</v>
      </c>
      <c r="I17" s="44">
        <v>250</v>
      </c>
      <c r="J17" s="44">
        <v>12</v>
      </c>
      <c r="K17" s="44" t="s">
        <v>3418</v>
      </c>
    </row>
    <row r="18" spans="1:11">
      <c r="A18" s="44">
        <v>300</v>
      </c>
      <c r="B18" s="44">
        <v>12</v>
      </c>
      <c r="C18" s="44" t="s">
        <v>3416</v>
      </c>
      <c r="E18" s="44">
        <v>300</v>
      </c>
      <c r="F18" s="44">
        <v>12</v>
      </c>
      <c r="G18" s="44" t="s">
        <v>3417</v>
      </c>
      <c r="I18" s="44">
        <v>300</v>
      </c>
      <c r="J18" s="44">
        <v>16</v>
      </c>
      <c r="K18" s="44" t="s">
        <v>3418</v>
      </c>
    </row>
    <row r="19" spans="1:11">
      <c r="A19" s="44">
        <v>350</v>
      </c>
      <c r="B19" s="44">
        <v>16</v>
      </c>
      <c r="C19" s="44" t="s">
        <v>3416</v>
      </c>
      <c r="E19" s="44">
        <v>350</v>
      </c>
      <c r="F19" s="44">
        <v>16</v>
      </c>
      <c r="G19" s="44" t="s">
        <v>3417</v>
      </c>
      <c r="I19" s="44">
        <v>350</v>
      </c>
      <c r="J19" s="44">
        <v>16</v>
      </c>
      <c r="K19" s="44" t="s">
        <v>3419</v>
      </c>
    </row>
    <row r="20" spans="1:11">
      <c r="A20" s="44">
        <v>400</v>
      </c>
      <c r="B20" s="44">
        <v>16</v>
      </c>
      <c r="C20" s="44" t="s">
        <v>3417</v>
      </c>
      <c r="E20" s="44">
        <v>400</v>
      </c>
      <c r="F20" s="44">
        <v>16</v>
      </c>
      <c r="G20" s="44" t="s">
        <v>3418</v>
      </c>
      <c r="I20" s="44">
        <v>400</v>
      </c>
      <c r="J20" s="44">
        <v>16</v>
      </c>
      <c r="K20" s="44" t="s">
        <v>3420</v>
      </c>
    </row>
    <row r="21" spans="1:11">
      <c r="A21" s="44">
        <v>450</v>
      </c>
      <c r="B21" s="44">
        <v>20</v>
      </c>
      <c r="C21" s="44" t="s">
        <v>3417</v>
      </c>
      <c r="E21" s="44">
        <v>450</v>
      </c>
      <c r="F21" s="44">
        <v>20</v>
      </c>
      <c r="G21" s="44" t="s">
        <v>3418</v>
      </c>
      <c r="I21" s="44">
        <v>450</v>
      </c>
      <c r="J21" s="44">
        <v>20</v>
      </c>
      <c r="K21" s="44" t="s">
        <v>3420</v>
      </c>
    </row>
    <row r="22" spans="1:11">
      <c r="A22" s="44">
        <v>500</v>
      </c>
      <c r="B22" s="44">
        <v>20</v>
      </c>
      <c r="C22" s="44" t="s">
        <v>3417</v>
      </c>
      <c r="E22" s="44">
        <v>500</v>
      </c>
      <c r="F22" s="44">
        <v>20</v>
      </c>
      <c r="G22" s="44" t="s">
        <v>3419</v>
      </c>
      <c r="I22" s="44">
        <v>500</v>
      </c>
      <c r="J22" s="44">
        <v>20</v>
      </c>
      <c r="K22" s="44" t="s">
        <v>3420</v>
      </c>
    </row>
    <row r="23" spans="1:11">
      <c r="A23" s="44">
        <v>600</v>
      </c>
      <c r="B23" s="44">
        <v>20</v>
      </c>
      <c r="C23" s="44" t="s">
        <v>3418</v>
      </c>
      <c r="E23" s="44">
        <v>600</v>
      </c>
      <c r="F23" s="44">
        <v>20</v>
      </c>
      <c r="G23" s="44" t="s">
        <v>3420</v>
      </c>
      <c r="I23" s="44">
        <v>600</v>
      </c>
      <c r="J23" s="44">
        <v>20</v>
      </c>
      <c r="K23" s="44" t="s">
        <v>3421</v>
      </c>
    </row>
    <row r="24" spans="1:11">
      <c r="A24" s="44">
        <v>700</v>
      </c>
      <c r="B24" s="44">
        <v>24</v>
      </c>
      <c r="C24" s="44" t="s">
        <v>3418</v>
      </c>
      <c r="E24" s="44">
        <v>700</v>
      </c>
      <c r="F24" s="44">
        <v>24</v>
      </c>
      <c r="G24" s="44" t="s">
        <v>3420</v>
      </c>
      <c r="I24" s="44">
        <v>700</v>
      </c>
      <c r="J24" s="44">
        <v>24</v>
      </c>
      <c r="K24" s="44" t="s">
        <v>3422</v>
      </c>
    </row>
    <row r="25" spans="1:11">
      <c r="A25" s="44">
        <v>800</v>
      </c>
      <c r="B25" s="44">
        <v>24</v>
      </c>
      <c r="C25" s="44" t="s">
        <v>3419</v>
      </c>
      <c r="E25" s="44">
        <v>800</v>
      </c>
      <c r="F25" s="44">
        <v>24</v>
      </c>
      <c r="G25" s="44" t="s">
        <v>3421</v>
      </c>
      <c r="I25" s="44">
        <v>800</v>
      </c>
      <c r="J25" s="44">
        <v>24</v>
      </c>
      <c r="K25" s="44" t="s">
        <v>3423</v>
      </c>
    </row>
    <row r="26" spans="1:11">
      <c r="A26" s="44">
        <v>900</v>
      </c>
      <c r="B26" s="44">
        <v>28</v>
      </c>
      <c r="C26" s="44" t="s">
        <v>3419</v>
      </c>
      <c r="E26" s="44">
        <v>900</v>
      </c>
      <c r="F26" s="44">
        <v>28</v>
      </c>
      <c r="G26" s="44" t="s">
        <v>3421</v>
      </c>
      <c r="I26" s="44">
        <v>900</v>
      </c>
      <c r="J26" s="44">
        <v>28</v>
      </c>
      <c r="K26" s="44" t="s">
        <v>3423</v>
      </c>
    </row>
  </sheetData>
  <pageMargins left="0.7" right="0.7" top="0.75" bottom="0.75" header="0.3" footer="0.3"/>
  <pageSetup orientation="portrait" horizontalDpi="300" verticalDpi="300"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A7454-9B29-4F66-B8F3-1405FCD55ADA}">
  <sheetPr filterMode="1"/>
  <dimension ref="A1:K298"/>
  <sheetViews>
    <sheetView workbookViewId="0">
      <pane ySplit="1" topLeftCell="A2" activePane="bottomLeft" state="frozen"/>
      <selection pane="bottomLeft" activeCell="B302" sqref="B302"/>
    </sheetView>
  </sheetViews>
  <sheetFormatPr defaultRowHeight="15"/>
  <cols>
    <col min="1" max="1" width="30.7109375" bestFit="1" customWidth="1"/>
    <col min="2" max="2" width="54.140625" bestFit="1" customWidth="1"/>
    <col min="3" max="3" width="16.85546875" customWidth="1"/>
    <col min="4" max="4" width="27.42578125" bestFit="1" customWidth="1"/>
    <col min="5" max="5" width="26.5703125" bestFit="1" customWidth="1"/>
    <col min="6" max="6" width="30.7109375" bestFit="1" customWidth="1"/>
    <col min="7" max="11" width="26.5703125" customWidth="1"/>
  </cols>
  <sheetData>
    <row r="1" spans="1:11">
      <c r="A1" s="23" t="s">
        <v>31</v>
      </c>
      <c r="B1" s="23" t="s">
        <v>33</v>
      </c>
      <c r="C1" s="23" t="s">
        <v>37</v>
      </c>
      <c r="D1" s="23" t="s">
        <v>49</v>
      </c>
      <c r="E1" s="23" t="s">
        <v>50</v>
      </c>
      <c r="F1" s="23" t="s">
        <v>3424</v>
      </c>
      <c r="G1" s="23" t="s">
        <v>3425</v>
      </c>
      <c r="H1" s="23" t="s">
        <v>3426</v>
      </c>
      <c r="I1" s="23" t="s">
        <v>3427</v>
      </c>
      <c r="J1" s="23" t="s">
        <v>3428</v>
      </c>
      <c r="K1" s="23" t="s">
        <v>3429</v>
      </c>
    </row>
    <row r="2" spans="1:11" hidden="1">
      <c r="A2" s="2" t="s">
        <v>3430</v>
      </c>
      <c r="B2" s="2" t="s">
        <v>234</v>
      </c>
      <c r="C2" s="2" t="s">
        <v>137</v>
      </c>
      <c r="D2" s="2" t="s">
        <v>99</v>
      </c>
      <c r="E2" s="2" t="s">
        <v>239</v>
      </c>
      <c r="F2" t="s">
        <v>3431</v>
      </c>
      <c r="G2" t="s">
        <v>3432</v>
      </c>
    </row>
    <row r="3" spans="1:11" hidden="1">
      <c r="A3" s="2" t="s">
        <v>3433</v>
      </c>
      <c r="B3" s="2" t="s">
        <v>234</v>
      </c>
      <c r="C3" s="2" t="s">
        <v>137</v>
      </c>
      <c r="D3" s="2" t="s">
        <v>99</v>
      </c>
      <c r="E3" s="2" t="s">
        <v>282</v>
      </c>
      <c r="F3" t="s">
        <v>3434</v>
      </c>
      <c r="G3" t="s">
        <v>3435</v>
      </c>
    </row>
    <row r="4" spans="1:11" hidden="1">
      <c r="A4" s="2" t="s">
        <v>3436</v>
      </c>
      <c r="B4" s="2" t="s">
        <v>234</v>
      </c>
      <c r="C4" s="2" t="s">
        <v>137</v>
      </c>
      <c r="D4" s="2" t="s">
        <v>291</v>
      </c>
      <c r="E4" s="2" t="s">
        <v>326</v>
      </c>
      <c r="F4" t="s">
        <v>3437</v>
      </c>
      <c r="G4" t="s">
        <v>3432</v>
      </c>
    </row>
    <row r="5" spans="1:11" hidden="1">
      <c r="A5" s="2" t="s">
        <v>3438</v>
      </c>
      <c r="B5" s="2" t="s">
        <v>354</v>
      </c>
      <c r="C5" s="2" t="s">
        <v>137</v>
      </c>
      <c r="D5" s="2" t="s">
        <v>291</v>
      </c>
      <c r="E5" s="2" t="s">
        <v>357</v>
      </c>
      <c r="F5" t="s">
        <v>3439</v>
      </c>
      <c r="G5" t="s">
        <v>3440</v>
      </c>
    </row>
    <row r="6" spans="1:11" hidden="1">
      <c r="A6" s="1" t="s">
        <v>3441</v>
      </c>
      <c r="B6" s="2" t="s">
        <v>234</v>
      </c>
      <c r="C6" s="2" t="s">
        <v>137</v>
      </c>
      <c r="D6" s="2" t="s">
        <v>291</v>
      </c>
      <c r="E6" s="2" t="s">
        <v>323</v>
      </c>
      <c r="F6" t="s">
        <v>3434</v>
      </c>
      <c r="G6" t="s">
        <v>3435</v>
      </c>
    </row>
    <row r="7" spans="1:11" hidden="1">
      <c r="A7" s="2" t="s">
        <v>3442</v>
      </c>
      <c r="B7" s="2" t="s">
        <v>234</v>
      </c>
      <c r="C7" s="2" t="s">
        <v>137</v>
      </c>
      <c r="D7" s="2" t="s">
        <v>291</v>
      </c>
      <c r="E7" s="2" t="s">
        <v>330</v>
      </c>
      <c r="F7" t="s">
        <v>3443</v>
      </c>
      <c r="G7" t="s">
        <v>3444</v>
      </c>
    </row>
    <row r="8" spans="1:11" hidden="1">
      <c r="A8" s="2" t="s">
        <v>3445</v>
      </c>
      <c r="B8" s="2" t="s">
        <v>234</v>
      </c>
      <c r="C8" s="2" t="s">
        <v>137</v>
      </c>
      <c r="D8" s="2" t="s">
        <v>438</v>
      </c>
      <c r="E8" s="2" t="s">
        <v>481</v>
      </c>
      <c r="F8" t="s">
        <v>3446</v>
      </c>
      <c r="G8" t="s">
        <v>3447</v>
      </c>
    </row>
    <row r="9" spans="1:11" hidden="1">
      <c r="A9" s="2" t="s">
        <v>3448</v>
      </c>
      <c r="B9" s="2" t="s">
        <v>234</v>
      </c>
      <c r="C9" s="2" t="s">
        <v>137</v>
      </c>
      <c r="D9" s="2" t="s">
        <v>641</v>
      </c>
      <c r="E9" s="2" t="s">
        <v>695</v>
      </c>
      <c r="F9" t="s">
        <v>3449</v>
      </c>
      <c r="G9" t="s">
        <v>3450</v>
      </c>
    </row>
    <row r="10" spans="1:11" hidden="1">
      <c r="A10" s="2" t="s">
        <v>3451</v>
      </c>
      <c r="B10" s="2" t="s">
        <v>234</v>
      </c>
      <c r="C10" s="2" t="s">
        <v>137</v>
      </c>
      <c r="D10" s="2" t="s">
        <v>808</v>
      </c>
      <c r="E10" s="2" t="s">
        <v>851</v>
      </c>
      <c r="F10" t="s">
        <v>3452</v>
      </c>
      <c r="G10" t="s">
        <v>3453</v>
      </c>
    </row>
    <row r="11" spans="1:11" hidden="1">
      <c r="A11" s="2" t="s">
        <v>3454</v>
      </c>
      <c r="B11" s="2" t="s">
        <v>234</v>
      </c>
      <c r="C11" s="2" t="s">
        <v>137</v>
      </c>
      <c r="D11" s="2" t="s">
        <v>1109</v>
      </c>
      <c r="E11" s="2" t="s">
        <v>1150</v>
      </c>
      <c r="F11" t="s">
        <v>3455</v>
      </c>
      <c r="G11" t="s">
        <v>3456</v>
      </c>
    </row>
    <row r="12" spans="1:11" hidden="1">
      <c r="A12" s="2" t="s">
        <v>3457</v>
      </c>
      <c r="B12" s="2" t="s">
        <v>234</v>
      </c>
      <c r="C12" s="2" t="s">
        <v>137</v>
      </c>
      <c r="D12" s="2" t="s">
        <v>1154</v>
      </c>
      <c r="E12" s="2" t="s">
        <v>1195</v>
      </c>
      <c r="F12" t="s">
        <v>3458</v>
      </c>
      <c r="G12" t="s">
        <v>3459</v>
      </c>
    </row>
    <row r="13" spans="1:11" hidden="1">
      <c r="A13" s="2" t="s">
        <v>3460</v>
      </c>
      <c r="B13" s="6" t="s">
        <v>1018</v>
      </c>
      <c r="C13" s="2" t="s">
        <v>137</v>
      </c>
      <c r="D13" s="2" t="s">
        <v>1234</v>
      </c>
      <c r="E13" s="2" t="s">
        <v>1253</v>
      </c>
      <c r="F13" t="s">
        <v>3461</v>
      </c>
      <c r="G13" t="s">
        <v>3462</v>
      </c>
    </row>
    <row r="14" spans="1:11" hidden="1">
      <c r="A14" s="2" t="s">
        <v>3463</v>
      </c>
      <c r="B14" s="2" t="s">
        <v>234</v>
      </c>
      <c r="C14" s="2" t="s">
        <v>137</v>
      </c>
      <c r="D14" s="2" t="s">
        <v>1360</v>
      </c>
      <c r="E14" s="2" t="s">
        <v>1411</v>
      </c>
      <c r="F14" t="s">
        <v>3464</v>
      </c>
      <c r="G14" t="s">
        <v>3465</v>
      </c>
    </row>
    <row r="15" spans="1:11" hidden="1">
      <c r="A15" s="2" t="s">
        <v>3466</v>
      </c>
      <c r="B15" s="2" t="s">
        <v>234</v>
      </c>
      <c r="C15" s="2" t="s">
        <v>137</v>
      </c>
      <c r="D15" s="2" t="s">
        <v>1475</v>
      </c>
      <c r="E15" s="2" t="s">
        <v>1542</v>
      </c>
      <c r="F15" t="s">
        <v>3467</v>
      </c>
      <c r="G15" t="s">
        <v>3432</v>
      </c>
    </row>
    <row r="16" spans="1:11" hidden="1">
      <c r="A16" s="2" t="s">
        <v>3468</v>
      </c>
      <c r="B16" s="2" t="s">
        <v>234</v>
      </c>
      <c r="C16" s="2" t="s">
        <v>137</v>
      </c>
      <c r="D16" s="2" t="s">
        <v>1475</v>
      </c>
      <c r="E16" s="2" t="s">
        <v>1568</v>
      </c>
      <c r="F16" t="s">
        <v>3469</v>
      </c>
      <c r="G16" t="s">
        <v>3470</v>
      </c>
    </row>
    <row r="17" spans="1:7" hidden="1">
      <c r="A17" s="2" t="s">
        <v>3471</v>
      </c>
      <c r="B17" s="2" t="s">
        <v>234</v>
      </c>
      <c r="C17" s="2" t="s">
        <v>137</v>
      </c>
      <c r="D17" s="2" t="s">
        <v>1587</v>
      </c>
      <c r="E17" s="2" t="s">
        <v>1635</v>
      </c>
      <c r="F17" t="s">
        <v>3472</v>
      </c>
      <c r="G17" t="s">
        <v>3432</v>
      </c>
    </row>
    <row r="18" spans="1:7" hidden="1">
      <c r="A18" s="2" t="s">
        <v>3473</v>
      </c>
      <c r="B18" s="2" t="s">
        <v>234</v>
      </c>
      <c r="C18" s="2" t="s">
        <v>137</v>
      </c>
      <c r="D18" s="2" t="s">
        <v>1587</v>
      </c>
      <c r="E18" s="2" t="s">
        <v>1654</v>
      </c>
      <c r="F18" t="s">
        <v>3474</v>
      </c>
      <c r="G18" t="s">
        <v>3475</v>
      </c>
    </row>
    <row r="19" spans="1:7" hidden="1">
      <c r="A19" s="2" t="s">
        <v>3476</v>
      </c>
      <c r="B19" s="2" t="s">
        <v>354</v>
      </c>
      <c r="C19" s="2" t="s">
        <v>137</v>
      </c>
      <c r="D19" s="2" t="s">
        <v>1658</v>
      </c>
      <c r="E19" s="2" t="s">
        <v>1699</v>
      </c>
      <c r="F19" t="s">
        <v>3477</v>
      </c>
      <c r="G19" t="s">
        <v>3447</v>
      </c>
    </row>
    <row r="20" spans="1:7" hidden="1">
      <c r="A20" s="2" t="s">
        <v>3478</v>
      </c>
      <c r="B20" s="2" t="s">
        <v>234</v>
      </c>
      <c r="C20" s="2" t="s">
        <v>137</v>
      </c>
      <c r="D20" s="2" t="s">
        <v>1658</v>
      </c>
      <c r="E20" s="2" t="s">
        <v>1695</v>
      </c>
      <c r="F20" t="s">
        <v>3479</v>
      </c>
      <c r="G20" t="s">
        <v>3432</v>
      </c>
    </row>
    <row r="21" spans="1:7" hidden="1">
      <c r="A21" s="2" t="s">
        <v>3480</v>
      </c>
      <c r="B21" s="2" t="s">
        <v>234</v>
      </c>
      <c r="C21" s="2" t="s">
        <v>137</v>
      </c>
      <c r="D21" s="2" t="s">
        <v>1658</v>
      </c>
      <c r="E21" s="2" t="s">
        <v>1684</v>
      </c>
      <c r="F21" t="s">
        <v>3481</v>
      </c>
      <c r="G21" t="s">
        <v>3482</v>
      </c>
    </row>
    <row r="22" spans="1:7" hidden="1">
      <c r="A22" s="6" t="s">
        <v>3483</v>
      </c>
      <c r="B22" s="2" t="s">
        <v>234</v>
      </c>
      <c r="C22" s="2" t="s">
        <v>137</v>
      </c>
      <c r="D22" s="2" t="s">
        <v>1727</v>
      </c>
      <c r="E22" s="2" t="s">
        <v>1735</v>
      </c>
      <c r="F22" t="s">
        <v>3469</v>
      </c>
      <c r="G22" t="s">
        <v>3470</v>
      </c>
    </row>
    <row r="23" spans="1:7" hidden="1">
      <c r="A23" s="2" t="s">
        <v>3484</v>
      </c>
      <c r="B23" s="2" t="s">
        <v>1018</v>
      </c>
      <c r="C23" s="2" t="s">
        <v>137</v>
      </c>
      <c r="D23" s="2" t="s">
        <v>1930</v>
      </c>
      <c r="E23" s="2" t="s">
        <v>1936</v>
      </c>
      <c r="F23" t="s">
        <v>3485</v>
      </c>
      <c r="G23" t="s">
        <v>3486</v>
      </c>
    </row>
    <row r="24" spans="1:7" hidden="1">
      <c r="A24" s="2" t="s">
        <v>3487</v>
      </c>
      <c r="B24" s="2" t="s">
        <v>1018</v>
      </c>
      <c r="C24" s="2" t="s">
        <v>137</v>
      </c>
      <c r="D24" s="2" t="s">
        <v>1930</v>
      </c>
      <c r="E24" s="2" t="s">
        <v>1977</v>
      </c>
      <c r="F24" t="s">
        <v>3488</v>
      </c>
      <c r="G24" t="s">
        <v>3489</v>
      </c>
    </row>
    <row r="25" spans="1:7" hidden="1">
      <c r="A25" s="2" t="s">
        <v>3490</v>
      </c>
      <c r="B25" s="2" t="s">
        <v>234</v>
      </c>
      <c r="C25" s="2" t="s">
        <v>137</v>
      </c>
      <c r="D25" s="2" t="s">
        <v>2139</v>
      </c>
      <c r="E25" s="2" t="s">
        <v>2162</v>
      </c>
      <c r="F25" t="s">
        <v>3491</v>
      </c>
      <c r="G25" t="s">
        <v>3492</v>
      </c>
    </row>
    <row r="26" spans="1:7" hidden="1">
      <c r="A26" s="2" t="s">
        <v>3493</v>
      </c>
      <c r="B26" s="6" t="s">
        <v>234</v>
      </c>
      <c r="C26" s="2" t="s">
        <v>137</v>
      </c>
      <c r="D26" s="2" t="s">
        <v>2192</v>
      </c>
      <c r="E26" s="2" t="s">
        <v>2244</v>
      </c>
      <c r="F26" t="s">
        <v>3494</v>
      </c>
      <c r="G26" t="s">
        <v>3495</v>
      </c>
    </row>
    <row r="27" spans="1:7" hidden="1">
      <c r="A27" s="2" t="s">
        <v>3496</v>
      </c>
      <c r="B27" s="2" t="s">
        <v>234</v>
      </c>
      <c r="C27" s="2" t="s">
        <v>137</v>
      </c>
      <c r="D27" s="2" t="s">
        <v>2192</v>
      </c>
      <c r="E27" s="2" t="s">
        <v>2241</v>
      </c>
      <c r="F27" t="s">
        <v>3497</v>
      </c>
      <c r="G27" t="s">
        <v>3498</v>
      </c>
    </row>
    <row r="28" spans="1:7" hidden="1">
      <c r="A28" s="2" t="s">
        <v>3499</v>
      </c>
      <c r="B28" s="2" t="s">
        <v>234</v>
      </c>
      <c r="C28" s="2" t="s">
        <v>137</v>
      </c>
      <c r="D28" s="2" t="s">
        <v>2363</v>
      </c>
      <c r="E28" s="2" t="s">
        <v>2407</v>
      </c>
      <c r="F28" t="s">
        <v>3500</v>
      </c>
      <c r="G28" t="s">
        <v>3501</v>
      </c>
    </row>
    <row r="29" spans="1:7" hidden="1">
      <c r="A29" s="2" t="s">
        <v>3502</v>
      </c>
      <c r="B29" s="2" t="s">
        <v>234</v>
      </c>
      <c r="C29" s="2" t="s">
        <v>137</v>
      </c>
      <c r="D29" s="2" t="s">
        <v>1423</v>
      </c>
      <c r="E29" s="2" t="s">
        <v>2476</v>
      </c>
      <c r="F29" t="s">
        <v>3503</v>
      </c>
      <c r="G29" t="s">
        <v>3504</v>
      </c>
    </row>
    <row r="30" spans="1:7" hidden="1">
      <c r="A30" s="2" t="s">
        <v>3505</v>
      </c>
      <c r="B30" s="2" t="s">
        <v>234</v>
      </c>
      <c r="C30" s="2" t="s">
        <v>137</v>
      </c>
      <c r="D30" s="2" t="s">
        <v>2592</v>
      </c>
      <c r="E30" s="2" t="s">
        <v>2612</v>
      </c>
      <c r="F30" t="s">
        <v>3506</v>
      </c>
      <c r="G30" t="s">
        <v>3507</v>
      </c>
    </row>
    <row r="31" spans="1:7" hidden="1">
      <c r="A31" s="2" t="s">
        <v>3508</v>
      </c>
      <c r="B31" s="2" t="s">
        <v>234</v>
      </c>
      <c r="C31" s="2" t="s">
        <v>137</v>
      </c>
      <c r="D31" s="2" t="s">
        <v>2647</v>
      </c>
      <c r="E31" s="2" t="s">
        <v>2900</v>
      </c>
      <c r="F31" t="s">
        <v>3509</v>
      </c>
      <c r="G31" t="s">
        <v>3498</v>
      </c>
    </row>
    <row r="32" spans="1:7" hidden="1">
      <c r="A32" s="2" t="s">
        <v>3510</v>
      </c>
      <c r="B32" s="2" t="s">
        <v>234</v>
      </c>
      <c r="C32" s="2" t="s">
        <v>137</v>
      </c>
      <c r="D32" s="2" t="s">
        <v>2974</v>
      </c>
      <c r="E32" s="2" t="s">
        <v>2996</v>
      </c>
      <c r="F32" t="s">
        <v>3511</v>
      </c>
      <c r="G32" t="s">
        <v>3512</v>
      </c>
    </row>
    <row r="33" spans="1:9" hidden="1">
      <c r="A33" s="2" t="s">
        <v>3513</v>
      </c>
      <c r="B33" s="2" t="s">
        <v>234</v>
      </c>
      <c r="C33" s="2" t="s">
        <v>137</v>
      </c>
      <c r="D33" s="2" t="s">
        <v>3054</v>
      </c>
      <c r="E33" s="2" t="s">
        <v>3055</v>
      </c>
      <c r="F33" t="s">
        <v>3514</v>
      </c>
      <c r="G33" t="s">
        <v>3515</v>
      </c>
    </row>
    <row r="34" spans="1:9" hidden="1">
      <c r="A34" s="2" t="s">
        <v>3516</v>
      </c>
      <c r="B34" s="2" t="s">
        <v>1018</v>
      </c>
      <c r="C34" s="2" t="s">
        <v>137</v>
      </c>
      <c r="D34" s="2" t="s">
        <v>3062</v>
      </c>
      <c r="E34" s="2" t="s">
        <v>3063</v>
      </c>
      <c r="F34" t="s">
        <v>3517</v>
      </c>
      <c r="G34" t="s">
        <v>3518</v>
      </c>
    </row>
    <row r="35" spans="1:9" hidden="1">
      <c r="A35" s="1" t="s">
        <v>3519</v>
      </c>
      <c r="B35" s="2" t="s">
        <v>1018</v>
      </c>
      <c r="C35" s="2" t="s">
        <v>137</v>
      </c>
      <c r="D35" s="2" t="s">
        <v>1885</v>
      </c>
      <c r="E35" s="2" t="s">
        <v>1886</v>
      </c>
      <c r="F35" t="s">
        <v>3520</v>
      </c>
      <c r="G35" t="s">
        <v>3521</v>
      </c>
    </row>
    <row r="36" spans="1:9" hidden="1">
      <c r="A36" s="2" t="s">
        <v>3522</v>
      </c>
      <c r="B36" s="2" t="s">
        <v>1018</v>
      </c>
      <c r="C36" s="2" t="s">
        <v>137</v>
      </c>
      <c r="D36" s="2" t="s">
        <v>3081</v>
      </c>
      <c r="E36" s="2" t="s">
        <v>3082</v>
      </c>
      <c r="F36" t="s">
        <v>3523</v>
      </c>
      <c r="G36" t="s">
        <v>3524</v>
      </c>
    </row>
    <row r="37" spans="1:9" hidden="1">
      <c r="A37" s="2" t="s">
        <v>3525</v>
      </c>
      <c r="B37" s="2" t="s">
        <v>1018</v>
      </c>
      <c r="C37" s="2" t="s">
        <v>137</v>
      </c>
      <c r="D37" s="2" t="s">
        <v>3102</v>
      </c>
      <c r="E37" s="2" t="s">
        <v>3103</v>
      </c>
      <c r="F37" t="s">
        <v>3526</v>
      </c>
      <c r="G37" t="s">
        <v>3527</v>
      </c>
    </row>
    <row r="38" spans="1:9" hidden="1">
      <c r="A38" s="2" t="s">
        <v>3528</v>
      </c>
      <c r="B38" s="2" t="s">
        <v>234</v>
      </c>
      <c r="C38" s="2" t="s">
        <v>137</v>
      </c>
      <c r="D38" s="2" t="s">
        <v>3134</v>
      </c>
      <c r="E38" s="2" t="s">
        <v>3135</v>
      </c>
      <c r="F38" t="s">
        <v>3529</v>
      </c>
      <c r="G38" t="s">
        <v>3530</v>
      </c>
    </row>
    <row r="39" spans="1:9" hidden="1">
      <c r="A39" s="2" t="s">
        <v>3531</v>
      </c>
      <c r="B39" s="2" t="s">
        <v>1018</v>
      </c>
      <c r="C39" s="2" t="s">
        <v>137</v>
      </c>
      <c r="D39" s="2" t="s">
        <v>3146</v>
      </c>
      <c r="E39" s="2" t="s">
        <v>3147</v>
      </c>
      <c r="F39" t="s">
        <v>3532</v>
      </c>
      <c r="G39" t="s">
        <v>3533</v>
      </c>
    </row>
    <row r="40" spans="1:9" hidden="1">
      <c r="A40" s="2" t="s">
        <v>3534</v>
      </c>
      <c r="B40" s="2" t="s">
        <v>1018</v>
      </c>
      <c r="C40" s="2" t="s">
        <v>137</v>
      </c>
      <c r="D40" s="2" t="s">
        <v>3155</v>
      </c>
      <c r="E40" s="2" t="s">
        <v>3156</v>
      </c>
      <c r="F40" t="s">
        <v>3535</v>
      </c>
      <c r="G40" t="s">
        <v>3536</v>
      </c>
    </row>
    <row r="41" spans="1:9" hidden="1">
      <c r="A41" s="2" t="s">
        <v>3537</v>
      </c>
      <c r="B41" s="2" t="s">
        <v>189</v>
      </c>
      <c r="C41" s="2" t="s">
        <v>137</v>
      </c>
      <c r="D41" s="2" t="s">
        <v>99</v>
      </c>
      <c r="E41" s="2" t="s">
        <v>187</v>
      </c>
      <c r="F41" t="s">
        <v>3434</v>
      </c>
      <c r="G41" t="s">
        <v>3435</v>
      </c>
      <c r="H41" t="s">
        <v>185</v>
      </c>
      <c r="I41" t="s">
        <v>3538</v>
      </c>
    </row>
    <row r="42" spans="1:9" hidden="1">
      <c r="A42" s="6" t="s">
        <v>3539</v>
      </c>
      <c r="B42" s="2" t="s">
        <v>189</v>
      </c>
      <c r="C42" s="2" t="s">
        <v>137</v>
      </c>
      <c r="D42" s="2" t="s">
        <v>438</v>
      </c>
      <c r="E42" s="2" t="s">
        <v>442</v>
      </c>
      <c r="F42" t="s">
        <v>3540</v>
      </c>
      <c r="G42" t="s">
        <v>3541</v>
      </c>
      <c r="H42" t="s">
        <v>185</v>
      </c>
      <c r="I42" t="s">
        <v>3542</v>
      </c>
    </row>
    <row r="43" spans="1:9">
      <c r="A43" s="2" t="s">
        <v>3543</v>
      </c>
      <c r="B43" s="2" t="s">
        <v>342</v>
      </c>
      <c r="C43" s="2" t="s">
        <v>137</v>
      </c>
      <c r="D43" s="2" t="s">
        <v>291</v>
      </c>
      <c r="E43" s="2" t="s">
        <v>340</v>
      </c>
      <c r="F43" t="s">
        <v>3544</v>
      </c>
      <c r="G43" t="s">
        <v>3545</v>
      </c>
    </row>
    <row r="44" spans="1:9">
      <c r="A44" s="2" t="s">
        <v>3546</v>
      </c>
      <c r="B44" s="2" t="s">
        <v>342</v>
      </c>
      <c r="C44" s="2" t="s">
        <v>137</v>
      </c>
      <c r="D44" s="2" t="s">
        <v>291</v>
      </c>
      <c r="E44" s="2" t="s">
        <v>349</v>
      </c>
      <c r="F44" t="s">
        <v>3443</v>
      </c>
      <c r="G44" t="s">
        <v>3444</v>
      </c>
    </row>
    <row r="45" spans="1:9" hidden="1">
      <c r="A45" s="2" t="s">
        <v>3547</v>
      </c>
      <c r="B45" s="2" t="s">
        <v>189</v>
      </c>
      <c r="C45" s="2" t="s">
        <v>137</v>
      </c>
      <c r="D45" s="2" t="s">
        <v>438</v>
      </c>
      <c r="E45" s="2" t="s">
        <v>469</v>
      </c>
      <c r="F45" t="s">
        <v>3548</v>
      </c>
      <c r="G45" t="s">
        <v>3549</v>
      </c>
      <c r="H45" t="s">
        <v>185</v>
      </c>
      <c r="I45" t="s">
        <v>3550</v>
      </c>
    </row>
    <row r="46" spans="1:9" hidden="1">
      <c r="A46" s="2" t="s">
        <v>3551</v>
      </c>
      <c r="B46" s="2" t="s">
        <v>189</v>
      </c>
      <c r="C46" s="2" t="s">
        <v>137</v>
      </c>
      <c r="D46" s="2" t="s">
        <v>438</v>
      </c>
      <c r="E46" s="2" t="s">
        <v>490</v>
      </c>
      <c r="F46" t="s">
        <v>3552</v>
      </c>
      <c r="G46" t="s">
        <v>3553</v>
      </c>
      <c r="H46" t="s">
        <v>185</v>
      </c>
      <c r="I46" t="s">
        <v>3542</v>
      </c>
    </row>
    <row r="47" spans="1:9">
      <c r="A47" s="2" t="s">
        <v>3554</v>
      </c>
      <c r="B47" s="2" t="s">
        <v>342</v>
      </c>
      <c r="C47" s="2" t="s">
        <v>137</v>
      </c>
      <c r="D47" s="2" t="s">
        <v>599</v>
      </c>
      <c r="E47" s="2" t="s">
        <v>621</v>
      </c>
      <c r="F47" t="s">
        <v>3555</v>
      </c>
      <c r="G47" t="s">
        <v>3556</v>
      </c>
    </row>
    <row r="48" spans="1:9" hidden="1">
      <c r="A48" s="7" t="s">
        <v>3557</v>
      </c>
      <c r="B48" s="7" t="s">
        <v>189</v>
      </c>
      <c r="C48" s="7" t="s">
        <v>137</v>
      </c>
      <c r="D48" s="7" t="s">
        <v>641</v>
      </c>
      <c r="E48" s="7" t="s">
        <v>666</v>
      </c>
      <c r="F48" s="15" t="s">
        <v>3558</v>
      </c>
      <c r="G48" s="15" t="s">
        <v>3559</v>
      </c>
      <c r="H48" s="15" t="s">
        <v>3560</v>
      </c>
      <c r="I48" s="15" t="s">
        <v>3561</v>
      </c>
    </row>
    <row r="49" spans="1:9">
      <c r="A49" s="2" t="s">
        <v>3562</v>
      </c>
      <c r="B49" s="2" t="s">
        <v>342</v>
      </c>
      <c r="C49" s="2" t="s">
        <v>137</v>
      </c>
      <c r="D49" s="2" t="s">
        <v>641</v>
      </c>
      <c r="E49" s="2" t="s">
        <v>677</v>
      </c>
      <c r="F49" t="s">
        <v>3563</v>
      </c>
      <c r="G49" t="s">
        <v>3545</v>
      </c>
    </row>
    <row r="50" spans="1:9" hidden="1">
      <c r="A50" s="2" t="s">
        <v>3564</v>
      </c>
      <c r="B50" s="2" t="s">
        <v>189</v>
      </c>
      <c r="C50" s="2" t="s">
        <v>137</v>
      </c>
      <c r="D50" s="2" t="s">
        <v>641</v>
      </c>
      <c r="E50" s="2" t="s">
        <v>698</v>
      </c>
      <c r="F50" t="s">
        <v>3449</v>
      </c>
      <c r="G50" t="s">
        <v>3450</v>
      </c>
      <c r="H50" t="s">
        <v>185</v>
      </c>
      <c r="I50" t="s">
        <v>3565</v>
      </c>
    </row>
    <row r="51" spans="1:9" hidden="1">
      <c r="A51" s="2" t="s">
        <v>3566</v>
      </c>
      <c r="B51" s="2" t="s">
        <v>189</v>
      </c>
      <c r="C51" s="2" t="s">
        <v>137</v>
      </c>
      <c r="D51" s="2" t="s">
        <v>641</v>
      </c>
      <c r="E51" s="2" t="s">
        <v>727</v>
      </c>
      <c r="F51" t="s">
        <v>3567</v>
      </c>
      <c r="G51" t="s">
        <v>3568</v>
      </c>
      <c r="H51" t="s">
        <v>185</v>
      </c>
      <c r="I51" t="s">
        <v>3565</v>
      </c>
    </row>
    <row r="52" spans="1:9" hidden="1">
      <c r="A52" s="2" t="s">
        <v>3569</v>
      </c>
      <c r="B52" s="2" t="s">
        <v>189</v>
      </c>
      <c r="C52" s="2" t="s">
        <v>137</v>
      </c>
      <c r="D52" s="2" t="s">
        <v>772</v>
      </c>
      <c r="E52" s="2" t="s">
        <v>784</v>
      </c>
      <c r="F52" t="s">
        <v>3570</v>
      </c>
      <c r="G52" t="s">
        <v>3571</v>
      </c>
      <c r="H52" t="s">
        <v>185</v>
      </c>
      <c r="I52" t="s">
        <v>3572</v>
      </c>
    </row>
    <row r="53" spans="1:9">
      <c r="A53" s="2" t="s">
        <v>3573</v>
      </c>
      <c r="B53" s="2" t="s">
        <v>342</v>
      </c>
      <c r="C53" s="2" t="s">
        <v>137</v>
      </c>
      <c r="D53" s="2" t="s">
        <v>808</v>
      </c>
      <c r="E53" s="2" t="s">
        <v>840</v>
      </c>
      <c r="F53" t="s">
        <v>3574</v>
      </c>
      <c r="G53" t="s">
        <v>3545</v>
      </c>
    </row>
    <row r="54" spans="1:9">
      <c r="A54" s="2" t="s">
        <v>3575</v>
      </c>
      <c r="B54" s="2" t="s">
        <v>342</v>
      </c>
      <c r="C54" s="2" t="s">
        <v>137</v>
      </c>
      <c r="D54" s="2" t="s">
        <v>808</v>
      </c>
      <c r="E54" s="2" t="s">
        <v>847</v>
      </c>
      <c r="F54" t="s">
        <v>3576</v>
      </c>
      <c r="G54" t="s">
        <v>3545</v>
      </c>
    </row>
    <row r="55" spans="1:9">
      <c r="A55" s="2" t="s">
        <v>3577</v>
      </c>
      <c r="B55" s="2" t="s">
        <v>342</v>
      </c>
      <c r="C55" s="2" t="s">
        <v>137</v>
      </c>
      <c r="D55" s="2" t="s">
        <v>808</v>
      </c>
      <c r="E55" s="2" t="s">
        <v>854</v>
      </c>
      <c r="F55" t="s">
        <v>3578</v>
      </c>
      <c r="G55" t="s">
        <v>3453</v>
      </c>
    </row>
    <row r="56" spans="1:9">
      <c r="A56" s="2" t="s">
        <v>3579</v>
      </c>
      <c r="B56" s="2" t="s">
        <v>342</v>
      </c>
      <c r="C56" s="2" t="s">
        <v>137</v>
      </c>
      <c r="D56" s="2" t="s">
        <v>808</v>
      </c>
      <c r="E56" s="2" t="s">
        <v>829</v>
      </c>
      <c r="F56" t="s">
        <v>3452</v>
      </c>
      <c r="G56" t="s">
        <v>3453</v>
      </c>
    </row>
    <row r="57" spans="1:9" hidden="1">
      <c r="A57" s="7" t="s">
        <v>3580</v>
      </c>
      <c r="B57" s="7" t="s">
        <v>189</v>
      </c>
      <c r="C57" s="7" t="s">
        <v>137</v>
      </c>
      <c r="D57" s="7" t="s">
        <v>1109</v>
      </c>
      <c r="E57" s="7" t="s">
        <v>1123</v>
      </c>
      <c r="F57" s="15" t="s">
        <v>3581</v>
      </c>
      <c r="G57" s="15" t="s">
        <v>3553</v>
      </c>
      <c r="H57" s="15" t="s">
        <v>3560</v>
      </c>
      <c r="I57" s="15" t="s">
        <v>3582</v>
      </c>
    </row>
    <row r="58" spans="1:9" hidden="1">
      <c r="A58" s="2" t="s">
        <v>3583</v>
      </c>
      <c r="B58" s="2" t="s">
        <v>189</v>
      </c>
      <c r="C58" s="2" t="s">
        <v>137</v>
      </c>
      <c r="D58" s="2" t="s">
        <v>1109</v>
      </c>
      <c r="E58" s="2" t="s">
        <v>1125</v>
      </c>
      <c r="F58" t="s">
        <v>3584</v>
      </c>
      <c r="G58" t="s">
        <v>3585</v>
      </c>
      <c r="H58" t="s">
        <v>185</v>
      </c>
      <c r="I58" t="s">
        <v>3542</v>
      </c>
    </row>
    <row r="59" spans="1:9" hidden="1">
      <c r="A59" s="2" t="s">
        <v>3586</v>
      </c>
      <c r="B59" s="2" t="s">
        <v>189</v>
      </c>
      <c r="C59" s="2" t="s">
        <v>137</v>
      </c>
      <c r="D59" s="2" t="s">
        <v>1109</v>
      </c>
      <c r="E59" s="2" t="s">
        <v>1143</v>
      </c>
      <c r="F59" t="s">
        <v>3455</v>
      </c>
      <c r="G59" t="s">
        <v>3456</v>
      </c>
      <c r="H59" t="s">
        <v>185</v>
      </c>
      <c r="I59" t="s">
        <v>3587</v>
      </c>
    </row>
    <row r="60" spans="1:9" hidden="1">
      <c r="A60" s="2" t="s">
        <v>3588</v>
      </c>
      <c r="B60" s="2" t="s">
        <v>189</v>
      </c>
      <c r="C60" s="2" t="s">
        <v>137</v>
      </c>
      <c r="D60" s="2" t="s">
        <v>1154</v>
      </c>
      <c r="E60" s="2" t="s">
        <v>1157</v>
      </c>
      <c r="F60" t="s">
        <v>3589</v>
      </c>
      <c r="G60" t="s">
        <v>3553</v>
      </c>
      <c r="H60" t="s">
        <v>185</v>
      </c>
      <c r="I60" t="s">
        <v>3590</v>
      </c>
    </row>
    <row r="61" spans="1:9">
      <c r="A61" s="2" t="s">
        <v>3591</v>
      </c>
      <c r="B61" s="2" t="s">
        <v>342</v>
      </c>
      <c r="C61" s="2" t="s">
        <v>137</v>
      </c>
      <c r="D61" s="2" t="s">
        <v>1154</v>
      </c>
      <c r="E61" s="2" t="s">
        <v>1161</v>
      </c>
      <c r="F61" t="s">
        <v>3592</v>
      </c>
      <c r="G61" t="s">
        <v>3593</v>
      </c>
    </row>
    <row r="62" spans="1:9">
      <c r="A62" s="2" t="s">
        <v>3594</v>
      </c>
      <c r="B62" s="2" t="s">
        <v>342</v>
      </c>
      <c r="C62" s="2" t="s">
        <v>137</v>
      </c>
      <c r="D62" s="2" t="s">
        <v>1154</v>
      </c>
      <c r="E62" s="2" t="s">
        <v>1190</v>
      </c>
      <c r="F62" t="s">
        <v>3458</v>
      </c>
      <c r="G62" t="s">
        <v>3459</v>
      </c>
    </row>
    <row r="63" spans="1:9" hidden="1">
      <c r="A63" s="2" t="s">
        <v>3595</v>
      </c>
      <c r="B63" s="2" t="s">
        <v>189</v>
      </c>
      <c r="C63" s="2" t="s">
        <v>137</v>
      </c>
      <c r="D63" s="2" t="s">
        <v>1234</v>
      </c>
      <c r="E63" s="2" t="s">
        <v>1246</v>
      </c>
      <c r="F63" t="s">
        <v>3461</v>
      </c>
      <c r="G63" t="s">
        <v>3462</v>
      </c>
      <c r="H63" t="s">
        <v>185</v>
      </c>
      <c r="I63" t="s">
        <v>3542</v>
      </c>
    </row>
    <row r="64" spans="1:9" hidden="1">
      <c r="A64" s="2" t="s">
        <v>3596</v>
      </c>
      <c r="B64" s="2" t="s">
        <v>189</v>
      </c>
      <c r="C64" s="2" t="s">
        <v>137</v>
      </c>
      <c r="D64" s="2" t="s">
        <v>1360</v>
      </c>
      <c r="E64" s="2" t="s">
        <v>1368</v>
      </c>
      <c r="F64" t="s">
        <v>3597</v>
      </c>
      <c r="G64" t="s">
        <v>3585</v>
      </c>
      <c r="H64" t="s">
        <v>185</v>
      </c>
      <c r="I64" t="s">
        <v>3542</v>
      </c>
    </row>
    <row r="65" spans="1:9">
      <c r="A65" s="2" t="s">
        <v>3598</v>
      </c>
      <c r="B65" s="2" t="s">
        <v>342</v>
      </c>
      <c r="C65" s="2" t="s">
        <v>137</v>
      </c>
      <c r="D65" s="2" t="s">
        <v>1360</v>
      </c>
      <c r="E65" s="2" t="s">
        <v>1372</v>
      </c>
      <c r="F65" t="s">
        <v>3599</v>
      </c>
      <c r="G65" t="s">
        <v>3600</v>
      </c>
    </row>
    <row r="66" spans="1:9" hidden="1">
      <c r="A66" s="2" t="s">
        <v>3601</v>
      </c>
      <c r="B66" s="2" t="s">
        <v>189</v>
      </c>
      <c r="C66" s="2" t="s">
        <v>137</v>
      </c>
      <c r="D66" s="2" t="s">
        <v>1360</v>
      </c>
      <c r="E66" s="2" t="s">
        <v>1404</v>
      </c>
      <c r="F66" t="s">
        <v>3464</v>
      </c>
      <c r="G66" t="s">
        <v>3465</v>
      </c>
      <c r="H66" t="s">
        <v>185</v>
      </c>
      <c r="I66" t="s">
        <v>3602</v>
      </c>
    </row>
    <row r="67" spans="1:9" hidden="1">
      <c r="A67" s="2" t="s">
        <v>3603</v>
      </c>
      <c r="B67" s="2" t="s">
        <v>189</v>
      </c>
      <c r="C67" s="2" t="s">
        <v>137</v>
      </c>
      <c r="D67" s="2" t="s">
        <v>1475</v>
      </c>
      <c r="E67" s="2" t="s">
        <v>1478</v>
      </c>
      <c r="F67" t="s">
        <v>3469</v>
      </c>
      <c r="G67" t="s">
        <v>3470</v>
      </c>
      <c r="H67" t="s">
        <v>185</v>
      </c>
      <c r="I67" t="s">
        <v>3604</v>
      </c>
    </row>
    <row r="68" spans="1:9" hidden="1">
      <c r="A68" s="2" t="s">
        <v>3605</v>
      </c>
      <c r="B68" s="2" t="s">
        <v>189</v>
      </c>
      <c r="C68" s="2" t="s">
        <v>137</v>
      </c>
      <c r="D68" s="2" t="s">
        <v>1814</v>
      </c>
      <c r="E68" s="2" t="s">
        <v>1818</v>
      </c>
      <c r="F68" t="s">
        <v>3606</v>
      </c>
      <c r="G68" t="s">
        <v>3541</v>
      </c>
      <c r="H68" t="s">
        <v>185</v>
      </c>
      <c r="I68" t="s">
        <v>3590</v>
      </c>
    </row>
    <row r="69" spans="1:9" hidden="1">
      <c r="A69" s="2" t="s">
        <v>3607</v>
      </c>
      <c r="B69" s="2" t="s">
        <v>189</v>
      </c>
      <c r="C69" s="2" t="s">
        <v>137</v>
      </c>
      <c r="D69" s="2" t="s">
        <v>1587</v>
      </c>
      <c r="E69" s="2" t="s">
        <v>1590</v>
      </c>
      <c r="F69" t="s">
        <v>3474</v>
      </c>
      <c r="G69" t="s">
        <v>3475</v>
      </c>
      <c r="H69" t="s">
        <v>185</v>
      </c>
      <c r="I69" t="s">
        <v>3604</v>
      </c>
    </row>
    <row r="70" spans="1:9">
      <c r="A70" s="2" t="s">
        <v>3608</v>
      </c>
      <c r="B70" s="2" t="s">
        <v>342</v>
      </c>
      <c r="C70" s="2" t="s">
        <v>137</v>
      </c>
      <c r="D70" s="2" t="s">
        <v>1658</v>
      </c>
      <c r="E70" s="2" t="s">
        <v>1690</v>
      </c>
      <c r="F70" t="s">
        <v>3609</v>
      </c>
      <c r="G70" t="s">
        <v>3593</v>
      </c>
    </row>
    <row r="71" spans="1:9">
      <c r="A71" s="2" t="s">
        <v>3610</v>
      </c>
      <c r="B71" s="2" t="s">
        <v>342</v>
      </c>
      <c r="C71" s="2" t="s">
        <v>137</v>
      </c>
      <c r="D71" s="2" t="s">
        <v>1658</v>
      </c>
      <c r="E71" s="2" t="s">
        <v>1669</v>
      </c>
      <c r="F71" t="s">
        <v>3481</v>
      </c>
      <c r="G71" t="s">
        <v>3482</v>
      </c>
    </row>
    <row r="72" spans="1:9" hidden="1">
      <c r="A72" s="2" t="s">
        <v>3611</v>
      </c>
      <c r="B72" s="2" t="s">
        <v>189</v>
      </c>
      <c r="C72" s="2" t="s">
        <v>137</v>
      </c>
      <c r="D72" s="2" t="s">
        <v>1814</v>
      </c>
      <c r="E72" s="2" t="s">
        <v>1849</v>
      </c>
      <c r="F72" t="s">
        <v>3612</v>
      </c>
      <c r="G72" t="s">
        <v>3553</v>
      </c>
      <c r="H72" t="s">
        <v>185</v>
      </c>
      <c r="I72" t="s">
        <v>3590</v>
      </c>
    </row>
    <row r="73" spans="1:9" hidden="1">
      <c r="A73" s="2" t="s">
        <v>3613</v>
      </c>
      <c r="B73" s="2" t="s">
        <v>189</v>
      </c>
      <c r="C73" s="2" t="s">
        <v>137</v>
      </c>
      <c r="D73" s="2" t="s">
        <v>1814</v>
      </c>
      <c r="E73" s="2" t="s">
        <v>1864</v>
      </c>
      <c r="F73" t="s">
        <v>3520</v>
      </c>
      <c r="G73" t="s">
        <v>3614</v>
      </c>
      <c r="H73" t="s">
        <v>185</v>
      </c>
      <c r="I73" t="s">
        <v>3538</v>
      </c>
    </row>
    <row r="74" spans="1:9">
      <c r="A74" s="2" t="s">
        <v>3615</v>
      </c>
      <c r="B74" s="2" t="s">
        <v>342</v>
      </c>
      <c r="C74" s="2" t="s">
        <v>137</v>
      </c>
      <c r="D74" s="2" t="s">
        <v>1930</v>
      </c>
      <c r="E74" s="2" t="s">
        <v>1981</v>
      </c>
      <c r="F74" t="s">
        <v>3616</v>
      </c>
      <c r="G74" t="s">
        <v>3617</v>
      </c>
    </row>
    <row r="75" spans="1:9">
      <c r="A75" s="2" t="s">
        <v>3618</v>
      </c>
      <c r="B75" s="2" t="s">
        <v>342</v>
      </c>
      <c r="C75" s="2" t="s">
        <v>137</v>
      </c>
      <c r="D75" s="2" t="s">
        <v>1930</v>
      </c>
      <c r="E75" s="2" t="s">
        <v>1993</v>
      </c>
      <c r="F75" t="s">
        <v>3619</v>
      </c>
      <c r="G75" t="s">
        <v>3593</v>
      </c>
    </row>
    <row r="76" spans="1:9" hidden="1">
      <c r="A76" s="2" t="s">
        <v>3620</v>
      </c>
      <c r="B76" s="2" t="s">
        <v>189</v>
      </c>
      <c r="C76" s="2" t="s">
        <v>137</v>
      </c>
      <c r="D76" s="2" t="s">
        <v>2139</v>
      </c>
      <c r="E76" s="2" t="s">
        <v>2178</v>
      </c>
      <c r="F76" t="s">
        <v>3621</v>
      </c>
      <c r="G76" t="s">
        <v>3585</v>
      </c>
      <c r="H76" t="s">
        <v>185</v>
      </c>
      <c r="I76" t="s">
        <v>3542</v>
      </c>
    </row>
    <row r="77" spans="1:9">
      <c r="A77" s="2" t="s">
        <v>3622</v>
      </c>
      <c r="B77" s="2" t="s">
        <v>342</v>
      </c>
      <c r="C77" s="2" t="s">
        <v>137</v>
      </c>
      <c r="D77" s="2" t="s">
        <v>2139</v>
      </c>
      <c r="E77" s="2" t="s">
        <v>2156</v>
      </c>
      <c r="F77" t="s">
        <v>3491</v>
      </c>
      <c r="G77" t="s">
        <v>3492</v>
      </c>
    </row>
    <row r="78" spans="1:9" hidden="1">
      <c r="A78" s="2" t="s">
        <v>3623</v>
      </c>
      <c r="B78" s="2" t="s">
        <v>189</v>
      </c>
      <c r="C78" s="2" t="s">
        <v>137</v>
      </c>
      <c r="D78" s="2" t="s">
        <v>2192</v>
      </c>
      <c r="E78" s="2" t="s">
        <v>2235</v>
      </c>
      <c r="F78" t="s">
        <v>3624</v>
      </c>
      <c r="G78" t="s">
        <v>3625</v>
      </c>
      <c r="H78" t="s">
        <v>185</v>
      </c>
      <c r="I78" t="s">
        <v>3542</v>
      </c>
    </row>
    <row r="79" spans="1:9" hidden="1">
      <c r="A79" s="2" t="s">
        <v>3626</v>
      </c>
      <c r="B79" s="2" t="s">
        <v>189</v>
      </c>
      <c r="C79" s="2" t="s">
        <v>137</v>
      </c>
      <c r="D79" s="2" t="s">
        <v>2298</v>
      </c>
      <c r="E79" s="2" t="s">
        <v>2350</v>
      </c>
      <c r="F79" t="s">
        <v>3627</v>
      </c>
      <c r="G79" t="s">
        <v>3625</v>
      </c>
      <c r="H79" t="s">
        <v>185</v>
      </c>
      <c r="I79" t="s">
        <v>3542</v>
      </c>
    </row>
    <row r="80" spans="1:9" hidden="1">
      <c r="A80" s="7" t="s">
        <v>3628</v>
      </c>
      <c r="B80" s="7" t="s">
        <v>189</v>
      </c>
      <c r="C80" s="7" t="s">
        <v>137</v>
      </c>
      <c r="D80" s="7" t="s">
        <v>2363</v>
      </c>
      <c r="E80" s="7" t="s">
        <v>2424</v>
      </c>
      <c r="F80" s="15" t="s">
        <v>3629</v>
      </c>
      <c r="G80" s="15" t="s">
        <v>3630</v>
      </c>
      <c r="H80" s="15" t="s">
        <v>3560</v>
      </c>
      <c r="I80" s="15" t="s">
        <v>3631</v>
      </c>
    </row>
    <row r="81" spans="1:9" hidden="1">
      <c r="A81" s="7" t="s">
        <v>3632</v>
      </c>
      <c r="B81" s="7" t="s">
        <v>189</v>
      </c>
      <c r="C81" s="7" t="s">
        <v>137</v>
      </c>
      <c r="D81" s="7" t="s">
        <v>2363</v>
      </c>
      <c r="E81" s="7" t="s">
        <v>2431</v>
      </c>
      <c r="F81" s="15" t="s">
        <v>3633</v>
      </c>
      <c r="G81" s="15" t="s">
        <v>3630</v>
      </c>
      <c r="H81" s="15" t="s">
        <v>3560</v>
      </c>
      <c r="I81" s="15" t="s">
        <v>3631</v>
      </c>
    </row>
    <row r="82" spans="1:9" hidden="1">
      <c r="A82" s="7" t="s">
        <v>3634</v>
      </c>
      <c r="B82" s="7" t="s">
        <v>189</v>
      </c>
      <c r="C82" s="7" t="s">
        <v>137</v>
      </c>
      <c r="D82" s="7" t="s">
        <v>2363</v>
      </c>
      <c r="E82" s="7" t="s">
        <v>2434</v>
      </c>
      <c r="F82" s="15" t="s">
        <v>3635</v>
      </c>
      <c r="G82" s="15" t="s">
        <v>3630</v>
      </c>
      <c r="H82" s="15" t="s">
        <v>3560</v>
      </c>
      <c r="I82" s="15" t="s">
        <v>3631</v>
      </c>
    </row>
    <row r="83" spans="1:9" hidden="1">
      <c r="A83" s="2" t="s">
        <v>3636</v>
      </c>
      <c r="B83" s="2" t="s">
        <v>189</v>
      </c>
      <c r="C83" s="2" t="s">
        <v>137</v>
      </c>
      <c r="D83" s="2" t="s">
        <v>2363</v>
      </c>
      <c r="E83" s="2" t="s">
        <v>2428</v>
      </c>
      <c r="F83" t="s">
        <v>3500</v>
      </c>
      <c r="G83" t="s">
        <v>3501</v>
      </c>
      <c r="H83" t="s">
        <v>185</v>
      </c>
      <c r="I83" t="s">
        <v>3587</v>
      </c>
    </row>
    <row r="84" spans="1:9" hidden="1">
      <c r="A84" s="2" t="s">
        <v>3637</v>
      </c>
      <c r="B84" s="2" t="s">
        <v>189</v>
      </c>
      <c r="C84" s="2" t="s">
        <v>137</v>
      </c>
      <c r="D84" s="2" t="s">
        <v>1423</v>
      </c>
      <c r="E84" s="2" t="s">
        <v>1424</v>
      </c>
      <c r="F84" t="s">
        <v>3503</v>
      </c>
      <c r="G84" t="s">
        <v>3504</v>
      </c>
      <c r="H84" t="s">
        <v>185</v>
      </c>
      <c r="I84" t="s">
        <v>3587</v>
      </c>
    </row>
    <row r="85" spans="1:9">
      <c r="A85" s="2" t="s">
        <v>3638</v>
      </c>
      <c r="B85" s="2" t="s">
        <v>342</v>
      </c>
      <c r="C85" s="2" t="s">
        <v>137</v>
      </c>
      <c r="D85" s="2" t="s">
        <v>2592</v>
      </c>
      <c r="E85" s="2" t="s">
        <v>2607</v>
      </c>
      <c r="F85" t="s">
        <v>3506</v>
      </c>
      <c r="G85" t="s">
        <v>3507</v>
      </c>
    </row>
    <row r="86" spans="1:9" hidden="1">
      <c r="A86" s="2" t="s">
        <v>3639</v>
      </c>
      <c r="B86" s="2" t="s">
        <v>189</v>
      </c>
      <c r="C86" s="2" t="s">
        <v>137</v>
      </c>
      <c r="D86" s="2" t="s">
        <v>2647</v>
      </c>
      <c r="E86" s="2" t="s">
        <v>2862</v>
      </c>
      <c r="F86" t="s">
        <v>3640</v>
      </c>
      <c r="G86" t="s">
        <v>3625</v>
      </c>
      <c r="H86" t="s">
        <v>185</v>
      </c>
      <c r="I86" t="s">
        <v>3542</v>
      </c>
    </row>
    <row r="87" spans="1:9" hidden="1">
      <c r="A87" s="2" t="s">
        <v>3641</v>
      </c>
      <c r="B87" s="2" t="s">
        <v>189</v>
      </c>
      <c r="C87" s="2" t="s">
        <v>137</v>
      </c>
      <c r="D87" s="2" t="s">
        <v>2647</v>
      </c>
      <c r="E87" s="2" t="s">
        <v>2873</v>
      </c>
      <c r="F87" t="s">
        <v>3642</v>
      </c>
      <c r="G87" t="s">
        <v>3585</v>
      </c>
      <c r="H87" t="s">
        <v>185</v>
      </c>
      <c r="I87" t="s">
        <v>3542</v>
      </c>
    </row>
    <row r="88" spans="1:9">
      <c r="A88" s="2" t="s">
        <v>3643</v>
      </c>
      <c r="B88" s="2" t="s">
        <v>342</v>
      </c>
      <c r="C88" s="2" t="s">
        <v>137</v>
      </c>
      <c r="D88" s="2" t="s">
        <v>2647</v>
      </c>
      <c r="E88" s="2" t="s">
        <v>2889</v>
      </c>
      <c r="F88" t="s">
        <v>3644</v>
      </c>
      <c r="G88" t="s">
        <v>3593</v>
      </c>
    </row>
    <row r="89" spans="1:9" hidden="1">
      <c r="A89" s="2" t="s">
        <v>3645</v>
      </c>
      <c r="B89" s="2" t="s">
        <v>189</v>
      </c>
      <c r="C89" s="2" t="s">
        <v>137</v>
      </c>
      <c r="D89" s="2" t="s">
        <v>2647</v>
      </c>
      <c r="E89" s="2" t="s">
        <v>2919</v>
      </c>
      <c r="F89" t="s">
        <v>3646</v>
      </c>
      <c r="G89" t="s">
        <v>3553</v>
      </c>
      <c r="H89" t="s">
        <v>185</v>
      </c>
      <c r="I89" t="s">
        <v>3590</v>
      </c>
    </row>
    <row r="90" spans="1:9" hidden="1">
      <c r="A90" s="2" t="s">
        <v>3647</v>
      </c>
      <c r="B90" s="2" t="s">
        <v>189</v>
      </c>
      <c r="C90" s="2" t="s">
        <v>137</v>
      </c>
      <c r="D90" s="2" t="s">
        <v>2647</v>
      </c>
      <c r="E90" s="2" t="s">
        <v>2903</v>
      </c>
      <c r="F90" t="s">
        <v>3509</v>
      </c>
      <c r="G90" t="s">
        <v>3498</v>
      </c>
      <c r="H90" t="s">
        <v>185</v>
      </c>
      <c r="I90" t="s">
        <v>3565</v>
      </c>
    </row>
    <row r="91" spans="1:9" hidden="1">
      <c r="A91" s="2" t="s">
        <v>3648</v>
      </c>
      <c r="B91" s="2" t="s">
        <v>189</v>
      </c>
      <c r="C91" s="2" t="s">
        <v>137</v>
      </c>
      <c r="D91" s="2" t="s">
        <v>2647</v>
      </c>
      <c r="E91" s="2" t="s">
        <v>2908</v>
      </c>
      <c r="F91" t="s">
        <v>3649</v>
      </c>
      <c r="G91" t="s">
        <v>3498</v>
      </c>
      <c r="H91" t="s">
        <v>185</v>
      </c>
      <c r="I91" t="s">
        <v>3565</v>
      </c>
    </row>
    <row r="92" spans="1:9" hidden="1">
      <c r="A92" s="2" t="s">
        <v>3650</v>
      </c>
      <c r="B92" s="2" t="s">
        <v>189</v>
      </c>
      <c r="C92" s="2" t="s">
        <v>137</v>
      </c>
      <c r="D92" s="2" t="s">
        <v>2974</v>
      </c>
      <c r="E92" s="2" t="s">
        <v>2991</v>
      </c>
      <c r="F92" t="s">
        <v>3651</v>
      </c>
      <c r="G92" t="s">
        <v>3652</v>
      </c>
      <c r="H92" t="s">
        <v>185</v>
      </c>
      <c r="I92" t="s">
        <v>3542</v>
      </c>
    </row>
    <row r="93" spans="1:9">
      <c r="A93" s="2" t="s">
        <v>3653</v>
      </c>
      <c r="B93" s="2" t="s">
        <v>342</v>
      </c>
      <c r="C93" s="2" t="s">
        <v>137</v>
      </c>
      <c r="D93" s="2" t="s">
        <v>2974</v>
      </c>
      <c r="E93" s="2" t="s">
        <v>2987</v>
      </c>
      <c r="F93" t="s">
        <v>3654</v>
      </c>
      <c r="G93" t="s">
        <v>3545</v>
      </c>
    </row>
    <row r="94" spans="1:9" hidden="1">
      <c r="A94" s="1" t="s">
        <v>3655</v>
      </c>
      <c r="B94" s="2" t="s">
        <v>189</v>
      </c>
      <c r="C94" s="2" t="s">
        <v>137</v>
      </c>
      <c r="D94" s="2" t="s">
        <v>3054</v>
      </c>
      <c r="E94" s="2" t="s">
        <v>3057</v>
      </c>
      <c r="F94" t="s">
        <v>3514</v>
      </c>
      <c r="G94" t="s">
        <v>3515</v>
      </c>
      <c r="H94" t="s">
        <v>185</v>
      </c>
      <c r="I94" t="s">
        <v>3542</v>
      </c>
    </row>
    <row r="95" spans="1:9">
      <c r="A95" s="2" t="s">
        <v>3656</v>
      </c>
      <c r="B95" s="2" t="s">
        <v>342</v>
      </c>
      <c r="C95" s="2" t="s">
        <v>137</v>
      </c>
      <c r="D95" s="2" t="s">
        <v>3062</v>
      </c>
      <c r="E95" s="2" t="s">
        <v>3066</v>
      </c>
      <c r="F95" t="s">
        <v>3517</v>
      </c>
      <c r="G95" t="s">
        <v>3518</v>
      </c>
    </row>
    <row r="96" spans="1:9">
      <c r="A96" s="2" t="s">
        <v>3657</v>
      </c>
      <c r="B96" s="2" t="s">
        <v>342</v>
      </c>
      <c r="C96" s="2" t="s">
        <v>137</v>
      </c>
      <c r="D96" s="2" t="s">
        <v>1429</v>
      </c>
      <c r="E96" s="2" t="s">
        <v>1430</v>
      </c>
      <c r="F96" t="s">
        <v>3658</v>
      </c>
      <c r="G96" t="s">
        <v>3593</v>
      </c>
    </row>
    <row r="97" spans="1:9">
      <c r="A97" s="2" t="s">
        <v>3659</v>
      </c>
      <c r="B97" s="2" t="s">
        <v>342</v>
      </c>
      <c r="C97" s="2" t="s">
        <v>137</v>
      </c>
      <c r="D97" s="2" t="s">
        <v>1429</v>
      </c>
      <c r="E97" s="2" t="s">
        <v>1450</v>
      </c>
      <c r="F97" t="s">
        <v>3660</v>
      </c>
      <c r="G97" t="s">
        <v>3661</v>
      </c>
    </row>
    <row r="98" spans="1:9">
      <c r="A98" s="1" t="s">
        <v>3662</v>
      </c>
      <c r="B98" s="2" t="s">
        <v>342</v>
      </c>
      <c r="C98" s="2" t="s">
        <v>137</v>
      </c>
      <c r="D98" s="2" t="s">
        <v>1429</v>
      </c>
      <c r="E98" s="2" t="s">
        <v>3071</v>
      </c>
      <c r="F98" t="s">
        <v>3663</v>
      </c>
      <c r="G98" t="s">
        <v>3661</v>
      </c>
    </row>
    <row r="99" spans="1:9" hidden="1">
      <c r="A99" s="2" t="s">
        <v>3664</v>
      </c>
      <c r="B99" s="2" t="s">
        <v>3090</v>
      </c>
      <c r="C99" s="2" t="s">
        <v>137</v>
      </c>
      <c r="D99" s="2" t="s">
        <v>3081</v>
      </c>
      <c r="E99" s="2" t="s">
        <v>3088</v>
      </c>
      <c r="F99" t="s">
        <v>3523</v>
      </c>
      <c r="G99" t="s">
        <v>3524</v>
      </c>
    </row>
    <row r="100" spans="1:9" hidden="1">
      <c r="A100" s="2" t="s">
        <v>3665</v>
      </c>
      <c r="B100" s="2" t="s">
        <v>189</v>
      </c>
      <c r="C100" s="2" t="s">
        <v>137</v>
      </c>
      <c r="D100" s="2" t="s">
        <v>3102</v>
      </c>
      <c r="E100" s="2" t="s">
        <v>3106</v>
      </c>
      <c r="F100" t="s">
        <v>3526</v>
      </c>
      <c r="G100" t="s">
        <v>3527</v>
      </c>
      <c r="H100" t="s">
        <v>185</v>
      </c>
      <c r="I100" t="s">
        <v>3565</v>
      </c>
    </row>
    <row r="101" spans="1:9" hidden="1">
      <c r="A101" s="2" t="s">
        <v>3666</v>
      </c>
      <c r="B101" s="2" t="s">
        <v>189</v>
      </c>
      <c r="C101" s="2" t="s">
        <v>137</v>
      </c>
      <c r="D101" s="2" t="s">
        <v>3134</v>
      </c>
      <c r="E101" s="2" t="s">
        <v>3137</v>
      </c>
      <c r="F101" t="s">
        <v>3529</v>
      </c>
      <c r="G101" t="s">
        <v>3530</v>
      </c>
      <c r="H101" t="s">
        <v>185</v>
      </c>
      <c r="I101" t="s">
        <v>3565</v>
      </c>
    </row>
    <row r="102" spans="1:9" hidden="1">
      <c r="A102" s="2" t="s">
        <v>3667</v>
      </c>
      <c r="B102" s="2" t="s">
        <v>142</v>
      </c>
      <c r="C102" s="2" t="s">
        <v>137</v>
      </c>
      <c r="D102" s="2" t="s">
        <v>99</v>
      </c>
      <c r="E102" s="2" t="s">
        <v>140</v>
      </c>
      <c r="F102" t="s">
        <v>3668</v>
      </c>
    </row>
    <row r="103" spans="1:9" hidden="1">
      <c r="A103" s="2" t="s">
        <v>3669</v>
      </c>
      <c r="B103" s="2" t="s">
        <v>142</v>
      </c>
      <c r="C103" s="2" t="s">
        <v>137</v>
      </c>
      <c r="D103" s="2" t="s">
        <v>99</v>
      </c>
      <c r="E103" s="2" t="s">
        <v>148</v>
      </c>
      <c r="F103" t="s">
        <v>3670</v>
      </c>
    </row>
    <row r="104" spans="1:9" hidden="1">
      <c r="A104" s="2" t="s">
        <v>3671</v>
      </c>
      <c r="B104" s="2" t="s">
        <v>142</v>
      </c>
      <c r="C104" s="2" t="s">
        <v>137</v>
      </c>
      <c r="D104" s="2" t="s">
        <v>291</v>
      </c>
      <c r="E104" s="2" t="s">
        <v>304</v>
      </c>
      <c r="F104" t="s">
        <v>3672</v>
      </c>
    </row>
    <row r="105" spans="1:9" hidden="1">
      <c r="A105" s="2" t="s">
        <v>3673</v>
      </c>
      <c r="B105" s="2" t="s">
        <v>142</v>
      </c>
      <c r="C105" s="2" t="s">
        <v>137</v>
      </c>
      <c r="D105" s="2" t="s">
        <v>438</v>
      </c>
      <c r="E105" s="2" t="s">
        <v>473</v>
      </c>
      <c r="F105" t="s">
        <v>3434</v>
      </c>
      <c r="G105" t="s">
        <v>3435</v>
      </c>
    </row>
    <row r="106" spans="1:9" hidden="1">
      <c r="A106" s="2" t="s">
        <v>3674</v>
      </c>
      <c r="B106" s="2" t="s">
        <v>142</v>
      </c>
      <c r="C106" s="2" t="s">
        <v>137</v>
      </c>
      <c r="D106" s="2" t="s">
        <v>438</v>
      </c>
      <c r="E106" s="2" t="s">
        <v>500</v>
      </c>
      <c r="F106" t="s">
        <v>3675</v>
      </c>
      <c r="G106" t="s">
        <v>3549</v>
      </c>
    </row>
    <row r="107" spans="1:9" hidden="1">
      <c r="A107" s="2" t="s">
        <v>3676</v>
      </c>
      <c r="B107" s="2" t="s">
        <v>142</v>
      </c>
      <c r="C107" s="2" t="s">
        <v>137</v>
      </c>
      <c r="D107" s="2" t="s">
        <v>599</v>
      </c>
      <c r="E107" s="2" t="s">
        <v>626</v>
      </c>
      <c r="F107" t="s">
        <v>3677</v>
      </c>
    </row>
    <row r="108" spans="1:9" hidden="1">
      <c r="A108" s="2" t="s">
        <v>3678</v>
      </c>
      <c r="B108" s="2" t="s">
        <v>142</v>
      </c>
      <c r="C108" s="2" t="s">
        <v>137</v>
      </c>
      <c r="D108" s="2" t="s">
        <v>641</v>
      </c>
      <c r="E108" s="2" t="s">
        <v>682</v>
      </c>
      <c r="F108" t="s">
        <v>3679</v>
      </c>
    </row>
    <row r="109" spans="1:9" hidden="1">
      <c r="A109" s="2" t="s">
        <v>3680</v>
      </c>
      <c r="B109" s="2" t="s">
        <v>142</v>
      </c>
      <c r="C109" s="2" t="s">
        <v>137</v>
      </c>
      <c r="D109" s="2" t="s">
        <v>808</v>
      </c>
      <c r="E109" s="2" t="s">
        <v>859</v>
      </c>
      <c r="F109" t="s">
        <v>3452</v>
      </c>
      <c r="G109" t="s">
        <v>3453</v>
      </c>
    </row>
    <row r="110" spans="1:9" hidden="1">
      <c r="A110" s="2" t="s">
        <v>3681</v>
      </c>
      <c r="B110" s="2" t="s">
        <v>142</v>
      </c>
      <c r="C110" s="2" t="s">
        <v>137</v>
      </c>
      <c r="D110" s="2" t="s">
        <v>1081</v>
      </c>
      <c r="E110" s="2" t="s">
        <v>1093</v>
      </c>
      <c r="F110" t="s">
        <v>3682</v>
      </c>
      <c r="G110" t="s">
        <v>3504</v>
      </c>
    </row>
    <row r="111" spans="1:9" hidden="1">
      <c r="A111" s="2" t="s">
        <v>3683</v>
      </c>
      <c r="B111" s="2" t="s">
        <v>142</v>
      </c>
      <c r="C111" s="2" t="s">
        <v>137</v>
      </c>
      <c r="D111" s="2" t="s">
        <v>1109</v>
      </c>
      <c r="E111" s="2" t="s">
        <v>1137</v>
      </c>
      <c r="F111" t="s">
        <v>3684</v>
      </c>
    </row>
    <row r="112" spans="1:9" hidden="1">
      <c r="A112" s="2" t="s">
        <v>3685</v>
      </c>
      <c r="B112" s="2" t="s">
        <v>142</v>
      </c>
      <c r="C112" s="2" t="s">
        <v>137</v>
      </c>
      <c r="D112" s="2" t="s">
        <v>1154</v>
      </c>
      <c r="E112" s="2" t="s">
        <v>1177</v>
      </c>
      <c r="F112" t="s">
        <v>3686</v>
      </c>
    </row>
    <row r="113" spans="1:11" hidden="1">
      <c r="A113" s="2" t="s">
        <v>3687</v>
      </c>
      <c r="B113" s="2" t="s">
        <v>142</v>
      </c>
      <c r="C113" s="2" t="s">
        <v>137</v>
      </c>
      <c r="D113" s="2" t="s">
        <v>1360</v>
      </c>
      <c r="E113" s="2" t="s">
        <v>1386</v>
      </c>
      <c r="F113" t="s">
        <v>3688</v>
      </c>
    </row>
    <row r="114" spans="1:11" hidden="1">
      <c r="A114" s="2" t="s">
        <v>3689</v>
      </c>
      <c r="B114" s="2" t="s">
        <v>142</v>
      </c>
      <c r="C114" s="2" t="s">
        <v>137</v>
      </c>
      <c r="D114" s="2" t="s">
        <v>1475</v>
      </c>
      <c r="E114" s="2" t="s">
        <v>1494</v>
      </c>
      <c r="F114" t="s">
        <v>3690</v>
      </c>
    </row>
    <row r="115" spans="1:11" hidden="1">
      <c r="A115" s="2" t="s">
        <v>3691</v>
      </c>
      <c r="B115" s="2" t="s">
        <v>142</v>
      </c>
      <c r="C115" s="2" t="s">
        <v>137</v>
      </c>
      <c r="D115" s="2" t="s">
        <v>1475</v>
      </c>
      <c r="E115" s="2" t="s">
        <v>1499</v>
      </c>
      <c r="F115" t="s">
        <v>3692</v>
      </c>
    </row>
    <row r="116" spans="1:11" hidden="1">
      <c r="A116" s="2" t="s">
        <v>3693</v>
      </c>
      <c r="B116" s="2" t="s">
        <v>142</v>
      </c>
      <c r="C116" s="2" t="s">
        <v>137</v>
      </c>
      <c r="D116" s="2" t="s">
        <v>1587</v>
      </c>
      <c r="E116" s="2" t="s">
        <v>1601</v>
      </c>
      <c r="F116" t="s">
        <v>3694</v>
      </c>
    </row>
    <row r="117" spans="1:11" hidden="1">
      <c r="A117" s="2" t="s">
        <v>3695</v>
      </c>
      <c r="B117" s="2" t="s">
        <v>142</v>
      </c>
      <c r="C117" s="2" t="s">
        <v>137</v>
      </c>
      <c r="D117" s="2" t="s">
        <v>1587</v>
      </c>
      <c r="E117" s="2" t="s">
        <v>1605</v>
      </c>
      <c r="F117" t="s">
        <v>3696</v>
      </c>
    </row>
    <row r="118" spans="1:11" hidden="1">
      <c r="A118" s="2" t="s">
        <v>3697</v>
      </c>
      <c r="B118" s="2" t="s">
        <v>142</v>
      </c>
      <c r="C118" s="2" t="s">
        <v>137</v>
      </c>
      <c r="D118" s="2" t="s">
        <v>1658</v>
      </c>
      <c r="E118" s="2" t="s">
        <v>1680</v>
      </c>
      <c r="F118" t="s">
        <v>3698</v>
      </c>
    </row>
    <row r="119" spans="1:11" hidden="1">
      <c r="A119" s="2" t="s">
        <v>3699</v>
      </c>
      <c r="B119" s="2" t="s">
        <v>142</v>
      </c>
      <c r="C119" s="2" t="s">
        <v>137</v>
      </c>
      <c r="D119" s="2" t="s">
        <v>1814</v>
      </c>
      <c r="E119" s="2" t="s">
        <v>1841</v>
      </c>
      <c r="F119" t="s">
        <v>3469</v>
      </c>
      <c r="G119" t="s">
        <v>3470</v>
      </c>
    </row>
    <row r="120" spans="1:11" hidden="1">
      <c r="A120" s="2" t="s">
        <v>3700</v>
      </c>
      <c r="B120" s="2" t="s">
        <v>142</v>
      </c>
      <c r="C120" s="2" t="s">
        <v>137</v>
      </c>
      <c r="D120" s="2" t="s">
        <v>1814</v>
      </c>
      <c r="E120" s="2" t="s">
        <v>1868</v>
      </c>
      <c r="F120" t="s">
        <v>3701</v>
      </c>
      <c r="G120" t="s">
        <v>3614</v>
      </c>
    </row>
    <row r="121" spans="1:11" hidden="1">
      <c r="A121" s="2" t="s">
        <v>3702</v>
      </c>
      <c r="B121" s="2" t="s">
        <v>142</v>
      </c>
      <c r="C121" s="2" t="s">
        <v>137</v>
      </c>
      <c r="D121" s="2" t="s">
        <v>1930</v>
      </c>
      <c r="E121" s="2" t="s">
        <v>1931</v>
      </c>
      <c r="F121" t="s">
        <v>3485</v>
      </c>
      <c r="G121" t="s">
        <v>3486</v>
      </c>
    </row>
    <row r="122" spans="1:11" hidden="1">
      <c r="A122" s="2" t="s">
        <v>3703</v>
      </c>
      <c r="B122" s="2" t="s">
        <v>142</v>
      </c>
      <c r="C122" s="2" t="s">
        <v>137</v>
      </c>
      <c r="D122" s="2" t="s">
        <v>1930</v>
      </c>
      <c r="E122" s="2" t="s">
        <v>1973</v>
      </c>
      <c r="F122" t="s">
        <v>3488</v>
      </c>
      <c r="G122" t="s">
        <v>3489</v>
      </c>
    </row>
    <row r="123" spans="1:11" hidden="1">
      <c r="A123" s="2" t="s">
        <v>3704</v>
      </c>
      <c r="B123" s="2" t="s">
        <v>142</v>
      </c>
      <c r="C123" s="2" t="s">
        <v>137</v>
      </c>
      <c r="D123" s="2" t="s">
        <v>2139</v>
      </c>
      <c r="E123" s="2" t="s">
        <v>2146</v>
      </c>
      <c r="F123" t="s">
        <v>3705</v>
      </c>
    </row>
    <row r="124" spans="1:11" hidden="1">
      <c r="A124" s="2" t="s">
        <v>3706</v>
      </c>
      <c r="B124" s="2" t="s">
        <v>142</v>
      </c>
      <c r="C124" s="2" t="s">
        <v>137</v>
      </c>
      <c r="D124" s="2" t="s">
        <v>2139</v>
      </c>
      <c r="E124" s="2" t="s">
        <v>2166</v>
      </c>
      <c r="F124" t="s">
        <v>3707</v>
      </c>
    </row>
    <row r="125" spans="1:11" hidden="1">
      <c r="A125" s="2" t="s">
        <v>3708</v>
      </c>
      <c r="B125" s="2" t="s">
        <v>142</v>
      </c>
      <c r="C125" s="2" t="s">
        <v>137</v>
      </c>
      <c r="D125" s="2" t="s">
        <v>2647</v>
      </c>
      <c r="E125" s="2" t="s">
        <v>2916</v>
      </c>
      <c r="F125" t="s">
        <v>3709</v>
      </c>
    </row>
    <row r="126" spans="1:11" hidden="1">
      <c r="A126" s="2" t="s">
        <v>3710</v>
      </c>
      <c r="B126" s="2" t="s">
        <v>354</v>
      </c>
      <c r="C126" s="2" t="s">
        <v>137</v>
      </c>
      <c r="D126" s="2" t="s">
        <v>438</v>
      </c>
      <c r="E126" s="1" t="s">
        <v>504</v>
      </c>
      <c r="F126" s="11" t="s">
        <v>3446</v>
      </c>
      <c r="G126" s="11" t="s">
        <v>3447</v>
      </c>
      <c r="H126" s="11"/>
      <c r="I126" s="11"/>
      <c r="J126" s="11"/>
      <c r="K126" s="11"/>
    </row>
    <row r="127" spans="1:11" hidden="1">
      <c r="A127" s="2" t="s">
        <v>3711</v>
      </c>
      <c r="B127" s="2" t="s">
        <v>189</v>
      </c>
      <c r="C127" s="2" t="s">
        <v>137</v>
      </c>
      <c r="D127" s="2" t="s">
        <v>599</v>
      </c>
      <c r="E127" s="1" t="s">
        <v>632</v>
      </c>
      <c r="F127" s="11" t="s">
        <v>3712</v>
      </c>
      <c r="G127" s="11" t="s">
        <v>3559</v>
      </c>
      <c r="H127" s="11"/>
      <c r="I127" s="11"/>
      <c r="J127" s="11"/>
      <c r="K127" s="11"/>
    </row>
    <row r="128" spans="1:11" hidden="1">
      <c r="A128" s="2" t="s">
        <v>3713</v>
      </c>
      <c r="B128" s="2" t="s">
        <v>234</v>
      </c>
      <c r="C128" s="2" t="s">
        <v>137</v>
      </c>
      <c r="D128" s="2" t="s">
        <v>641</v>
      </c>
      <c r="E128" s="1" t="s">
        <v>731</v>
      </c>
      <c r="F128" s="11" t="s">
        <v>3567</v>
      </c>
      <c r="G128" s="11" t="s">
        <v>3568</v>
      </c>
      <c r="H128" s="11"/>
      <c r="I128" s="11"/>
      <c r="J128" s="11"/>
      <c r="K128" s="11"/>
    </row>
    <row r="129" spans="1:11" hidden="1">
      <c r="A129" s="2" t="s">
        <v>3714</v>
      </c>
      <c r="B129" s="2" t="s">
        <v>142</v>
      </c>
      <c r="C129" s="2" t="s">
        <v>137</v>
      </c>
      <c r="D129" s="2" t="s">
        <v>1081</v>
      </c>
      <c r="E129" s="1" t="s">
        <v>1096</v>
      </c>
      <c r="F129" s="11" t="s">
        <v>3715</v>
      </c>
      <c r="G129" s="11" t="s">
        <v>3549</v>
      </c>
      <c r="H129" s="11"/>
      <c r="I129" s="11"/>
      <c r="J129" s="11"/>
      <c r="K129" s="11"/>
    </row>
    <row r="130" spans="1:11" hidden="1">
      <c r="A130" s="2" t="s">
        <v>3716</v>
      </c>
      <c r="B130" s="2" t="s">
        <v>354</v>
      </c>
      <c r="C130" s="2" t="s">
        <v>137</v>
      </c>
      <c r="D130" s="2" t="s">
        <v>1814</v>
      </c>
      <c r="E130" s="1" t="s">
        <v>1878</v>
      </c>
      <c r="F130" s="11" t="s">
        <v>3717</v>
      </c>
      <c r="G130" s="11" t="s">
        <v>3718</v>
      </c>
      <c r="H130" s="11"/>
      <c r="I130" s="11"/>
      <c r="J130" s="11"/>
      <c r="K130" s="11"/>
    </row>
    <row r="131" spans="1:11" hidden="1">
      <c r="A131" s="2" t="s">
        <v>3719</v>
      </c>
      <c r="B131" s="2" t="s">
        <v>234</v>
      </c>
      <c r="C131" s="2" t="s">
        <v>137</v>
      </c>
      <c r="D131" s="2" t="s">
        <v>1814</v>
      </c>
      <c r="E131" s="1" t="s">
        <v>1873</v>
      </c>
      <c r="F131" s="11" t="s">
        <v>3717</v>
      </c>
      <c r="G131" s="11" t="s">
        <v>3718</v>
      </c>
      <c r="H131" s="11"/>
      <c r="I131" s="11"/>
      <c r="J131" s="11"/>
      <c r="K131" s="11"/>
    </row>
    <row r="132" spans="1:11" hidden="1">
      <c r="A132" s="2" t="s">
        <v>3720</v>
      </c>
      <c r="B132" s="2" t="s">
        <v>234</v>
      </c>
      <c r="C132" s="2" t="s">
        <v>137</v>
      </c>
      <c r="D132" s="2" t="s">
        <v>1814</v>
      </c>
      <c r="E132" s="1" t="s">
        <v>1875</v>
      </c>
      <c r="F132" s="11" t="s">
        <v>3469</v>
      </c>
      <c r="G132" s="11" t="s">
        <v>3470</v>
      </c>
      <c r="H132" s="11"/>
      <c r="I132" s="11"/>
      <c r="J132" s="11"/>
      <c r="K132" s="11"/>
    </row>
    <row r="133" spans="1:11">
      <c r="A133" s="2" t="s">
        <v>3721</v>
      </c>
      <c r="B133" s="2" t="s">
        <v>342</v>
      </c>
      <c r="C133" s="2" t="s">
        <v>137</v>
      </c>
      <c r="D133" s="2" t="s">
        <v>2192</v>
      </c>
      <c r="E133" s="1" t="s">
        <v>2277</v>
      </c>
      <c r="F133" s="11" t="s">
        <v>3497</v>
      </c>
      <c r="G133" s="11" t="s">
        <v>3498</v>
      </c>
      <c r="H133" s="11"/>
      <c r="I133" s="11"/>
      <c r="J133" s="11"/>
      <c r="K133" s="11"/>
    </row>
    <row r="134" spans="1:11">
      <c r="A134" s="2" t="s">
        <v>3722</v>
      </c>
      <c r="B134" s="2" t="s">
        <v>342</v>
      </c>
      <c r="C134" s="2" t="s">
        <v>137</v>
      </c>
      <c r="D134" s="2" t="s">
        <v>1423</v>
      </c>
      <c r="E134" s="1" t="s">
        <v>2457</v>
      </c>
      <c r="F134" s="11" t="s">
        <v>3660</v>
      </c>
      <c r="G134" s="11" t="s">
        <v>3661</v>
      </c>
      <c r="H134" s="11"/>
      <c r="I134" s="11"/>
      <c r="J134" s="11"/>
      <c r="K134" s="11"/>
    </row>
    <row r="135" spans="1:11">
      <c r="A135" s="2" t="s">
        <v>3723</v>
      </c>
      <c r="B135" s="2" t="s">
        <v>342</v>
      </c>
      <c r="C135" s="2" t="s">
        <v>137</v>
      </c>
      <c r="D135" s="2" t="s">
        <v>2592</v>
      </c>
      <c r="E135" s="1" t="s">
        <v>2617</v>
      </c>
      <c r="F135" s="11" t="s">
        <v>3724</v>
      </c>
      <c r="G135" s="11" t="s">
        <v>3600</v>
      </c>
      <c r="H135" s="11"/>
      <c r="I135" s="11"/>
      <c r="J135" s="11"/>
      <c r="K135" s="11"/>
    </row>
    <row r="136" spans="1:11" hidden="1">
      <c r="A136" s="2" t="s">
        <v>3725</v>
      </c>
      <c r="B136" s="2" t="s">
        <v>189</v>
      </c>
      <c r="C136" s="2" t="s">
        <v>137</v>
      </c>
      <c r="D136" s="2" t="s">
        <v>2592</v>
      </c>
      <c r="E136" s="1" t="s">
        <v>2643</v>
      </c>
      <c r="F136" s="11" t="s">
        <v>3506</v>
      </c>
      <c r="G136" s="11" t="s">
        <v>3507</v>
      </c>
      <c r="H136" s="11" t="s">
        <v>185</v>
      </c>
      <c r="I136" s="11" t="s">
        <v>3565</v>
      </c>
      <c r="J136" s="11"/>
      <c r="K136" s="11"/>
    </row>
    <row r="137" spans="1:11" hidden="1">
      <c r="A137" s="2" t="s">
        <v>3726</v>
      </c>
      <c r="B137" s="2" t="s">
        <v>1018</v>
      </c>
      <c r="C137" s="2" t="s">
        <v>137</v>
      </c>
      <c r="D137" s="2" t="s">
        <v>1423</v>
      </c>
      <c r="E137" s="1" t="s">
        <v>2451</v>
      </c>
      <c r="F137" s="11" t="s">
        <v>3727</v>
      </c>
      <c r="G137" s="11" t="s">
        <v>3728</v>
      </c>
      <c r="H137" s="11"/>
      <c r="I137" s="11"/>
      <c r="J137" s="11"/>
      <c r="K137" s="11"/>
    </row>
    <row r="138" spans="1:11" hidden="1">
      <c r="A138" s="2" t="s">
        <v>3729</v>
      </c>
      <c r="B138" s="2" t="s">
        <v>234</v>
      </c>
      <c r="C138" s="2" t="s">
        <v>137</v>
      </c>
      <c r="D138" s="2" t="s">
        <v>2647</v>
      </c>
      <c r="E138" s="1" t="s">
        <v>2967</v>
      </c>
      <c r="F138" s="11" t="s">
        <v>3649</v>
      </c>
      <c r="G138" s="11" t="s">
        <v>3498</v>
      </c>
      <c r="H138" s="11"/>
      <c r="I138" s="11"/>
      <c r="J138" s="11"/>
      <c r="K138" s="11"/>
    </row>
    <row r="139" spans="1:11" hidden="1">
      <c r="A139" s="2" t="s">
        <v>3730</v>
      </c>
      <c r="B139" s="2" t="s">
        <v>1276</v>
      </c>
      <c r="C139" s="2" t="s">
        <v>137</v>
      </c>
      <c r="D139" s="2" t="s">
        <v>3155</v>
      </c>
      <c r="E139" s="1" t="s">
        <v>3173</v>
      </c>
      <c r="F139" s="11" t="s">
        <v>3535</v>
      </c>
      <c r="G139" s="11" t="s">
        <v>3536</v>
      </c>
      <c r="H139" s="11"/>
      <c r="I139" s="11"/>
      <c r="J139" s="11"/>
      <c r="K139" s="11"/>
    </row>
    <row r="140" spans="1:11" hidden="1">
      <c r="A140" s="1" t="s">
        <v>3731</v>
      </c>
      <c r="B140" s="2" t="s">
        <v>1018</v>
      </c>
      <c r="C140" s="2" t="s">
        <v>137</v>
      </c>
      <c r="D140" s="2" t="s">
        <v>1429</v>
      </c>
      <c r="E140" s="1" t="s">
        <v>3077</v>
      </c>
      <c r="F140" s="11" t="s">
        <v>3660</v>
      </c>
      <c r="G140" s="11" t="s">
        <v>3661</v>
      </c>
      <c r="H140" s="11"/>
      <c r="I140" s="11"/>
      <c r="J140" s="11"/>
      <c r="K140" s="11"/>
    </row>
    <row r="141" spans="1:11" hidden="1">
      <c r="A141" s="2" t="s">
        <v>3732</v>
      </c>
      <c r="B141" s="6" t="s">
        <v>234</v>
      </c>
      <c r="C141" s="2" t="s">
        <v>137</v>
      </c>
      <c r="D141" s="2" t="s">
        <v>3102</v>
      </c>
      <c r="E141" s="1" t="s">
        <v>3127</v>
      </c>
      <c r="F141" s="22" t="s">
        <v>3526</v>
      </c>
      <c r="G141" s="11" t="s">
        <v>3527</v>
      </c>
      <c r="H141" s="11"/>
      <c r="I141" s="11"/>
      <c r="J141" s="11"/>
      <c r="K141" s="11"/>
    </row>
    <row r="142" spans="1:11" hidden="1">
      <c r="A142" s="2" t="s">
        <v>3733</v>
      </c>
      <c r="B142" s="2" t="s">
        <v>234</v>
      </c>
      <c r="C142" s="2" t="s">
        <v>137</v>
      </c>
      <c r="D142" s="2" t="s">
        <v>3134</v>
      </c>
      <c r="E142" s="1" t="s">
        <v>3142</v>
      </c>
      <c r="F142" s="11" t="s">
        <v>3529</v>
      </c>
      <c r="G142" s="11" t="s">
        <v>3530</v>
      </c>
      <c r="H142" s="11"/>
      <c r="I142" s="11"/>
      <c r="J142" s="11"/>
      <c r="K142" s="11"/>
    </row>
    <row r="143" spans="1:11" hidden="1">
      <c r="A143" s="2" t="s">
        <v>3734</v>
      </c>
      <c r="B143" s="2" t="s">
        <v>1276</v>
      </c>
      <c r="C143" s="2" t="s">
        <v>137</v>
      </c>
      <c r="D143" s="2" t="s">
        <v>1234</v>
      </c>
      <c r="E143" s="1" t="s">
        <v>1278</v>
      </c>
      <c r="F143" s="11" t="s">
        <v>3735</v>
      </c>
      <c r="G143" s="11" t="s">
        <v>3518</v>
      </c>
      <c r="H143" s="11"/>
      <c r="I143" s="11"/>
      <c r="J143" s="11"/>
      <c r="K143" s="11"/>
    </row>
    <row r="144" spans="1:11" hidden="1">
      <c r="A144" s="2" t="s">
        <v>3736</v>
      </c>
      <c r="B144" s="1" t="s">
        <v>142</v>
      </c>
      <c r="C144" s="2" t="s">
        <v>137</v>
      </c>
      <c r="D144" s="2" t="s">
        <v>3182</v>
      </c>
      <c r="E144" s="1" t="s">
        <v>3246</v>
      </c>
      <c r="F144" s="11" t="s">
        <v>3737</v>
      </c>
      <c r="G144" s="11" t="s">
        <v>3738</v>
      </c>
      <c r="H144" s="11"/>
      <c r="I144" s="11"/>
      <c r="J144" s="11"/>
      <c r="K144" s="11"/>
    </row>
    <row r="145" spans="1:11" hidden="1">
      <c r="A145" s="2" t="s">
        <v>3739</v>
      </c>
      <c r="B145" s="1" t="s">
        <v>142</v>
      </c>
      <c r="C145" s="2" t="s">
        <v>137</v>
      </c>
      <c r="D145" s="2" t="s">
        <v>3182</v>
      </c>
      <c r="E145" s="1" t="s">
        <v>3251</v>
      </c>
      <c r="F145" s="11" t="s">
        <v>3740</v>
      </c>
      <c r="G145" s="11" t="s">
        <v>3741</v>
      </c>
      <c r="H145" s="11"/>
      <c r="I145" s="11"/>
      <c r="J145" s="11"/>
      <c r="K145" s="11"/>
    </row>
    <row r="146" spans="1:11" hidden="1">
      <c r="A146" s="1" t="s">
        <v>3742</v>
      </c>
      <c r="B146" s="1" t="s">
        <v>234</v>
      </c>
      <c r="C146" s="1" t="s">
        <v>137</v>
      </c>
      <c r="D146" s="1" t="s">
        <v>641</v>
      </c>
      <c r="E146" s="1" t="s">
        <v>768</v>
      </c>
      <c r="F146" s="11" t="s">
        <v>3743</v>
      </c>
      <c r="G146" s="11" t="s">
        <v>3744</v>
      </c>
      <c r="H146" s="11"/>
      <c r="I146" s="11"/>
      <c r="J146" s="11"/>
      <c r="K146" s="11"/>
    </row>
    <row r="147" spans="1:11" hidden="1">
      <c r="A147" s="2" t="s">
        <v>3745</v>
      </c>
      <c r="B147" s="2" t="s">
        <v>234</v>
      </c>
      <c r="C147" s="2" t="s">
        <v>137</v>
      </c>
      <c r="D147" s="2" t="s">
        <v>438</v>
      </c>
      <c r="E147" s="1" t="s">
        <v>484</v>
      </c>
      <c r="F147" s="11" t="s">
        <v>3434</v>
      </c>
      <c r="G147" s="11" t="s">
        <v>3435</v>
      </c>
      <c r="H147" s="11"/>
      <c r="I147" s="11"/>
      <c r="J147" s="11"/>
      <c r="K147" s="11"/>
    </row>
    <row r="148" spans="1:11" hidden="1">
      <c r="A148" s="2" t="s">
        <v>3746</v>
      </c>
      <c r="B148" s="2" t="s">
        <v>3747</v>
      </c>
      <c r="C148" s="2" t="s">
        <v>176</v>
      </c>
      <c r="D148" s="2" t="s">
        <v>1475</v>
      </c>
      <c r="E148" s="2" t="s">
        <v>1476</v>
      </c>
    </row>
    <row r="149" spans="1:11" hidden="1">
      <c r="A149" s="2" t="s">
        <v>3748</v>
      </c>
      <c r="B149" s="2" t="s">
        <v>3747</v>
      </c>
      <c r="C149" s="2" t="s">
        <v>176</v>
      </c>
      <c r="D149" s="2" t="s">
        <v>1587</v>
      </c>
      <c r="E149" s="2" t="s">
        <v>1588</v>
      </c>
    </row>
    <row r="150" spans="1:11" hidden="1">
      <c r="A150" s="2" t="s">
        <v>3749</v>
      </c>
      <c r="B150" s="2" t="s">
        <v>3750</v>
      </c>
      <c r="C150" s="2" t="s">
        <v>176</v>
      </c>
      <c r="D150" s="2" t="s">
        <v>1658</v>
      </c>
      <c r="E150" s="2" t="s">
        <v>1688</v>
      </c>
    </row>
    <row r="151" spans="1:11" hidden="1">
      <c r="A151" s="2" t="s">
        <v>3751</v>
      </c>
      <c r="B151" s="2" t="s">
        <v>3752</v>
      </c>
      <c r="C151" s="2" t="s">
        <v>176</v>
      </c>
      <c r="D151" s="2" t="s">
        <v>1658</v>
      </c>
      <c r="E151" s="2" t="s">
        <v>1677</v>
      </c>
    </row>
    <row r="152" spans="1:11" hidden="1">
      <c r="A152" s="2" t="s">
        <v>3753</v>
      </c>
      <c r="B152" s="2" t="s">
        <v>3754</v>
      </c>
      <c r="C152" s="2" t="s">
        <v>176</v>
      </c>
      <c r="D152" s="2" t="s">
        <v>1814</v>
      </c>
      <c r="E152" s="2" t="s">
        <v>1815</v>
      </c>
    </row>
    <row r="153" spans="1:11" hidden="1">
      <c r="A153" s="2" t="s">
        <v>3755</v>
      </c>
      <c r="B153" s="2" t="s">
        <v>3754</v>
      </c>
      <c r="C153" s="2" t="s">
        <v>176</v>
      </c>
      <c r="D153" s="2" t="s">
        <v>1814</v>
      </c>
      <c r="E153" s="2" t="s">
        <v>1846</v>
      </c>
    </row>
    <row r="154" spans="1:11" hidden="1">
      <c r="A154" s="2" t="s">
        <v>3756</v>
      </c>
      <c r="B154" s="2" t="s">
        <v>3757</v>
      </c>
      <c r="C154" s="2" t="s">
        <v>176</v>
      </c>
      <c r="D154" s="2" t="s">
        <v>1814</v>
      </c>
      <c r="E154" s="2" t="s">
        <v>1860</v>
      </c>
    </row>
    <row r="155" spans="1:11" hidden="1">
      <c r="A155" s="2" t="s">
        <v>3758</v>
      </c>
      <c r="B155" s="2" t="s">
        <v>3759</v>
      </c>
      <c r="C155" s="2" t="s">
        <v>176</v>
      </c>
      <c r="D155" s="2" t="s">
        <v>2139</v>
      </c>
      <c r="E155" s="2" t="s">
        <v>2176</v>
      </c>
    </row>
    <row r="156" spans="1:11" hidden="1">
      <c r="A156" s="2" t="s">
        <v>3760</v>
      </c>
      <c r="B156" s="2" t="s">
        <v>3759</v>
      </c>
      <c r="C156" s="2" t="s">
        <v>176</v>
      </c>
      <c r="D156" s="2" t="s">
        <v>2192</v>
      </c>
      <c r="E156" s="2" t="s">
        <v>2233</v>
      </c>
    </row>
    <row r="157" spans="1:11" hidden="1">
      <c r="A157" s="2" t="s">
        <v>3761</v>
      </c>
      <c r="B157" s="2" t="s">
        <v>3759</v>
      </c>
      <c r="C157" s="2" t="s">
        <v>176</v>
      </c>
      <c r="D157" s="2" t="s">
        <v>2298</v>
      </c>
      <c r="E157" s="2" t="s">
        <v>2348</v>
      </c>
    </row>
    <row r="158" spans="1:11" hidden="1">
      <c r="A158" s="2" t="s">
        <v>3762</v>
      </c>
      <c r="B158" s="2" t="s">
        <v>3763</v>
      </c>
      <c r="C158" s="2" t="s">
        <v>176</v>
      </c>
      <c r="D158" s="2" t="s">
        <v>2363</v>
      </c>
      <c r="E158" s="2" t="s">
        <v>2374</v>
      </c>
    </row>
    <row r="159" spans="1:11" hidden="1">
      <c r="A159" s="2" t="s">
        <v>3764</v>
      </c>
      <c r="B159" s="2" t="s">
        <v>3763</v>
      </c>
      <c r="C159" s="2" t="s">
        <v>176</v>
      </c>
      <c r="D159" s="2" t="s">
        <v>2363</v>
      </c>
      <c r="E159" s="2" t="s">
        <v>2396</v>
      </c>
    </row>
    <row r="160" spans="1:11" hidden="1">
      <c r="A160" s="2" t="s">
        <v>3765</v>
      </c>
      <c r="B160" s="2" t="s">
        <v>3763</v>
      </c>
      <c r="C160" s="2" t="s">
        <v>176</v>
      </c>
      <c r="D160" s="2" t="s">
        <v>2363</v>
      </c>
      <c r="E160" s="2" t="s">
        <v>2415</v>
      </c>
    </row>
    <row r="161" spans="1:5" hidden="1">
      <c r="A161" s="2" t="s">
        <v>3766</v>
      </c>
      <c r="B161" s="2" t="s">
        <v>3754</v>
      </c>
      <c r="C161" s="2" t="s">
        <v>176</v>
      </c>
      <c r="D161" s="2" t="s">
        <v>2592</v>
      </c>
      <c r="E161" s="2" t="s">
        <v>2593</v>
      </c>
    </row>
    <row r="162" spans="1:5" hidden="1">
      <c r="A162" s="2" t="s">
        <v>3767</v>
      </c>
      <c r="B162" s="2" t="s">
        <v>3763</v>
      </c>
      <c r="C162" s="2" t="s">
        <v>176</v>
      </c>
      <c r="D162" s="2" t="s">
        <v>1109</v>
      </c>
      <c r="E162" s="2" t="s">
        <v>1110</v>
      </c>
    </row>
    <row r="163" spans="1:5" hidden="1">
      <c r="A163" s="2" t="s">
        <v>3768</v>
      </c>
      <c r="B163" s="2" t="s">
        <v>3759</v>
      </c>
      <c r="C163" s="2" t="s">
        <v>176</v>
      </c>
      <c r="D163" s="2" t="s">
        <v>1109</v>
      </c>
      <c r="E163" s="2" t="s">
        <v>1114</v>
      </c>
    </row>
    <row r="164" spans="1:5" hidden="1">
      <c r="A164" s="2" t="s">
        <v>3769</v>
      </c>
      <c r="B164" s="2" t="s">
        <v>3770</v>
      </c>
      <c r="C164" s="2" t="s">
        <v>176</v>
      </c>
      <c r="D164" s="2" t="s">
        <v>1429</v>
      </c>
      <c r="E164" s="2" t="s">
        <v>1440</v>
      </c>
    </row>
    <row r="165" spans="1:5" hidden="1">
      <c r="A165" s="2" t="s">
        <v>3771</v>
      </c>
      <c r="B165" s="2" t="s">
        <v>3772</v>
      </c>
      <c r="C165" s="2" t="s">
        <v>176</v>
      </c>
      <c r="D165" s="2" t="s">
        <v>1154</v>
      </c>
      <c r="E165" s="2" t="s">
        <v>1155</v>
      </c>
    </row>
    <row r="166" spans="1:5" hidden="1">
      <c r="A166" s="2" t="s">
        <v>3773</v>
      </c>
      <c r="B166" s="2" t="s">
        <v>3754</v>
      </c>
      <c r="C166" s="2" t="s">
        <v>176</v>
      </c>
      <c r="D166" s="2" t="s">
        <v>1154</v>
      </c>
      <c r="E166" s="2" t="s">
        <v>1167</v>
      </c>
    </row>
    <row r="167" spans="1:5" hidden="1">
      <c r="A167" s="2" t="s">
        <v>3774</v>
      </c>
      <c r="B167" s="2" t="s">
        <v>3759</v>
      </c>
      <c r="C167" s="2" t="s">
        <v>176</v>
      </c>
      <c r="D167" s="2" t="s">
        <v>1360</v>
      </c>
      <c r="E167" s="2" t="s">
        <v>1361</v>
      </c>
    </row>
    <row r="168" spans="1:5" hidden="1">
      <c r="A168" s="2" t="s">
        <v>3775</v>
      </c>
      <c r="B168" s="2" t="s">
        <v>3752</v>
      </c>
      <c r="C168" s="2" t="s">
        <v>176</v>
      </c>
      <c r="D168" s="2" t="s">
        <v>1360</v>
      </c>
      <c r="E168" s="2" t="s">
        <v>1377</v>
      </c>
    </row>
    <row r="169" spans="1:5" hidden="1">
      <c r="A169" s="2" t="s">
        <v>3776</v>
      </c>
      <c r="B169" s="2" t="s">
        <v>3777</v>
      </c>
      <c r="C169" s="2" t="s">
        <v>176</v>
      </c>
      <c r="D169" s="2" t="s">
        <v>1081</v>
      </c>
      <c r="E169" s="2" t="s">
        <v>1090</v>
      </c>
    </row>
    <row r="170" spans="1:5" hidden="1">
      <c r="A170" s="2" t="s">
        <v>3778</v>
      </c>
      <c r="B170" s="2" t="s">
        <v>3754</v>
      </c>
      <c r="C170" s="2" t="s">
        <v>176</v>
      </c>
      <c r="D170" s="2" t="s">
        <v>808</v>
      </c>
      <c r="E170" s="2" t="s">
        <v>838</v>
      </c>
    </row>
    <row r="171" spans="1:5" hidden="1">
      <c r="A171" s="2" t="s">
        <v>3779</v>
      </c>
      <c r="B171" s="2" t="s">
        <v>3754</v>
      </c>
      <c r="C171" s="2" t="s">
        <v>176</v>
      </c>
      <c r="D171" s="2" t="s">
        <v>808</v>
      </c>
      <c r="E171" s="2" t="s">
        <v>845</v>
      </c>
    </row>
    <row r="172" spans="1:5" hidden="1">
      <c r="A172" s="2" t="s">
        <v>3780</v>
      </c>
      <c r="B172" s="2" t="s">
        <v>3781</v>
      </c>
      <c r="C172" s="2" t="s">
        <v>176</v>
      </c>
      <c r="D172" s="2" t="s">
        <v>641</v>
      </c>
      <c r="E172" s="2" t="s">
        <v>690</v>
      </c>
    </row>
    <row r="173" spans="1:5" hidden="1">
      <c r="A173" s="2" t="s">
        <v>3782</v>
      </c>
      <c r="B173" s="2" t="s">
        <v>3783</v>
      </c>
      <c r="C173" s="2" t="s">
        <v>176</v>
      </c>
      <c r="D173" s="2" t="s">
        <v>641</v>
      </c>
      <c r="E173" s="2" t="s">
        <v>724</v>
      </c>
    </row>
    <row r="174" spans="1:5" hidden="1">
      <c r="A174" s="2" t="s">
        <v>3784</v>
      </c>
      <c r="B174" s="2" t="s">
        <v>3785</v>
      </c>
      <c r="C174" s="2" t="s">
        <v>176</v>
      </c>
      <c r="D174" s="2" t="s">
        <v>641</v>
      </c>
      <c r="E174" s="2" t="s">
        <v>675</v>
      </c>
    </row>
    <row r="175" spans="1:5" hidden="1">
      <c r="A175" s="2" t="s">
        <v>3786</v>
      </c>
      <c r="B175" s="2" t="s">
        <v>3754</v>
      </c>
      <c r="C175" s="2" t="s">
        <v>176</v>
      </c>
      <c r="D175" s="2" t="s">
        <v>2647</v>
      </c>
      <c r="E175" s="2" t="s">
        <v>2854</v>
      </c>
    </row>
    <row r="176" spans="1:5" hidden="1">
      <c r="A176" s="2" t="s">
        <v>3787</v>
      </c>
      <c r="B176" s="2" t="s">
        <v>3759</v>
      </c>
      <c r="C176" s="2" t="s">
        <v>176</v>
      </c>
      <c r="D176" s="2" t="s">
        <v>2647</v>
      </c>
      <c r="E176" s="2" t="s">
        <v>2859</v>
      </c>
    </row>
    <row r="177" spans="1:11" hidden="1">
      <c r="A177" s="2" t="s">
        <v>3788</v>
      </c>
      <c r="B177" s="2" t="s">
        <v>3759</v>
      </c>
      <c r="C177" s="2" t="s">
        <v>176</v>
      </c>
      <c r="D177" s="2" t="s">
        <v>2647</v>
      </c>
      <c r="E177" s="2" t="s">
        <v>2871</v>
      </c>
    </row>
    <row r="178" spans="1:11" hidden="1">
      <c r="A178" s="2" t="s">
        <v>3789</v>
      </c>
      <c r="B178" s="2" t="s">
        <v>3754</v>
      </c>
      <c r="C178" s="2" t="s">
        <v>176</v>
      </c>
      <c r="D178" s="2" t="s">
        <v>2647</v>
      </c>
      <c r="E178" s="2" t="s">
        <v>2887</v>
      </c>
    </row>
    <row r="179" spans="1:11" hidden="1">
      <c r="A179" s="2" t="s">
        <v>3790</v>
      </c>
      <c r="B179" s="2" t="s">
        <v>3783</v>
      </c>
      <c r="C179" s="2" t="s">
        <v>176</v>
      </c>
      <c r="D179" s="2" t="s">
        <v>2647</v>
      </c>
      <c r="E179" s="7" t="s">
        <v>2912</v>
      </c>
      <c r="F179" s="15"/>
      <c r="G179" s="15"/>
      <c r="H179" s="15"/>
      <c r="I179" s="15"/>
      <c r="J179" s="15"/>
      <c r="K179" s="15"/>
    </row>
    <row r="180" spans="1:11" hidden="1">
      <c r="A180" s="2" t="s">
        <v>3791</v>
      </c>
      <c r="B180" s="2" t="s">
        <v>3792</v>
      </c>
      <c r="C180" s="2" t="s">
        <v>176</v>
      </c>
      <c r="D180" s="2" t="s">
        <v>99</v>
      </c>
      <c r="E180" s="2" t="s">
        <v>181</v>
      </c>
    </row>
    <row r="181" spans="1:11" hidden="1">
      <c r="A181" s="2" t="s">
        <v>3793</v>
      </c>
      <c r="B181" s="2" t="s">
        <v>3754</v>
      </c>
      <c r="C181" s="2" t="s">
        <v>176</v>
      </c>
      <c r="D181" s="2" t="s">
        <v>291</v>
      </c>
      <c r="E181" s="2" t="s">
        <v>335</v>
      </c>
    </row>
    <row r="182" spans="1:11" hidden="1">
      <c r="A182" s="2" t="s">
        <v>3794</v>
      </c>
      <c r="B182" s="2" t="s">
        <v>3752</v>
      </c>
      <c r="C182" s="2" t="s">
        <v>176</v>
      </c>
      <c r="D182" s="2" t="s">
        <v>291</v>
      </c>
      <c r="E182" s="2" t="s">
        <v>302</v>
      </c>
    </row>
    <row r="183" spans="1:11" hidden="1">
      <c r="A183" s="2" t="s">
        <v>3795</v>
      </c>
      <c r="B183" s="2" t="s">
        <v>3754</v>
      </c>
      <c r="C183" s="2" t="s">
        <v>176</v>
      </c>
      <c r="D183" s="2" t="s">
        <v>438</v>
      </c>
      <c r="E183" s="2" t="s">
        <v>439</v>
      </c>
    </row>
    <row r="184" spans="1:11" hidden="1">
      <c r="A184" s="2" t="s">
        <v>3796</v>
      </c>
      <c r="B184" s="2" t="s">
        <v>3797</v>
      </c>
      <c r="C184" s="2" t="s">
        <v>176</v>
      </c>
      <c r="D184" s="2" t="s">
        <v>438</v>
      </c>
      <c r="E184" s="2" t="s">
        <v>488</v>
      </c>
    </row>
    <row r="185" spans="1:11" hidden="1">
      <c r="A185" s="2" t="s">
        <v>3798</v>
      </c>
      <c r="B185" s="2" t="s">
        <v>3799</v>
      </c>
      <c r="C185" s="2" t="s">
        <v>176</v>
      </c>
      <c r="D185" s="2" t="s">
        <v>438</v>
      </c>
      <c r="E185" s="2" t="s">
        <v>465</v>
      </c>
    </row>
    <row r="186" spans="1:11" hidden="1">
      <c r="A186" s="2" t="s">
        <v>3800</v>
      </c>
      <c r="B186" s="2" t="s">
        <v>3801</v>
      </c>
      <c r="C186" s="2" t="s">
        <v>176</v>
      </c>
      <c r="D186" s="2" t="s">
        <v>3134</v>
      </c>
      <c r="E186" s="2" t="s">
        <v>3140</v>
      </c>
    </row>
    <row r="187" spans="1:11" hidden="1">
      <c r="A187" s="2" t="s">
        <v>3802</v>
      </c>
      <c r="B187" s="2" t="s">
        <v>3803</v>
      </c>
      <c r="C187" s="2" t="s">
        <v>176</v>
      </c>
      <c r="D187" s="2" t="s">
        <v>291</v>
      </c>
      <c r="E187" s="2" t="s">
        <v>379</v>
      </c>
    </row>
    <row r="188" spans="1:11" hidden="1">
      <c r="A188" s="1" t="s">
        <v>3804</v>
      </c>
      <c r="B188" s="2" t="s">
        <v>3803</v>
      </c>
      <c r="C188" s="2" t="s">
        <v>176</v>
      </c>
      <c r="D188" s="2" t="s">
        <v>438</v>
      </c>
      <c r="E188" s="2" t="s">
        <v>449</v>
      </c>
    </row>
    <row r="189" spans="1:11" hidden="1">
      <c r="A189" s="1" t="s">
        <v>3805</v>
      </c>
      <c r="B189" s="2" t="s">
        <v>3803</v>
      </c>
      <c r="C189" s="2" t="s">
        <v>176</v>
      </c>
      <c r="D189" s="2" t="s">
        <v>438</v>
      </c>
      <c r="E189" s="2" t="s">
        <v>452</v>
      </c>
    </row>
    <row r="190" spans="1:11" hidden="1">
      <c r="A190" s="1" t="s">
        <v>3806</v>
      </c>
      <c r="B190" s="2" t="s">
        <v>3803</v>
      </c>
      <c r="C190" s="2" t="s">
        <v>176</v>
      </c>
      <c r="D190" s="2" t="s">
        <v>438</v>
      </c>
      <c r="E190" s="2" t="s">
        <v>455</v>
      </c>
    </row>
    <row r="191" spans="1:11" hidden="1">
      <c r="A191" s="1" t="s">
        <v>3807</v>
      </c>
      <c r="B191" s="2" t="s">
        <v>3803</v>
      </c>
      <c r="C191" s="2" t="s">
        <v>176</v>
      </c>
      <c r="D191" s="2" t="s">
        <v>438</v>
      </c>
      <c r="E191" s="2" t="s">
        <v>458</v>
      </c>
    </row>
    <row r="192" spans="1:11" hidden="1">
      <c r="A192" s="2" t="s">
        <v>3808</v>
      </c>
      <c r="B192" s="2" t="s">
        <v>3809</v>
      </c>
      <c r="C192" s="2" t="s">
        <v>176</v>
      </c>
      <c r="D192" s="2" t="s">
        <v>641</v>
      </c>
      <c r="E192" s="2" t="s">
        <v>748</v>
      </c>
    </row>
    <row r="193" spans="1:11" hidden="1">
      <c r="A193" s="2" t="s">
        <v>3810</v>
      </c>
      <c r="B193" s="2" t="s">
        <v>3811</v>
      </c>
      <c r="C193" s="2" t="s">
        <v>176</v>
      </c>
      <c r="D193" s="2" t="s">
        <v>772</v>
      </c>
      <c r="E193" s="2" t="s">
        <v>789</v>
      </c>
    </row>
    <row r="194" spans="1:11" hidden="1">
      <c r="A194" s="2" t="s">
        <v>3812</v>
      </c>
      <c r="B194" s="2" t="s">
        <v>3803</v>
      </c>
      <c r="C194" s="2" t="s">
        <v>176</v>
      </c>
      <c r="D194" s="2" t="s">
        <v>1234</v>
      </c>
      <c r="E194" s="2" t="s">
        <v>1261</v>
      </c>
    </row>
    <row r="195" spans="1:11" hidden="1">
      <c r="A195" s="2" t="s">
        <v>3813</v>
      </c>
      <c r="B195" s="2" t="s">
        <v>3814</v>
      </c>
      <c r="C195" s="2" t="s">
        <v>176</v>
      </c>
      <c r="D195" s="2" t="s">
        <v>1814</v>
      </c>
      <c r="E195" s="2" t="s">
        <v>1825</v>
      </c>
    </row>
    <row r="196" spans="1:11" hidden="1">
      <c r="A196" s="2" t="s">
        <v>3815</v>
      </c>
      <c r="B196" s="2" t="s">
        <v>3814</v>
      </c>
      <c r="C196" s="2" t="s">
        <v>176</v>
      </c>
      <c r="D196" s="2" t="s">
        <v>1814</v>
      </c>
      <c r="E196" s="2" t="s">
        <v>1828</v>
      </c>
    </row>
    <row r="197" spans="1:11" hidden="1">
      <c r="A197" s="2" t="s">
        <v>3816</v>
      </c>
      <c r="B197" s="2" t="s">
        <v>3814</v>
      </c>
      <c r="C197" s="2" t="s">
        <v>176</v>
      </c>
      <c r="D197" s="2" t="s">
        <v>1814</v>
      </c>
      <c r="E197" s="2" t="s">
        <v>1831</v>
      </c>
    </row>
    <row r="198" spans="1:11" hidden="1">
      <c r="A198" s="2" t="s">
        <v>3817</v>
      </c>
      <c r="B198" s="2" t="s">
        <v>3814</v>
      </c>
      <c r="C198" s="2" t="s">
        <v>176</v>
      </c>
      <c r="D198" s="2" t="s">
        <v>1814</v>
      </c>
      <c r="E198" s="2" t="s">
        <v>1834</v>
      </c>
    </row>
    <row r="199" spans="1:11" hidden="1">
      <c r="A199" s="2" t="s">
        <v>3818</v>
      </c>
      <c r="B199" s="2" t="s">
        <v>3814</v>
      </c>
      <c r="C199" s="2" t="s">
        <v>176</v>
      </c>
      <c r="D199" s="2" t="s">
        <v>2192</v>
      </c>
      <c r="E199" s="1" t="s">
        <v>2248</v>
      </c>
      <c r="F199" s="11"/>
      <c r="G199" s="11"/>
      <c r="H199" s="11"/>
      <c r="I199" s="11"/>
      <c r="J199" s="11"/>
      <c r="K199" s="11"/>
    </row>
    <row r="200" spans="1:11" hidden="1">
      <c r="A200" s="2" t="s">
        <v>3819</v>
      </c>
      <c r="B200" s="2" t="s">
        <v>3814</v>
      </c>
      <c r="C200" s="2" t="s">
        <v>176</v>
      </c>
      <c r="D200" s="2" t="s">
        <v>2192</v>
      </c>
      <c r="E200" s="1" t="s">
        <v>2251</v>
      </c>
      <c r="F200" s="11"/>
      <c r="G200" s="11"/>
      <c r="H200" s="11"/>
      <c r="I200" s="11"/>
      <c r="J200" s="11"/>
      <c r="K200" s="11"/>
    </row>
    <row r="201" spans="1:11" hidden="1">
      <c r="A201" s="2" t="s">
        <v>3820</v>
      </c>
      <c r="B201" s="2" t="s">
        <v>3814</v>
      </c>
      <c r="C201" s="2" t="s">
        <v>176</v>
      </c>
      <c r="D201" s="2" t="s">
        <v>2298</v>
      </c>
      <c r="E201" s="1" t="s">
        <v>2356</v>
      </c>
      <c r="F201" s="11"/>
      <c r="G201" s="11"/>
      <c r="H201" s="11"/>
      <c r="I201" s="11"/>
      <c r="J201" s="11"/>
      <c r="K201" s="11"/>
    </row>
    <row r="202" spans="1:11" hidden="1">
      <c r="A202" s="2" t="s">
        <v>3821</v>
      </c>
      <c r="B202" s="2" t="s">
        <v>3814</v>
      </c>
      <c r="C202" s="2" t="s">
        <v>176</v>
      </c>
      <c r="D202" s="2" t="s">
        <v>2298</v>
      </c>
      <c r="E202" s="1" t="s">
        <v>2359</v>
      </c>
      <c r="F202" s="11"/>
      <c r="G202" s="11"/>
      <c r="H202" s="11"/>
      <c r="I202" s="11"/>
      <c r="J202" s="11"/>
      <c r="K202" s="11"/>
    </row>
    <row r="203" spans="1:11" hidden="1">
      <c r="A203" s="2" t="s">
        <v>3822</v>
      </c>
      <c r="B203" s="2" t="s">
        <v>3814</v>
      </c>
      <c r="C203" s="2" t="s">
        <v>176</v>
      </c>
      <c r="D203" s="2" t="s">
        <v>2647</v>
      </c>
      <c r="E203" s="2" t="s">
        <v>2924</v>
      </c>
    </row>
    <row r="204" spans="1:11" hidden="1">
      <c r="A204" s="2" t="s">
        <v>3823</v>
      </c>
      <c r="B204" s="2" t="s">
        <v>3814</v>
      </c>
      <c r="C204" s="2" t="s">
        <v>176</v>
      </c>
      <c r="D204" s="2" t="s">
        <v>2647</v>
      </c>
      <c r="E204" s="2" t="s">
        <v>2927</v>
      </c>
    </row>
    <row r="205" spans="1:11" hidden="1">
      <c r="A205" s="2" t="s">
        <v>3824</v>
      </c>
      <c r="B205" s="2" t="s">
        <v>3814</v>
      </c>
      <c r="C205" s="2" t="s">
        <v>176</v>
      </c>
      <c r="D205" s="2" t="s">
        <v>2647</v>
      </c>
      <c r="E205" s="2" t="s">
        <v>2930</v>
      </c>
    </row>
    <row r="206" spans="1:11" hidden="1">
      <c r="A206" s="2" t="s">
        <v>3825</v>
      </c>
      <c r="B206" s="2" t="s">
        <v>3814</v>
      </c>
      <c r="C206" s="2" t="s">
        <v>176</v>
      </c>
      <c r="D206" s="2" t="s">
        <v>2647</v>
      </c>
      <c r="E206" s="2" t="s">
        <v>2933</v>
      </c>
    </row>
    <row r="207" spans="1:11" hidden="1">
      <c r="A207" s="2" t="s">
        <v>3826</v>
      </c>
      <c r="B207" s="2" t="s">
        <v>3809</v>
      </c>
      <c r="C207" s="2" t="s">
        <v>176</v>
      </c>
      <c r="D207" s="2" t="s">
        <v>2647</v>
      </c>
      <c r="E207" s="2" t="s">
        <v>2961</v>
      </c>
    </row>
    <row r="208" spans="1:11" hidden="1">
      <c r="A208" s="2" t="s">
        <v>3827</v>
      </c>
      <c r="B208" s="2" t="s">
        <v>3803</v>
      </c>
      <c r="C208" s="2" t="s">
        <v>176</v>
      </c>
      <c r="D208" s="2" t="s">
        <v>2974</v>
      </c>
      <c r="E208" s="2" t="s">
        <v>3027</v>
      </c>
    </row>
    <row r="209" spans="1:5" hidden="1">
      <c r="A209" s="2" t="s">
        <v>3828</v>
      </c>
      <c r="B209" s="2" t="s">
        <v>3814</v>
      </c>
      <c r="C209" s="2" t="s">
        <v>176</v>
      </c>
      <c r="D209" s="2" t="s">
        <v>3102</v>
      </c>
      <c r="E209" s="2" t="s">
        <v>3111</v>
      </c>
    </row>
    <row r="210" spans="1:5" hidden="1">
      <c r="A210" s="2" t="s">
        <v>3829</v>
      </c>
      <c r="B210" s="2" t="s">
        <v>3814</v>
      </c>
      <c r="C210" s="2" t="s">
        <v>176</v>
      </c>
      <c r="D210" s="2" t="s">
        <v>3102</v>
      </c>
      <c r="E210" s="2" t="s">
        <v>3114</v>
      </c>
    </row>
    <row r="211" spans="1:5" hidden="1">
      <c r="A211" s="2" t="s">
        <v>3830</v>
      </c>
      <c r="B211" s="2" t="s">
        <v>3814</v>
      </c>
      <c r="C211" s="2" t="s">
        <v>176</v>
      </c>
      <c r="D211" s="2" t="s">
        <v>3102</v>
      </c>
      <c r="E211" s="2" t="s">
        <v>3117</v>
      </c>
    </row>
    <row r="212" spans="1:5" hidden="1">
      <c r="A212" s="2" t="s">
        <v>3831</v>
      </c>
      <c r="B212" s="2" t="s">
        <v>3814</v>
      </c>
      <c r="C212" s="2" t="s">
        <v>176</v>
      </c>
      <c r="D212" s="2" t="s">
        <v>3102</v>
      </c>
      <c r="E212" s="2" t="s">
        <v>3120</v>
      </c>
    </row>
    <row r="213" spans="1:5" hidden="1">
      <c r="A213" s="2" t="s">
        <v>3832</v>
      </c>
      <c r="B213" s="2" t="s">
        <v>3814</v>
      </c>
      <c r="C213" s="2" t="s">
        <v>176</v>
      </c>
      <c r="D213" s="2" t="s">
        <v>3102</v>
      </c>
      <c r="E213" s="2" t="s">
        <v>3123</v>
      </c>
    </row>
    <row r="214" spans="1:5" hidden="1">
      <c r="A214" s="2" t="s">
        <v>3833</v>
      </c>
      <c r="B214" s="2" t="s">
        <v>3834</v>
      </c>
      <c r="C214" s="2" t="s">
        <v>176</v>
      </c>
      <c r="D214" s="2" t="s">
        <v>438</v>
      </c>
      <c r="E214" s="2" t="s">
        <v>478</v>
      </c>
    </row>
    <row r="215" spans="1:5" hidden="1">
      <c r="A215" s="2" t="s">
        <v>3835</v>
      </c>
      <c r="B215" s="7" t="s">
        <v>3754</v>
      </c>
      <c r="C215" s="2" t="s">
        <v>176</v>
      </c>
      <c r="D215" s="2" t="s">
        <v>599</v>
      </c>
      <c r="E215" s="2" t="s">
        <v>637</v>
      </c>
    </row>
    <row r="216" spans="1:5" hidden="1">
      <c r="A216" s="2" t="s">
        <v>3836</v>
      </c>
      <c r="B216" s="2" t="s">
        <v>3837</v>
      </c>
      <c r="C216" s="2" t="s">
        <v>176</v>
      </c>
      <c r="D216" s="2" t="s">
        <v>1234</v>
      </c>
      <c r="E216" s="2" t="s">
        <v>1273</v>
      </c>
    </row>
    <row r="217" spans="1:5" hidden="1">
      <c r="A217" s="2" t="s">
        <v>3838</v>
      </c>
      <c r="B217" s="7" t="s">
        <v>3750</v>
      </c>
      <c r="C217" s="2" t="s">
        <v>176</v>
      </c>
      <c r="D217" s="2" t="s">
        <v>1423</v>
      </c>
      <c r="E217" s="2" t="s">
        <v>2455</v>
      </c>
    </row>
    <row r="218" spans="1:5" hidden="1">
      <c r="A218" s="2" t="s">
        <v>3839</v>
      </c>
      <c r="B218" s="2" t="s">
        <v>3840</v>
      </c>
      <c r="C218" s="2" t="s">
        <v>176</v>
      </c>
      <c r="D218" s="2" t="s">
        <v>2592</v>
      </c>
      <c r="E218" s="2" t="s">
        <v>2640</v>
      </c>
    </row>
    <row r="219" spans="1:5" hidden="1">
      <c r="A219" s="1" t="s">
        <v>3841</v>
      </c>
      <c r="B219" s="2" t="s">
        <v>3842</v>
      </c>
      <c r="C219" s="2" t="s">
        <v>176</v>
      </c>
      <c r="D219" s="2" t="s">
        <v>1429</v>
      </c>
      <c r="E219" s="2" t="s">
        <v>3074</v>
      </c>
    </row>
    <row r="220" spans="1:5" hidden="1">
      <c r="A220" s="2" t="s">
        <v>3843</v>
      </c>
      <c r="B220" s="2" t="s">
        <v>3844</v>
      </c>
      <c r="C220" s="2" t="s">
        <v>176</v>
      </c>
      <c r="D220" s="2" t="s">
        <v>3081</v>
      </c>
      <c r="E220" s="2" t="s">
        <v>3097</v>
      </c>
    </row>
    <row r="221" spans="1:5" hidden="1">
      <c r="A221" s="2" t="s">
        <v>3845</v>
      </c>
      <c r="B221" s="2" t="s">
        <v>3846</v>
      </c>
      <c r="C221" s="2" t="s">
        <v>176</v>
      </c>
      <c r="D221" s="2" t="s">
        <v>3102</v>
      </c>
      <c r="E221" s="2" t="s">
        <v>3125</v>
      </c>
    </row>
    <row r="222" spans="1:5" hidden="1">
      <c r="A222" s="2" t="s">
        <v>3847</v>
      </c>
      <c r="B222" s="2" t="s">
        <v>3848</v>
      </c>
      <c r="C222" s="2" t="s">
        <v>176</v>
      </c>
      <c r="D222" s="2" t="s">
        <v>3155</v>
      </c>
      <c r="E222" s="2" t="s">
        <v>3170</v>
      </c>
    </row>
    <row r="223" spans="1:5" hidden="1">
      <c r="A223" s="2" t="s">
        <v>3849</v>
      </c>
      <c r="B223" s="2" t="s">
        <v>3850</v>
      </c>
      <c r="C223" s="2" t="s">
        <v>176</v>
      </c>
      <c r="D223" s="2" t="s">
        <v>3155</v>
      </c>
      <c r="E223" s="2" t="s">
        <v>3177</v>
      </c>
    </row>
    <row r="224" spans="1:5" hidden="1">
      <c r="A224" s="2" t="s">
        <v>3851</v>
      </c>
      <c r="B224" s="2" t="s">
        <v>3852</v>
      </c>
      <c r="C224" s="2" t="s">
        <v>176</v>
      </c>
      <c r="D224" s="2" t="s">
        <v>1814</v>
      </c>
      <c r="E224" s="2" t="s">
        <v>1838</v>
      </c>
    </row>
    <row r="225" spans="1:11" hidden="1">
      <c r="A225" s="2" t="s">
        <v>3853</v>
      </c>
      <c r="B225" s="2" t="s">
        <v>3854</v>
      </c>
      <c r="C225" s="2" t="s">
        <v>176</v>
      </c>
      <c r="D225" s="2" t="s">
        <v>641</v>
      </c>
      <c r="E225" s="2" t="s">
        <v>753</v>
      </c>
    </row>
    <row r="226" spans="1:11" hidden="1">
      <c r="A226" s="2" t="s">
        <v>3855</v>
      </c>
      <c r="B226" s="2" t="s">
        <v>3856</v>
      </c>
      <c r="C226" s="2" t="s">
        <v>176</v>
      </c>
      <c r="D226" s="2" t="s">
        <v>772</v>
      </c>
      <c r="E226" s="2" t="s">
        <v>792</v>
      </c>
    </row>
    <row r="227" spans="1:11" hidden="1">
      <c r="A227" s="2" t="s">
        <v>3857</v>
      </c>
      <c r="B227" s="2" t="s">
        <v>3858</v>
      </c>
      <c r="C227" s="2" t="s">
        <v>176</v>
      </c>
      <c r="D227" s="2" t="s">
        <v>1234</v>
      </c>
      <c r="E227" s="2" t="s">
        <v>1257</v>
      </c>
    </row>
    <row r="228" spans="1:11" hidden="1">
      <c r="A228" s="2" t="s">
        <v>3859</v>
      </c>
      <c r="B228" s="2" t="s">
        <v>3854</v>
      </c>
      <c r="C228" s="2" t="s">
        <v>176</v>
      </c>
      <c r="D228" s="2" t="s">
        <v>2647</v>
      </c>
      <c r="E228" s="2" t="s">
        <v>2963</v>
      </c>
    </row>
    <row r="229" spans="1:11" hidden="1">
      <c r="A229" s="1" t="s">
        <v>3860</v>
      </c>
      <c r="B229" s="2" t="s">
        <v>3861</v>
      </c>
      <c r="C229" s="2" t="s">
        <v>176</v>
      </c>
      <c r="D229" s="2" t="s">
        <v>3182</v>
      </c>
      <c r="E229" s="1" t="s">
        <v>3862</v>
      </c>
      <c r="F229" s="11"/>
      <c r="G229" s="11"/>
      <c r="H229" s="11"/>
      <c r="I229" s="11"/>
      <c r="J229" s="11"/>
      <c r="K229" s="11"/>
    </row>
    <row r="230" spans="1:11" hidden="1">
      <c r="A230" s="1" t="s">
        <v>3863</v>
      </c>
      <c r="B230" s="2" t="s">
        <v>3861</v>
      </c>
      <c r="C230" s="2" t="s">
        <v>176</v>
      </c>
      <c r="D230" s="2" t="s">
        <v>3182</v>
      </c>
      <c r="E230" s="1" t="s">
        <v>3864</v>
      </c>
      <c r="F230" s="11"/>
      <c r="G230" s="11"/>
      <c r="H230" s="11"/>
      <c r="I230" s="11"/>
      <c r="J230" s="11"/>
      <c r="K230" s="11"/>
    </row>
    <row r="231" spans="1:11" hidden="1">
      <c r="A231" s="1" t="s">
        <v>3865</v>
      </c>
      <c r="B231" s="2" t="s">
        <v>3861</v>
      </c>
      <c r="C231" s="2" t="s">
        <v>176</v>
      </c>
      <c r="D231" s="2" t="s">
        <v>3182</v>
      </c>
      <c r="E231" s="1" t="s">
        <v>3866</v>
      </c>
      <c r="F231" s="11"/>
      <c r="G231" s="11"/>
      <c r="H231" s="11"/>
      <c r="I231" s="11"/>
      <c r="J231" s="11"/>
      <c r="K231" s="11"/>
    </row>
    <row r="232" spans="1:11" hidden="1">
      <c r="A232" s="1" t="s">
        <v>3867</v>
      </c>
      <c r="B232" s="2" t="s">
        <v>3861</v>
      </c>
      <c r="C232" s="2" t="s">
        <v>176</v>
      </c>
      <c r="D232" s="2" t="s">
        <v>3182</v>
      </c>
      <c r="E232" s="1" t="s">
        <v>3868</v>
      </c>
      <c r="F232" s="11"/>
      <c r="G232" s="11"/>
      <c r="H232" s="11"/>
      <c r="I232" s="11"/>
      <c r="J232" s="11"/>
      <c r="K232" s="11"/>
    </row>
    <row r="233" spans="1:11" hidden="1">
      <c r="A233" s="1" t="s">
        <v>3869</v>
      </c>
      <c r="B233" s="2" t="s">
        <v>3861</v>
      </c>
      <c r="C233" s="2" t="s">
        <v>176</v>
      </c>
      <c r="D233" s="2" t="s">
        <v>3182</v>
      </c>
      <c r="E233" s="1" t="s">
        <v>3870</v>
      </c>
      <c r="F233" s="11"/>
      <c r="G233" s="11"/>
      <c r="H233" s="11"/>
      <c r="I233" s="11"/>
      <c r="J233" s="11"/>
      <c r="K233" s="11"/>
    </row>
    <row r="234" spans="1:11" hidden="1">
      <c r="A234" s="1" t="s">
        <v>3871</v>
      </c>
      <c r="B234" s="2" t="s">
        <v>3861</v>
      </c>
      <c r="C234" s="2" t="s">
        <v>176</v>
      </c>
      <c r="D234" s="2" t="s">
        <v>3182</v>
      </c>
      <c r="E234" s="1" t="s">
        <v>3872</v>
      </c>
      <c r="F234" s="11"/>
      <c r="G234" s="11"/>
      <c r="H234" s="11"/>
      <c r="I234" s="11"/>
      <c r="J234" s="11"/>
      <c r="K234" s="11"/>
    </row>
    <row r="235" spans="1:11" hidden="1">
      <c r="A235" s="1" t="s">
        <v>3873</v>
      </c>
      <c r="B235" s="2" t="s">
        <v>3861</v>
      </c>
      <c r="C235" s="2" t="s">
        <v>176</v>
      </c>
      <c r="D235" s="2" t="s">
        <v>3182</v>
      </c>
      <c r="E235" s="1" t="s">
        <v>3874</v>
      </c>
      <c r="F235" s="11"/>
      <c r="G235" s="11"/>
      <c r="H235" s="11"/>
      <c r="I235" s="11"/>
      <c r="J235" s="11"/>
      <c r="K235" s="11"/>
    </row>
    <row r="236" spans="1:11" hidden="1">
      <c r="A236" s="1" t="s">
        <v>3875</v>
      </c>
      <c r="B236" s="2" t="s">
        <v>3861</v>
      </c>
      <c r="C236" s="2" t="s">
        <v>176</v>
      </c>
      <c r="D236" s="2" t="s">
        <v>3182</v>
      </c>
      <c r="E236" s="1" t="s">
        <v>3876</v>
      </c>
      <c r="F236" s="11"/>
      <c r="G236" s="11"/>
      <c r="H236" s="11"/>
      <c r="I236" s="11"/>
      <c r="J236" s="11"/>
      <c r="K236" s="11"/>
    </row>
    <row r="237" spans="1:11" hidden="1">
      <c r="A237" s="1" t="s">
        <v>3877</v>
      </c>
      <c r="B237" s="2" t="s">
        <v>3861</v>
      </c>
      <c r="C237" s="2" t="s">
        <v>176</v>
      </c>
      <c r="D237" s="2" t="s">
        <v>3182</v>
      </c>
      <c r="E237" s="1" t="s">
        <v>3878</v>
      </c>
      <c r="F237" s="11"/>
      <c r="G237" s="11"/>
      <c r="H237" s="11"/>
      <c r="I237" s="11"/>
      <c r="J237" s="11"/>
      <c r="K237" s="11"/>
    </row>
    <row r="238" spans="1:11" hidden="1">
      <c r="A238" s="1" t="s">
        <v>3879</v>
      </c>
      <c r="B238" s="2" t="s">
        <v>3861</v>
      </c>
      <c r="C238" s="2" t="s">
        <v>176</v>
      </c>
      <c r="D238" s="2" t="s">
        <v>3182</v>
      </c>
      <c r="E238" s="1" t="s">
        <v>3880</v>
      </c>
      <c r="F238" s="11"/>
      <c r="G238" s="11"/>
      <c r="H238" s="11"/>
      <c r="I238" s="11"/>
      <c r="J238" s="11"/>
      <c r="K238" s="11"/>
    </row>
    <row r="239" spans="1:11" hidden="1">
      <c r="A239" s="1" t="s">
        <v>3881</v>
      </c>
      <c r="B239" s="2" t="s">
        <v>3861</v>
      </c>
      <c r="C239" s="2" t="s">
        <v>176</v>
      </c>
      <c r="D239" s="2" t="s">
        <v>3182</v>
      </c>
      <c r="E239" s="1" t="s">
        <v>3882</v>
      </c>
      <c r="F239" s="11"/>
      <c r="G239" s="11"/>
      <c r="H239" s="11"/>
      <c r="I239" s="11"/>
      <c r="J239" s="11"/>
      <c r="K239" s="11"/>
    </row>
    <row r="240" spans="1:11" hidden="1">
      <c r="A240" s="1" t="s">
        <v>3883</v>
      </c>
      <c r="B240" s="2" t="s">
        <v>3861</v>
      </c>
      <c r="C240" s="2" t="s">
        <v>176</v>
      </c>
      <c r="D240" s="2" t="s">
        <v>3182</v>
      </c>
      <c r="E240" s="1" t="s">
        <v>3884</v>
      </c>
      <c r="F240" s="11"/>
      <c r="G240" s="11"/>
      <c r="H240" s="11"/>
      <c r="I240" s="11"/>
      <c r="J240" s="11"/>
      <c r="K240" s="11"/>
    </row>
    <row r="241" spans="1:11" hidden="1">
      <c r="A241" s="1" t="s">
        <v>3885</v>
      </c>
      <c r="B241" s="2" t="s">
        <v>3861</v>
      </c>
      <c r="C241" s="2" t="s">
        <v>176</v>
      </c>
      <c r="D241" s="2" t="s">
        <v>3182</v>
      </c>
      <c r="E241" s="1" t="s">
        <v>3886</v>
      </c>
      <c r="F241" s="11"/>
      <c r="G241" s="11"/>
      <c r="H241" s="11"/>
      <c r="I241" s="11"/>
      <c r="J241" s="11"/>
      <c r="K241" s="11"/>
    </row>
    <row r="242" spans="1:11" hidden="1">
      <c r="A242" s="1" t="s">
        <v>3887</v>
      </c>
      <c r="B242" s="2" t="s">
        <v>3861</v>
      </c>
      <c r="C242" s="2" t="s">
        <v>176</v>
      </c>
      <c r="D242" s="2" t="s">
        <v>3182</v>
      </c>
      <c r="E242" s="1" t="s">
        <v>3888</v>
      </c>
      <c r="F242" s="11"/>
      <c r="G242" s="11"/>
      <c r="H242" s="11"/>
      <c r="I242" s="11"/>
      <c r="J242" s="11"/>
      <c r="K242" s="11"/>
    </row>
    <row r="243" spans="1:11" hidden="1">
      <c r="A243" s="1" t="s">
        <v>3889</v>
      </c>
      <c r="B243" s="2" t="s">
        <v>3861</v>
      </c>
      <c r="C243" s="2" t="s">
        <v>176</v>
      </c>
      <c r="D243" s="2" t="s">
        <v>3182</v>
      </c>
      <c r="E243" s="1" t="s">
        <v>3890</v>
      </c>
      <c r="F243" s="11"/>
      <c r="G243" s="11"/>
      <c r="H243" s="11"/>
      <c r="I243" s="11"/>
      <c r="J243" s="11"/>
      <c r="K243" s="11"/>
    </row>
    <row r="244" spans="1:11" hidden="1">
      <c r="A244" s="2" t="s">
        <v>3891</v>
      </c>
      <c r="B244" s="2" t="s">
        <v>3892</v>
      </c>
      <c r="C244" s="1" t="s">
        <v>176</v>
      </c>
      <c r="D244" s="2" t="s">
        <v>1423</v>
      </c>
      <c r="E244" s="1" t="s">
        <v>2485</v>
      </c>
      <c r="F244" s="11"/>
      <c r="G244" s="11"/>
      <c r="H244" s="11"/>
      <c r="I244" s="11"/>
      <c r="J244" s="11"/>
      <c r="K244" s="11"/>
    </row>
    <row r="245" spans="1:11" hidden="1">
      <c r="A245" s="1" t="s">
        <v>3893</v>
      </c>
      <c r="B245" s="2" t="s">
        <v>3803</v>
      </c>
      <c r="C245" s="1" t="s">
        <v>176</v>
      </c>
      <c r="D245" s="2" t="s">
        <v>1234</v>
      </c>
      <c r="E245" s="1" t="s">
        <v>1280</v>
      </c>
      <c r="F245" s="11"/>
      <c r="G245" s="11"/>
      <c r="H245" s="11"/>
      <c r="I245" s="11"/>
      <c r="J245" s="11"/>
      <c r="K245" s="11"/>
    </row>
    <row r="246" spans="1:11" hidden="1">
      <c r="A246" s="2" t="s">
        <v>3894</v>
      </c>
      <c r="B246" s="1" t="s">
        <v>3895</v>
      </c>
      <c r="C246" s="1" t="s">
        <v>176</v>
      </c>
      <c r="D246" s="2" t="s">
        <v>2974</v>
      </c>
      <c r="E246" s="1" t="s">
        <v>3006</v>
      </c>
      <c r="F246" s="11"/>
      <c r="G246" s="11"/>
      <c r="H246" s="11"/>
      <c r="I246" s="11"/>
      <c r="J246" s="11"/>
      <c r="K246" s="11"/>
    </row>
    <row r="247" spans="1:11" hidden="1">
      <c r="A247" s="2" t="s">
        <v>3896</v>
      </c>
      <c r="B247" s="2" t="s">
        <v>3858</v>
      </c>
      <c r="C247" s="2" t="s">
        <v>176</v>
      </c>
      <c r="D247" s="2" t="s">
        <v>2974</v>
      </c>
      <c r="E247" s="1" t="s">
        <v>3040</v>
      </c>
      <c r="F247" s="11"/>
      <c r="G247" s="11"/>
      <c r="H247" s="11"/>
      <c r="I247" s="11"/>
      <c r="J247" s="11"/>
      <c r="K247" s="11"/>
    </row>
    <row r="248" spans="1:11" hidden="1">
      <c r="A248" s="2" t="s">
        <v>3897</v>
      </c>
      <c r="B248" s="2" t="s">
        <v>3803</v>
      </c>
      <c r="C248" s="2" t="s">
        <v>176</v>
      </c>
      <c r="D248" s="2" t="s">
        <v>2974</v>
      </c>
      <c r="E248" s="1" t="s">
        <v>3035</v>
      </c>
      <c r="F248" s="11"/>
      <c r="G248" s="11"/>
      <c r="H248" s="11"/>
      <c r="I248" s="11"/>
      <c r="J248" s="11"/>
      <c r="K248" s="11"/>
    </row>
    <row r="249" spans="1:11" hidden="1">
      <c r="A249" s="2" t="s">
        <v>3898</v>
      </c>
      <c r="B249" s="2" t="s">
        <v>3814</v>
      </c>
      <c r="C249" s="1" t="s">
        <v>176</v>
      </c>
      <c r="D249" s="2" t="s">
        <v>3102</v>
      </c>
      <c r="E249" s="1" t="s">
        <v>3130</v>
      </c>
      <c r="F249" s="11"/>
      <c r="G249" s="11"/>
      <c r="H249" s="11"/>
      <c r="I249" s="11"/>
      <c r="J249" s="11"/>
      <c r="K249" s="11"/>
    </row>
    <row r="250" spans="1:11" hidden="1">
      <c r="A250" s="2" t="s">
        <v>3899</v>
      </c>
      <c r="B250" s="2" t="s">
        <v>3900</v>
      </c>
      <c r="C250" s="2" t="s">
        <v>196</v>
      </c>
      <c r="D250" s="2" t="s">
        <v>1475</v>
      </c>
      <c r="E250" s="2" t="s">
        <v>1517</v>
      </c>
    </row>
    <row r="251" spans="1:11" hidden="1">
      <c r="A251" s="2" t="s">
        <v>3901</v>
      </c>
      <c r="B251" s="2" t="s">
        <v>3900</v>
      </c>
      <c r="C251" s="2" t="s">
        <v>196</v>
      </c>
      <c r="D251" s="2" t="s">
        <v>1587</v>
      </c>
      <c r="E251" s="2" t="s">
        <v>1619</v>
      </c>
    </row>
    <row r="252" spans="1:11" hidden="1">
      <c r="A252" s="2" t="s">
        <v>3902</v>
      </c>
      <c r="B252" s="2" t="s">
        <v>3903</v>
      </c>
      <c r="C252" s="2" t="s">
        <v>196</v>
      </c>
      <c r="D252" s="2" t="s">
        <v>1154</v>
      </c>
      <c r="E252" s="2" t="s">
        <v>1198</v>
      </c>
    </row>
    <row r="253" spans="1:11" hidden="1">
      <c r="A253" s="2" t="s">
        <v>3904</v>
      </c>
      <c r="B253" s="2" t="s">
        <v>3905</v>
      </c>
      <c r="C253" s="2" t="s">
        <v>196</v>
      </c>
      <c r="D253" s="2" t="s">
        <v>1154</v>
      </c>
      <c r="E253" s="2" t="s">
        <v>1201</v>
      </c>
    </row>
    <row r="254" spans="1:11" hidden="1">
      <c r="A254" s="2" t="s">
        <v>3906</v>
      </c>
      <c r="B254" s="2" t="s">
        <v>3907</v>
      </c>
      <c r="C254" s="2" t="s">
        <v>196</v>
      </c>
      <c r="D254" s="2" t="s">
        <v>808</v>
      </c>
      <c r="E254" s="2" t="s">
        <v>900</v>
      </c>
    </row>
    <row r="255" spans="1:11" hidden="1">
      <c r="A255" s="2" t="s">
        <v>3908</v>
      </c>
      <c r="B255" s="2" t="s">
        <v>3907</v>
      </c>
      <c r="C255" s="2" t="s">
        <v>196</v>
      </c>
      <c r="D255" s="2" t="s">
        <v>808</v>
      </c>
      <c r="E255" s="2" t="s">
        <v>865</v>
      </c>
    </row>
    <row r="256" spans="1:11" hidden="1">
      <c r="A256" s="2" t="s">
        <v>3909</v>
      </c>
      <c r="B256" s="2" t="s">
        <v>3907</v>
      </c>
      <c r="C256" s="2" t="s">
        <v>196</v>
      </c>
      <c r="D256" s="2" t="s">
        <v>808</v>
      </c>
      <c r="E256" s="2" t="s">
        <v>887</v>
      </c>
    </row>
    <row r="257" spans="1:5" hidden="1">
      <c r="A257" s="2" t="s">
        <v>3910</v>
      </c>
      <c r="B257" s="2" t="s">
        <v>3907</v>
      </c>
      <c r="C257" s="2" t="s">
        <v>196</v>
      </c>
      <c r="D257" s="2" t="s">
        <v>808</v>
      </c>
      <c r="E257" s="2" t="s">
        <v>893</v>
      </c>
    </row>
    <row r="258" spans="1:5" hidden="1">
      <c r="A258" s="2" t="s">
        <v>3911</v>
      </c>
      <c r="B258" s="2" t="s">
        <v>3907</v>
      </c>
      <c r="C258" s="2" t="s">
        <v>196</v>
      </c>
      <c r="D258" s="2" t="s">
        <v>808</v>
      </c>
      <c r="E258" s="2" t="s">
        <v>906</v>
      </c>
    </row>
    <row r="259" spans="1:5" hidden="1">
      <c r="A259" s="2" t="s">
        <v>3912</v>
      </c>
      <c r="B259" s="2" t="s">
        <v>3907</v>
      </c>
      <c r="C259" s="2" t="s">
        <v>196</v>
      </c>
      <c r="D259" s="2" t="s">
        <v>808</v>
      </c>
      <c r="E259" s="2" t="s">
        <v>914</v>
      </c>
    </row>
    <row r="260" spans="1:5" hidden="1">
      <c r="A260" s="2" t="s">
        <v>3913</v>
      </c>
      <c r="B260" s="2" t="s">
        <v>3907</v>
      </c>
      <c r="C260" s="2" t="s">
        <v>196</v>
      </c>
      <c r="D260" s="2" t="s">
        <v>808</v>
      </c>
      <c r="E260" s="2" t="s">
        <v>872</v>
      </c>
    </row>
    <row r="261" spans="1:5" hidden="1">
      <c r="A261" s="2" t="s">
        <v>3914</v>
      </c>
      <c r="B261" s="2" t="s">
        <v>3907</v>
      </c>
      <c r="C261" s="2" t="s">
        <v>196</v>
      </c>
      <c r="D261" s="2" t="s">
        <v>808</v>
      </c>
      <c r="E261" s="2" t="s">
        <v>879</v>
      </c>
    </row>
    <row r="262" spans="1:5" hidden="1">
      <c r="A262" s="2" t="s">
        <v>3915</v>
      </c>
      <c r="B262" s="2" t="s">
        <v>3916</v>
      </c>
      <c r="C262" s="2" t="s">
        <v>196</v>
      </c>
      <c r="D262" s="2" t="s">
        <v>99</v>
      </c>
      <c r="E262" s="2" t="s">
        <v>199</v>
      </c>
    </row>
    <row r="263" spans="1:5" hidden="1">
      <c r="A263" s="2" t="s">
        <v>3917</v>
      </c>
      <c r="B263" s="2" t="s">
        <v>3918</v>
      </c>
      <c r="C263" s="2" t="s">
        <v>196</v>
      </c>
      <c r="D263" s="2" t="s">
        <v>291</v>
      </c>
      <c r="E263" s="2" t="s">
        <v>397</v>
      </c>
    </row>
    <row r="264" spans="1:5" hidden="1">
      <c r="A264" s="2" t="s">
        <v>3919</v>
      </c>
      <c r="B264" s="7" t="s">
        <v>3920</v>
      </c>
      <c r="C264" s="2" t="s">
        <v>196</v>
      </c>
      <c r="D264" s="2" t="s">
        <v>291</v>
      </c>
      <c r="E264" s="2" t="s">
        <v>408</v>
      </c>
    </row>
    <row r="265" spans="1:5" hidden="1">
      <c r="A265" s="1" t="s">
        <v>3921</v>
      </c>
      <c r="B265" s="7" t="s">
        <v>3920</v>
      </c>
      <c r="C265" s="2" t="s">
        <v>196</v>
      </c>
      <c r="D265" s="2" t="s">
        <v>291</v>
      </c>
      <c r="E265" s="2" t="s">
        <v>415</v>
      </c>
    </row>
    <row r="266" spans="1:5" hidden="1">
      <c r="A266" s="2" t="s">
        <v>3922</v>
      </c>
      <c r="B266" s="2" t="s">
        <v>3923</v>
      </c>
      <c r="C266" s="2" t="s">
        <v>196</v>
      </c>
      <c r="D266" s="2" t="s">
        <v>1658</v>
      </c>
      <c r="E266" s="2" t="s">
        <v>1710</v>
      </c>
    </row>
    <row r="267" spans="1:5" hidden="1">
      <c r="A267" s="1" t="s">
        <v>3924</v>
      </c>
      <c r="B267" s="2" t="s">
        <v>3925</v>
      </c>
      <c r="C267" s="2" t="s">
        <v>196</v>
      </c>
      <c r="D267" s="2" t="s">
        <v>1658</v>
      </c>
      <c r="E267" s="2" t="s">
        <v>1717</v>
      </c>
    </row>
    <row r="268" spans="1:5" hidden="1">
      <c r="A268" s="2" t="s">
        <v>3926</v>
      </c>
      <c r="B268" s="2" t="s">
        <v>3927</v>
      </c>
      <c r="C268" s="2" t="s">
        <v>196</v>
      </c>
      <c r="D268" s="2" t="s">
        <v>1727</v>
      </c>
      <c r="E268" s="2" t="s">
        <v>1805</v>
      </c>
    </row>
    <row r="269" spans="1:5" hidden="1">
      <c r="A269" s="2" t="s">
        <v>3928</v>
      </c>
      <c r="B269" s="2" t="s">
        <v>3929</v>
      </c>
      <c r="C269" s="2" t="s">
        <v>196</v>
      </c>
      <c r="D269" s="2" t="s">
        <v>1930</v>
      </c>
      <c r="E269" s="2" t="s">
        <v>2032</v>
      </c>
    </row>
    <row r="270" spans="1:5" hidden="1">
      <c r="A270" s="2" t="s">
        <v>3930</v>
      </c>
      <c r="B270" s="2" t="s">
        <v>3931</v>
      </c>
      <c r="C270" s="2" t="s">
        <v>196</v>
      </c>
      <c r="D270" s="2" t="s">
        <v>2592</v>
      </c>
      <c r="E270" s="2" t="s">
        <v>2623</v>
      </c>
    </row>
    <row r="271" spans="1:5" hidden="1">
      <c r="A271" s="2" t="s">
        <v>3932</v>
      </c>
      <c r="B271" s="2" t="s">
        <v>3931</v>
      </c>
      <c r="C271" s="2" t="s">
        <v>196</v>
      </c>
      <c r="D271" s="2" t="s">
        <v>2592</v>
      </c>
      <c r="E271" s="2" t="s">
        <v>2631</v>
      </c>
    </row>
    <row r="272" spans="1:5" hidden="1">
      <c r="A272" s="2" t="s">
        <v>3933</v>
      </c>
      <c r="B272" s="2" t="s">
        <v>3934</v>
      </c>
      <c r="C272" s="2" t="s">
        <v>196</v>
      </c>
      <c r="D272" s="2" t="s">
        <v>641</v>
      </c>
      <c r="E272" s="2" t="s">
        <v>713</v>
      </c>
    </row>
    <row r="273" spans="1:5" hidden="1">
      <c r="A273" s="2" t="s">
        <v>3935</v>
      </c>
      <c r="B273" s="2" t="s">
        <v>3905</v>
      </c>
      <c r="C273" s="2" t="s">
        <v>196</v>
      </c>
      <c r="D273" s="2" t="s">
        <v>641</v>
      </c>
      <c r="E273" s="2" t="s">
        <v>735</v>
      </c>
    </row>
    <row r="274" spans="1:5" hidden="1">
      <c r="A274" s="2" t="s">
        <v>3936</v>
      </c>
      <c r="B274" s="2" t="s">
        <v>3937</v>
      </c>
      <c r="C274" s="2" t="s">
        <v>196</v>
      </c>
      <c r="D274" s="2" t="s">
        <v>641</v>
      </c>
      <c r="E274" s="2" t="s">
        <v>741</v>
      </c>
    </row>
    <row r="275" spans="1:5" hidden="1">
      <c r="A275" s="2" t="s">
        <v>3938</v>
      </c>
      <c r="B275" s="2" t="s">
        <v>3939</v>
      </c>
      <c r="C275" s="2" t="s">
        <v>196</v>
      </c>
      <c r="D275" s="2" t="s">
        <v>1081</v>
      </c>
      <c r="E275" s="2" t="s">
        <v>1082</v>
      </c>
    </row>
    <row r="276" spans="1:5" hidden="1">
      <c r="A276" s="2" t="s">
        <v>3940</v>
      </c>
      <c r="B276" s="2" t="s">
        <v>3939</v>
      </c>
      <c r="C276" s="2" t="s">
        <v>196</v>
      </c>
      <c r="D276" s="2" t="s">
        <v>1081</v>
      </c>
      <c r="E276" s="2" t="s">
        <v>1085</v>
      </c>
    </row>
    <row r="277" spans="1:5" hidden="1">
      <c r="A277" s="2" t="s">
        <v>3941</v>
      </c>
      <c r="B277" s="2" t="s">
        <v>3939</v>
      </c>
      <c r="C277" s="2" t="s">
        <v>196</v>
      </c>
      <c r="D277" s="2" t="s">
        <v>1154</v>
      </c>
      <c r="E277" s="2" t="s">
        <v>1212</v>
      </c>
    </row>
    <row r="278" spans="1:5" hidden="1">
      <c r="A278" s="2" t="s">
        <v>3942</v>
      </c>
      <c r="B278" s="2" t="s">
        <v>3939</v>
      </c>
      <c r="C278" s="2" t="s">
        <v>196</v>
      </c>
      <c r="D278" s="2" t="s">
        <v>1154</v>
      </c>
      <c r="E278" s="2" t="s">
        <v>1215</v>
      </c>
    </row>
    <row r="279" spans="1:5" hidden="1">
      <c r="A279" s="2" t="s">
        <v>3943</v>
      </c>
      <c r="B279" s="2" t="s">
        <v>3944</v>
      </c>
      <c r="C279" s="2" t="s">
        <v>196</v>
      </c>
      <c r="D279" s="2" t="s">
        <v>1360</v>
      </c>
      <c r="E279" s="2" t="s">
        <v>1415</v>
      </c>
    </row>
    <row r="280" spans="1:5" hidden="1">
      <c r="A280" s="2" t="s">
        <v>3945</v>
      </c>
      <c r="B280" s="2" t="s">
        <v>3946</v>
      </c>
      <c r="C280" s="2" t="s">
        <v>196</v>
      </c>
      <c r="D280" s="2" t="s">
        <v>1360</v>
      </c>
      <c r="E280" s="2" t="s">
        <v>1394</v>
      </c>
    </row>
    <row r="281" spans="1:5" hidden="1">
      <c r="A281" s="2" t="s">
        <v>3947</v>
      </c>
      <c r="B281" s="2" t="s">
        <v>3948</v>
      </c>
      <c r="C281" s="2" t="s">
        <v>196</v>
      </c>
      <c r="D281" s="2" t="s">
        <v>1475</v>
      </c>
      <c r="E281" s="2" t="s">
        <v>1572</v>
      </c>
    </row>
    <row r="282" spans="1:5" hidden="1">
      <c r="A282" s="2" t="s">
        <v>3949</v>
      </c>
      <c r="B282" s="2" t="s">
        <v>3948</v>
      </c>
      <c r="C282" s="2" t="s">
        <v>196</v>
      </c>
      <c r="D282" s="2" t="s">
        <v>1475</v>
      </c>
      <c r="E282" s="2" t="s">
        <v>1578</v>
      </c>
    </row>
    <row r="283" spans="1:5" hidden="1">
      <c r="A283" s="2" t="s">
        <v>3950</v>
      </c>
      <c r="B283" s="2" t="s">
        <v>3951</v>
      </c>
      <c r="C283" s="2" t="s">
        <v>196</v>
      </c>
      <c r="D283" s="2" t="s">
        <v>2647</v>
      </c>
      <c r="E283" s="2" t="s">
        <v>2648</v>
      </c>
    </row>
    <row r="284" spans="1:5" hidden="1">
      <c r="A284" s="2" t="s">
        <v>3952</v>
      </c>
      <c r="B284" s="2" t="s">
        <v>3951</v>
      </c>
      <c r="C284" s="2" t="s">
        <v>196</v>
      </c>
      <c r="D284" s="2" t="s">
        <v>2192</v>
      </c>
      <c r="E284" s="2" t="s">
        <v>2266</v>
      </c>
    </row>
    <row r="285" spans="1:5" hidden="1">
      <c r="A285" s="2" t="s">
        <v>3953</v>
      </c>
      <c r="B285" s="2" t="s">
        <v>3951</v>
      </c>
      <c r="C285" s="2" t="s">
        <v>196</v>
      </c>
      <c r="D285" s="2" t="s">
        <v>2192</v>
      </c>
      <c r="E285" s="2" t="s">
        <v>2273</v>
      </c>
    </row>
    <row r="286" spans="1:5" hidden="1">
      <c r="A286" s="2" t="s">
        <v>3954</v>
      </c>
      <c r="B286" s="2" t="s">
        <v>3955</v>
      </c>
      <c r="C286" s="2" t="s">
        <v>196</v>
      </c>
      <c r="D286" s="2" t="s">
        <v>2192</v>
      </c>
      <c r="E286" s="2" t="s">
        <v>2291</v>
      </c>
    </row>
    <row r="287" spans="1:5" hidden="1">
      <c r="A287" s="2" t="s">
        <v>3956</v>
      </c>
      <c r="B287" s="2" t="s">
        <v>3957</v>
      </c>
      <c r="C287" s="2" t="s">
        <v>196</v>
      </c>
      <c r="D287" s="2" t="s">
        <v>2974</v>
      </c>
      <c r="E287" s="2" t="s">
        <v>2999</v>
      </c>
    </row>
    <row r="288" spans="1:5" hidden="1">
      <c r="A288" s="2" t="s">
        <v>3958</v>
      </c>
      <c r="B288" s="2" t="s">
        <v>3959</v>
      </c>
      <c r="C288" s="2" t="s">
        <v>196</v>
      </c>
      <c r="D288" s="2" t="s">
        <v>2647</v>
      </c>
      <c r="E288" s="2" t="s">
        <v>2951</v>
      </c>
    </row>
    <row r="289" spans="1:11" hidden="1">
      <c r="A289" s="2" t="s">
        <v>3960</v>
      </c>
      <c r="B289" s="2" t="s">
        <v>3905</v>
      </c>
      <c r="C289" s="2" t="s">
        <v>196</v>
      </c>
      <c r="D289" s="2" t="s">
        <v>2974</v>
      </c>
      <c r="E289" s="2" t="s">
        <v>3010</v>
      </c>
    </row>
    <row r="290" spans="1:11" hidden="1">
      <c r="A290" s="7" t="s">
        <v>3961</v>
      </c>
      <c r="B290" s="7" t="s">
        <v>3937</v>
      </c>
      <c r="C290" s="7" t="s">
        <v>196</v>
      </c>
      <c r="D290" s="7" t="s">
        <v>2974</v>
      </c>
      <c r="E290" s="7" t="s">
        <v>3018</v>
      </c>
      <c r="F290" s="15"/>
      <c r="G290" s="15"/>
      <c r="H290" s="15"/>
      <c r="I290" s="15"/>
      <c r="J290" s="15"/>
      <c r="K290" s="15"/>
    </row>
    <row r="291" spans="1:11" hidden="1">
      <c r="A291" s="2" t="s">
        <v>3962</v>
      </c>
      <c r="B291" s="7" t="s">
        <v>3963</v>
      </c>
      <c r="C291" s="2" t="s">
        <v>196</v>
      </c>
      <c r="D291" s="2" t="s">
        <v>1234</v>
      </c>
      <c r="E291" s="1" t="s">
        <v>1284</v>
      </c>
      <c r="F291" s="11"/>
      <c r="G291" s="11"/>
      <c r="H291" s="11"/>
      <c r="I291" s="11"/>
      <c r="J291" s="11"/>
      <c r="K291" s="11"/>
    </row>
    <row r="292" spans="1:11" hidden="1">
      <c r="A292" s="2" t="s">
        <v>3964</v>
      </c>
      <c r="B292" s="7" t="s">
        <v>3963</v>
      </c>
      <c r="C292" s="2" t="s">
        <v>196</v>
      </c>
      <c r="D292" s="2" t="s">
        <v>1234</v>
      </c>
      <c r="E292" s="1" t="s">
        <v>1286</v>
      </c>
      <c r="F292" s="11"/>
      <c r="G292" s="11"/>
      <c r="H292" s="11"/>
      <c r="I292" s="11"/>
      <c r="J292" s="11"/>
      <c r="K292" s="11"/>
    </row>
    <row r="293" spans="1:11" hidden="1">
      <c r="A293" s="2" t="s">
        <v>3965</v>
      </c>
      <c r="B293" s="2" t="s">
        <v>3966</v>
      </c>
      <c r="C293" s="2" t="s">
        <v>196</v>
      </c>
      <c r="D293" s="2" t="s">
        <v>99</v>
      </c>
      <c r="E293" s="1" t="s">
        <v>216</v>
      </c>
      <c r="F293" s="11"/>
      <c r="G293" s="11"/>
      <c r="H293" s="11"/>
      <c r="I293" s="11"/>
      <c r="J293" s="11"/>
      <c r="K293" s="11"/>
    </row>
    <row r="294" spans="1:11" hidden="1">
      <c r="A294" s="2" t="s">
        <v>3967</v>
      </c>
      <c r="B294" s="1" t="s">
        <v>3968</v>
      </c>
      <c r="C294" s="2" t="s">
        <v>196</v>
      </c>
      <c r="D294" s="2" t="s">
        <v>641</v>
      </c>
      <c r="E294" s="1" t="s">
        <v>761</v>
      </c>
      <c r="F294" s="11"/>
      <c r="G294" s="11"/>
      <c r="H294" s="11"/>
      <c r="I294" s="11"/>
      <c r="J294" s="11"/>
      <c r="K294" s="11"/>
    </row>
    <row r="295" spans="1:11" hidden="1">
      <c r="A295" s="2" t="s">
        <v>3969</v>
      </c>
      <c r="B295" s="1" t="s">
        <v>3970</v>
      </c>
      <c r="C295" s="2" t="s">
        <v>196</v>
      </c>
      <c r="D295" s="2" t="s">
        <v>1475</v>
      </c>
      <c r="E295" s="1" t="s">
        <v>1525</v>
      </c>
      <c r="F295" s="11"/>
      <c r="G295" s="11"/>
      <c r="H295" s="11"/>
      <c r="I295" s="11"/>
      <c r="J295" s="11"/>
      <c r="K295" s="11"/>
    </row>
    <row r="296" spans="1:11" hidden="1">
      <c r="A296" s="2" t="s">
        <v>3971</v>
      </c>
      <c r="B296" s="1" t="s">
        <v>3970</v>
      </c>
      <c r="C296" s="2" t="s">
        <v>196</v>
      </c>
      <c r="D296" s="2" t="s">
        <v>1587</v>
      </c>
      <c r="E296" s="1" t="s">
        <v>1595</v>
      </c>
      <c r="F296" s="11"/>
      <c r="G296" s="11"/>
      <c r="H296" s="11"/>
      <c r="I296" s="11"/>
      <c r="J296" s="11"/>
      <c r="K296" s="11"/>
    </row>
    <row r="297" spans="1:11" hidden="1">
      <c r="A297" s="1" t="s">
        <v>3972</v>
      </c>
      <c r="B297" s="1" t="s">
        <v>3973</v>
      </c>
      <c r="C297" s="2" t="s">
        <v>196</v>
      </c>
      <c r="D297" s="2" t="s">
        <v>2192</v>
      </c>
      <c r="E297" s="1" t="s">
        <v>2283</v>
      </c>
      <c r="F297" s="11"/>
      <c r="G297" s="11"/>
      <c r="H297" s="11"/>
      <c r="I297" s="11"/>
      <c r="J297" s="11"/>
      <c r="K297" s="11"/>
    </row>
    <row r="298" spans="1:11" hidden="1">
      <c r="A298" s="2" t="s">
        <v>3974</v>
      </c>
      <c r="B298" s="2" t="s">
        <v>3975</v>
      </c>
      <c r="C298" s="2" t="s">
        <v>196</v>
      </c>
      <c r="D298" s="2" t="s">
        <v>2974</v>
      </c>
      <c r="E298" s="6" t="s">
        <v>3031</v>
      </c>
      <c r="F298" s="21"/>
      <c r="G298" s="21"/>
      <c r="H298" s="21"/>
      <c r="I298" s="21"/>
      <c r="J298" s="21"/>
      <c r="K298" s="21"/>
    </row>
  </sheetData>
  <autoFilter ref="A1:K298" xr:uid="{A4B466F3-F80A-456D-8465-7F80A2BC562D}">
    <filterColumn colId="0">
      <filters>
        <filter val="F1.S1.DS.CDS01.CMA001_FIT105"/>
        <filter val="F1.S1.DS.CDS01.CMA003_FIT227"/>
        <filter val="F1.S1.DS.CDS01.EGC001_FIT110"/>
        <filter val="F1.S1.DS.CDS01.EGC001_FIT209"/>
        <filter val="F1.S1.DS.CDS01.EGC001_FIT220"/>
        <filter val="F1.S1.DS.CDS01.GPA001_FIT228"/>
        <filter val="F1.S1.DS.EFT01.CMA001_FIT130"/>
        <filter val="F1.S1.DS.EFT01.CMA002_FIT117"/>
        <filter val="F1.S1.DS.EFT01.GPA003_FIT122"/>
        <filter val="F1.S1.DS.EFT01.GPA005_FIT212"/>
        <filter val="F1.S1.DS.EFT01.GPB001_FIT116"/>
        <filter val="F1.S1.DS.EFT01.HQ001_FIT118"/>
        <filter val="F1.S1.DS.EFT01.HQ001_FIT127"/>
        <filter val="F1.S1.DS.FPH01.CMA001_FIT515"/>
        <filter val="F1.S1.DS.FPH01.CMA002_FIT516"/>
        <filter val="F1.S1.DS.FPH01.GPB001_FIT518"/>
        <filter val="F1.S1.DS.FPH01.GPB002_FIT511"/>
        <filter val="F1.S1.DS.IXS01.CMA001_FIT215"/>
        <filter val="F1.S1.DS.IXS01.CMA001_FIT216"/>
        <filter val="F1.S1.DS.IXS01.CMA002_FIT322"/>
        <filter val="F1.S1.DS.IXS01.CMA003_FIT326"/>
        <filter val="F1.S1.DS.IXS01.CMA003_FIT327"/>
        <filter val="F1.S1.DS.IXS01.CMA005_FIT601"/>
        <filter val="F1.S1.DS.IXS01.CMA005_FIT603"/>
        <filter val="F1.S1.DS.IXS01.GPA007_FIT418"/>
        <filter val="F1.S1.DS.IXS01.GPB001_FIT221"/>
        <filter val="F1.S1.DS.IXS01.GPB003_FIT320"/>
        <filter val="F1.S1.DS.IXS01.GPB005_FIT318"/>
        <filter val="F1.S1.DS.IXS01.GPB009_FIT608"/>
        <filter val="F1.S1.DS.NDS01.CMA001_FIT101"/>
        <filter val="F1.S1.DS.NDS01.CMA002_FIT107"/>
        <filter val="F1.S1.DS.NDS01.CMA004_FIT225"/>
        <filter val="F1.S1.DS.NDS01.EGC001_FIT117"/>
        <filter val="F1.S1.DS.NDS01.EGC001_FIT216"/>
        <filter val="F1.S1.DS.NDS01.EGC001_FIT224"/>
        <filter val="F1.S1.DS.NDS01.GPB001_FIT205"/>
        <filter val="F1.S1.DS.OGT01.CMA001_FIT218"/>
        <filter val="F1.S1.DS.OGT01.HSB001_FIT220"/>
        <filter val="F1.S1.DS.PLI01.CMA001_FIT128"/>
        <filter val="F1.S1.DS.PLI01.CMA003_FIT121"/>
        <filter val="F1.S1.DS.PLI01.CMA004_FIT221"/>
        <filter val="F1.S1.DS.PLI01.CMA006_FIT324"/>
        <filter val="F1.S1.DS.PLI01.CMA007_FIT329"/>
        <filter val="F1.S1.DS.PLI01.CMA008_FIT330"/>
        <filter val="F1.S1.DS.PLI01.CMA009_FIT601"/>
        <filter val="F1.S1.DS.PLI01.GPB001_FIT110"/>
        <filter val="F1.S1.DS.PLI01.GPB003_FIT224"/>
        <filter val="F1.S1.DS.PLI01.GPB006_FIT325"/>
        <filter val="F1.S1.DS.PLI01.GPB008_FIT418"/>
        <filter val="F1.S1.DS.PLI01.GPB010_FIT411"/>
        <filter val="F1.S1.DS.PLI01.GPB010_FIT604"/>
        <filter val="F1.S1.DS.PLI01.HQ001_FIT417"/>
        <filter val="F1.S1.DS.RRS01.CMA001_FIT102"/>
        <filter val="F1.S1.DS.RRS01.CMA001_FIT103"/>
        <filter val="F1.S1.DS.RRS01.CMA001_FIT117"/>
        <filter val="F1.S1.DS.RRS01.CMA001_FIT124"/>
        <filter val="F1.S1.DS.RRS01.GPA001_FIT122"/>
        <filter val="F1.S1.DS.RRS01.GPA001_FIT123"/>
        <filter val="F1.S1.DS.RRS01.GPA003_FIT121"/>
        <filter val="F1.S1.DS.RRS01.HQ001_FIT116"/>
        <filter val="F1.S1.DS.RUS01.GPB121_FIT102"/>
        <filter val="F1.S1.DS.RUS01.GPB121_FIT602"/>
        <filter val="F1.S1.DS.RUS01.GPB121_FIT702"/>
        <filter val="F1.S1.DS.RUS01.XM01_FIT202"/>
        <filter val="F1.S1.DS.RUS01.XM01_FIT325"/>
        <filter val="F1.S1.DS.RUS01.XM01_FIT504"/>
      </filters>
    </filterColumn>
    <filterColumn colId="1">
      <filters>
        <filter val="FLOW IND. XMTR - CORIOLIS"/>
      </filters>
    </filterColumn>
  </autoFilter>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2C6FD-9877-438A-A560-739D147D4D68}">
  <sheetPr filterMode="1"/>
  <dimension ref="A1:AL977"/>
  <sheetViews>
    <sheetView topLeftCell="C1" zoomScale="115" zoomScaleNormal="115" workbookViewId="0">
      <pane ySplit="1" topLeftCell="A2" activePane="bottomLeft" state="frozen"/>
      <selection activeCell="C1" sqref="C1"/>
      <selection pane="bottomLeft" activeCell="T981" sqref="T981"/>
    </sheetView>
  </sheetViews>
  <sheetFormatPr defaultColWidth="9.140625" defaultRowHeight="15"/>
  <cols>
    <col min="1" max="1" width="11.140625" hidden="1" customWidth="1"/>
    <col min="2" max="2" width="13.140625" hidden="1" customWidth="1"/>
    <col min="3" max="3" width="37.140625" bestFit="1" customWidth="1"/>
    <col min="4" max="4" width="122.140625" hidden="1" customWidth="1"/>
    <col min="5" max="5" width="47.7109375" hidden="1" customWidth="1"/>
    <col min="6" max="6" width="18.42578125" hidden="1" customWidth="1"/>
    <col min="7" max="7" width="16.5703125" customWidth="1"/>
    <col min="8" max="8" width="16.140625" hidden="1" customWidth="1"/>
    <col min="9" max="9" width="18.28515625" hidden="1" customWidth="1"/>
    <col min="10" max="10" width="25.5703125" hidden="1" customWidth="1"/>
    <col min="11" max="11" width="17.7109375" hidden="1" customWidth="1"/>
    <col min="12" max="12" width="11.140625" hidden="1" customWidth="1"/>
    <col min="13" max="13" width="26.85546875" hidden="1" customWidth="1"/>
    <col min="14" max="15" width="22.28515625" hidden="1" customWidth="1"/>
    <col min="16" max="16" width="21.85546875" hidden="1" customWidth="1"/>
    <col min="17" max="17" width="29.5703125" hidden="1" customWidth="1"/>
    <col min="18" max="18" width="43.5703125" hidden="1" customWidth="1"/>
    <col min="19" max="19" width="27.85546875" hidden="1" customWidth="1"/>
    <col min="20" max="20" width="26.5703125" bestFit="1" customWidth="1"/>
    <col min="21" max="21" width="19.85546875" hidden="1" customWidth="1"/>
    <col min="22" max="22" width="9.28515625" hidden="1" customWidth="1"/>
    <col min="23" max="23" width="13.140625" hidden="1" customWidth="1"/>
    <col min="24" max="24" width="19.7109375" hidden="1" customWidth="1"/>
    <col min="25" max="25" width="13.42578125" hidden="1" customWidth="1"/>
    <col min="26" max="26" width="15.42578125" customWidth="1"/>
    <col min="27" max="30" width="15.42578125" hidden="1" customWidth="1"/>
    <col min="31" max="35" width="15.42578125" customWidth="1"/>
    <col min="36" max="36" width="23.85546875" hidden="1" customWidth="1"/>
    <col min="37" max="37" width="20.7109375" hidden="1" customWidth="1"/>
    <col min="38" max="38" width="15.42578125" bestFit="1" customWidth="1"/>
  </cols>
  <sheetData>
    <row r="1" spans="1:38" ht="38.25">
      <c r="A1" s="23" t="s">
        <v>3976</v>
      </c>
      <c r="B1" s="23" t="s">
        <v>30</v>
      </c>
      <c r="C1" s="23" t="s">
        <v>31</v>
      </c>
      <c r="D1" s="23" t="s">
        <v>32</v>
      </c>
      <c r="E1" s="23" t="s">
        <v>33</v>
      </c>
      <c r="F1" s="23" t="s">
        <v>34</v>
      </c>
      <c r="G1" s="23" t="s">
        <v>37</v>
      </c>
      <c r="H1" s="23" t="s">
        <v>38</v>
      </c>
      <c r="I1" s="23" t="s">
        <v>39</v>
      </c>
      <c r="J1" s="23" t="s">
        <v>40</v>
      </c>
      <c r="K1" s="23" t="s">
        <v>41</v>
      </c>
      <c r="L1" s="23" t="s">
        <v>42</v>
      </c>
      <c r="M1" s="23" t="s">
        <v>43</v>
      </c>
      <c r="N1" s="23" t="s">
        <v>44</v>
      </c>
      <c r="O1" s="23" t="s">
        <v>45</v>
      </c>
      <c r="P1" s="23" t="s">
        <v>46</v>
      </c>
      <c r="Q1" s="23" t="s">
        <v>47</v>
      </c>
      <c r="R1" s="23" t="s">
        <v>48</v>
      </c>
      <c r="S1" s="23" t="s">
        <v>49</v>
      </c>
      <c r="T1" s="23" t="s">
        <v>50</v>
      </c>
      <c r="U1" s="23" t="s">
        <v>51</v>
      </c>
      <c r="V1" s="23" t="s">
        <v>52</v>
      </c>
      <c r="W1" s="23" t="s">
        <v>53</v>
      </c>
      <c r="X1" s="23" t="s">
        <v>56</v>
      </c>
      <c r="Y1" s="23" t="s">
        <v>57</v>
      </c>
      <c r="Z1" s="23" t="s">
        <v>3977</v>
      </c>
      <c r="AA1" s="23" t="s">
        <v>3978</v>
      </c>
      <c r="AB1" s="23" t="s">
        <v>3979</v>
      </c>
      <c r="AC1" s="23" t="s">
        <v>3980</v>
      </c>
      <c r="AD1" s="23" t="s">
        <v>3981</v>
      </c>
      <c r="AE1" s="18" t="s">
        <v>3982</v>
      </c>
      <c r="AF1" s="18" t="s">
        <v>3983</v>
      </c>
      <c r="AG1" s="18" t="s">
        <v>3984</v>
      </c>
      <c r="AH1" s="18" t="s">
        <v>3981</v>
      </c>
      <c r="AI1" s="18" t="s">
        <v>3985</v>
      </c>
      <c r="AJ1" s="8" t="s">
        <v>3986</v>
      </c>
      <c r="AK1" s="9" t="s">
        <v>3987</v>
      </c>
      <c r="AL1" s="18" t="s">
        <v>3988</v>
      </c>
    </row>
    <row r="2" spans="1:38" hidden="1">
      <c r="A2" s="2" t="s">
        <v>3989</v>
      </c>
      <c r="B2" s="2" t="s">
        <v>89</v>
      </c>
      <c r="C2" s="2" t="s">
        <v>3990</v>
      </c>
      <c r="D2" s="2" t="s">
        <v>194</v>
      </c>
      <c r="E2" s="2" t="s">
        <v>201</v>
      </c>
      <c r="F2" s="2" t="s">
        <v>165</v>
      </c>
      <c r="G2" s="2" t="s">
        <v>196</v>
      </c>
      <c r="H2" s="2" t="s">
        <v>3991</v>
      </c>
      <c r="I2" s="2" t="s">
        <v>3991</v>
      </c>
      <c r="J2" s="2"/>
      <c r="K2" s="2" t="s">
        <v>66</v>
      </c>
      <c r="L2" s="2" t="s">
        <v>66</v>
      </c>
      <c r="M2" s="2" t="s">
        <v>66</v>
      </c>
      <c r="N2" s="2" t="s">
        <v>66</v>
      </c>
      <c r="O2" s="2" t="s">
        <v>66</v>
      </c>
      <c r="P2" s="2" t="s">
        <v>3992</v>
      </c>
      <c r="Q2" s="2" t="s">
        <v>395</v>
      </c>
      <c r="R2" s="2" t="s">
        <v>66</v>
      </c>
      <c r="S2" s="2" t="s">
        <v>99</v>
      </c>
      <c r="T2" s="2" t="s">
        <v>66</v>
      </c>
      <c r="U2" s="2"/>
      <c r="V2" s="2"/>
      <c r="W2" s="2" t="s">
        <v>206</v>
      </c>
      <c r="X2" s="4" t="s">
        <v>102</v>
      </c>
      <c r="Y2" s="2"/>
      <c r="Z2" s="13"/>
      <c r="AE2" t="e">
        <f>IF($AI2="Y",(_xlfn.XLOOKUP($Z2,#REF!,#REF!,)),"")</f>
        <v>#REF!</v>
      </c>
      <c r="AF2" t="e">
        <f>IF($AI2="Y",(_xlfn.XLOOKUP($Z2,#REF!,#REF!,)),"")</f>
        <v>#REF!</v>
      </c>
      <c r="AG2" t="e">
        <f>IF($AI2="Y",(_xlfn.XLOOKUP($Z2,#REF!,#REF!,)),"")</f>
        <v>#REF!</v>
      </c>
      <c r="AH2" t="e">
        <f>IF($AI2="Y",(_xlfn.XLOOKUP($Z2,#REF!,#REF!,)),"")</f>
        <v>#REF!</v>
      </c>
      <c r="AI2" t="e">
        <f>_xlfn.IFNA(_xlfn.XLOOKUP($Z2,#REF!,#REF!,),"")</f>
        <v>#REF!</v>
      </c>
    </row>
    <row r="3" spans="1:38" hidden="1">
      <c r="A3" s="2" t="s">
        <v>3989</v>
      </c>
      <c r="B3" s="2" t="s">
        <v>89</v>
      </c>
      <c r="C3" s="2" t="s">
        <v>3993</v>
      </c>
      <c r="D3" s="2" t="s">
        <v>194</v>
      </c>
      <c r="E3" s="2" t="s">
        <v>208</v>
      </c>
      <c r="F3" s="2" t="s">
        <v>165</v>
      </c>
      <c r="G3" s="2" t="s">
        <v>196</v>
      </c>
      <c r="H3" s="2" t="s">
        <v>3991</v>
      </c>
      <c r="I3" s="2" t="s">
        <v>3991</v>
      </c>
      <c r="J3" s="2"/>
      <c r="K3" s="2" t="s">
        <v>66</v>
      </c>
      <c r="L3" s="2" t="s">
        <v>66</v>
      </c>
      <c r="M3" s="2" t="s">
        <v>66</v>
      </c>
      <c r="N3" s="2" t="s">
        <v>66</v>
      </c>
      <c r="O3" s="2" t="s">
        <v>66</v>
      </c>
      <c r="P3" s="2" t="s">
        <v>3992</v>
      </c>
      <c r="Q3" s="2" t="s">
        <v>395</v>
      </c>
      <c r="R3" s="2" t="s">
        <v>66</v>
      </c>
      <c r="S3" s="2" t="s">
        <v>99</v>
      </c>
      <c r="T3" s="2" t="s">
        <v>66</v>
      </c>
      <c r="U3" s="2"/>
      <c r="V3" s="2"/>
      <c r="W3" s="2" t="s">
        <v>206</v>
      </c>
      <c r="X3" s="4" t="s">
        <v>102</v>
      </c>
      <c r="Y3" s="2"/>
      <c r="Z3" s="13"/>
      <c r="AE3" t="e">
        <f>IF($AI3="Y",(_xlfn.XLOOKUP($Z3,#REF!,#REF!,)),"")</f>
        <v>#REF!</v>
      </c>
      <c r="AF3" t="e">
        <f>IF($AI3="Y",(_xlfn.XLOOKUP($Z3,#REF!,#REF!,)),"")</f>
        <v>#REF!</v>
      </c>
      <c r="AG3" t="e">
        <f>IF($AI3="Y",(_xlfn.XLOOKUP($Z3,#REF!,#REF!,)),"")</f>
        <v>#REF!</v>
      </c>
      <c r="AH3" t="e">
        <f>IF($AI3="Y",(_xlfn.XLOOKUP($Z3,#REF!,#REF!,)),"")</f>
        <v>#REF!</v>
      </c>
      <c r="AI3" t="e">
        <f>_xlfn.IFNA(_xlfn.XLOOKUP($Z3,#REF!,#REF!,),"")</f>
        <v>#REF!</v>
      </c>
    </row>
    <row r="4" spans="1:38" hidden="1">
      <c r="A4" s="2" t="s">
        <v>3989</v>
      </c>
      <c r="B4" s="2" t="s">
        <v>89</v>
      </c>
      <c r="C4" s="2" t="s">
        <v>3994</v>
      </c>
      <c r="D4" s="2" t="s">
        <v>266</v>
      </c>
      <c r="E4" s="2" t="s">
        <v>267</v>
      </c>
      <c r="F4" s="2" t="s">
        <v>211</v>
      </c>
      <c r="G4" s="2" t="s">
        <v>83</v>
      </c>
      <c r="H4" s="2" t="s">
        <v>3991</v>
      </c>
      <c r="I4" s="2" t="s">
        <v>3991</v>
      </c>
      <c r="J4" s="2"/>
      <c r="K4" s="2" t="s">
        <v>66</v>
      </c>
      <c r="L4" s="2" t="s">
        <v>66</v>
      </c>
      <c r="M4" s="2" t="s">
        <v>66</v>
      </c>
      <c r="N4" s="2" t="s">
        <v>66</v>
      </c>
      <c r="O4" s="2" t="s">
        <v>66</v>
      </c>
      <c r="P4" s="2" t="s">
        <v>3992</v>
      </c>
      <c r="Q4" s="2" t="s">
        <v>66</v>
      </c>
      <c r="R4" s="2" t="s">
        <v>66</v>
      </c>
      <c r="S4" s="2" t="s">
        <v>99</v>
      </c>
      <c r="T4" s="2" t="s">
        <v>66</v>
      </c>
      <c r="U4" s="2"/>
      <c r="V4" s="2"/>
      <c r="W4" s="2" t="s">
        <v>272</v>
      </c>
      <c r="X4" s="4" t="s">
        <v>102</v>
      </c>
      <c r="Y4" s="2"/>
      <c r="Z4" s="13"/>
      <c r="AE4" t="e">
        <f>IF($AI4="Y",(_xlfn.XLOOKUP($Z4,#REF!,#REF!,)),"")</f>
        <v>#REF!</v>
      </c>
      <c r="AF4" t="e">
        <f>IF($AI4="Y",(_xlfn.XLOOKUP($Z4,#REF!,#REF!,)),"")</f>
        <v>#REF!</v>
      </c>
      <c r="AG4" t="e">
        <f>IF($AI4="Y",(_xlfn.XLOOKUP($Z4,#REF!,#REF!,)),"")</f>
        <v>#REF!</v>
      </c>
      <c r="AH4" t="e">
        <f>IF($AI4="Y",(_xlfn.XLOOKUP($Z4,#REF!,#REF!,)),"")</f>
        <v>#REF!</v>
      </c>
      <c r="AI4" t="e">
        <f>_xlfn.IFNA(_xlfn.XLOOKUP($Z4,#REF!,#REF!,),"")</f>
        <v>#REF!</v>
      </c>
    </row>
    <row r="5" spans="1:38" hidden="1">
      <c r="A5" s="2" t="s">
        <v>3989</v>
      </c>
      <c r="B5" s="2" t="s">
        <v>89</v>
      </c>
      <c r="C5" s="2" t="s">
        <v>3995</v>
      </c>
      <c r="D5" s="2" t="s">
        <v>275</v>
      </c>
      <c r="E5" s="2" t="s">
        <v>276</v>
      </c>
      <c r="F5" s="2" t="s">
        <v>211</v>
      </c>
      <c r="G5" s="2" t="s">
        <v>83</v>
      </c>
      <c r="H5" s="2" t="s">
        <v>3991</v>
      </c>
      <c r="I5" s="2" t="s">
        <v>3991</v>
      </c>
      <c r="J5" s="2"/>
      <c r="K5" s="2" t="s">
        <v>66</v>
      </c>
      <c r="L5" s="2" t="s">
        <v>66</v>
      </c>
      <c r="M5" s="2" t="s">
        <v>66</v>
      </c>
      <c r="N5" s="2" t="s">
        <v>66</v>
      </c>
      <c r="O5" s="2" t="s">
        <v>66</v>
      </c>
      <c r="P5" s="2" t="s">
        <v>3992</v>
      </c>
      <c r="Q5" s="2" t="s">
        <v>66</v>
      </c>
      <c r="R5" s="2" t="s">
        <v>66</v>
      </c>
      <c r="S5" s="2" t="s">
        <v>99</v>
      </c>
      <c r="T5" s="2" t="s">
        <v>66</v>
      </c>
      <c r="U5" s="2"/>
      <c r="V5" s="2"/>
      <c r="W5" s="2" t="s">
        <v>272</v>
      </c>
      <c r="X5" s="4" t="s">
        <v>102</v>
      </c>
      <c r="Y5" s="2"/>
      <c r="Z5" s="13"/>
      <c r="AE5" t="e">
        <f>IF($AI5="Y",(_xlfn.XLOOKUP($Z5,#REF!,#REF!,)),"")</f>
        <v>#REF!</v>
      </c>
      <c r="AF5" t="e">
        <f>IF($AI5="Y",(_xlfn.XLOOKUP($Z5,#REF!,#REF!,)),"")</f>
        <v>#REF!</v>
      </c>
      <c r="AG5" t="e">
        <f>IF($AI5="Y",(_xlfn.XLOOKUP($Z5,#REF!,#REF!,)),"")</f>
        <v>#REF!</v>
      </c>
      <c r="AH5" t="e">
        <f>IF($AI5="Y",(_xlfn.XLOOKUP($Z5,#REF!,#REF!,)),"")</f>
        <v>#REF!</v>
      </c>
      <c r="AI5" t="e">
        <f>_xlfn.IFNA(_xlfn.XLOOKUP($Z5,#REF!,#REF!,),"")</f>
        <v>#REF!</v>
      </c>
    </row>
    <row r="6" spans="1:38" hidden="1">
      <c r="A6" s="2" t="s">
        <v>3989</v>
      </c>
      <c r="B6" s="2" t="s">
        <v>89</v>
      </c>
      <c r="C6" s="2" t="s">
        <v>3996</v>
      </c>
      <c r="D6" s="2" t="s">
        <v>359</v>
      </c>
      <c r="E6" s="2" t="s">
        <v>360</v>
      </c>
      <c r="F6" s="2" t="s">
        <v>3997</v>
      </c>
      <c r="G6" s="2" t="s">
        <v>3998</v>
      </c>
      <c r="H6" s="2" t="s">
        <v>3991</v>
      </c>
      <c r="I6" s="2" t="s">
        <v>3991</v>
      </c>
      <c r="J6" s="2"/>
      <c r="K6" s="2" t="s">
        <v>66</v>
      </c>
      <c r="L6" s="2" t="s">
        <v>66</v>
      </c>
      <c r="M6" s="2" t="s">
        <v>66</v>
      </c>
      <c r="N6" s="2" t="s">
        <v>66</v>
      </c>
      <c r="O6" s="2" t="s">
        <v>66</v>
      </c>
      <c r="P6" s="2" t="s">
        <v>3992</v>
      </c>
      <c r="Q6" s="2" t="s">
        <v>66</v>
      </c>
      <c r="R6" s="2" t="s">
        <v>66</v>
      </c>
      <c r="S6" s="2" t="s">
        <v>291</v>
      </c>
      <c r="T6" s="2" t="s">
        <v>66</v>
      </c>
      <c r="U6" s="2"/>
      <c r="V6" s="2"/>
      <c r="W6" s="2" t="s">
        <v>112</v>
      </c>
      <c r="X6" s="1"/>
      <c r="Y6" s="2"/>
      <c r="Z6" s="13"/>
      <c r="AE6" t="e">
        <f>IF($AI6="Y",(_xlfn.XLOOKUP($Z6,#REF!,#REF!,)),"")</f>
        <v>#REF!</v>
      </c>
      <c r="AF6" t="e">
        <f>IF($AI6="Y",(_xlfn.XLOOKUP($Z6,#REF!,#REF!,)),"")</f>
        <v>#REF!</v>
      </c>
      <c r="AG6" t="e">
        <f>IF($AI6="Y",(_xlfn.XLOOKUP($Z6,#REF!,#REF!,)),"")</f>
        <v>#REF!</v>
      </c>
      <c r="AH6" t="e">
        <f>IF($AI6="Y",(_xlfn.XLOOKUP($Z6,#REF!,#REF!,)),"")</f>
        <v>#REF!</v>
      </c>
      <c r="AI6" t="e">
        <f>_xlfn.IFNA(_xlfn.XLOOKUP($Z6,#REF!,#REF!,),"")</f>
        <v>#REF!</v>
      </c>
    </row>
    <row r="7" spans="1:38" hidden="1">
      <c r="A7" s="2" t="s">
        <v>3989</v>
      </c>
      <c r="B7" s="2" t="s">
        <v>89</v>
      </c>
      <c r="C7" s="2" t="s">
        <v>3999</v>
      </c>
      <c r="D7" s="2" t="s">
        <v>367</v>
      </c>
      <c r="E7" s="2" t="s">
        <v>360</v>
      </c>
      <c r="F7" s="2" t="s">
        <v>3997</v>
      </c>
      <c r="G7" s="2" t="s">
        <v>3998</v>
      </c>
      <c r="H7" s="2" t="s">
        <v>3991</v>
      </c>
      <c r="I7" s="2" t="s">
        <v>3991</v>
      </c>
      <c r="J7" s="2"/>
      <c r="K7" s="2" t="s">
        <v>66</v>
      </c>
      <c r="L7" s="2" t="s">
        <v>66</v>
      </c>
      <c r="M7" s="2" t="s">
        <v>66</v>
      </c>
      <c r="N7" s="2" t="s">
        <v>66</v>
      </c>
      <c r="O7" s="2" t="s">
        <v>66</v>
      </c>
      <c r="P7" s="2" t="s">
        <v>3992</v>
      </c>
      <c r="Q7" s="2" t="s">
        <v>66</v>
      </c>
      <c r="R7" s="2" t="s">
        <v>66</v>
      </c>
      <c r="S7" s="2" t="s">
        <v>291</v>
      </c>
      <c r="T7" s="2" t="s">
        <v>66</v>
      </c>
      <c r="U7" s="2"/>
      <c r="V7" s="2"/>
      <c r="W7" s="2" t="s">
        <v>112</v>
      </c>
      <c r="X7" s="1"/>
      <c r="Y7" s="2"/>
      <c r="Z7" s="13"/>
      <c r="AE7" t="e">
        <f>IF($AI7="Y",(_xlfn.XLOOKUP($Z7,#REF!,#REF!,)),"")</f>
        <v>#REF!</v>
      </c>
      <c r="AF7" t="e">
        <f>IF($AI7="Y",(_xlfn.XLOOKUP($Z7,#REF!,#REF!,)),"")</f>
        <v>#REF!</v>
      </c>
      <c r="AG7" t="e">
        <f>IF($AI7="Y",(_xlfn.XLOOKUP($Z7,#REF!,#REF!,)),"")</f>
        <v>#REF!</v>
      </c>
      <c r="AH7" t="e">
        <f>IF($AI7="Y",(_xlfn.XLOOKUP($Z7,#REF!,#REF!,)),"")</f>
        <v>#REF!</v>
      </c>
      <c r="AI7" t="e">
        <f>_xlfn.IFNA(_xlfn.XLOOKUP($Z7,#REF!,#REF!,),"")</f>
        <v>#REF!</v>
      </c>
    </row>
    <row r="8" spans="1:38" hidden="1">
      <c r="A8" s="2" t="s">
        <v>3989</v>
      </c>
      <c r="B8" s="2" t="s">
        <v>89</v>
      </c>
      <c r="C8" s="2" t="s">
        <v>4000</v>
      </c>
      <c r="D8" s="2" t="s">
        <v>369</v>
      </c>
      <c r="E8" s="2" t="s">
        <v>360</v>
      </c>
      <c r="F8" s="2" t="s">
        <v>4001</v>
      </c>
      <c r="G8" s="2" t="s">
        <v>3998</v>
      </c>
      <c r="H8" s="2" t="s">
        <v>3991</v>
      </c>
      <c r="I8" s="2" t="s">
        <v>3991</v>
      </c>
      <c r="J8" s="2"/>
      <c r="K8" s="2" t="s">
        <v>66</v>
      </c>
      <c r="L8" s="2" t="s">
        <v>66</v>
      </c>
      <c r="M8" s="2" t="s">
        <v>66</v>
      </c>
      <c r="N8" s="2" t="s">
        <v>66</v>
      </c>
      <c r="O8" s="2" t="s">
        <v>66</v>
      </c>
      <c r="P8" s="2" t="s">
        <v>3992</v>
      </c>
      <c r="Q8" s="2" t="s">
        <v>66</v>
      </c>
      <c r="R8" s="2" t="s">
        <v>66</v>
      </c>
      <c r="S8" s="2" t="s">
        <v>291</v>
      </c>
      <c r="T8" s="2" t="s">
        <v>66</v>
      </c>
      <c r="U8" s="2"/>
      <c r="V8" s="2"/>
      <c r="W8" s="2" t="s">
        <v>112</v>
      </c>
      <c r="X8" s="1"/>
      <c r="Y8" s="2"/>
      <c r="Z8" s="13"/>
      <c r="AE8" t="e">
        <f>IF($AI8="Y",(_xlfn.XLOOKUP($Z8,#REF!,#REF!,)),"")</f>
        <v>#REF!</v>
      </c>
      <c r="AF8" t="e">
        <f>IF($AI8="Y",(_xlfn.XLOOKUP($Z8,#REF!,#REF!,)),"")</f>
        <v>#REF!</v>
      </c>
      <c r="AG8" t="e">
        <f>IF($AI8="Y",(_xlfn.XLOOKUP($Z8,#REF!,#REF!,)),"")</f>
        <v>#REF!</v>
      </c>
      <c r="AH8" t="e">
        <f>IF($AI8="Y",(_xlfn.XLOOKUP($Z8,#REF!,#REF!,)),"")</f>
        <v>#REF!</v>
      </c>
      <c r="AI8" t="e">
        <f>_xlfn.IFNA(_xlfn.XLOOKUP($Z8,#REF!,#REF!,),"")</f>
        <v>#REF!</v>
      </c>
    </row>
    <row r="9" spans="1:38" hidden="1">
      <c r="A9" s="2" t="s">
        <v>3989</v>
      </c>
      <c r="B9" s="2" t="s">
        <v>89</v>
      </c>
      <c r="C9" s="2" t="s">
        <v>4002</v>
      </c>
      <c r="D9" s="2" t="s">
        <v>372</v>
      </c>
      <c r="E9" s="2" t="s">
        <v>360</v>
      </c>
      <c r="F9" s="2" t="s">
        <v>4001</v>
      </c>
      <c r="G9" s="2" t="s">
        <v>3998</v>
      </c>
      <c r="H9" s="2" t="s">
        <v>3991</v>
      </c>
      <c r="I9" s="2" t="s">
        <v>3991</v>
      </c>
      <c r="J9" s="2"/>
      <c r="K9" s="2" t="s">
        <v>66</v>
      </c>
      <c r="L9" s="2" t="s">
        <v>66</v>
      </c>
      <c r="M9" s="2" t="s">
        <v>66</v>
      </c>
      <c r="N9" s="2" t="s">
        <v>66</v>
      </c>
      <c r="O9" s="2" t="s">
        <v>66</v>
      </c>
      <c r="P9" s="2" t="s">
        <v>3992</v>
      </c>
      <c r="Q9" s="2" t="s">
        <v>66</v>
      </c>
      <c r="R9" s="2" t="s">
        <v>66</v>
      </c>
      <c r="S9" s="2" t="s">
        <v>291</v>
      </c>
      <c r="T9" s="2" t="s">
        <v>66</v>
      </c>
      <c r="U9" s="2"/>
      <c r="V9" s="2"/>
      <c r="W9" s="2" t="s">
        <v>112</v>
      </c>
      <c r="X9" s="1"/>
      <c r="Y9" s="2"/>
      <c r="Z9" s="13"/>
      <c r="AE9" t="e">
        <f>IF($AI9="Y",(_xlfn.XLOOKUP($Z9,#REF!,#REF!,)),"")</f>
        <v>#REF!</v>
      </c>
      <c r="AF9" t="e">
        <f>IF($AI9="Y",(_xlfn.XLOOKUP($Z9,#REF!,#REF!,)),"")</f>
        <v>#REF!</v>
      </c>
      <c r="AG9" t="e">
        <f>IF($AI9="Y",(_xlfn.XLOOKUP($Z9,#REF!,#REF!,)),"")</f>
        <v>#REF!</v>
      </c>
      <c r="AH9" t="e">
        <f>IF($AI9="Y",(_xlfn.XLOOKUP($Z9,#REF!,#REF!,)),"")</f>
        <v>#REF!</v>
      </c>
      <c r="AI9" t="e">
        <f>_xlfn.IFNA(_xlfn.XLOOKUP($Z9,#REF!,#REF!,),"")</f>
        <v>#REF!</v>
      </c>
    </row>
    <row r="10" spans="1:38" hidden="1">
      <c r="A10" s="2" t="s">
        <v>3989</v>
      </c>
      <c r="B10" s="2" t="s">
        <v>89</v>
      </c>
      <c r="C10" s="2" t="s">
        <v>4003</v>
      </c>
      <c r="D10" s="2" t="s">
        <v>390</v>
      </c>
      <c r="E10" s="2" t="s">
        <v>4004</v>
      </c>
      <c r="F10" s="2" t="s">
        <v>392</v>
      </c>
      <c r="G10" s="2" t="s">
        <v>196</v>
      </c>
      <c r="H10" s="2" t="s">
        <v>3991</v>
      </c>
      <c r="I10" s="2" t="s">
        <v>3991</v>
      </c>
      <c r="J10" s="2"/>
      <c r="K10" s="2" t="s">
        <v>66</v>
      </c>
      <c r="L10" s="2" t="s">
        <v>66</v>
      </c>
      <c r="M10" s="2" t="s">
        <v>66</v>
      </c>
      <c r="N10" s="2" t="s">
        <v>66</v>
      </c>
      <c r="O10" s="2" t="s">
        <v>66</v>
      </c>
      <c r="P10" s="2" t="s">
        <v>3992</v>
      </c>
      <c r="Q10" s="2" t="s">
        <v>395</v>
      </c>
      <c r="R10" s="2" t="s">
        <v>66</v>
      </c>
      <c r="S10" s="2" t="s">
        <v>291</v>
      </c>
      <c r="T10" s="2" t="s">
        <v>66</v>
      </c>
      <c r="U10" s="2"/>
      <c r="V10" s="2"/>
      <c r="W10" s="2" t="s">
        <v>62</v>
      </c>
      <c r="X10" s="4" t="s">
        <v>102</v>
      </c>
      <c r="Y10" s="2"/>
      <c r="Z10" s="13"/>
      <c r="AE10" t="e">
        <f>IF($AI10="Y",(_xlfn.XLOOKUP($Z10,#REF!,#REF!,)),"")</f>
        <v>#REF!</v>
      </c>
      <c r="AF10" t="e">
        <f>IF($AI10="Y",(_xlfn.XLOOKUP($Z10,#REF!,#REF!,)),"")</f>
        <v>#REF!</v>
      </c>
      <c r="AG10" t="e">
        <f>IF($AI10="Y",(_xlfn.XLOOKUP($Z10,#REF!,#REF!,)),"")</f>
        <v>#REF!</v>
      </c>
      <c r="AH10" t="e">
        <f>IF($AI10="Y",(_xlfn.XLOOKUP($Z10,#REF!,#REF!,)),"")</f>
        <v>#REF!</v>
      </c>
      <c r="AI10" t="e">
        <f>_xlfn.IFNA(_xlfn.XLOOKUP($Z10,#REF!,#REF!,),"")</f>
        <v>#REF!</v>
      </c>
    </row>
    <row r="11" spans="1:38" hidden="1">
      <c r="A11" s="2" t="s">
        <v>3989</v>
      </c>
      <c r="B11" s="2" t="s">
        <v>89</v>
      </c>
      <c r="C11" s="2" t="s">
        <v>4005</v>
      </c>
      <c r="D11" s="2" t="s">
        <v>390</v>
      </c>
      <c r="E11" s="2" t="s">
        <v>201</v>
      </c>
      <c r="F11" s="2" t="s">
        <v>392</v>
      </c>
      <c r="G11" s="2" t="s">
        <v>196</v>
      </c>
      <c r="H11" s="2" t="s">
        <v>3991</v>
      </c>
      <c r="I11" s="2" t="s">
        <v>3991</v>
      </c>
      <c r="J11" s="2"/>
      <c r="K11" s="2" t="s">
        <v>66</v>
      </c>
      <c r="L11" s="2" t="s">
        <v>66</v>
      </c>
      <c r="M11" s="2" t="s">
        <v>66</v>
      </c>
      <c r="N11" s="2" t="s">
        <v>66</v>
      </c>
      <c r="O11" s="2" t="s">
        <v>66</v>
      </c>
      <c r="P11" s="2" t="s">
        <v>3992</v>
      </c>
      <c r="Q11" s="2" t="s">
        <v>395</v>
      </c>
      <c r="R11" s="2" t="s">
        <v>66</v>
      </c>
      <c r="S11" s="2" t="s">
        <v>291</v>
      </c>
      <c r="T11" s="2" t="s">
        <v>66</v>
      </c>
      <c r="U11" s="2"/>
      <c r="V11" s="2"/>
      <c r="W11" s="2" t="s">
        <v>206</v>
      </c>
      <c r="X11" s="4" t="s">
        <v>102</v>
      </c>
      <c r="Y11" s="2"/>
      <c r="Z11" s="13"/>
      <c r="AE11" t="e">
        <f>IF($AI11="Y",(_xlfn.XLOOKUP($Z11,#REF!,#REF!,)),"")</f>
        <v>#REF!</v>
      </c>
      <c r="AF11" t="e">
        <f>IF($AI11="Y",(_xlfn.XLOOKUP($Z11,#REF!,#REF!,)),"")</f>
        <v>#REF!</v>
      </c>
      <c r="AG11" t="e">
        <f>IF($AI11="Y",(_xlfn.XLOOKUP($Z11,#REF!,#REF!,)),"")</f>
        <v>#REF!</v>
      </c>
      <c r="AH11" t="e">
        <f>IF($AI11="Y",(_xlfn.XLOOKUP($Z11,#REF!,#REF!,)),"")</f>
        <v>#REF!</v>
      </c>
      <c r="AI11" t="e">
        <f>_xlfn.IFNA(_xlfn.XLOOKUP($Z11,#REF!,#REF!,),"")</f>
        <v>#REF!</v>
      </c>
    </row>
    <row r="12" spans="1:38" hidden="1">
      <c r="A12" s="2" t="s">
        <v>3989</v>
      </c>
      <c r="B12" s="2" t="s">
        <v>89</v>
      </c>
      <c r="C12" s="2" t="s">
        <v>4006</v>
      </c>
      <c r="D12" s="2" t="s">
        <v>390</v>
      </c>
      <c r="E12" s="2" t="s">
        <v>208</v>
      </c>
      <c r="F12" s="2" t="s">
        <v>392</v>
      </c>
      <c r="G12" s="2" t="s">
        <v>196</v>
      </c>
      <c r="H12" s="2" t="s">
        <v>3991</v>
      </c>
      <c r="I12" s="2" t="s">
        <v>3991</v>
      </c>
      <c r="J12" s="2"/>
      <c r="K12" s="2" t="s">
        <v>66</v>
      </c>
      <c r="L12" s="2" t="s">
        <v>66</v>
      </c>
      <c r="M12" s="2" t="s">
        <v>66</v>
      </c>
      <c r="N12" s="2" t="s">
        <v>66</v>
      </c>
      <c r="O12" s="2" t="s">
        <v>66</v>
      </c>
      <c r="P12" s="2" t="s">
        <v>3992</v>
      </c>
      <c r="Q12" s="2" t="s">
        <v>395</v>
      </c>
      <c r="R12" s="2" t="s">
        <v>66</v>
      </c>
      <c r="S12" s="2" t="s">
        <v>291</v>
      </c>
      <c r="T12" s="2" t="s">
        <v>66</v>
      </c>
      <c r="U12" s="2"/>
      <c r="V12" s="2"/>
      <c r="W12" s="2" t="s">
        <v>206</v>
      </c>
      <c r="X12" s="4" t="s">
        <v>102</v>
      </c>
      <c r="Y12" s="2"/>
      <c r="Z12" s="13"/>
      <c r="AE12" t="e">
        <f>IF($AI12="Y",(_xlfn.XLOOKUP($Z12,#REF!,#REF!,)),"")</f>
        <v>#REF!</v>
      </c>
      <c r="AF12" t="e">
        <f>IF($AI12="Y",(_xlfn.XLOOKUP($Z12,#REF!,#REF!,)),"")</f>
        <v>#REF!</v>
      </c>
      <c r="AG12" t="e">
        <f>IF($AI12="Y",(_xlfn.XLOOKUP($Z12,#REF!,#REF!,)),"")</f>
        <v>#REF!</v>
      </c>
      <c r="AH12" t="e">
        <f>IF($AI12="Y",(_xlfn.XLOOKUP($Z12,#REF!,#REF!,)),"")</f>
        <v>#REF!</v>
      </c>
      <c r="AI12" t="e">
        <f>_xlfn.IFNA(_xlfn.XLOOKUP($Z12,#REF!,#REF!,),"")</f>
        <v>#REF!</v>
      </c>
    </row>
    <row r="13" spans="1:38" hidden="1">
      <c r="A13" s="2" t="s">
        <v>3989</v>
      </c>
      <c r="B13" s="2" t="s">
        <v>89</v>
      </c>
      <c r="C13" s="2" t="s">
        <v>4007</v>
      </c>
      <c r="D13" s="2" t="s">
        <v>405</v>
      </c>
      <c r="E13" s="2" t="s">
        <v>4004</v>
      </c>
      <c r="F13" s="2" t="s">
        <v>319</v>
      </c>
      <c r="G13" s="2" t="s">
        <v>196</v>
      </c>
      <c r="H13" s="2" t="s">
        <v>3991</v>
      </c>
      <c r="I13" s="2" t="s">
        <v>3991</v>
      </c>
      <c r="J13" s="2"/>
      <c r="K13" s="2" t="s">
        <v>66</v>
      </c>
      <c r="L13" s="2" t="s">
        <v>66</v>
      </c>
      <c r="M13" s="2" t="s">
        <v>66</v>
      </c>
      <c r="N13" s="2" t="s">
        <v>66</v>
      </c>
      <c r="O13" s="2" t="s">
        <v>66</v>
      </c>
      <c r="P13" s="2" t="s">
        <v>3992</v>
      </c>
      <c r="Q13" s="2" t="s">
        <v>395</v>
      </c>
      <c r="R13" s="2" t="s">
        <v>66</v>
      </c>
      <c r="S13" s="2" t="s">
        <v>291</v>
      </c>
      <c r="T13" s="2" t="s">
        <v>66</v>
      </c>
      <c r="U13" s="2"/>
      <c r="V13" s="2"/>
      <c r="W13" s="2" t="s">
        <v>62</v>
      </c>
      <c r="X13" s="4" t="s">
        <v>102</v>
      </c>
      <c r="Y13" s="2"/>
      <c r="Z13" s="13"/>
      <c r="AE13" t="e">
        <f>IF($AI13="Y",(_xlfn.XLOOKUP($Z13,#REF!,#REF!,)),"")</f>
        <v>#REF!</v>
      </c>
      <c r="AF13" t="e">
        <f>IF($AI13="Y",(_xlfn.XLOOKUP($Z13,#REF!,#REF!,)),"")</f>
        <v>#REF!</v>
      </c>
      <c r="AG13" t="e">
        <f>IF($AI13="Y",(_xlfn.XLOOKUP($Z13,#REF!,#REF!,)),"")</f>
        <v>#REF!</v>
      </c>
      <c r="AH13" t="e">
        <f>IF($AI13="Y",(_xlfn.XLOOKUP($Z13,#REF!,#REF!,)),"")</f>
        <v>#REF!</v>
      </c>
      <c r="AI13" t="e">
        <f>_xlfn.IFNA(_xlfn.XLOOKUP($Z13,#REF!,#REF!,),"")</f>
        <v>#REF!</v>
      </c>
    </row>
    <row r="14" spans="1:38" hidden="1">
      <c r="A14" s="2" t="s">
        <v>3989</v>
      </c>
      <c r="B14" s="2" t="s">
        <v>89</v>
      </c>
      <c r="C14" s="2" t="s">
        <v>4008</v>
      </c>
      <c r="D14" s="2" t="s">
        <v>405</v>
      </c>
      <c r="E14" s="2" t="s">
        <v>201</v>
      </c>
      <c r="F14" s="2" t="s">
        <v>319</v>
      </c>
      <c r="G14" s="2" t="s">
        <v>196</v>
      </c>
      <c r="H14" s="2" t="s">
        <v>3991</v>
      </c>
      <c r="I14" s="2" t="s">
        <v>3991</v>
      </c>
      <c r="J14" s="2"/>
      <c r="K14" s="2" t="s">
        <v>66</v>
      </c>
      <c r="L14" s="2" t="s">
        <v>66</v>
      </c>
      <c r="M14" s="2" t="s">
        <v>66</v>
      </c>
      <c r="N14" s="2" t="s">
        <v>66</v>
      </c>
      <c r="O14" s="2" t="s">
        <v>66</v>
      </c>
      <c r="P14" s="2" t="s">
        <v>3992</v>
      </c>
      <c r="Q14" s="2" t="s">
        <v>395</v>
      </c>
      <c r="R14" s="2" t="s">
        <v>66</v>
      </c>
      <c r="S14" s="2" t="s">
        <v>291</v>
      </c>
      <c r="T14" s="2" t="s">
        <v>66</v>
      </c>
      <c r="U14" s="2"/>
      <c r="V14" s="2"/>
      <c r="W14" s="2" t="s">
        <v>206</v>
      </c>
      <c r="X14" s="4" t="s">
        <v>102</v>
      </c>
      <c r="Y14" s="2"/>
      <c r="Z14" s="13"/>
      <c r="AE14" t="e">
        <f>IF($AI14="Y",(_xlfn.XLOOKUP($Z14,#REF!,#REF!,)),"")</f>
        <v>#REF!</v>
      </c>
      <c r="AF14" t="e">
        <f>IF($AI14="Y",(_xlfn.XLOOKUP($Z14,#REF!,#REF!,)),"")</f>
        <v>#REF!</v>
      </c>
      <c r="AG14" t="e">
        <f>IF($AI14="Y",(_xlfn.XLOOKUP($Z14,#REF!,#REF!,)),"")</f>
        <v>#REF!</v>
      </c>
      <c r="AH14" t="e">
        <f>IF($AI14="Y",(_xlfn.XLOOKUP($Z14,#REF!,#REF!,)),"")</f>
        <v>#REF!</v>
      </c>
      <c r="AI14" t="e">
        <f>_xlfn.IFNA(_xlfn.XLOOKUP($Z14,#REF!,#REF!,),"")</f>
        <v>#REF!</v>
      </c>
    </row>
    <row r="15" spans="1:38" hidden="1">
      <c r="A15" s="2" t="s">
        <v>3989</v>
      </c>
      <c r="B15" s="2" t="s">
        <v>89</v>
      </c>
      <c r="C15" s="2" t="s">
        <v>4009</v>
      </c>
      <c r="D15" s="2" t="s">
        <v>405</v>
      </c>
      <c r="E15" s="2" t="s">
        <v>208</v>
      </c>
      <c r="F15" s="2" t="s">
        <v>319</v>
      </c>
      <c r="G15" s="2" t="s">
        <v>196</v>
      </c>
      <c r="H15" s="2" t="s">
        <v>3991</v>
      </c>
      <c r="I15" s="2" t="s">
        <v>3991</v>
      </c>
      <c r="J15" s="2"/>
      <c r="K15" s="2" t="s">
        <v>66</v>
      </c>
      <c r="L15" s="2" t="s">
        <v>66</v>
      </c>
      <c r="M15" s="2" t="s">
        <v>66</v>
      </c>
      <c r="N15" s="2" t="s">
        <v>66</v>
      </c>
      <c r="O15" s="2" t="s">
        <v>66</v>
      </c>
      <c r="P15" s="2" t="s">
        <v>3992</v>
      </c>
      <c r="Q15" s="2" t="s">
        <v>395</v>
      </c>
      <c r="R15" s="2" t="s">
        <v>66</v>
      </c>
      <c r="S15" s="2" t="s">
        <v>291</v>
      </c>
      <c r="T15" s="2" t="s">
        <v>66</v>
      </c>
      <c r="U15" s="2"/>
      <c r="V15" s="2"/>
      <c r="W15" s="2" t="s">
        <v>206</v>
      </c>
      <c r="X15" s="4" t="s">
        <v>102</v>
      </c>
      <c r="Y15" s="2"/>
      <c r="Z15" s="13"/>
      <c r="AE15" t="e">
        <f>IF($AI15="Y",(_xlfn.XLOOKUP($Z15,#REF!,#REF!,)),"")</f>
        <v>#REF!</v>
      </c>
      <c r="AF15" t="e">
        <f>IF($AI15="Y",(_xlfn.XLOOKUP($Z15,#REF!,#REF!,)),"")</f>
        <v>#REF!</v>
      </c>
      <c r="AG15" t="e">
        <f>IF($AI15="Y",(_xlfn.XLOOKUP($Z15,#REF!,#REF!,)),"")</f>
        <v>#REF!</v>
      </c>
      <c r="AH15" t="e">
        <f>IF($AI15="Y",(_xlfn.XLOOKUP($Z15,#REF!,#REF!,)),"")</f>
        <v>#REF!</v>
      </c>
      <c r="AI15" t="e">
        <f>_xlfn.IFNA(_xlfn.XLOOKUP($Z15,#REF!,#REF!,),"")</f>
        <v>#REF!</v>
      </c>
    </row>
    <row r="16" spans="1:38" hidden="1">
      <c r="A16" s="2" t="s">
        <v>3989</v>
      </c>
      <c r="B16" s="2" t="s">
        <v>89</v>
      </c>
      <c r="C16" s="1" t="s">
        <v>4010</v>
      </c>
      <c r="D16" s="2" t="s">
        <v>413</v>
      </c>
      <c r="E16" s="2" t="s">
        <v>4004</v>
      </c>
      <c r="F16" s="2" t="s">
        <v>414</v>
      </c>
      <c r="G16" s="2" t="s">
        <v>196</v>
      </c>
      <c r="H16" s="2" t="s">
        <v>3991</v>
      </c>
      <c r="I16" s="2" t="s">
        <v>3991</v>
      </c>
      <c r="J16" s="2"/>
      <c r="K16" s="2" t="s">
        <v>66</v>
      </c>
      <c r="L16" s="2" t="s">
        <v>66</v>
      </c>
      <c r="M16" s="2" t="s">
        <v>66</v>
      </c>
      <c r="N16" s="2" t="s">
        <v>66</v>
      </c>
      <c r="O16" s="2" t="s">
        <v>66</v>
      </c>
      <c r="P16" s="2" t="s">
        <v>3992</v>
      </c>
      <c r="Q16" s="2" t="s">
        <v>395</v>
      </c>
      <c r="R16" s="2" t="s">
        <v>66</v>
      </c>
      <c r="S16" s="2" t="s">
        <v>291</v>
      </c>
      <c r="T16" s="2" t="s">
        <v>66</v>
      </c>
      <c r="U16" s="2"/>
      <c r="V16" s="2"/>
      <c r="W16" s="2" t="s">
        <v>62</v>
      </c>
      <c r="X16" s="4" t="s">
        <v>102</v>
      </c>
      <c r="Y16" s="2"/>
      <c r="Z16" s="13"/>
      <c r="AE16" t="e">
        <f>IF($AI16="Y",(_xlfn.XLOOKUP($Z16,#REF!,#REF!,)),"")</f>
        <v>#REF!</v>
      </c>
      <c r="AF16" t="e">
        <f>IF($AI16="Y",(_xlfn.XLOOKUP($Z16,#REF!,#REF!,)),"")</f>
        <v>#REF!</v>
      </c>
      <c r="AG16" t="e">
        <f>IF($AI16="Y",(_xlfn.XLOOKUP($Z16,#REF!,#REF!,)),"")</f>
        <v>#REF!</v>
      </c>
      <c r="AH16" t="e">
        <f>IF($AI16="Y",(_xlfn.XLOOKUP($Z16,#REF!,#REF!,)),"")</f>
        <v>#REF!</v>
      </c>
      <c r="AI16" t="e">
        <f>_xlfn.IFNA(_xlfn.XLOOKUP($Z16,#REF!,#REF!,),"")</f>
        <v>#REF!</v>
      </c>
    </row>
    <row r="17" spans="1:35" hidden="1">
      <c r="A17" s="2" t="s">
        <v>3989</v>
      </c>
      <c r="B17" s="2" t="s">
        <v>89</v>
      </c>
      <c r="C17" s="1" t="s">
        <v>4011</v>
      </c>
      <c r="D17" s="2" t="s">
        <v>413</v>
      </c>
      <c r="E17" s="2" t="s">
        <v>201</v>
      </c>
      <c r="F17" s="2" t="s">
        <v>414</v>
      </c>
      <c r="G17" s="2" t="s">
        <v>196</v>
      </c>
      <c r="H17" s="2" t="s">
        <v>3991</v>
      </c>
      <c r="I17" s="2" t="s">
        <v>3991</v>
      </c>
      <c r="J17" s="2"/>
      <c r="K17" s="2" t="s">
        <v>66</v>
      </c>
      <c r="L17" s="2" t="s">
        <v>66</v>
      </c>
      <c r="M17" s="2" t="s">
        <v>66</v>
      </c>
      <c r="N17" s="2" t="s">
        <v>66</v>
      </c>
      <c r="O17" s="2" t="s">
        <v>66</v>
      </c>
      <c r="P17" s="2" t="s">
        <v>3992</v>
      </c>
      <c r="Q17" s="2" t="s">
        <v>395</v>
      </c>
      <c r="R17" s="2" t="s">
        <v>66</v>
      </c>
      <c r="S17" s="2" t="s">
        <v>291</v>
      </c>
      <c r="T17" s="2" t="s">
        <v>66</v>
      </c>
      <c r="U17" s="2"/>
      <c r="V17" s="2"/>
      <c r="W17" s="2" t="s">
        <v>206</v>
      </c>
      <c r="X17" s="4" t="s">
        <v>102</v>
      </c>
      <c r="Y17" s="2"/>
      <c r="Z17" s="13"/>
      <c r="AE17" t="e">
        <f>IF($AI17="Y",(_xlfn.XLOOKUP($Z17,#REF!,#REF!,)),"")</f>
        <v>#REF!</v>
      </c>
      <c r="AF17" t="e">
        <f>IF($AI17="Y",(_xlfn.XLOOKUP($Z17,#REF!,#REF!,)),"")</f>
        <v>#REF!</v>
      </c>
      <c r="AG17" t="e">
        <f>IF($AI17="Y",(_xlfn.XLOOKUP($Z17,#REF!,#REF!,)),"")</f>
        <v>#REF!</v>
      </c>
      <c r="AH17" t="e">
        <f>IF($AI17="Y",(_xlfn.XLOOKUP($Z17,#REF!,#REF!,)),"")</f>
        <v>#REF!</v>
      </c>
      <c r="AI17" t="e">
        <f>_xlfn.IFNA(_xlfn.XLOOKUP($Z17,#REF!,#REF!,),"")</f>
        <v>#REF!</v>
      </c>
    </row>
    <row r="18" spans="1:35" hidden="1">
      <c r="A18" s="2" t="s">
        <v>3989</v>
      </c>
      <c r="B18" s="2" t="s">
        <v>89</v>
      </c>
      <c r="C18" s="1" t="s">
        <v>4012</v>
      </c>
      <c r="D18" s="2" t="s">
        <v>413</v>
      </c>
      <c r="E18" s="2" t="s">
        <v>208</v>
      </c>
      <c r="F18" s="2" t="s">
        <v>414</v>
      </c>
      <c r="G18" s="2" t="s">
        <v>196</v>
      </c>
      <c r="H18" s="2" t="s">
        <v>3991</v>
      </c>
      <c r="I18" s="2" t="s">
        <v>3991</v>
      </c>
      <c r="J18" s="2"/>
      <c r="K18" s="2" t="s">
        <v>66</v>
      </c>
      <c r="L18" s="2" t="s">
        <v>66</v>
      </c>
      <c r="M18" s="2" t="s">
        <v>66</v>
      </c>
      <c r="N18" s="2" t="s">
        <v>66</v>
      </c>
      <c r="O18" s="2" t="s">
        <v>66</v>
      </c>
      <c r="P18" s="2" t="s">
        <v>3992</v>
      </c>
      <c r="Q18" s="2" t="s">
        <v>395</v>
      </c>
      <c r="R18" s="2" t="s">
        <v>66</v>
      </c>
      <c r="S18" s="2" t="s">
        <v>291</v>
      </c>
      <c r="T18" s="2" t="s">
        <v>66</v>
      </c>
      <c r="U18" s="2"/>
      <c r="V18" s="2"/>
      <c r="W18" s="2" t="s">
        <v>206</v>
      </c>
      <c r="X18" s="4" t="s">
        <v>102</v>
      </c>
      <c r="Y18" s="2"/>
      <c r="Z18" s="13"/>
      <c r="AE18" t="e">
        <f>IF($AI18="Y",(_xlfn.XLOOKUP($Z18,#REF!,#REF!,)),"")</f>
        <v>#REF!</v>
      </c>
      <c r="AF18" t="e">
        <f>IF($AI18="Y",(_xlfn.XLOOKUP($Z18,#REF!,#REF!,)),"")</f>
        <v>#REF!</v>
      </c>
      <c r="AG18" t="e">
        <f>IF($AI18="Y",(_xlfn.XLOOKUP($Z18,#REF!,#REF!,)),"")</f>
        <v>#REF!</v>
      </c>
      <c r="AH18" t="e">
        <f>IF($AI18="Y",(_xlfn.XLOOKUP($Z18,#REF!,#REF!,)),"")</f>
        <v>#REF!</v>
      </c>
      <c r="AI18" t="e">
        <f>_xlfn.IFNA(_xlfn.XLOOKUP($Z18,#REF!,#REF!,),"")</f>
        <v>#REF!</v>
      </c>
    </row>
    <row r="19" spans="1:35" hidden="1">
      <c r="A19" s="2" t="s">
        <v>3989</v>
      </c>
      <c r="B19" s="2" t="s">
        <v>89</v>
      </c>
      <c r="C19" s="2" t="s">
        <v>4013</v>
      </c>
      <c r="D19" s="2" t="s">
        <v>4014</v>
      </c>
      <c r="E19" s="2" t="s">
        <v>4015</v>
      </c>
      <c r="F19" s="2" t="s">
        <v>66</v>
      </c>
      <c r="G19" s="2" t="s">
        <v>362</v>
      </c>
      <c r="H19" s="2" t="s">
        <v>3991</v>
      </c>
      <c r="I19" s="2" t="s">
        <v>3991</v>
      </c>
      <c r="J19" s="2"/>
      <c r="K19" s="2" t="s">
        <v>66</v>
      </c>
      <c r="L19" s="2" t="s">
        <v>66</v>
      </c>
      <c r="M19" s="2" t="s">
        <v>66</v>
      </c>
      <c r="N19" s="2" t="s">
        <v>66</v>
      </c>
      <c r="O19" s="2" t="s">
        <v>66</v>
      </c>
      <c r="P19" s="2" t="s">
        <v>3992</v>
      </c>
      <c r="Q19" s="2" t="s">
        <v>66</v>
      </c>
      <c r="R19" s="2" t="s">
        <v>66</v>
      </c>
      <c r="S19" s="2" t="s">
        <v>291</v>
      </c>
      <c r="T19" s="2" t="s">
        <v>66</v>
      </c>
      <c r="U19" s="2"/>
      <c r="V19" s="2"/>
      <c r="W19" s="2" t="s">
        <v>112</v>
      </c>
      <c r="X19" s="1"/>
      <c r="Y19" s="2"/>
      <c r="Z19" s="13"/>
      <c r="AE19" t="e">
        <f>IF($AI19="Y",(_xlfn.XLOOKUP($Z19,#REF!,#REF!,)),"")</f>
        <v>#REF!</v>
      </c>
      <c r="AF19" t="e">
        <f>IF($AI19="Y",(_xlfn.XLOOKUP($Z19,#REF!,#REF!,)),"")</f>
        <v>#REF!</v>
      </c>
      <c r="AG19" t="e">
        <f>IF($AI19="Y",(_xlfn.XLOOKUP($Z19,#REF!,#REF!,)),"")</f>
        <v>#REF!</v>
      </c>
      <c r="AH19" t="e">
        <f>IF($AI19="Y",(_xlfn.XLOOKUP($Z19,#REF!,#REF!,)),"")</f>
        <v>#REF!</v>
      </c>
      <c r="AI19" t="e">
        <f>_xlfn.IFNA(_xlfn.XLOOKUP($Z19,#REF!,#REF!,),"")</f>
        <v>#REF!</v>
      </c>
    </row>
    <row r="20" spans="1:35" hidden="1">
      <c r="A20" s="2" t="s">
        <v>3989</v>
      </c>
      <c r="B20" s="2" t="s">
        <v>89</v>
      </c>
      <c r="C20" s="2" t="s">
        <v>4016</v>
      </c>
      <c r="D20" s="2" t="s">
        <v>4017</v>
      </c>
      <c r="E20" s="2" t="s">
        <v>4015</v>
      </c>
      <c r="F20" s="2" t="s">
        <v>66</v>
      </c>
      <c r="G20" s="2" t="s">
        <v>362</v>
      </c>
      <c r="H20" s="2" t="s">
        <v>3991</v>
      </c>
      <c r="I20" s="2" t="s">
        <v>3991</v>
      </c>
      <c r="J20" s="2"/>
      <c r="K20" s="2" t="s">
        <v>66</v>
      </c>
      <c r="L20" s="2" t="s">
        <v>66</v>
      </c>
      <c r="M20" s="2" t="s">
        <v>66</v>
      </c>
      <c r="N20" s="2" t="s">
        <v>66</v>
      </c>
      <c r="O20" s="2" t="s">
        <v>66</v>
      </c>
      <c r="P20" s="2" t="s">
        <v>3992</v>
      </c>
      <c r="Q20" s="2" t="s">
        <v>66</v>
      </c>
      <c r="R20" s="2" t="s">
        <v>66</v>
      </c>
      <c r="S20" s="2" t="s">
        <v>291</v>
      </c>
      <c r="T20" s="2" t="s">
        <v>66</v>
      </c>
      <c r="U20" s="2"/>
      <c r="V20" s="2"/>
      <c r="W20" s="2" t="s">
        <v>112</v>
      </c>
      <c r="X20" s="1"/>
      <c r="Y20" s="2"/>
      <c r="Z20" s="13"/>
      <c r="AE20" t="e">
        <f>IF($AI20="Y",(_xlfn.XLOOKUP($Z20,#REF!,#REF!,)),"")</f>
        <v>#REF!</v>
      </c>
      <c r="AF20" t="e">
        <f>IF($AI20="Y",(_xlfn.XLOOKUP($Z20,#REF!,#REF!,)),"")</f>
        <v>#REF!</v>
      </c>
      <c r="AG20" t="e">
        <f>IF($AI20="Y",(_xlfn.XLOOKUP($Z20,#REF!,#REF!,)),"")</f>
        <v>#REF!</v>
      </c>
      <c r="AH20" t="e">
        <f>IF($AI20="Y",(_xlfn.XLOOKUP($Z20,#REF!,#REF!,)),"")</f>
        <v>#REF!</v>
      </c>
      <c r="AI20" t="e">
        <f>_xlfn.IFNA(_xlfn.XLOOKUP($Z20,#REF!,#REF!,),"")</f>
        <v>#REF!</v>
      </c>
    </row>
    <row r="21" spans="1:35" hidden="1">
      <c r="A21" s="2" t="s">
        <v>3989</v>
      </c>
      <c r="B21" s="2" t="s">
        <v>89</v>
      </c>
      <c r="C21" s="2" t="s">
        <v>4018</v>
      </c>
      <c r="D21" s="2" t="s">
        <v>4019</v>
      </c>
      <c r="E21" s="2" t="s">
        <v>4015</v>
      </c>
      <c r="F21" s="2" t="s">
        <v>66</v>
      </c>
      <c r="G21" s="2" t="s">
        <v>362</v>
      </c>
      <c r="H21" s="2" t="s">
        <v>3991</v>
      </c>
      <c r="I21" s="2" t="s">
        <v>3991</v>
      </c>
      <c r="J21" s="2"/>
      <c r="K21" s="2" t="s">
        <v>66</v>
      </c>
      <c r="L21" s="2" t="s">
        <v>66</v>
      </c>
      <c r="M21" s="2" t="s">
        <v>66</v>
      </c>
      <c r="N21" s="2" t="s">
        <v>66</v>
      </c>
      <c r="O21" s="2" t="s">
        <v>66</v>
      </c>
      <c r="P21" s="2" t="s">
        <v>3992</v>
      </c>
      <c r="Q21" s="2" t="s">
        <v>66</v>
      </c>
      <c r="R21" s="2" t="s">
        <v>66</v>
      </c>
      <c r="S21" s="2" t="s">
        <v>291</v>
      </c>
      <c r="T21" s="2" t="s">
        <v>66</v>
      </c>
      <c r="U21" s="2"/>
      <c r="V21" s="2"/>
      <c r="W21" s="2" t="s">
        <v>112</v>
      </c>
      <c r="X21" s="1"/>
      <c r="Y21" s="2"/>
      <c r="Z21" s="13"/>
      <c r="AE21" t="e">
        <f>IF($AI21="Y",(_xlfn.XLOOKUP($Z21,#REF!,#REF!,)),"")</f>
        <v>#REF!</v>
      </c>
      <c r="AF21" t="e">
        <f>IF($AI21="Y",(_xlfn.XLOOKUP($Z21,#REF!,#REF!,)),"")</f>
        <v>#REF!</v>
      </c>
      <c r="AG21" t="e">
        <f>IF($AI21="Y",(_xlfn.XLOOKUP($Z21,#REF!,#REF!,)),"")</f>
        <v>#REF!</v>
      </c>
      <c r="AH21" t="e">
        <f>IF($AI21="Y",(_xlfn.XLOOKUP($Z21,#REF!,#REF!,)),"")</f>
        <v>#REF!</v>
      </c>
      <c r="AI21" t="e">
        <f>_xlfn.IFNA(_xlfn.XLOOKUP($Z21,#REF!,#REF!,),"")</f>
        <v>#REF!</v>
      </c>
    </row>
    <row r="22" spans="1:35" hidden="1">
      <c r="A22" s="2" t="s">
        <v>3989</v>
      </c>
      <c r="B22" s="2" t="s">
        <v>89</v>
      </c>
      <c r="C22" s="2" t="s">
        <v>4020</v>
      </c>
      <c r="D22" s="2" t="s">
        <v>4021</v>
      </c>
      <c r="E22" s="2" t="s">
        <v>4015</v>
      </c>
      <c r="F22" s="2" t="s">
        <v>66</v>
      </c>
      <c r="G22" s="2" t="s">
        <v>362</v>
      </c>
      <c r="H22" s="2" t="s">
        <v>3991</v>
      </c>
      <c r="I22" s="2" t="s">
        <v>3991</v>
      </c>
      <c r="J22" s="2"/>
      <c r="K22" s="2" t="s">
        <v>66</v>
      </c>
      <c r="L22" s="2" t="s">
        <v>66</v>
      </c>
      <c r="M22" s="2" t="s">
        <v>66</v>
      </c>
      <c r="N22" s="2" t="s">
        <v>66</v>
      </c>
      <c r="O22" s="2" t="s">
        <v>66</v>
      </c>
      <c r="P22" s="2" t="s">
        <v>3992</v>
      </c>
      <c r="Q22" s="2" t="s">
        <v>66</v>
      </c>
      <c r="R22" s="2" t="s">
        <v>66</v>
      </c>
      <c r="S22" s="2" t="s">
        <v>291</v>
      </c>
      <c r="T22" s="2" t="s">
        <v>66</v>
      </c>
      <c r="U22" s="2"/>
      <c r="V22" s="2"/>
      <c r="W22" s="2" t="s">
        <v>112</v>
      </c>
      <c r="X22" s="1"/>
      <c r="Y22" s="2"/>
      <c r="Z22" s="13"/>
      <c r="AE22" t="e">
        <f>IF($AI22="Y",(_xlfn.XLOOKUP($Z22,#REF!,#REF!,)),"")</f>
        <v>#REF!</v>
      </c>
      <c r="AF22" t="e">
        <f>IF($AI22="Y",(_xlfn.XLOOKUP($Z22,#REF!,#REF!,)),"")</f>
        <v>#REF!</v>
      </c>
      <c r="AG22" t="e">
        <f>IF($AI22="Y",(_xlfn.XLOOKUP($Z22,#REF!,#REF!,)),"")</f>
        <v>#REF!</v>
      </c>
      <c r="AH22" t="e">
        <f>IF($AI22="Y",(_xlfn.XLOOKUP($Z22,#REF!,#REF!,)),"")</f>
        <v>#REF!</v>
      </c>
      <c r="AI22" t="e">
        <f>_xlfn.IFNA(_xlfn.XLOOKUP($Z22,#REF!,#REF!,),"")</f>
        <v>#REF!</v>
      </c>
    </row>
    <row r="23" spans="1:35" hidden="1">
      <c r="A23" s="2" t="s">
        <v>3989</v>
      </c>
      <c r="B23" s="2" t="s">
        <v>525</v>
      </c>
      <c r="C23" s="2" t="s">
        <v>4022</v>
      </c>
      <c r="D23" s="2" t="s">
        <v>4023</v>
      </c>
      <c r="E23" s="2" t="s">
        <v>538</v>
      </c>
      <c r="F23" s="2" t="s">
        <v>66</v>
      </c>
      <c r="G23" s="2" t="s">
        <v>531</v>
      </c>
      <c r="H23" s="2" t="s">
        <v>531</v>
      </c>
      <c r="I23" s="2" t="s">
        <v>531</v>
      </c>
      <c r="J23" s="2"/>
      <c r="K23" s="2" t="s">
        <v>66</v>
      </c>
      <c r="L23" s="2" t="s">
        <v>66</v>
      </c>
      <c r="M23" s="2" t="s">
        <v>66</v>
      </c>
      <c r="N23" s="2" t="s">
        <v>66</v>
      </c>
      <c r="O23" s="2" t="s">
        <v>66</v>
      </c>
      <c r="P23" s="2" t="s">
        <v>3992</v>
      </c>
      <c r="Q23" s="2" t="s">
        <v>66</v>
      </c>
      <c r="R23" s="2" t="s">
        <v>66</v>
      </c>
      <c r="S23" s="2" t="s">
        <v>641</v>
      </c>
      <c r="T23" s="2" t="s">
        <v>66</v>
      </c>
      <c r="U23" s="2"/>
      <c r="V23" s="2"/>
      <c r="W23" s="2" t="s">
        <v>258</v>
      </c>
      <c r="X23" s="1" t="s">
        <v>62</v>
      </c>
      <c r="Y23" s="2"/>
      <c r="Z23" s="13"/>
      <c r="AE23" t="e">
        <f>IF($AI23="Y",(_xlfn.XLOOKUP($Z23,#REF!,#REF!,)),"")</f>
        <v>#REF!</v>
      </c>
      <c r="AF23" t="e">
        <f>IF($AI23="Y",(_xlfn.XLOOKUP($Z23,#REF!,#REF!,)),"")</f>
        <v>#REF!</v>
      </c>
      <c r="AG23" t="e">
        <f>IF($AI23="Y",(_xlfn.XLOOKUP($Z23,#REF!,#REF!,)),"")</f>
        <v>#REF!</v>
      </c>
      <c r="AH23" t="e">
        <f>IF($AI23="Y",(_xlfn.XLOOKUP($Z23,#REF!,#REF!,)),"")</f>
        <v>#REF!</v>
      </c>
      <c r="AI23" t="e">
        <f>_xlfn.IFNA(_xlfn.XLOOKUP($Z23,#REF!,#REF!,),"")</f>
        <v>#REF!</v>
      </c>
    </row>
    <row r="24" spans="1:35" hidden="1">
      <c r="A24" s="2" t="s">
        <v>3989</v>
      </c>
      <c r="B24" s="2" t="s">
        <v>525</v>
      </c>
      <c r="C24" s="2" t="s">
        <v>4024</v>
      </c>
      <c r="D24" s="2" t="s">
        <v>4025</v>
      </c>
      <c r="E24" s="2" t="s">
        <v>528</v>
      </c>
      <c r="F24" s="2" t="s">
        <v>66</v>
      </c>
      <c r="G24" s="2" t="s">
        <v>531</v>
      </c>
      <c r="H24" s="2" t="s">
        <v>531</v>
      </c>
      <c r="I24" s="2" t="s">
        <v>531</v>
      </c>
      <c r="J24" s="2"/>
      <c r="K24" s="2" t="s">
        <v>66</v>
      </c>
      <c r="L24" s="2" t="s">
        <v>66</v>
      </c>
      <c r="M24" s="2" t="s">
        <v>66</v>
      </c>
      <c r="N24" s="2" t="s">
        <v>66</v>
      </c>
      <c r="O24" s="2" t="s">
        <v>66</v>
      </c>
      <c r="P24" s="2" t="s">
        <v>3992</v>
      </c>
      <c r="Q24" s="2" t="s">
        <v>66</v>
      </c>
      <c r="R24" s="2" t="s">
        <v>66</v>
      </c>
      <c r="S24" s="2" t="s">
        <v>641</v>
      </c>
      <c r="T24" s="2" t="s">
        <v>66</v>
      </c>
      <c r="U24" s="2"/>
      <c r="V24" s="2"/>
      <c r="W24" s="2" t="s">
        <v>258</v>
      </c>
      <c r="X24" s="1" t="s">
        <v>62</v>
      </c>
      <c r="Y24" s="2"/>
      <c r="Z24" s="13"/>
      <c r="AE24" t="e">
        <f>IF($AI24="Y",(_xlfn.XLOOKUP($Z24,#REF!,#REF!,)),"")</f>
        <v>#REF!</v>
      </c>
      <c r="AF24" t="e">
        <f>IF($AI24="Y",(_xlfn.XLOOKUP($Z24,#REF!,#REF!,)),"")</f>
        <v>#REF!</v>
      </c>
      <c r="AG24" t="e">
        <f>IF($AI24="Y",(_xlfn.XLOOKUP($Z24,#REF!,#REF!,)),"")</f>
        <v>#REF!</v>
      </c>
      <c r="AH24" t="e">
        <f>IF($AI24="Y",(_xlfn.XLOOKUP($Z24,#REF!,#REF!,)),"")</f>
        <v>#REF!</v>
      </c>
      <c r="AI24" t="e">
        <f>_xlfn.IFNA(_xlfn.XLOOKUP($Z24,#REF!,#REF!,),"")</f>
        <v>#REF!</v>
      </c>
    </row>
    <row r="25" spans="1:35" hidden="1">
      <c r="A25" s="2" t="s">
        <v>3989</v>
      </c>
      <c r="B25" s="2" t="s">
        <v>525</v>
      </c>
      <c r="C25" s="2" t="s">
        <v>4026</v>
      </c>
      <c r="D25" s="2" t="s">
        <v>4027</v>
      </c>
      <c r="E25" s="2" t="s">
        <v>542</v>
      </c>
      <c r="F25" s="2" t="s">
        <v>66</v>
      </c>
      <c r="G25" s="2" t="s">
        <v>531</v>
      </c>
      <c r="H25" s="2" t="s">
        <v>531</v>
      </c>
      <c r="I25" s="2" t="s">
        <v>531</v>
      </c>
      <c r="J25" s="2"/>
      <c r="K25" s="2" t="s">
        <v>66</v>
      </c>
      <c r="L25" s="2" t="s">
        <v>66</v>
      </c>
      <c r="M25" s="2" t="s">
        <v>66</v>
      </c>
      <c r="N25" s="2" t="s">
        <v>66</v>
      </c>
      <c r="O25" s="2" t="s">
        <v>66</v>
      </c>
      <c r="P25" s="2" t="s">
        <v>3992</v>
      </c>
      <c r="Q25" s="2" t="s">
        <v>66</v>
      </c>
      <c r="R25" s="2" t="s">
        <v>66</v>
      </c>
      <c r="S25" s="2" t="s">
        <v>641</v>
      </c>
      <c r="T25" s="2" t="s">
        <v>66</v>
      </c>
      <c r="U25" s="2"/>
      <c r="V25" s="2"/>
      <c r="W25" s="2" t="s">
        <v>258</v>
      </c>
      <c r="X25" s="1" t="s">
        <v>62</v>
      </c>
      <c r="Y25" s="2"/>
      <c r="Z25" s="13"/>
      <c r="AE25" t="e">
        <f>IF($AI25="Y",(_xlfn.XLOOKUP($Z25,#REF!,#REF!,)),"")</f>
        <v>#REF!</v>
      </c>
      <c r="AF25" t="e">
        <f>IF($AI25="Y",(_xlfn.XLOOKUP($Z25,#REF!,#REF!,)),"")</f>
        <v>#REF!</v>
      </c>
      <c r="AG25" t="e">
        <f>IF($AI25="Y",(_xlfn.XLOOKUP($Z25,#REF!,#REF!,)),"")</f>
        <v>#REF!</v>
      </c>
      <c r="AH25" t="e">
        <f>IF($AI25="Y",(_xlfn.XLOOKUP($Z25,#REF!,#REF!,)),"")</f>
        <v>#REF!</v>
      </c>
      <c r="AI25" t="e">
        <f>_xlfn.IFNA(_xlfn.XLOOKUP($Z25,#REF!,#REF!,),"")</f>
        <v>#REF!</v>
      </c>
    </row>
    <row r="26" spans="1:35" hidden="1">
      <c r="A26" s="2" t="s">
        <v>3989</v>
      </c>
      <c r="B26" s="2" t="s">
        <v>525</v>
      </c>
      <c r="C26" s="2" t="s">
        <v>4028</v>
      </c>
      <c r="D26" s="2" t="s">
        <v>4027</v>
      </c>
      <c r="E26" s="2" t="s">
        <v>542</v>
      </c>
      <c r="F26" s="2" t="s">
        <v>66</v>
      </c>
      <c r="G26" s="2" t="s">
        <v>531</v>
      </c>
      <c r="H26" s="2" t="s">
        <v>531</v>
      </c>
      <c r="I26" s="2" t="s">
        <v>531</v>
      </c>
      <c r="J26" s="2"/>
      <c r="K26" s="2" t="s">
        <v>66</v>
      </c>
      <c r="L26" s="2" t="s">
        <v>66</v>
      </c>
      <c r="M26" s="2" t="s">
        <v>66</v>
      </c>
      <c r="N26" s="2" t="s">
        <v>66</v>
      </c>
      <c r="O26" s="2" t="s">
        <v>66</v>
      </c>
      <c r="P26" s="2" t="s">
        <v>3992</v>
      </c>
      <c r="Q26" s="2" t="s">
        <v>66</v>
      </c>
      <c r="R26" s="2" t="s">
        <v>66</v>
      </c>
      <c r="S26" s="2" t="s">
        <v>641</v>
      </c>
      <c r="T26" s="2" t="s">
        <v>66</v>
      </c>
      <c r="U26" s="2"/>
      <c r="V26" s="2"/>
      <c r="W26" s="2" t="s">
        <v>258</v>
      </c>
      <c r="X26" s="1" t="s">
        <v>62</v>
      </c>
      <c r="Y26" s="2"/>
      <c r="Z26" s="13"/>
      <c r="AE26" t="e">
        <f>IF($AI26="Y",(_xlfn.XLOOKUP($Z26,#REF!,#REF!,)),"")</f>
        <v>#REF!</v>
      </c>
      <c r="AF26" t="e">
        <f>IF($AI26="Y",(_xlfn.XLOOKUP($Z26,#REF!,#REF!,)),"")</f>
        <v>#REF!</v>
      </c>
      <c r="AG26" t="e">
        <f>IF($AI26="Y",(_xlfn.XLOOKUP($Z26,#REF!,#REF!,)),"")</f>
        <v>#REF!</v>
      </c>
      <c r="AH26" t="e">
        <f>IF($AI26="Y",(_xlfn.XLOOKUP($Z26,#REF!,#REF!,)),"")</f>
        <v>#REF!</v>
      </c>
      <c r="AI26" t="e">
        <f>_xlfn.IFNA(_xlfn.XLOOKUP($Z26,#REF!,#REF!,),"")</f>
        <v>#REF!</v>
      </c>
    </row>
    <row r="27" spans="1:35" hidden="1">
      <c r="A27" s="2" t="s">
        <v>3989</v>
      </c>
      <c r="B27" s="2" t="s">
        <v>525</v>
      </c>
      <c r="C27" s="2" t="s">
        <v>4029</v>
      </c>
      <c r="D27" s="2" t="s">
        <v>4027</v>
      </c>
      <c r="E27" s="2" t="s">
        <v>542</v>
      </c>
      <c r="F27" s="2" t="s">
        <v>66</v>
      </c>
      <c r="G27" s="2" t="s">
        <v>531</v>
      </c>
      <c r="H27" s="2" t="s">
        <v>531</v>
      </c>
      <c r="I27" s="2" t="s">
        <v>531</v>
      </c>
      <c r="J27" s="2"/>
      <c r="K27" s="2" t="s">
        <v>66</v>
      </c>
      <c r="L27" s="2" t="s">
        <v>66</v>
      </c>
      <c r="M27" s="2" t="s">
        <v>66</v>
      </c>
      <c r="N27" s="2" t="s">
        <v>66</v>
      </c>
      <c r="O27" s="2" t="s">
        <v>66</v>
      </c>
      <c r="P27" s="2" t="s">
        <v>3992</v>
      </c>
      <c r="Q27" s="2" t="s">
        <v>66</v>
      </c>
      <c r="R27" s="2" t="s">
        <v>66</v>
      </c>
      <c r="S27" s="2" t="s">
        <v>641</v>
      </c>
      <c r="T27" s="2" t="s">
        <v>66</v>
      </c>
      <c r="U27" s="2"/>
      <c r="V27" s="2"/>
      <c r="W27" s="2" t="s">
        <v>258</v>
      </c>
      <c r="X27" s="1" t="s">
        <v>62</v>
      </c>
      <c r="Y27" s="2"/>
      <c r="Z27" s="13"/>
      <c r="AE27" t="e">
        <f>IF($AI27="Y",(_xlfn.XLOOKUP($Z27,#REF!,#REF!,)),"")</f>
        <v>#REF!</v>
      </c>
      <c r="AF27" t="e">
        <f>IF($AI27="Y",(_xlfn.XLOOKUP($Z27,#REF!,#REF!,)),"")</f>
        <v>#REF!</v>
      </c>
      <c r="AG27" t="e">
        <f>IF($AI27="Y",(_xlfn.XLOOKUP($Z27,#REF!,#REF!,)),"")</f>
        <v>#REF!</v>
      </c>
      <c r="AH27" t="e">
        <f>IF($AI27="Y",(_xlfn.XLOOKUP($Z27,#REF!,#REF!,)),"")</f>
        <v>#REF!</v>
      </c>
      <c r="AI27" t="e">
        <f>_xlfn.IFNA(_xlfn.XLOOKUP($Z27,#REF!,#REF!,),"")</f>
        <v>#REF!</v>
      </c>
    </row>
    <row r="28" spans="1:35" hidden="1">
      <c r="A28" s="2" t="s">
        <v>3989</v>
      </c>
      <c r="B28" s="2" t="s">
        <v>525</v>
      </c>
      <c r="C28" s="2" t="s">
        <v>4030</v>
      </c>
      <c r="D28" s="2" t="s">
        <v>4027</v>
      </c>
      <c r="E28" s="2" t="s">
        <v>542</v>
      </c>
      <c r="F28" s="2" t="s">
        <v>66</v>
      </c>
      <c r="G28" s="2" t="s">
        <v>531</v>
      </c>
      <c r="H28" s="2" t="s">
        <v>531</v>
      </c>
      <c r="I28" s="2" t="s">
        <v>531</v>
      </c>
      <c r="J28" s="2"/>
      <c r="K28" s="2" t="s">
        <v>66</v>
      </c>
      <c r="L28" s="2" t="s">
        <v>66</v>
      </c>
      <c r="M28" s="2" t="s">
        <v>66</v>
      </c>
      <c r="N28" s="2" t="s">
        <v>66</v>
      </c>
      <c r="O28" s="2" t="s">
        <v>66</v>
      </c>
      <c r="P28" s="2" t="s">
        <v>3992</v>
      </c>
      <c r="Q28" s="2" t="s">
        <v>66</v>
      </c>
      <c r="R28" s="2" t="s">
        <v>66</v>
      </c>
      <c r="S28" s="2" t="s">
        <v>641</v>
      </c>
      <c r="T28" s="2" t="s">
        <v>66</v>
      </c>
      <c r="U28" s="2"/>
      <c r="V28" s="2"/>
      <c r="W28" s="2" t="s">
        <v>258</v>
      </c>
      <c r="X28" s="1" t="s">
        <v>62</v>
      </c>
      <c r="Y28" s="2"/>
      <c r="Z28" s="13"/>
      <c r="AE28" t="e">
        <f>IF($AI28="Y",(_xlfn.XLOOKUP($Z28,#REF!,#REF!,)),"")</f>
        <v>#REF!</v>
      </c>
      <c r="AF28" t="e">
        <f>IF($AI28="Y",(_xlfn.XLOOKUP($Z28,#REF!,#REF!,)),"")</f>
        <v>#REF!</v>
      </c>
      <c r="AG28" t="e">
        <f>IF($AI28="Y",(_xlfn.XLOOKUP($Z28,#REF!,#REF!,)),"")</f>
        <v>#REF!</v>
      </c>
      <c r="AH28" t="e">
        <f>IF($AI28="Y",(_xlfn.XLOOKUP($Z28,#REF!,#REF!,)),"")</f>
        <v>#REF!</v>
      </c>
      <c r="AI28" t="e">
        <f>_xlfn.IFNA(_xlfn.XLOOKUP($Z28,#REF!,#REF!,),"")</f>
        <v>#REF!</v>
      </c>
    </row>
    <row r="29" spans="1:35" hidden="1">
      <c r="A29" s="2" t="s">
        <v>3989</v>
      </c>
      <c r="B29" s="2" t="s">
        <v>525</v>
      </c>
      <c r="C29" s="2" t="s">
        <v>4031</v>
      </c>
      <c r="D29" s="2" t="s">
        <v>4027</v>
      </c>
      <c r="E29" s="2" t="s">
        <v>542</v>
      </c>
      <c r="F29" s="2" t="s">
        <v>66</v>
      </c>
      <c r="G29" s="2" t="s">
        <v>531</v>
      </c>
      <c r="H29" s="2" t="s">
        <v>531</v>
      </c>
      <c r="I29" s="2" t="s">
        <v>531</v>
      </c>
      <c r="J29" s="2"/>
      <c r="K29" s="2" t="s">
        <v>66</v>
      </c>
      <c r="L29" s="2" t="s">
        <v>66</v>
      </c>
      <c r="M29" s="2" t="s">
        <v>66</v>
      </c>
      <c r="N29" s="2" t="s">
        <v>66</v>
      </c>
      <c r="O29" s="2" t="s">
        <v>66</v>
      </c>
      <c r="P29" s="2" t="s">
        <v>3992</v>
      </c>
      <c r="Q29" s="2" t="s">
        <v>66</v>
      </c>
      <c r="R29" s="2" t="s">
        <v>66</v>
      </c>
      <c r="S29" s="2" t="s">
        <v>641</v>
      </c>
      <c r="T29" s="2" t="s">
        <v>66</v>
      </c>
      <c r="U29" s="2"/>
      <c r="V29" s="2"/>
      <c r="W29" s="2" t="s">
        <v>258</v>
      </c>
      <c r="X29" s="1" t="s">
        <v>62</v>
      </c>
      <c r="Y29" s="2"/>
      <c r="Z29" s="13"/>
      <c r="AE29" t="e">
        <f>IF($AI29="Y",(_xlfn.XLOOKUP($Z29,#REF!,#REF!,)),"")</f>
        <v>#REF!</v>
      </c>
      <c r="AF29" t="e">
        <f>IF($AI29="Y",(_xlfn.XLOOKUP($Z29,#REF!,#REF!,)),"")</f>
        <v>#REF!</v>
      </c>
      <c r="AG29" t="e">
        <f>IF($AI29="Y",(_xlfn.XLOOKUP($Z29,#REF!,#REF!,)),"")</f>
        <v>#REF!</v>
      </c>
      <c r="AH29" t="e">
        <f>IF($AI29="Y",(_xlfn.XLOOKUP($Z29,#REF!,#REF!,)),"")</f>
        <v>#REF!</v>
      </c>
      <c r="AI29" t="e">
        <f>_xlfn.IFNA(_xlfn.XLOOKUP($Z29,#REF!,#REF!,),"")</f>
        <v>#REF!</v>
      </c>
    </row>
    <row r="30" spans="1:35" hidden="1">
      <c r="A30" s="2" t="s">
        <v>3989</v>
      </c>
      <c r="B30" s="2" t="s">
        <v>525</v>
      </c>
      <c r="C30" s="2" t="s">
        <v>4032</v>
      </c>
      <c r="D30" s="2" t="s">
        <v>4027</v>
      </c>
      <c r="E30" s="2" t="s">
        <v>542</v>
      </c>
      <c r="F30" s="2" t="s">
        <v>66</v>
      </c>
      <c r="G30" s="2" t="s">
        <v>531</v>
      </c>
      <c r="H30" s="2" t="s">
        <v>531</v>
      </c>
      <c r="I30" s="2" t="s">
        <v>531</v>
      </c>
      <c r="J30" s="2"/>
      <c r="K30" s="2" t="s">
        <v>66</v>
      </c>
      <c r="L30" s="2" t="s">
        <v>66</v>
      </c>
      <c r="M30" s="2" t="s">
        <v>66</v>
      </c>
      <c r="N30" s="2" t="s">
        <v>66</v>
      </c>
      <c r="O30" s="2" t="s">
        <v>66</v>
      </c>
      <c r="P30" s="2" t="s">
        <v>3992</v>
      </c>
      <c r="Q30" s="2" t="s">
        <v>66</v>
      </c>
      <c r="R30" s="2" t="s">
        <v>66</v>
      </c>
      <c r="S30" s="2" t="s">
        <v>641</v>
      </c>
      <c r="T30" s="2" t="s">
        <v>66</v>
      </c>
      <c r="U30" s="2"/>
      <c r="V30" s="2"/>
      <c r="W30" s="2" t="s">
        <v>258</v>
      </c>
      <c r="X30" s="1" t="s">
        <v>62</v>
      </c>
      <c r="Y30" s="2"/>
      <c r="Z30" s="13"/>
      <c r="AE30" t="e">
        <f>IF($AI30="Y",(_xlfn.XLOOKUP($Z30,#REF!,#REF!,)),"")</f>
        <v>#REF!</v>
      </c>
      <c r="AF30" t="e">
        <f>IF($AI30="Y",(_xlfn.XLOOKUP($Z30,#REF!,#REF!,)),"")</f>
        <v>#REF!</v>
      </c>
      <c r="AG30" t="e">
        <f>IF($AI30="Y",(_xlfn.XLOOKUP($Z30,#REF!,#REF!,)),"")</f>
        <v>#REF!</v>
      </c>
      <c r="AH30" t="e">
        <f>IF($AI30="Y",(_xlfn.XLOOKUP($Z30,#REF!,#REF!,)),"")</f>
        <v>#REF!</v>
      </c>
      <c r="AI30" t="e">
        <f>_xlfn.IFNA(_xlfn.XLOOKUP($Z30,#REF!,#REF!,),"")</f>
        <v>#REF!</v>
      </c>
    </row>
    <row r="31" spans="1:35" hidden="1">
      <c r="A31" s="2" t="s">
        <v>3989</v>
      </c>
      <c r="B31" s="2" t="s">
        <v>525</v>
      </c>
      <c r="C31" s="2" t="s">
        <v>4033</v>
      </c>
      <c r="D31" s="2" t="s">
        <v>4027</v>
      </c>
      <c r="E31" s="2" t="s">
        <v>542</v>
      </c>
      <c r="F31" s="2" t="s">
        <v>66</v>
      </c>
      <c r="G31" s="2" t="s">
        <v>531</v>
      </c>
      <c r="H31" s="2" t="s">
        <v>531</v>
      </c>
      <c r="I31" s="2" t="s">
        <v>531</v>
      </c>
      <c r="J31" s="2"/>
      <c r="K31" s="2" t="s">
        <v>66</v>
      </c>
      <c r="L31" s="2" t="s">
        <v>66</v>
      </c>
      <c r="M31" s="2" t="s">
        <v>66</v>
      </c>
      <c r="N31" s="2" t="s">
        <v>66</v>
      </c>
      <c r="O31" s="2" t="s">
        <v>66</v>
      </c>
      <c r="P31" s="2" t="s">
        <v>3992</v>
      </c>
      <c r="Q31" s="2" t="s">
        <v>66</v>
      </c>
      <c r="R31" s="2" t="s">
        <v>66</v>
      </c>
      <c r="S31" s="2" t="s">
        <v>641</v>
      </c>
      <c r="T31" s="2" t="s">
        <v>66</v>
      </c>
      <c r="U31" s="2"/>
      <c r="V31" s="2"/>
      <c r="W31" s="2" t="s">
        <v>258</v>
      </c>
      <c r="X31" s="1" t="s">
        <v>62</v>
      </c>
      <c r="Y31" s="2"/>
      <c r="Z31" s="13"/>
      <c r="AE31" t="e">
        <f>IF($AI31="Y",(_xlfn.XLOOKUP($Z31,#REF!,#REF!,)),"")</f>
        <v>#REF!</v>
      </c>
      <c r="AF31" t="e">
        <f>IF($AI31="Y",(_xlfn.XLOOKUP($Z31,#REF!,#REF!,)),"")</f>
        <v>#REF!</v>
      </c>
      <c r="AG31" t="e">
        <f>IF($AI31="Y",(_xlfn.XLOOKUP($Z31,#REF!,#REF!,)),"")</f>
        <v>#REF!</v>
      </c>
      <c r="AH31" t="e">
        <f>IF($AI31="Y",(_xlfn.XLOOKUP($Z31,#REF!,#REF!,)),"")</f>
        <v>#REF!</v>
      </c>
      <c r="AI31" t="e">
        <f>_xlfn.IFNA(_xlfn.XLOOKUP($Z31,#REF!,#REF!,),"")</f>
        <v>#REF!</v>
      </c>
    </row>
    <row r="32" spans="1:35" hidden="1">
      <c r="A32" s="2" t="s">
        <v>3989</v>
      </c>
      <c r="B32" s="2" t="s">
        <v>525</v>
      </c>
      <c r="C32" s="2" t="s">
        <v>4034</v>
      </c>
      <c r="D32" s="2" t="s">
        <v>4035</v>
      </c>
      <c r="E32" s="2" t="s">
        <v>556</v>
      </c>
      <c r="F32" s="2" t="s">
        <v>66</v>
      </c>
      <c r="G32" s="2" t="s">
        <v>531</v>
      </c>
      <c r="H32" s="2" t="s">
        <v>531</v>
      </c>
      <c r="I32" s="2" t="s">
        <v>531</v>
      </c>
      <c r="J32" s="2"/>
      <c r="K32" s="2" t="s">
        <v>66</v>
      </c>
      <c r="L32" s="2" t="s">
        <v>66</v>
      </c>
      <c r="M32" s="2" t="s">
        <v>66</v>
      </c>
      <c r="N32" s="2" t="s">
        <v>66</v>
      </c>
      <c r="O32" s="2" t="s">
        <v>66</v>
      </c>
      <c r="P32" s="2" t="s">
        <v>3992</v>
      </c>
      <c r="Q32" s="2" t="s">
        <v>66</v>
      </c>
      <c r="R32" s="2" t="s">
        <v>66</v>
      </c>
      <c r="S32" s="2" t="s">
        <v>641</v>
      </c>
      <c r="T32" s="2" t="s">
        <v>66</v>
      </c>
      <c r="U32" s="2"/>
      <c r="V32" s="2"/>
      <c r="W32" s="2" t="s">
        <v>258</v>
      </c>
      <c r="X32" s="1" t="s">
        <v>62</v>
      </c>
      <c r="Y32" s="2"/>
      <c r="Z32" s="13"/>
      <c r="AE32" t="e">
        <f>IF($AI32="Y",(_xlfn.XLOOKUP($Z32,#REF!,#REF!,)),"")</f>
        <v>#REF!</v>
      </c>
      <c r="AF32" t="e">
        <f>IF($AI32="Y",(_xlfn.XLOOKUP($Z32,#REF!,#REF!,)),"")</f>
        <v>#REF!</v>
      </c>
      <c r="AG32" t="e">
        <f>IF($AI32="Y",(_xlfn.XLOOKUP($Z32,#REF!,#REF!,)),"")</f>
        <v>#REF!</v>
      </c>
      <c r="AH32" t="e">
        <f>IF($AI32="Y",(_xlfn.XLOOKUP($Z32,#REF!,#REF!,)),"")</f>
        <v>#REF!</v>
      </c>
      <c r="AI32" t="e">
        <f>_xlfn.IFNA(_xlfn.XLOOKUP($Z32,#REF!,#REF!,),"")</f>
        <v>#REF!</v>
      </c>
    </row>
    <row r="33" spans="1:35" hidden="1">
      <c r="A33" s="2" t="s">
        <v>3989</v>
      </c>
      <c r="B33" s="2" t="s">
        <v>525</v>
      </c>
      <c r="C33" s="2" t="s">
        <v>4036</v>
      </c>
      <c r="D33" s="2" t="s">
        <v>4035</v>
      </c>
      <c r="E33" s="2" t="s">
        <v>556</v>
      </c>
      <c r="F33" s="2" t="s">
        <v>66</v>
      </c>
      <c r="G33" s="2" t="s">
        <v>531</v>
      </c>
      <c r="H33" s="2" t="s">
        <v>531</v>
      </c>
      <c r="I33" s="2" t="s">
        <v>531</v>
      </c>
      <c r="J33" s="2"/>
      <c r="K33" s="2" t="s">
        <v>66</v>
      </c>
      <c r="L33" s="2" t="s">
        <v>66</v>
      </c>
      <c r="M33" s="2" t="s">
        <v>66</v>
      </c>
      <c r="N33" s="2" t="s">
        <v>66</v>
      </c>
      <c r="O33" s="2" t="s">
        <v>66</v>
      </c>
      <c r="P33" s="2" t="s">
        <v>3992</v>
      </c>
      <c r="Q33" s="2" t="s">
        <v>66</v>
      </c>
      <c r="R33" s="2" t="s">
        <v>66</v>
      </c>
      <c r="S33" s="2" t="s">
        <v>641</v>
      </c>
      <c r="T33" s="2" t="s">
        <v>66</v>
      </c>
      <c r="U33" s="2"/>
      <c r="V33" s="2"/>
      <c r="W33" s="2" t="s">
        <v>258</v>
      </c>
      <c r="X33" s="1" t="s">
        <v>62</v>
      </c>
      <c r="Y33" s="2"/>
      <c r="Z33" s="13"/>
      <c r="AE33" t="e">
        <f>IF($AI33="Y",(_xlfn.XLOOKUP($Z33,#REF!,#REF!,)),"")</f>
        <v>#REF!</v>
      </c>
      <c r="AF33" t="e">
        <f>IF($AI33="Y",(_xlfn.XLOOKUP($Z33,#REF!,#REF!,)),"")</f>
        <v>#REF!</v>
      </c>
      <c r="AG33" t="e">
        <f>IF($AI33="Y",(_xlfn.XLOOKUP($Z33,#REF!,#REF!,)),"")</f>
        <v>#REF!</v>
      </c>
      <c r="AH33" t="e">
        <f>IF($AI33="Y",(_xlfn.XLOOKUP($Z33,#REF!,#REF!,)),"")</f>
        <v>#REF!</v>
      </c>
      <c r="AI33" t="e">
        <f>_xlfn.IFNA(_xlfn.XLOOKUP($Z33,#REF!,#REF!,),"")</f>
        <v>#REF!</v>
      </c>
    </row>
    <row r="34" spans="1:35" hidden="1">
      <c r="A34" s="2" t="s">
        <v>3989</v>
      </c>
      <c r="B34" s="2" t="s">
        <v>525</v>
      </c>
      <c r="C34" s="2" t="s">
        <v>4037</v>
      </c>
      <c r="D34" s="2" t="s">
        <v>4038</v>
      </c>
      <c r="E34" s="2" t="s">
        <v>391</v>
      </c>
      <c r="F34" s="2" t="s">
        <v>66</v>
      </c>
      <c r="G34" s="2" t="s">
        <v>531</v>
      </c>
      <c r="H34" s="2" t="s">
        <v>531</v>
      </c>
      <c r="I34" s="2" t="s">
        <v>531</v>
      </c>
      <c r="J34" s="2"/>
      <c r="K34" s="2" t="s">
        <v>66</v>
      </c>
      <c r="L34" s="2" t="s">
        <v>66</v>
      </c>
      <c r="M34" s="2" t="s">
        <v>66</v>
      </c>
      <c r="N34" s="2" t="s">
        <v>66</v>
      </c>
      <c r="O34" s="2" t="s">
        <v>66</v>
      </c>
      <c r="P34" s="2" t="s">
        <v>3992</v>
      </c>
      <c r="Q34" s="2" t="s">
        <v>66</v>
      </c>
      <c r="R34" s="2" t="s">
        <v>66</v>
      </c>
      <c r="S34" s="2" t="s">
        <v>641</v>
      </c>
      <c r="T34" s="2" t="s">
        <v>66</v>
      </c>
      <c r="U34" s="2"/>
      <c r="V34" s="2"/>
      <c r="W34" s="2" t="s">
        <v>258</v>
      </c>
      <c r="X34" s="1" t="s">
        <v>62</v>
      </c>
      <c r="Y34" s="2"/>
      <c r="Z34" s="13"/>
      <c r="AE34" t="e">
        <f>IF($AI34="Y",(_xlfn.XLOOKUP($Z34,#REF!,#REF!,)),"")</f>
        <v>#REF!</v>
      </c>
      <c r="AF34" t="e">
        <f>IF($AI34="Y",(_xlfn.XLOOKUP($Z34,#REF!,#REF!,)),"")</f>
        <v>#REF!</v>
      </c>
      <c r="AG34" t="e">
        <f>IF($AI34="Y",(_xlfn.XLOOKUP($Z34,#REF!,#REF!,)),"")</f>
        <v>#REF!</v>
      </c>
      <c r="AH34" t="e">
        <f>IF($AI34="Y",(_xlfn.XLOOKUP($Z34,#REF!,#REF!,)),"")</f>
        <v>#REF!</v>
      </c>
      <c r="AI34" t="e">
        <f>_xlfn.IFNA(_xlfn.XLOOKUP($Z34,#REF!,#REF!,),"")</f>
        <v>#REF!</v>
      </c>
    </row>
    <row r="35" spans="1:35" hidden="1">
      <c r="A35" s="2" t="s">
        <v>3989</v>
      </c>
      <c r="B35" s="2" t="s">
        <v>525</v>
      </c>
      <c r="C35" s="2" t="s">
        <v>4039</v>
      </c>
      <c r="D35" s="2" t="s">
        <v>4038</v>
      </c>
      <c r="E35" s="2" t="s">
        <v>391</v>
      </c>
      <c r="F35" s="2" t="s">
        <v>66</v>
      </c>
      <c r="G35" s="2" t="s">
        <v>531</v>
      </c>
      <c r="H35" s="2" t="s">
        <v>531</v>
      </c>
      <c r="I35" s="2" t="s">
        <v>531</v>
      </c>
      <c r="J35" s="2"/>
      <c r="K35" s="2" t="s">
        <v>66</v>
      </c>
      <c r="L35" s="2" t="s">
        <v>66</v>
      </c>
      <c r="M35" s="2" t="s">
        <v>66</v>
      </c>
      <c r="N35" s="2" t="s">
        <v>66</v>
      </c>
      <c r="O35" s="2" t="s">
        <v>66</v>
      </c>
      <c r="P35" s="2" t="s">
        <v>3992</v>
      </c>
      <c r="Q35" s="2" t="s">
        <v>66</v>
      </c>
      <c r="R35" s="2" t="s">
        <v>66</v>
      </c>
      <c r="S35" s="2" t="s">
        <v>641</v>
      </c>
      <c r="T35" s="2" t="s">
        <v>66</v>
      </c>
      <c r="U35" s="2"/>
      <c r="V35" s="2"/>
      <c r="W35" s="2" t="s">
        <v>258</v>
      </c>
      <c r="X35" s="1" t="s">
        <v>62</v>
      </c>
      <c r="Y35" s="2"/>
      <c r="Z35" s="13"/>
      <c r="AE35" t="e">
        <f>IF($AI35="Y",(_xlfn.XLOOKUP($Z35,#REF!,#REF!,)),"")</f>
        <v>#REF!</v>
      </c>
      <c r="AF35" t="e">
        <f>IF($AI35="Y",(_xlfn.XLOOKUP($Z35,#REF!,#REF!,)),"")</f>
        <v>#REF!</v>
      </c>
      <c r="AG35" t="e">
        <f>IF($AI35="Y",(_xlfn.XLOOKUP($Z35,#REF!,#REF!,)),"")</f>
        <v>#REF!</v>
      </c>
      <c r="AH35" t="e">
        <f>IF($AI35="Y",(_xlfn.XLOOKUP($Z35,#REF!,#REF!,)),"")</f>
        <v>#REF!</v>
      </c>
      <c r="AI35" t="e">
        <f>_xlfn.IFNA(_xlfn.XLOOKUP($Z35,#REF!,#REF!,),"")</f>
        <v>#REF!</v>
      </c>
    </row>
    <row r="36" spans="1:35" hidden="1">
      <c r="A36" s="2" t="s">
        <v>3989</v>
      </c>
      <c r="B36" s="2" t="s">
        <v>525</v>
      </c>
      <c r="C36" s="2" t="s">
        <v>4040</v>
      </c>
      <c r="D36" s="2" t="s">
        <v>4038</v>
      </c>
      <c r="E36" s="2" t="s">
        <v>391</v>
      </c>
      <c r="F36" s="2" t="s">
        <v>66</v>
      </c>
      <c r="G36" s="2" t="s">
        <v>531</v>
      </c>
      <c r="H36" s="2" t="s">
        <v>531</v>
      </c>
      <c r="I36" s="2" t="s">
        <v>531</v>
      </c>
      <c r="J36" s="2"/>
      <c r="K36" s="2" t="s">
        <v>66</v>
      </c>
      <c r="L36" s="2" t="s">
        <v>66</v>
      </c>
      <c r="M36" s="2" t="s">
        <v>66</v>
      </c>
      <c r="N36" s="2" t="s">
        <v>66</v>
      </c>
      <c r="O36" s="2" t="s">
        <v>66</v>
      </c>
      <c r="P36" s="2" t="s">
        <v>3992</v>
      </c>
      <c r="Q36" s="2" t="s">
        <v>66</v>
      </c>
      <c r="R36" s="2" t="s">
        <v>66</v>
      </c>
      <c r="S36" s="2" t="s">
        <v>641</v>
      </c>
      <c r="T36" s="2" t="s">
        <v>66</v>
      </c>
      <c r="U36" s="2"/>
      <c r="V36" s="2"/>
      <c r="W36" s="2" t="s">
        <v>258</v>
      </c>
      <c r="X36" s="1" t="s">
        <v>62</v>
      </c>
      <c r="Y36" s="2"/>
      <c r="Z36" s="13"/>
      <c r="AE36" t="e">
        <f>IF($AI36="Y",(_xlfn.XLOOKUP($Z36,#REF!,#REF!,)),"")</f>
        <v>#REF!</v>
      </c>
      <c r="AF36" t="e">
        <f>IF($AI36="Y",(_xlfn.XLOOKUP($Z36,#REF!,#REF!,)),"")</f>
        <v>#REF!</v>
      </c>
      <c r="AG36" t="e">
        <f>IF($AI36="Y",(_xlfn.XLOOKUP($Z36,#REF!,#REF!,)),"")</f>
        <v>#REF!</v>
      </c>
      <c r="AH36" t="e">
        <f>IF($AI36="Y",(_xlfn.XLOOKUP($Z36,#REF!,#REF!,)),"")</f>
        <v>#REF!</v>
      </c>
      <c r="AI36" t="e">
        <f>_xlfn.IFNA(_xlfn.XLOOKUP($Z36,#REF!,#REF!,),"")</f>
        <v>#REF!</v>
      </c>
    </row>
    <row r="37" spans="1:35" hidden="1">
      <c r="A37" s="2" t="s">
        <v>3989</v>
      </c>
      <c r="B37" s="2" t="s">
        <v>525</v>
      </c>
      <c r="C37" s="2" t="s">
        <v>4041</v>
      </c>
      <c r="D37" s="2" t="s">
        <v>4038</v>
      </c>
      <c r="E37" s="2" t="s">
        <v>391</v>
      </c>
      <c r="F37" s="2" t="s">
        <v>66</v>
      </c>
      <c r="G37" s="2" t="s">
        <v>531</v>
      </c>
      <c r="H37" s="2" t="s">
        <v>531</v>
      </c>
      <c r="I37" s="2" t="s">
        <v>531</v>
      </c>
      <c r="J37" s="2"/>
      <c r="K37" s="2" t="s">
        <v>66</v>
      </c>
      <c r="L37" s="2" t="s">
        <v>66</v>
      </c>
      <c r="M37" s="2" t="s">
        <v>66</v>
      </c>
      <c r="N37" s="2" t="s">
        <v>66</v>
      </c>
      <c r="O37" s="2" t="s">
        <v>66</v>
      </c>
      <c r="P37" s="2" t="s">
        <v>3992</v>
      </c>
      <c r="Q37" s="2" t="s">
        <v>66</v>
      </c>
      <c r="R37" s="2" t="s">
        <v>66</v>
      </c>
      <c r="S37" s="2" t="s">
        <v>641</v>
      </c>
      <c r="T37" s="2" t="s">
        <v>66</v>
      </c>
      <c r="U37" s="2"/>
      <c r="V37" s="2"/>
      <c r="W37" s="2" t="s">
        <v>258</v>
      </c>
      <c r="X37" s="1" t="s">
        <v>62</v>
      </c>
      <c r="Y37" s="2"/>
      <c r="Z37" s="13"/>
      <c r="AE37" t="e">
        <f>IF($AI37="Y",(_xlfn.XLOOKUP($Z37,#REF!,#REF!,)),"")</f>
        <v>#REF!</v>
      </c>
      <c r="AF37" t="e">
        <f>IF($AI37="Y",(_xlfn.XLOOKUP($Z37,#REF!,#REF!,)),"")</f>
        <v>#REF!</v>
      </c>
      <c r="AG37" t="e">
        <f>IF($AI37="Y",(_xlfn.XLOOKUP($Z37,#REF!,#REF!,)),"")</f>
        <v>#REF!</v>
      </c>
      <c r="AH37" t="e">
        <f>IF($AI37="Y",(_xlfn.XLOOKUP($Z37,#REF!,#REF!,)),"")</f>
        <v>#REF!</v>
      </c>
      <c r="AI37" t="e">
        <f>_xlfn.IFNA(_xlfn.XLOOKUP($Z37,#REF!,#REF!,),"")</f>
        <v>#REF!</v>
      </c>
    </row>
    <row r="38" spans="1:35" hidden="1">
      <c r="A38" s="2" t="s">
        <v>3989</v>
      </c>
      <c r="B38" s="2" t="s">
        <v>525</v>
      </c>
      <c r="C38" s="2" t="s">
        <v>4042</v>
      </c>
      <c r="D38" s="2" t="s">
        <v>4038</v>
      </c>
      <c r="E38" s="2" t="s">
        <v>391</v>
      </c>
      <c r="F38" s="2" t="s">
        <v>66</v>
      </c>
      <c r="G38" s="2" t="s">
        <v>531</v>
      </c>
      <c r="H38" s="2" t="s">
        <v>531</v>
      </c>
      <c r="I38" s="2" t="s">
        <v>531</v>
      </c>
      <c r="J38" s="2"/>
      <c r="K38" s="2" t="s">
        <v>66</v>
      </c>
      <c r="L38" s="2" t="s">
        <v>66</v>
      </c>
      <c r="M38" s="2" t="s">
        <v>66</v>
      </c>
      <c r="N38" s="2" t="s">
        <v>66</v>
      </c>
      <c r="O38" s="2" t="s">
        <v>66</v>
      </c>
      <c r="P38" s="2" t="s">
        <v>3992</v>
      </c>
      <c r="Q38" s="2" t="s">
        <v>66</v>
      </c>
      <c r="R38" s="2" t="s">
        <v>66</v>
      </c>
      <c r="S38" s="2" t="s">
        <v>641</v>
      </c>
      <c r="T38" s="2" t="s">
        <v>66</v>
      </c>
      <c r="U38" s="2"/>
      <c r="V38" s="2"/>
      <c r="W38" s="2" t="s">
        <v>258</v>
      </c>
      <c r="X38" s="1" t="s">
        <v>62</v>
      </c>
      <c r="Y38" s="2"/>
      <c r="Z38" s="13"/>
      <c r="AE38" t="e">
        <f>IF($AI38="Y",(_xlfn.XLOOKUP($Z38,#REF!,#REF!,)),"")</f>
        <v>#REF!</v>
      </c>
      <c r="AF38" t="e">
        <f>IF($AI38="Y",(_xlfn.XLOOKUP($Z38,#REF!,#REF!,)),"")</f>
        <v>#REF!</v>
      </c>
      <c r="AG38" t="e">
        <f>IF($AI38="Y",(_xlfn.XLOOKUP($Z38,#REF!,#REF!,)),"")</f>
        <v>#REF!</v>
      </c>
      <c r="AH38" t="e">
        <f>IF($AI38="Y",(_xlfn.XLOOKUP($Z38,#REF!,#REF!,)),"")</f>
        <v>#REF!</v>
      </c>
      <c r="AI38" t="e">
        <f>_xlfn.IFNA(_xlfn.XLOOKUP($Z38,#REF!,#REF!,),"")</f>
        <v>#REF!</v>
      </c>
    </row>
    <row r="39" spans="1:35" hidden="1">
      <c r="A39" s="2" t="s">
        <v>3989</v>
      </c>
      <c r="B39" s="2" t="s">
        <v>525</v>
      </c>
      <c r="C39" s="2" t="s">
        <v>4043</v>
      </c>
      <c r="D39" s="2" t="s">
        <v>4038</v>
      </c>
      <c r="E39" s="2" t="s">
        <v>391</v>
      </c>
      <c r="F39" s="2" t="s">
        <v>66</v>
      </c>
      <c r="G39" s="2" t="s">
        <v>531</v>
      </c>
      <c r="H39" s="2" t="s">
        <v>531</v>
      </c>
      <c r="I39" s="2" t="s">
        <v>531</v>
      </c>
      <c r="J39" s="2"/>
      <c r="K39" s="2" t="s">
        <v>66</v>
      </c>
      <c r="L39" s="2" t="s">
        <v>66</v>
      </c>
      <c r="M39" s="2" t="s">
        <v>66</v>
      </c>
      <c r="N39" s="2" t="s">
        <v>66</v>
      </c>
      <c r="O39" s="2" t="s">
        <v>66</v>
      </c>
      <c r="P39" s="2" t="s">
        <v>3992</v>
      </c>
      <c r="Q39" s="2" t="s">
        <v>66</v>
      </c>
      <c r="R39" s="2" t="s">
        <v>66</v>
      </c>
      <c r="S39" s="2" t="s">
        <v>641</v>
      </c>
      <c r="T39" s="2" t="s">
        <v>66</v>
      </c>
      <c r="U39" s="2"/>
      <c r="V39" s="2"/>
      <c r="W39" s="2" t="s">
        <v>258</v>
      </c>
      <c r="X39" s="1" t="s">
        <v>62</v>
      </c>
      <c r="Y39" s="2"/>
      <c r="Z39" s="13"/>
      <c r="AE39" t="e">
        <f>IF($AI39="Y",(_xlfn.XLOOKUP($Z39,#REF!,#REF!,)),"")</f>
        <v>#REF!</v>
      </c>
      <c r="AF39" t="e">
        <f>IF($AI39="Y",(_xlfn.XLOOKUP($Z39,#REF!,#REF!,)),"")</f>
        <v>#REF!</v>
      </c>
      <c r="AG39" t="e">
        <f>IF($AI39="Y",(_xlfn.XLOOKUP($Z39,#REF!,#REF!,)),"")</f>
        <v>#REF!</v>
      </c>
      <c r="AH39" t="e">
        <f>IF($AI39="Y",(_xlfn.XLOOKUP($Z39,#REF!,#REF!,)),"")</f>
        <v>#REF!</v>
      </c>
      <c r="AI39" t="e">
        <f>_xlfn.IFNA(_xlfn.XLOOKUP($Z39,#REF!,#REF!,),"")</f>
        <v>#REF!</v>
      </c>
    </row>
    <row r="40" spans="1:35" hidden="1">
      <c r="A40" s="2" t="s">
        <v>3989</v>
      </c>
      <c r="B40" s="2" t="s">
        <v>525</v>
      </c>
      <c r="C40" s="2" t="s">
        <v>4044</v>
      </c>
      <c r="D40" s="2" t="s">
        <v>4038</v>
      </c>
      <c r="E40" s="2" t="s">
        <v>391</v>
      </c>
      <c r="F40" s="2" t="s">
        <v>66</v>
      </c>
      <c r="G40" s="2" t="s">
        <v>531</v>
      </c>
      <c r="H40" s="2" t="s">
        <v>531</v>
      </c>
      <c r="I40" s="2" t="s">
        <v>531</v>
      </c>
      <c r="J40" s="2"/>
      <c r="K40" s="2" t="s">
        <v>66</v>
      </c>
      <c r="L40" s="2" t="s">
        <v>66</v>
      </c>
      <c r="M40" s="2" t="s">
        <v>66</v>
      </c>
      <c r="N40" s="2" t="s">
        <v>66</v>
      </c>
      <c r="O40" s="2" t="s">
        <v>66</v>
      </c>
      <c r="P40" s="2" t="s">
        <v>3992</v>
      </c>
      <c r="Q40" s="2" t="s">
        <v>66</v>
      </c>
      <c r="R40" s="2" t="s">
        <v>66</v>
      </c>
      <c r="S40" s="2" t="s">
        <v>641</v>
      </c>
      <c r="T40" s="2" t="s">
        <v>66</v>
      </c>
      <c r="U40" s="2"/>
      <c r="V40" s="2"/>
      <c r="W40" s="2" t="s">
        <v>258</v>
      </c>
      <c r="X40" s="1" t="s">
        <v>62</v>
      </c>
      <c r="Y40" s="2"/>
      <c r="Z40" s="13"/>
      <c r="AE40" t="e">
        <f>IF($AI40="Y",(_xlfn.XLOOKUP($Z40,#REF!,#REF!,)),"")</f>
        <v>#REF!</v>
      </c>
      <c r="AF40" t="e">
        <f>IF($AI40="Y",(_xlfn.XLOOKUP($Z40,#REF!,#REF!,)),"")</f>
        <v>#REF!</v>
      </c>
      <c r="AG40" t="e">
        <f>IF($AI40="Y",(_xlfn.XLOOKUP($Z40,#REF!,#REF!,)),"")</f>
        <v>#REF!</v>
      </c>
      <c r="AH40" t="e">
        <f>IF($AI40="Y",(_xlfn.XLOOKUP($Z40,#REF!,#REF!,)),"")</f>
        <v>#REF!</v>
      </c>
      <c r="AI40" t="e">
        <f>_xlfn.IFNA(_xlfn.XLOOKUP($Z40,#REF!,#REF!,),"")</f>
        <v>#REF!</v>
      </c>
    </row>
    <row r="41" spans="1:35" hidden="1">
      <c r="A41" s="2" t="s">
        <v>3989</v>
      </c>
      <c r="B41" s="2" t="s">
        <v>525</v>
      </c>
      <c r="C41" s="2" t="s">
        <v>4045</v>
      </c>
      <c r="D41" s="2" t="s">
        <v>4038</v>
      </c>
      <c r="E41" s="2" t="s">
        <v>391</v>
      </c>
      <c r="F41" s="2" t="s">
        <v>66</v>
      </c>
      <c r="G41" s="2" t="s">
        <v>531</v>
      </c>
      <c r="H41" s="2" t="s">
        <v>531</v>
      </c>
      <c r="I41" s="2" t="s">
        <v>531</v>
      </c>
      <c r="J41" s="2"/>
      <c r="K41" s="2" t="s">
        <v>66</v>
      </c>
      <c r="L41" s="2" t="s">
        <v>66</v>
      </c>
      <c r="M41" s="2" t="s">
        <v>66</v>
      </c>
      <c r="N41" s="2" t="s">
        <v>66</v>
      </c>
      <c r="O41" s="2" t="s">
        <v>66</v>
      </c>
      <c r="P41" s="2" t="s">
        <v>3992</v>
      </c>
      <c r="Q41" s="2" t="s">
        <v>66</v>
      </c>
      <c r="R41" s="2" t="s">
        <v>66</v>
      </c>
      <c r="S41" s="2" t="s">
        <v>641</v>
      </c>
      <c r="T41" s="2" t="s">
        <v>66</v>
      </c>
      <c r="U41" s="2"/>
      <c r="V41" s="2"/>
      <c r="W41" s="2" t="s">
        <v>258</v>
      </c>
      <c r="X41" s="1" t="s">
        <v>62</v>
      </c>
      <c r="Y41" s="2"/>
      <c r="Z41" s="13"/>
      <c r="AE41" t="e">
        <f>IF($AI41="Y",(_xlfn.XLOOKUP($Z41,#REF!,#REF!,)),"")</f>
        <v>#REF!</v>
      </c>
      <c r="AF41" t="e">
        <f>IF($AI41="Y",(_xlfn.XLOOKUP($Z41,#REF!,#REF!,)),"")</f>
        <v>#REF!</v>
      </c>
      <c r="AG41" t="e">
        <f>IF($AI41="Y",(_xlfn.XLOOKUP($Z41,#REF!,#REF!,)),"")</f>
        <v>#REF!</v>
      </c>
      <c r="AH41" t="e">
        <f>IF($AI41="Y",(_xlfn.XLOOKUP($Z41,#REF!,#REF!,)),"")</f>
        <v>#REF!</v>
      </c>
      <c r="AI41" t="e">
        <f>_xlfn.IFNA(_xlfn.XLOOKUP($Z41,#REF!,#REF!,),"")</f>
        <v>#REF!</v>
      </c>
    </row>
    <row r="42" spans="1:35" hidden="1">
      <c r="A42" s="2" t="s">
        <v>3989</v>
      </c>
      <c r="B42" s="2" t="s">
        <v>525</v>
      </c>
      <c r="C42" s="2" t="s">
        <v>4046</v>
      </c>
      <c r="D42" s="2" t="s">
        <v>4038</v>
      </c>
      <c r="E42" s="2" t="s">
        <v>391</v>
      </c>
      <c r="F42" s="2" t="s">
        <v>66</v>
      </c>
      <c r="G42" s="2" t="s">
        <v>531</v>
      </c>
      <c r="H42" s="2" t="s">
        <v>531</v>
      </c>
      <c r="I42" s="2" t="s">
        <v>531</v>
      </c>
      <c r="J42" s="2"/>
      <c r="K42" s="2" t="s">
        <v>66</v>
      </c>
      <c r="L42" s="2" t="s">
        <v>66</v>
      </c>
      <c r="M42" s="2" t="s">
        <v>66</v>
      </c>
      <c r="N42" s="2" t="s">
        <v>66</v>
      </c>
      <c r="O42" s="2" t="s">
        <v>66</v>
      </c>
      <c r="P42" s="2" t="s">
        <v>3992</v>
      </c>
      <c r="Q42" s="2" t="s">
        <v>66</v>
      </c>
      <c r="R42" s="2" t="s">
        <v>66</v>
      </c>
      <c r="S42" s="2" t="s">
        <v>641</v>
      </c>
      <c r="T42" s="2" t="s">
        <v>66</v>
      </c>
      <c r="U42" s="2"/>
      <c r="V42" s="2"/>
      <c r="W42" s="2" t="s">
        <v>258</v>
      </c>
      <c r="X42" s="1" t="s">
        <v>62</v>
      </c>
      <c r="Y42" s="2"/>
      <c r="Z42" s="13"/>
      <c r="AE42" t="e">
        <f>IF($AI42="Y",(_xlfn.XLOOKUP($Z42,#REF!,#REF!,)),"")</f>
        <v>#REF!</v>
      </c>
      <c r="AF42" t="e">
        <f>IF($AI42="Y",(_xlfn.XLOOKUP($Z42,#REF!,#REF!,)),"")</f>
        <v>#REF!</v>
      </c>
      <c r="AG42" t="e">
        <f>IF($AI42="Y",(_xlfn.XLOOKUP($Z42,#REF!,#REF!,)),"")</f>
        <v>#REF!</v>
      </c>
      <c r="AH42" t="e">
        <f>IF($AI42="Y",(_xlfn.XLOOKUP($Z42,#REF!,#REF!,)),"")</f>
        <v>#REF!</v>
      </c>
      <c r="AI42" t="e">
        <f>_xlfn.IFNA(_xlfn.XLOOKUP($Z42,#REF!,#REF!,),"")</f>
        <v>#REF!</v>
      </c>
    </row>
    <row r="43" spans="1:35" hidden="1">
      <c r="A43" s="2" t="s">
        <v>3989</v>
      </c>
      <c r="B43" s="2" t="s">
        <v>525</v>
      </c>
      <c r="C43" s="2" t="s">
        <v>4047</v>
      </c>
      <c r="D43" s="2" t="s">
        <v>4048</v>
      </c>
      <c r="E43" s="2" t="s">
        <v>201</v>
      </c>
      <c r="F43" s="2" t="s">
        <v>66</v>
      </c>
      <c r="G43" s="2" t="s">
        <v>531</v>
      </c>
      <c r="H43" s="2" t="s">
        <v>531</v>
      </c>
      <c r="I43" s="2" t="s">
        <v>531</v>
      </c>
      <c r="J43" s="2"/>
      <c r="K43" s="2" t="s">
        <v>66</v>
      </c>
      <c r="L43" s="2" t="s">
        <v>66</v>
      </c>
      <c r="M43" s="2" t="s">
        <v>66</v>
      </c>
      <c r="N43" s="2" t="s">
        <v>66</v>
      </c>
      <c r="O43" s="2" t="s">
        <v>66</v>
      </c>
      <c r="P43" s="2" t="s">
        <v>3992</v>
      </c>
      <c r="Q43" s="2" t="s">
        <v>66</v>
      </c>
      <c r="R43" s="2" t="s">
        <v>66</v>
      </c>
      <c r="S43" s="2" t="s">
        <v>641</v>
      </c>
      <c r="T43" s="2" t="s">
        <v>66</v>
      </c>
      <c r="U43" s="2"/>
      <c r="V43" s="2"/>
      <c r="W43" s="2" t="s">
        <v>206</v>
      </c>
      <c r="X43" s="1"/>
      <c r="Y43" s="2"/>
      <c r="Z43" s="13"/>
      <c r="AE43" t="e">
        <f>IF($AI43="Y",(_xlfn.XLOOKUP($Z43,#REF!,#REF!,)),"")</f>
        <v>#REF!</v>
      </c>
      <c r="AF43" t="e">
        <f>IF($AI43="Y",(_xlfn.XLOOKUP($Z43,#REF!,#REF!,)),"")</f>
        <v>#REF!</v>
      </c>
      <c r="AG43" t="e">
        <f>IF($AI43="Y",(_xlfn.XLOOKUP($Z43,#REF!,#REF!,)),"")</f>
        <v>#REF!</v>
      </c>
      <c r="AH43" t="e">
        <f>IF($AI43="Y",(_xlfn.XLOOKUP($Z43,#REF!,#REF!,)),"")</f>
        <v>#REF!</v>
      </c>
      <c r="AI43" t="e">
        <f>_xlfn.IFNA(_xlfn.XLOOKUP($Z43,#REF!,#REF!,),"")</f>
        <v>#REF!</v>
      </c>
    </row>
    <row r="44" spans="1:35" hidden="1">
      <c r="A44" s="2" t="s">
        <v>3989</v>
      </c>
      <c r="B44" s="2" t="s">
        <v>525</v>
      </c>
      <c r="C44" s="2" t="s">
        <v>4049</v>
      </c>
      <c r="D44" s="2" t="s">
        <v>4050</v>
      </c>
      <c r="E44" s="2" t="s">
        <v>208</v>
      </c>
      <c r="F44" s="2" t="s">
        <v>66</v>
      </c>
      <c r="G44" s="2" t="s">
        <v>531</v>
      </c>
      <c r="H44" s="2" t="s">
        <v>531</v>
      </c>
      <c r="I44" s="2" t="s">
        <v>531</v>
      </c>
      <c r="J44" s="2"/>
      <c r="K44" s="2" t="s">
        <v>66</v>
      </c>
      <c r="L44" s="2" t="s">
        <v>66</v>
      </c>
      <c r="M44" s="2" t="s">
        <v>66</v>
      </c>
      <c r="N44" s="2" t="s">
        <v>66</v>
      </c>
      <c r="O44" s="2" t="s">
        <v>66</v>
      </c>
      <c r="P44" s="2" t="s">
        <v>3992</v>
      </c>
      <c r="Q44" s="2" t="s">
        <v>66</v>
      </c>
      <c r="R44" s="2" t="s">
        <v>66</v>
      </c>
      <c r="S44" s="2" t="s">
        <v>641</v>
      </c>
      <c r="T44" s="2" t="s">
        <v>66</v>
      </c>
      <c r="U44" s="2"/>
      <c r="V44" s="2"/>
      <c r="W44" s="2" t="s">
        <v>206</v>
      </c>
      <c r="X44" s="1"/>
      <c r="Y44" s="2"/>
      <c r="Z44" s="13"/>
      <c r="AE44" t="e">
        <f>IF($AI44="Y",(_xlfn.XLOOKUP($Z44,#REF!,#REF!,)),"")</f>
        <v>#REF!</v>
      </c>
      <c r="AF44" t="e">
        <f>IF($AI44="Y",(_xlfn.XLOOKUP($Z44,#REF!,#REF!,)),"")</f>
        <v>#REF!</v>
      </c>
      <c r="AG44" t="e">
        <f>IF($AI44="Y",(_xlfn.XLOOKUP($Z44,#REF!,#REF!,)),"")</f>
        <v>#REF!</v>
      </c>
      <c r="AH44" t="e">
        <f>IF($AI44="Y",(_xlfn.XLOOKUP($Z44,#REF!,#REF!,)),"")</f>
        <v>#REF!</v>
      </c>
      <c r="AI44" t="e">
        <f>_xlfn.IFNA(_xlfn.XLOOKUP($Z44,#REF!,#REF!,),"")</f>
        <v>#REF!</v>
      </c>
    </row>
    <row r="45" spans="1:35" hidden="1">
      <c r="A45" s="2" t="s">
        <v>3989</v>
      </c>
      <c r="B45" s="2" t="s">
        <v>525</v>
      </c>
      <c r="C45" s="2" t="s">
        <v>4051</v>
      </c>
      <c r="D45" s="2" t="s">
        <v>4038</v>
      </c>
      <c r="E45" s="2" t="s">
        <v>391</v>
      </c>
      <c r="F45" s="2" t="s">
        <v>66</v>
      </c>
      <c r="G45" s="2" t="s">
        <v>531</v>
      </c>
      <c r="H45" s="2" t="s">
        <v>531</v>
      </c>
      <c r="I45" s="2" t="s">
        <v>531</v>
      </c>
      <c r="J45" s="2"/>
      <c r="K45" s="2" t="s">
        <v>66</v>
      </c>
      <c r="L45" s="2" t="s">
        <v>66</v>
      </c>
      <c r="M45" s="2" t="s">
        <v>66</v>
      </c>
      <c r="N45" s="2" t="s">
        <v>66</v>
      </c>
      <c r="O45" s="2" t="s">
        <v>66</v>
      </c>
      <c r="P45" s="2" t="s">
        <v>3992</v>
      </c>
      <c r="Q45" s="2" t="s">
        <v>66</v>
      </c>
      <c r="R45" s="2" t="s">
        <v>66</v>
      </c>
      <c r="S45" s="2" t="s">
        <v>641</v>
      </c>
      <c r="T45" s="2" t="s">
        <v>66</v>
      </c>
      <c r="U45" s="2"/>
      <c r="V45" s="2"/>
      <c r="W45" s="2" t="s">
        <v>258</v>
      </c>
      <c r="X45" s="1" t="s">
        <v>62</v>
      </c>
      <c r="Y45" s="2"/>
      <c r="Z45" s="13"/>
      <c r="AE45" t="e">
        <f>IF($AI45="Y",(_xlfn.XLOOKUP($Z45,#REF!,#REF!,)),"")</f>
        <v>#REF!</v>
      </c>
      <c r="AF45" t="e">
        <f>IF($AI45="Y",(_xlfn.XLOOKUP($Z45,#REF!,#REF!,)),"")</f>
        <v>#REF!</v>
      </c>
      <c r="AG45" t="e">
        <f>IF($AI45="Y",(_xlfn.XLOOKUP($Z45,#REF!,#REF!,)),"")</f>
        <v>#REF!</v>
      </c>
      <c r="AH45" t="e">
        <f>IF($AI45="Y",(_xlfn.XLOOKUP($Z45,#REF!,#REF!,)),"")</f>
        <v>#REF!</v>
      </c>
      <c r="AI45" t="e">
        <f>_xlfn.IFNA(_xlfn.XLOOKUP($Z45,#REF!,#REF!,),"")</f>
        <v>#REF!</v>
      </c>
    </row>
    <row r="46" spans="1:35" hidden="1">
      <c r="A46" s="2" t="s">
        <v>3989</v>
      </c>
      <c r="B46" s="2" t="s">
        <v>525</v>
      </c>
      <c r="C46" s="2" t="s">
        <v>4052</v>
      </c>
      <c r="D46" s="2" t="s">
        <v>4038</v>
      </c>
      <c r="E46" s="2" t="s">
        <v>391</v>
      </c>
      <c r="F46" s="2" t="s">
        <v>66</v>
      </c>
      <c r="G46" s="2" t="s">
        <v>531</v>
      </c>
      <c r="H46" s="2" t="s">
        <v>531</v>
      </c>
      <c r="I46" s="2" t="s">
        <v>531</v>
      </c>
      <c r="J46" s="2"/>
      <c r="K46" s="2" t="s">
        <v>66</v>
      </c>
      <c r="L46" s="2" t="s">
        <v>66</v>
      </c>
      <c r="M46" s="2" t="s">
        <v>66</v>
      </c>
      <c r="N46" s="2" t="s">
        <v>66</v>
      </c>
      <c r="O46" s="2" t="s">
        <v>66</v>
      </c>
      <c r="P46" s="2" t="s">
        <v>3992</v>
      </c>
      <c r="Q46" s="2" t="s">
        <v>66</v>
      </c>
      <c r="R46" s="2" t="s">
        <v>66</v>
      </c>
      <c r="S46" s="2" t="s">
        <v>641</v>
      </c>
      <c r="T46" s="2" t="s">
        <v>66</v>
      </c>
      <c r="U46" s="2"/>
      <c r="V46" s="2"/>
      <c r="W46" s="2" t="s">
        <v>258</v>
      </c>
      <c r="X46" s="1" t="s">
        <v>62</v>
      </c>
      <c r="Y46" s="2"/>
      <c r="Z46" s="13"/>
      <c r="AE46" t="e">
        <f>IF($AI46="Y",(_xlfn.XLOOKUP($Z46,#REF!,#REF!,)),"")</f>
        <v>#REF!</v>
      </c>
      <c r="AF46" t="e">
        <f>IF($AI46="Y",(_xlfn.XLOOKUP($Z46,#REF!,#REF!,)),"")</f>
        <v>#REF!</v>
      </c>
      <c r="AG46" t="e">
        <f>IF($AI46="Y",(_xlfn.XLOOKUP($Z46,#REF!,#REF!,)),"")</f>
        <v>#REF!</v>
      </c>
      <c r="AH46" t="e">
        <f>IF($AI46="Y",(_xlfn.XLOOKUP($Z46,#REF!,#REF!,)),"")</f>
        <v>#REF!</v>
      </c>
      <c r="AI46" t="e">
        <f>_xlfn.IFNA(_xlfn.XLOOKUP($Z46,#REF!,#REF!,),"")</f>
        <v>#REF!</v>
      </c>
    </row>
    <row r="47" spans="1:35" hidden="1">
      <c r="A47" s="2" t="s">
        <v>3989</v>
      </c>
      <c r="B47" s="2" t="s">
        <v>525</v>
      </c>
      <c r="C47" s="2" t="s">
        <v>4053</v>
      </c>
      <c r="D47" s="2" t="s">
        <v>4038</v>
      </c>
      <c r="E47" s="2" t="s">
        <v>391</v>
      </c>
      <c r="F47" s="2" t="s">
        <v>66</v>
      </c>
      <c r="G47" s="2" t="s">
        <v>531</v>
      </c>
      <c r="H47" s="2" t="s">
        <v>531</v>
      </c>
      <c r="I47" s="2" t="s">
        <v>531</v>
      </c>
      <c r="J47" s="2"/>
      <c r="K47" s="2" t="s">
        <v>66</v>
      </c>
      <c r="L47" s="2" t="s">
        <v>66</v>
      </c>
      <c r="M47" s="2" t="s">
        <v>66</v>
      </c>
      <c r="N47" s="2" t="s">
        <v>66</v>
      </c>
      <c r="O47" s="2" t="s">
        <v>66</v>
      </c>
      <c r="P47" s="2" t="s">
        <v>3992</v>
      </c>
      <c r="Q47" s="2" t="s">
        <v>66</v>
      </c>
      <c r="R47" s="2" t="s">
        <v>66</v>
      </c>
      <c r="S47" s="2" t="s">
        <v>641</v>
      </c>
      <c r="T47" s="2" t="s">
        <v>66</v>
      </c>
      <c r="U47" s="2"/>
      <c r="V47" s="2"/>
      <c r="W47" s="2" t="s">
        <v>258</v>
      </c>
      <c r="X47" s="1" t="s">
        <v>62</v>
      </c>
      <c r="Y47" s="2"/>
      <c r="Z47" s="13"/>
      <c r="AE47" t="e">
        <f>IF($AI47="Y",(_xlfn.XLOOKUP($Z47,#REF!,#REF!,)),"")</f>
        <v>#REF!</v>
      </c>
      <c r="AF47" t="e">
        <f>IF($AI47="Y",(_xlfn.XLOOKUP($Z47,#REF!,#REF!,)),"")</f>
        <v>#REF!</v>
      </c>
      <c r="AG47" t="e">
        <f>IF($AI47="Y",(_xlfn.XLOOKUP($Z47,#REF!,#REF!,)),"")</f>
        <v>#REF!</v>
      </c>
      <c r="AH47" t="e">
        <f>IF($AI47="Y",(_xlfn.XLOOKUP($Z47,#REF!,#REF!,)),"")</f>
        <v>#REF!</v>
      </c>
      <c r="AI47" t="e">
        <f>_xlfn.IFNA(_xlfn.XLOOKUP($Z47,#REF!,#REF!,),"")</f>
        <v>#REF!</v>
      </c>
    </row>
    <row r="48" spans="1:35" hidden="1">
      <c r="A48" s="2" t="s">
        <v>3989</v>
      </c>
      <c r="B48" s="2" t="s">
        <v>525</v>
      </c>
      <c r="C48" s="2" t="s">
        <v>4054</v>
      </c>
      <c r="D48" s="2" t="s">
        <v>4038</v>
      </c>
      <c r="E48" s="2" t="s">
        <v>391</v>
      </c>
      <c r="F48" s="2" t="s">
        <v>66</v>
      </c>
      <c r="G48" s="2" t="s">
        <v>531</v>
      </c>
      <c r="H48" s="2" t="s">
        <v>531</v>
      </c>
      <c r="I48" s="2" t="s">
        <v>531</v>
      </c>
      <c r="J48" s="2"/>
      <c r="K48" s="2" t="s">
        <v>66</v>
      </c>
      <c r="L48" s="2" t="s">
        <v>66</v>
      </c>
      <c r="M48" s="2" t="s">
        <v>66</v>
      </c>
      <c r="N48" s="2" t="s">
        <v>66</v>
      </c>
      <c r="O48" s="2" t="s">
        <v>66</v>
      </c>
      <c r="P48" s="2" t="s">
        <v>3992</v>
      </c>
      <c r="Q48" s="2" t="s">
        <v>66</v>
      </c>
      <c r="R48" s="2" t="s">
        <v>66</v>
      </c>
      <c r="S48" s="2" t="s">
        <v>641</v>
      </c>
      <c r="T48" s="2" t="s">
        <v>66</v>
      </c>
      <c r="U48" s="2"/>
      <c r="V48" s="2"/>
      <c r="W48" s="2" t="s">
        <v>258</v>
      </c>
      <c r="X48" s="1" t="s">
        <v>62</v>
      </c>
      <c r="Y48" s="2"/>
      <c r="Z48" s="13"/>
      <c r="AE48" t="e">
        <f>IF($AI48="Y",(_xlfn.XLOOKUP($Z48,#REF!,#REF!,)),"")</f>
        <v>#REF!</v>
      </c>
      <c r="AF48" t="e">
        <f>IF($AI48="Y",(_xlfn.XLOOKUP($Z48,#REF!,#REF!,)),"")</f>
        <v>#REF!</v>
      </c>
      <c r="AG48" t="e">
        <f>IF($AI48="Y",(_xlfn.XLOOKUP($Z48,#REF!,#REF!,)),"")</f>
        <v>#REF!</v>
      </c>
      <c r="AH48" t="e">
        <f>IF($AI48="Y",(_xlfn.XLOOKUP($Z48,#REF!,#REF!,)),"")</f>
        <v>#REF!</v>
      </c>
      <c r="AI48" t="e">
        <f>_xlfn.IFNA(_xlfn.XLOOKUP($Z48,#REF!,#REF!,),"")</f>
        <v>#REF!</v>
      </c>
    </row>
    <row r="49" spans="1:35" hidden="1">
      <c r="A49" s="2" t="s">
        <v>3989</v>
      </c>
      <c r="B49" s="2" t="s">
        <v>804</v>
      </c>
      <c r="C49" s="2" t="s">
        <v>4055</v>
      </c>
      <c r="D49" s="2" t="s">
        <v>870</v>
      </c>
      <c r="E49" s="2" t="s">
        <v>4004</v>
      </c>
      <c r="F49" s="2" t="s">
        <v>824</v>
      </c>
      <c r="G49" s="2" t="s">
        <v>196</v>
      </c>
      <c r="H49" s="2" t="s">
        <v>196</v>
      </c>
      <c r="I49" s="2" t="s">
        <v>196</v>
      </c>
      <c r="J49" s="2"/>
      <c r="K49" s="2" t="s">
        <v>66</v>
      </c>
      <c r="L49" s="2" t="s">
        <v>66</v>
      </c>
      <c r="M49" s="2" t="s">
        <v>66</v>
      </c>
      <c r="N49" s="2" t="s">
        <v>66</v>
      </c>
      <c r="O49" s="2" t="s">
        <v>66</v>
      </c>
      <c r="P49" s="2" t="s">
        <v>3992</v>
      </c>
      <c r="Q49" s="2" t="s">
        <v>66</v>
      </c>
      <c r="R49" s="2" t="s">
        <v>66</v>
      </c>
      <c r="S49" s="2" t="s">
        <v>808</v>
      </c>
      <c r="T49" s="2" t="s">
        <v>66</v>
      </c>
      <c r="U49" s="2"/>
      <c r="V49" s="2"/>
      <c r="W49" s="2" t="s">
        <v>62</v>
      </c>
      <c r="X49" s="4" t="s">
        <v>102</v>
      </c>
      <c r="Y49" s="2"/>
      <c r="Z49" s="13"/>
      <c r="AE49" t="e">
        <f>IF($AI49="Y",(_xlfn.XLOOKUP($Z49,#REF!,#REF!,)),"")</f>
        <v>#REF!</v>
      </c>
      <c r="AF49" t="e">
        <f>IF($AI49="Y",(_xlfn.XLOOKUP($Z49,#REF!,#REF!,)),"")</f>
        <v>#REF!</v>
      </c>
      <c r="AG49" t="e">
        <f>IF($AI49="Y",(_xlfn.XLOOKUP($Z49,#REF!,#REF!,)),"")</f>
        <v>#REF!</v>
      </c>
      <c r="AH49" t="e">
        <f>IF($AI49="Y",(_xlfn.XLOOKUP($Z49,#REF!,#REF!,)),"")</f>
        <v>#REF!</v>
      </c>
      <c r="AI49" t="e">
        <f>_xlfn.IFNA(_xlfn.XLOOKUP($Z49,#REF!,#REF!,),"")</f>
        <v>#REF!</v>
      </c>
    </row>
    <row r="50" spans="1:35" hidden="1">
      <c r="A50" s="2" t="s">
        <v>3989</v>
      </c>
      <c r="B50" s="2" t="s">
        <v>804</v>
      </c>
      <c r="C50" s="2" t="s">
        <v>4056</v>
      </c>
      <c r="D50" s="2" t="s">
        <v>870</v>
      </c>
      <c r="E50" s="2" t="s">
        <v>201</v>
      </c>
      <c r="F50" s="2" t="s">
        <v>824</v>
      </c>
      <c r="G50" s="2" t="s">
        <v>196</v>
      </c>
      <c r="H50" s="2" t="s">
        <v>196</v>
      </c>
      <c r="I50" s="2" t="s">
        <v>196</v>
      </c>
      <c r="J50" s="2"/>
      <c r="K50" s="2" t="s">
        <v>66</v>
      </c>
      <c r="L50" s="2" t="s">
        <v>66</v>
      </c>
      <c r="M50" s="2" t="s">
        <v>66</v>
      </c>
      <c r="N50" s="2" t="s">
        <v>66</v>
      </c>
      <c r="O50" s="2" t="s">
        <v>66</v>
      </c>
      <c r="P50" s="2" t="s">
        <v>3992</v>
      </c>
      <c r="Q50" s="2" t="s">
        <v>66</v>
      </c>
      <c r="R50" s="2" t="s">
        <v>66</v>
      </c>
      <c r="S50" s="2" t="s">
        <v>808</v>
      </c>
      <c r="T50" s="2" t="s">
        <v>66</v>
      </c>
      <c r="U50" s="2"/>
      <c r="V50" s="2"/>
      <c r="W50" s="2" t="s">
        <v>206</v>
      </c>
      <c r="X50" s="4" t="s">
        <v>102</v>
      </c>
      <c r="Y50" s="2"/>
      <c r="Z50" s="13"/>
      <c r="AE50" t="e">
        <f>IF($AI50="Y",(_xlfn.XLOOKUP($Z50,#REF!,#REF!,)),"")</f>
        <v>#REF!</v>
      </c>
      <c r="AF50" t="e">
        <f>IF($AI50="Y",(_xlfn.XLOOKUP($Z50,#REF!,#REF!,)),"")</f>
        <v>#REF!</v>
      </c>
      <c r="AG50" t="e">
        <f>IF($AI50="Y",(_xlfn.XLOOKUP($Z50,#REF!,#REF!,)),"")</f>
        <v>#REF!</v>
      </c>
      <c r="AH50" t="e">
        <f>IF($AI50="Y",(_xlfn.XLOOKUP($Z50,#REF!,#REF!,)),"")</f>
        <v>#REF!</v>
      </c>
      <c r="AI50" t="e">
        <f>_xlfn.IFNA(_xlfn.XLOOKUP($Z50,#REF!,#REF!,),"")</f>
        <v>#REF!</v>
      </c>
    </row>
    <row r="51" spans="1:35" hidden="1">
      <c r="A51" s="2" t="s">
        <v>3989</v>
      </c>
      <c r="B51" s="2" t="s">
        <v>804</v>
      </c>
      <c r="C51" s="2" t="s">
        <v>4057</v>
      </c>
      <c r="D51" s="2" t="s">
        <v>870</v>
      </c>
      <c r="E51" s="2" t="s">
        <v>208</v>
      </c>
      <c r="F51" s="2" t="s">
        <v>824</v>
      </c>
      <c r="G51" s="2" t="s">
        <v>196</v>
      </c>
      <c r="H51" s="2" t="s">
        <v>196</v>
      </c>
      <c r="I51" s="2" t="s">
        <v>196</v>
      </c>
      <c r="J51" s="2"/>
      <c r="K51" s="2" t="s">
        <v>66</v>
      </c>
      <c r="L51" s="2" t="s">
        <v>66</v>
      </c>
      <c r="M51" s="2" t="s">
        <v>66</v>
      </c>
      <c r="N51" s="2" t="s">
        <v>66</v>
      </c>
      <c r="O51" s="2" t="s">
        <v>66</v>
      </c>
      <c r="P51" s="2" t="s">
        <v>3992</v>
      </c>
      <c r="Q51" s="2" t="s">
        <v>66</v>
      </c>
      <c r="R51" s="2" t="s">
        <v>66</v>
      </c>
      <c r="S51" s="2" t="s">
        <v>808</v>
      </c>
      <c r="T51" s="2" t="s">
        <v>66</v>
      </c>
      <c r="U51" s="2"/>
      <c r="V51" s="2"/>
      <c r="W51" s="2" t="s">
        <v>206</v>
      </c>
      <c r="X51" s="4" t="s">
        <v>102</v>
      </c>
      <c r="Y51" s="2"/>
      <c r="Z51" s="13"/>
      <c r="AE51" t="e">
        <f>IF($AI51="Y",(_xlfn.XLOOKUP($Z51,#REF!,#REF!,)),"")</f>
        <v>#REF!</v>
      </c>
      <c r="AF51" t="e">
        <f>IF($AI51="Y",(_xlfn.XLOOKUP($Z51,#REF!,#REF!,)),"")</f>
        <v>#REF!</v>
      </c>
      <c r="AG51" t="e">
        <f>IF($AI51="Y",(_xlfn.XLOOKUP($Z51,#REF!,#REF!,)),"")</f>
        <v>#REF!</v>
      </c>
      <c r="AH51" t="e">
        <f>IF($AI51="Y",(_xlfn.XLOOKUP($Z51,#REF!,#REF!,)),"")</f>
        <v>#REF!</v>
      </c>
      <c r="AI51" t="e">
        <f>_xlfn.IFNA(_xlfn.XLOOKUP($Z51,#REF!,#REF!,),"")</f>
        <v>#REF!</v>
      </c>
    </row>
    <row r="52" spans="1:35" hidden="1">
      <c r="A52" s="2" t="s">
        <v>3989</v>
      </c>
      <c r="B52" s="2" t="s">
        <v>804</v>
      </c>
      <c r="C52" s="2" t="s">
        <v>4058</v>
      </c>
      <c r="D52" s="2" t="s">
        <v>878</v>
      </c>
      <c r="E52" s="2" t="s">
        <v>4004</v>
      </c>
      <c r="F52" s="2" t="s">
        <v>824</v>
      </c>
      <c r="G52" s="2" t="s">
        <v>196</v>
      </c>
      <c r="H52" s="2" t="s">
        <v>196</v>
      </c>
      <c r="I52" s="2" t="s">
        <v>196</v>
      </c>
      <c r="J52" s="2"/>
      <c r="K52" s="2" t="s">
        <v>66</v>
      </c>
      <c r="L52" s="2" t="s">
        <v>66</v>
      </c>
      <c r="M52" s="2" t="s">
        <v>66</v>
      </c>
      <c r="N52" s="2" t="s">
        <v>66</v>
      </c>
      <c r="O52" s="2" t="s">
        <v>66</v>
      </c>
      <c r="P52" s="2" t="s">
        <v>3992</v>
      </c>
      <c r="Q52" s="2" t="s">
        <v>66</v>
      </c>
      <c r="R52" s="2" t="s">
        <v>66</v>
      </c>
      <c r="S52" s="2" t="s">
        <v>808</v>
      </c>
      <c r="T52" s="2" t="s">
        <v>66</v>
      </c>
      <c r="U52" s="2"/>
      <c r="V52" s="2"/>
      <c r="W52" s="2" t="s">
        <v>62</v>
      </c>
      <c r="X52" s="4" t="s">
        <v>102</v>
      </c>
      <c r="Y52" s="2"/>
      <c r="Z52" s="13"/>
      <c r="AE52" t="e">
        <f>IF($AI52="Y",(_xlfn.XLOOKUP($Z52,#REF!,#REF!,)),"")</f>
        <v>#REF!</v>
      </c>
      <c r="AF52" t="e">
        <f>IF($AI52="Y",(_xlfn.XLOOKUP($Z52,#REF!,#REF!,)),"")</f>
        <v>#REF!</v>
      </c>
      <c r="AG52" t="e">
        <f>IF($AI52="Y",(_xlfn.XLOOKUP($Z52,#REF!,#REF!,)),"")</f>
        <v>#REF!</v>
      </c>
      <c r="AH52" t="e">
        <f>IF($AI52="Y",(_xlfn.XLOOKUP($Z52,#REF!,#REF!,)),"")</f>
        <v>#REF!</v>
      </c>
      <c r="AI52" t="e">
        <f>_xlfn.IFNA(_xlfn.XLOOKUP($Z52,#REF!,#REF!,),"")</f>
        <v>#REF!</v>
      </c>
    </row>
    <row r="53" spans="1:35" hidden="1">
      <c r="A53" s="2" t="s">
        <v>3989</v>
      </c>
      <c r="B53" s="2" t="s">
        <v>804</v>
      </c>
      <c r="C53" s="2" t="s">
        <v>4059</v>
      </c>
      <c r="D53" s="2" t="s">
        <v>878</v>
      </c>
      <c r="E53" s="2" t="s">
        <v>201</v>
      </c>
      <c r="F53" s="2" t="s">
        <v>824</v>
      </c>
      <c r="G53" s="2" t="s">
        <v>196</v>
      </c>
      <c r="H53" s="2" t="s">
        <v>196</v>
      </c>
      <c r="I53" s="2" t="s">
        <v>196</v>
      </c>
      <c r="J53" s="2"/>
      <c r="K53" s="2" t="s">
        <v>66</v>
      </c>
      <c r="L53" s="2" t="s">
        <v>66</v>
      </c>
      <c r="M53" s="2" t="s">
        <v>66</v>
      </c>
      <c r="N53" s="2" t="s">
        <v>66</v>
      </c>
      <c r="O53" s="2" t="s">
        <v>66</v>
      </c>
      <c r="P53" s="2" t="s">
        <v>3992</v>
      </c>
      <c r="Q53" s="2" t="s">
        <v>66</v>
      </c>
      <c r="R53" s="2" t="s">
        <v>66</v>
      </c>
      <c r="S53" s="2" t="s">
        <v>808</v>
      </c>
      <c r="T53" s="2" t="s">
        <v>66</v>
      </c>
      <c r="U53" s="2"/>
      <c r="V53" s="2"/>
      <c r="W53" s="2" t="s">
        <v>206</v>
      </c>
      <c r="X53" s="4" t="s">
        <v>102</v>
      </c>
      <c r="Y53" s="2"/>
      <c r="Z53" s="13"/>
      <c r="AE53" t="e">
        <f>IF($AI53="Y",(_xlfn.XLOOKUP($Z53,#REF!,#REF!,)),"")</f>
        <v>#REF!</v>
      </c>
      <c r="AF53" t="e">
        <f>IF($AI53="Y",(_xlfn.XLOOKUP($Z53,#REF!,#REF!,)),"")</f>
        <v>#REF!</v>
      </c>
      <c r="AG53" t="e">
        <f>IF($AI53="Y",(_xlfn.XLOOKUP($Z53,#REF!,#REF!,)),"")</f>
        <v>#REF!</v>
      </c>
      <c r="AH53" t="e">
        <f>IF($AI53="Y",(_xlfn.XLOOKUP($Z53,#REF!,#REF!,)),"")</f>
        <v>#REF!</v>
      </c>
      <c r="AI53" t="e">
        <f>_xlfn.IFNA(_xlfn.XLOOKUP($Z53,#REF!,#REF!,),"")</f>
        <v>#REF!</v>
      </c>
    </row>
    <row r="54" spans="1:35" hidden="1">
      <c r="A54" s="2" t="s">
        <v>3989</v>
      </c>
      <c r="B54" s="2" t="s">
        <v>804</v>
      </c>
      <c r="C54" s="2" t="s">
        <v>4060</v>
      </c>
      <c r="D54" s="2" t="s">
        <v>878</v>
      </c>
      <c r="E54" s="2" t="s">
        <v>208</v>
      </c>
      <c r="F54" s="2" t="s">
        <v>824</v>
      </c>
      <c r="G54" s="2" t="s">
        <v>196</v>
      </c>
      <c r="H54" s="2" t="s">
        <v>196</v>
      </c>
      <c r="I54" s="2" t="s">
        <v>196</v>
      </c>
      <c r="J54" s="2"/>
      <c r="K54" s="2" t="s">
        <v>66</v>
      </c>
      <c r="L54" s="2" t="s">
        <v>66</v>
      </c>
      <c r="M54" s="2" t="s">
        <v>66</v>
      </c>
      <c r="N54" s="2" t="s">
        <v>66</v>
      </c>
      <c r="O54" s="2" t="s">
        <v>66</v>
      </c>
      <c r="P54" s="2" t="s">
        <v>3992</v>
      </c>
      <c r="Q54" s="2" t="s">
        <v>66</v>
      </c>
      <c r="R54" s="2" t="s">
        <v>66</v>
      </c>
      <c r="S54" s="2" t="s">
        <v>808</v>
      </c>
      <c r="T54" s="2" t="s">
        <v>66</v>
      </c>
      <c r="U54" s="2"/>
      <c r="V54" s="2"/>
      <c r="W54" s="2" t="s">
        <v>206</v>
      </c>
      <c r="X54" s="4" t="s">
        <v>102</v>
      </c>
      <c r="Y54" s="2"/>
      <c r="Z54" s="13"/>
      <c r="AE54" t="e">
        <f>IF($AI54="Y",(_xlfn.XLOOKUP($Z54,#REF!,#REF!,)),"")</f>
        <v>#REF!</v>
      </c>
      <c r="AF54" t="e">
        <f>IF($AI54="Y",(_xlfn.XLOOKUP($Z54,#REF!,#REF!,)),"")</f>
        <v>#REF!</v>
      </c>
      <c r="AG54" t="e">
        <f>IF($AI54="Y",(_xlfn.XLOOKUP($Z54,#REF!,#REF!,)),"")</f>
        <v>#REF!</v>
      </c>
      <c r="AH54" t="e">
        <f>IF($AI54="Y",(_xlfn.XLOOKUP($Z54,#REF!,#REF!,)),"")</f>
        <v>#REF!</v>
      </c>
      <c r="AI54" t="e">
        <f>_xlfn.IFNA(_xlfn.XLOOKUP($Z54,#REF!,#REF!,),"")</f>
        <v>#REF!</v>
      </c>
    </row>
    <row r="55" spans="1:35" hidden="1">
      <c r="A55" s="2" t="s">
        <v>3989</v>
      </c>
      <c r="B55" s="2" t="s">
        <v>804</v>
      </c>
      <c r="C55" s="2" t="s">
        <v>4061</v>
      </c>
      <c r="D55" s="2" t="s">
        <v>884</v>
      </c>
      <c r="E55" s="2" t="s">
        <v>4004</v>
      </c>
      <c r="F55" s="2" t="s">
        <v>885</v>
      </c>
      <c r="G55" s="2" t="s">
        <v>196</v>
      </c>
      <c r="H55" s="2" t="s">
        <v>196</v>
      </c>
      <c r="I55" s="2" t="s">
        <v>196</v>
      </c>
      <c r="J55" s="2"/>
      <c r="K55" s="2" t="s">
        <v>66</v>
      </c>
      <c r="L55" s="2" t="s">
        <v>66</v>
      </c>
      <c r="M55" s="2" t="s">
        <v>66</v>
      </c>
      <c r="N55" s="2" t="s">
        <v>66</v>
      </c>
      <c r="O55" s="2" t="s">
        <v>66</v>
      </c>
      <c r="P55" s="2" t="s">
        <v>3992</v>
      </c>
      <c r="Q55" s="2" t="s">
        <v>66</v>
      </c>
      <c r="R55" s="2" t="s">
        <v>66</v>
      </c>
      <c r="S55" s="2" t="s">
        <v>808</v>
      </c>
      <c r="T55" s="2" t="s">
        <v>66</v>
      </c>
      <c r="U55" s="2"/>
      <c r="V55" s="2"/>
      <c r="W55" s="2" t="s">
        <v>62</v>
      </c>
      <c r="X55" s="4" t="s">
        <v>102</v>
      </c>
      <c r="Y55" s="2"/>
      <c r="Z55" s="13"/>
      <c r="AE55" t="e">
        <f>IF($AI55="Y",(_xlfn.XLOOKUP($Z55,#REF!,#REF!,)),"")</f>
        <v>#REF!</v>
      </c>
      <c r="AF55" t="e">
        <f>IF($AI55="Y",(_xlfn.XLOOKUP($Z55,#REF!,#REF!,)),"")</f>
        <v>#REF!</v>
      </c>
      <c r="AG55" t="e">
        <f>IF($AI55="Y",(_xlfn.XLOOKUP($Z55,#REF!,#REF!,)),"")</f>
        <v>#REF!</v>
      </c>
      <c r="AH55" t="e">
        <f>IF($AI55="Y",(_xlfn.XLOOKUP($Z55,#REF!,#REF!,)),"")</f>
        <v>#REF!</v>
      </c>
      <c r="AI55" t="e">
        <f>_xlfn.IFNA(_xlfn.XLOOKUP($Z55,#REF!,#REF!,),"")</f>
        <v>#REF!</v>
      </c>
    </row>
    <row r="56" spans="1:35" hidden="1">
      <c r="A56" s="2" t="s">
        <v>3989</v>
      </c>
      <c r="B56" s="2" t="s">
        <v>804</v>
      </c>
      <c r="C56" s="2" t="s">
        <v>4062</v>
      </c>
      <c r="D56" s="2" t="s">
        <v>884</v>
      </c>
      <c r="E56" s="2" t="s">
        <v>201</v>
      </c>
      <c r="F56" s="2" t="s">
        <v>885</v>
      </c>
      <c r="G56" s="2" t="s">
        <v>196</v>
      </c>
      <c r="H56" s="2" t="s">
        <v>196</v>
      </c>
      <c r="I56" s="2" t="s">
        <v>196</v>
      </c>
      <c r="J56" s="2"/>
      <c r="K56" s="2" t="s">
        <v>66</v>
      </c>
      <c r="L56" s="2" t="s">
        <v>66</v>
      </c>
      <c r="M56" s="2" t="s">
        <v>66</v>
      </c>
      <c r="N56" s="2" t="s">
        <v>66</v>
      </c>
      <c r="O56" s="2" t="s">
        <v>66</v>
      </c>
      <c r="P56" s="2" t="s">
        <v>3992</v>
      </c>
      <c r="Q56" s="2" t="s">
        <v>66</v>
      </c>
      <c r="R56" s="2" t="s">
        <v>66</v>
      </c>
      <c r="S56" s="2" t="s">
        <v>808</v>
      </c>
      <c r="T56" s="2" t="s">
        <v>66</v>
      </c>
      <c r="U56" s="2"/>
      <c r="V56" s="2"/>
      <c r="W56" s="2" t="s">
        <v>206</v>
      </c>
      <c r="X56" s="4" t="s">
        <v>102</v>
      </c>
      <c r="Y56" s="2"/>
      <c r="Z56" s="13"/>
      <c r="AE56" t="e">
        <f>IF($AI56="Y",(_xlfn.XLOOKUP($Z56,#REF!,#REF!,)),"")</f>
        <v>#REF!</v>
      </c>
      <c r="AF56" t="e">
        <f>IF($AI56="Y",(_xlfn.XLOOKUP($Z56,#REF!,#REF!,)),"")</f>
        <v>#REF!</v>
      </c>
      <c r="AG56" t="e">
        <f>IF($AI56="Y",(_xlfn.XLOOKUP($Z56,#REF!,#REF!,)),"")</f>
        <v>#REF!</v>
      </c>
      <c r="AH56" t="e">
        <f>IF($AI56="Y",(_xlfn.XLOOKUP($Z56,#REF!,#REF!,)),"")</f>
        <v>#REF!</v>
      </c>
      <c r="AI56" t="e">
        <f>_xlfn.IFNA(_xlfn.XLOOKUP($Z56,#REF!,#REF!,),"")</f>
        <v>#REF!</v>
      </c>
    </row>
    <row r="57" spans="1:35" hidden="1">
      <c r="A57" s="2" t="s">
        <v>3989</v>
      </c>
      <c r="B57" s="2" t="s">
        <v>804</v>
      </c>
      <c r="C57" s="2" t="s">
        <v>4063</v>
      </c>
      <c r="D57" s="2" t="s">
        <v>884</v>
      </c>
      <c r="E57" s="2" t="s">
        <v>208</v>
      </c>
      <c r="F57" s="2" t="s">
        <v>885</v>
      </c>
      <c r="G57" s="2" t="s">
        <v>196</v>
      </c>
      <c r="H57" s="2" t="s">
        <v>196</v>
      </c>
      <c r="I57" s="2" t="s">
        <v>196</v>
      </c>
      <c r="J57" s="2"/>
      <c r="K57" s="2" t="s">
        <v>66</v>
      </c>
      <c r="L57" s="2" t="s">
        <v>66</v>
      </c>
      <c r="M57" s="2" t="s">
        <v>66</v>
      </c>
      <c r="N57" s="2" t="s">
        <v>66</v>
      </c>
      <c r="O57" s="2" t="s">
        <v>66</v>
      </c>
      <c r="P57" s="2" t="s">
        <v>3992</v>
      </c>
      <c r="Q57" s="2" t="s">
        <v>66</v>
      </c>
      <c r="R57" s="2" t="s">
        <v>66</v>
      </c>
      <c r="S57" s="2" t="s">
        <v>808</v>
      </c>
      <c r="T57" s="2" t="s">
        <v>66</v>
      </c>
      <c r="U57" s="2"/>
      <c r="V57" s="2"/>
      <c r="W57" s="2" t="s">
        <v>206</v>
      </c>
      <c r="X57" s="4" t="s">
        <v>102</v>
      </c>
      <c r="Y57" s="2"/>
      <c r="Z57" s="13"/>
      <c r="AE57" t="e">
        <f>IF($AI57="Y",(_xlfn.XLOOKUP($Z57,#REF!,#REF!,)),"")</f>
        <v>#REF!</v>
      </c>
      <c r="AF57" t="e">
        <f>IF($AI57="Y",(_xlfn.XLOOKUP($Z57,#REF!,#REF!,)),"")</f>
        <v>#REF!</v>
      </c>
      <c r="AG57" t="e">
        <f>IF($AI57="Y",(_xlfn.XLOOKUP($Z57,#REF!,#REF!,)),"")</f>
        <v>#REF!</v>
      </c>
      <c r="AH57" t="e">
        <f>IF($AI57="Y",(_xlfn.XLOOKUP($Z57,#REF!,#REF!,)),"")</f>
        <v>#REF!</v>
      </c>
      <c r="AI57" t="e">
        <f>_xlfn.IFNA(_xlfn.XLOOKUP($Z57,#REF!,#REF!,),"")</f>
        <v>#REF!</v>
      </c>
    </row>
    <row r="58" spans="1:35" hidden="1">
      <c r="A58" s="2" t="s">
        <v>3989</v>
      </c>
      <c r="B58" s="2" t="s">
        <v>804</v>
      </c>
      <c r="C58" s="2" t="s">
        <v>4064</v>
      </c>
      <c r="D58" s="2" t="s">
        <v>892</v>
      </c>
      <c r="E58" s="2" t="s">
        <v>4004</v>
      </c>
      <c r="F58" s="2" t="s">
        <v>66</v>
      </c>
      <c r="G58" s="2" t="s">
        <v>196</v>
      </c>
      <c r="H58" s="2" t="s">
        <v>196</v>
      </c>
      <c r="I58" s="2" t="s">
        <v>196</v>
      </c>
      <c r="J58" s="2"/>
      <c r="K58" s="2" t="s">
        <v>66</v>
      </c>
      <c r="L58" s="2" t="s">
        <v>66</v>
      </c>
      <c r="M58" s="2" t="s">
        <v>66</v>
      </c>
      <c r="N58" s="2" t="s">
        <v>66</v>
      </c>
      <c r="O58" s="2" t="s">
        <v>66</v>
      </c>
      <c r="P58" s="2" t="s">
        <v>3992</v>
      </c>
      <c r="Q58" s="2" t="s">
        <v>66</v>
      </c>
      <c r="R58" s="2" t="s">
        <v>66</v>
      </c>
      <c r="S58" s="2" t="s">
        <v>808</v>
      </c>
      <c r="T58" s="2" t="s">
        <v>66</v>
      </c>
      <c r="U58" s="2"/>
      <c r="V58" s="2"/>
      <c r="W58" s="2" t="s">
        <v>62</v>
      </c>
      <c r="X58" s="4" t="s">
        <v>102</v>
      </c>
      <c r="Y58" s="2"/>
      <c r="Z58" s="13"/>
      <c r="AE58" t="e">
        <f>IF($AI58="Y",(_xlfn.XLOOKUP($Z58,#REF!,#REF!,)),"")</f>
        <v>#REF!</v>
      </c>
      <c r="AF58" t="e">
        <f>IF($AI58="Y",(_xlfn.XLOOKUP($Z58,#REF!,#REF!,)),"")</f>
        <v>#REF!</v>
      </c>
      <c r="AG58" t="e">
        <f>IF($AI58="Y",(_xlfn.XLOOKUP($Z58,#REF!,#REF!,)),"")</f>
        <v>#REF!</v>
      </c>
      <c r="AH58" t="e">
        <f>IF($AI58="Y",(_xlfn.XLOOKUP($Z58,#REF!,#REF!,)),"")</f>
        <v>#REF!</v>
      </c>
      <c r="AI58" t="e">
        <f>_xlfn.IFNA(_xlfn.XLOOKUP($Z58,#REF!,#REF!,),"")</f>
        <v>#REF!</v>
      </c>
    </row>
    <row r="59" spans="1:35" hidden="1">
      <c r="A59" s="2" t="s">
        <v>3989</v>
      </c>
      <c r="B59" s="2" t="s">
        <v>804</v>
      </c>
      <c r="C59" s="2" t="s">
        <v>4065</v>
      </c>
      <c r="D59" s="2" t="s">
        <v>892</v>
      </c>
      <c r="E59" s="2" t="s">
        <v>201</v>
      </c>
      <c r="F59" s="2" t="s">
        <v>66</v>
      </c>
      <c r="G59" s="2" t="s">
        <v>196</v>
      </c>
      <c r="H59" s="2" t="s">
        <v>196</v>
      </c>
      <c r="I59" s="2" t="s">
        <v>196</v>
      </c>
      <c r="J59" s="2"/>
      <c r="K59" s="2" t="s">
        <v>66</v>
      </c>
      <c r="L59" s="2" t="s">
        <v>66</v>
      </c>
      <c r="M59" s="2" t="s">
        <v>66</v>
      </c>
      <c r="N59" s="2" t="s">
        <v>66</v>
      </c>
      <c r="O59" s="2" t="s">
        <v>66</v>
      </c>
      <c r="P59" s="2" t="s">
        <v>3992</v>
      </c>
      <c r="Q59" s="2" t="s">
        <v>66</v>
      </c>
      <c r="R59" s="2" t="s">
        <v>66</v>
      </c>
      <c r="S59" s="2" t="s">
        <v>808</v>
      </c>
      <c r="T59" s="2" t="s">
        <v>66</v>
      </c>
      <c r="U59" s="2"/>
      <c r="V59" s="2"/>
      <c r="W59" s="2" t="s">
        <v>206</v>
      </c>
      <c r="X59" s="4" t="s">
        <v>102</v>
      </c>
      <c r="Y59" s="2"/>
      <c r="Z59" s="13"/>
      <c r="AE59" t="e">
        <f>IF($AI59="Y",(_xlfn.XLOOKUP($Z59,#REF!,#REF!,)),"")</f>
        <v>#REF!</v>
      </c>
      <c r="AF59" t="e">
        <f>IF($AI59="Y",(_xlfn.XLOOKUP($Z59,#REF!,#REF!,)),"")</f>
        <v>#REF!</v>
      </c>
      <c r="AG59" t="e">
        <f>IF($AI59="Y",(_xlfn.XLOOKUP($Z59,#REF!,#REF!,)),"")</f>
        <v>#REF!</v>
      </c>
      <c r="AH59" t="e">
        <f>IF($AI59="Y",(_xlfn.XLOOKUP($Z59,#REF!,#REF!,)),"")</f>
        <v>#REF!</v>
      </c>
      <c r="AI59" t="e">
        <f>_xlfn.IFNA(_xlfn.XLOOKUP($Z59,#REF!,#REF!,),"")</f>
        <v>#REF!</v>
      </c>
    </row>
    <row r="60" spans="1:35" hidden="1">
      <c r="A60" s="2" t="s">
        <v>3989</v>
      </c>
      <c r="B60" s="2" t="s">
        <v>804</v>
      </c>
      <c r="C60" s="2" t="s">
        <v>4066</v>
      </c>
      <c r="D60" s="2" t="s">
        <v>892</v>
      </c>
      <c r="E60" s="2" t="s">
        <v>208</v>
      </c>
      <c r="F60" s="2" t="s">
        <v>66</v>
      </c>
      <c r="G60" s="2" t="s">
        <v>196</v>
      </c>
      <c r="H60" s="2" t="s">
        <v>196</v>
      </c>
      <c r="I60" s="2" t="s">
        <v>196</v>
      </c>
      <c r="J60" s="2"/>
      <c r="K60" s="2" t="s">
        <v>66</v>
      </c>
      <c r="L60" s="2" t="s">
        <v>66</v>
      </c>
      <c r="M60" s="2" t="s">
        <v>66</v>
      </c>
      <c r="N60" s="2" t="s">
        <v>66</v>
      </c>
      <c r="O60" s="2" t="s">
        <v>66</v>
      </c>
      <c r="P60" s="2" t="s">
        <v>3992</v>
      </c>
      <c r="Q60" s="2" t="s">
        <v>66</v>
      </c>
      <c r="R60" s="2" t="s">
        <v>66</v>
      </c>
      <c r="S60" s="2" t="s">
        <v>808</v>
      </c>
      <c r="T60" s="2" t="s">
        <v>66</v>
      </c>
      <c r="U60" s="2"/>
      <c r="V60" s="2"/>
      <c r="W60" s="2" t="s">
        <v>206</v>
      </c>
      <c r="X60" s="4" t="s">
        <v>102</v>
      </c>
      <c r="Y60" s="2"/>
      <c r="Z60" s="13"/>
      <c r="AE60" t="e">
        <f>IF($AI60="Y",(_xlfn.XLOOKUP($Z60,#REF!,#REF!,)),"")</f>
        <v>#REF!</v>
      </c>
      <c r="AF60" t="e">
        <f>IF($AI60="Y",(_xlfn.XLOOKUP($Z60,#REF!,#REF!,)),"")</f>
        <v>#REF!</v>
      </c>
      <c r="AG60" t="e">
        <f>IF($AI60="Y",(_xlfn.XLOOKUP($Z60,#REF!,#REF!,)),"")</f>
        <v>#REF!</v>
      </c>
      <c r="AH60" t="e">
        <f>IF($AI60="Y",(_xlfn.XLOOKUP($Z60,#REF!,#REF!,)),"")</f>
        <v>#REF!</v>
      </c>
      <c r="AI60" t="e">
        <f>_xlfn.IFNA(_xlfn.XLOOKUP($Z60,#REF!,#REF!,),"")</f>
        <v>#REF!</v>
      </c>
    </row>
    <row r="61" spans="1:35" hidden="1">
      <c r="A61" s="2" t="s">
        <v>3989</v>
      </c>
      <c r="B61" s="2" t="s">
        <v>804</v>
      </c>
      <c r="C61" s="2" t="s">
        <v>4067</v>
      </c>
      <c r="D61" s="2" t="s">
        <v>884</v>
      </c>
      <c r="E61" s="2" t="s">
        <v>4004</v>
      </c>
      <c r="F61" s="2" t="s">
        <v>905</v>
      </c>
      <c r="G61" s="2" t="s">
        <v>196</v>
      </c>
      <c r="H61" s="2" t="s">
        <v>196</v>
      </c>
      <c r="I61" s="2" t="s">
        <v>196</v>
      </c>
      <c r="J61" s="2"/>
      <c r="K61" s="2" t="s">
        <v>66</v>
      </c>
      <c r="L61" s="2" t="s">
        <v>66</v>
      </c>
      <c r="M61" s="2" t="s">
        <v>66</v>
      </c>
      <c r="N61" s="2" t="s">
        <v>66</v>
      </c>
      <c r="O61" s="2" t="s">
        <v>66</v>
      </c>
      <c r="P61" s="2" t="s">
        <v>3992</v>
      </c>
      <c r="Q61" s="2" t="s">
        <v>66</v>
      </c>
      <c r="R61" s="2" t="s">
        <v>66</v>
      </c>
      <c r="S61" s="2" t="s">
        <v>808</v>
      </c>
      <c r="T61" s="2" t="s">
        <v>66</v>
      </c>
      <c r="U61" s="2"/>
      <c r="V61" s="2"/>
      <c r="W61" s="2" t="s">
        <v>62</v>
      </c>
      <c r="X61" s="4" t="s">
        <v>102</v>
      </c>
      <c r="Y61" s="2"/>
      <c r="Z61" s="13"/>
      <c r="AE61" t="e">
        <f>IF($AI61="Y",(_xlfn.XLOOKUP($Z61,#REF!,#REF!,)),"")</f>
        <v>#REF!</v>
      </c>
      <c r="AF61" t="e">
        <f>IF($AI61="Y",(_xlfn.XLOOKUP($Z61,#REF!,#REF!,)),"")</f>
        <v>#REF!</v>
      </c>
      <c r="AG61" t="e">
        <f>IF($AI61="Y",(_xlfn.XLOOKUP($Z61,#REF!,#REF!,)),"")</f>
        <v>#REF!</v>
      </c>
      <c r="AH61" t="e">
        <f>IF($AI61="Y",(_xlfn.XLOOKUP($Z61,#REF!,#REF!,)),"")</f>
        <v>#REF!</v>
      </c>
      <c r="AI61" t="e">
        <f>_xlfn.IFNA(_xlfn.XLOOKUP($Z61,#REF!,#REF!,),"")</f>
        <v>#REF!</v>
      </c>
    </row>
    <row r="62" spans="1:35" hidden="1">
      <c r="A62" s="2" t="s">
        <v>3989</v>
      </c>
      <c r="B62" s="2" t="s">
        <v>804</v>
      </c>
      <c r="C62" s="2" t="s">
        <v>4068</v>
      </c>
      <c r="D62" s="2" t="s">
        <v>884</v>
      </c>
      <c r="E62" s="2" t="s">
        <v>201</v>
      </c>
      <c r="F62" s="2" t="s">
        <v>905</v>
      </c>
      <c r="G62" s="2" t="s">
        <v>196</v>
      </c>
      <c r="H62" s="2" t="s">
        <v>196</v>
      </c>
      <c r="I62" s="2" t="s">
        <v>196</v>
      </c>
      <c r="J62" s="2"/>
      <c r="K62" s="2" t="s">
        <v>66</v>
      </c>
      <c r="L62" s="2" t="s">
        <v>66</v>
      </c>
      <c r="M62" s="2" t="s">
        <v>66</v>
      </c>
      <c r="N62" s="2" t="s">
        <v>66</v>
      </c>
      <c r="O62" s="2" t="s">
        <v>66</v>
      </c>
      <c r="P62" s="2" t="s">
        <v>3992</v>
      </c>
      <c r="Q62" s="2" t="s">
        <v>66</v>
      </c>
      <c r="R62" s="2" t="s">
        <v>66</v>
      </c>
      <c r="S62" s="2" t="s">
        <v>808</v>
      </c>
      <c r="T62" s="2" t="s">
        <v>66</v>
      </c>
      <c r="U62" s="2"/>
      <c r="V62" s="2"/>
      <c r="W62" s="2" t="s">
        <v>206</v>
      </c>
      <c r="X62" s="4" t="s">
        <v>102</v>
      </c>
      <c r="Y62" s="2"/>
      <c r="Z62" s="13"/>
      <c r="AE62" t="e">
        <f>IF($AI62="Y",(_xlfn.XLOOKUP($Z62,#REF!,#REF!,)),"")</f>
        <v>#REF!</v>
      </c>
      <c r="AF62" t="e">
        <f>IF($AI62="Y",(_xlfn.XLOOKUP($Z62,#REF!,#REF!,)),"")</f>
        <v>#REF!</v>
      </c>
      <c r="AG62" t="e">
        <f>IF($AI62="Y",(_xlfn.XLOOKUP($Z62,#REF!,#REF!,)),"")</f>
        <v>#REF!</v>
      </c>
      <c r="AH62" t="e">
        <f>IF($AI62="Y",(_xlfn.XLOOKUP($Z62,#REF!,#REF!,)),"")</f>
        <v>#REF!</v>
      </c>
      <c r="AI62" t="e">
        <f>_xlfn.IFNA(_xlfn.XLOOKUP($Z62,#REF!,#REF!,),"")</f>
        <v>#REF!</v>
      </c>
    </row>
    <row r="63" spans="1:35" hidden="1">
      <c r="A63" s="2" t="s">
        <v>3989</v>
      </c>
      <c r="B63" s="2" t="s">
        <v>804</v>
      </c>
      <c r="C63" s="2" t="s">
        <v>4069</v>
      </c>
      <c r="D63" s="2" t="s">
        <v>884</v>
      </c>
      <c r="E63" s="2" t="s">
        <v>208</v>
      </c>
      <c r="F63" s="2" t="s">
        <v>905</v>
      </c>
      <c r="G63" s="2" t="s">
        <v>196</v>
      </c>
      <c r="H63" s="2" t="s">
        <v>196</v>
      </c>
      <c r="I63" s="2" t="s">
        <v>196</v>
      </c>
      <c r="J63" s="2"/>
      <c r="K63" s="2" t="s">
        <v>66</v>
      </c>
      <c r="L63" s="2" t="s">
        <v>66</v>
      </c>
      <c r="M63" s="2" t="s">
        <v>66</v>
      </c>
      <c r="N63" s="2" t="s">
        <v>66</v>
      </c>
      <c r="O63" s="2" t="s">
        <v>66</v>
      </c>
      <c r="P63" s="2" t="s">
        <v>3992</v>
      </c>
      <c r="Q63" s="2" t="s">
        <v>66</v>
      </c>
      <c r="R63" s="2" t="s">
        <v>66</v>
      </c>
      <c r="S63" s="2" t="s">
        <v>808</v>
      </c>
      <c r="T63" s="2" t="s">
        <v>66</v>
      </c>
      <c r="U63" s="2"/>
      <c r="V63" s="2"/>
      <c r="W63" s="2" t="s">
        <v>206</v>
      </c>
      <c r="X63" s="4" t="s">
        <v>102</v>
      </c>
      <c r="Y63" s="2"/>
      <c r="Z63" s="13"/>
      <c r="AE63" t="e">
        <f>IF($AI63="Y",(_xlfn.XLOOKUP($Z63,#REF!,#REF!,)),"")</f>
        <v>#REF!</v>
      </c>
      <c r="AF63" t="e">
        <f>IF($AI63="Y",(_xlfn.XLOOKUP($Z63,#REF!,#REF!,)),"")</f>
        <v>#REF!</v>
      </c>
      <c r="AG63" t="e">
        <f>IF($AI63="Y",(_xlfn.XLOOKUP($Z63,#REF!,#REF!,)),"")</f>
        <v>#REF!</v>
      </c>
      <c r="AH63" t="e">
        <f>IF($AI63="Y",(_xlfn.XLOOKUP($Z63,#REF!,#REF!,)),"")</f>
        <v>#REF!</v>
      </c>
      <c r="AI63" t="e">
        <f>_xlfn.IFNA(_xlfn.XLOOKUP($Z63,#REF!,#REF!,),"")</f>
        <v>#REF!</v>
      </c>
    </row>
    <row r="64" spans="1:35" hidden="1">
      <c r="A64" s="2" t="s">
        <v>3989</v>
      </c>
      <c r="B64" s="2" t="s">
        <v>804</v>
      </c>
      <c r="C64" s="2" t="s">
        <v>4070</v>
      </c>
      <c r="D64" s="2" t="s">
        <v>912</v>
      </c>
      <c r="E64" s="2" t="s">
        <v>4004</v>
      </c>
      <c r="F64" s="2" t="s">
        <v>66</v>
      </c>
      <c r="G64" s="2" t="s">
        <v>196</v>
      </c>
      <c r="H64" s="2" t="s">
        <v>196</v>
      </c>
      <c r="I64" s="2" t="s">
        <v>196</v>
      </c>
      <c r="J64" s="2"/>
      <c r="K64" s="2" t="s">
        <v>66</v>
      </c>
      <c r="L64" s="2" t="s">
        <v>66</v>
      </c>
      <c r="M64" s="2" t="s">
        <v>66</v>
      </c>
      <c r="N64" s="2" t="s">
        <v>66</v>
      </c>
      <c r="O64" s="2" t="s">
        <v>66</v>
      </c>
      <c r="P64" s="2" t="s">
        <v>3992</v>
      </c>
      <c r="Q64" s="2" t="s">
        <v>66</v>
      </c>
      <c r="R64" s="2" t="s">
        <v>66</v>
      </c>
      <c r="S64" s="2" t="s">
        <v>808</v>
      </c>
      <c r="T64" s="2" t="s">
        <v>66</v>
      </c>
      <c r="U64" s="2"/>
      <c r="V64" s="2"/>
      <c r="W64" s="2" t="s">
        <v>62</v>
      </c>
      <c r="X64" s="4" t="s">
        <v>102</v>
      </c>
      <c r="Y64" s="2"/>
      <c r="Z64" s="13"/>
      <c r="AE64" t="e">
        <f>IF($AI64="Y",(_xlfn.XLOOKUP($Z64,#REF!,#REF!,)),"")</f>
        <v>#REF!</v>
      </c>
      <c r="AF64" t="e">
        <f>IF($AI64="Y",(_xlfn.XLOOKUP($Z64,#REF!,#REF!,)),"")</f>
        <v>#REF!</v>
      </c>
      <c r="AG64" t="e">
        <f>IF($AI64="Y",(_xlfn.XLOOKUP($Z64,#REF!,#REF!,)),"")</f>
        <v>#REF!</v>
      </c>
      <c r="AH64" t="e">
        <f>IF($AI64="Y",(_xlfn.XLOOKUP($Z64,#REF!,#REF!,)),"")</f>
        <v>#REF!</v>
      </c>
      <c r="AI64" t="e">
        <f>_xlfn.IFNA(_xlfn.XLOOKUP($Z64,#REF!,#REF!,),"")</f>
        <v>#REF!</v>
      </c>
    </row>
    <row r="65" spans="1:35" hidden="1">
      <c r="A65" s="2" t="s">
        <v>3989</v>
      </c>
      <c r="B65" s="2" t="s">
        <v>804</v>
      </c>
      <c r="C65" s="2" t="s">
        <v>4071</v>
      </c>
      <c r="D65" s="2" t="s">
        <v>912</v>
      </c>
      <c r="E65" s="2" t="s">
        <v>201</v>
      </c>
      <c r="F65" s="2" t="s">
        <v>66</v>
      </c>
      <c r="G65" s="2" t="s">
        <v>196</v>
      </c>
      <c r="H65" s="2" t="s">
        <v>196</v>
      </c>
      <c r="I65" s="2" t="s">
        <v>196</v>
      </c>
      <c r="J65" s="2"/>
      <c r="K65" s="2" t="s">
        <v>66</v>
      </c>
      <c r="L65" s="2" t="s">
        <v>66</v>
      </c>
      <c r="M65" s="2" t="s">
        <v>66</v>
      </c>
      <c r="N65" s="2" t="s">
        <v>66</v>
      </c>
      <c r="O65" s="2" t="s">
        <v>66</v>
      </c>
      <c r="P65" s="2" t="s">
        <v>3992</v>
      </c>
      <c r="Q65" s="2" t="s">
        <v>66</v>
      </c>
      <c r="R65" s="2" t="s">
        <v>66</v>
      </c>
      <c r="S65" s="2" t="s">
        <v>808</v>
      </c>
      <c r="T65" s="2" t="s">
        <v>66</v>
      </c>
      <c r="U65" s="2"/>
      <c r="V65" s="2"/>
      <c r="W65" s="2" t="s">
        <v>206</v>
      </c>
      <c r="X65" s="4" t="s">
        <v>102</v>
      </c>
      <c r="Y65" s="2"/>
      <c r="Z65" s="13"/>
      <c r="AE65" t="e">
        <f>IF($AI65="Y",(_xlfn.XLOOKUP($Z65,#REF!,#REF!,)),"")</f>
        <v>#REF!</v>
      </c>
      <c r="AF65" t="e">
        <f>IF($AI65="Y",(_xlfn.XLOOKUP($Z65,#REF!,#REF!,)),"")</f>
        <v>#REF!</v>
      </c>
      <c r="AG65" t="e">
        <f>IF($AI65="Y",(_xlfn.XLOOKUP($Z65,#REF!,#REF!,)),"")</f>
        <v>#REF!</v>
      </c>
      <c r="AH65" t="e">
        <f>IF($AI65="Y",(_xlfn.XLOOKUP($Z65,#REF!,#REF!,)),"")</f>
        <v>#REF!</v>
      </c>
      <c r="AI65" t="e">
        <f>_xlfn.IFNA(_xlfn.XLOOKUP($Z65,#REF!,#REF!,),"")</f>
        <v>#REF!</v>
      </c>
    </row>
    <row r="66" spans="1:35" hidden="1">
      <c r="A66" s="2" t="s">
        <v>3989</v>
      </c>
      <c r="B66" s="2" t="s">
        <v>804</v>
      </c>
      <c r="C66" s="2" t="s">
        <v>4072</v>
      </c>
      <c r="D66" s="2" t="s">
        <v>912</v>
      </c>
      <c r="E66" s="2" t="s">
        <v>208</v>
      </c>
      <c r="F66" s="2" t="s">
        <v>66</v>
      </c>
      <c r="G66" s="2" t="s">
        <v>196</v>
      </c>
      <c r="H66" s="2" t="s">
        <v>196</v>
      </c>
      <c r="I66" s="2" t="s">
        <v>196</v>
      </c>
      <c r="J66" s="2"/>
      <c r="K66" s="2" t="s">
        <v>66</v>
      </c>
      <c r="L66" s="2" t="s">
        <v>66</v>
      </c>
      <c r="M66" s="2" t="s">
        <v>66</v>
      </c>
      <c r="N66" s="2" t="s">
        <v>66</v>
      </c>
      <c r="O66" s="2" t="s">
        <v>66</v>
      </c>
      <c r="P66" s="2" t="s">
        <v>3992</v>
      </c>
      <c r="Q66" s="2" t="s">
        <v>66</v>
      </c>
      <c r="R66" s="2" t="s">
        <v>66</v>
      </c>
      <c r="S66" s="2" t="s">
        <v>808</v>
      </c>
      <c r="T66" s="2" t="s">
        <v>66</v>
      </c>
      <c r="U66" s="2"/>
      <c r="V66" s="2"/>
      <c r="W66" s="2" t="s">
        <v>206</v>
      </c>
      <c r="X66" s="4" t="s">
        <v>102</v>
      </c>
      <c r="Y66" s="2"/>
      <c r="Z66" s="13"/>
      <c r="AE66" t="e">
        <f>IF($AI66="Y",(_xlfn.XLOOKUP($Z66,#REF!,#REF!,)),"")</f>
        <v>#REF!</v>
      </c>
      <c r="AF66" t="e">
        <f>IF($AI66="Y",(_xlfn.XLOOKUP($Z66,#REF!,#REF!,)),"")</f>
        <v>#REF!</v>
      </c>
      <c r="AG66" t="e">
        <f>IF($AI66="Y",(_xlfn.XLOOKUP($Z66,#REF!,#REF!,)),"")</f>
        <v>#REF!</v>
      </c>
      <c r="AH66" t="e">
        <f>IF($AI66="Y",(_xlfn.XLOOKUP($Z66,#REF!,#REF!,)),"")</f>
        <v>#REF!</v>
      </c>
      <c r="AI66" t="e">
        <f>_xlfn.IFNA(_xlfn.XLOOKUP($Z66,#REF!,#REF!,),"")</f>
        <v>#REF!</v>
      </c>
    </row>
    <row r="67" spans="1:35" hidden="1">
      <c r="A67" s="2" t="s">
        <v>3989</v>
      </c>
      <c r="B67" s="2" t="s">
        <v>929</v>
      </c>
      <c r="C67" s="2" t="s">
        <v>4073</v>
      </c>
      <c r="D67" s="2" t="s">
        <v>1078</v>
      </c>
      <c r="E67" s="2" t="s">
        <v>201</v>
      </c>
      <c r="F67" s="2" t="s">
        <v>1079</v>
      </c>
      <c r="G67" s="2" t="s">
        <v>196</v>
      </c>
      <c r="H67" s="2" t="s">
        <v>3991</v>
      </c>
      <c r="I67" s="2" t="s">
        <v>3991</v>
      </c>
      <c r="J67" s="2"/>
      <c r="K67" s="2" t="s">
        <v>66</v>
      </c>
      <c r="L67" s="2" t="s">
        <v>66</v>
      </c>
      <c r="M67" s="2" t="s">
        <v>66</v>
      </c>
      <c r="N67" s="2" t="s">
        <v>66</v>
      </c>
      <c r="O67" s="2" t="s">
        <v>66</v>
      </c>
      <c r="P67" s="2" t="s">
        <v>3992</v>
      </c>
      <c r="Q67" s="2" t="s">
        <v>66</v>
      </c>
      <c r="R67" s="2" t="s">
        <v>66</v>
      </c>
      <c r="S67" s="2" t="s">
        <v>1081</v>
      </c>
      <c r="T67" s="2" t="s">
        <v>66</v>
      </c>
      <c r="U67" s="2"/>
      <c r="V67" s="2"/>
      <c r="W67" s="2" t="s">
        <v>206</v>
      </c>
      <c r="X67" s="4" t="s">
        <v>102</v>
      </c>
      <c r="Y67" s="2"/>
      <c r="Z67" s="13"/>
      <c r="AE67" t="e">
        <f>IF($AI67="Y",(_xlfn.XLOOKUP($Z67,#REF!,#REF!,)),"")</f>
        <v>#REF!</v>
      </c>
      <c r="AF67" t="e">
        <f>IF($AI67="Y",(_xlfn.XLOOKUP($Z67,#REF!,#REF!,)),"")</f>
        <v>#REF!</v>
      </c>
      <c r="AG67" t="e">
        <f>IF($AI67="Y",(_xlfn.XLOOKUP($Z67,#REF!,#REF!,)),"")</f>
        <v>#REF!</v>
      </c>
      <c r="AH67" t="e">
        <f>IF($AI67="Y",(_xlfn.XLOOKUP($Z67,#REF!,#REF!,)),"")</f>
        <v>#REF!</v>
      </c>
      <c r="AI67" t="e">
        <f>_xlfn.IFNA(_xlfn.XLOOKUP($Z67,#REF!,#REF!,),"")</f>
        <v>#REF!</v>
      </c>
    </row>
    <row r="68" spans="1:35" hidden="1">
      <c r="A68" s="2" t="s">
        <v>3989</v>
      </c>
      <c r="B68" s="2" t="s">
        <v>929</v>
      </c>
      <c r="C68" s="2" t="s">
        <v>4074</v>
      </c>
      <c r="D68" s="2" t="s">
        <v>1078</v>
      </c>
      <c r="E68" s="2" t="s">
        <v>208</v>
      </c>
      <c r="F68" s="2" t="s">
        <v>1079</v>
      </c>
      <c r="G68" s="2" t="s">
        <v>196</v>
      </c>
      <c r="H68" s="2" t="s">
        <v>3991</v>
      </c>
      <c r="I68" s="2" t="s">
        <v>3991</v>
      </c>
      <c r="J68" s="2"/>
      <c r="K68" s="2" t="s">
        <v>66</v>
      </c>
      <c r="L68" s="2" t="s">
        <v>66</v>
      </c>
      <c r="M68" s="2" t="s">
        <v>66</v>
      </c>
      <c r="N68" s="2" t="s">
        <v>66</v>
      </c>
      <c r="O68" s="2" t="s">
        <v>66</v>
      </c>
      <c r="P68" s="2" t="s">
        <v>3992</v>
      </c>
      <c r="Q68" s="2" t="s">
        <v>66</v>
      </c>
      <c r="R68" s="2" t="s">
        <v>66</v>
      </c>
      <c r="S68" s="2" t="s">
        <v>1081</v>
      </c>
      <c r="T68" s="2" t="s">
        <v>66</v>
      </c>
      <c r="U68" s="2"/>
      <c r="V68" s="2"/>
      <c r="W68" s="2" t="s">
        <v>206</v>
      </c>
      <c r="X68" s="4" t="s">
        <v>102</v>
      </c>
      <c r="Y68" s="2"/>
      <c r="Z68" s="13"/>
      <c r="AE68" t="e">
        <f>IF($AI68="Y",(_xlfn.XLOOKUP($Z68,#REF!,#REF!,)),"")</f>
        <v>#REF!</v>
      </c>
      <c r="AF68" t="e">
        <f>IF($AI68="Y",(_xlfn.XLOOKUP($Z68,#REF!,#REF!,)),"")</f>
        <v>#REF!</v>
      </c>
      <c r="AG68" t="e">
        <f>IF($AI68="Y",(_xlfn.XLOOKUP($Z68,#REF!,#REF!,)),"")</f>
        <v>#REF!</v>
      </c>
      <c r="AH68" t="e">
        <f>IF($AI68="Y",(_xlfn.XLOOKUP($Z68,#REF!,#REF!,)),"")</f>
        <v>#REF!</v>
      </c>
      <c r="AI68" t="e">
        <f>_xlfn.IFNA(_xlfn.XLOOKUP($Z68,#REF!,#REF!,),"")</f>
        <v>#REF!</v>
      </c>
    </row>
    <row r="69" spans="1:35" hidden="1">
      <c r="A69" s="2" t="s">
        <v>3989</v>
      </c>
      <c r="B69" s="2" t="s">
        <v>929</v>
      </c>
      <c r="C69" s="2" t="s">
        <v>4075</v>
      </c>
      <c r="D69" s="2" t="s">
        <v>4076</v>
      </c>
      <c r="E69" s="2" t="s">
        <v>201</v>
      </c>
      <c r="F69" s="2" t="s">
        <v>899</v>
      </c>
      <c r="G69" s="2" t="s">
        <v>196</v>
      </c>
      <c r="H69" s="2" t="s">
        <v>3991</v>
      </c>
      <c r="I69" s="2" t="s">
        <v>3991</v>
      </c>
      <c r="J69" s="2"/>
      <c r="K69" s="2" t="s">
        <v>66</v>
      </c>
      <c r="L69" s="2" t="s">
        <v>66</v>
      </c>
      <c r="M69" s="2" t="s">
        <v>66</v>
      </c>
      <c r="N69" s="2" t="s">
        <v>66</v>
      </c>
      <c r="O69" s="2" t="s">
        <v>66</v>
      </c>
      <c r="P69" s="2" t="s">
        <v>3992</v>
      </c>
      <c r="Q69" s="2" t="s">
        <v>66</v>
      </c>
      <c r="R69" s="2" t="s">
        <v>66</v>
      </c>
      <c r="S69" s="2" t="s">
        <v>1081</v>
      </c>
      <c r="T69" s="2" t="s">
        <v>66</v>
      </c>
      <c r="U69" s="2"/>
      <c r="V69" s="2"/>
      <c r="W69" s="2" t="s">
        <v>206</v>
      </c>
      <c r="X69" s="4" t="s">
        <v>102</v>
      </c>
      <c r="Y69" s="2"/>
      <c r="Z69" s="13"/>
      <c r="AE69" t="e">
        <f>IF($AI69="Y",(_xlfn.XLOOKUP($Z69,#REF!,#REF!,)),"")</f>
        <v>#REF!</v>
      </c>
      <c r="AF69" t="e">
        <f>IF($AI69="Y",(_xlfn.XLOOKUP($Z69,#REF!,#REF!,)),"")</f>
        <v>#REF!</v>
      </c>
      <c r="AG69" t="e">
        <f>IF($AI69="Y",(_xlfn.XLOOKUP($Z69,#REF!,#REF!,)),"")</f>
        <v>#REF!</v>
      </c>
      <c r="AH69" t="e">
        <f>IF($AI69="Y",(_xlfn.XLOOKUP($Z69,#REF!,#REF!,)),"")</f>
        <v>#REF!</v>
      </c>
      <c r="AI69" t="e">
        <f>_xlfn.IFNA(_xlfn.XLOOKUP($Z69,#REF!,#REF!,),"")</f>
        <v>#REF!</v>
      </c>
    </row>
    <row r="70" spans="1:35" hidden="1">
      <c r="A70" s="2" t="s">
        <v>3989</v>
      </c>
      <c r="B70" s="2" t="s">
        <v>929</v>
      </c>
      <c r="C70" s="2" t="s">
        <v>4077</v>
      </c>
      <c r="D70" s="2" t="s">
        <v>4076</v>
      </c>
      <c r="E70" s="2" t="s">
        <v>208</v>
      </c>
      <c r="F70" s="2" t="s">
        <v>899</v>
      </c>
      <c r="G70" s="2" t="s">
        <v>196</v>
      </c>
      <c r="H70" s="2" t="s">
        <v>3991</v>
      </c>
      <c r="I70" s="2" t="s">
        <v>3991</v>
      </c>
      <c r="J70" s="2"/>
      <c r="K70" s="2" t="s">
        <v>66</v>
      </c>
      <c r="L70" s="2" t="s">
        <v>66</v>
      </c>
      <c r="M70" s="2" t="s">
        <v>66</v>
      </c>
      <c r="N70" s="2" t="s">
        <v>66</v>
      </c>
      <c r="O70" s="2" t="s">
        <v>66</v>
      </c>
      <c r="P70" s="2" t="s">
        <v>3992</v>
      </c>
      <c r="Q70" s="2" t="s">
        <v>66</v>
      </c>
      <c r="R70" s="2" t="s">
        <v>66</v>
      </c>
      <c r="S70" s="2" t="s">
        <v>1081</v>
      </c>
      <c r="T70" s="2" t="s">
        <v>66</v>
      </c>
      <c r="U70" s="2"/>
      <c r="V70" s="2"/>
      <c r="W70" s="2" t="s">
        <v>206</v>
      </c>
      <c r="X70" s="4" t="s">
        <v>102</v>
      </c>
      <c r="Y70" s="2"/>
      <c r="Z70" s="13"/>
      <c r="AE70" t="e">
        <f>IF($AI70="Y",(_xlfn.XLOOKUP($Z70,#REF!,#REF!,)),"")</f>
        <v>#REF!</v>
      </c>
      <c r="AF70" t="e">
        <f>IF($AI70="Y",(_xlfn.XLOOKUP($Z70,#REF!,#REF!,)),"")</f>
        <v>#REF!</v>
      </c>
      <c r="AG70" t="e">
        <f>IF($AI70="Y",(_xlfn.XLOOKUP($Z70,#REF!,#REF!,)),"")</f>
        <v>#REF!</v>
      </c>
      <c r="AH70" t="e">
        <f>IF($AI70="Y",(_xlfn.XLOOKUP($Z70,#REF!,#REF!,)),"")</f>
        <v>#REF!</v>
      </c>
      <c r="AI70" t="e">
        <f>_xlfn.IFNA(_xlfn.XLOOKUP($Z70,#REF!,#REF!,),"")</f>
        <v>#REF!</v>
      </c>
    </row>
    <row r="71" spans="1:35" hidden="1">
      <c r="A71" s="2" t="s">
        <v>3989</v>
      </c>
      <c r="B71" s="2" t="s">
        <v>929</v>
      </c>
      <c r="C71" s="2" t="s">
        <v>4078</v>
      </c>
      <c r="D71" s="2" t="s">
        <v>1210</v>
      </c>
      <c r="E71" s="2" t="s">
        <v>201</v>
      </c>
      <c r="F71" s="2" t="s">
        <v>1211</v>
      </c>
      <c r="G71" s="2" t="s">
        <v>196</v>
      </c>
      <c r="H71" s="2" t="s">
        <v>3991</v>
      </c>
      <c r="I71" s="2" t="s">
        <v>3991</v>
      </c>
      <c r="J71" s="2"/>
      <c r="K71" s="2" t="s">
        <v>66</v>
      </c>
      <c r="L71" s="2" t="s">
        <v>66</v>
      </c>
      <c r="M71" s="2" t="s">
        <v>66</v>
      </c>
      <c r="N71" s="2" t="s">
        <v>66</v>
      </c>
      <c r="O71" s="2" t="s">
        <v>66</v>
      </c>
      <c r="P71" s="2" t="s">
        <v>3992</v>
      </c>
      <c r="Q71" s="2" t="s">
        <v>66</v>
      </c>
      <c r="R71" s="2" t="s">
        <v>66</v>
      </c>
      <c r="S71" s="2" t="s">
        <v>1154</v>
      </c>
      <c r="T71" s="2" t="s">
        <v>66</v>
      </c>
      <c r="U71" s="2"/>
      <c r="V71" s="2"/>
      <c r="W71" s="2" t="s">
        <v>206</v>
      </c>
      <c r="X71" s="4" t="s">
        <v>102</v>
      </c>
      <c r="Y71" s="2"/>
      <c r="Z71" s="13"/>
      <c r="AE71" t="e">
        <f>IF($AI71="Y",(_xlfn.XLOOKUP($Z71,#REF!,#REF!,)),"")</f>
        <v>#REF!</v>
      </c>
      <c r="AF71" t="e">
        <f>IF($AI71="Y",(_xlfn.XLOOKUP($Z71,#REF!,#REF!,)),"")</f>
        <v>#REF!</v>
      </c>
      <c r="AG71" t="e">
        <f>IF($AI71="Y",(_xlfn.XLOOKUP($Z71,#REF!,#REF!,)),"")</f>
        <v>#REF!</v>
      </c>
      <c r="AH71" t="e">
        <f>IF($AI71="Y",(_xlfn.XLOOKUP($Z71,#REF!,#REF!,)),"")</f>
        <v>#REF!</v>
      </c>
      <c r="AI71" t="e">
        <f>_xlfn.IFNA(_xlfn.XLOOKUP($Z71,#REF!,#REF!,),"")</f>
        <v>#REF!</v>
      </c>
    </row>
    <row r="72" spans="1:35" hidden="1">
      <c r="A72" s="2" t="s">
        <v>3989</v>
      </c>
      <c r="B72" s="2" t="s">
        <v>929</v>
      </c>
      <c r="C72" s="2" t="s">
        <v>4079</v>
      </c>
      <c r="D72" s="2" t="s">
        <v>1210</v>
      </c>
      <c r="E72" s="2" t="s">
        <v>208</v>
      </c>
      <c r="F72" s="2" t="s">
        <v>1211</v>
      </c>
      <c r="G72" s="2" t="s">
        <v>196</v>
      </c>
      <c r="H72" s="2" t="s">
        <v>3991</v>
      </c>
      <c r="I72" s="2" t="s">
        <v>3991</v>
      </c>
      <c r="J72" s="2"/>
      <c r="K72" s="2" t="s">
        <v>66</v>
      </c>
      <c r="L72" s="2" t="s">
        <v>66</v>
      </c>
      <c r="M72" s="2" t="s">
        <v>66</v>
      </c>
      <c r="N72" s="2" t="s">
        <v>66</v>
      </c>
      <c r="O72" s="2" t="s">
        <v>66</v>
      </c>
      <c r="P72" s="2" t="s">
        <v>3992</v>
      </c>
      <c r="Q72" s="2" t="s">
        <v>66</v>
      </c>
      <c r="R72" s="2" t="s">
        <v>66</v>
      </c>
      <c r="S72" s="2" t="s">
        <v>1154</v>
      </c>
      <c r="T72" s="2" t="s">
        <v>66</v>
      </c>
      <c r="U72" s="2"/>
      <c r="V72" s="2"/>
      <c r="W72" s="2" t="s">
        <v>206</v>
      </c>
      <c r="X72" s="4" t="s">
        <v>102</v>
      </c>
      <c r="Y72" s="2"/>
      <c r="Z72" s="13"/>
      <c r="AE72" t="e">
        <f>IF($AI72="Y",(_xlfn.XLOOKUP($Z72,#REF!,#REF!,)),"")</f>
        <v>#REF!</v>
      </c>
      <c r="AF72" t="e">
        <f>IF($AI72="Y",(_xlfn.XLOOKUP($Z72,#REF!,#REF!,)),"")</f>
        <v>#REF!</v>
      </c>
      <c r="AG72" t="e">
        <f>IF($AI72="Y",(_xlfn.XLOOKUP($Z72,#REF!,#REF!,)),"")</f>
        <v>#REF!</v>
      </c>
      <c r="AH72" t="e">
        <f>IF($AI72="Y",(_xlfn.XLOOKUP($Z72,#REF!,#REF!,)),"")</f>
        <v>#REF!</v>
      </c>
      <c r="AI72" t="e">
        <f>_xlfn.IFNA(_xlfn.XLOOKUP($Z72,#REF!,#REF!,),"")</f>
        <v>#REF!</v>
      </c>
    </row>
    <row r="73" spans="1:35" hidden="1">
      <c r="A73" s="2" t="s">
        <v>3989</v>
      </c>
      <c r="B73" s="2" t="s">
        <v>929</v>
      </c>
      <c r="C73" s="2" t="s">
        <v>4080</v>
      </c>
      <c r="D73" s="2" t="s">
        <v>1210</v>
      </c>
      <c r="E73" s="2" t="s">
        <v>201</v>
      </c>
      <c r="F73" s="2" t="s">
        <v>1214</v>
      </c>
      <c r="G73" s="2" t="s">
        <v>196</v>
      </c>
      <c r="H73" s="2" t="s">
        <v>3991</v>
      </c>
      <c r="I73" s="2" t="s">
        <v>3991</v>
      </c>
      <c r="J73" s="2"/>
      <c r="K73" s="2" t="s">
        <v>66</v>
      </c>
      <c r="L73" s="2" t="s">
        <v>66</v>
      </c>
      <c r="M73" s="2" t="s">
        <v>66</v>
      </c>
      <c r="N73" s="2" t="s">
        <v>66</v>
      </c>
      <c r="O73" s="2" t="s">
        <v>66</v>
      </c>
      <c r="P73" s="2" t="s">
        <v>3992</v>
      </c>
      <c r="Q73" s="2" t="s">
        <v>66</v>
      </c>
      <c r="R73" s="2" t="s">
        <v>66</v>
      </c>
      <c r="S73" s="2" t="s">
        <v>1154</v>
      </c>
      <c r="T73" s="2" t="s">
        <v>66</v>
      </c>
      <c r="U73" s="2"/>
      <c r="V73" s="2"/>
      <c r="W73" s="2" t="s">
        <v>206</v>
      </c>
      <c r="X73" s="4" t="s">
        <v>102</v>
      </c>
      <c r="Y73" s="2"/>
      <c r="Z73" s="13"/>
      <c r="AE73" t="e">
        <f>IF($AI73="Y",(_xlfn.XLOOKUP($Z73,#REF!,#REF!,)),"")</f>
        <v>#REF!</v>
      </c>
      <c r="AF73" t="e">
        <f>IF($AI73="Y",(_xlfn.XLOOKUP($Z73,#REF!,#REF!,)),"")</f>
        <v>#REF!</v>
      </c>
      <c r="AG73" t="e">
        <f>IF($AI73="Y",(_xlfn.XLOOKUP($Z73,#REF!,#REF!,)),"")</f>
        <v>#REF!</v>
      </c>
      <c r="AH73" t="e">
        <f>IF($AI73="Y",(_xlfn.XLOOKUP($Z73,#REF!,#REF!,)),"")</f>
        <v>#REF!</v>
      </c>
      <c r="AI73" t="e">
        <f>_xlfn.IFNA(_xlfn.XLOOKUP($Z73,#REF!,#REF!,),"")</f>
        <v>#REF!</v>
      </c>
    </row>
    <row r="74" spans="1:35" hidden="1">
      <c r="A74" s="2" t="s">
        <v>3989</v>
      </c>
      <c r="B74" s="2" t="s">
        <v>929</v>
      </c>
      <c r="C74" s="2" t="s">
        <v>4081</v>
      </c>
      <c r="D74" s="2" t="s">
        <v>1210</v>
      </c>
      <c r="E74" s="2" t="s">
        <v>208</v>
      </c>
      <c r="F74" s="2" t="s">
        <v>1214</v>
      </c>
      <c r="G74" s="2" t="s">
        <v>196</v>
      </c>
      <c r="H74" s="2" t="s">
        <v>3991</v>
      </c>
      <c r="I74" s="2" t="s">
        <v>3991</v>
      </c>
      <c r="J74" s="2"/>
      <c r="K74" s="2" t="s">
        <v>66</v>
      </c>
      <c r="L74" s="2" t="s">
        <v>66</v>
      </c>
      <c r="M74" s="2" t="s">
        <v>66</v>
      </c>
      <c r="N74" s="2" t="s">
        <v>66</v>
      </c>
      <c r="O74" s="2" t="s">
        <v>66</v>
      </c>
      <c r="P74" s="2" t="s">
        <v>3992</v>
      </c>
      <c r="Q74" s="2" t="s">
        <v>66</v>
      </c>
      <c r="R74" s="2" t="s">
        <v>66</v>
      </c>
      <c r="S74" s="2" t="s">
        <v>1154</v>
      </c>
      <c r="T74" s="2" t="s">
        <v>66</v>
      </c>
      <c r="U74" s="2"/>
      <c r="V74" s="2"/>
      <c r="W74" s="2" t="s">
        <v>206</v>
      </c>
      <c r="X74" s="4" t="s">
        <v>102</v>
      </c>
      <c r="Y74" s="2"/>
      <c r="Z74" s="13"/>
      <c r="AE74" t="e">
        <f>IF($AI74="Y",(_xlfn.XLOOKUP($Z74,#REF!,#REF!,)),"")</f>
        <v>#REF!</v>
      </c>
      <c r="AF74" t="e">
        <f>IF($AI74="Y",(_xlfn.XLOOKUP($Z74,#REF!,#REF!,)),"")</f>
        <v>#REF!</v>
      </c>
      <c r="AG74" t="e">
        <f>IF($AI74="Y",(_xlfn.XLOOKUP($Z74,#REF!,#REF!,)),"")</f>
        <v>#REF!</v>
      </c>
      <c r="AH74" t="e">
        <f>IF($AI74="Y",(_xlfn.XLOOKUP($Z74,#REF!,#REF!,)),"")</f>
        <v>#REF!</v>
      </c>
      <c r="AI74" t="e">
        <f>_xlfn.IFNA(_xlfn.XLOOKUP($Z74,#REF!,#REF!,),"")</f>
        <v>#REF!</v>
      </c>
    </row>
    <row r="75" spans="1:35" hidden="1">
      <c r="A75" s="2" t="s">
        <v>3989</v>
      </c>
      <c r="B75" s="2" t="s">
        <v>929</v>
      </c>
      <c r="C75" s="2" t="s">
        <v>4082</v>
      </c>
      <c r="D75" s="2" t="s">
        <v>4083</v>
      </c>
      <c r="E75" s="2" t="s">
        <v>1018</v>
      </c>
      <c r="F75" s="2" t="s">
        <v>66</v>
      </c>
      <c r="G75" s="2" t="s">
        <v>933</v>
      </c>
      <c r="H75" s="2" t="s">
        <v>933</v>
      </c>
      <c r="I75" s="2" t="s">
        <v>933</v>
      </c>
      <c r="J75" s="2"/>
      <c r="K75" s="2" t="s">
        <v>66</v>
      </c>
      <c r="L75" s="2" t="s">
        <v>66</v>
      </c>
      <c r="M75" s="2" t="s">
        <v>66</v>
      </c>
      <c r="N75" s="2" t="s">
        <v>66</v>
      </c>
      <c r="O75" s="2" t="s">
        <v>66</v>
      </c>
      <c r="P75" s="2" t="s">
        <v>3992</v>
      </c>
      <c r="Q75" s="2" t="s">
        <v>66</v>
      </c>
      <c r="R75" s="2" t="s">
        <v>66</v>
      </c>
      <c r="S75" s="2" t="s">
        <v>1234</v>
      </c>
      <c r="T75" s="2" t="s">
        <v>66</v>
      </c>
      <c r="U75" s="2"/>
      <c r="V75" s="2"/>
      <c r="W75" s="2" t="s">
        <v>112</v>
      </c>
      <c r="X75" s="1"/>
      <c r="Y75" s="2"/>
      <c r="Z75" s="13"/>
      <c r="AE75" t="e">
        <f>IF($AI75="Y",(_xlfn.XLOOKUP($Z75,#REF!,#REF!,)),"")</f>
        <v>#REF!</v>
      </c>
      <c r="AF75" t="e">
        <f>IF($AI75="Y",(_xlfn.XLOOKUP($Z75,#REF!,#REF!,)),"")</f>
        <v>#REF!</v>
      </c>
      <c r="AG75" t="e">
        <f>IF($AI75="Y",(_xlfn.XLOOKUP($Z75,#REF!,#REF!,)),"")</f>
        <v>#REF!</v>
      </c>
      <c r="AH75" t="e">
        <f>IF($AI75="Y",(_xlfn.XLOOKUP($Z75,#REF!,#REF!,)),"")</f>
        <v>#REF!</v>
      </c>
      <c r="AI75" t="e">
        <f>_xlfn.IFNA(_xlfn.XLOOKUP($Z75,#REF!,#REF!,),"")</f>
        <v>#REF!</v>
      </c>
    </row>
    <row r="76" spans="1:35" hidden="1">
      <c r="A76" s="2" t="s">
        <v>3989</v>
      </c>
      <c r="B76" s="2" t="s">
        <v>929</v>
      </c>
      <c r="C76" s="2" t="s">
        <v>4084</v>
      </c>
      <c r="D76" s="2" t="s">
        <v>4083</v>
      </c>
      <c r="E76" s="2" t="s">
        <v>1018</v>
      </c>
      <c r="F76" s="2" t="s">
        <v>66</v>
      </c>
      <c r="G76" s="2" t="s">
        <v>933</v>
      </c>
      <c r="H76" s="2" t="s">
        <v>933</v>
      </c>
      <c r="I76" s="2" t="s">
        <v>933</v>
      </c>
      <c r="J76" s="2"/>
      <c r="K76" s="2" t="s">
        <v>66</v>
      </c>
      <c r="L76" s="2" t="s">
        <v>66</v>
      </c>
      <c r="M76" s="2" t="s">
        <v>66</v>
      </c>
      <c r="N76" s="2" t="s">
        <v>66</v>
      </c>
      <c r="O76" s="2" t="s">
        <v>66</v>
      </c>
      <c r="P76" s="2" t="s">
        <v>3992</v>
      </c>
      <c r="Q76" s="2" t="s">
        <v>66</v>
      </c>
      <c r="R76" s="2" t="s">
        <v>66</v>
      </c>
      <c r="S76" s="2" t="s">
        <v>1234</v>
      </c>
      <c r="T76" s="2" t="s">
        <v>66</v>
      </c>
      <c r="U76" s="2"/>
      <c r="V76" s="2"/>
      <c r="W76" s="2" t="s">
        <v>112</v>
      </c>
      <c r="X76" s="1"/>
      <c r="Y76" s="2"/>
      <c r="Z76" s="13"/>
      <c r="AE76" t="e">
        <f>IF($AI76="Y",(_xlfn.XLOOKUP($Z76,#REF!,#REF!,)),"")</f>
        <v>#REF!</v>
      </c>
      <c r="AF76" t="e">
        <f>IF($AI76="Y",(_xlfn.XLOOKUP($Z76,#REF!,#REF!,)),"")</f>
        <v>#REF!</v>
      </c>
      <c r="AG76" t="e">
        <f>IF($AI76="Y",(_xlfn.XLOOKUP($Z76,#REF!,#REF!,)),"")</f>
        <v>#REF!</v>
      </c>
      <c r="AH76" t="e">
        <f>IF($AI76="Y",(_xlfn.XLOOKUP($Z76,#REF!,#REF!,)),"")</f>
        <v>#REF!</v>
      </c>
      <c r="AI76" t="e">
        <f>_xlfn.IFNA(_xlfn.XLOOKUP($Z76,#REF!,#REF!,),"")</f>
        <v>#REF!</v>
      </c>
    </row>
    <row r="77" spans="1:35" hidden="1">
      <c r="A77" s="2" t="s">
        <v>3989</v>
      </c>
      <c r="B77" s="2" t="s">
        <v>929</v>
      </c>
      <c r="C77" s="2" t="s">
        <v>4085</v>
      </c>
      <c r="D77" s="2" t="s">
        <v>4086</v>
      </c>
      <c r="E77" s="2" t="s">
        <v>184</v>
      </c>
      <c r="F77" s="2" t="s">
        <v>66</v>
      </c>
      <c r="G77" s="2" t="s">
        <v>933</v>
      </c>
      <c r="H77" s="2" t="s">
        <v>933</v>
      </c>
      <c r="I77" s="2" t="s">
        <v>933</v>
      </c>
      <c r="J77" s="2"/>
      <c r="K77" s="2" t="s">
        <v>66</v>
      </c>
      <c r="L77" s="2" t="s">
        <v>66</v>
      </c>
      <c r="M77" s="2" t="s">
        <v>66</v>
      </c>
      <c r="N77" s="2" t="s">
        <v>66</v>
      </c>
      <c r="O77" s="2" t="s">
        <v>66</v>
      </c>
      <c r="P77" s="2" t="s">
        <v>3992</v>
      </c>
      <c r="Q77" s="2" t="s">
        <v>66</v>
      </c>
      <c r="R77" s="2" t="s">
        <v>66</v>
      </c>
      <c r="S77" s="2" t="s">
        <v>1234</v>
      </c>
      <c r="T77" s="2" t="s">
        <v>66</v>
      </c>
      <c r="U77" s="2"/>
      <c r="V77" s="2"/>
      <c r="W77" s="2" t="s">
        <v>62</v>
      </c>
      <c r="X77" s="1"/>
      <c r="Y77" s="2"/>
      <c r="Z77" s="13"/>
      <c r="AE77" t="e">
        <f>IF($AI77="Y",(_xlfn.XLOOKUP($Z77,#REF!,#REF!,)),"")</f>
        <v>#REF!</v>
      </c>
      <c r="AF77" t="e">
        <f>IF($AI77="Y",(_xlfn.XLOOKUP($Z77,#REF!,#REF!,)),"")</f>
        <v>#REF!</v>
      </c>
      <c r="AG77" t="e">
        <f>IF($AI77="Y",(_xlfn.XLOOKUP($Z77,#REF!,#REF!,)),"")</f>
        <v>#REF!</v>
      </c>
      <c r="AH77" t="e">
        <f>IF($AI77="Y",(_xlfn.XLOOKUP($Z77,#REF!,#REF!,)),"")</f>
        <v>#REF!</v>
      </c>
      <c r="AI77" t="e">
        <f>_xlfn.IFNA(_xlfn.XLOOKUP($Z77,#REF!,#REF!,),"")</f>
        <v>#REF!</v>
      </c>
    </row>
    <row r="78" spans="1:35" hidden="1">
      <c r="A78" s="2" t="s">
        <v>3989</v>
      </c>
      <c r="B78" s="2" t="s">
        <v>929</v>
      </c>
      <c r="C78" s="2" t="s">
        <v>4087</v>
      </c>
      <c r="D78" s="2" t="s">
        <v>4088</v>
      </c>
      <c r="E78" s="2" t="s">
        <v>189</v>
      </c>
      <c r="F78" s="2" t="s">
        <v>66</v>
      </c>
      <c r="G78" s="2" t="s">
        <v>933</v>
      </c>
      <c r="H78" s="2" t="s">
        <v>933</v>
      </c>
      <c r="I78" s="2" t="s">
        <v>933</v>
      </c>
      <c r="J78" s="2"/>
      <c r="K78" s="2" t="s">
        <v>66</v>
      </c>
      <c r="L78" s="2" t="s">
        <v>66</v>
      </c>
      <c r="M78" s="2" t="s">
        <v>66</v>
      </c>
      <c r="N78" s="2" t="s">
        <v>66</v>
      </c>
      <c r="O78" s="2" t="s">
        <v>66</v>
      </c>
      <c r="P78" s="2" t="s">
        <v>3992</v>
      </c>
      <c r="Q78" s="2" t="s">
        <v>66</v>
      </c>
      <c r="R78" s="2" t="s">
        <v>66</v>
      </c>
      <c r="S78" s="2" t="s">
        <v>1234</v>
      </c>
      <c r="T78" s="2" t="s">
        <v>66</v>
      </c>
      <c r="U78" s="2"/>
      <c r="V78" s="2"/>
      <c r="W78" s="2" t="s">
        <v>112</v>
      </c>
      <c r="X78" s="1">
        <v>24</v>
      </c>
      <c r="Y78" s="2"/>
      <c r="Z78" s="13"/>
      <c r="AE78" t="e">
        <f>IF($AI78="Y",(_xlfn.XLOOKUP($Z78,#REF!,#REF!,)),"")</f>
        <v>#REF!</v>
      </c>
      <c r="AF78" t="e">
        <f>IF($AI78="Y",(_xlfn.XLOOKUP($Z78,#REF!,#REF!,)),"")</f>
        <v>#REF!</v>
      </c>
      <c r="AG78" t="e">
        <f>IF($AI78="Y",(_xlfn.XLOOKUP($Z78,#REF!,#REF!,)),"")</f>
        <v>#REF!</v>
      </c>
      <c r="AH78" t="e">
        <f>IF($AI78="Y",(_xlfn.XLOOKUP($Z78,#REF!,#REF!,)),"")</f>
        <v>#REF!</v>
      </c>
      <c r="AI78" t="e">
        <f>_xlfn.IFNA(_xlfn.XLOOKUP($Z78,#REF!,#REF!,),"")</f>
        <v>#REF!</v>
      </c>
    </row>
    <row r="79" spans="1:35" hidden="1">
      <c r="A79" s="2" t="s">
        <v>3989</v>
      </c>
      <c r="B79" s="2" t="s">
        <v>929</v>
      </c>
      <c r="C79" s="2" t="s">
        <v>4089</v>
      </c>
      <c r="D79" s="2" t="s">
        <v>4090</v>
      </c>
      <c r="E79" s="2" t="s">
        <v>391</v>
      </c>
      <c r="F79" s="2" t="s">
        <v>66</v>
      </c>
      <c r="G79" s="2" t="s">
        <v>933</v>
      </c>
      <c r="H79" s="2" t="s">
        <v>933</v>
      </c>
      <c r="I79" s="2" t="s">
        <v>933</v>
      </c>
      <c r="J79" s="2"/>
      <c r="K79" s="2" t="s">
        <v>66</v>
      </c>
      <c r="L79" s="2" t="s">
        <v>66</v>
      </c>
      <c r="M79" s="2" t="s">
        <v>66</v>
      </c>
      <c r="N79" s="2" t="s">
        <v>66</v>
      </c>
      <c r="O79" s="2" t="s">
        <v>66</v>
      </c>
      <c r="P79" s="2" t="s">
        <v>3992</v>
      </c>
      <c r="Q79" s="2" t="s">
        <v>66</v>
      </c>
      <c r="R79" s="2" t="s">
        <v>66</v>
      </c>
      <c r="S79" s="2" t="s">
        <v>1234</v>
      </c>
      <c r="T79" s="2" t="s">
        <v>66</v>
      </c>
      <c r="U79" s="2"/>
      <c r="V79" s="2"/>
      <c r="W79" s="2" t="s">
        <v>258</v>
      </c>
      <c r="X79" s="1" t="s">
        <v>62</v>
      </c>
      <c r="Y79" s="2"/>
      <c r="Z79" s="13"/>
      <c r="AE79" t="e">
        <f>IF($AI79="Y",(_xlfn.XLOOKUP($Z79,#REF!,#REF!,)),"")</f>
        <v>#REF!</v>
      </c>
      <c r="AF79" t="e">
        <f>IF($AI79="Y",(_xlfn.XLOOKUP($Z79,#REF!,#REF!,)),"")</f>
        <v>#REF!</v>
      </c>
      <c r="AG79" t="e">
        <f>IF($AI79="Y",(_xlfn.XLOOKUP($Z79,#REF!,#REF!,)),"")</f>
        <v>#REF!</v>
      </c>
      <c r="AH79" t="e">
        <f>IF($AI79="Y",(_xlfn.XLOOKUP($Z79,#REF!,#REF!,)),"")</f>
        <v>#REF!</v>
      </c>
      <c r="AI79" t="e">
        <f>_xlfn.IFNA(_xlfn.XLOOKUP($Z79,#REF!,#REF!,),"")</f>
        <v>#REF!</v>
      </c>
    </row>
    <row r="80" spans="1:35" hidden="1">
      <c r="A80" s="2" t="s">
        <v>3989</v>
      </c>
      <c r="B80" s="2" t="s">
        <v>929</v>
      </c>
      <c r="C80" s="2" t="s">
        <v>4091</v>
      </c>
      <c r="D80" s="2" t="s">
        <v>4090</v>
      </c>
      <c r="E80" s="2" t="s">
        <v>391</v>
      </c>
      <c r="F80" s="2" t="s">
        <v>66</v>
      </c>
      <c r="G80" s="2" t="s">
        <v>933</v>
      </c>
      <c r="H80" s="2" t="s">
        <v>933</v>
      </c>
      <c r="I80" s="2" t="s">
        <v>933</v>
      </c>
      <c r="J80" s="2"/>
      <c r="K80" s="2" t="s">
        <v>66</v>
      </c>
      <c r="L80" s="2" t="s">
        <v>66</v>
      </c>
      <c r="M80" s="2" t="s">
        <v>66</v>
      </c>
      <c r="N80" s="2" t="s">
        <v>66</v>
      </c>
      <c r="O80" s="2" t="s">
        <v>66</v>
      </c>
      <c r="P80" s="2" t="s">
        <v>3992</v>
      </c>
      <c r="Q80" s="2" t="s">
        <v>66</v>
      </c>
      <c r="R80" s="2" t="s">
        <v>66</v>
      </c>
      <c r="S80" s="2" t="s">
        <v>1234</v>
      </c>
      <c r="T80" s="2" t="s">
        <v>66</v>
      </c>
      <c r="U80" s="2"/>
      <c r="V80" s="2"/>
      <c r="W80" s="2" t="s">
        <v>258</v>
      </c>
      <c r="X80" s="1" t="s">
        <v>62</v>
      </c>
      <c r="Y80" s="2"/>
      <c r="Z80" s="13"/>
      <c r="AE80" t="e">
        <f>IF($AI80="Y",(_xlfn.XLOOKUP($Z80,#REF!,#REF!,)),"")</f>
        <v>#REF!</v>
      </c>
      <c r="AF80" t="e">
        <f>IF($AI80="Y",(_xlfn.XLOOKUP($Z80,#REF!,#REF!,)),"")</f>
        <v>#REF!</v>
      </c>
      <c r="AG80" t="e">
        <f>IF($AI80="Y",(_xlfn.XLOOKUP($Z80,#REF!,#REF!,)),"")</f>
        <v>#REF!</v>
      </c>
      <c r="AH80" t="e">
        <f>IF($AI80="Y",(_xlfn.XLOOKUP($Z80,#REF!,#REF!,)),"")</f>
        <v>#REF!</v>
      </c>
      <c r="AI80" t="e">
        <f>_xlfn.IFNA(_xlfn.XLOOKUP($Z80,#REF!,#REF!,),"")</f>
        <v>#REF!</v>
      </c>
    </row>
    <row r="81" spans="1:35" hidden="1">
      <c r="A81" s="2" t="s">
        <v>3989</v>
      </c>
      <c r="B81" s="2" t="s">
        <v>929</v>
      </c>
      <c r="C81" s="2" t="s">
        <v>4092</v>
      </c>
      <c r="D81" s="2" t="s">
        <v>4090</v>
      </c>
      <c r="E81" s="2" t="s">
        <v>391</v>
      </c>
      <c r="F81" s="2" t="s">
        <v>66</v>
      </c>
      <c r="G81" s="2" t="s">
        <v>933</v>
      </c>
      <c r="H81" s="2" t="s">
        <v>933</v>
      </c>
      <c r="I81" s="2" t="s">
        <v>933</v>
      </c>
      <c r="J81" s="2"/>
      <c r="K81" s="2" t="s">
        <v>66</v>
      </c>
      <c r="L81" s="2" t="s">
        <v>66</v>
      </c>
      <c r="M81" s="2" t="s">
        <v>66</v>
      </c>
      <c r="N81" s="2" t="s">
        <v>66</v>
      </c>
      <c r="O81" s="2" t="s">
        <v>66</v>
      </c>
      <c r="P81" s="2" t="s">
        <v>3992</v>
      </c>
      <c r="Q81" s="2" t="s">
        <v>66</v>
      </c>
      <c r="R81" s="2" t="s">
        <v>66</v>
      </c>
      <c r="S81" s="2" t="s">
        <v>1234</v>
      </c>
      <c r="T81" s="2" t="s">
        <v>66</v>
      </c>
      <c r="U81" s="2"/>
      <c r="V81" s="2"/>
      <c r="W81" s="2" t="s">
        <v>258</v>
      </c>
      <c r="X81" s="1" t="s">
        <v>62</v>
      </c>
      <c r="Y81" s="2"/>
      <c r="Z81" s="13"/>
      <c r="AE81" t="e">
        <f>IF($AI81="Y",(_xlfn.XLOOKUP($Z81,#REF!,#REF!,)),"")</f>
        <v>#REF!</v>
      </c>
      <c r="AF81" t="e">
        <f>IF($AI81="Y",(_xlfn.XLOOKUP($Z81,#REF!,#REF!,)),"")</f>
        <v>#REF!</v>
      </c>
      <c r="AG81" t="e">
        <f>IF($AI81="Y",(_xlfn.XLOOKUP($Z81,#REF!,#REF!,)),"")</f>
        <v>#REF!</v>
      </c>
      <c r="AH81" t="e">
        <f>IF($AI81="Y",(_xlfn.XLOOKUP($Z81,#REF!,#REF!,)),"")</f>
        <v>#REF!</v>
      </c>
      <c r="AI81" t="e">
        <f>_xlfn.IFNA(_xlfn.XLOOKUP($Z81,#REF!,#REF!,),"")</f>
        <v>#REF!</v>
      </c>
    </row>
    <row r="82" spans="1:35" hidden="1">
      <c r="A82" s="2" t="s">
        <v>3989</v>
      </c>
      <c r="B82" s="2" t="s">
        <v>929</v>
      </c>
      <c r="C82" s="2" t="s">
        <v>4093</v>
      </c>
      <c r="D82" s="2" t="s">
        <v>4090</v>
      </c>
      <c r="E82" s="2" t="s">
        <v>391</v>
      </c>
      <c r="F82" s="2" t="s">
        <v>66</v>
      </c>
      <c r="G82" s="2" t="s">
        <v>933</v>
      </c>
      <c r="H82" s="2" t="s">
        <v>933</v>
      </c>
      <c r="I82" s="2" t="s">
        <v>933</v>
      </c>
      <c r="J82" s="2"/>
      <c r="K82" s="2" t="s">
        <v>66</v>
      </c>
      <c r="L82" s="2" t="s">
        <v>66</v>
      </c>
      <c r="M82" s="2" t="s">
        <v>66</v>
      </c>
      <c r="N82" s="2" t="s">
        <v>66</v>
      </c>
      <c r="O82" s="2" t="s">
        <v>66</v>
      </c>
      <c r="P82" s="2" t="s">
        <v>3992</v>
      </c>
      <c r="Q82" s="2" t="s">
        <v>66</v>
      </c>
      <c r="R82" s="2" t="s">
        <v>66</v>
      </c>
      <c r="S82" s="2" t="s">
        <v>1234</v>
      </c>
      <c r="T82" s="2" t="s">
        <v>66</v>
      </c>
      <c r="U82" s="2"/>
      <c r="V82" s="2"/>
      <c r="W82" s="2" t="s">
        <v>258</v>
      </c>
      <c r="X82" s="1" t="s">
        <v>62</v>
      </c>
      <c r="Y82" s="2"/>
      <c r="Z82" s="13"/>
      <c r="AE82" t="e">
        <f>IF($AI82="Y",(_xlfn.XLOOKUP($Z82,#REF!,#REF!,)),"")</f>
        <v>#REF!</v>
      </c>
      <c r="AF82" t="e">
        <f>IF($AI82="Y",(_xlfn.XLOOKUP($Z82,#REF!,#REF!,)),"")</f>
        <v>#REF!</v>
      </c>
      <c r="AG82" t="e">
        <f>IF($AI82="Y",(_xlfn.XLOOKUP($Z82,#REF!,#REF!,)),"")</f>
        <v>#REF!</v>
      </c>
      <c r="AH82" t="e">
        <f>IF($AI82="Y",(_xlfn.XLOOKUP($Z82,#REF!,#REF!,)),"")</f>
        <v>#REF!</v>
      </c>
      <c r="AI82" t="e">
        <f>_xlfn.IFNA(_xlfn.XLOOKUP($Z82,#REF!,#REF!,),"")</f>
        <v>#REF!</v>
      </c>
    </row>
    <row r="83" spans="1:35" hidden="1">
      <c r="A83" s="2" t="s">
        <v>3989</v>
      </c>
      <c r="B83" s="2" t="s">
        <v>929</v>
      </c>
      <c r="C83" s="2" t="s">
        <v>4094</v>
      </c>
      <c r="D83" s="2" t="s">
        <v>4090</v>
      </c>
      <c r="E83" s="2" t="s">
        <v>391</v>
      </c>
      <c r="F83" s="2" t="s">
        <v>66</v>
      </c>
      <c r="G83" s="2" t="s">
        <v>933</v>
      </c>
      <c r="H83" s="2" t="s">
        <v>933</v>
      </c>
      <c r="I83" s="2" t="s">
        <v>933</v>
      </c>
      <c r="J83" s="2"/>
      <c r="K83" s="2" t="s">
        <v>66</v>
      </c>
      <c r="L83" s="2" t="s">
        <v>66</v>
      </c>
      <c r="M83" s="2" t="s">
        <v>66</v>
      </c>
      <c r="N83" s="2" t="s">
        <v>66</v>
      </c>
      <c r="O83" s="2" t="s">
        <v>66</v>
      </c>
      <c r="P83" s="2" t="s">
        <v>3992</v>
      </c>
      <c r="Q83" s="2" t="s">
        <v>66</v>
      </c>
      <c r="R83" s="2" t="s">
        <v>66</v>
      </c>
      <c r="S83" s="2" t="s">
        <v>1234</v>
      </c>
      <c r="T83" s="2" t="s">
        <v>66</v>
      </c>
      <c r="U83" s="2"/>
      <c r="V83" s="2"/>
      <c r="W83" s="2" t="s">
        <v>258</v>
      </c>
      <c r="X83" s="1" t="s">
        <v>62</v>
      </c>
      <c r="Y83" s="2"/>
      <c r="Z83" s="13"/>
      <c r="AE83" t="e">
        <f>IF($AI83="Y",(_xlfn.XLOOKUP($Z83,#REF!,#REF!,)),"")</f>
        <v>#REF!</v>
      </c>
      <c r="AF83" t="e">
        <f>IF($AI83="Y",(_xlfn.XLOOKUP($Z83,#REF!,#REF!,)),"")</f>
        <v>#REF!</v>
      </c>
      <c r="AG83" t="e">
        <f>IF($AI83="Y",(_xlfn.XLOOKUP($Z83,#REF!,#REF!,)),"")</f>
        <v>#REF!</v>
      </c>
      <c r="AH83" t="e">
        <f>IF($AI83="Y",(_xlfn.XLOOKUP($Z83,#REF!,#REF!,)),"")</f>
        <v>#REF!</v>
      </c>
      <c r="AI83" t="e">
        <f>_xlfn.IFNA(_xlfn.XLOOKUP($Z83,#REF!,#REF!,),"")</f>
        <v>#REF!</v>
      </c>
    </row>
    <row r="84" spans="1:35" hidden="1">
      <c r="A84" s="2" t="s">
        <v>3989</v>
      </c>
      <c r="B84" s="2" t="s">
        <v>929</v>
      </c>
      <c r="C84" s="2" t="s">
        <v>4095</v>
      </c>
      <c r="D84" s="2" t="s">
        <v>4090</v>
      </c>
      <c r="E84" s="2" t="s">
        <v>391</v>
      </c>
      <c r="F84" s="2" t="s">
        <v>66</v>
      </c>
      <c r="G84" s="2" t="s">
        <v>933</v>
      </c>
      <c r="H84" s="2" t="s">
        <v>933</v>
      </c>
      <c r="I84" s="2" t="s">
        <v>933</v>
      </c>
      <c r="J84" s="2"/>
      <c r="K84" s="2" t="s">
        <v>66</v>
      </c>
      <c r="L84" s="2" t="s">
        <v>66</v>
      </c>
      <c r="M84" s="2" t="s">
        <v>66</v>
      </c>
      <c r="N84" s="2" t="s">
        <v>66</v>
      </c>
      <c r="O84" s="2" t="s">
        <v>66</v>
      </c>
      <c r="P84" s="2" t="s">
        <v>3992</v>
      </c>
      <c r="Q84" s="2" t="s">
        <v>66</v>
      </c>
      <c r="R84" s="2" t="s">
        <v>66</v>
      </c>
      <c r="S84" s="2" t="s">
        <v>1234</v>
      </c>
      <c r="T84" s="2" t="s">
        <v>66</v>
      </c>
      <c r="U84" s="2"/>
      <c r="V84" s="2"/>
      <c r="W84" s="2" t="s">
        <v>258</v>
      </c>
      <c r="X84" s="1" t="s">
        <v>62</v>
      </c>
      <c r="Y84" s="2"/>
      <c r="Z84" s="13"/>
      <c r="AE84" t="e">
        <f>IF($AI84="Y",(_xlfn.XLOOKUP($Z84,#REF!,#REF!,)),"")</f>
        <v>#REF!</v>
      </c>
      <c r="AF84" t="e">
        <f>IF($AI84="Y",(_xlfn.XLOOKUP($Z84,#REF!,#REF!,)),"")</f>
        <v>#REF!</v>
      </c>
      <c r="AG84" t="e">
        <f>IF($AI84="Y",(_xlfn.XLOOKUP($Z84,#REF!,#REF!,)),"")</f>
        <v>#REF!</v>
      </c>
      <c r="AH84" t="e">
        <f>IF($AI84="Y",(_xlfn.XLOOKUP($Z84,#REF!,#REF!,)),"")</f>
        <v>#REF!</v>
      </c>
      <c r="AI84" t="e">
        <f>_xlfn.IFNA(_xlfn.XLOOKUP($Z84,#REF!,#REF!,),"")</f>
        <v>#REF!</v>
      </c>
    </row>
    <row r="85" spans="1:35" hidden="1">
      <c r="A85" s="2" t="s">
        <v>3989</v>
      </c>
      <c r="B85" s="2" t="s">
        <v>929</v>
      </c>
      <c r="C85" s="2" t="s">
        <v>4096</v>
      </c>
      <c r="D85" s="2" t="s">
        <v>4090</v>
      </c>
      <c r="E85" s="2" t="s">
        <v>391</v>
      </c>
      <c r="F85" s="2" t="s">
        <v>66</v>
      </c>
      <c r="G85" s="2" t="s">
        <v>933</v>
      </c>
      <c r="H85" s="2" t="s">
        <v>933</v>
      </c>
      <c r="I85" s="2" t="s">
        <v>933</v>
      </c>
      <c r="J85" s="2"/>
      <c r="K85" s="2" t="s">
        <v>66</v>
      </c>
      <c r="L85" s="2" t="s">
        <v>66</v>
      </c>
      <c r="M85" s="2" t="s">
        <v>66</v>
      </c>
      <c r="N85" s="2" t="s">
        <v>66</v>
      </c>
      <c r="O85" s="2" t="s">
        <v>66</v>
      </c>
      <c r="P85" s="2" t="s">
        <v>3992</v>
      </c>
      <c r="Q85" s="2" t="s">
        <v>66</v>
      </c>
      <c r="R85" s="2" t="s">
        <v>66</v>
      </c>
      <c r="S85" s="2" t="s">
        <v>1234</v>
      </c>
      <c r="T85" s="2" t="s">
        <v>66</v>
      </c>
      <c r="U85" s="2"/>
      <c r="V85" s="2"/>
      <c r="W85" s="2" t="s">
        <v>258</v>
      </c>
      <c r="X85" s="1" t="s">
        <v>62</v>
      </c>
      <c r="Y85" s="2"/>
      <c r="Z85" s="13"/>
      <c r="AE85" t="e">
        <f>IF($AI85="Y",(_xlfn.XLOOKUP($Z85,#REF!,#REF!,)),"")</f>
        <v>#REF!</v>
      </c>
      <c r="AF85" t="e">
        <f>IF($AI85="Y",(_xlfn.XLOOKUP($Z85,#REF!,#REF!,)),"")</f>
        <v>#REF!</v>
      </c>
      <c r="AG85" t="e">
        <f>IF($AI85="Y",(_xlfn.XLOOKUP($Z85,#REF!,#REF!,)),"")</f>
        <v>#REF!</v>
      </c>
      <c r="AH85" t="e">
        <f>IF($AI85="Y",(_xlfn.XLOOKUP($Z85,#REF!,#REF!,)),"")</f>
        <v>#REF!</v>
      </c>
      <c r="AI85" t="e">
        <f>_xlfn.IFNA(_xlfn.XLOOKUP($Z85,#REF!,#REF!,),"")</f>
        <v>#REF!</v>
      </c>
    </row>
    <row r="86" spans="1:35" hidden="1">
      <c r="A86" s="2" t="s">
        <v>3989</v>
      </c>
      <c r="B86" s="2" t="s">
        <v>929</v>
      </c>
      <c r="C86" s="2" t="s">
        <v>4097</v>
      </c>
      <c r="D86" s="2" t="s">
        <v>4090</v>
      </c>
      <c r="E86" s="2" t="s">
        <v>391</v>
      </c>
      <c r="F86" s="2" t="s">
        <v>66</v>
      </c>
      <c r="G86" s="2" t="s">
        <v>933</v>
      </c>
      <c r="H86" s="2" t="s">
        <v>933</v>
      </c>
      <c r="I86" s="2" t="s">
        <v>933</v>
      </c>
      <c r="J86" s="2"/>
      <c r="K86" s="2" t="s">
        <v>66</v>
      </c>
      <c r="L86" s="2" t="s">
        <v>66</v>
      </c>
      <c r="M86" s="2" t="s">
        <v>66</v>
      </c>
      <c r="N86" s="2" t="s">
        <v>66</v>
      </c>
      <c r="O86" s="2" t="s">
        <v>66</v>
      </c>
      <c r="P86" s="2" t="s">
        <v>3992</v>
      </c>
      <c r="Q86" s="2" t="s">
        <v>66</v>
      </c>
      <c r="R86" s="2" t="s">
        <v>66</v>
      </c>
      <c r="S86" s="2" t="s">
        <v>1234</v>
      </c>
      <c r="T86" s="2" t="s">
        <v>66</v>
      </c>
      <c r="U86" s="2"/>
      <c r="V86" s="2"/>
      <c r="W86" s="2" t="s">
        <v>258</v>
      </c>
      <c r="X86" s="1" t="s">
        <v>62</v>
      </c>
      <c r="Y86" s="2"/>
      <c r="Z86" s="13"/>
      <c r="AE86" t="e">
        <f>IF($AI86="Y",(_xlfn.XLOOKUP($Z86,#REF!,#REF!,)),"")</f>
        <v>#REF!</v>
      </c>
      <c r="AF86" t="e">
        <f>IF($AI86="Y",(_xlfn.XLOOKUP($Z86,#REF!,#REF!,)),"")</f>
        <v>#REF!</v>
      </c>
      <c r="AG86" t="e">
        <f>IF($AI86="Y",(_xlfn.XLOOKUP($Z86,#REF!,#REF!,)),"")</f>
        <v>#REF!</v>
      </c>
      <c r="AH86" t="e">
        <f>IF($AI86="Y",(_xlfn.XLOOKUP($Z86,#REF!,#REF!,)),"")</f>
        <v>#REF!</v>
      </c>
      <c r="AI86" t="e">
        <f>_xlfn.IFNA(_xlfn.XLOOKUP($Z86,#REF!,#REF!,),"")</f>
        <v>#REF!</v>
      </c>
    </row>
    <row r="87" spans="1:35" hidden="1">
      <c r="A87" s="2" t="s">
        <v>3989</v>
      </c>
      <c r="B87" s="2" t="s">
        <v>929</v>
      </c>
      <c r="C87" s="2" t="s">
        <v>4098</v>
      </c>
      <c r="D87" s="2" t="s">
        <v>4090</v>
      </c>
      <c r="E87" s="2" t="s">
        <v>391</v>
      </c>
      <c r="F87" s="2" t="s">
        <v>66</v>
      </c>
      <c r="G87" s="2" t="s">
        <v>933</v>
      </c>
      <c r="H87" s="2" t="s">
        <v>933</v>
      </c>
      <c r="I87" s="2" t="s">
        <v>933</v>
      </c>
      <c r="J87" s="2"/>
      <c r="K87" s="2" t="s">
        <v>66</v>
      </c>
      <c r="L87" s="2" t="s">
        <v>66</v>
      </c>
      <c r="M87" s="2" t="s">
        <v>66</v>
      </c>
      <c r="N87" s="2" t="s">
        <v>66</v>
      </c>
      <c r="O87" s="2" t="s">
        <v>66</v>
      </c>
      <c r="P87" s="2" t="s">
        <v>3992</v>
      </c>
      <c r="Q87" s="2" t="s">
        <v>66</v>
      </c>
      <c r="R87" s="2" t="s">
        <v>66</v>
      </c>
      <c r="S87" s="2" t="s">
        <v>1234</v>
      </c>
      <c r="T87" s="2" t="s">
        <v>66</v>
      </c>
      <c r="U87" s="2"/>
      <c r="V87" s="2"/>
      <c r="W87" s="2" t="s">
        <v>258</v>
      </c>
      <c r="X87" s="1" t="s">
        <v>62</v>
      </c>
      <c r="Y87" s="2"/>
      <c r="Z87" s="13"/>
      <c r="AE87" t="e">
        <f>IF($AI87="Y",(_xlfn.XLOOKUP($Z87,#REF!,#REF!,)),"")</f>
        <v>#REF!</v>
      </c>
      <c r="AF87" t="e">
        <f>IF($AI87="Y",(_xlfn.XLOOKUP($Z87,#REF!,#REF!,)),"")</f>
        <v>#REF!</v>
      </c>
      <c r="AG87" t="e">
        <f>IF($AI87="Y",(_xlfn.XLOOKUP($Z87,#REF!,#REF!,)),"")</f>
        <v>#REF!</v>
      </c>
      <c r="AH87" t="e">
        <f>IF($AI87="Y",(_xlfn.XLOOKUP($Z87,#REF!,#REF!,)),"")</f>
        <v>#REF!</v>
      </c>
      <c r="AI87" t="e">
        <f>_xlfn.IFNA(_xlfn.XLOOKUP($Z87,#REF!,#REF!,),"")</f>
        <v>#REF!</v>
      </c>
    </row>
    <row r="88" spans="1:35" hidden="1">
      <c r="A88" s="2" t="s">
        <v>3989</v>
      </c>
      <c r="B88" s="2" t="s">
        <v>929</v>
      </c>
      <c r="C88" s="2" t="s">
        <v>4099</v>
      </c>
      <c r="D88" s="2" t="s">
        <v>4090</v>
      </c>
      <c r="E88" s="2" t="s">
        <v>391</v>
      </c>
      <c r="F88" s="2" t="s">
        <v>66</v>
      </c>
      <c r="G88" s="2" t="s">
        <v>933</v>
      </c>
      <c r="H88" s="2" t="s">
        <v>933</v>
      </c>
      <c r="I88" s="2" t="s">
        <v>933</v>
      </c>
      <c r="J88" s="2"/>
      <c r="K88" s="2" t="s">
        <v>66</v>
      </c>
      <c r="L88" s="2" t="s">
        <v>66</v>
      </c>
      <c r="M88" s="2" t="s">
        <v>66</v>
      </c>
      <c r="N88" s="2" t="s">
        <v>66</v>
      </c>
      <c r="O88" s="2" t="s">
        <v>66</v>
      </c>
      <c r="P88" s="2" t="s">
        <v>3992</v>
      </c>
      <c r="Q88" s="2" t="s">
        <v>66</v>
      </c>
      <c r="R88" s="2" t="s">
        <v>66</v>
      </c>
      <c r="S88" s="2" t="s">
        <v>1234</v>
      </c>
      <c r="T88" s="2" t="s">
        <v>66</v>
      </c>
      <c r="U88" s="2"/>
      <c r="V88" s="2"/>
      <c r="W88" s="2" t="s">
        <v>258</v>
      </c>
      <c r="X88" s="1" t="s">
        <v>62</v>
      </c>
      <c r="Y88" s="2"/>
      <c r="Z88" s="13"/>
      <c r="AE88" t="e">
        <f>IF($AI88="Y",(_xlfn.XLOOKUP($Z88,#REF!,#REF!,)),"")</f>
        <v>#REF!</v>
      </c>
      <c r="AF88" t="e">
        <f>IF($AI88="Y",(_xlfn.XLOOKUP($Z88,#REF!,#REF!,)),"")</f>
        <v>#REF!</v>
      </c>
      <c r="AG88" t="e">
        <f>IF($AI88="Y",(_xlfn.XLOOKUP($Z88,#REF!,#REF!,)),"")</f>
        <v>#REF!</v>
      </c>
      <c r="AH88" t="e">
        <f>IF($AI88="Y",(_xlfn.XLOOKUP($Z88,#REF!,#REF!,)),"")</f>
        <v>#REF!</v>
      </c>
      <c r="AI88" t="e">
        <f>_xlfn.IFNA(_xlfn.XLOOKUP($Z88,#REF!,#REF!,),"")</f>
        <v>#REF!</v>
      </c>
    </row>
    <row r="89" spans="1:35" hidden="1">
      <c r="A89" s="2" t="s">
        <v>3989</v>
      </c>
      <c r="B89" s="2" t="s">
        <v>929</v>
      </c>
      <c r="C89" s="2" t="s">
        <v>4100</v>
      </c>
      <c r="D89" s="2" t="s">
        <v>4090</v>
      </c>
      <c r="E89" s="2" t="s">
        <v>391</v>
      </c>
      <c r="F89" s="2" t="s">
        <v>66</v>
      </c>
      <c r="G89" s="2" t="s">
        <v>933</v>
      </c>
      <c r="H89" s="2" t="s">
        <v>933</v>
      </c>
      <c r="I89" s="2" t="s">
        <v>933</v>
      </c>
      <c r="J89" s="2"/>
      <c r="K89" s="2" t="s">
        <v>66</v>
      </c>
      <c r="L89" s="2" t="s">
        <v>66</v>
      </c>
      <c r="M89" s="2" t="s">
        <v>66</v>
      </c>
      <c r="N89" s="2" t="s">
        <v>66</v>
      </c>
      <c r="O89" s="2" t="s">
        <v>66</v>
      </c>
      <c r="P89" s="2" t="s">
        <v>3992</v>
      </c>
      <c r="Q89" s="2" t="s">
        <v>66</v>
      </c>
      <c r="R89" s="2" t="s">
        <v>66</v>
      </c>
      <c r="S89" s="2" t="s">
        <v>1234</v>
      </c>
      <c r="T89" s="2" t="s">
        <v>66</v>
      </c>
      <c r="U89" s="2"/>
      <c r="V89" s="2"/>
      <c r="W89" s="2" t="s">
        <v>258</v>
      </c>
      <c r="X89" s="1" t="s">
        <v>62</v>
      </c>
      <c r="Y89" s="2"/>
      <c r="Z89" s="13"/>
      <c r="AE89" t="e">
        <f>IF($AI89="Y",(_xlfn.XLOOKUP($Z89,#REF!,#REF!,)),"")</f>
        <v>#REF!</v>
      </c>
      <c r="AF89" t="e">
        <f>IF($AI89="Y",(_xlfn.XLOOKUP($Z89,#REF!,#REF!,)),"")</f>
        <v>#REF!</v>
      </c>
      <c r="AG89" t="e">
        <f>IF($AI89="Y",(_xlfn.XLOOKUP($Z89,#REF!,#REF!,)),"")</f>
        <v>#REF!</v>
      </c>
      <c r="AH89" t="e">
        <f>IF($AI89="Y",(_xlfn.XLOOKUP($Z89,#REF!,#REF!,)),"")</f>
        <v>#REF!</v>
      </c>
      <c r="AI89" t="e">
        <f>_xlfn.IFNA(_xlfn.XLOOKUP($Z89,#REF!,#REF!,),"")</f>
        <v>#REF!</v>
      </c>
    </row>
    <row r="90" spans="1:35" hidden="1">
      <c r="A90" s="2" t="s">
        <v>3989</v>
      </c>
      <c r="B90" s="2" t="s">
        <v>929</v>
      </c>
      <c r="C90" s="2" t="s">
        <v>4101</v>
      </c>
      <c r="D90" s="2" t="s">
        <v>4090</v>
      </c>
      <c r="E90" s="2" t="s">
        <v>391</v>
      </c>
      <c r="F90" s="2" t="s">
        <v>66</v>
      </c>
      <c r="G90" s="2" t="s">
        <v>933</v>
      </c>
      <c r="H90" s="2" t="s">
        <v>933</v>
      </c>
      <c r="I90" s="2" t="s">
        <v>933</v>
      </c>
      <c r="J90" s="2"/>
      <c r="K90" s="2" t="s">
        <v>66</v>
      </c>
      <c r="L90" s="2" t="s">
        <v>66</v>
      </c>
      <c r="M90" s="2" t="s">
        <v>66</v>
      </c>
      <c r="N90" s="2" t="s">
        <v>66</v>
      </c>
      <c r="O90" s="2" t="s">
        <v>66</v>
      </c>
      <c r="P90" s="2" t="s">
        <v>3992</v>
      </c>
      <c r="Q90" s="2" t="s">
        <v>66</v>
      </c>
      <c r="R90" s="2" t="s">
        <v>66</v>
      </c>
      <c r="S90" s="2" t="s">
        <v>1234</v>
      </c>
      <c r="T90" s="2" t="s">
        <v>66</v>
      </c>
      <c r="U90" s="2"/>
      <c r="V90" s="2"/>
      <c r="W90" s="2" t="s">
        <v>258</v>
      </c>
      <c r="X90" s="1" t="s">
        <v>62</v>
      </c>
      <c r="Y90" s="2"/>
      <c r="Z90" s="13"/>
      <c r="AE90" t="e">
        <f>IF($AI90="Y",(_xlfn.XLOOKUP($Z90,#REF!,#REF!,)),"")</f>
        <v>#REF!</v>
      </c>
      <c r="AF90" t="e">
        <f>IF($AI90="Y",(_xlfn.XLOOKUP($Z90,#REF!,#REF!,)),"")</f>
        <v>#REF!</v>
      </c>
      <c r="AG90" t="e">
        <f>IF($AI90="Y",(_xlfn.XLOOKUP($Z90,#REF!,#REF!,)),"")</f>
        <v>#REF!</v>
      </c>
      <c r="AH90" t="e">
        <f>IF($AI90="Y",(_xlfn.XLOOKUP($Z90,#REF!,#REF!,)),"")</f>
        <v>#REF!</v>
      </c>
      <c r="AI90" t="e">
        <f>_xlfn.IFNA(_xlfn.XLOOKUP($Z90,#REF!,#REF!,),"")</f>
        <v>#REF!</v>
      </c>
    </row>
    <row r="91" spans="1:35" hidden="1">
      <c r="A91" s="2" t="s">
        <v>3989</v>
      </c>
      <c r="B91" s="2" t="s">
        <v>929</v>
      </c>
      <c r="C91" s="2" t="s">
        <v>4102</v>
      </c>
      <c r="D91" s="2" t="s">
        <v>4083</v>
      </c>
      <c r="E91" s="2" t="s">
        <v>1018</v>
      </c>
      <c r="F91" s="2" t="s">
        <v>66</v>
      </c>
      <c r="G91" s="2" t="s">
        <v>933</v>
      </c>
      <c r="H91" s="2" t="s">
        <v>933</v>
      </c>
      <c r="I91" s="2" t="s">
        <v>933</v>
      </c>
      <c r="J91" s="2"/>
      <c r="K91" s="2" t="s">
        <v>66</v>
      </c>
      <c r="L91" s="2" t="s">
        <v>66</v>
      </c>
      <c r="M91" s="2" t="s">
        <v>66</v>
      </c>
      <c r="N91" s="2" t="s">
        <v>66</v>
      </c>
      <c r="O91" s="2" t="s">
        <v>66</v>
      </c>
      <c r="P91" s="2" t="s">
        <v>3992</v>
      </c>
      <c r="Q91" s="2" t="s">
        <v>66</v>
      </c>
      <c r="R91" s="2" t="s">
        <v>66</v>
      </c>
      <c r="S91" s="2" t="s">
        <v>1234</v>
      </c>
      <c r="T91" s="2" t="s">
        <v>66</v>
      </c>
      <c r="U91" s="2"/>
      <c r="V91" s="2"/>
      <c r="W91" s="2" t="s">
        <v>112</v>
      </c>
      <c r="X91" s="1"/>
      <c r="Y91" s="2"/>
      <c r="Z91" s="13"/>
      <c r="AE91" t="e">
        <f>IF($AI91="Y",(_xlfn.XLOOKUP($Z91,#REF!,#REF!,)),"")</f>
        <v>#REF!</v>
      </c>
      <c r="AF91" t="e">
        <f>IF($AI91="Y",(_xlfn.XLOOKUP($Z91,#REF!,#REF!,)),"")</f>
        <v>#REF!</v>
      </c>
      <c r="AG91" t="e">
        <f>IF($AI91="Y",(_xlfn.XLOOKUP($Z91,#REF!,#REF!,)),"")</f>
        <v>#REF!</v>
      </c>
      <c r="AH91" t="e">
        <f>IF($AI91="Y",(_xlfn.XLOOKUP($Z91,#REF!,#REF!,)),"")</f>
        <v>#REF!</v>
      </c>
      <c r="AI91" t="e">
        <f>_xlfn.IFNA(_xlfn.XLOOKUP($Z91,#REF!,#REF!,),"")</f>
        <v>#REF!</v>
      </c>
    </row>
    <row r="92" spans="1:35" hidden="1">
      <c r="A92" s="2" t="s">
        <v>3989</v>
      </c>
      <c r="B92" s="2" t="s">
        <v>929</v>
      </c>
      <c r="C92" s="2" t="s">
        <v>4103</v>
      </c>
      <c r="D92" s="2" t="s">
        <v>4083</v>
      </c>
      <c r="E92" s="2" t="s">
        <v>1018</v>
      </c>
      <c r="F92" s="2" t="s">
        <v>66</v>
      </c>
      <c r="G92" s="2" t="s">
        <v>933</v>
      </c>
      <c r="H92" s="2" t="s">
        <v>933</v>
      </c>
      <c r="I92" s="2" t="s">
        <v>933</v>
      </c>
      <c r="J92" s="2"/>
      <c r="K92" s="2" t="s">
        <v>66</v>
      </c>
      <c r="L92" s="2" t="s">
        <v>66</v>
      </c>
      <c r="M92" s="2" t="s">
        <v>66</v>
      </c>
      <c r="N92" s="2" t="s">
        <v>66</v>
      </c>
      <c r="O92" s="2" t="s">
        <v>66</v>
      </c>
      <c r="P92" s="2" t="s">
        <v>3992</v>
      </c>
      <c r="Q92" s="2" t="s">
        <v>66</v>
      </c>
      <c r="R92" s="2" t="s">
        <v>66</v>
      </c>
      <c r="S92" s="2" t="s">
        <v>1234</v>
      </c>
      <c r="T92" s="2" t="s">
        <v>66</v>
      </c>
      <c r="U92" s="2"/>
      <c r="V92" s="2"/>
      <c r="W92" s="2" t="s">
        <v>112</v>
      </c>
      <c r="X92" s="1"/>
      <c r="Y92" s="2"/>
      <c r="Z92" s="13"/>
      <c r="AE92" t="e">
        <f>IF($AI92="Y",(_xlfn.XLOOKUP($Z92,#REF!,#REF!,)),"")</f>
        <v>#REF!</v>
      </c>
      <c r="AF92" t="e">
        <f>IF($AI92="Y",(_xlfn.XLOOKUP($Z92,#REF!,#REF!,)),"")</f>
        <v>#REF!</v>
      </c>
      <c r="AG92" t="e">
        <f>IF($AI92="Y",(_xlfn.XLOOKUP($Z92,#REF!,#REF!,)),"")</f>
        <v>#REF!</v>
      </c>
      <c r="AH92" t="e">
        <f>IF($AI92="Y",(_xlfn.XLOOKUP($Z92,#REF!,#REF!,)),"")</f>
        <v>#REF!</v>
      </c>
      <c r="AI92" t="e">
        <f>_xlfn.IFNA(_xlfn.XLOOKUP($Z92,#REF!,#REF!,),"")</f>
        <v>#REF!</v>
      </c>
    </row>
    <row r="93" spans="1:35" hidden="1">
      <c r="A93" s="2" t="s">
        <v>3989</v>
      </c>
      <c r="B93" s="2" t="s">
        <v>929</v>
      </c>
      <c r="C93" s="2" t="s">
        <v>4104</v>
      </c>
      <c r="D93" s="2" t="s">
        <v>4086</v>
      </c>
      <c r="E93" s="2" t="s">
        <v>184</v>
      </c>
      <c r="F93" s="2" t="s">
        <v>66</v>
      </c>
      <c r="G93" s="2" t="s">
        <v>933</v>
      </c>
      <c r="H93" s="2" t="s">
        <v>933</v>
      </c>
      <c r="I93" s="2" t="s">
        <v>933</v>
      </c>
      <c r="J93" s="2"/>
      <c r="K93" s="2" t="s">
        <v>66</v>
      </c>
      <c r="L93" s="2" t="s">
        <v>66</v>
      </c>
      <c r="M93" s="2" t="s">
        <v>66</v>
      </c>
      <c r="N93" s="2" t="s">
        <v>66</v>
      </c>
      <c r="O93" s="2" t="s">
        <v>66</v>
      </c>
      <c r="P93" s="2" t="s">
        <v>3992</v>
      </c>
      <c r="Q93" s="2" t="s">
        <v>66</v>
      </c>
      <c r="R93" s="2" t="s">
        <v>66</v>
      </c>
      <c r="S93" s="2" t="s">
        <v>1234</v>
      </c>
      <c r="T93" s="2" t="s">
        <v>66</v>
      </c>
      <c r="U93" s="2"/>
      <c r="V93" s="2"/>
      <c r="W93" s="2" t="s">
        <v>62</v>
      </c>
      <c r="X93" s="1"/>
      <c r="Y93" s="2"/>
      <c r="Z93" s="13"/>
      <c r="AE93" t="e">
        <f>IF($AI93="Y",(_xlfn.XLOOKUP($Z93,#REF!,#REF!,)),"")</f>
        <v>#REF!</v>
      </c>
      <c r="AF93" t="e">
        <f>IF($AI93="Y",(_xlfn.XLOOKUP($Z93,#REF!,#REF!,)),"")</f>
        <v>#REF!</v>
      </c>
      <c r="AG93" t="e">
        <f>IF($AI93="Y",(_xlfn.XLOOKUP($Z93,#REF!,#REF!,)),"")</f>
        <v>#REF!</v>
      </c>
      <c r="AH93" t="e">
        <f>IF($AI93="Y",(_xlfn.XLOOKUP($Z93,#REF!,#REF!,)),"")</f>
        <v>#REF!</v>
      </c>
      <c r="AI93" t="e">
        <f>_xlfn.IFNA(_xlfn.XLOOKUP($Z93,#REF!,#REF!,),"")</f>
        <v>#REF!</v>
      </c>
    </row>
    <row r="94" spans="1:35" hidden="1">
      <c r="A94" s="2" t="s">
        <v>3989</v>
      </c>
      <c r="B94" s="2" t="s">
        <v>929</v>
      </c>
      <c r="C94" s="2" t="s">
        <v>4105</v>
      </c>
      <c r="D94" s="2" t="s">
        <v>4088</v>
      </c>
      <c r="E94" s="2" t="s">
        <v>189</v>
      </c>
      <c r="F94" s="2" t="s">
        <v>66</v>
      </c>
      <c r="G94" s="2" t="s">
        <v>933</v>
      </c>
      <c r="H94" s="2" t="s">
        <v>933</v>
      </c>
      <c r="I94" s="2" t="s">
        <v>933</v>
      </c>
      <c r="J94" s="2"/>
      <c r="K94" s="2" t="s">
        <v>66</v>
      </c>
      <c r="L94" s="2" t="s">
        <v>66</v>
      </c>
      <c r="M94" s="2" t="s">
        <v>66</v>
      </c>
      <c r="N94" s="2" t="s">
        <v>66</v>
      </c>
      <c r="O94" s="2" t="s">
        <v>66</v>
      </c>
      <c r="P94" s="2" t="s">
        <v>3992</v>
      </c>
      <c r="Q94" s="2" t="s">
        <v>66</v>
      </c>
      <c r="R94" s="2" t="s">
        <v>66</v>
      </c>
      <c r="S94" s="2" t="s">
        <v>1234</v>
      </c>
      <c r="T94" s="2" t="s">
        <v>66</v>
      </c>
      <c r="U94" s="2"/>
      <c r="V94" s="2"/>
      <c r="W94" s="2" t="s">
        <v>112</v>
      </c>
      <c r="X94" s="1">
        <v>24</v>
      </c>
      <c r="Y94" s="2"/>
      <c r="Z94" s="13"/>
      <c r="AE94" t="e">
        <f>IF($AI94="Y",(_xlfn.XLOOKUP($Z94,#REF!,#REF!,)),"")</f>
        <v>#REF!</v>
      </c>
      <c r="AF94" t="e">
        <f>IF($AI94="Y",(_xlfn.XLOOKUP($Z94,#REF!,#REF!,)),"")</f>
        <v>#REF!</v>
      </c>
      <c r="AG94" t="e">
        <f>IF($AI94="Y",(_xlfn.XLOOKUP($Z94,#REF!,#REF!,)),"")</f>
        <v>#REF!</v>
      </c>
      <c r="AH94" t="e">
        <f>IF($AI94="Y",(_xlfn.XLOOKUP($Z94,#REF!,#REF!,)),"")</f>
        <v>#REF!</v>
      </c>
      <c r="AI94" t="e">
        <f>_xlfn.IFNA(_xlfn.XLOOKUP($Z94,#REF!,#REF!,),"")</f>
        <v>#REF!</v>
      </c>
    </row>
    <row r="95" spans="1:35" hidden="1">
      <c r="A95" s="2" t="s">
        <v>3989</v>
      </c>
      <c r="B95" s="2" t="s">
        <v>929</v>
      </c>
      <c r="C95" s="2" t="s">
        <v>4106</v>
      </c>
      <c r="D95" s="2" t="s">
        <v>4090</v>
      </c>
      <c r="E95" s="2" t="s">
        <v>391</v>
      </c>
      <c r="F95" s="2" t="s">
        <v>66</v>
      </c>
      <c r="G95" s="2" t="s">
        <v>933</v>
      </c>
      <c r="H95" s="2" t="s">
        <v>933</v>
      </c>
      <c r="I95" s="2" t="s">
        <v>933</v>
      </c>
      <c r="J95" s="2"/>
      <c r="K95" s="2" t="s">
        <v>66</v>
      </c>
      <c r="L95" s="2" t="s">
        <v>66</v>
      </c>
      <c r="M95" s="2" t="s">
        <v>66</v>
      </c>
      <c r="N95" s="2" t="s">
        <v>66</v>
      </c>
      <c r="O95" s="2" t="s">
        <v>66</v>
      </c>
      <c r="P95" s="2" t="s">
        <v>3992</v>
      </c>
      <c r="Q95" s="2" t="s">
        <v>66</v>
      </c>
      <c r="R95" s="2" t="s">
        <v>66</v>
      </c>
      <c r="S95" s="2" t="s">
        <v>1234</v>
      </c>
      <c r="T95" s="2" t="s">
        <v>66</v>
      </c>
      <c r="U95" s="2"/>
      <c r="V95" s="2"/>
      <c r="W95" s="2" t="s">
        <v>258</v>
      </c>
      <c r="X95" s="1" t="s">
        <v>62</v>
      </c>
      <c r="Y95" s="2"/>
      <c r="Z95" s="13"/>
      <c r="AE95" t="e">
        <f>IF($AI95="Y",(_xlfn.XLOOKUP($Z95,#REF!,#REF!,)),"")</f>
        <v>#REF!</v>
      </c>
      <c r="AF95" t="e">
        <f>IF($AI95="Y",(_xlfn.XLOOKUP($Z95,#REF!,#REF!,)),"")</f>
        <v>#REF!</v>
      </c>
      <c r="AG95" t="e">
        <f>IF($AI95="Y",(_xlfn.XLOOKUP($Z95,#REF!,#REF!,)),"")</f>
        <v>#REF!</v>
      </c>
      <c r="AH95" t="e">
        <f>IF($AI95="Y",(_xlfn.XLOOKUP($Z95,#REF!,#REF!,)),"")</f>
        <v>#REF!</v>
      </c>
      <c r="AI95" t="e">
        <f>_xlfn.IFNA(_xlfn.XLOOKUP($Z95,#REF!,#REF!,),"")</f>
        <v>#REF!</v>
      </c>
    </row>
    <row r="96" spans="1:35" hidden="1">
      <c r="A96" s="2" t="s">
        <v>3989</v>
      </c>
      <c r="B96" s="2" t="s">
        <v>929</v>
      </c>
      <c r="C96" s="2" t="s">
        <v>4107</v>
      </c>
      <c r="D96" s="2" t="s">
        <v>4090</v>
      </c>
      <c r="E96" s="2" t="s">
        <v>391</v>
      </c>
      <c r="F96" s="2" t="s">
        <v>66</v>
      </c>
      <c r="G96" s="2" t="s">
        <v>933</v>
      </c>
      <c r="H96" s="2" t="s">
        <v>933</v>
      </c>
      <c r="I96" s="2" t="s">
        <v>933</v>
      </c>
      <c r="J96" s="2"/>
      <c r="K96" s="2" t="s">
        <v>66</v>
      </c>
      <c r="L96" s="2" t="s">
        <v>66</v>
      </c>
      <c r="M96" s="2" t="s">
        <v>66</v>
      </c>
      <c r="N96" s="2" t="s">
        <v>66</v>
      </c>
      <c r="O96" s="2" t="s">
        <v>66</v>
      </c>
      <c r="P96" s="2" t="s">
        <v>3992</v>
      </c>
      <c r="Q96" s="2" t="s">
        <v>66</v>
      </c>
      <c r="R96" s="2" t="s">
        <v>66</v>
      </c>
      <c r="S96" s="2" t="s">
        <v>1234</v>
      </c>
      <c r="T96" s="2" t="s">
        <v>66</v>
      </c>
      <c r="U96" s="2"/>
      <c r="V96" s="2"/>
      <c r="W96" s="2" t="s">
        <v>258</v>
      </c>
      <c r="X96" s="1" t="s">
        <v>62</v>
      </c>
      <c r="Y96" s="2"/>
      <c r="Z96" s="13"/>
      <c r="AE96" t="e">
        <f>IF($AI96="Y",(_xlfn.XLOOKUP($Z96,#REF!,#REF!,)),"")</f>
        <v>#REF!</v>
      </c>
      <c r="AF96" t="e">
        <f>IF($AI96="Y",(_xlfn.XLOOKUP($Z96,#REF!,#REF!,)),"")</f>
        <v>#REF!</v>
      </c>
      <c r="AG96" t="e">
        <f>IF($AI96="Y",(_xlfn.XLOOKUP($Z96,#REF!,#REF!,)),"")</f>
        <v>#REF!</v>
      </c>
      <c r="AH96" t="e">
        <f>IF($AI96="Y",(_xlfn.XLOOKUP($Z96,#REF!,#REF!,)),"")</f>
        <v>#REF!</v>
      </c>
      <c r="AI96" t="e">
        <f>_xlfn.IFNA(_xlfn.XLOOKUP($Z96,#REF!,#REF!,),"")</f>
        <v>#REF!</v>
      </c>
    </row>
    <row r="97" spans="1:35" hidden="1">
      <c r="A97" s="2" t="s">
        <v>3989</v>
      </c>
      <c r="B97" s="2" t="s">
        <v>929</v>
      </c>
      <c r="C97" s="2" t="s">
        <v>4108</v>
      </c>
      <c r="D97" s="2" t="s">
        <v>4090</v>
      </c>
      <c r="E97" s="2" t="s">
        <v>391</v>
      </c>
      <c r="F97" s="2" t="s">
        <v>66</v>
      </c>
      <c r="G97" s="2" t="s">
        <v>933</v>
      </c>
      <c r="H97" s="2" t="s">
        <v>933</v>
      </c>
      <c r="I97" s="2" t="s">
        <v>933</v>
      </c>
      <c r="J97" s="2"/>
      <c r="K97" s="2" t="s">
        <v>66</v>
      </c>
      <c r="L97" s="2" t="s">
        <v>66</v>
      </c>
      <c r="M97" s="2" t="s">
        <v>66</v>
      </c>
      <c r="N97" s="2" t="s">
        <v>66</v>
      </c>
      <c r="O97" s="2" t="s">
        <v>66</v>
      </c>
      <c r="P97" s="2" t="s">
        <v>3992</v>
      </c>
      <c r="Q97" s="2" t="s">
        <v>66</v>
      </c>
      <c r="R97" s="2" t="s">
        <v>66</v>
      </c>
      <c r="S97" s="2" t="s">
        <v>1234</v>
      </c>
      <c r="T97" s="2" t="s">
        <v>66</v>
      </c>
      <c r="U97" s="2"/>
      <c r="V97" s="2"/>
      <c r="W97" s="2" t="s">
        <v>258</v>
      </c>
      <c r="X97" s="1" t="s">
        <v>62</v>
      </c>
      <c r="Y97" s="2"/>
      <c r="Z97" s="13"/>
      <c r="AE97" t="e">
        <f>IF($AI97="Y",(_xlfn.XLOOKUP($Z97,#REF!,#REF!,)),"")</f>
        <v>#REF!</v>
      </c>
      <c r="AF97" t="e">
        <f>IF($AI97="Y",(_xlfn.XLOOKUP($Z97,#REF!,#REF!,)),"")</f>
        <v>#REF!</v>
      </c>
      <c r="AG97" t="e">
        <f>IF($AI97="Y",(_xlfn.XLOOKUP($Z97,#REF!,#REF!,)),"")</f>
        <v>#REF!</v>
      </c>
      <c r="AH97" t="e">
        <f>IF($AI97="Y",(_xlfn.XLOOKUP($Z97,#REF!,#REF!,)),"")</f>
        <v>#REF!</v>
      </c>
      <c r="AI97" t="e">
        <f>_xlfn.IFNA(_xlfn.XLOOKUP($Z97,#REF!,#REF!,),"")</f>
        <v>#REF!</v>
      </c>
    </row>
    <row r="98" spans="1:35" hidden="1">
      <c r="A98" s="2" t="s">
        <v>3989</v>
      </c>
      <c r="B98" s="2" t="s">
        <v>929</v>
      </c>
      <c r="C98" s="2" t="s">
        <v>4109</v>
      </c>
      <c r="D98" s="2" t="s">
        <v>4090</v>
      </c>
      <c r="E98" s="2" t="s">
        <v>391</v>
      </c>
      <c r="F98" s="2" t="s">
        <v>66</v>
      </c>
      <c r="G98" s="2" t="s">
        <v>933</v>
      </c>
      <c r="H98" s="2" t="s">
        <v>933</v>
      </c>
      <c r="I98" s="2" t="s">
        <v>933</v>
      </c>
      <c r="J98" s="2"/>
      <c r="K98" s="2" t="s">
        <v>66</v>
      </c>
      <c r="L98" s="2" t="s">
        <v>66</v>
      </c>
      <c r="M98" s="2" t="s">
        <v>66</v>
      </c>
      <c r="N98" s="2" t="s">
        <v>66</v>
      </c>
      <c r="O98" s="2" t="s">
        <v>66</v>
      </c>
      <c r="P98" s="2" t="s">
        <v>3992</v>
      </c>
      <c r="Q98" s="2" t="s">
        <v>66</v>
      </c>
      <c r="R98" s="2" t="s">
        <v>66</v>
      </c>
      <c r="S98" s="2" t="s">
        <v>1234</v>
      </c>
      <c r="T98" s="2" t="s">
        <v>66</v>
      </c>
      <c r="U98" s="2"/>
      <c r="V98" s="2"/>
      <c r="W98" s="2" t="s">
        <v>258</v>
      </c>
      <c r="X98" s="1" t="s">
        <v>62</v>
      </c>
      <c r="Y98" s="2"/>
      <c r="Z98" s="13"/>
      <c r="AE98" t="e">
        <f>IF($AI98="Y",(_xlfn.XLOOKUP($Z98,#REF!,#REF!,)),"")</f>
        <v>#REF!</v>
      </c>
      <c r="AF98" t="e">
        <f>IF($AI98="Y",(_xlfn.XLOOKUP($Z98,#REF!,#REF!,)),"")</f>
        <v>#REF!</v>
      </c>
      <c r="AG98" t="e">
        <f>IF($AI98="Y",(_xlfn.XLOOKUP($Z98,#REF!,#REF!,)),"")</f>
        <v>#REF!</v>
      </c>
      <c r="AH98" t="e">
        <f>IF($AI98="Y",(_xlfn.XLOOKUP($Z98,#REF!,#REF!,)),"")</f>
        <v>#REF!</v>
      </c>
      <c r="AI98" t="e">
        <f>_xlfn.IFNA(_xlfn.XLOOKUP($Z98,#REF!,#REF!,),"")</f>
        <v>#REF!</v>
      </c>
    </row>
    <row r="99" spans="1:35" hidden="1">
      <c r="A99" s="2" t="s">
        <v>3989</v>
      </c>
      <c r="B99" s="2" t="s">
        <v>929</v>
      </c>
      <c r="C99" s="2" t="s">
        <v>4110</v>
      </c>
      <c r="D99" s="2" t="s">
        <v>4090</v>
      </c>
      <c r="E99" s="2" t="s">
        <v>391</v>
      </c>
      <c r="F99" s="2" t="s">
        <v>66</v>
      </c>
      <c r="G99" s="2" t="s">
        <v>933</v>
      </c>
      <c r="H99" s="2" t="s">
        <v>933</v>
      </c>
      <c r="I99" s="2" t="s">
        <v>933</v>
      </c>
      <c r="J99" s="2"/>
      <c r="K99" s="2" t="s">
        <v>66</v>
      </c>
      <c r="L99" s="2" t="s">
        <v>66</v>
      </c>
      <c r="M99" s="2" t="s">
        <v>66</v>
      </c>
      <c r="N99" s="2" t="s">
        <v>66</v>
      </c>
      <c r="O99" s="2" t="s">
        <v>66</v>
      </c>
      <c r="P99" s="2" t="s">
        <v>3992</v>
      </c>
      <c r="Q99" s="2" t="s">
        <v>66</v>
      </c>
      <c r="R99" s="2" t="s">
        <v>66</v>
      </c>
      <c r="S99" s="2" t="s">
        <v>1234</v>
      </c>
      <c r="T99" s="2" t="s">
        <v>66</v>
      </c>
      <c r="U99" s="2"/>
      <c r="V99" s="2"/>
      <c r="W99" s="2" t="s">
        <v>258</v>
      </c>
      <c r="X99" s="1" t="s">
        <v>62</v>
      </c>
      <c r="Y99" s="2"/>
      <c r="Z99" s="13"/>
      <c r="AE99" t="e">
        <f>IF($AI99="Y",(_xlfn.XLOOKUP($Z99,#REF!,#REF!,)),"")</f>
        <v>#REF!</v>
      </c>
      <c r="AF99" t="e">
        <f>IF($AI99="Y",(_xlfn.XLOOKUP($Z99,#REF!,#REF!,)),"")</f>
        <v>#REF!</v>
      </c>
      <c r="AG99" t="e">
        <f>IF($AI99="Y",(_xlfn.XLOOKUP($Z99,#REF!,#REF!,)),"")</f>
        <v>#REF!</v>
      </c>
      <c r="AH99" t="e">
        <f>IF($AI99="Y",(_xlfn.XLOOKUP($Z99,#REF!,#REF!,)),"")</f>
        <v>#REF!</v>
      </c>
      <c r="AI99" t="e">
        <f>_xlfn.IFNA(_xlfn.XLOOKUP($Z99,#REF!,#REF!,),"")</f>
        <v>#REF!</v>
      </c>
    </row>
    <row r="100" spans="1:35" hidden="1">
      <c r="A100" s="2" t="s">
        <v>3989</v>
      </c>
      <c r="B100" s="2" t="s">
        <v>929</v>
      </c>
      <c r="C100" s="2" t="s">
        <v>4111</v>
      </c>
      <c r="D100" s="2" t="s">
        <v>4090</v>
      </c>
      <c r="E100" s="2" t="s">
        <v>391</v>
      </c>
      <c r="F100" s="2" t="s">
        <v>66</v>
      </c>
      <c r="G100" s="2" t="s">
        <v>933</v>
      </c>
      <c r="H100" s="2" t="s">
        <v>933</v>
      </c>
      <c r="I100" s="2" t="s">
        <v>933</v>
      </c>
      <c r="J100" s="2"/>
      <c r="K100" s="2" t="s">
        <v>66</v>
      </c>
      <c r="L100" s="2" t="s">
        <v>66</v>
      </c>
      <c r="M100" s="2" t="s">
        <v>66</v>
      </c>
      <c r="N100" s="2" t="s">
        <v>66</v>
      </c>
      <c r="O100" s="2" t="s">
        <v>66</v>
      </c>
      <c r="P100" s="2" t="s">
        <v>3992</v>
      </c>
      <c r="Q100" s="2" t="s">
        <v>66</v>
      </c>
      <c r="R100" s="2" t="s">
        <v>66</v>
      </c>
      <c r="S100" s="2" t="s">
        <v>1234</v>
      </c>
      <c r="T100" s="2" t="s">
        <v>66</v>
      </c>
      <c r="U100" s="2"/>
      <c r="V100" s="2"/>
      <c r="W100" s="2" t="s">
        <v>258</v>
      </c>
      <c r="X100" s="1" t="s">
        <v>62</v>
      </c>
      <c r="Y100" s="2"/>
      <c r="Z100" s="13"/>
      <c r="AE100" t="e">
        <f>IF($AI100="Y",(_xlfn.XLOOKUP($Z100,#REF!,#REF!,)),"")</f>
        <v>#REF!</v>
      </c>
      <c r="AF100" t="e">
        <f>IF($AI100="Y",(_xlfn.XLOOKUP($Z100,#REF!,#REF!,)),"")</f>
        <v>#REF!</v>
      </c>
      <c r="AG100" t="e">
        <f>IF($AI100="Y",(_xlfn.XLOOKUP($Z100,#REF!,#REF!,)),"")</f>
        <v>#REF!</v>
      </c>
      <c r="AH100" t="e">
        <f>IF($AI100="Y",(_xlfn.XLOOKUP($Z100,#REF!,#REF!,)),"")</f>
        <v>#REF!</v>
      </c>
      <c r="AI100" t="e">
        <f>_xlfn.IFNA(_xlfn.XLOOKUP($Z100,#REF!,#REF!,),"")</f>
        <v>#REF!</v>
      </c>
    </row>
    <row r="101" spans="1:35" hidden="1">
      <c r="A101" s="2" t="s">
        <v>3989</v>
      </c>
      <c r="B101" s="2" t="s">
        <v>929</v>
      </c>
      <c r="C101" s="2" t="s">
        <v>4112</v>
      </c>
      <c r="D101" s="2" t="s">
        <v>4090</v>
      </c>
      <c r="E101" s="2" t="s">
        <v>391</v>
      </c>
      <c r="F101" s="2" t="s">
        <v>66</v>
      </c>
      <c r="G101" s="2" t="s">
        <v>933</v>
      </c>
      <c r="H101" s="2" t="s">
        <v>933</v>
      </c>
      <c r="I101" s="2" t="s">
        <v>933</v>
      </c>
      <c r="J101" s="2"/>
      <c r="K101" s="2" t="s">
        <v>66</v>
      </c>
      <c r="L101" s="2" t="s">
        <v>66</v>
      </c>
      <c r="M101" s="2" t="s">
        <v>66</v>
      </c>
      <c r="N101" s="2" t="s">
        <v>66</v>
      </c>
      <c r="O101" s="2" t="s">
        <v>66</v>
      </c>
      <c r="P101" s="2" t="s">
        <v>3992</v>
      </c>
      <c r="Q101" s="2" t="s">
        <v>66</v>
      </c>
      <c r="R101" s="2" t="s">
        <v>66</v>
      </c>
      <c r="S101" s="2" t="s">
        <v>1234</v>
      </c>
      <c r="T101" s="2" t="s">
        <v>66</v>
      </c>
      <c r="U101" s="2"/>
      <c r="V101" s="2"/>
      <c r="W101" s="2" t="s">
        <v>258</v>
      </c>
      <c r="X101" s="1" t="s">
        <v>62</v>
      </c>
      <c r="Y101" s="2"/>
      <c r="Z101" s="13"/>
      <c r="AE101" t="e">
        <f>IF($AI101="Y",(_xlfn.XLOOKUP($Z101,#REF!,#REF!,)),"")</f>
        <v>#REF!</v>
      </c>
      <c r="AF101" t="e">
        <f>IF($AI101="Y",(_xlfn.XLOOKUP($Z101,#REF!,#REF!,)),"")</f>
        <v>#REF!</v>
      </c>
      <c r="AG101" t="e">
        <f>IF($AI101="Y",(_xlfn.XLOOKUP($Z101,#REF!,#REF!,)),"")</f>
        <v>#REF!</v>
      </c>
      <c r="AH101" t="e">
        <f>IF($AI101="Y",(_xlfn.XLOOKUP($Z101,#REF!,#REF!,)),"")</f>
        <v>#REF!</v>
      </c>
      <c r="AI101" t="e">
        <f>_xlfn.IFNA(_xlfn.XLOOKUP($Z101,#REF!,#REF!,),"")</f>
        <v>#REF!</v>
      </c>
    </row>
    <row r="102" spans="1:35" hidden="1">
      <c r="A102" s="2" t="s">
        <v>3989</v>
      </c>
      <c r="B102" s="2" t="s">
        <v>929</v>
      </c>
      <c r="C102" s="2" t="s">
        <v>4113</v>
      </c>
      <c r="D102" s="2" t="s">
        <v>4090</v>
      </c>
      <c r="E102" s="2" t="s">
        <v>391</v>
      </c>
      <c r="F102" s="2" t="s">
        <v>66</v>
      </c>
      <c r="G102" s="2" t="s">
        <v>933</v>
      </c>
      <c r="H102" s="2" t="s">
        <v>933</v>
      </c>
      <c r="I102" s="2" t="s">
        <v>933</v>
      </c>
      <c r="J102" s="2"/>
      <c r="K102" s="2" t="s">
        <v>66</v>
      </c>
      <c r="L102" s="2" t="s">
        <v>66</v>
      </c>
      <c r="M102" s="2" t="s">
        <v>66</v>
      </c>
      <c r="N102" s="2" t="s">
        <v>66</v>
      </c>
      <c r="O102" s="2" t="s">
        <v>66</v>
      </c>
      <c r="P102" s="2" t="s">
        <v>3992</v>
      </c>
      <c r="Q102" s="2" t="s">
        <v>66</v>
      </c>
      <c r="R102" s="2" t="s">
        <v>66</v>
      </c>
      <c r="S102" s="2" t="s">
        <v>1234</v>
      </c>
      <c r="T102" s="2" t="s">
        <v>66</v>
      </c>
      <c r="U102" s="2"/>
      <c r="V102" s="2"/>
      <c r="W102" s="2" t="s">
        <v>258</v>
      </c>
      <c r="X102" s="1" t="s">
        <v>62</v>
      </c>
      <c r="Y102" s="2"/>
      <c r="Z102" s="13"/>
      <c r="AE102" t="e">
        <f>IF($AI102="Y",(_xlfn.XLOOKUP($Z102,#REF!,#REF!,)),"")</f>
        <v>#REF!</v>
      </c>
      <c r="AF102" t="e">
        <f>IF($AI102="Y",(_xlfn.XLOOKUP($Z102,#REF!,#REF!,)),"")</f>
        <v>#REF!</v>
      </c>
      <c r="AG102" t="e">
        <f>IF($AI102="Y",(_xlfn.XLOOKUP($Z102,#REF!,#REF!,)),"")</f>
        <v>#REF!</v>
      </c>
      <c r="AH102" t="e">
        <f>IF($AI102="Y",(_xlfn.XLOOKUP($Z102,#REF!,#REF!,)),"")</f>
        <v>#REF!</v>
      </c>
      <c r="AI102" t="e">
        <f>_xlfn.IFNA(_xlfn.XLOOKUP($Z102,#REF!,#REF!,),"")</f>
        <v>#REF!</v>
      </c>
    </row>
    <row r="103" spans="1:35" hidden="1">
      <c r="A103" s="2" t="s">
        <v>3989</v>
      </c>
      <c r="B103" s="2" t="s">
        <v>929</v>
      </c>
      <c r="C103" s="2" t="s">
        <v>4114</v>
      </c>
      <c r="D103" s="2" t="s">
        <v>4090</v>
      </c>
      <c r="E103" s="2" t="s">
        <v>391</v>
      </c>
      <c r="F103" s="2" t="s">
        <v>66</v>
      </c>
      <c r="G103" s="2" t="s">
        <v>933</v>
      </c>
      <c r="H103" s="2" t="s">
        <v>933</v>
      </c>
      <c r="I103" s="2" t="s">
        <v>933</v>
      </c>
      <c r="J103" s="2"/>
      <c r="K103" s="2" t="s">
        <v>66</v>
      </c>
      <c r="L103" s="2" t="s">
        <v>66</v>
      </c>
      <c r="M103" s="2" t="s">
        <v>66</v>
      </c>
      <c r="N103" s="2" t="s">
        <v>66</v>
      </c>
      <c r="O103" s="2" t="s">
        <v>66</v>
      </c>
      <c r="P103" s="2" t="s">
        <v>3992</v>
      </c>
      <c r="Q103" s="2" t="s">
        <v>66</v>
      </c>
      <c r="R103" s="2" t="s">
        <v>66</v>
      </c>
      <c r="S103" s="2" t="s">
        <v>1234</v>
      </c>
      <c r="T103" s="2" t="s">
        <v>66</v>
      </c>
      <c r="U103" s="2"/>
      <c r="V103" s="2"/>
      <c r="W103" s="2" t="s">
        <v>258</v>
      </c>
      <c r="X103" s="1" t="s">
        <v>62</v>
      </c>
      <c r="Y103" s="2"/>
      <c r="Z103" s="13"/>
      <c r="AE103" t="e">
        <f>IF($AI103="Y",(_xlfn.XLOOKUP($Z103,#REF!,#REF!,)),"")</f>
        <v>#REF!</v>
      </c>
      <c r="AF103" t="e">
        <f>IF($AI103="Y",(_xlfn.XLOOKUP($Z103,#REF!,#REF!,)),"")</f>
        <v>#REF!</v>
      </c>
      <c r="AG103" t="e">
        <f>IF($AI103="Y",(_xlfn.XLOOKUP($Z103,#REF!,#REF!,)),"")</f>
        <v>#REF!</v>
      </c>
      <c r="AH103" t="e">
        <f>IF($AI103="Y",(_xlfn.XLOOKUP($Z103,#REF!,#REF!,)),"")</f>
        <v>#REF!</v>
      </c>
      <c r="AI103" t="e">
        <f>_xlfn.IFNA(_xlfn.XLOOKUP($Z103,#REF!,#REF!,),"")</f>
        <v>#REF!</v>
      </c>
    </row>
    <row r="104" spans="1:35" hidden="1">
      <c r="A104" s="2" t="s">
        <v>3989</v>
      </c>
      <c r="B104" s="2" t="s">
        <v>929</v>
      </c>
      <c r="C104" s="2" t="s">
        <v>4115</v>
      </c>
      <c r="D104" s="2" t="s">
        <v>4090</v>
      </c>
      <c r="E104" s="2" t="s">
        <v>391</v>
      </c>
      <c r="F104" s="2" t="s">
        <v>66</v>
      </c>
      <c r="G104" s="2" t="s">
        <v>933</v>
      </c>
      <c r="H104" s="2" t="s">
        <v>933</v>
      </c>
      <c r="I104" s="2" t="s">
        <v>933</v>
      </c>
      <c r="J104" s="2"/>
      <c r="K104" s="2" t="s">
        <v>66</v>
      </c>
      <c r="L104" s="2" t="s">
        <v>66</v>
      </c>
      <c r="M104" s="2" t="s">
        <v>66</v>
      </c>
      <c r="N104" s="2" t="s">
        <v>66</v>
      </c>
      <c r="O104" s="2" t="s">
        <v>66</v>
      </c>
      <c r="P104" s="2" t="s">
        <v>3992</v>
      </c>
      <c r="Q104" s="2" t="s">
        <v>66</v>
      </c>
      <c r="R104" s="2" t="s">
        <v>66</v>
      </c>
      <c r="S104" s="2" t="s">
        <v>1234</v>
      </c>
      <c r="T104" s="2" t="s">
        <v>66</v>
      </c>
      <c r="U104" s="2"/>
      <c r="V104" s="2"/>
      <c r="W104" s="2" t="s">
        <v>258</v>
      </c>
      <c r="X104" s="1" t="s">
        <v>62</v>
      </c>
      <c r="Y104" s="2"/>
      <c r="Z104" s="13"/>
      <c r="AE104" t="e">
        <f>IF($AI104="Y",(_xlfn.XLOOKUP($Z104,#REF!,#REF!,)),"")</f>
        <v>#REF!</v>
      </c>
      <c r="AF104" t="e">
        <f>IF($AI104="Y",(_xlfn.XLOOKUP($Z104,#REF!,#REF!,)),"")</f>
        <v>#REF!</v>
      </c>
      <c r="AG104" t="e">
        <f>IF($AI104="Y",(_xlfn.XLOOKUP($Z104,#REF!,#REF!,)),"")</f>
        <v>#REF!</v>
      </c>
      <c r="AH104" t="e">
        <f>IF($AI104="Y",(_xlfn.XLOOKUP($Z104,#REF!,#REF!,)),"")</f>
        <v>#REF!</v>
      </c>
      <c r="AI104" t="e">
        <f>_xlfn.IFNA(_xlfn.XLOOKUP($Z104,#REF!,#REF!,),"")</f>
        <v>#REF!</v>
      </c>
    </row>
    <row r="105" spans="1:35" hidden="1">
      <c r="A105" s="2" t="s">
        <v>3989</v>
      </c>
      <c r="B105" s="2" t="s">
        <v>929</v>
      </c>
      <c r="C105" s="2" t="s">
        <v>4116</v>
      </c>
      <c r="D105" s="2" t="s">
        <v>4090</v>
      </c>
      <c r="E105" s="2" t="s">
        <v>391</v>
      </c>
      <c r="F105" s="2" t="s">
        <v>66</v>
      </c>
      <c r="G105" s="2" t="s">
        <v>933</v>
      </c>
      <c r="H105" s="2" t="s">
        <v>933</v>
      </c>
      <c r="I105" s="2" t="s">
        <v>933</v>
      </c>
      <c r="J105" s="2"/>
      <c r="K105" s="2" t="s">
        <v>66</v>
      </c>
      <c r="L105" s="2" t="s">
        <v>66</v>
      </c>
      <c r="M105" s="2" t="s">
        <v>66</v>
      </c>
      <c r="N105" s="2" t="s">
        <v>66</v>
      </c>
      <c r="O105" s="2" t="s">
        <v>66</v>
      </c>
      <c r="P105" s="2" t="s">
        <v>3992</v>
      </c>
      <c r="Q105" s="2" t="s">
        <v>66</v>
      </c>
      <c r="R105" s="2" t="s">
        <v>66</v>
      </c>
      <c r="S105" s="2" t="s">
        <v>1234</v>
      </c>
      <c r="T105" s="2" t="s">
        <v>66</v>
      </c>
      <c r="U105" s="2"/>
      <c r="V105" s="2"/>
      <c r="W105" s="2" t="s">
        <v>258</v>
      </c>
      <c r="X105" s="1" t="s">
        <v>62</v>
      </c>
      <c r="Y105" s="2"/>
      <c r="Z105" s="13"/>
      <c r="AE105" t="e">
        <f>IF($AI105="Y",(_xlfn.XLOOKUP($Z105,#REF!,#REF!,)),"")</f>
        <v>#REF!</v>
      </c>
      <c r="AF105" t="e">
        <f>IF($AI105="Y",(_xlfn.XLOOKUP($Z105,#REF!,#REF!,)),"")</f>
        <v>#REF!</v>
      </c>
      <c r="AG105" t="e">
        <f>IF($AI105="Y",(_xlfn.XLOOKUP($Z105,#REF!,#REF!,)),"")</f>
        <v>#REF!</v>
      </c>
      <c r="AH105" t="e">
        <f>IF($AI105="Y",(_xlfn.XLOOKUP($Z105,#REF!,#REF!,)),"")</f>
        <v>#REF!</v>
      </c>
      <c r="AI105" t="e">
        <f>_xlfn.IFNA(_xlfn.XLOOKUP($Z105,#REF!,#REF!,),"")</f>
        <v>#REF!</v>
      </c>
    </row>
    <row r="106" spans="1:35" hidden="1">
      <c r="A106" s="2" t="s">
        <v>3989</v>
      </c>
      <c r="B106" s="2" t="s">
        <v>929</v>
      </c>
      <c r="C106" s="2" t="s">
        <v>4117</v>
      </c>
      <c r="D106" s="2" t="s">
        <v>4090</v>
      </c>
      <c r="E106" s="2" t="s">
        <v>391</v>
      </c>
      <c r="F106" s="2" t="s">
        <v>66</v>
      </c>
      <c r="G106" s="2" t="s">
        <v>933</v>
      </c>
      <c r="H106" s="2" t="s">
        <v>933</v>
      </c>
      <c r="I106" s="2" t="s">
        <v>933</v>
      </c>
      <c r="J106" s="2"/>
      <c r="K106" s="2" t="s">
        <v>66</v>
      </c>
      <c r="L106" s="2" t="s">
        <v>66</v>
      </c>
      <c r="M106" s="2" t="s">
        <v>66</v>
      </c>
      <c r="N106" s="2" t="s">
        <v>66</v>
      </c>
      <c r="O106" s="2" t="s">
        <v>66</v>
      </c>
      <c r="P106" s="2" t="s">
        <v>3992</v>
      </c>
      <c r="Q106" s="2" t="s">
        <v>66</v>
      </c>
      <c r="R106" s="2" t="s">
        <v>66</v>
      </c>
      <c r="S106" s="2" t="s">
        <v>1234</v>
      </c>
      <c r="T106" s="2" t="s">
        <v>66</v>
      </c>
      <c r="U106" s="2"/>
      <c r="V106" s="2"/>
      <c r="W106" s="2" t="s">
        <v>258</v>
      </c>
      <c r="X106" s="1" t="s">
        <v>62</v>
      </c>
      <c r="Y106" s="2"/>
      <c r="Z106" s="13"/>
      <c r="AE106" t="e">
        <f>IF($AI106="Y",(_xlfn.XLOOKUP($Z106,#REF!,#REF!,)),"")</f>
        <v>#REF!</v>
      </c>
      <c r="AF106" t="e">
        <f>IF($AI106="Y",(_xlfn.XLOOKUP($Z106,#REF!,#REF!,)),"")</f>
        <v>#REF!</v>
      </c>
      <c r="AG106" t="e">
        <f>IF($AI106="Y",(_xlfn.XLOOKUP($Z106,#REF!,#REF!,)),"")</f>
        <v>#REF!</v>
      </c>
      <c r="AH106" t="e">
        <f>IF($AI106="Y",(_xlfn.XLOOKUP($Z106,#REF!,#REF!,)),"")</f>
        <v>#REF!</v>
      </c>
      <c r="AI106" t="e">
        <f>_xlfn.IFNA(_xlfn.XLOOKUP($Z106,#REF!,#REF!,),"")</f>
        <v>#REF!</v>
      </c>
    </row>
    <row r="107" spans="1:35" hidden="1">
      <c r="A107" s="2" t="s">
        <v>3989</v>
      </c>
      <c r="B107" s="2" t="s">
        <v>929</v>
      </c>
      <c r="C107" s="2" t="s">
        <v>4118</v>
      </c>
      <c r="D107" s="2" t="s">
        <v>4083</v>
      </c>
      <c r="E107" s="2" t="s">
        <v>1018</v>
      </c>
      <c r="F107" s="2" t="s">
        <v>66</v>
      </c>
      <c r="G107" s="2" t="s">
        <v>933</v>
      </c>
      <c r="H107" s="2" t="s">
        <v>933</v>
      </c>
      <c r="I107" s="2" t="s">
        <v>933</v>
      </c>
      <c r="J107" s="2"/>
      <c r="K107" s="2" t="s">
        <v>66</v>
      </c>
      <c r="L107" s="2" t="s">
        <v>66</v>
      </c>
      <c r="M107" s="2" t="s">
        <v>66</v>
      </c>
      <c r="N107" s="2" t="s">
        <v>66</v>
      </c>
      <c r="O107" s="2" t="s">
        <v>66</v>
      </c>
      <c r="P107" s="2" t="s">
        <v>3992</v>
      </c>
      <c r="Q107" s="2" t="s">
        <v>66</v>
      </c>
      <c r="R107" s="2" t="s">
        <v>66</v>
      </c>
      <c r="S107" s="2" t="s">
        <v>1234</v>
      </c>
      <c r="T107" s="2" t="s">
        <v>66</v>
      </c>
      <c r="U107" s="2"/>
      <c r="V107" s="2"/>
      <c r="W107" s="2" t="s">
        <v>112</v>
      </c>
      <c r="X107" s="1"/>
      <c r="Y107" s="2"/>
      <c r="Z107" s="13"/>
      <c r="AE107" t="e">
        <f>IF($AI107="Y",(_xlfn.XLOOKUP($Z107,#REF!,#REF!,)),"")</f>
        <v>#REF!</v>
      </c>
      <c r="AF107" t="e">
        <f>IF($AI107="Y",(_xlfn.XLOOKUP($Z107,#REF!,#REF!,)),"")</f>
        <v>#REF!</v>
      </c>
      <c r="AG107" t="e">
        <f>IF($AI107="Y",(_xlfn.XLOOKUP($Z107,#REF!,#REF!,)),"")</f>
        <v>#REF!</v>
      </c>
      <c r="AH107" t="e">
        <f>IF($AI107="Y",(_xlfn.XLOOKUP($Z107,#REF!,#REF!,)),"")</f>
        <v>#REF!</v>
      </c>
      <c r="AI107" t="e">
        <f>_xlfn.IFNA(_xlfn.XLOOKUP($Z107,#REF!,#REF!,),"")</f>
        <v>#REF!</v>
      </c>
    </row>
    <row r="108" spans="1:35" hidden="1">
      <c r="A108" s="2" t="s">
        <v>3989</v>
      </c>
      <c r="B108" s="2" t="s">
        <v>929</v>
      </c>
      <c r="C108" s="2" t="s">
        <v>4119</v>
      </c>
      <c r="D108" s="2" t="s">
        <v>4083</v>
      </c>
      <c r="E108" s="2" t="s">
        <v>1018</v>
      </c>
      <c r="F108" s="2" t="s">
        <v>66</v>
      </c>
      <c r="G108" s="2" t="s">
        <v>933</v>
      </c>
      <c r="H108" s="2" t="s">
        <v>933</v>
      </c>
      <c r="I108" s="2" t="s">
        <v>933</v>
      </c>
      <c r="J108" s="2"/>
      <c r="K108" s="2" t="s">
        <v>66</v>
      </c>
      <c r="L108" s="2" t="s">
        <v>66</v>
      </c>
      <c r="M108" s="2" t="s">
        <v>66</v>
      </c>
      <c r="N108" s="2" t="s">
        <v>66</v>
      </c>
      <c r="O108" s="2" t="s">
        <v>66</v>
      </c>
      <c r="P108" s="2" t="s">
        <v>3992</v>
      </c>
      <c r="Q108" s="2" t="s">
        <v>66</v>
      </c>
      <c r="R108" s="2" t="s">
        <v>66</v>
      </c>
      <c r="S108" s="2" t="s">
        <v>1234</v>
      </c>
      <c r="T108" s="2" t="s">
        <v>66</v>
      </c>
      <c r="U108" s="2"/>
      <c r="V108" s="2"/>
      <c r="W108" s="2" t="s">
        <v>112</v>
      </c>
      <c r="X108" s="1"/>
      <c r="Y108" s="2"/>
      <c r="Z108" s="13"/>
      <c r="AE108" t="e">
        <f>IF($AI108="Y",(_xlfn.XLOOKUP($Z108,#REF!,#REF!,)),"")</f>
        <v>#REF!</v>
      </c>
      <c r="AF108" t="e">
        <f>IF($AI108="Y",(_xlfn.XLOOKUP($Z108,#REF!,#REF!,)),"")</f>
        <v>#REF!</v>
      </c>
      <c r="AG108" t="e">
        <f>IF($AI108="Y",(_xlfn.XLOOKUP($Z108,#REF!,#REF!,)),"")</f>
        <v>#REF!</v>
      </c>
      <c r="AH108" t="e">
        <f>IF($AI108="Y",(_xlfn.XLOOKUP($Z108,#REF!,#REF!,)),"")</f>
        <v>#REF!</v>
      </c>
      <c r="AI108" t="e">
        <f>_xlfn.IFNA(_xlfn.XLOOKUP($Z108,#REF!,#REF!,),"")</f>
        <v>#REF!</v>
      </c>
    </row>
    <row r="109" spans="1:35" hidden="1">
      <c r="A109" s="2" t="s">
        <v>3989</v>
      </c>
      <c r="B109" s="2" t="s">
        <v>929</v>
      </c>
      <c r="C109" s="2" t="s">
        <v>4120</v>
      </c>
      <c r="D109" s="2" t="s">
        <v>4086</v>
      </c>
      <c r="E109" s="2" t="s">
        <v>184</v>
      </c>
      <c r="F109" s="2" t="s">
        <v>66</v>
      </c>
      <c r="G109" s="2" t="s">
        <v>933</v>
      </c>
      <c r="H109" s="2" t="s">
        <v>933</v>
      </c>
      <c r="I109" s="2" t="s">
        <v>933</v>
      </c>
      <c r="J109" s="2"/>
      <c r="K109" s="2" t="s">
        <v>66</v>
      </c>
      <c r="L109" s="2" t="s">
        <v>66</v>
      </c>
      <c r="M109" s="2" t="s">
        <v>66</v>
      </c>
      <c r="N109" s="2" t="s">
        <v>66</v>
      </c>
      <c r="O109" s="2" t="s">
        <v>66</v>
      </c>
      <c r="P109" s="2" t="s">
        <v>3992</v>
      </c>
      <c r="Q109" s="2" t="s">
        <v>66</v>
      </c>
      <c r="R109" s="2" t="s">
        <v>66</v>
      </c>
      <c r="S109" s="2" t="s">
        <v>1234</v>
      </c>
      <c r="T109" s="2" t="s">
        <v>66</v>
      </c>
      <c r="U109" s="2"/>
      <c r="V109" s="2"/>
      <c r="W109" s="2" t="s">
        <v>62</v>
      </c>
      <c r="X109" s="1"/>
      <c r="Y109" s="2"/>
      <c r="Z109" s="13"/>
      <c r="AE109" t="e">
        <f>IF($AI109="Y",(_xlfn.XLOOKUP($Z109,#REF!,#REF!,)),"")</f>
        <v>#REF!</v>
      </c>
      <c r="AF109" t="e">
        <f>IF($AI109="Y",(_xlfn.XLOOKUP($Z109,#REF!,#REF!,)),"")</f>
        <v>#REF!</v>
      </c>
      <c r="AG109" t="e">
        <f>IF($AI109="Y",(_xlfn.XLOOKUP($Z109,#REF!,#REF!,)),"")</f>
        <v>#REF!</v>
      </c>
      <c r="AH109" t="e">
        <f>IF($AI109="Y",(_xlfn.XLOOKUP($Z109,#REF!,#REF!,)),"")</f>
        <v>#REF!</v>
      </c>
      <c r="AI109" t="e">
        <f>_xlfn.IFNA(_xlfn.XLOOKUP($Z109,#REF!,#REF!,),"")</f>
        <v>#REF!</v>
      </c>
    </row>
    <row r="110" spans="1:35" hidden="1">
      <c r="A110" s="2" t="s">
        <v>3989</v>
      </c>
      <c r="B110" s="2" t="s">
        <v>929</v>
      </c>
      <c r="C110" s="2" t="s">
        <v>4121</v>
      </c>
      <c r="D110" s="2" t="s">
        <v>4088</v>
      </c>
      <c r="E110" s="2" t="s">
        <v>189</v>
      </c>
      <c r="F110" s="2" t="s">
        <v>66</v>
      </c>
      <c r="G110" s="2" t="s">
        <v>933</v>
      </c>
      <c r="H110" s="2" t="s">
        <v>933</v>
      </c>
      <c r="I110" s="2" t="s">
        <v>933</v>
      </c>
      <c r="J110" s="2"/>
      <c r="K110" s="2" t="s">
        <v>66</v>
      </c>
      <c r="L110" s="2" t="s">
        <v>66</v>
      </c>
      <c r="M110" s="2" t="s">
        <v>66</v>
      </c>
      <c r="N110" s="2" t="s">
        <v>66</v>
      </c>
      <c r="O110" s="2" t="s">
        <v>66</v>
      </c>
      <c r="P110" s="2" t="s">
        <v>3992</v>
      </c>
      <c r="Q110" s="2" t="s">
        <v>66</v>
      </c>
      <c r="R110" s="2" t="s">
        <v>66</v>
      </c>
      <c r="S110" s="2" t="s">
        <v>1234</v>
      </c>
      <c r="T110" s="2" t="s">
        <v>66</v>
      </c>
      <c r="U110" s="2"/>
      <c r="V110" s="2"/>
      <c r="W110" s="2" t="s">
        <v>112</v>
      </c>
      <c r="X110" s="1">
        <v>24</v>
      </c>
      <c r="Y110" s="2"/>
      <c r="Z110" s="13"/>
      <c r="AE110" t="e">
        <f>IF($AI110="Y",(_xlfn.XLOOKUP($Z110,#REF!,#REF!,)),"")</f>
        <v>#REF!</v>
      </c>
      <c r="AF110" t="e">
        <f>IF($AI110="Y",(_xlfn.XLOOKUP($Z110,#REF!,#REF!,)),"")</f>
        <v>#REF!</v>
      </c>
      <c r="AG110" t="e">
        <f>IF($AI110="Y",(_xlfn.XLOOKUP($Z110,#REF!,#REF!,)),"")</f>
        <v>#REF!</v>
      </c>
      <c r="AH110" t="e">
        <f>IF($AI110="Y",(_xlfn.XLOOKUP($Z110,#REF!,#REF!,)),"")</f>
        <v>#REF!</v>
      </c>
      <c r="AI110" t="e">
        <f>_xlfn.IFNA(_xlfn.XLOOKUP($Z110,#REF!,#REF!,),"")</f>
        <v>#REF!</v>
      </c>
    </row>
    <row r="111" spans="1:35" hidden="1">
      <c r="A111" s="2" t="s">
        <v>3989</v>
      </c>
      <c r="B111" s="2" t="s">
        <v>929</v>
      </c>
      <c r="C111" s="2" t="s">
        <v>4122</v>
      </c>
      <c r="D111" s="2" t="s">
        <v>4090</v>
      </c>
      <c r="E111" s="2" t="s">
        <v>391</v>
      </c>
      <c r="F111" s="2" t="s">
        <v>66</v>
      </c>
      <c r="G111" s="2" t="s">
        <v>933</v>
      </c>
      <c r="H111" s="2" t="s">
        <v>933</v>
      </c>
      <c r="I111" s="2" t="s">
        <v>933</v>
      </c>
      <c r="J111" s="2"/>
      <c r="K111" s="2" t="s">
        <v>66</v>
      </c>
      <c r="L111" s="2" t="s">
        <v>66</v>
      </c>
      <c r="M111" s="2" t="s">
        <v>66</v>
      </c>
      <c r="N111" s="2" t="s">
        <v>66</v>
      </c>
      <c r="O111" s="2" t="s">
        <v>66</v>
      </c>
      <c r="P111" s="2" t="s">
        <v>3992</v>
      </c>
      <c r="Q111" s="2" t="s">
        <v>66</v>
      </c>
      <c r="R111" s="2" t="s">
        <v>66</v>
      </c>
      <c r="S111" s="2" t="s">
        <v>1234</v>
      </c>
      <c r="T111" s="2" t="s">
        <v>66</v>
      </c>
      <c r="U111" s="2"/>
      <c r="V111" s="2"/>
      <c r="W111" s="2" t="s">
        <v>258</v>
      </c>
      <c r="X111" s="1" t="s">
        <v>62</v>
      </c>
      <c r="Y111" s="2"/>
      <c r="Z111" s="13"/>
      <c r="AE111" t="e">
        <f>IF($AI111="Y",(_xlfn.XLOOKUP($Z111,#REF!,#REF!,)),"")</f>
        <v>#REF!</v>
      </c>
      <c r="AF111" t="e">
        <f>IF($AI111="Y",(_xlfn.XLOOKUP($Z111,#REF!,#REF!,)),"")</f>
        <v>#REF!</v>
      </c>
      <c r="AG111" t="e">
        <f>IF($AI111="Y",(_xlfn.XLOOKUP($Z111,#REF!,#REF!,)),"")</f>
        <v>#REF!</v>
      </c>
      <c r="AH111" t="e">
        <f>IF($AI111="Y",(_xlfn.XLOOKUP($Z111,#REF!,#REF!,)),"")</f>
        <v>#REF!</v>
      </c>
      <c r="AI111" t="e">
        <f>_xlfn.IFNA(_xlfn.XLOOKUP($Z111,#REF!,#REF!,),"")</f>
        <v>#REF!</v>
      </c>
    </row>
    <row r="112" spans="1:35" hidden="1">
      <c r="A112" s="2" t="s">
        <v>3989</v>
      </c>
      <c r="B112" s="2" t="s">
        <v>929</v>
      </c>
      <c r="C112" s="2" t="s">
        <v>4123</v>
      </c>
      <c r="D112" s="2" t="s">
        <v>4090</v>
      </c>
      <c r="E112" s="2" t="s">
        <v>391</v>
      </c>
      <c r="F112" s="2" t="s">
        <v>66</v>
      </c>
      <c r="G112" s="2" t="s">
        <v>933</v>
      </c>
      <c r="H112" s="2" t="s">
        <v>933</v>
      </c>
      <c r="I112" s="2" t="s">
        <v>933</v>
      </c>
      <c r="J112" s="2"/>
      <c r="K112" s="2" t="s">
        <v>66</v>
      </c>
      <c r="L112" s="2" t="s">
        <v>66</v>
      </c>
      <c r="M112" s="2" t="s">
        <v>66</v>
      </c>
      <c r="N112" s="2" t="s">
        <v>66</v>
      </c>
      <c r="O112" s="2" t="s">
        <v>66</v>
      </c>
      <c r="P112" s="2" t="s">
        <v>3992</v>
      </c>
      <c r="Q112" s="2" t="s">
        <v>66</v>
      </c>
      <c r="R112" s="2" t="s">
        <v>66</v>
      </c>
      <c r="S112" s="2" t="s">
        <v>1234</v>
      </c>
      <c r="T112" s="2" t="s">
        <v>66</v>
      </c>
      <c r="U112" s="2"/>
      <c r="V112" s="2"/>
      <c r="W112" s="2" t="s">
        <v>258</v>
      </c>
      <c r="X112" s="1" t="s">
        <v>62</v>
      </c>
      <c r="Y112" s="2"/>
      <c r="Z112" s="13"/>
      <c r="AE112" t="e">
        <f>IF($AI112="Y",(_xlfn.XLOOKUP($Z112,#REF!,#REF!,)),"")</f>
        <v>#REF!</v>
      </c>
      <c r="AF112" t="e">
        <f>IF($AI112="Y",(_xlfn.XLOOKUP($Z112,#REF!,#REF!,)),"")</f>
        <v>#REF!</v>
      </c>
      <c r="AG112" t="e">
        <f>IF($AI112="Y",(_xlfn.XLOOKUP($Z112,#REF!,#REF!,)),"")</f>
        <v>#REF!</v>
      </c>
      <c r="AH112" t="e">
        <f>IF($AI112="Y",(_xlfn.XLOOKUP($Z112,#REF!,#REF!,)),"")</f>
        <v>#REF!</v>
      </c>
      <c r="AI112" t="e">
        <f>_xlfn.IFNA(_xlfn.XLOOKUP($Z112,#REF!,#REF!,),"")</f>
        <v>#REF!</v>
      </c>
    </row>
    <row r="113" spans="1:35" hidden="1">
      <c r="A113" s="2" t="s">
        <v>3989</v>
      </c>
      <c r="B113" s="2" t="s">
        <v>929</v>
      </c>
      <c r="C113" s="2" t="s">
        <v>4124</v>
      </c>
      <c r="D113" s="2" t="s">
        <v>4090</v>
      </c>
      <c r="E113" s="2" t="s">
        <v>391</v>
      </c>
      <c r="F113" s="2" t="s">
        <v>66</v>
      </c>
      <c r="G113" s="2" t="s">
        <v>933</v>
      </c>
      <c r="H113" s="2" t="s">
        <v>933</v>
      </c>
      <c r="I113" s="2" t="s">
        <v>933</v>
      </c>
      <c r="J113" s="2"/>
      <c r="K113" s="2" t="s">
        <v>66</v>
      </c>
      <c r="L113" s="2" t="s">
        <v>66</v>
      </c>
      <c r="M113" s="2" t="s">
        <v>66</v>
      </c>
      <c r="N113" s="2" t="s">
        <v>66</v>
      </c>
      <c r="O113" s="2" t="s">
        <v>66</v>
      </c>
      <c r="P113" s="2" t="s">
        <v>3992</v>
      </c>
      <c r="Q113" s="2" t="s">
        <v>66</v>
      </c>
      <c r="R113" s="2" t="s">
        <v>66</v>
      </c>
      <c r="S113" s="2" t="s">
        <v>1234</v>
      </c>
      <c r="T113" s="2" t="s">
        <v>66</v>
      </c>
      <c r="U113" s="2"/>
      <c r="V113" s="2"/>
      <c r="W113" s="2" t="s">
        <v>258</v>
      </c>
      <c r="X113" s="1" t="s">
        <v>62</v>
      </c>
      <c r="Y113" s="2"/>
      <c r="Z113" s="13"/>
      <c r="AE113" t="e">
        <f>IF($AI113="Y",(_xlfn.XLOOKUP($Z113,#REF!,#REF!,)),"")</f>
        <v>#REF!</v>
      </c>
      <c r="AF113" t="e">
        <f>IF($AI113="Y",(_xlfn.XLOOKUP($Z113,#REF!,#REF!,)),"")</f>
        <v>#REF!</v>
      </c>
      <c r="AG113" t="e">
        <f>IF($AI113="Y",(_xlfn.XLOOKUP($Z113,#REF!,#REF!,)),"")</f>
        <v>#REF!</v>
      </c>
      <c r="AH113" t="e">
        <f>IF($AI113="Y",(_xlfn.XLOOKUP($Z113,#REF!,#REF!,)),"")</f>
        <v>#REF!</v>
      </c>
      <c r="AI113" t="e">
        <f>_xlfn.IFNA(_xlfn.XLOOKUP($Z113,#REF!,#REF!,),"")</f>
        <v>#REF!</v>
      </c>
    </row>
    <row r="114" spans="1:35" hidden="1">
      <c r="A114" s="2" t="s">
        <v>3989</v>
      </c>
      <c r="B114" s="2" t="s">
        <v>929</v>
      </c>
      <c r="C114" s="2" t="s">
        <v>4125</v>
      </c>
      <c r="D114" s="2" t="s">
        <v>4090</v>
      </c>
      <c r="E114" s="2" t="s">
        <v>391</v>
      </c>
      <c r="F114" s="2" t="s">
        <v>66</v>
      </c>
      <c r="G114" s="2" t="s">
        <v>933</v>
      </c>
      <c r="H114" s="2" t="s">
        <v>933</v>
      </c>
      <c r="I114" s="2" t="s">
        <v>933</v>
      </c>
      <c r="J114" s="2"/>
      <c r="K114" s="2" t="s">
        <v>66</v>
      </c>
      <c r="L114" s="2" t="s">
        <v>66</v>
      </c>
      <c r="M114" s="2" t="s">
        <v>66</v>
      </c>
      <c r="N114" s="2" t="s">
        <v>66</v>
      </c>
      <c r="O114" s="2" t="s">
        <v>66</v>
      </c>
      <c r="P114" s="2" t="s">
        <v>3992</v>
      </c>
      <c r="Q114" s="2" t="s">
        <v>66</v>
      </c>
      <c r="R114" s="2" t="s">
        <v>66</v>
      </c>
      <c r="S114" s="2" t="s">
        <v>1234</v>
      </c>
      <c r="T114" s="2" t="s">
        <v>66</v>
      </c>
      <c r="U114" s="2"/>
      <c r="V114" s="2"/>
      <c r="W114" s="2" t="s">
        <v>258</v>
      </c>
      <c r="X114" s="1" t="s">
        <v>62</v>
      </c>
      <c r="Y114" s="2"/>
      <c r="Z114" s="13"/>
      <c r="AE114" t="e">
        <f>IF($AI114="Y",(_xlfn.XLOOKUP($Z114,#REF!,#REF!,)),"")</f>
        <v>#REF!</v>
      </c>
      <c r="AF114" t="e">
        <f>IF($AI114="Y",(_xlfn.XLOOKUP($Z114,#REF!,#REF!,)),"")</f>
        <v>#REF!</v>
      </c>
      <c r="AG114" t="e">
        <f>IF($AI114="Y",(_xlfn.XLOOKUP($Z114,#REF!,#REF!,)),"")</f>
        <v>#REF!</v>
      </c>
      <c r="AH114" t="e">
        <f>IF($AI114="Y",(_xlfn.XLOOKUP($Z114,#REF!,#REF!,)),"")</f>
        <v>#REF!</v>
      </c>
      <c r="AI114" t="e">
        <f>_xlfn.IFNA(_xlfn.XLOOKUP($Z114,#REF!,#REF!,),"")</f>
        <v>#REF!</v>
      </c>
    </row>
    <row r="115" spans="1:35" hidden="1">
      <c r="A115" s="2" t="s">
        <v>3989</v>
      </c>
      <c r="B115" s="2" t="s">
        <v>929</v>
      </c>
      <c r="C115" s="2" t="s">
        <v>4126</v>
      </c>
      <c r="D115" s="2" t="s">
        <v>4090</v>
      </c>
      <c r="E115" s="2" t="s">
        <v>391</v>
      </c>
      <c r="F115" s="2" t="s">
        <v>66</v>
      </c>
      <c r="G115" s="2" t="s">
        <v>933</v>
      </c>
      <c r="H115" s="2" t="s">
        <v>933</v>
      </c>
      <c r="I115" s="2" t="s">
        <v>933</v>
      </c>
      <c r="J115" s="2"/>
      <c r="K115" s="2" t="s">
        <v>66</v>
      </c>
      <c r="L115" s="2" t="s">
        <v>66</v>
      </c>
      <c r="M115" s="2" t="s">
        <v>66</v>
      </c>
      <c r="N115" s="2" t="s">
        <v>66</v>
      </c>
      <c r="O115" s="2" t="s">
        <v>66</v>
      </c>
      <c r="P115" s="2" t="s">
        <v>3992</v>
      </c>
      <c r="Q115" s="2" t="s">
        <v>66</v>
      </c>
      <c r="R115" s="2" t="s">
        <v>66</v>
      </c>
      <c r="S115" s="2" t="s">
        <v>1234</v>
      </c>
      <c r="T115" s="2" t="s">
        <v>66</v>
      </c>
      <c r="U115" s="2"/>
      <c r="V115" s="2"/>
      <c r="W115" s="2" t="s">
        <v>258</v>
      </c>
      <c r="X115" s="1" t="s">
        <v>62</v>
      </c>
      <c r="Y115" s="2"/>
      <c r="Z115" s="13"/>
      <c r="AE115" t="e">
        <f>IF($AI115="Y",(_xlfn.XLOOKUP($Z115,#REF!,#REF!,)),"")</f>
        <v>#REF!</v>
      </c>
      <c r="AF115" t="e">
        <f>IF($AI115="Y",(_xlfn.XLOOKUP($Z115,#REF!,#REF!,)),"")</f>
        <v>#REF!</v>
      </c>
      <c r="AG115" t="e">
        <f>IF($AI115="Y",(_xlfn.XLOOKUP($Z115,#REF!,#REF!,)),"")</f>
        <v>#REF!</v>
      </c>
      <c r="AH115" t="e">
        <f>IF($AI115="Y",(_xlfn.XLOOKUP($Z115,#REF!,#REF!,)),"")</f>
        <v>#REF!</v>
      </c>
      <c r="AI115" t="e">
        <f>_xlfn.IFNA(_xlfn.XLOOKUP($Z115,#REF!,#REF!,),"")</f>
        <v>#REF!</v>
      </c>
    </row>
    <row r="116" spans="1:35" hidden="1">
      <c r="A116" s="2" t="s">
        <v>3989</v>
      </c>
      <c r="B116" s="2" t="s">
        <v>929</v>
      </c>
      <c r="C116" s="2" t="s">
        <v>4127</v>
      </c>
      <c r="D116" s="2" t="s">
        <v>4090</v>
      </c>
      <c r="E116" s="2" t="s">
        <v>391</v>
      </c>
      <c r="F116" s="2" t="s">
        <v>66</v>
      </c>
      <c r="G116" s="2" t="s">
        <v>933</v>
      </c>
      <c r="H116" s="2" t="s">
        <v>933</v>
      </c>
      <c r="I116" s="2" t="s">
        <v>933</v>
      </c>
      <c r="J116" s="2"/>
      <c r="K116" s="2" t="s">
        <v>66</v>
      </c>
      <c r="L116" s="2" t="s">
        <v>66</v>
      </c>
      <c r="M116" s="2" t="s">
        <v>66</v>
      </c>
      <c r="N116" s="2" t="s">
        <v>66</v>
      </c>
      <c r="O116" s="2" t="s">
        <v>66</v>
      </c>
      <c r="P116" s="2" t="s">
        <v>3992</v>
      </c>
      <c r="Q116" s="2" t="s">
        <v>66</v>
      </c>
      <c r="R116" s="2" t="s">
        <v>66</v>
      </c>
      <c r="S116" s="2" t="s">
        <v>1234</v>
      </c>
      <c r="T116" s="2" t="s">
        <v>66</v>
      </c>
      <c r="U116" s="2"/>
      <c r="V116" s="2"/>
      <c r="W116" s="2" t="s">
        <v>258</v>
      </c>
      <c r="X116" s="1" t="s">
        <v>62</v>
      </c>
      <c r="Y116" s="2"/>
      <c r="Z116" s="13"/>
      <c r="AE116" t="e">
        <f>IF($AI116="Y",(_xlfn.XLOOKUP($Z116,#REF!,#REF!,)),"")</f>
        <v>#REF!</v>
      </c>
      <c r="AF116" t="e">
        <f>IF($AI116="Y",(_xlfn.XLOOKUP($Z116,#REF!,#REF!,)),"")</f>
        <v>#REF!</v>
      </c>
      <c r="AG116" t="e">
        <f>IF($AI116="Y",(_xlfn.XLOOKUP($Z116,#REF!,#REF!,)),"")</f>
        <v>#REF!</v>
      </c>
      <c r="AH116" t="e">
        <f>IF($AI116="Y",(_xlfn.XLOOKUP($Z116,#REF!,#REF!,)),"")</f>
        <v>#REF!</v>
      </c>
      <c r="AI116" t="e">
        <f>_xlfn.IFNA(_xlfn.XLOOKUP($Z116,#REF!,#REF!,),"")</f>
        <v>#REF!</v>
      </c>
    </row>
    <row r="117" spans="1:35" hidden="1">
      <c r="A117" s="2" t="s">
        <v>3989</v>
      </c>
      <c r="B117" s="2" t="s">
        <v>929</v>
      </c>
      <c r="C117" s="2" t="s">
        <v>4128</v>
      </c>
      <c r="D117" s="2" t="s">
        <v>4090</v>
      </c>
      <c r="E117" s="2" t="s">
        <v>391</v>
      </c>
      <c r="F117" s="2" t="s">
        <v>66</v>
      </c>
      <c r="G117" s="2" t="s">
        <v>933</v>
      </c>
      <c r="H117" s="2" t="s">
        <v>933</v>
      </c>
      <c r="I117" s="2" t="s">
        <v>933</v>
      </c>
      <c r="J117" s="2"/>
      <c r="K117" s="2" t="s">
        <v>66</v>
      </c>
      <c r="L117" s="2" t="s">
        <v>66</v>
      </c>
      <c r="M117" s="2" t="s">
        <v>66</v>
      </c>
      <c r="N117" s="2" t="s">
        <v>66</v>
      </c>
      <c r="O117" s="2" t="s">
        <v>66</v>
      </c>
      <c r="P117" s="2" t="s">
        <v>3992</v>
      </c>
      <c r="Q117" s="2" t="s">
        <v>66</v>
      </c>
      <c r="R117" s="2" t="s">
        <v>66</v>
      </c>
      <c r="S117" s="2" t="s">
        <v>1234</v>
      </c>
      <c r="T117" s="2" t="s">
        <v>66</v>
      </c>
      <c r="U117" s="2"/>
      <c r="V117" s="2"/>
      <c r="W117" s="2" t="s">
        <v>258</v>
      </c>
      <c r="X117" s="1" t="s">
        <v>62</v>
      </c>
      <c r="Y117" s="2"/>
      <c r="Z117" s="13"/>
      <c r="AE117" t="e">
        <f>IF($AI117="Y",(_xlfn.XLOOKUP($Z117,#REF!,#REF!,)),"")</f>
        <v>#REF!</v>
      </c>
      <c r="AF117" t="e">
        <f>IF($AI117="Y",(_xlfn.XLOOKUP($Z117,#REF!,#REF!,)),"")</f>
        <v>#REF!</v>
      </c>
      <c r="AG117" t="e">
        <f>IF($AI117="Y",(_xlfn.XLOOKUP($Z117,#REF!,#REF!,)),"")</f>
        <v>#REF!</v>
      </c>
      <c r="AH117" t="e">
        <f>IF($AI117="Y",(_xlfn.XLOOKUP($Z117,#REF!,#REF!,)),"")</f>
        <v>#REF!</v>
      </c>
      <c r="AI117" t="e">
        <f>_xlfn.IFNA(_xlfn.XLOOKUP($Z117,#REF!,#REF!,),"")</f>
        <v>#REF!</v>
      </c>
    </row>
    <row r="118" spans="1:35" hidden="1">
      <c r="A118" s="2" t="s">
        <v>3989</v>
      </c>
      <c r="B118" s="2" t="s">
        <v>929</v>
      </c>
      <c r="C118" s="2" t="s">
        <v>4129</v>
      </c>
      <c r="D118" s="2" t="s">
        <v>4090</v>
      </c>
      <c r="E118" s="2" t="s">
        <v>391</v>
      </c>
      <c r="F118" s="2" t="s">
        <v>66</v>
      </c>
      <c r="G118" s="2" t="s">
        <v>933</v>
      </c>
      <c r="H118" s="2" t="s">
        <v>933</v>
      </c>
      <c r="I118" s="2" t="s">
        <v>933</v>
      </c>
      <c r="J118" s="2"/>
      <c r="K118" s="2" t="s">
        <v>66</v>
      </c>
      <c r="L118" s="2" t="s">
        <v>66</v>
      </c>
      <c r="M118" s="2" t="s">
        <v>66</v>
      </c>
      <c r="N118" s="2" t="s">
        <v>66</v>
      </c>
      <c r="O118" s="2" t="s">
        <v>66</v>
      </c>
      <c r="P118" s="2" t="s">
        <v>3992</v>
      </c>
      <c r="Q118" s="2" t="s">
        <v>66</v>
      </c>
      <c r="R118" s="2" t="s">
        <v>66</v>
      </c>
      <c r="S118" s="2" t="s">
        <v>1234</v>
      </c>
      <c r="T118" s="2" t="s">
        <v>66</v>
      </c>
      <c r="U118" s="2"/>
      <c r="V118" s="2"/>
      <c r="W118" s="2" t="s">
        <v>258</v>
      </c>
      <c r="X118" s="1" t="s">
        <v>62</v>
      </c>
      <c r="Y118" s="2"/>
      <c r="Z118" s="13"/>
      <c r="AE118" t="e">
        <f>IF($AI118="Y",(_xlfn.XLOOKUP($Z118,#REF!,#REF!,)),"")</f>
        <v>#REF!</v>
      </c>
      <c r="AF118" t="e">
        <f>IF($AI118="Y",(_xlfn.XLOOKUP($Z118,#REF!,#REF!,)),"")</f>
        <v>#REF!</v>
      </c>
      <c r="AG118" t="e">
        <f>IF($AI118="Y",(_xlfn.XLOOKUP($Z118,#REF!,#REF!,)),"")</f>
        <v>#REF!</v>
      </c>
      <c r="AH118" t="e">
        <f>IF($AI118="Y",(_xlfn.XLOOKUP($Z118,#REF!,#REF!,)),"")</f>
        <v>#REF!</v>
      </c>
      <c r="AI118" t="e">
        <f>_xlfn.IFNA(_xlfn.XLOOKUP($Z118,#REF!,#REF!,),"")</f>
        <v>#REF!</v>
      </c>
    </row>
    <row r="119" spans="1:35" hidden="1">
      <c r="A119" s="2" t="s">
        <v>3989</v>
      </c>
      <c r="B119" s="2" t="s">
        <v>929</v>
      </c>
      <c r="C119" s="2" t="s">
        <v>4130</v>
      </c>
      <c r="D119" s="2" t="s">
        <v>4090</v>
      </c>
      <c r="E119" s="2" t="s">
        <v>391</v>
      </c>
      <c r="F119" s="2" t="s">
        <v>66</v>
      </c>
      <c r="G119" s="2" t="s">
        <v>933</v>
      </c>
      <c r="H119" s="2" t="s">
        <v>933</v>
      </c>
      <c r="I119" s="2" t="s">
        <v>933</v>
      </c>
      <c r="J119" s="2"/>
      <c r="K119" s="2" t="s">
        <v>66</v>
      </c>
      <c r="L119" s="2" t="s">
        <v>66</v>
      </c>
      <c r="M119" s="2" t="s">
        <v>66</v>
      </c>
      <c r="N119" s="2" t="s">
        <v>66</v>
      </c>
      <c r="O119" s="2" t="s">
        <v>66</v>
      </c>
      <c r="P119" s="2" t="s">
        <v>3992</v>
      </c>
      <c r="Q119" s="2" t="s">
        <v>66</v>
      </c>
      <c r="R119" s="2" t="s">
        <v>66</v>
      </c>
      <c r="S119" s="2" t="s">
        <v>1234</v>
      </c>
      <c r="T119" s="2" t="s">
        <v>66</v>
      </c>
      <c r="U119" s="2"/>
      <c r="V119" s="2"/>
      <c r="W119" s="2" t="s">
        <v>258</v>
      </c>
      <c r="X119" s="1" t="s">
        <v>62</v>
      </c>
      <c r="Y119" s="2"/>
      <c r="Z119" s="13"/>
      <c r="AE119" t="e">
        <f>IF($AI119="Y",(_xlfn.XLOOKUP($Z119,#REF!,#REF!,)),"")</f>
        <v>#REF!</v>
      </c>
      <c r="AF119" t="e">
        <f>IF($AI119="Y",(_xlfn.XLOOKUP($Z119,#REF!,#REF!,)),"")</f>
        <v>#REF!</v>
      </c>
      <c r="AG119" t="e">
        <f>IF($AI119="Y",(_xlfn.XLOOKUP($Z119,#REF!,#REF!,)),"")</f>
        <v>#REF!</v>
      </c>
      <c r="AH119" t="e">
        <f>IF($AI119="Y",(_xlfn.XLOOKUP($Z119,#REF!,#REF!,)),"")</f>
        <v>#REF!</v>
      </c>
      <c r="AI119" t="e">
        <f>_xlfn.IFNA(_xlfn.XLOOKUP($Z119,#REF!,#REF!,),"")</f>
        <v>#REF!</v>
      </c>
    </row>
    <row r="120" spans="1:35" hidden="1">
      <c r="A120" s="2" t="s">
        <v>3989</v>
      </c>
      <c r="B120" s="2" t="s">
        <v>929</v>
      </c>
      <c r="C120" s="2" t="s">
        <v>4131</v>
      </c>
      <c r="D120" s="2" t="s">
        <v>4090</v>
      </c>
      <c r="E120" s="2" t="s">
        <v>391</v>
      </c>
      <c r="F120" s="2" t="s">
        <v>66</v>
      </c>
      <c r="G120" s="2" t="s">
        <v>933</v>
      </c>
      <c r="H120" s="2" t="s">
        <v>933</v>
      </c>
      <c r="I120" s="2" t="s">
        <v>933</v>
      </c>
      <c r="J120" s="2"/>
      <c r="K120" s="2" t="s">
        <v>66</v>
      </c>
      <c r="L120" s="2" t="s">
        <v>66</v>
      </c>
      <c r="M120" s="2" t="s">
        <v>66</v>
      </c>
      <c r="N120" s="2" t="s">
        <v>66</v>
      </c>
      <c r="O120" s="2" t="s">
        <v>66</v>
      </c>
      <c r="P120" s="2" t="s">
        <v>3992</v>
      </c>
      <c r="Q120" s="2" t="s">
        <v>66</v>
      </c>
      <c r="R120" s="2" t="s">
        <v>66</v>
      </c>
      <c r="S120" s="2" t="s">
        <v>1234</v>
      </c>
      <c r="T120" s="2" t="s">
        <v>66</v>
      </c>
      <c r="U120" s="2"/>
      <c r="V120" s="2"/>
      <c r="W120" s="2" t="s">
        <v>258</v>
      </c>
      <c r="X120" s="1" t="s">
        <v>62</v>
      </c>
      <c r="Y120" s="2"/>
      <c r="Z120" s="13"/>
      <c r="AE120" t="e">
        <f>IF($AI120="Y",(_xlfn.XLOOKUP($Z120,#REF!,#REF!,)),"")</f>
        <v>#REF!</v>
      </c>
      <c r="AF120" t="e">
        <f>IF($AI120="Y",(_xlfn.XLOOKUP($Z120,#REF!,#REF!,)),"")</f>
        <v>#REF!</v>
      </c>
      <c r="AG120" t="e">
        <f>IF($AI120="Y",(_xlfn.XLOOKUP($Z120,#REF!,#REF!,)),"")</f>
        <v>#REF!</v>
      </c>
      <c r="AH120" t="e">
        <f>IF($AI120="Y",(_xlfn.XLOOKUP($Z120,#REF!,#REF!,)),"")</f>
        <v>#REF!</v>
      </c>
      <c r="AI120" t="e">
        <f>_xlfn.IFNA(_xlfn.XLOOKUP($Z120,#REF!,#REF!,),"")</f>
        <v>#REF!</v>
      </c>
    </row>
    <row r="121" spans="1:35" hidden="1">
      <c r="A121" s="2" t="s">
        <v>3989</v>
      </c>
      <c r="B121" s="2" t="s">
        <v>929</v>
      </c>
      <c r="C121" s="2" t="s">
        <v>4132</v>
      </c>
      <c r="D121" s="2" t="s">
        <v>4090</v>
      </c>
      <c r="E121" s="2" t="s">
        <v>391</v>
      </c>
      <c r="F121" s="2" t="s">
        <v>66</v>
      </c>
      <c r="G121" s="2" t="s">
        <v>933</v>
      </c>
      <c r="H121" s="2" t="s">
        <v>933</v>
      </c>
      <c r="I121" s="2" t="s">
        <v>933</v>
      </c>
      <c r="J121" s="2"/>
      <c r="K121" s="2" t="s">
        <v>66</v>
      </c>
      <c r="L121" s="2" t="s">
        <v>66</v>
      </c>
      <c r="M121" s="2" t="s">
        <v>66</v>
      </c>
      <c r="N121" s="2" t="s">
        <v>66</v>
      </c>
      <c r="O121" s="2" t="s">
        <v>66</v>
      </c>
      <c r="P121" s="2" t="s">
        <v>3992</v>
      </c>
      <c r="Q121" s="2" t="s">
        <v>66</v>
      </c>
      <c r="R121" s="2" t="s">
        <v>66</v>
      </c>
      <c r="S121" s="2" t="s">
        <v>1234</v>
      </c>
      <c r="T121" s="2" t="s">
        <v>66</v>
      </c>
      <c r="U121" s="2"/>
      <c r="V121" s="2"/>
      <c r="W121" s="2" t="s">
        <v>258</v>
      </c>
      <c r="X121" s="1" t="s">
        <v>62</v>
      </c>
      <c r="Y121" s="2"/>
      <c r="Z121" s="13"/>
      <c r="AE121" t="e">
        <f>IF($AI121="Y",(_xlfn.XLOOKUP($Z121,#REF!,#REF!,)),"")</f>
        <v>#REF!</v>
      </c>
      <c r="AF121" t="e">
        <f>IF($AI121="Y",(_xlfn.XLOOKUP($Z121,#REF!,#REF!,)),"")</f>
        <v>#REF!</v>
      </c>
      <c r="AG121" t="e">
        <f>IF($AI121="Y",(_xlfn.XLOOKUP($Z121,#REF!,#REF!,)),"")</f>
        <v>#REF!</v>
      </c>
      <c r="AH121" t="e">
        <f>IF($AI121="Y",(_xlfn.XLOOKUP($Z121,#REF!,#REF!,)),"")</f>
        <v>#REF!</v>
      </c>
      <c r="AI121" t="e">
        <f>_xlfn.IFNA(_xlfn.XLOOKUP($Z121,#REF!,#REF!,),"")</f>
        <v>#REF!</v>
      </c>
    </row>
    <row r="122" spans="1:35" hidden="1">
      <c r="A122" s="2" t="s">
        <v>3989</v>
      </c>
      <c r="B122" s="2" t="s">
        <v>929</v>
      </c>
      <c r="C122" s="2" t="s">
        <v>4133</v>
      </c>
      <c r="D122" s="2" t="s">
        <v>4090</v>
      </c>
      <c r="E122" s="2" t="s">
        <v>391</v>
      </c>
      <c r="F122" s="2" t="s">
        <v>66</v>
      </c>
      <c r="G122" s="2" t="s">
        <v>933</v>
      </c>
      <c r="H122" s="2" t="s">
        <v>933</v>
      </c>
      <c r="I122" s="2" t="s">
        <v>933</v>
      </c>
      <c r="J122" s="2"/>
      <c r="K122" s="2" t="s">
        <v>66</v>
      </c>
      <c r="L122" s="2" t="s">
        <v>66</v>
      </c>
      <c r="M122" s="2" t="s">
        <v>66</v>
      </c>
      <c r="N122" s="2" t="s">
        <v>66</v>
      </c>
      <c r="O122" s="2" t="s">
        <v>66</v>
      </c>
      <c r="P122" s="2" t="s">
        <v>3992</v>
      </c>
      <c r="Q122" s="2" t="s">
        <v>66</v>
      </c>
      <c r="R122" s="2" t="s">
        <v>66</v>
      </c>
      <c r="S122" s="2" t="s">
        <v>1234</v>
      </c>
      <c r="T122" s="2" t="s">
        <v>66</v>
      </c>
      <c r="U122" s="2"/>
      <c r="V122" s="2"/>
      <c r="W122" s="2" t="s">
        <v>258</v>
      </c>
      <c r="X122" s="1" t="s">
        <v>62</v>
      </c>
      <c r="Y122" s="2"/>
      <c r="Z122" s="13"/>
      <c r="AE122" t="e">
        <f>IF($AI122="Y",(_xlfn.XLOOKUP($Z122,#REF!,#REF!,)),"")</f>
        <v>#REF!</v>
      </c>
      <c r="AF122" t="e">
        <f>IF($AI122="Y",(_xlfn.XLOOKUP($Z122,#REF!,#REF!,)),"")</f>
        <v>#REF!</v>
      </c>
      <c r="AG122" t="e">
        <f>IF($AI122="Y",(_xlfn.XLOOKUP($Z122,#REF!,#REF!,)),"")</f>
        <v>#REF!</v>
      </c>
      <c r="AH122" t="e">
        <f>IF($AI122="Y",(_xlfn.XLOOKUP($Z122,#REF!,#REF!,)),"")</f>
        <v>#REF!</v>
      </c>
      <c r="AI122" t="e">
        <f>_xlfn.IFNA(_xlfn.XLOOKUP($Z122,#REF!,#REF!,),"")</f>
        <v>#REF!</v>
      </c>
    </row>
    <row r="123" spans="1:35" hidden="1">
      <c r="A123" s="2" t="s">
        <v>3989</v>
      </c>
      <c r="B123" s="2" t="s">
        <v>1465</v>
      </c>
      <c r="C123" s="2" t="s">
        <v>4134</v>
      </c>
      <c r="D123" s="2" t="s">
        <v>1570</v>
      </c>
      <c r="E123" s="2" t="s">
        <v>201</v>
      </c>
      <c r="F123" s="2" t="s">
        <v>1571</v>
      </c>
      <c r="G123" s="2" t="s">
        <v>196</v>
      </c>
      <c r="H123" s="2" t="s">
        <v>3991</v>
      </c>
      <c r="I123" s="2" t="s">
        <v>3991</v>
      </c>
      <c r="J123" s="2"/>
      <c r="K123" s="2" t="s">
        <v>66</v>
      </c>
      <c r="L123" s="2" t="s">
        <v>66</v>
      </c>
      <c r="M123" s="2" t="s">
        <v>66</v>
      </c>
      <c r="N123" s="2" t="s">
        <v>66</v>
      </c>
      <c r="O123" s="2" t="s">
        <v>66</v>
      </c>
      <c r="P123" s="2" t="s">
        <v>3992</v>
      </c>
      <c r="Q123" s="2" t="s">
        <v>395</v>
      </c>
      <c r="R123" s="2" t="s">
        <v>66</v>
      </c>
      <c r="S123" s="2" t="s">
        <v>1475</v>
      </c>
      <c r="T123" s="2" t="s">
        <v>66</v>
      </c>
      <c r="U123" s="2"/>
      <c r="V123" s="2"/>
      <c r="W123" s="2" t="s">
        <v>206</v>
      </c>
      <c r="X123" s="4" t="s">
        <v>102</v>
      </c>
      <c r="Y123" s="2"/>
      <c r="Z123" s="13"/>
      <c r="AE123" t="e">
        <f>IF($AI123="Y",(_xlfn.XLOOKUP($Z123,#REF!,#REF!,)),"")</f>
        <v>#REF!</v>
      </c>
      <c r="AF123" t="e">
        <f>IF($AI123="Y",(_xlfn.XLOOKUP($Z123,#REF!,#REF!,)),"")</f>
        <v>#REF!</v>
      </c>
      <c r="AG123" t="e">
        <f>IF($AI123="Y",(_xlfn.XLOOKUP($Z123,#REF!,#REF!,)),"")</f>
        <v>#REF!</v>
      </c>
      <c r="AH123" t="e">
        <f>IF($AI123="Y",(_xlfn.XLOOKUP($Z123,#REF!,#REF!,)),"")</f>
        <v>#REF!</v>
      </c>
      <c r="AI123" t="e">
        <f>_xlfn.IFNA(_xlfn.XLOOKUP($Z123,#REF!,#REF!,),"")</f>
        <v>#REF!</v>
      </c>
    </row>
    <row r="124" spans="1:35" hidden="1">
      <c r="A124" s="2" t="s">
        <v>3989</v>
      </c>
      <c r="B124" s="2" t="s">
        <v>1465</v>
      </c>
      <c r="C124" s="2" t="s">
        <v>4135</v>
      </c>
      <c r="D124" s="2" t="s">
        <v>1570</v>
      </c>
      <c r="E124" s="2" t="s">
        <v>208</v>
      </c>
      <c r="F124" s="2" t="s">
        <v>1571</v>
      </c>
      <c r="G124" s="2" t="s">
        <v>196</v>
      </c>
      <c r="H124" s="2" t="s">
        <v>3991</v>
      </c>
      <c r="I124" s="2" t="s">
        <v>3991</v>
      </c>
      <c r="J124" s="2"/>
      <c r="K124" s="2" t="s">
        <v>66</v>
      </c>
      <c r="L124" s="2" t="s">
        <v>66</v>
      </c>
      <c r="M124" s="2" t="s">
        <v>66</v>
      </c>
      <c r="N124" s="2" t="s">
        <v>66</v>
      </c>
      <c r="O124" s="2" t="s">
        <v>66</v>
      </c>
      <c r="P124" s="2" t="s">
        <v>3992</v>
      </c>
      <c r="Q124" s="2" t="s">
        <v>395</v>
      </c>
      <c r="R124" s="2" t="s">
        <v>66</v>
      </c>
      <c r="S124" s="2" t="s">
        <v>1475</v>
      </c>
      <c r="T124" s="2" t="s">
        <v>66</v>
      </c>
      <c r="U124" s="2"/>
      <c r="V124" s="2"/>
      <c r="W124" s="2" t="s">
        <v>206</v>
      </c>
      <c r="X124" s="4" t="s">
        <v>102</v>
      </c>
      <c r="Y124" s="2"/>
      <c r="Z124" s="13"/>
      <c r="AE124" t="e">
        <f>IF($AI124="Y",(_xlfn.XLOOKUP($Z124,#REF!,#REF!,)),"")</f>
        <v>#REF!</v>
      </c>
      <c r="AF124" t="e">
        <f>IF($AI124="Y",(_xlfn.XLOOKUP($Z124,#REF!,#REF!,)),"")</f>
        <v>#REF!</v>
      </c>
      <c r="AG124" t="e">
        <f>IF($AI124="Y",(_xlfn.XLOOKUP($Z124,#REF!,#REF!,)),"")</f>
        <v>#REF!</v>
      </c>
      <c r="AH124" t="e">
        <f>IF($AI124="Y",(_xlfn.XLOOKUP($Z124,#REF!,#REF!,)),"")</f>
        <v>#REF!</v>
      </c>
      <c r="AI124" t="e">
        <f>_xlfn.IFNA(_xlfn.XLOOKUP($Z124,#REF!,#REF!,),"")</f>
        <v>#REF!</v>
      </c>
    </row>
    <row r="125" spans="1:35" hidden="1">
      <c r="A125" s="2" t="s">
        <v>3989</v>
      </c>
      <c r="B125" s="2" t="s">
        <v>1465</v>
      </c>
      <c r="C125" s="2" t="s">
        <v>4136</v>
      </c>
      <c r="D125" s="2" t="s">
        <v>1554</v>
      </c>
      <c r="E125" s="2" t="s">
        <v>267</v>
      </c>
      <c r="F125" s="2" t="s">
        <v>1523</v>
      </c>
      <c r="G125" s="2" t="s">
        <v>83</v>
      </c>
      <c r="H125" s="2" t="s">
        <v>3991</v>
      </c>
      <c r="I125" s="2" t="s">
        <v>3991</v>
      </c>
      <c r="J125" s="2"/>
      <c r="K125" s="2" t="s">
        <v>66</v>
      </c>
      <c r="L125" s="2" t="s">
        <v>66</v>
      </c>
      <c r="M125" s="2" t="s">
        <v>66</v>
      </c>
      <c r="N125" s="2" t="s">
        <v>66</v>
      </c>
      <c r="O125" s="2" t="s">
        <v>66</v>
      </c>
      <c r="P125" s="2" t="s">
        <v>3992</v>
      </c>
      <c r="Q125" s="2" t="s">
        <v>66</v>
      </c>
      <c r="R125" s="2" t="s">
        <v>66</v>
      </c>
      <c r="S125" s="2" t="s">
        <v>1475</v>
      </c>
      <c r="T125" s="2" t="s">
        <v>66</v>
      </c>
      <c r="U125" s="2"/>
      <c r="V125" s="2"/>
      <c r="W125" s="2" t="s">
        <v>272</v>
      </c>
      <c r="X125" s="4" t="s">
        <v>102</v>
      </c>
      <c r="Y125" s="2"/>
      <c r="Z125" s="13"/>
      <c r="AE125" t="e">
        <f>IF($AI125="Y",(_xlfn.XLOOKUP($Z125,#REF!,#REF!,)),"")</f>
        <v>#REF!</v>
      </c>
      <c r="AF125" t="e">
        <f>IF($AI125="Y",(_xlfn.XLOOKUP($Z125,#REF!,#REF!,)),"")</f>
        <v>#REF!</v>
      </c>
      <c r="AG125" t="e">
        <f>IF($AI125="Y",(_xlfn.XLOOKUP($Z125,#REF!,#REF!,)),"")</f>
        <v>#REF!</v>
      </c>
      <c r="AH125" t="e">
        <f>IF($AI125="Y",(_xlfn.XLOOKUP($Z125,#REF!,#REF!,)),"")</f>
        <v>#REF!</v>
      </c>
      <c r="AI125" t="e">
        <f>_xlfn.IFNA(_xlfn.XLOOKUP($Z125,#REF!,#REF!,),"")</f>
        <v>#REF!</v>
      </c>
    </row>
    <row r="126" spans="1:35" hidden="1">
      <c r="A126" s="2" t="s">
        <v>3989</v>
      </c>
      <c r="B126" s="2" t="s">
        <v>1465</v>
      </c>
      <c r="C126" s="2" t="s">
        <v>4137</v>
      </c>
      <c r="D126" s="2" t="s">
        <v>1558</v>
      </c>
      <c r="E126" s="2" t="s">
        <v>276</v>
      </c>
      <c r="F126" s="2" t="s">
        <v>1523</v>
      </c>
      <c r="G126" s="2" t="s">
        <v>83</v>
      </c>
      <c r="H126" s="2" t="s">
        <v>3991</v>
      </c>
      <c r="I126" s="2" t="s">
        <v>3991</v>
      </c>
      <c r="J126" s="2"/>
      <c r="K126" s="2" t="s">
        <v>66</v>
      </c>
      <c r="L126" s="2" t="s">
        <v>66</v>
      </c>
      <c r="M126" s="2" t="s">
        <v>66</v>
      </c>
      <c r="N126" s="2" t="s">
        <v>66</v>
      </c>
      <c r="O126" s="2" t="s">
        <v>66</v>
      </c>
      <c r="P126" s="2" t="s">
        <v>3992</v>
      </c>
      <c r="Q126" s="2" t="s">
        <v>66</v>
      </c>
      <c r="R126" s="2" t="s">
        <v>66</v>
      </c>
      <c r="S126" s="2" t="s">
        <v>1475</v>
      </c>
      <c r="T126" s="2" t="s">
        <v>66</v>
      </c>
      <c r="U126" s="2"/>
      <c r="V126" s="2"/>
      <c r="W126" s="2" t="s">
        <v>272</v>
      </c>
      <c r="X126" s="4" t="s">
        <v>102</v>
      </c>
      <c r="Y126" s="2"/>
      <c r="Z126" s="13"/>
      <c r="AE126" t="e">
        <f>IF($AI126="Y",(_xlfn.XLOOKUP($Z126,#REF!,#REF!,)),"")</f>
        <v>#REF!</v>
      </c>
      <c r="AF126" t="e">
        <f>IF($AI126="Y",(_xlfn.XLOOKUP($Z126,#REF!,#REF!,)),"")</f>
        <v>#REF!</v>
      </c>
      <c r="AG126" t="e">
        <f>IF($AI126="Y",(_xlfn.XLOOKUP($Z126,#REF!,#REF!,)),"")</f>
        <v>#REF!</v>
      </c>
      <c r="AH126" t="e">
        <f>IF($AI126="Y",(_xlfn.XLOOKUP($Z126,#REF!,#REF!,)),"")</f>
        <v>#REF!</v>
      </c>
      <c r="AI126" t="e">
        <f>_xlfn.IFNA(_xlfn.XLOOKUP($Z126,#REF!,#REF!,),"")</f>
        <v>#REF!</v>
      </c>
    </row>
    <row r="127" spans="1:35" hidden="1">
      <c r="A127" s="2" t="s">
        <v>3989</v>
      </c>
      <c r="B127" s="2" t="s">
        <v>1465</v>
      </c>
      <c r="C127" s="2" t="s">
        <v>4138</v>
      </c>
      <c r="D127" s="2" t="s">
        <v>1576</v>
      </c>
      <c r="E127" s="2" t="s">
        <v>201</v>
      </c>
      <c r="F127" s="2" t="s">
        <v>1577</v>
      </c>
      <c r="G127" s="2" t="s">
        <v>196</v>
      </c>
      <c r="H127" s="2" t="s">
        <v>3991</v>
      </c>
      <c r="I127" s="2" t="s">
        <v>3991</v>
      </c>
      <c r="J127" s="2"/>
      <c r="K127" s="2" t="s">
        <v>66</v>
      </c>
      <c r="L127" s="2" t="s">
        <v>66</v>
      </c>
      <c r="M127" s="2" t="s">
        <v>66</v>
      </c>
      <c r="N127" s="2" t="s">
        <v>66</v>
      </c>
      <c r="O127" s="2" t="s">
        <v>66</v>
      </c>
      <c r="P127" s="2" t="s">
        <v>3992</v>
      </c>
      <c r="Q127" s="2" t="s">
        <v>395</v>
      </c>
      <c r="R127" s="2" t="s">
        <v>66</v>
      </c>
      <c r="S127" s="2" t="s">
        <v>1475</v>
      </c>
      <c r="T127" s="2" t="s">
        <v>66</v>
      </c>
      <c r="U127" s="2"/>
      <c r="V127" s="2"/>
      <c r="W127" s="2" t="s">
        <v>206</v>
      </c>
      <c r="X127" s="4" t="s">
        <v>102</v>
      </c>
      <c r="Y127" s="2"/>
      <c r="Z127" s="13"/>
      <c r="AE127" t="e">
        <f>IF($AI127="Y",(_xlfn.XLOOKUP($Z127,#REF!,#REF!,)),"")</f>
        <v>#REF!</v>
      </c>
      <c r="AF127" t="e">
        <f>IF($AI127="Y",(_xlfn.XLOOKUP($Z127,#REF!,#REF!,)),"")</f>
        <v>#REF!</v>
      </c>
      <c r="AG127" t="e">
        <f>IF($AI127="Y",(_xlfn.XLOOKUP($Z127,#REF!,#REF!,)),"")</f>
        <v>#REF!</v>
      </c>
      <c r="AH127" t="e">
        <f>IF($AI127="Y",(_xlfn.XLOOKUP($Z127,#REF!,#REF!,)),"")</f>
        <v>#REF!</v>
      </c>
      <c r="AI127" t="e">
        <f>_xlfn.IFNA(_xlfn.XLOOKUP($Z127,#REF!,#REF!,),"")</f>
        <v>#REF!</v>
      </c>
    </row>
    <row r="128" spans="1:35" hidden="1">
      <c r="A128" s="2" t="s">
        <v>3989</v>
      </c>
      <c r="B128" s="2" t="s">
        <v>1465</v>
      </c>
      <c r="C128" s="2" t="s">
        <v>4139</v>
      </c>
      <c r="D128" s="2" t="s">
        <v>1576</v>
      </c>
      <c r="E128" s="2" t="s">
        <v>208</v>
      </c>
      <c r="F128" s="2" t="s">
        <v>1577</v>
      </c>
      <c r="G128" s="2" t="s">
        <v>196</v>
      </c>
      <c r="H128" s="2" t="s">
        <v>3991</v>
      </c>
      <c r="I128" s="2" t="s">
        <v>3991</v>
      </c>
      <c r="J128" s="2"/>
      <c r="K128" s="2" t="s">
        <v>66</v>
      </c>
      <c r="L128" s="2" t="s">
        <v>66</v>
      </c>
      <c r="M128" s="2" t="s">
        <v>66</v>
      </c>
      <c r="N128" s="2" t="s">
        <v>66</v>
      </c>
      <c r="O128" s="2" t="s">
        <v>66</v>
      </c>
      <c r="P128" s="2" t="s">
        <v>3992</v>
      </c>
      <c r="Q128" s="2" t="s">
        <v>395</v>
      </c>
      <c r="R128" s="2" t="s">
        <v>66</v>
      </c>
      <c r="S128" s="2" t="s">
        <v>1475</v>
      </c>
      <c r="T128" s="2" t="s">
        <v>66</v>
      </c>
      <c r="U128" s="2"/>
      <c r="V128" s="2"/>
      <c r="W128" s="2" t="s">
        <v>206</v>
      </c>
      <c r="X128" s="4" t="s">
        <v>102</v>
      </c>
      <c r="Y128" s="2"/>
      <c r="Z128" s="13"/>
      <c r="AE128" t="e">
        <f>IF($AI128="Y",(_xlfn.XLOOKUP($Z128,#REF!,#REF!,)),"")</f>
        <v>#REF!</v>
      </c>
      <c r="AF128" t="e">
        <f>IF($AI128="Y",(_xlfn.XLOOKUP($Z128,#REF!,#REF!,)),"")</f>
        <v>#REF!</v>
      </c>
      <c r="AG128" t="e">
        <f>IF($AI128="Y",(_xlfn.XLOOKUP($Z128,#REF!,#REF!,)),"")</f>
        <v>#REF!</v>
      </c>
      <c r="AH128" t="e">
        <f>IF($AI128="Y",(_xlfn.XLOOKUP($Z128,#REF!,#REF!,)),"")</f>
        <v>#REF!</v>
      </c>
      <c r="AI128" t="e">
        <f>_xlfn.IFNA(_xlfn.XLOOKUP($Z128,#REF!,#REF!,),"")</f>
        <v>#REF!</v>
      </c>
    </row>
    <row r="129" spans="1:35" hidden="1">
      <c r="A129" s="2" t="s">
        <v>3989</v>
      </c>
      <c r="B129" s="2" t="s">
        <v>1465</v>
      </c>
      <c r="C129" s="2" t="s">
        <v>4140</v>
      </c>
      <c r="D129" s="2" t="s">
        <v>4141</v>
      </c>
      <c r="E129" s="2" t="s">
        <v>267</v>
      </c>
      <c r="F129" s="2" t="s">
        <v>1594</v>
      </c>
      <c r="G129" s="2" t="s">
        <v>83</v>
      </c>
      <c r="H129" s="2" t="s">
        <v>3991</v>
      </c>
      <c r="I129" s="2" t="s">
        <v>3991</v>
      </c>
      <c r="J129" s="2"/>
      <c r="K129" s="2" t="s">
        <v>66</v>
      </c>
      <c r="L129" s="2" t="s">
        <v>66</v>
      </c>
      <c r="M129" s="2" t="s">
        <v>66</v>
      </c>
      <c r="N129" s="2" t="s">
        <v>66</v>
      </c>
      <c r="O129" s="2" t="s">
        <v>66</v>
      </c>
      <c r="P129" s="2" t="s">
        <v>3992</v>
      </c>
      <c r="Q129" s="2" t="s">
        <v>66</v>
      </c>
      <c r="R129" s="2" t="s">
        <v>66</v>
      </c>
      <c r="S129" s="2" t="s">
        <v>1587</v>
      </c>
      <c r="T129" s="2" t="s">
        <v>66</v>
      </c>
      <c r="U129" s="2"/>
      <c r="V129" s="2"/>
      <c r="W129" s="2" t="s">
        <v>272</v>
      </c>
      <c r="X129" s="4" t="s">
        <v>102</v>
      </c>
      <c r="Y129" s="2"/>
      <c r="Z129" s="13"/>
      <c r="AE129" t="e">
        <f>IF($AI129="Y",(_xlfn.XLOOKUP($Z129,#REF!,#REF!,)),"")</f>
        <v>#REF!</v>
      </c>
      <c r="AF129" t="e">
        <f>IF($AI129="Y",(_xlfn.XLOOKUP($Z129,#REF!,#REF!,)),"")</f>
        <v>#REF!</v>
      </c>
      <c r="AG129" t="e">
        <f>IF($AI129="Y",(_xlfn.XLOOKUP($Z129,#REF!,#REF!,)),"")</f>
        <v>#REF!</v>
      </c>
      <c r="AH129" t="e">
        <f>IF($AI129="Y",(_xlfn.XLOOKUP($Z129,#REF!,#REF!,)),"")</f>
        <v>#REF!</v>
      </c>
      <c r="AI129" t="e">
        <f>_xlfn.IFNA(_xlfn.XLOOKUP($Z129,#REF!,#REF!,),"")</f>
        <v>#REF!</v>
      </c>
    </row>
    <row r="130" spans="1:35" hidden="1">
      <c r="A130" s="2" t="s">
        <v>3989</v>
      </c>
      <c r="B130" s="2" t="s">
        <v>1465</v>
      </c>
      <c r="C130" s="2" t="s">
        <v>4142</v>
      </c>
      <c r="D130" s="2" t="s">
        <v>4143</v>
      </c>
      <c r="E130" s="2" t="s">
        <v>276</v>
      </c>
      <c r="F130" s="2" t="s">
        <v>1594</v>
      </c>
      <c r="G130" s="2" t="s">
        <v>83</v>
      </c>
      <c r="H130" s="2" t="s">
        <v>3991</v>
      </c>
      <c r="I130" s="2" t="s">
        <v>3991</v>
      </c>
      <c r="J130" s="2"/>
      <c r="K130" s="2" t="s">
        <v>66</v>
      </c>
      <c r="L130" s="2" t="s">
        <v>66</v>
      </c>
      <c r="M130" s="2" t="s">
        <v>66</v>
      </c>
      <c r="N130" s="2" t="s">
        <v>66</v>
      </c>
      <c r="O130" s="2" t="s">
        <v>66</v>
      </c>
      <c r="P130" s="2" t="s">
        <v>3992</v>
      </c>
      <c r="Q130" s="2" t="s">
        <v>66</v>
      </c>
      <c r="R130" s="2" t="s">
        <v>66</v>
      </c>
      <c r="S130" s="2" t="s">
        <v>1587</v>
      </c>
      <c r="T130" s="2" t="s">
        <v>66</v>
      </c>
      <c r="U130" s="2"/>
      <c r="V130" s="2"/>
      <c r="W130" s="2" t="s">
        <v>272</v>
      </c>
      <c r="X130" s="4" t="s">
        <v>102</v>
      </c>
      <c r="Y130" s="2"/>
      <c r="Z130" s="13"/>
      <c r="AE130" t="e">
        <f>IF($AI130="Y",(_xlfn.XLOOKUP($Z130,#REF!,#REF!,)),"")</f>
        <v>#REF!</v>
      </c>
      <c r="AF130" t="e">
        <f>IF($AI130="Y",(_xlfn.XLOOKUP($Z130,#REF!,#REF!,)),"")</f>
        <v>#REF!</v>
      </c>
      <c r="AG130" t="e">
        <f>IF($AI130="Y",(_xlfn.XLOOKUP($Z130,#REF!,#REF!,)),"")</f>
        <v>#REF!</v>
      </c>
      <c r="AH130" t="e">
        <f>IF($AI130="Y",(_xlfn.XLOOKUP($Z130,#REF!,#REF!,)),"")</f>
        <v>#REF!</v>
      </c>
      <c r="AI130" t="e">
        <f>_xlfn.IFNA(_xlfn.XLOOKUP($Z130,#REF!,#REF!,),"")</f>
        <v>#REF!</v>
      </c>
    </row>
    <row r="131" spans="1:35" hidden="1">
      <c r="A131" s="2" t="s">
        <v>3989</v>
      </c>
      <c r="B131" s="2" t="s">
        <v>1465</v>
      </c>
      <c r="C131" s="1" t="s">
        <v>4144</v>
      </c>
      <c r="D131" s="2" t="s">
        <v>1715</v>
      </c>
      <c r="E131" s="2" t="s">
        <v>4004</v>
      </c>
      <c r="F131" s="2" t="s">
        <v>1716</v>
      </c>
      <c r="G131" s="2" t="s">
        <v>196</v>
      </c>
      <c r="H131" s="2" t="s">
        <v>3991</v>
      </c>
      <c r="I131" s="2" t="s">
        <v>3991</v>
      </c>
      <c r="J131" s="2"/>
      <c r="K131" s="2" t="s">
        <v>66</v>
      </c>
      <c r="L131" s="2" t="s">
        <v>66</v>
      </c>
      <c r="M131" s="2" t="s">
        <v>66</v>
      </c>
      <c r="N131" s="2" t="s">
        <v>66</v>
      </c>
      <c r="O131" s="2" t="s">
        <v>66</v>
      </c>
      <c r="P131" s="2" t="s">
        <v>3992</v>
      </c>
      <c r="Q131" s="2" t="s">
        <v>395</v>
      </c>
      <c r="R131" s="2" t="s">
        <v>66</v>
      </c>
      <c r="S131" s="2" t="s">
        <v>1658</v>
      </c>
      <c r="T131" s="2" t="s">
        <v>66</v>
      </c>
      <c r="U131" s="2"/>
      <c r="V131" s="2"/>
      <c r="W131" s="2" t="s">
        <v>62</v>
      </c>
      <c r="X131" s="4" t="s">
        <v>102</v>
      </c>
      <c r="Y131" s="2"/>
      <c r="Z131" s="13"/>
      <c r="AE131" t="e">
        <f>IF($AI131="Y",(_xlfn.XLOOKUP($Z131,#REF!,#REF!,)),"")</f>
        <v>#REF!</v>
      </c>
      <c r="AF131" t="e">
        <f>IF($AI131="Y",(_xlfn.XLOOKUP($Z131,#REF!,#REF!,)),"")</f>
        <v>#REF!</v>
      </c>
      <c r="AG131" t="e">
        <f>IF($AI131="Y",(_xlfn.XLOOKUP($Z131,#REF!,#REF!,)),"")</f>
        <v>#REF!</v>
      </c>
      <c r="AH131" t="e">
        <f>IF($AI131="Y",(_xlfn.XLOOKUP($Z131,#REF!,#REF!,)),"")</f>
        <v>#REF!</v>
      </c>
      <c r="AI131" t="e">
        <f>_xlfn.IFNA(_xlfn.XLOOKUP($Z131,#REF!,#REF!,),"")</f>
        <v>#REF!</v>
      </c>
    </row>
    <row r="132" spans="1:35" hidden="1">
      <c r="A132" s="2" t="s">
        <v>3989</v>
      </c>
      <c r="B132" s="2" t="s">
        <v>1465</v>
      </c>
      <c r="C132" s="1" t="s">
        <v>4145</v>
      </c>
      <c r="D132" s="2" t="s">
        <v>1715</v>
      </c>
      <c r="E132" s="2" t="s">
        <v>201</v>
      </c>
      <c r="F132" s="2" t="s">
        <v>1716</v>
      </c>
      <c r="G132" s="2" t="s">
        <v>196</v>
      </c>
      <c r="H132" s="2" t="s">
        <v>3991</v>
      </c>
      <c r="I132" s="2" t="s">
        <v>3991</v>
      </c>
      <c r="J132" s="2"/>
      <c r="K132" s="2" t="s">
        <v>66</v>
      </c>
      <c r="L132" s="2" t="s">
        <v>66</v>
      </c>
      <c r="M132" s="2" t="s">
        <v>66</v>
      </c>
      <c r="N132" s="2" t="s">
        <v>66</v>
      </c>
      <c r="O132" s="2" t="s">
        <v>66</v>
      </c>
      <c r="P132" s="2" t="s">
        <v>3992</v>
      </c>
      <c r="Q132" s="2" t="s">
        <v>395</v>
      </c>
      <c r="R132" s="2" t="s">
        <v>66</v>
      </c>
      <c r="S132" s="2" t="s">
        <v>1658</v>
      </c>
      <c r="T132" s="2" t="s">
        <v>66</v>
      </c>
      <c r="U132" s="2"/>
      <c r="V132" s="2"/>
      <c r="W132" s="2" t="s">
        <v>206</v>
      </c>
      <c r="X132" s="4" t="s">
        <v>102</v>
      </c>
      <c r="Y132" s="2"/>
      <c r="Z132" s="13"/>
      <c r="AE132" t="e">
        <f>IF($AI132="Y",(_xlfn.XLOOKUP($Z132,#REF!,#REF!,)),"")</f>
        <v>#REF!</v>
      </c>
      <c r="AF132" t="e">
        <f>IF($AI132="Y",(_xlfn.XLOOKUP($Z132,#REF!,#REF!,)),"")</f>
        <v>#REF!</v>
      </c>
      <c r="AG132" t="e">
        <f>IF($AI132="Y",(_xlfn.XLOOKUP($Z132,#REF!,#REF!,)),"")</f>
        <v>#REF!</v>
      </c>
      <c r="AH132" t="e">
        <f>IF($AI132="Y",(_xlfn.XLOOKUP($Z132,#REF!,#REF!,)),"")</f>
        <v>#REF!</v>
      </c>
      <c r="AI132" t="e">
        <f>_xlfn.IFNA(_xlfn.XLOOKUP($Z132,#REF!,#REF!,),"")</f>
        <v>#REF!</v>
      </c>
    </row>
    <row r="133" spans="1:35" hidden="1">
      <c r="A133" s="2" t="s">
        <v>3989</v>
      </c>
      <c r="B133" s="2" t="s">
        <v>1465</v>
      </c>
      <c r="C133" s="1" t="s">
        <v>4146</v>
      </c>
      <c r="D133" s="2" t="s">
        <v>1715</v>
      </c>
      <c r="E133" s="2" t="s">
        <v>208</v>
      </c>
      <c r="F133" s="2" t="s">
        <v>1716</v>
      </c>
      <c r="G133" s="2" t="s">
        <v>196</v>
      </c>
      <c r="H133" s="2" t="s">
        <v>3991</v>
      </c>
      <c r="I133" s="2" t="s">
        <v>3991</v>
      </c>
      <c r="J133" s="2"/>
      <c r="K133" s="2" t="s">
        <v>66</v>
      </c>
      <c r="L133" s="2" t="s">
        <v>66</v>
      </c>
      <c r="M133" s="2" t="s">
        <v>66</v>
      </c>
      <c r="N133" s="2" t="s">
        <v>66</v>
      </c>
      <c r="O133" s="2" t="s">
        <v>66</v>
      </c>
      <c r="P133" s="2" t="s">
        <v>3992</v>
      </c>
      <c r="Q133" s="2" t="s">
        <v>395</v>
      </c>
      <c r="R133" s="2" t="s">
        <v>66</v>
      </c>
      <c r="S133" s="2" t="s">
        <v>1658</v>
      </c>
      <c r="T133" s="2" t="s">
        <v>66</v>
      </c>
      <c r="U133" s="2"/>
      <c r="V133" s="2"/>
      <c r="W133" s="2" t="s">
        <v>206</v>
      </c>
      <c r="X133" s="4" t="s">
        <v>102</v>
      </c>
      <c r="Y133" s="2"/>
      <c r="Z133" s="13"/>
      <c r="AE133" t="e">
        <f>IF($AI133="Y",(_xlfn.XLOOKUP($Z133,#REF!,#REF!,)),"")</f>
        <v>#REF!</v>
      </c>
      <c r="AF133" t="e">
        <f>IF($AI133="Y",(_xlfn.XLOOKUP($Z133,#REF!,#REF!,)),"")</f>
        <v>#REF!</v>
      </c>
      <c r="AG133" t="e">
        <f>IF($AI133="Y",(_xlfn.XLOOKUP($Z133,#REF!,#REF!,)),"")</f>
        <v>#REF!</v>
      </c>
      <c r="AH133" t="e">
        <f>IF($AI133="Y",(_xlfn.XLOOKUP($Z133,#REF!,#REF!,)),"")</f>
        <v>#REF!</v>
      </c>
      <c r="AI133" t="e">
        <f>_xlfn.IFNA(_xlfn.XLOOKUP($Z133,#REF!,#REF!,),"")</f>
        <v>#REF!</v>
      </c>
    </row>
    <row r="134" spans="1:35" hidden="1">
      <c r="A134" s="2" t="s">
        <v>3989</v>
      </c>
      <c r="B134" s="2" t="s">
        <v>1465</v>
      </c>
      <c r="C134" s="2" t="s">
        <v>4147</v>
      </c>
      <c r="D134" s="2" t="s">
        <v>1708</v>
      </c>
      <c r="E134" s="2" t="s">
        <v>4004</v>
      </c>
      <c r="F134" s="2" t="s">
        <v>1664</v>
      </c>
      <c r="G134" s="2" t="s">
        <v>196</v>
      </c>
      <c r="H134" s="2" t="s">
        <v>3991</v>
      </c>
      <c r="I134" s="2" t="s">
        <v>3991</v>
      </c>
      <c r="J134" s="2"/>
      <c r="K134" s="2" t="s">
        <v>66</v>
      </c>
      <c r="L134" s="2" t="s">
        <v>66</v>
      </c>
      <c r="M134" s="2" t="s">
        <v>66</v>
      </c>
      <c r="N134" s="2" t="s">
        <v>66</v>
      </c>
      <c r="O134" s="2" t="s">
        <v>66</v>
      </c>
      <c r="P134" s="2" t="s">
        <v>3992</v>
      </c>
      <c r="Q134" s="2" t="s">
        <v>395</v>
      </c>
      <c r="R134" s="2" t="s">
        <v>66</v>
      </c>
      <c r="S134" s="2" t="s">
        <v>1658</v>
      </c>
      <c r="T134" s="2" t="s">
        <v>66</v>
      </c>
      <c r="U134" s="2"/>
      <c r="V134" s="2"/>
      <c r="W134" s="2" t="s">
        <v>62</v>
      </c>
      <c r="X134" s="4" t="s">
        <v>102</v>
      </c>
      <c r="Y134" s="2"/>
      <c r="Z134" s="13"/>
      <c r="AE134" t="e">
        <f>IF($AI134="Y",(_xlfn.XLOOKUP($Z134,#REF!,#REF!,)),"")</f>
        <v>#REF!</v>
      </c>
      <c r="AF134" t="e">
        <f>IF($AI134="Y",(_xlfn.XLOOKUP($Z134,#REF!,#REF!,)),"")</f>
        <v>#REF!</v>
      </c>
      <c r="AG134" t="e">
        <f>IF($AI134="Y",(_xlfn.XLOOKUP($Z134,#REF!,#REF!,)),"")</f>
        <v>#REF!</v>
      </c>
      <c r="AH134" t="e">
        <f>IF($AI134="Y",(_xlfn.XLOOKUP($Z134,#REF!,#REF!,)),"")</f>
        <v>#REF!</v>
      </c>
      <c r="AI134" t="e">
        <f>_xlfn.IFNA(_xlfn.XLOOKUP($Z134,#REF!,#REF!,),"")</f>
        <v>#REF!</v>
      </c>
    </row>
    <row r="135" spans="1:35" hidden="1">
      <c r="A135" s="2" t="s">
        <v>3989</v>
      </c>
      <c r="B135" s="2" t="s">
        <v>1465</v>
      </c>
      <c r="C135" s="2" t="s">
        <v>4148</v>
      </c>
      <c r="D135" s="2" t="s">
        <v>1708</v>
      </c>
      <c r="E135" s="2" t="s">
        <v>201</v>
      </c>
      <c r="F135" s="2" t="s">
        <v>1664</v>
      </c>
      <c r="G135" s="2" t="s">
        <v>196</v>
      </c>
      <c r="H135" s="2" t="s">
        <v>3991</v>
      </c>
      <c r="I135" s="2" t="s">
        <v>3991</v>
      </c>
      <c r="J135" s="2"/>
      <c r="K135" s="2" t="s">
        <v>66</v>
      </c>
      <c r="L135" s="2" t="s">
        <v>66</v>
      </c>
      <c r="M135" s="2" t="s">
        <v>66</v>
      </c>
      <c r="N135" s="2" t="s">
        <v>66</v>
      </c>
      <c r="O135" s="2" t="s">
        <v>66</v>
      </c>
      <c r="P135" s="2" t="s">
        <v>3992</v>
      </c>
      <c r="Q135" s="2" t="s">
        <v>395</v>
      </c>
      <c r="R135" s="2" t="s">
        <v>66</v>
      </c>
      <c r="S135" s="2" t="s">
        <v>1658</v>
      </c>
      <c r="T135" s="2" t="s">
        <v>66</v>
      </c>
      <c r="U135" s="2"/>
      <c r="V135" s="2"/>
      <c r="W135" s="2" t="s">
        <v>206</v>
      </c>
      <c r="X135" s="4" t="s">
        <v>102</v>
      </c>
      <c r="Y135" s="2"/>
      <c r="Z135" s="13"/>
      <c r="AE135" t="e">
        <f>IF($AI135="Y",(_xlfn.XLOOKUP($Z135,#REF!,#REF!,)),"")</f>
        <v>#REF!</v>
      </c>
      <c r="AF135" t="e">
        <f>IF($AI135="Y",(_xlfn.XLOOKUP($Z135,#REF!,#REF!,)),"")</f>
        <v>#REF!</v>
      </c>
      <c r="AG135" t="e">
        <f>IF($AI135="Y",(_xlfn.XLOOKUP($Z135,#REF!,#REF!,)),"")</f>
        <v>#REF!</v>
      </c>
      <c r="AH135" t="e">
        <f>IF($AI135="Y",(_xlfn.XLOOKUP($Z135,#REF!,#REF!,)),"")</f>
        <v>#REF!</v>
      </c>
      <c r="AI135" t="e">
        <f>_xlfn.IFNA(_xlfn.XLOOKUP($Z135,#REF!,#REF!,),"")</f>
        <v>#REF!</v>
      </c>
    </row>
    <row r="136" spans="1:35" hidden="1">
      <c r="A136" s="2" t="s">
        <v>3989</v>
      </c>
      <c r="B136" s="2" t="s">
        <v>1465</v>
      </c>
      <c r="C136" s="2" t="s">
        <v>4149</v>
      </c>
      <c r="D136" s="2" t="s">
        <v>1708</v>
      </c>
      <c r="E136" s="2" t="s">
        <v>208</v>
      </c>
      <c r="F136" s="2" t="s">
        <v>1664</v>
      </c>
      <c r="G136" s="2" t="s">
        <v>196</v>
      </c>
      <c r="H136" s="2" t="s">
        <v>3991</v>
      </c>
      <c r="I136" s="2" t="s">
        <v>3991</v>
      </c>
      <c r="J136" s="2"/>
      <c r="K136" s="2" t="s">
        <v>66</v>
      </c>
      <c r="L136" s="2" t="s">
        <v>66</v>
      </c>
      <c r="M136" s="2" t="s">
        <v>66</v>
      </c>
      <c r="N136" s="2" t="s">
        <v>66</v>
      </c>
      <c r="O136" s="2" t="s">
        <v>66</v>
      </c>
      <c r="P136" s="2" t="s">
        <v>3992</v>
      </c>
      <c r="Q136" s="2" t="s">
        <v>395</v>
      </c>
      <c r="R136" s="2" t="s">
        <v>66</v>
      </c>
      <c r="S136" s="2" t="s">
        <v>1658</v>
      </c>
      <c r="T136" s="2" t="s">
        <v>66</v>
      </c>
      <c r="U136" s="2"/>
      <c r="V136" s="2"/>
      <c r="W136" s="2" t="s">
        <v>206</v>
      </c>
      <c r="X136" s="4" t="s">
        <v>102</v>
      </c>
      <c r="Y136" s="2"/>
      <c r="Z136" s="13"/>
      <c r="AE136" t="e">
        <f>IF($AI136="Y",(_xlfn.XLOOKUP($Z136,#REF!,#REF!,)),"")</f>
        <v>#REF!</v>
      </c>
      <c r="AF136" t="e">
        <f>IF($AI136="Y",(_xlfn.XLOOKUP($Z136,#REF!,#REF!,)),"")</f>
        <v>#REF!</v>
      </c>
      <c r="AG136" t="e">
        <f>IF($AI136="Y",(_xlfn.XLOOKUP($Z136,#REF!,#REF!,)),"")</f>
        <v>#REF!</v>
      </c>
      <c r="AH136" t="e">
        <f>IF($AI136="Y",(_xlfn.XLOOKUP($Z136,#REF!,#REF!,)),"")</f>
        <v>#REF!</v>
      </c>
      <c r="AI136" t="e">
        <f>_xlfn.IFNA(_xlfn.XLOOKUP($Z136,#REF!,#REF!,),"")</f>
        <v>#REF!</v>
      </c>
    </row>
    <row r="137" spans="1:35" hidden="1">
      <c r="A137" s="2" t="s">
        <v>3989</v>
      </c>
      <c r="B137" s="2" t="s">
        <v>1465</v>
      </c>
      <c r="C137" s="2" t="s">
        <v>4150</v>
      </c>
      <c r="D137" s="2" t="s">
        <v>1803</v>
      </c>
      <c r="E137" s="2" t="s">
        <v>4004</v>
      </c>
      <c r="F137" s="2" t="s">
        <v>1804</v>
      </c>
      <c r="G137" s="2" t="s">
        <v>196</v>
      </c>
      <c r="H137" s="2" t="s">
        <v>3991</v>
      </c>
      <c r="I137" s="2" t="s">
        <v>3991</v>
      </c>
      <c r="J137" s="2"/>
      <c r="K137" s="2" t="s">
        <v>66</v>
      </c>
      <c r="L137" s="2" t="s">
        <v>66</v>
      </c>
      <c r="M137" s="2" t="s">
        <v>66</v>
      </c>
      <c r="N137" s="2" t="s">
        <v>66</v>
      </c>
      <c r="O137" s="2" t="s">
        <v>66</v>
      </c>
      <c r="P137" s="2" t="s">
        <v>3992</v>
      </c>
      <c r="Q137" s="2" t="s">
        <v>395</v>
      </c>
      <c r="R137" s="2" t="s">
        <v>66</v>
      </c>
      <c r="S137" s="2" t="s">
        <v>1727</v>
      </c>
      <c r="T137" s="2" t="s">
        <v>66</v>
      </c>
      <c r="U137" s="2"/>
      <c r="V137" s="2"/>
      <c r="W137" s="2" t="s">
        <v>62</v>
      </c>
      <c r="X137" s="4" t="s">
        <v>102</v>
      </c>
      <c r="Y137" s="2"/>
      <c r="Z137" s="13"/>
      <c r="AE137" t="e">
        <f>IF($AI137="Y",(_xlfn.XLOOKUP($Z137,#REF!,#REF!,)),"")</f>
        <v>#REF!</v>
      </c>
      <c r="AF137" t="e">
        <f>IF($AI137="Y",(_xlfn.XLOOKUP($Z137,#REF!,#REF!,)),"")</f>
        <v>#REF!</v>
      </c>
      <c r="AG137" t="e">
        <f>IF($AI137="Y",(_xlfn.XLOOKUP($Z137,#REF!,#REF!,)),"")</f>
        <v>#REF!</v>
      </c>
      <c r="AH137" t="e">
        <f>IF($AI137="Y",(_xlfn.XLOOKUP($Z137,#REF!,#REF!,)),"")</f>
        <v>#REF!</v>
      </c>
      <c r="AI137" t="e">
        <f>_xlfn.IFNA(_xlfn.XLOOKUP($Z137,#REF!,#REF!,),"")</f>
        <v>#REF!</v>
      </c>
    </row>
    <row r="138" spans="1:35" hidden="1">
      <c r="A138" s="2" t="s">
        <v>3989</v>
      </c>
      <c r="B138" s="2" t="s">
        <v>1465</v>
      </c>
      <c r="C138" s="2" t="s">
        <v>4151</v>
      </c>
      <c r="D138" s="2" t="s">
        <v>1740</v>
      </c>
      <c r="E138" s="2" t="s">
        <v>360</v>
      </c>
      <c r="F138" s="2" t="s">
        <v>4152</v>
      </c>
      <c r="G138" s="2" t="s">
        <v>362</v>
      </c>
      <c r="H138" s="2" t="s">
        <v>3991</v>
      </c>
      <c r="I138" s="2" t="s">
        <v>3991</v>
      </c>
      <c r="J138" s="2"/>
      <c r="K138" s="2" t="s">
        <v>66</v>
      </c>
      <c r="L138" s="2" t="s">
        <v>66</v>
      </c>
      <c r="M138" s="2" t="s">
        <v>66</v>
      </c>
      <c r="N138" s="2" t="s">
        <v>66</v>
      </c>
      <c r="O138" s="2" t="s">
        <v>66</v>
      </c>
      <c r="P138" s="2" t="s">
        <v>3992</v>
      </c>
      <c r="Q138" s="2" t="s">
        <v>66</v>
      </c>
      <c r="R138" s="2" t="s">
        <v>66</v>
      </c>
      <c r="S138" s="2" t="s">
        <v>1727</v>
      </c>
      <c r="T138" s="2" t="s">
        <v>66</v>
      </c>
      <c r="U138" s="2"/>
      <c r="V138" s="2"/>
      <c r="W138" s="2" t="s">
        <v>112</v>
      </c>
      <c r="X138" s="1"/>
      <c r="Y138" s="2"/>
      <c r="Z138" s="13"/>
      <c r="AE138" t="e">
        <f>IF($AI138="Y",(_xlfn.XLOOKUP($Z138,#REF!,#REF!,)),"")</f>
        <v>#REF!</v>
      </c>
      <c r="AF138" t="e">
        <f>IF($AI138="Y",(_xlfn.XLOOKUP($Z138,#REF!,#REF!,)),"")</f>
        <v>#REF!</v>
      </c>
      <c r="AG138" t="e">
        <f>IF($AI138="Y",(_xlfn.XLOOKUP($Z138,#REF!,#REF!,)),"")</f>
        <v>#REF!</v>
      </c>
      <c r="AH138" t="e">
        <f>IF($AI138="Y",(_xlfn.XLOOKUP($Z138,#REF!,#REF!,)),"")</f>
        <v>#REF!</v>
      </c>
      <c r="AI138" t="e">
        <f>_xlfn.IFNA(_xlfn.XLOOKUP($Z138,#REF!,#REF!,),"")</f>
        <v>#REF!</v>
      </c>
    </row>
    <row r="139" spans="1:35" hidden="1">
      <c r="A139" s="2" t="s">
        <v>3989</v>
      </c>
      <c r="B139" s="2" t="s">
        <v>1465</v>
      </c>
      <c r="C139" s="2" t="s">
        <v>4153</v>
      </c>
      <c r="D139" s="2" t="s">
        <v>1745</v>
      </c>
      <c r="E139" s="2" t="s">
        <v>360</v>
      </c>
      <c r="F139" s="2" t="s">
        <v>4152</v>
      </c>
      <c r="G139" s="2" t="s">
        <v>362</v>
      </c>
      <c r="H139" s="2" t="s">
        <v>3991</v>
      </c>
      <c r="I139" s="2" t="s">
        <v>3991</v>
      </c>
      <c r="J139" s="2"/>
      <c r="K139" s="2" t="s">
        <v>66</v>
      </c>
      <c r="L139" s="2" t="s">
        <v>66</v>
      </c>
      <c r="M139" s="2" t="s">
        <v>66</v>
      </c>
      <c r="N139" s="2" t="s">
        <v>66</v>
      </c>
      <c r="O139" s="2" t="s">
        <v>66</v>
      </c>
      <c r="P139" s="2" t="s">
        <v>3992</v>
      </c>
      <c r="Q139" s="2" t="s">
        <v>66</v>
      </c>
      <c r="R139" s="2" t="s">
        <v>66</v>
      </c>
      <c r="S139" s="2" t="s">
        <v>1727</v>
      </c>
      <c r="T139" s="2" t="s">
        <v>66</v>
      </c>
      <c r="U139" s="2"/>
      <c r="V139" s="2"/>
      <c r="W139" s="2" t="s">
        <v>112</v>
      </c>
      <c r="X139" s="1"/>
      <c r="Y139" s="2"/>
      <c r="Z139" s="13"/>
      <c r="AE139" t="e">
        <f>IF($AI139="Y",(_xlfn.XLOOKUP($Z139,#REF!,#REF!,)),"")</f>
        <v>#REF!</v>
      </c>
      <c r="AF139" t="e">
        <f>IF($AI139="Y",(_xlfn.XLOOKUP($Z139,#REF!,#REF!,)),"")</f>
        <v>#REF!</v>
      </c>
      <c r="AG139" t="e">
        <f>IF($AI139="Y",(_xlfn.XLOOKUP($Z139,#REF!,#REF!,)),"")</f>
        <v>#REF!</v>
      </c>
      <c r="AH139" t="e">
        <f>IF($AI139="Y",(_xlfn.XLOOKUP($Z139,#REF!,#REF!,)),"")</f>
        <v>#REF!</v>
      </c>
      <c r="AI139" t="e">
        <f>_xlfn.IFNA(_xlfn.XLOOKUP($Z139,#REF!,#REF!,),"")</f>
        <v>#REF!</v>
      </c>
    </row>
    <row r="140" spans="1:35" hidden="1">
      <c r="A140" s="2" t="s">
        <v>3989</v>
      </c>
      <c r="B140" s="2" t="s">
        <v>1465</v>
      </c>
      <c r="C140" s="2" t="s">
        <v>4154</v>
      </c>
      <c r="D140" s="2" t="s">
        <v>1747</v>
      </c>
      <c r="E140" s="2" t="s">
        <v>360</v>
      </c>
      <c r="F140" s="2" t="s">
        <v>4155</v>
      </c>
      <c r="G140" s="2" t="s">
        <v>362</v>
      </c>
      <c r="H140" s="2" t="s">
        <v>3991</v>
      </c>
      <c r="I140" s="2" t="s">
        <v>3991</v>
      </c>
      <c r="J140" s="2"/>
      <c r="K140" s="2" t="s">
        <v>66</v>
      </c>
      <c r="L140" s="2" t="s">
        <v>66</v>
      </c>
      <c r="M140" s="2" t="s">
        <v>66</v>
      </c>
      <c r="N140" s="2" t="s">
        <v>66</v>
      </c>
      <c r="O140" s="2" t="s">
        <v>66</v>
      </c>
      <c r="P140" s="2" t="s">
        <v>3992</v>
      </c>
      <c r="Q140" s="2" t="s">
        <v>66</v>
      </c>
      <c r="R140" s="2" t="s">
        <v>66</v>
      </c>
      <c r="S140" s="2" t="s">
        <v>1727</v>
      </c>
      <c r="T140" s="2" t="s">
        <v>66</v>
      </c>
      <c r="U140" s="2"/>
      <c r="V140" s="2"/>
      <c r="W140" s="2" t="s">
        <v>112</v>
      </c>
      <c r="X140" s="1"/>
      <c r="Y140" s="2"/>
      <c r="Z140" s="13"/>
      <c r="AE140" t="e">
        <f>IF($AI140="Y",(_xlfn.XLOOKUP($Z140,#REF!,#REF!,)),"")</f>
        <v>#REF!</v>
      </c>
      <c r="AF140" t="e">
        <f>IF($AI140="Y",(_xlfn.XLOOKUP($Z140,#REF!,#REF!,)),"")</f>
        <v>#REF!</v>
      </c>
      <c r="AG140" t="e">
        <f>IF($AI140="Y",(_xlfn.XLOOKUP($Z140,#REF!,#REF!,)),"")</f>
        <v>#REF!</v>
      </c>
      <c r="AH140" t="e">
        <f>IF($AI140="Y",(_xlfn.XLOOKUP($Z140,#REF!,#REF!,)),"")</f>
        <v>#REF!</v>
      </c>
      <c r="AI140" t="e">
        <f>_xlfn.IFNA(_xlfn.XLOOKUP($Z140,#REF!,#REF!,),"")</f>
        <v>#REF!</v>
      </c>
    </row>
    <row r="141" spans="1:35" hidden="1">
      <c r="A141" s="2" t="s">
        <v>3989</v>
      </c>
      <c r="B141" s="2" t="s">
        <v>1465</v>
      </c>
      <c r="C141" s="2" t="s">
        <v>4156</v>
      </c>
      <c r="D141" s="2" t="s">
        <v>1751</v>
      </c>
      <c r="E141" s="2" t="s">
        <v>360</v>
      </c>
      <c r="F141" s="2" t="s">
        <v>4155</v>
      </c>
      <c r="G141" s="2" t="s">
        <v>362</v>
      </c>
      <c r="H141" s="2" t="s">
        <v>3991</v>
      </c>
      <c r="I141" s="2" t="s">
        <v>3991</v>
      </c>
      <c r="J141" s="2"/>
      <c r="K141" s="2" t="s">
        <v>66</v>
      </c>
      <c r="L141" s="2" t="s">
        <v>66</v>
      </c>
      <c r="M141" s="2" t="s">
        <v>66</v>
      </c>
      <c r="N141" s="2" t="s">
        <v>66</v>
      </c>
      <c r="O141" s="2" t="s">
        <v>66</v>
      </c>
      <c r="P141" s="2" t="s">
        <v>3992</v>
      </c>
      <c r="Q141" s="2" t="s">
        <v>66</v>
      </c>
      <c r="R141" s="2" t="s">
        <v>66</v>
      </c>
      <c r="S141" s="2" t="s">
        <v>1727</v>
      </c>
      <c r="T141" s="2" t="s">
        <v>66</v>
      </c>
      <c r="U141" s="2"/>
      <c r="V141" s="2"/>
      <c r="W141" s="2" t="s">
        <v>112</v>
      </c>
      <c r="X141" s="1"/>
      <c r="Y141" s="2"/>
      <c r="Z141" s="13"/>
      <c r="AE141" t="e">
        <f>IF($AI141="Y",(_xlfn.XLOOKUP($Z141,#REF!,#REF!,)),"")</f>
        <v>#REF!</v>
      </c>
      <c r="AF141" t="e">
        <f>IF($AI141="Y",(_xlfn.XLOOKUP($Z141,#REF!,#REF!,)),"")</f>
        <v>#REF!</v>
      </c>
      <c r="AG141" t="e">
        <f>IF($AI141="Y",(_xlfn.XLOOKUP($Z141,#REF!,#REF!,)),"")</f>
        <v>#REF!</v>
      </c>
      <c r="AH141" t="e">
        <f>IF($AI141="Y",(_xlfn.XLOOKUP($Z141,#REF!,#REF!,)),"")</f>
        <v>#REF!</v>
      </c>
      <c r="AI141" t="e">
        <f>_xlfn.IFNA(_xlfn.XLOOKUP($Z141,#REF!,#REF!,),"")</f>
        <v>#REF!</v>
      </c>
    </row>
    <row r="142" spans="1:35" hidden="1">
      <c r="A142" s="2" t="s">
        <v>3989</v>
      </c>
      <c r="B142" s="2" t="s">
        <v>1465</v>
      </c>
      <c r="C142" s="2" t="s">
        <v>4157</v>
      </c>
      <c r="D142" s="2" t="s">
        <v>1753</v>
      </c>
      <c r="E142" s="2" t="s">
        <v>360</v>
      </c>
      <c r="F142" s="2" t="s">
        <v>4158</v>
      </c>
      <c r="G142" s="2" t="s">
        <v>362</v>
      </c>
      <c r="H142" s="2" t="s">
        <v>3991</v>
      </c>
      <c r="I142" s="2" t="s">
        <v>3991</v>
      </c>
      <c r="J142" s="2"/>
      <c r="K142" s="2" t="s">
        <v>66</v>
      </c>
      <c r="L142" s="2" t="s">
        <v>66</v>
      </c>
      <c r="M142" s="2" t="s">
        <v>66</v>
      </c>
      <c r="N142" s="2" t="s">
        <v>66</v>
      </c>
      <c r="O142" s="2" t="s">
        <v>66</v>
      </c>
      <c r="P142" s="2" t="s">
        <v>3992</v>
      </c>
      <c r="Q142" s="2" t="s">
        <v>66</v>
      </c>
      <c r="R142" s="2" t="s">
        <v>66</v>
      </c>
      <c r="S142" s="2" t="s">
        <v>1727</v>
      </c>
      <c r="T142" s="2" t="s">
        <v>66</v>
      </c>
      <c r="U142" s="2"/>
      <c r="V142" s="2"/>
      <c r="W142" s="2" t="s">
        <v>112</v>
      </c>
      <c r="X142" s="1"/>
      <c r="Y142" s="2"/>
      <c r="Z142" s="13"/>
      <c r="AE142" t="e">
        <f>IF($AI142="Y",(_xlfn.XLOOKUP($Z142,#REF!,#REF!,)),"")</f>
        <v>#REF!</v>
      </c>
      <c r="AF142" t="e">
        <f>IF($AI142="Y",(_xlfn.XLOOKUP($Z142,#REF!,#REF!,)),"")</f>
        <v>#REF!</v>
      </c>
      <c r="AG142" t="e">
        <f>IF($AI142="Y",(_xlfn.XLOOKUP($Z142,#REF!,#REF!,)),"")</f>
        <v>#REF!</v>
      </c>
      <c r="AH142" t="e">
        <f>IF($AI142="Y",(_xlfn.XLOOKUP($Z142,#REF!,#REF!,)),"")</f>
        <v>#REF!</v>
      </c>
      <c r="AI142" t="e">
        <f>_xlfn.IFNA(_xlfn.XLOOKUP($Z142,#REF!,#REF!,),"")</f>
        <v>#REF!</v>
      </c>
    </row>
    <row r="143" spans="1:35" hidden="1">
      <c r="A143" s="2" t="s">
        <v>3989</v>
      </c>
      <c r="B143" s="2" t="s">
        <v>1465</v>
      </c>
      <c r="C143" s="2" t="s">
        <v>4159</v>
      </c>
      <c r="D143" s="2" t="s">
        <v>1756</v>
      </c>
      <c r="E143" s="2" t="s">
        <v>360</v>
      </c>
      <c r="F143" s="2" t="s">
        <v>4158</v>
      </c>
      <c r="G143" s="2" t="s">
        <v>362</v>
      </c>
      <c r="H143" s="2" t="s">
        <v>3991</v>
      </c>
      <c r="I143" s="2" t="s">
        <v>3991</v>
      </c>
      <c r="J143" s="2"/>
      <c r="K143" s="2" t="s">
        <v>66</v>
      </c>
      <c r="L143" s="2" t="s">
        <v>66</v>
      </c>
      <c r="M143" s="2" t="s">
        <v>66</v>
      </c>
      <c r="N143" s="2" t="s">
        <v>66</v>
      </c>
      <c r="O143" s="2" t="s">
        <v>66</v>
      </c>
      <c r="P143" s="2" t="s">
        <v>3992</v>
      </c>
      <c r="Q143" s="2" t="s">
        <v>66</v>
      </c>
      <c r="R143" s="2" t="s">
        <v>66</v>
      </c>
      <c r="S143" s="2" t="s">
        <v>1727</v>
      </c>
      <c r="T143" s="2" t="s">
        <v>66</v>
      </c>
      <c r="U143" s="2"/>
      <c r="V143" s="2"/>
      <c r="W143" s="2" t="s">
        <v>112</v>
      </c>
      <c r="X143" s="1"/>
      <c r="Y143" s="2"/>
      <c r="Z143" s="13"/>
      <c r="AE143" t="e">
        <f>IF($AI143="Y",(_xlfn.XLOOKUP($Z143,#REF!,#REF!,)),"")</f>
        <v>#REF!</v>
      </c>
      <c r="AF143" t="e">
        <f>IF($AI143="Y",(_xlfn.XLOOKUP($Z143,#REF!,#REF!,)),"")</f>
        <v>#REF!</v>
      </c>
      <c r="AG143" t="e">
        <f>IF($AI143="Y",(_xlfn.XLOOKUP($Z143,#REF!,#REF!,)),"")</f>
        <v>#REF!</v>
      </c>
      <c r="AH143" t="e">
        <f>IF($AI143="Y",(_xlfn.XLOOKUP($Z143,#REF!,#REF!,)),"")</f>
        <v>#REF!</v>
      </c>
      <c r="AI143" t="e">
        <f>_xlfn.IFNA(_xlfn.XLOOKUP($Z143,#REF!,#REF!,),"")</f>
        <v>#REF!</v>
      </c>
    </row>
    <row r="144" spans="1:35" hidden="1">
      <c r="A144" s="2" t="s">
        <v>3989</v>
      </c>
      <c r="B144" s="2" t="s">
        <v>1465</v>
      </c>
      <c r="C144" s="2" t="s">
        <v>4160</v>
      </c>
      <c r="D144" s="2" t="s">
        <v>1803</v>
      </c>
      <c r="E144" s="2" t="s">
        <v>201</v>
      </c>
      <c r="F144" s="2" t="s">
        <v>1804</v>
      </c>
      <c r="G144" s="2" t="s">
        <v>196</v>
      </c>
      <c r="H144" s="2" t="s">
        <v>3991</v>
      </c>
      <c r="I144" s="2" t="s">
        <v>3991</v>
      </c>
      <c r="J144" s="2"/>
      <c r="K144" s="2" t="s">
        <v>66</v>
      </c>
      <c r="L144" s="2" t="s">
        <v>66</v>
      </c>
      <c r="M144" s="2" t="s">
        <v>66</v>
      </c>
      <c r="N144" s="2" t="s">
        <v>66</v>
      </c>
      <c r="O144" s="2" t="s">
        <v>66</v>
      </c>
      <c r="P144" s="2" t="s">
        <v>3992</v>
      </c>
      <c r="Q144" s="2" t="s">
        <v>395</v>
      </c>
      <c r="R144" s="2" t="s">
        <v>66</v>
      </c>
      <c r="S144" s="2" t="s">
        <v>1727</v>
      </c>
      <c r="T144" s="2" t="s">
        <v>66</v>
      </c>
      <c r="U144" s="2"/>
      <c r="V144" s="2"/>
      <c r="W144" s="2" t="s">
        <v>206</v>
      </c>
      <c r="X144" s="4" t="s">
        <v>102</v>
      </c>
      <c r="Y144" s="2"/>
      <c r="Z144" s="13"/>
      <c r="AE144" t="e">
        <f>IF($AI144="Y",(_xlfn.XLOOKUP($Z144,#REF!,#REF!,)),"")</f>
        <v>#REF!</v>
      </c>
      <c r="AF144" t="e">
        <f>IF($AI144="Y",(_xlfn.XLOOKUP($Z144,#REF!,#REF!,)),"")</f>
        <v>#REF!</v>
      </c>
      <c r="AG144" t="e">
        <f>IF($AI144="Y",(_xlfn.XLOOKUP($Z144,#REF!,#REF!,)),"")</f>
        <v>#REF!</v>
      </c>
      <c r="AH144" t="e">
        <f>IF($AI144="Y",(_xlfn.XLOOKUP($Z144,#REF!,#REF!,)),"")</f>
        <v>#REF!</v>
      </c>
      <c r="AI144" t="e">
        <f>_xlfn.IFNA(_xlfn.XLOOKUP($Z144,#REF!,#REF!,),"")</f>
        <v>#REF!</v>
      </c>
    </row>
    <row r="145" spans="1:35" hidden="1">
      <c r="A145" s="2" t="s">
        <v>3989</v>
      </c>
      <c r="B145" s="2" t="s">
        <v>1465</v>
      </c>
      <c r="C145" s="2" t="s">
        <v>4161</v>
      </c>
      <c r="D145" s="2" t="s">
        <v>1803</v>
      </c>
      <c r="E145" s="2" t="s">
        <v>208</v>
      </c>
      <c r="F145" s="2" t="s">
        <v>1804</v>
      </c>
      <c r="G145" s="2" t="s">
        <v>196</v>
      </c>
      <c r="H145" s="2" t="s">
        <v>3991</v>
      </c>
      <c r="I145" s="2" t="s">
        <v>3991</v>
      </c>
      <c r="J145" s="2"/>
      <c r="K145" s="2" t="s">
        <v>66</v>
      </c>
      <c r="L145" s="2" t="s">
        <v>66</v>
      </c>
      <c r="M145" s="2" t="s">
        <v>66</v>
      </c>
      <c r="N145" s="2" t="s">
        <v>66</v>
      </c>
      <c r="O145" s="2" t="s">
        <v>66</v>
      </c>
      <c r="P145" s="2" t="s">
        <v>3992</v>
      </c>
      <c r="Q145" s="2" t="s">
        <v>395</v>
      </c>
      <c r="R145" s="2" t="s">
        <v>66</v>
      </c>
      <c r="S145" s="2" t="s">
        <v>1727</v>
      </c>
      <c r="T145" s="2" t="s">
        <v>66</v>
      </c>
      <c r="U145" s="2"/>
      <c r="V145" s="2"/>
      <c r="W145" s="2" t="s">
        <v>206</v>
      </c>
      <c r="X145" s="4" t="s">
        <v>102</v>
      </c>
      <c r="Y145" s="2"/>
      <c r="Z145" s="13"/>
      <c r="AE145" t="e">
        <f>IF($AI145="Y",(_xlfn.XLOOKUP($Z145,#REF!,#REF!,)),"")</f>
        <v>#REF!</v>
      </c>
      <c r="AF145" t="e">
        <f>IF($AI145="Y",(_xlfn.XLOOKUP($Z145,#REF!,#REF!,)),"")</f>
        <v>#REF!</v>
      </c>
      <c r="AG145" t="e">
        <f>IF($AI145="Y",(_xlfn.XLOOKUP($Z145,#REF!,#REF!,)),"")</f>
        <v>#REF!</v>
      </c>
      <c r="AH145" t="e">
        <f>IF($AI145="Y",(_xlfn.XLOOKUP($Z145,#REF!,#REF!,)),"")</f>
        <v>#REF!</v>
      </c>
      <c r="AI145" t="e">
        <f>_xlfn.IFNA(_xlfn.XLOOKUP($Z145,#REF!,#REF!,),"")</f>
        <v>#REF!</v>
      </c>
    </row>
    <row r="146" spans="1:35" hidden="1">
      <c r="A146" s="2" t="s">
        <v>3989</v>
      </c>
      <c r="B146" s="2" t="s">
        <v>1465</v>
      </c>
      <c r="C146" s="2" t="s">
        <v>4162</v>
      </c>
      <c r="D146" s="2" t="s">
        <v>1762</v>
      </c>
      <c r="E146" s="2" t="s">
        <v>142</v>
      </c>
      <c r="F146" s="2" t="s">
        <v>66</v>
      </c>
      <c r="G146" s="2" t="s">
        <v>362</v>
      </c>
      <c r="H146" s="2" t="s">
        <v>3991</v>
      </c>
      <c r="I146" s="2" t="s">
        <v>3991</v>
      </c>
      <c r="J146" s="2"/>
      <c r="K146" s="2" t="s">
        <v>66</v>
      </c>
      <c r="L146" s="2" t="s">
        <v>66</v>
      </c>
      <c r="M146" s="2" t="s">
        <v>66</v>
      </c>
      <c r="N146" s="2" t="s">
        <v>66</v>
      </c>
      <c r="O146" s="2" t="s">
        <v>66</v>
      </c>
      <c r="P146" s="2" t="s">
        <v>3992</v>
      </c>
      <c r="Q146" s="2" t="s">
        <v>66</v>
      </c>
      <c r="R146" s="2" t="s">
        <v>66</v>
      </c>
      <c r="S146" s="2" t="s">
        <v>1727</v>
      </c>
      <c r="T146" s="2" t="s">
        <v>66</v>
      </c>
      <c r="U146" s="2"/>
      <c r="V146" s="2"/>
      <c r="W146" s="2" t="s">
        <v>112</v>
      </c>
      <c r="X146" s="1"/>
      <c r="Y146" s="2"/>
      <c r="Z146" s="13"/>
      <c r="AE146" t="e">
        <f>IF($AI146="Y",(_xlfn.XLOOKUP($Z146,#REF!,#REF!,)),"")</f>
        <v>#REF!</v>
      </c>
      <c r="AF146" t="e">
        <f>IF($AI146="Y",(_xlfn.XLOOKUP($Z146,#REF!,#REF!,)),"")</f>
        <v>#REF!</v>
      </c>
      <c r="AG146" t="e">
        <f>IF($AI146="Y",(_xlfn.XLOOKUP($Z146,#REF!,#REF!,)),"")</f>
        <v>#REF!</v>
      </c>
      <c r="AH146" t="e">
        <f>IF($AI146="Y",(_xlfn.XLOOKUP($Z146,#REF!,#REF!,)),"")</f>
        <v>#REF!</v>
      </c>
      <c r="AI146" t="e">
        <f>_xlfn.IFNA(_xlfn.XLOOKUP($Z146,#REF!,#REF!,),"")</f>
        <v>#REF!</v>
      </c>
    </row>
    <row r="147" spans="1:35" hidden="1">
      <c r="A147" s="2" t="s">
        <v>3989</v>
      </c>
      <c r="B147" s="2" t="s">
        <v>1465</v>
      </c>
      <c r="C147" s="2" t="s">
        <v>4163</v>
      </c>
      <c r="D147" s="2" t="s">
        <v>1768</v>
      </c>
      <c r="E147" s="2" t="s">
        <v>142</v>
      </c>
      <c r="F147" s="2" t="s">
        <v>66</v>
      </c>
      <c r="G147" s="2" t="s">
        <v>362</v>
      </c>
      <c r="H147" s="2" t="s">
        <v>3991</v>
      </c>
      <c r="I147" s="2" t="s">
        <v>3991</v>
      </c>
      <c r="J147" s="2"/>
      <c r="K147" s="2" t="s">
        <v>66</v>
      </c>
      <c r="L147" s="2" t="s">
        <v>66</v>
      </c>
      <c r="M147" s="2" t="s">
        <v>66</v>
      </c>
      <c r="N147" s="2" t="s">
        <v>66</v>
      </c>
      <c r="O147" s="2" t="s">
        <v>66</v>
      </c>
      <c r="P147" s="2" t="s">
        <v>3992</v>
      </c>
      <c r="Q147" s="2" t="s">
        <v>66</v>
      </c>
      <c r="R147" s="2" t="s">
        <v>66</v>
      </c>
      <c r="S147" s="2" t="s">
        <v>1727</v>
      </c>
      <c r="T147" s="2" t="s">
        <v>66</v>
      </c>
      <c r="U147" s="2"/>
      <c r="V147" s="2"/>
      <c r="W147" s="2" t="s">
        <v>112</v>
      </c>
      <c r="X147" s="1"/>
      <c r="Y147" s="2"/>
      <c r="Z147" s="13"/>
      <c r="AE147" t="e">
        <f>IF($AI147="Y",(_xlfn.XLOOKUP($Z147,#REF!,#REF!,)),"")</f>
        <v>#REF!</v>
      </c>
      <c r="AF147" t="e">
        <f>IF($AI147="Y",(_xlfn.XLOOKUP($Z147,#REF!,#REF!,)),"")</f>
        <v>#REF!</v>
      </c>
      <c r="AG147" t="e">
        <f>IF($AI147="Y",(_xlfn.XLOOKUP($Z147,#REF!,#REF!,)),"")</f>
        <v>#REF!</v>
      </c>
      <c r="AH147" t="e">
        <f>IF($AI147="Y",(_xlfn.XLOOKUP($Z147,#REF!,#REF!,)),"")</f>
        <v>#REF!</v>
      </c>
      <c r="AI147" t="e">
        <f>_xlfn.IFNA(_xlfn.XLOOKUP($Z147,#REF!,#REF!,),"")</f>
        <v>#REF!</v>
      </c>
    </row>
    <row r="148" spans="1:35" hidden="1">
      <c r="A148" s="2" t="s">
        <v>3989</v>
      </c>
      <c r="B148" s="2" t="s">
        <v>1465</v>
      </c>
      <c r="C148" s="2" t="s">
        <v>4164</v>
      </c>
      <c r="D148" s="2" t="s">
        <v>1772</v>
      </c>
      <c r="E148" s="2" t="s">
        <v>142</v>
      </c>
      <c r="F148" s="2" t="s">
        <v>66</v>
      </c>
      <c r="G148" s="2" t="s">
        <v>362</v>
      </c>
      <c r="H148" s="2" t="s">
        <v>3991</v>
      </c>
      <c r="I148" s="2" t="s">
        <v>3991</v>
      </c>
      <c r="J148" s="2"/>
      <c r="K148" s="2" t="s">
        <v>66</v>
      </c>
      <c r="L148" s="2" t="s">
        <v>66</v>
      </c>
      <c r="M148" s="2" t="s">
        <v>66</v>
      </c>
      <c r="N148" s="2" t="s">
        <v>66</v>
      </c>
      <c r="O148" s="2" t="s">
        <v>66</v>
      </c>
      <c r="P148" s="2" t="s">
        <v>3992</v>
      </c>
      <c r="Q148" s="2" t="s">
        <v>66</v>
      </c>
      <c r="R148" s="2" t="s">
        <v>66</v>
      </c>
      <c r="S148" s="2" t="s">
        <v>1727</v>
      </c>
      <c r="T148" s="2" t="s">
        <v>66</v>
      </c>
      <c r="U148" s="2"/>
      <c r="V148" s="2"/>
      <c r="W148" s="2" t="s">
        <v>112</v>
      </c>
      <c r="X148" s="1"/>
      <c r="Y148" s="2"/>
      <c r="Z148" s="13"/>
      <c r="AE148" t="e">
        <f>IF($AI148="Y",(_xlfn.XLOOKUP($Z148,#REF!,#REF!,)),"")</f>
        <v>#REF!</v>
      </c>
      <c r="AF148" t="e">
        <f>IF($AI148="Y",(_xlfn.XLOOKUP($Z148,#REF!,#REF!,)),"")</f>
        <v>#REF!</v>
      </c>
      <c r="AG148" t="e">
        <f>IF($AI148="Y",(_xlfn.XLOOKUP($Z148,#REF!,#REF!,)),"")</f>
        <v>#REF!</v>
      </c>
      <c r="AH148" t="e">
        <f>IF($AI148="Y",(_xlfn.XLOOKUP($Z148,#REF!,#REF!,)),"")</f>
        <v>#REF!</v>
      </c>
      <c r="AI148" t="e">
        <f>_xlfn.IFNA(_xlfn.XLOOKUP($Z148,#REF!,#REF!,),"")</f>
        <v>#REF!</v>
      </c>
    </row>
    <row r="149" spans="1:35" hidden="1">
      <c r="A149" s="2" t="s">
        <v>3989</v>
      </c>
      <c r="B149" s="2" t="s">
        <v>1465</v>
      </c>
      <c r="C149" s="2" t="s">
        <v>4165</v>
      </c>
      <c r="D149" s="2" t="s">
        <v>1776</v>
      </c>
      <c r="E149" s="2" t="s">
        <v>142</v>
      </c>
      <c r="F149" s="2" t="s">
        <v>66</v>
      </c>
      <c r="G149" s="2" t="s">
        <v>362</v>
      </c>
      <c r="H149" s="2" t="s">
        <v>3991</v>
      </c>
      <c r="I149" s="2" t="s">
        <v>3991</v>
      </c>
      <c r="J149" s="2"/>
      <c r="K149" s="2" t="s">
        <v>66</v>
      </c>
      <c r="L149" s="2" t="s">
        <v>66</v>
      </c>
      <c r="M149" s="2" t="s">
        <v>66</v>
      </c>
      <c r="N149" s="2" t="s">
        <v>66</v>
      </c>
      <c r="O149" s="2" t="s">
        <v>66</v>
      </c>
      <c r="P149" s="2" t="s">
        <v>3992</v>
      </c>
      <c r="Q149" s="2" t="s">
        <v>66</v>
      </c>
      <c r="R149" s="2" t="s">
        <v>66</v>
      </c>
      <c r="S149" s="2" t="s">
        <v>1727</v>
      </c>
      <c r="T149" s="2" t="s">
        <v>66</v>
      </c>
      <c r="U149" s="2"/>
      <c r="V149" s="2"/>
      <c r="W149" s="2" t="s">
        <v>112</v>
      </c>
      <c r="X149" s="1"/>
      <c r="Y149" s="2"/>
      <c r="Z149" s="13"/>
      <c r="AE149" t="e">
        <f>IF($AI149="Y",(_xlfn.XLOOKUP($Z149,#REF!,#REF!,)),"")</f>
        <v>#REF!</v>
      </c>
      <c r="AF149" t="e">
        <f>IF($AI149="Y",(_xlfn.XLOOKUP($Z149,#REF!,#REF!,)),"")</f>
        <v>#REF!</v>
      </c>
      <c r="AG149" t="e">
        <f>IF($AI149="Y",(_xlfn.XLOOKUP($Z149,#REF!,#REF!,)),"")</f>
        <v>#REF!</v>
      </c>
      <c r="AH149" t="e">
        <f>IF($AI149="Y",(_xlfn.XLOOKUP($Z149,#REF!,#REF!,)),"")</f>
        <v>#REF!</v>
      </c>
      <c r="AI149" t="e">
        <f>_xlfn.IFNA(_xlfn.XLOOKUP($Z149,#REF!,#REF!,),"")</f>
        <v>#REF!</v>
      </c>
    </row>
    <row r="150" spans="1:35" hidden="1">
      <c r="A150" s="2" t="s">
        <v>3989</v>
      </c>
      <c r="B150" s="2" t="s">
        <v>1465</v>
      </c>
      <c r="C150" s="2" t="s">
        <v>4166</v>
      </c>
      <c r="D150" s="2" t="s">
        <v>1780</v>
      </c>
      <c r="E150" s="2" t="s">
        <v>142</v>
      </c>
      <c r="F150" s="2" t="s">
        <v>66</v>
      </c>
      <c r="G150" s="2" t="s">
        <v>362</v>
      </c>
      <c r="H150" s="2" t="s">
        <v>3991</v>
      </c>
      <c r="I150" s="2" t="s">
        <v>3991</v>
      </c>
      <c r="J150" s="2"/>
      <c r="K150" s="2" t="s">
        <v>66</v>
      </c>
      <c r="L150" s="2" t="s">
        <v>66</v>
      </c>
      <c r="M150" s="2" t="s">
        <v>66</v>
      </c>
      <c r="N150" s="2" t="s">
        <v>66</v>
      </c>
      <c r="O150" s="2" t="s">
        <v>66</v>
      </c>
      <c r="P150" s="2" t="s">
        <v>3992</v>
      </c>
      <c r="Q150" s="2" t="s">
        <v>66</v>
      </c>
      <c r="R150" s="2" t="s">
        <v>66</v>
      </c>
      <c r="S150" s="2" t="s">
        <v>1727</v>
      </c>
      <c r="T150" s="2" t="s">
        <v>66</v>
      </c>
      <c r="U150" s="2"/>
      <c r="V150" s="2"/>
      <c r="W150" s="2" t="s">
        <v>112</v>
      </c>
      <c r="X150" s="1"/>
      <c r="Y150" s="2"/>
      <c r="Z150" s="13"/>
      <c r="AE150" t="e">
        <f>IF($AI150="Y",(_xlfn.XLOOKUP($Z150,#REF!,#REF!,)),"")</f>
        <v>#REF!</v>
      </c>
      <c r="AF150" t="e">
        <f>IF($AI150="Y",(_xlfn.XLOOKUP($Z150,#REF!,#REF!,)),"")</f>
        <v>#REF!</v>
      </c>
      <c r="AG150" t="e">
        <f>IF($AI150="Y",(_xlfn.XLOOKUP($Z150,#REF!,#REF!,)),"")</f>
        <v>#REF!</v>
      </c>
      <c r="AH150" t="e">
        <f>IF($AI150="Y",(_xlfn.XLOOKUP($Z150,#REF!,#REF!,)),"")</f>
        <v>#REF!</v>
      </c>
      <c r="AI150" t="e">
        <f>_xlfn.IFNA(_xlfn.XLOOKUP($Z150,#REF!,#REF!,),"")</f>
        <v>#REF!</v>
      </c>
    </row>
    <row r="151" spans="1:35" hidden="1">
      <c r="A151" s="2" t="s">
        <v>3989</v>
      </c>
      <c r="B151" s="2" t="s">
        <v>1465</v>
      </c>
      <c r="C151" s="2" t="s">
        <v>4167</v>
      </c>
      <c r="D151" s="2" t="s">
        <v>1783</v>
      </c>
      <c r="E151" s="2" t="s">
        <v>142</v>
      </c>
      <c r="F151" s="2" t="s">
        <v>66</v>
      </c>
      <c r="G151" s="2" t="s">
        <v>362</v>
      </c>
      <c r="H151" s="2" t="s">
        <v>3991</v>
      </c>
      <c r="I151" s="2" t="s">
        <v>3991</v>
      </c>
      <c r="J151" s="2"/>
      <c r="K151" s="2" t="s">
        <v>66</v>
      </c>
      <c r="L151" s="2" t="s">
        <v>66</v>
      </c>
      <c r="M151" s="2" t="s">
        <v>66</v>
      </c>
      <c r="N151" s="2" t="s">
        <v>66</v>
      </c>
      <c r="O151" s="2" t="s">
        <v>66</v>
      </c>
      <c r="P151" s="2" t="s">
        <v>3992</v>
      </c>
      <c r="Q151" s="2" t="s">
        <v>66</v>
      </c>
      <c r="R151" s="2" t="s">
        <v>66</v>
      </c>
      <c r="S151" s="2" t="s">
        <v>1727</v>
      </c>
      <c r="T151" s="2" t="s">
        <v>66</v>
      </c>
      <c r="U151" s="2"/>
      <c r="V151" s="2"/>
      <c r="W151" s="2" t="s">
        <v>112</v>
      </c>
      <c r="X151" s="1"/>
      <c r="Y151" s="2"/>
      <c r="Z151" s="13"/>
      <c r="AE151" t="e">
        <f>IF($AI151="Y",(_xlfn.XLOOKUP($Z151,#REF!,#REF!,)),"")</f>
        <v>#REF!</v>
      </c>
      <c r="AF151" t="e">
        <f>IF($AI151="Y",(_xlfn.XLOOKUP($Z151,#REF!,#REF!,)),"")</f>
        <v>#REF!</v>
      </c>
      <c r="AG151" t="e">
        <f>IF($AI151="Y",(_xlfn.XLOOKUP($Z151,#REF!,#REF!,)),"")</f>
        <v>#REF!</v>
      </c>
      <c r="AH151" t="e">
        <f>IF($AI151="Y",(_xlfn.XLOOKUP($Z151,#REF!,#REF!,)),"")</f>
        <v>#REF!</v>
      </c>
      <c r="AI151" t="e">
        <f>_xlfn.IFNA(_xlfn.XLOOKUP($Z151,#REF!,#REF!,),"")</f>
        <v>#REF!</v>
      </c>
    </row>
    <row r="152" spans="1:35" hidden="1">
      <c r="A152" s="2" t="s">
        <v>3989</v>
      </c>
      <c r="B152" s="2" t="s">
        <v>1908</v>
      </c>
      <c r="C152" s="2" t="s">
        <v>4168</v>
      </c>
      <c r="D152" s="2" t="s">
        <v>1910</v>
      </c>
      <c r="E152" s="2" t="s">
        <v>267</v>
      </c>
      <c r="F152" s="2" t="s">
        <v>1911</v>
      </c>
      <c r="G152" s="2" t="s">
        <v>83</v>
      </c>
      <c r="H152" s="2" t="s">
        <v>3991</v>
      </c>
      <c r="I152" s="2" t="s">
        <v>3991</v>
      </c>
      <c r="J152" s="2"/>
      <c r="K152" s="2" t="s">
        <v>66</v>
      </c>
      <c r="L152" s="2" t="s">
        <v>66</v>
      </c>
      <c r="M152" s="2" t="s">
        <v>66</v>
      </c>
      <c r="N152" s="2" t="s">
        <v>66</v>
      </c>
      <c r="O152" s="2" t="s">
        <v>66</v>
      </c>
      <c r="P152" s="2" t="s">
        <v>3992</v>
      </c>
      <c r="Q152" s="2" t="s">
        <v>66</v>
      </c>
      <c r="R152" s="2" t="s">
        <v>66</v>
      </c>
      <c r="S152" s="2" t="s">
        <v>1912</v>
      </c>
      <c r="T152" s="2" t="s">
        <v>66</v>
      </c>
      <c r="U152" s="2"/>
      <c r="V152" s="2"/>
      <c r="W152" s="2" t="s">
        <v>272</v>
      </c>
      <c r="X152" s="4" t="s">
        <v>102</v>
      </c>
      <c r="Y152" s="2"/>
      <c r="Z152" s="13"/>
      <c r="AE152" t="e">
        <f>IF($AI152="Y",(_xlfn.XLOOKUP($Z152,#REF!,#REF!,)),"")</f>
        <v>#REF!</v>
      </c>
      <c r="AF152" t="e">
        <f>IF($AI152="Y",(_xlfn.XLOOKUP($Z152,#REF!,#REF!,)),"")</f>
        <v>#REF!</v>
      </c>
      <c r="AG152" t="e">
        <f>IF($AI152="Y",(_xlfn.XLOOKUP($Z152,#REF!,#REF!,)),"")</f>
        <v>#REF!</v>
      </c>
      <c r="AH152" t="e">
        <f>IF($AI152="Y",(_xlfn.XLOOKUP($Z152,#REF!,#REF!,)),"")</f>
        <v>#REF!</v>
      </c>
      <c r="AI152" t="e">
        <f>_xlfn.IFNA(_xlfn.XLOOKUP($Z152,#REF!,#REF!,),"")</f>
        <v>#REF!</v>
      </c>
    </row>
    <row r="153" spans="1:35" hidden="1">
      <c r="A153" s="2" t="s">
        <v>3989</v>
      </c>
      <c r="B153" s="2" t="s">
        <v>1908</v>
      </c>
      <c r="C153" s="2" t="s">
        <v>4169</v>
      </c>
      <c r="D153" s="2" t="s">
        <v>1910</v>
      </c>
      <c r="E153" s="2" t="s">
        <v>276</v>
      </c>
      <c r="F153" s="2" t="s">
        <v>1911</v>
      </c>
      <c r="G153" s="2" t="s">
        <v>83</v>
      </c>
      <c r="H153" s="2" t="s">
        <v>3991</v>
      </c>
      <c r="I153" s="2" t="s">
        <v>3991</v>
      </c>
      <c r="J153" s="2"/>
      <c r="K153" s="2" t="s">
        <v>66</v>
      </c>
      <c r="L153" s="2" t="s">
        <v>66</v>
      </c>
      <c r="M153" s="2" t="s">
        <v>66</v>
      </c>
      <c r="N153" s="2" t="s">
        <v>66</v>
      </c>
      <c r="O153" s="2" t="s">
        <v>66</v>
      </c>
      <c r="P153" s="2" t="s">
        <v>3992</v>
      </c>
      <c r="Q153" s="2" t="s">
        <v>66</v>
      </c>
      <c r="R153" s="2" t="s">
        <v>66</v>
      </c>
      <c r="S153" s="2" t="s">
        <v>1912</v>
      </c>
      <c r="T153" s="2" t="s">
        <v>66</v>
      </c>
      <c r="U153" s="2"/>
      <c r="V153" s="2"/>
      <c r="W153" s="2" t="s">
        <v>272</v>
      </c>
      <c r="X153" s="4" t="s">
        <v>102</v>
      </c>
      <c r="Y153" s="2"/>
      <c r="Z153" s="13"/>
      <c r="AE153" t="e">
        <f>IF($AI153="Y",(_xlfn.XLOOKUP($Z153,#REF!,#REF!,)),"")</f>
        <v>#REF!</v>
      </c>
      <c r="AF153" t="e">
        <f>IF($AI153="Y",(_xlfn.XLOOKUP($Z153,#REF!,#REF!,)),"")</f>
        <v>#REF!</v>
      </c>
      <c r="AG153" t="e">
        <f>IF($AI153="Y",(_xlfn.XLOOKUP($Z153,#REF!,#REF!,)),"")</f>
        <v>#REF!</v>
      </c>
      <c r="AH153" t="e">
        <f>IF($AI153="Y",(_xlfn.XLOOKUP($Z153,#REF!,#REF!,)),"")</f>
        <v>#REF!</v>
      </c>
      <c r="AI153" t="e">
        <f>_xlfn.IFNA(_xlfn.XLOOKUP($Z153,#REF!,#REF!,),"")</f>
        <v>#REF!</v>
      </c>
    </row>
    <row r="154" spans="1:35" hidden="1">
      <c r="A154" s="2" t="s">
        <v>3989</v>
      </c>
      <c r="B154" s="2" t="s">
        <v>1908</v>
      </c>
      <c r="C154" s="2" t="s">
        <v>4170</v>
      </c>
      <c r="D154" s="2" t="s">
        <v>2081</v>
      </c>
      <c r="E154" s="2" t="s">
        <v>386</v>
      </c>
      <c r="F154" s="2" t="s">
        <v>4171</v>
      </c>
      <c r="G154" s="2" t="s">
        <v>1940</v>
      </c>
      <c r="H154" s="2" t="s">
        <v>3991</v>
      </c>
      <c r="I154" s="2" t="s">
        <v>3991</v>
      </c>
      <c r="J154" s="2"/>
      <c r="K154" s="2" t="s">
        <v>66</v>
      </c>
      <c r="L154" s="2" t="s">
        <v>66</v>
      </c>
      <c r="M154" s="2" t="s">
        <v>66</v>
      </c>
      <c r="N154" s="2" t="s">
        <v>66</v>
      </c>
      <c r="O154" s="2" t="s">
        <v>66</v>
      </c>
      <c r="P154" s="2" t="s">
        <v>3992</v>
      </c>
      <c r="Q154" s="2" t="s">
        <v>66</v>
      </c>
      <c r="R154" s="2" t="s">
        <v>66</v>
      </c>
      <c r="S154" s="2" t="s">
        <v>1930</v>
      </c>
      <c r="T154" s="2" t="s">
        <v>66</v>
      </c>
      <c r="U154" s="2"/>
      <c r="V154" s="2"/>
      <c r="W154" s="2" t="s">
        <v>206</v>
      </c>
      <c r="X154" s="1"/>
      <c r="Y154" s="2"/>
      <c r="Z154" s="13"/>
      <c r="AE154" t="e">
        <f>IF($AI154="Y",(_xlfn.XLOOKUP($Z154,#REF!,#REF!,)),"")</f>
        <v>#REF!</v>
      </c>
      <c r="AF154" t="e">
        <f>IF($AI154="Y",(_xlfn.XLOOKUP($Z154,#REF!,#REF!,)),"")</f>
        <v>#REF!</v>
      </c>
      <c r="AG154" t="e">
        <f>IF($AI154="Y",(_xlfn.XLOOKUP($Z154,#REF!,#REF!,)),"")</f>
        <v>#REF!</v>
      </c>
      <c r="AH154" t="e">
        <f>IF($AI154="Y",(_xlfn.XLOOKUP($Z154,#REF!,#REF!,)),"")</f>
        <v>#REF!</v>
      </c>
      <c r="AI154" t="e">
        <f>_xlfn.IFNA(_xlfn.XLOOKUP($Z154,#REF!,#REF!,),"")</f>
        <v>#REF!</v>
      </c>
    </row>
    <row r="155" spans="1:35" hidden="1">
      <c r="A155" s="2" t="s">
        <v>3989</v>
      </c>
      <c r="B155" s="2" t="s">
        <v>1908</v>
      </c>
      <c r="C155" s="2" t="s">
        <v>4172</v>
      </c>
      <c r="D155" s="2" t="s">
        <v>2070</v>
      </c>
      <c r="E155" s="2" t="s">
        <v>381</v>
      </c>
      <c r="F155" s="2" t="s">
        <v>4171</v>
      </c>
      <c r="G155" s="2" t="s">
        <v>1940</v>
      </c>
      <c r="H155" s="2" t="s">
        <v>3991</v>
      </c>
      <c r="I155" s="2" t="s">
        <v>3991</v>
      </c>
      <c r="J155" s="2"/>
      <c r="K155" s="2" t="s">
        <v>66</v>
      </c>
      <c r="L155" s="2" t="s">
        <v>66</v>
      </c>
      <c r="M155" s="2" t="s">
        <v>66</v>
      </c>
      <c r="N155" s="2" t="s">
        <v>66</v>
      </c>
      <c r="O155" s="2" t="s">
        <v>66</v>
      </c>
      <c r="P155" s="2" t="s">
        <v>3992</v>
      </c>
      <c r="Q155" s="2" t="s">
        <v>66</v>
      </c>
      <c r="R155" s="2" t="s">
        <v>66</v>
      </c>
      <c r="S155" s="2" t="s">
        <v>1930</v>
      </c>
      <c r="T155" s="2" t="s">
        <v>66</v>
      </c>
      <c r="U155" s="2"/>
      <c r="V155" s="2"/>
      <c r="W155" s="2" t="s">
        <v>206</v>
      </c>
      <c r="X155" s="1"/>
      <c r="Y155" s="2"/>
      <c r="Z155" s="13"/>
      <c r="AE155" t="e">
        <f>IF($AI155="Y",(_xlfn.XLOOKUP($Z155,#REF!,#REF!,)),"")</f>
        <v>#REF!</v>
      </c>
      <c r="AF155" t="e">
        <f>IF($AI155="Y",(_xlfn.XLOOKUP($Z155,#REF!,#REF!,)),"")</f>
        <v>#REF!</v>
      </c>
      <c r="AG155" t="e">
        <f>IF($AI155="Y",(_xlfn.XLOOKUP($Z155,#REF!,#REF!,)),"")</f>
        <v>#REF!</v>
      </c>
      <c r="AH155" t="e">
        <f>IF($AI155="Y",(_xlfn.XLOOKUP($Z155,#REF!,#REF!,)),"")</f>
        <v>#REF!</v>
      </c>
      <c r="AI155" t="e">
        <f>_xlfn.IFNA(_xlfn.XLOOKUP($Z155,#REF!,#REF!,),"")</f>
        <v>#REF!</v>
      </c>
    </row>
    <row r="156" spans="1:35" hidden="1">
      <c r="A156" s="2" t="s">
        <v>3989</v>
      </c>
      <c r="B156" s="2" t="s">
        <v>1908</v>
      </c>
      <c r="C156" s="2" t="s">
        <v>4173</v>
      </c>
      <c r="D156" s="2" t="s">
        <v>1938</v>
      </c>
      <c r="E156" s="2" t="s">
        <v>308</v>
      </c>
      <c r="F156" s="2" t="s">
        <v>4174</v>
      </c>
      <c r="G156" s="2" t="s">
        <v>1940</v>
      </c>
      <c r="H156" s="2" t="s">
        <v>3991</v>
      </c>
      <c r="I156" s="2" t="s">
        <v>3991</v>
      </c>
      <c r="J156" s="2"/>
      <c r="K156" s="2" t="s">
        <v>66</v>
      </c>
      <c r="L156" s="2" t="s">
        <v>66</v>
      </c>
      <c r="M156" s="2" t="s">
        <v>66</v>
      </c>
      <c r="N156" s="2" t="s">
        <v>66</v>
      </c>
      <c r="O156" s="2" t="s">
        <v>66</v>
      </c>
      <c r="P156" s="2" t="s">
        <v>3992</v>
      </c>
      <c r="Q156" s="2" t="s">
        <v>311</v>
      </c>
      <c r="R156" s="2" t="s">
        <v>66</v>
      </c>
      <c r="S156" s="2" t="s">
        <v>1930</v>
      </c>
      <c r="T156" s="2" t="s">
        <v>66</v>
      </c>
      <c r="U156" s="2"/>
      <c r="V156" s="2"/>
      <c r="W156" s="2" t="s">
        <v>62</v>
      </c>
      <c r="X156" s="1"/>
      <c r="Y156" s="2"/>
      <c r="Z156" s="13"/>
      <c r="AE156" t="e">
        <f>IF($AI156="Y",(_xlfn.XLOOKUP($Z156,#REF!,#REF!,)),"")</f>
        <v>#REF!</v>
      </c>
      <c r="AF156" t="e">
        <f>IF($AI156="Y",(_xlfn.XLOOKUP($Z156,#REF!,#REF!,)),"")</f>
        <v>#REF!</v>
      </c>
      <c r="AG156" t="e">
        <f>IF($AI156="Y",(_xlfn.XLOOKUP($Z156,#REF!,#REF!,)),"")</f>
        <v>#REF!</v>
      </c>
      <c r="AH156" t="e">
        <f>IF($AI156="Y",(_xlfn.XLOOKUP($Z156,#REF!,#REF!,)),"")</f>
        <v>#REF!</v>
      </c>
      <c r="AI156" t="e">
        <f>_xlfn.IFNA(_xlfn.XLOOKUP($Z156,#REF!,#REF!,),"")</f>
        <v>#REF!</v>
      </c>
    </row>
    <row r="157" spans="1:35" hidden="1">
      <c r="A157" s="2" t="s">
        <v>3989</v>
      </c>
      <c r="B157" s="2" t="s">
        <v>1908</v>
      </c>
      <c r="C157" s="2" t="s">
        <v>4175</v>
      </c>
      <c r="D157" s="2" t="s">
        <v>1944</v>
      </c>
      <c r="E157" s="2" t="s">
        <v>1951</v>
      </c>
      <c r="F157" s="2" t="s">
        <v>4171</v>
      </c>
      <c r="G157" s="2" t="s">
        <v>1940</v>
      </c>
      <c r="H157" s="2" t="s">
        <v>3991</v>
      </c>
      <c r="I157" s="2" t="s">
        <v>3991</v>
      </c>
      <c r="J157" s="2"/>
      <c r="K157" s="2" t="s">
        <v>66</v>
      </c>
      <c r="L157" s="2" t="s">
        <v>66</v>
      </c>
      <c r="M157" s="2" t="s">
        <v>66</v>
      </c>
      <c r="N157" s="2" t="s">
        <v>66</v>
      </c>
      <c r="O157" s="2" t="s">
        <v>66</v>
      </c>
      <c r="P157" s="2" t="s">
        <v>3992</v>
      </c>
      <c r="Q157" s="2" t="s">
        <v>356</v>
      </c>
      <c r="R157" s="2" t="s">
        <v>66</v>
      </c>
      <c r="S157" s="2" t="s">
        <v>1930</v>
      </c>
      <c r="T157" s="2" t="s">
        <v>66</v>
      </c>
      <c r="U157" s="2"/>
      <c r="V157" s="2"/>
      <c r="W157" s="2" t="s">
        <v>112</v>
      </c>
      <c r="X157" s="1"/>
      <c r="Y157" s="2"/>
      <c r="Z157" s="13"/>
      <c r="AE157" t="e">
        <f>IF($AI157="Y",(_xlfn.XLOOKUP($Z157,#REF!,#REF!,)),"")</f>
        <v>#REF!</v>
      </c>
      <c r="AF157" t="e">
        <f>IF($AI157="Y",(_xlfn.XLOOKUP($Z157,#REF!,#REF!,)),"")</f>
        <v>#REF!</v>
      </c>
      <c r="AG157" t="e">
        <f>IF($AI157="Y",(_xlfn.XLOOKUP($Z157,#REF!,#REF!,)),"")</f>
        <v>#REF!</v>
      </c>
      <c r="AH157" t="e">
        <f>IF($AI157="Y",(_xlfn.XLOOKUP($Z157,#REF!,#REF!,)),"")</f>
        <v>#REF!</v>
      </c>
      <c r="AI157" t="e">
        <f>_xlfn.IFNA(_xlfn.XLOOKUP($Z157,#REF!,#REF!,),"")</f>
        <v>#REF!</v>
      </c>
    </row>
    <row r="158" spans="1:35" hidden="1">
      <c r="A158" s="2" t="s">
        <v>3989</v>
      </c>
      <c r="B158" s="2" t="s">
        <v>1908</v>
      </c>
      <c r="C158" s="2" t="s">
        <v>4176</v>
      </c>
      <c r="D158" s="2" t="s">
        <v>1954</v>
      </c>
      <c r="E158" s="2" t="s">
        <v>391</v>
      </c>
      <c r="F158" s="2" t="s">
        <v>66</v>
      </c>
      <c r="G158" s="2" t="s">
        <v>1957</v>
      </c>
      <c r="H158" s="2" t="s">
        <v>3991</v>
      </c>
      <c r="I158" s="2" t="s">
        <v>3991</v>
      </c>
      <c r="J158" s="2"/>
      <c r="K158" s="2" t="s">
        <v>66</v>
      </c>
      <c r="L158" s="2" t="s">
        <v>66</v>
      </c>
      <c r="M158" s="2" t="s">
        <v>66</v>
      </c>
      <c r="N158" s="2" t="s">
        <v>66</v>
      </c>
      <c r="O158" s="2" t="s">
        <v>66</v>
      </c>
      <c r="P158" s="2" t="s">
        <v>3992</v>
      </c>
      <c r="Q158" s="2" t="s">
        <v>66</v>
      </c>
      <c r="R158" s="2" t="s">
        <v>66</v>
      </c>
      <c r="S158" s="2" t="s">
        <v>1930</v>
      </c>
      <c r="T158" s="2" t="s">
        <v>66</v>
      </c>
      <c r="U158" s="2"/>
      <c r="V158" s="2"/>
      <c r="W158" s="2" t="s">
        <v>272</v>
      </c>
      <c r="X158" s="1"/>
      <c r="Y158" s="2"/>
      <c r="Z158" s="13"/>
      <c r="AE158" t="e">
        <f>IF($AI158="Y",(_xlfn.XLOOKUP($Z158,#REF!,#REF!,)),"")</f>
        <v>#REF!</v>
      </c>
      <c r="AF158" t="e">
        <f>IF($AI158="Y",(_xlfn.XLOOKUP($Z158,#REF!,#REF!,)),"")</f>
        <v>#REF!</v>
      </c>
      <c r="AG158" t="e">
        <f>IF($AI158="Y",(_xlfn.XLOOKUP($Z158,#REF!,#REF!,)),"")</f>
        <v>#REF!</v>
      </c>
      <c r="AH158" t="e">
        <f>IF($AI158="Y",(_xlfn.XLOOKUP($Z158,#REF!,#REF!,)),"")</f>
        <v>#REF!</v>
      </c>
      <c r="AI158" t="e">
        <f>_xlfn.IFNA(_xlfn.XLOOKUP($Z158,#REF!,#REF!,),"")</f>
        <v>#REF!</v>
      </c>
    </row>
    <row r="159" spans="1:35" hidden="1">
      <c r="A159" s="2" t="s">
        <v>3989</v>
      </c>
      <c r="B159" s="2" t="s">
        <v>1908</v>
      </c>
      <c r="C159" s="2" t="s">
        <v>4177</v>
      </c>
      <c r="D159" s="2" t="s">
        <v>1967</v>
      </c>
      <c r="E159" s="2" t="s">
        <v>391</v>
      </c>
      <c r="F159" s="2" t="s">
        <v>4178</v>
      </c>
      <c r="G159" s="2" t="s">
        <v>1957</v>
      </c>
      <c r="H159" s="2" t="s">
        <v>3991</v>
      </c>
      <c r="I159" s="2" t="s">
        <v>3991</v>
      </c>
      <c r="J159" s="2"/>
      <c r="K159" s="2" t="s">
        <v>66</v>
      </c>
      <c r="L159" s="2" t="s">
        <v>66</v>
      </c>
      <c r="M159" s="2" t="s">
        <v>66</v>
      </c>
      <c r="N159" s="2" t="s">
        <v>66</v>
      </c>
      <c r="O159" s="2" t="s">
        <v>66</v>
      </c>
      <c r="P159" s="2" t="s">
        <v>3992</v>
      </c>
      <c r="Q159" s="2" t="s">
        <v>66</v>
      </c>
      <c r="R159" s="2" t="s">
        <v>66</v>
      </c>
      <c r="S159" s="2" t="s">
        <v>1930</v>
      </c>
      <c r="T159" s="2" t="s">
        <v>66</v>
      </c>
      <c r="U159" s="2"/>
      <c r="V159" s="2"/>
      <c r="W159" s="2" t="s">
        <v>272</v>
      </c>
      <c r="X159" s="1"/>
      <c r="Y159" s="2"/>
      <c r="Z159" s="13"/>
      <c r="AE159" t="e">
        <f>IF($AI159="Y",(_xlfn.XLOOKUP($Z159,#REF!,#REF!,)),"")</f>
        <v>#REF!</v>
      </c>
      <c r="AF159" t="e">
        <f>IF($AI159="Y",(_xlfn.XLOOKUP($Z159,#REF!,#REF!,)),"")</f>
        <v>#REF!</v>
      </c>
      <c r="AG159" t="e">
        <f>IF($AI159="Y",(_xlfn.XLOOKUP($Z159,#REF!,#REF!,)),"")</f>
        <v>#REF!</v>
      </c>
      <c r="AH159" t="e">
        <f>IF($AI159="Y",(_xlfn.XLOOKUP($Z159,#REF!,#REF!,)),"")</f>
        <v>#REF!</v>
      </c>
      <c r="AI159" t="e">
        <f>_xlfn.IFNA(_xlfn.XLOOKUP($Z159,#REF!,#REF!,),"")</f>
        <v>#REF!</v>
      </c>
    </row>
    <row r="160" spans="1:35" hidden="1">
      <c r="A160" s="2" t="s">
        <v>3989</v>
      </c>
      <c r="B160" s="2" t="s">
        <v>1908</v>
      </c>
      <c r="C160" s="2" t="s">
        <v>4179</v>
      </c>
      <c r="D160" s="2" t="s">
        <v>1996</v>
      </c>
      <c r="E160" s="2" t="s">
        <v>360</v>
      </c>
      <c r="F160" s="2" t="s">
        <v>4180</v>
      </c>
      <c r="G160" s="2" t="s">
        <v>1957</v>
      </c>
      <c r="H160" s="2" t="s">
        <v>3991</v>
      </c>
      <c r="I160" s="2" t="s">
        <v>3991</v>
      </c>
      <c r="J160" s="2"/>
      <c r="K160" s="2" t="s">
        <v>66</v>
      </c>
      <c r="L160" s="2" t="s">
        <v>66</v>
      </c>
      <c r="M160" s="2" t="s">
        <v>66</v>
      </c>
      <c r="N160" s="2" t="s">
        <v>66</v>
      </c>
      <c r="O160" s="2" t="s">
        <v>66</v>
      </c>
      <c r="P160" s="2" t="s">
        <v>3992</v>
      </c>
      <c r="Q160" s="2" t="s">
        <v>66</v>
      </c>
      <c r="R160" s="2" t="s">
        <v>66</v>
      </c>
      <c r="S160" s="2" t="s">
        <v>1930</v>
      </c>
      <c r="T160" s="2" t="s">
        <v>66</v>
      </c>
      <c r="U160" s="2"/>
      <c r="V160" s="2"/>
      <c r="W160" s="2" t="s">
        <v>112</v>
      </c>
      <c r="X160" s="1"/>
      <c r="Y160" s="2"/>
      <c r="Z160" s="13"/>
      <c r="AE160" t="e">
        <f>IF($AI160="Y",(_xlfn.XLOOKUP($Z160,#REF!,#REF!,)),"")</f>
        <v>#REF!</v>
      </c>
      <c r="AF160" t="e">
        <f>IF($AI160="Y",(_xlfn.XLOOKUP($Z160,#REF!,#REF!,)),"")</f>
        <v>#REF!</v>
      </c>
      <c r="AG160" t="e">
        <f>IF($AI160="Y",(_xlfn.XLOOKUP($Z160,#REF!,#REF!,)),"")</f>
        <v>#REF!</v>
      </c>
      <c r="AH160" t="e">
        <f>IF($AI160="Y",(_xlfn.XLOOKUP($Z160,#REF!,#REF!,)),"")</f>
        <v>#REF!</v>
      </c>
      <c r="AI160" t="e">
        <f>_xlfn.IFNA(_xlfn.XLOOKUP($Z160,#REF!,#REF!,),"")</f>
        <v>#REF!</v>
      </c>
    </row>
    <row r="161" spans="1:35" hidden="1">
      <c r="A161" s="2" t="s">
        <v>3989</v>
      </c>
      <c r="B161" s="2" t="s">
        <v>1908</v>
      </c>
      <c r="C161" s="2" t="s">
        <v>4181</v>
      </c>
      <c r="D161" s="2" t="s">
        <v>2002</v>
      </c>
      <c r="E161" s="2" t="s">
        <v>360</v>
      </c>
      <c r="F161" s="2" t="s">
        <v>4180</v>
      </c>
      <c r="G161" s="2" t="s">
        <v>1957</v>
      </c>
      <c r="H161" s="2" t="s">
        <v>3991</v>
      </c>
      <c r="I161" s="2" t="s">
        <v>3991</v>
      </c>
      <c r="J161" s="2"/>
      <c r="K161" s="2" t="s">
        <v>66</v>
      </c>
      <c r="L161" s="2" t="s">
        <v>66</v>
      </c>
      <c r="M161" s="2" t="s">
        <v>66</v>
      </c>
      <c r="N161" s="2" t="s">
        <v>66</v>
      </c>
      <c r="O161" s="2" t="s">
        <v>66</v>
      </c>
      <c r="P161" s="2" t="s">
        <v>3992</v>
      </c>
      <c r="Q161" s="2" t="s">
        <v>66</v>
      </c>
      <c r="R161" s="2" t="s">
        <v>66</v>
      </c>
      <c r="S161" s="2" t="s">
        <v>1930</v>
      </c>
      <c r="T161" s="2" t="s">
        <v>66</v>
      </c>
      <c r="U161" s="2"/>
      <c r="V161" s="2"/>
      <c r="W161" s="2" t="s">
        <v>112</v>
      </c>
      <c r="X161" s="1"/>
      <c r="Y161" s="2"/>
      <c r="Z161" s="13"/>
      <c r="AE161" t="e">
        <f>IF($AI161="Y",(_xlfn.XLOOKUP($Z161,#REF!,#REF!,)),"")</f>
        <v>#REF!</v>
      </c>
      <c r="AF161" t="e">
        <f>IF($AI161="Y",(_xlfn.XLOOKUP($Z161,#REF!,#REF!,)),"")</f>
        <v>#REF!</v>
      </c>
      <c r="AG161" t="e">
        <f>IF($AI161="Y",(_xlfn.XLOOKUP($Z161,#REF!,#REF!,)),"")</f>
        <v>#REF!</v>
      </c>
      <c r="AH161" t="e">
        <f>IF($AI161="Y",(_xlfn.XLOOKUP($Z161,#REF!,#REF!,)),"")</f>
        <v>#REF!</v>
      </c>
      <c r="AI161" t="e">
        <f>_xlfn.IFNA(_xlfn.XLOOKUP($Z161,#REF!,#REF!,),"")</f>
        <v>#REF!</v>
      </c>
    </row>
    <row r="162" spans="1:35" hidden="1">
      <c r="A162" s="2" t="s">
        <v>3989</v>
      </c>
      <c r="B162" s="2" t="s">
        <v>1908</v>
      </c>
      <c r="C162" s="2" t="s">
        <v>4182</v>
      </c>
      <c r="D162" s="2" t="s">
        <v>2004</v>
      </c>
      <c r="E162" s="2" t="s">
        <v>360</v>
      </c>
      <c r="F162" s="2" t="s">
        <v>4183</v>
      </c>
      <c r="G162" s="2" t="s">
        <v>1957</v>
      </c>
      <c r="H162" s="2" t="s">
        <v>3991</v>
      </c>
      <c r="I162" s="2" t="s">
        <v>3991</v>
      </c>
      <c r="J162" s="2"/>
      <c r="K162" s="2" t="s">
        <v>66</v>
      </c>
      <c r="L162" s="2" t="s">
        <v>66</v>
      </c>
      <c r="M162" s="2" t="s">
        <v>66</v>
      </c>
      <c r="N162" s="2" t="s">
        <v>66</v>
      </c>
      <c r="O162" s="2" t="s">
        <v>66</v>
      </c>
      <c r="P162" s="2" t="s">
        <v>3992</v>
      </c>
      <c r="Q162" s="2" t="s">
        <v>66</v>
      </c>
      <c r="R162" s="2" t="s">
        <v>66</v>
      </c>
      <c r="S162" s="2" t="s">
        <v>1930</v>
      </c>
      <c r="T162" s="2" t="s">
        <v>66</v>
      </c>
      <c r="U162" s="2"/>
      <c r="V162" s="2"/>
      <c r="W162" s="2" t="s">
        <v>112</v>
      </c>
      <c r="X162" s="1"/>
      <c r="Y162" s="2"/>
      <c r="Z162" s="13"/>
      <c r="AE162" t="e">
        <f>IF($AI162="Y",(_xlfn.XLOOKUP($Z162,#REF!,#REF!,)),"")</f>
        <v>#REF!</v>
      </c>
      <c r="AF162" t="e">
        <f>IF($AI162="Y",(_xlfn.XLOOKUP($Z162,#REF!,#REF!,)),"")</f>
        <v>#REF!</v>
      </c>
      <c r="AG162" t="e">
        <f>IF($AI162="Y",(_xlfn.XLOOKUP($Z162,#REF!,#REF!,)),"")</f>
        <v>#REF!</v>
      </c>
      <c r="AH162" t="e">
        <f>IF($AI162="Y",(_xlfn.XLOOKUP($Z162,#REF!,#REF!,)),"")</f>
        <v>#REF!</v>
      </c>
      <c r="AI162" t="e">
        <f>_xlfn.IFNA(_xlfn.XLOOKUP($Z162,#REF!,#REF!,),"")</f>
        <v>#REF!</v>
      </c>
    </row>
    <row r="163" spans="1:35" hidden="1">
      <c r="A163" s="2" t="s">
        <v>3989</v>
      </c>
      <c r="B163" s="2" t="s">
        <v>1908</v>
      </c>
      <c r="C163" s="2" t="s">
        <v>4184</v>
      </c>
      <c r="D163" s="2" t="s">
        <v>2007</v>
      </c>
      <c r="E163" s="2" t="s">
        <v>360</v>
      </c>
      <c r="F163" s="2" t="s">
        <v>4183</v>
      </c>
      <c r="G163" s="2" t="s">
        <v>1957</v>
      </c>
      <c r="H163" s="2" t="s">
        <v>3991</v>
      </c>
      <c r="I163" s="2" t="s">
        <v>3991</v>
      </c>
      <c r="J163" s="2"/>
      <c r="K163" s="2" t="s">
        <v>66</v>
      </c>
      <c r="L163" s="2" t="s">
        <v>66</v>
      </c>
      <c r="M163" s="2" t="s">
        <v>66</v>
      </c>
      <c r="N163" s="2" t="s">
        <v>66</v>
      </c>
      <c r="O163" s="2" t="s">
        <v>66</v>
      </c>
      <c r="P163" s="2" t="s">
        <v>3992</v>
      </c>
      <c r="Q163" s="2" t="s">
        <v>66</v>
      </c>
      <c r="R163" s="2" t="s">
        <v>66</v>
      </c>
      <c r="S163" s="2" t="s">
        <v>1930</v>
      </c>
      <c r="T163" s="2" t="s">
        <v>66</v>
      </c>
      <c r="U163" s="2"/>
      <c r="V163" s="2"/>
      <c r="W163" s="2" t="s">
        <v>112</v>
      </c>
      <c r="X163" s="1"/>
      <c r="Y163" s="2"/>
      <c r="Z163" s="13"/>
      <c r="AE163" t="e">
        <f>IF($AI163="Y",(_xlfn.XLOOKUP($Z163,#REF!,#REF!,)),"")</f>
        <v>#REF!</v>
      </c>
      <c r="AF163" t="e">
        <f>IF($AI163="Y",(_xlfn.XLOOKUP($Z163,#REF!,#REF!,)),"")</f>
        <v>#REF!</v>
      </c>
      <c r="AG163" t="e">
        <f>IF($AI163="Y",(_xlfn.XLOOKUP($Z163,#REF!,#REF!,)),"")</f>
        <v>#REF!</v>
      </c>
      <c r="AH163" t="e">
        <f>IF($AI163="Y",(_xlfn.XLOOKUP($Z163,#REF!,#REF!,)),"")</f>
        <v>#REF!</v>
      </c>
      <c r="AI163" t="e">
        <f>_xlfn.IFNA(_xlfn.XLOOKUP($Z163,#REF!,#REF!,),"")</f>
        <v>#REF!</v>
      </c>
    </row>
    <row r="164" spans="1:35" hidden="1">
      <c r="A164" s="2" t="s">
        <v>3989</v>
      </c>
      <c r="B164" s="2" t="s">
        <v>1908</v>
      </c>
      <c r="C164" s="2" t="s">
        <v>4185</v>
      </c>
      <c r="D164" s="2" t="s">
        <v>2009</v>
      </c>
      <c r="E164" s="2" t="s">
        <v>267</v>
      </c>
      <c r="F164" s="2" t="s">
        <v>1956</v>
      </c>
      <c r="G164" s="2" t="s">
        <v>83</v>
      </c>
      <c r="H164" s="2" t="s">
        <v>3991</v>
      </c>
      <c r="I164" s="2" t="s">
        <v>3991</v>
      </c>
      <c r="J164" s="2"/>
      <c r="K164" s="2" t="s">
        <v>66</v>
      </c>
      <c r="L164" s="2" t="s">
        <v>66</v>
      </c>
      <c r="M164" s="2" t="s">
        <v>66</v>
      </c>
      <c r="N164" s="2" t="s">
        <v>66</v>
      </c>
      <c r="O164" s="2" t="s">
        <v>66</v>
      </c>
      <c r="P164" s="2" t="s">
        <v>3992</v>
      </c>
      <c r="Q164" s="2" t="s">
        <v>66</v>
      </c>
      <c r="R164" s="2" t="s">
        <v>66</v>
      </c>
      <c r="S164" s="2" t="s">
        <v>1930</v>
      </c>
      <c r="T164" s="2" t="s">
        <v>66</v>
      </c>
      <c r="U164" s="2"/>
      <c r="V164" s="2"/>
      <c r="W164" s="2" t="s">
        <v>272</v>
      </c>
      <c r="X164" s="4" t="s">
        <v>102</v>
      </c>
      <c r="Y164" s="2"/>
      <c r="Z164" s="13"/>
      <c r="AE164" t="e">
        <f>IF($AI164="Y",(_xlfn.XLOOKUP($Z164,#REF!,#REF!,)),"")</f>
        <v>#REF!</v>
      </c>
      <c r="AF164" t="e">
        <f>IF($AI164="Y",(_xlfn.XLOOKUP($Z164,#REF!,#REF!,)),"")</f>
        <v>#REF!</v>
      </c>
      <c r="AG164" t="e">
        <f>IF($AI164="Y",(_xlfn.XLOOKUP($Z164,#REF!,#REF!,)),"")</f>
        <v>#REF!</v>
      </c>
      <c r="AH164" t="e">
        <f>IF($AI164="Y",(_xlfn.XLOOKUP($Z164,#REF!,#REF!,)),"")</f>
        <v>#REF!</v>
      </c>
      <c r="AI164" t="e">
        <f>_xlfn.IFNA(_xlfn.XLOOKUP($Z164,#REF!,#REF!,),"")</f>
        <v>#REF!</v>
      </c>
    </row>
    <row r="165" spans="1:35" hidden="1">
      <c r="A165" s="2" t="s">
        <v>3989</v>
      </c>
      <c r="B165" s="2" t="s">
        <v>1908</v>
      </c>
      <c r="C165" s="2" t="s">
        <v>4186</v>
      </c>
      <c r="D165" s="2" t="s">
        <v>2009</v>
      </c>
      <c r="E165" s="2" t="s">
        <v>276</v>
      </c>
      <c r="F165" s="2" t="s">
        <v>1956</v>
      </c>
      <c r="G165" s="2" t="s">
        <v>83</v>
      </c>
      <c r="H165" s="2" t="s">
        <v>3991</v>
      </c>
      <c r="I165" s="2" t="s">
        <v>3991</v>
      </c>
      <c r="J165" s="2"/>
      <c r="K165" s="2" t="s">
        <v>66</v>
      </c>
      <c r="L165" s="2" t="s">
        <v>66</v>
      </c>
      <c r="M165" s="2" t="s">
        <v>66</v>
      </c>
      <c r="N165" s="2" t="s">
        <v>66</v>
      </c>
      <c r="O165" s="2" t="s">
        <v>66</v>
      </c>
      <c r="P165" s="2" t="s">
        <v>3992</v>
      </c>
      <c r="Q165" s="2" t="s">
        <v>66</v>
      </c>
      <c r="R165" s="2" t="s">
        <v>66</v>
      </c>
      <c r="S165" s="2" t="s">
        <v>1930</v>
      </c>
      <c r="T165" s="2" t="s">
        <v>66</v>
      </c>
      <c r="U165" s="2"/>
      <c r="V165" s="2"/>
      <c r="W165" s="2" t="s">
        <v>272</v>
      </c>
      <c r="X165" s="4" t="s">
        <v>102</v>
      </c>
      <c r="Y165" s="2"/>
      <c r="Z165" s="13"/>
      <c r="AE165" t="e">
        <f>IF($AI165="Y",(_xlfn.XLOOKUP($Z165,#REF!,#REF!,)),"")</f>
        <v>#REF!</v>
      </c>
      <c r="AF165" t="e">
        <f>IF($AI165="Y",(_xlfn.XLOOKUP($Z165,#REF!,#REF!,)),"")</f>
        <v>#REF!</v>
      </c>
      <c r="AG165" t="e">
        <f>IF($AI165="Y",(_xlfn.XLOOKUP($Z165,#REF!,#REF!,)),"")</f>
        <v>#REF!</v>
      </c>
      <c r="AH165" t="e">
        <f>IF($AI165="Y",(_xlfn.XLOOKUP($Z165,#REF!,#REF!,)),"")</f>
        <v>#REF!</v>
      </c>
      <c r="AI165" t="e">
        <f>_xlfn.IFNA(_xlfn.XLOOKUP($Z165,#REF!,#REF!,),"")</f>
        <v>#REF!</v>
      </c>
    </row>
    <row r="166" spans="1:35" hidden="1">
      <c r="A166" s="2" t="s">
        <v>3989</v>
      </c>
      <c r="B166" s="2" t="s">
        <v>1908</v>
      </c>
      <c r="C166" s="2" t="s">
        <v>4187</v>
      </c>
      <c r="D166" s="2" t="s">
        <v>4188</v>
      </c>
      <c r="E166" s="2" t="s">
        <v>308</v>
      </c>
      <c r="F166" s="2" t="s">
        <v>4189</v>
      </c>
      <c r="G166" s="2" t="s">
        <v>1940</v>
      </c>
      <c r="H166" s="2" t="s">
        <v>3991</v>
      </c>
      <c r="I166" s="2" t="s">
        <v>3991</v>
      </c>
      <c r="J166" s="2"/>
      <c r="K166" s="2" t="s">
        <v>66</v>
      </c>
      <c r="L166" s="2" t="s">
        <v>66</v>
      </c>
      <c r="M166" s="2" t="s">
        <v>66</v>
      </c>
      <c r="N166" s="2" t="s">
        <v>66</v>
      </c>
      <c r="O166" s="2" t="s">
        <v>66</v>
      </c>
      <c r="P166" s="2" t="s">
        <v>3992</v>
      </c>
      <c r="Q166" s="2" t="s">
        <v>66</v>
      </c>
      <c r="R166" s="2" t="s">
        <v>66</v>
      </c>
      <c r="S166" s="2" t="s">
        <v>1930</v>
      </c>
      <c r="T166" s="2" t="s">
        <v>66</v>
      </c>
      <c r="U166" s="2"/>
      <c r="V166" s="2"/>
      <c r="W166" s="2" t="s">
        <v>62</v>
      </c>
      <c r="X166" s="1"/>
      <c r="Y166" s="2"/>
      <c r="Z166" s="13"/>
      <c r="AE166" t="e">
        <f>IF($AI166="Y",(_xlfn.XLOOKUP($Z166,#REF!,#REF!,)),"")</f>
        <v>#REF!</v>
      </c>
      <c r="AF166" t="e">
        <f>IF($AI166="Y",(_xlfn.XLOOKUP($Z166,#REF!,#REF!,)),"")</f>
        <v>#REF!</v>
      </c>
      <c r="AG166" t="e">
        <f>IF($AI166="Y",(_xlfn.XLOOKUP($Z166,#REF!,#REF!,)),"")</f>
        <v>#REF!</v>
      </c>
      <c r="AH166" t="e">
        <f>IF($AI166="Y",(_xlfn.XLOOKUP($Z166,#REF!,#REF!,)),"")</f>
        <v>#REF!</v>
      </c>
      <c r="AI166" t="e">
        <f>_xlfn.IFNA(_xlfn.XLOOKUP($Z166,#REF!,#REF!,),"")</f>
        <v>#REF!</v>
      </c>
    </row>
    <row r="167" spans="1:35" hidden="1">
      <c r="A167" s="2" t="s">
        <v>3989</v>
      </c>
      <c r="B167" s="2" t="s">
        <v>1908</v>
      </c>
      <c r="C167" s="2" t="s">
        <v>4190</v>
      </c>
      <c r="D167" s="2" t="s">
        <v>2029</v>
      </c>
      <c r="E167" s="2" t="s">
        <v>4191</v>
      </c>
      <c r="F167" s="2" t="s">
        <v>66</v>
      </c>
      <c r="G167" s="2" t="s">
        <v>1940</v>
      </c>
      <c r="H167" s="2" t="s">
        <v>3991</v>
      </c>
      <c r="I167" s="2" t="s">
        <v>3991</v>
      </c>
      <c r="J167" s="2"/>
      <c r="K167" s="2" t="s">
        <v>66</v>
      </c>
      <c r="L167" s="2" t="s">
        <v>66</v>
      </c>
      <c r="M167" s="2" t="s">
        <v>66</v>
      </c>
      <c r="N167" s="2" t="s">
        <v>66</v>
      </c>
      <c r="O167" s="2" t="s">
        <v>66</v>
      </c>
      <c r="P167" s="2" t="s">
        <v>3992</v>
      </c>
      <c r="Q167" s="2" t="s">
        <v>66</v>
      </c>
      <c r="R167" s="2" t="s">
        <v>66</v>
      </c>
      <c r="S167" s="2" t="s">
        <v>1930</v>
      </c>
      <c r="T167" s="2" t="s">
        <v>66</v>
      </c>
      <c r="U167" s="2"/>
      <c r="V167" s="2"/>
      <c r="W167" s="2" t="s">
        <v>62</v>
      </c>
      <c r="X167" s="1"/>
      <c r="Y167" s="2"/>
      <c r="Z167" s="13"/>
      <c r="AE167" t="e">
        <f>IF($AI167="Y",(_xlfn.XLOOKUP($Z167,#REF!,#REF!,)),"")</f>
        <v>#REF!</v>
      </c>
      <c r="AF167" t="e">
        <f>IF($AI167="Y",(_xlfn.XLOOKUP($Z167,#REF!,#REF!,)),"")</f>
        <v>#REF!</v>
      </c>
      <c r="AG167" t="e">
        <f>IF($AI167="Y",(_xlfn.XLOOKUP($Z167,#REF!,#REF!,)),"")</f>
        <v>#REF!</v>
      </c>
      <c r="AH167" t="e">
        <f>IF($AI167="Y",(_xlfn.XLOOKUP($Z167,#REF!,#REF!,)),"")</f>
        <v>#REF!</v>
      </c>
      <c r="AI167" t="e">
        <f>_xlfn.IFNA(_xlfn.XLOOKUP($Z167,#REF!,#REF!,),"")</f>
        <v>#REF!</v>
      </c>
    </row>
    <row r="168" spans="1:35" hidden="1">
      <c r="A168" s="2" t="s">
        <v>3989</v>
      </c>
      <c r="B168" s="2" t="s">
        <v>1908</v>
      </c>
      <c r="C168" s="2" t="s">
        <v>4192</v>
      </c>
      <c r="D168" s="2" t="s">
        <v>2029</v>
      </c>
      <c r="E168" s="2" t="s">
        <v>4193</v>
      </c>
      <c r="F168" s="2" t="s">
        <v>66</v>
      </c>
      <c r="G168" s="2" t="s">
        <v>1940</v>
      </c>
      <c r="H168" s="2" t="s">
        <v>3991</v>
      </c>
      <c r="I168" s="2" t="s">
        <v>3991</v>
      </c>
      <c r="J168" s="2"/>
      <c r="K168" s="2" t="s">
        <v>66</v>
      </c>
      <c r="L168" s="2" t="s">
        <v>66</v>
      </c>
      <c r="M168" s="2" t="s">
        <v>66</v>
      </c>
      <c r="N168" s="2" t="s">
        <v>66</v>
      </c>
      <c r="O168" s="2" t="s">
        <v>66</v>
      </c>
      <c r="P168" s="2" t="s">
        <v>3992</v>
      </c>
      <c r="Q168" s="2" t="s">
        <v>66</v>
      </c>
      <c r="R168" s="2" t="s">
        <v>66</v>
      </c>
      <c r="S168" s="2" t="s">
        <v>1930</v>
      </c>
      <c r="T168" s="2" t="s">
        <v>66</v>
      </c>
      <c r="U168" s="2"/>
      <c r="V168" s="2"/>
      <c r="W168" s="2" t="s">
        <v>112</v>
      </c>
      <c r="X168" s="1">
        <v>24</v>
      </c>
      <c r="Y168" s="2"/>
      <c r="Z168" s="13"/>
      <c r="AE168" t="e">
        <f>IF($AI168="Y",(_xlfn.XLOOKUP($Z168,#REF!,#REF!,)),"")</f>
        <v>#REF!</v>
      </c>
      <c r="AF168" t="e">
        <f>IF($AI168="Y",(_xlfn.XLOOKUP($Z168,#REF!,#REF!,)),"")</f>
        <v>#REF!</v>
      </c>
      <c r="AG168" t="e">
        <f>IF($AI168="Y",(_xlfn.XLOOKUP($Z168,#REF!,#REF!,)),"")</f>
        <v>#REF!</v>
      </c>
      <c r="AH168" t="e">
        <f>IF($AI168="Y",(_xlfn.XLOOKUP($Z168,#REF!,#REF!,)),"")</f>
        <v>#REF!</v>
      </c>
      <c r="AI168" t="e">
        <f>_xlfn.IFNA(_xlfn.XLOOKUP($Z168,#REF!,#REF!,),"")</f>
        <v>#REF!</v>
      </c>
    </row>
    <row r="169" spans="1:35" hidden="1">
      <c r="A169" s="2" t="s">
        <v>3989</v>
      </c>
      <c r="B169" s="2" t="s">
        <v>1908</v>
      </c>
      <c r="C169" s="2" t="s">
        <v>4194</v>
      </c>
      <c r="D169" s="2" t="s">
        <v>2045</v>
      </c>
      <c r="E169" s="2" t="s">
        <v>184</v>
      </c>
      <c r="F169" s="2" t="s">
        <v>4189</v>
      </c>
      <c r="G169" s="2" t="s">
        <v>1940</v>
      </c>
      <c r="H169" s="2" t="s">
        <v>3991</v>
      </c>
      <c r="I169" s="2" t="s">
        <v>3991</v>
      </c>
      <c r="J169" s="2"/>
      <c r="K169" s="2" t="s">
        <v>66</v>
      </c>
      <c r="L169" s="2" t="s">
        <v>66</v>
      </c>
      <c r="M169" s="2" t="s">
        <v>66</v>
      </c>
      <c r="N169" s="2" t="s">
        <v>66</v>
      </c>
      <c r="O169" s="2" t="s">
        <v>66</v>
      </c>
      <c r="P169" s="2" t="s">
        <v>3992</v>
      </c>
      <c r="Q169" s="2" t="s">
        <v>186</v>
      </c>
      <c r="R169" s="2" t="s">
        <v>66</v>
      </c>
      <c r="S169" s="2" t="s">
        <v>1930</v>
      </c>
      <c r="T169" s="2" t="s">
        <v>66</v>
      </c>
      <c r="U169" s="2"/>
      <c r="V169" s="2"/>
      <c r="W169" s="2" t="s">
        <v>62</v>
      </c>
      <c r="X169" s="1"/>
      <c r="Y169" s="2"/>
      <c r="Z169" s="13"/>
      <c r="AE169" t="e">
        <f>IF($AI169="Y",(_xlfn.XLOOKUP($Z169,#REF!,#REF!,)),"")</f>
        <v>#REF!</v>
      </c>
      <c r="AF169" t="e">
        <f>IF($AI169="Y",(_xlfn.XLOOKUP($Z169,#REF!,#REF!,)),"")</f>
        <v>#REF!</v>
      </c>
      <c r="AG169" t="e">
        <f>IF($AI169="Y",(_xlfn.XLOOKUP($Z169,#REF!,#REF!,)),"")</f>
        <v>#REF!</v>
      </c>
      <c r="AH169" t="e">
        <f>IF($AI169="Y",(_xlfn.XLOOKUP($Z169,#REF!,#REF!,)),"")</f>
        <v>#REF!</v>
      </c>
      <c r="AI169" t="e">
        <f>_xlfn.IFNA(_xlfn.XLOOKUP($Z169,#REF!,#REF!,),"")</f>
        <v>#REF!</v>
      </c>
    </row>
    <row r="170" spans="1:35" hidden="1">
      <c r="A170" s="2" t="s">
        <v>3989</v>
      </c>
      <c r="B170" s="2" t="s">
        <v>1908</v>
      </c>
      <c r="C170" s="2" t="s">
        <v>4195</v>
      </c>
      <c r="D170" s="2" t="s">
        <v>2045</v>
      </c>
      <c r="E170" s="2" t="s">
        <v>189</v>
      </c>
      <c r="F170" s="2" t="s">
        <v>66</v>
      </c>
      <c r="G170" s="2" t="s">
        <v>1940</v>
      </c>
      <c r="H170" s="2" t="s">
        <v>3991</v>
      </c>
      <c r="I170" s="2" t="s">
        <v>3991</v>
      </c>
      <c r="J170" s="2"/>
      <c r="K170" s="2" t="s">
        <v>66</v>
      </c>
      <c r="L170" s="2" t="s">
        <v>66</v>
      </c>
      <c r="M170" s="2" t="s">
        <v>66</v>
      </c>
      <c r="N170" s="2" t="s">
        <v>66</v>
      </c>
      <c r="O170" s="2" t="s">
        <v>66</v>
      </c>
      <c r="P170" s="2" t="s">
        <v>3992</v>
      </c>
      <c r="Q170" s="2" t="s">
        <v>186</v>
      </c>
      <c r="R170" s="2" t="s">
        <v>66</v>
      </c>
      <c r="S170" s="2" t="s">
        <v>1930</v>
      </c>
      <c r="T170" s="2" t="s">
        <v>66</v>
      </c>
      <c r="U170" s="2"/>
      <c r="V170" s="2"/>
      <c r="W170" s="2" t="s">
        <v>112</v>
      </c>
      <c r="X170" s="1">
        <v>24</v>
      </c>
      <c r="Y170" s="2"/>
      <c r="Z170" s="13"/>
      <c r="AE170" t="e">
        <f>IF($AI170="Y",(_xlfn.XLOOKUP($Z170,#REF!,#REF!,)),"")</f>
        <v>#REF!</v>
      </c>
      <c r="AF170" t="e">
        <f>IF($AI170="Y",(_xlfn.XLOOKUP($Z170,#REF!,#REF!,)),"")</f>
        <v>#REF!</v>
      </c>
      <c r="AG170" t="e">
        <f>IF($AI170="Y",(_xlfn.XLOOKUP($Z170,#REF!,#REF!,)),"")</f>
        <v>#REF!</v>
      </c>
      <c r="AH170" t="e">
        <f>IF($AI170="Y",(_xlfn.XLOOKUP($Z170,#REF!,#REF!,)),"")</f>
        <v>#REF!</v>
      </c>
      <c r="AI170" t="e">
        <f>_xlfn.IFNA(_xlfn.XLOOKUP($Z170,#REF!,#REF!,),"")</f>
        <v>#REF!</v>
      </c>
    </row>
    <row r="171" spans="1:35" hidden="1">
      <c r="A171" s="2" t="s">
        <v>3989</v>
      </c>
      <c r="B171" s="2" t="s">
        <v>1419</v>
      </c>
      <c r="C171" s="2" t="s">
        <v>4196</v>
      </c>
      <c r="D171" s="2" t="s">
        <v>4197</v>
      </c>
      <c r="E171" s="2" t="s">
        <v>267</v>
      </c>
      <c r="F171" s="2" t="s">
        <v>2216</v>
      </c>
      <c r="G171" s="2" t="s">
        <v>83</v>
      </c>
      <c r="H171" s="2" t="s">
        <v>3991</v>
      </c>
      <c r="I171" s="2" t="s">
        <v>3991</v>
      </c>
      <c r="J171" s="2"/>
      <c r="K171" s="2" t="s">
        <v>66</v>
      </c>
      <c r="L171" s="2" t="s">
        <v>66</v>
      </c>
      <c r="M171" s="2" t="s">
        <v>66</v>
      </c>
      <c r="N171" s="2" t="s">
        <v>66</v>
      </c>
      <c r="O171" s="2" t="s">
        <v>66</v>
      </c>
      <c r="P171" s="2" t="s">
        <v>3992</v>
      </c>
      <c r="Q171" s="2" t="s">
        <v>66</v>
      </c>
      <c r="R171" s="2" t="s">
        <v>66</v>
      </c>
      <c r="S171" s="2" t="s">
        <v>2192</v>
      </c>
      <c r="T171" s="2" t="s">
        <v>66</v>
      </c>
      <c r="U171" s="2"/>
      <c r="V171" s="2"/>
      <c r="W171" s="2" t="s">
        <v>272</v>
      </c>
      <c r="X171" s="4" t="s">
        <v>102</v>
      </c>
      <c r="Y171" s="2"/>
      <c r="Z171" s="13"/>
      <c r="AE171" t="e">
        <f>IF($AI171="Y",(_xlfn.XLOOKUP($Z171,#REF!,#REF!,)),"")</f>
        <v>#REF!</v>
      </c>
      <c r="AF171" t="e">
        <f>IF($AI171="Y",(_xlfn.XLOOKUP($Z171,#REF!,#REF!,)),"")</f>
        <v>#REF!</v>
      </c>
      <c r="AG171" t="e">
        <f>IF($AI171="Y",(_xlfn.XLOOKUP($Z171,#REF!,#REF!,)),"")</f>
        <v>#REF!</v>
      </c>
      <c r="AH171" t="e">
        <f>IF($AI171="Y",(_xlfn.XLOOKUP($Z171,#REF!,#REF!,)),"")</f>
        <v>#REF!</v>
      </c>
      <c r="AI171" t="e">
        <f>_xlfn.IFNA(_xlfn.XLOOKUP($Z171,#REF!,#REF!,),"")</f>
        <v>#REF!</v>
      </c>
    </row>
    <row r="172" spans="1:35" hidden="1">
      <c r="A172" s="2" t="s">
        <v>3989</v>
      </c>
      <c r="B172" s="2" t="s">
        <v>1419</v>
      </c>
      <c r="C172" s="2" t="s">
        <v>4198</v>
      </c>
      <c r="D172" s="2" t="s">
        <v>4197</v>
      </c>
      <c r="E172" s="2" t="s">
        <v>276</v>
      </c>
      <c r="F172" s="2" t="s">
        <v>2216</v>
      </c>
      <c r="G172" s="2" t="s">
        <v>83</v>
      </c>
      <c r="H172" s="2" t="s">
        <v>3991</v>
      </c>
      <c r="I172" s="2" t="s">
        <v>3991</v>
      </c>
      <c r="J172" s="2"/>
      <c r="K172" s="2" t="s">
        <v>66</v>
      </c>
      <c r="L172" s="2" t="s">
        <v>66</v>
      </c>
      <c r="M172" s="2" t="s">
        <v>66</v>
      </c>
      <c r="N172" s="2" t="s">
        <v>66</v>
      </c>
      <c r="O172" s="2" t="s">
        <v>66</v>
      </c>
      <c r="P172" s="2" t="s">
        <v>3992</v>
      </c>
      <c r="Q172" s="2" t="s">
        <v>66</v>
      </c>
      <c r="R172" s="2" t="s">
        <v>66</v>
      </c>
      <c r="S172" s="2" t="s">
        <v>2192</v>
      </c>
      <c r="T172" s="2" t="s">
        <v>66</v>
      </c>
      <c r="U172" s="2"/>
      <c r="V172" s="2"/>
      <c r="W172" s="2" t="s">
        <v>272</v>
      </c>
      <c r="X172" s="4" t="s">
        <v>102</v>
      </c>
      <c r="Y172" s="2"/>
      <c r="Z172" s="13"/>
      <c r="AE172" t="e">
        <f>IF($AI172="Y",(_xlfn.XLOOKUP($Z172,#REF!,#REF!,)),"")</f>
        <v>#REF!</v>
      </c>
      <c r="AF172" t="e">
        <f>IF($AI172="Y",(_xlfn.XLOOKUP($Z172,#REF!,#REF!,)),"")</f>
        <v>#REF!</v>
      </c>
      <c r="AG172" t="e">
        <f>IF($AI172="Y",(_xlfn.XLOOKUP($Z172,#REF!,#REF!,)),"")</f>
        <v>#REF!</v>
      </c>
      <c r="AH172" t="e">
        <f>IF($AI172="Y",(_xlfn.XLOOKUP($Z172,#REF!,#REF!,)),"")</f>
        <v>#REF!</v>
      </c>
      <c r="AI172" t="e">
        <f>_xlfn.IFNA(_xlfn.XLOOKUP($Z172,#REF!,#REF!,),"")</f>
        <v>#REF!</v>
      </c>
    </row>
    <row r="173" spans="1:35" hidden="1">
      <c r="A173" s="2" t="s">
        <v>3989</v>
      </c>
      <c r="B173" s="2" t="s">
        <v>1419</v>
      </c>
      <c r="C173" s="2" t="s">
        <v>4199</v>
      </c>
      <c r="D173" s="2" t="s">
        <v>2263</v>
      </c>
      <c r="E173" s="2" t="s">
        <v>201</v>
      </c>
      <c r="F173" s="2" t="s">
        <v>2264</v>
      </c>
      <c r="G173" s="2" t="s">
        <v>196</v>
      </c>
      <c r="H173" s="2" t="s">
        <v>3991</v>
      </c>
      <c r="I173" s="2" t="s">
        <v>3991</v>
      </c>
      <c r="J173" s="2"/>
      <c r="K173" s="2" t="s">
        <v>66</v>
      </c>
      <c r="L173" s="2" t="s">
        <v>66</v>
      </c>
      <c r="M173" s="2" t="s">
        <v>66</v>
      </c>
      <c r="N173" s="2" t="s">
        <v>66</v>
      </c>
      <c r="O173" s="2" t="s">
        <v>66</v>
      </c>
      <c r="P173" s="2" t="s">
        <v>3992</v>
      </c>
      <c r="Q173" s="2" t="s">
        <v>395</v>
      </c>
      <c r="R173" s="2" t="s">
        <v>66</v>
      </c>
      <c r="S173" s="2" t="s">
        <v>2192</v>
      </c>
      <c r="T173" s="2" t="s">
        <v>66</v>
      </c>
      <c r="U173" s="2"/>
      <c r="V173" s="2"/>
      <c r="W173" s="2" t="s">
        <v>206</v>
      </c>
      <c r="X173" s="4" t="s">
        <v>102</v>
      </c>
      <c r="Y173" s="2"/>
      <c r="Z173" s="13"/>
      <c r="AE173" t="e">
        <f>IF($AI173="Y",(_xlfn.XLOOKUP($Z173,#REF!,#REF!,)),"")</f>
        <v>#REF!</v>
      </c>
      <c r="AF173" t="e">
        <f>IF($AI173="Y",(_xlfn.XLOOKUP($Z173,#REF!,#REF!,)),"")</f>
        <v>#REF!</v>
      </c>
      <c r="AG173" t="e">
        <f>IF($AI173="Y",(_xlfn.XLOOKUP($Z173,#REF!,#REF!,)),"")</f>
        <v>#REF!</v>
      </c>
      <c r="AH173" t="e">
        <f>IF($AI173="Y",(_xlfn.XLOOKUP($Z173,#REF!,#REF!,)),"")</f>
        <v>#REF!</v>
      </c>
      <c r="AI173" t="e">
        <f>_xlfn.IFNA(_xlfn.XLOOKUP($Z173,#REF!,#REF!,),"")</f>
        <v>#REF!</v>
      </c>
    </row>
    <row r="174" spans="1:35" hidden="1">
      <c r="A174" s="2" t="s">
        <v>3989</v>
      </c>
      <c r="B174" s="2" t="s">
        <v>1419</v>
      </c>
      <c r="C174" s="2" t="s">
        <v>4200</v>
      </c>
      <c r="D174" s="2" t="s">
        <v>2263</v>
      </c>
      <c r="E174" s="2" t="s">
        <v>208</v>
      </c>
      <c r="F174" s="2" t="s">
        <v>2264</v>
      </c>
      <c r="G174" s="2" t="s">
        <v>196</v>
      </c>
      <c r="H174" s="2" t="s">
        <v>3991</v>
      </c>
      <c r="I174" s="2" t="s">
        <v>3991</v>
      </c>
      <c r="J174" s="2"/>
      <c r="K174" s="2" t="s">
        <v>66</v>
      </c>
      <c r="L174" s="2" t="s">
        <v>66</v>
      </c>
      <c r="M174" s="2" t="s">
        <v>66</v>
      </c>
      <c r="N174" s="2" t="s">
        <v>66</v>
      </c>
      <c r="O174" s="2" t="s">
        <v>66</v>
      </c>
      <c r="P174" s="2" t="s">
        <v>3992</v>
      </c>
      <c r="Q174" s="2" t="s">
        <v>395</v>
      </c>
      <c r="R174" s="2" t="s">
        <v>66</v>
      </c>
      <c r="S174" s="2" t="s">
        <v>2192</v>
      </c>
      <c r="T174" s="2" t="s">
        <v>66</v>
      </c>
      <c r="U174" s="2"/>
      <c r="V174" s="2"/>
      <c r="W174" s="2" t="s">
        <v>206</v>
      </c>
      <c r="X174" s="4" t="s">
        <v>102</v>
      </c>
      <c r="Y174" s="2"/>
      <c r="Z174" s="13"/>
      <c r="AE174" t="e">
        <f>IF($AI174="Y",(_xlfn.XLOOKUP($Z174,#REF!,#REF!,)),"")</f>
        <v>#REF!</v>
      </c>
      <c r="AF174" t="e">
        <f>IF($AI174="Y",(_xlfn.XLOOKUP($Z174,#REF!,#REF!,)),"")</f>
        <v>#REF!</v>
      </c>
      <c r="AG174" t="e">
        <f>IF($AI174="Y",(_xlfn.XLOOKUP($Z174,#REF!,#REF!,)),"")</f>
        <v>#REF!</v>
      </c>
      <c r="AH174" t="e">
        <f>IF($AI174="Y",(_xlfn.XLOOKUP($Z174,#REF!,#REF!,)),"")</f>
        <v>#REF!</v>
      </c>
      <c r="AI174" t="e">
        <f>_xlfn.IFNA(_xlfn.XLOOKUP($Z174,#REF!,#REF!,),"")</f>
        <v>#REF!</v>
      </c>
    </row>
    <row r="175" spans="1:35" hidden="1">
      <c r="A175" s="2" t="s">
        <v>3989</v>
      </c>
      <c r="B175" s="2" t="s">
        <v>1419</v>
      </c>
      <c r="C175" s="2" t="s">
        <v>4201</v>
      </c>
      <c r="D175" s="2" t="s">
        <v>2271</v>
      </c>
      <c r="E175" s="2" t="s">
        <v>201</v>
      </c>
      <c r="F175" s="2" t="s">
        <v>2272</v>
      </c>
      <c r="G175" s="2" t="s">
        <v>196</v>
      </c>
      <c r="H175" s="2" t="s">
        <v>3991</v>
      </c>
      <c r="I175" s="2" t="s">
        <v>3991</v>
      </c>
      <c r="J175" s="2"/>
      <c r="K175" s="2" t="s">
        <v>66</v>
      </c>
      <c r="L175" s="2" t="s">
        <v>66</v>
      </c>
      <c r="M175" s="2" t="s">
        <v>66</v>
      </c>
      <c r="N175" s="2" t="s">
        <v>66</v>
      </c>
      <c r="O175" s="2" t="s">
        <v>66</v>
      </c>
      <c r="P175" s="2" t="s">
        <v>3992</v>
      </c>
      <c r="Q175" s="2" t="s">
        <v>395</v>
      </c>
      <c r="R175" s="2" t="s">
        <v>66</v>
      </c>
      <c r="S175" s="2" t="s">
        <v>2192</v>
      </c>
      <c r="T175" s="2" t="s">
        <v>66</v>
      </c>
      <c r="U175" s="2"/>
      <c r="V175" s="2"/>
      <c r="W175" s="2" t="s">
        <v>206</v>
      </c>
      <c r="X175" s="4" t="s">
        <v>102</v>
      </c>
      <c r="Y175" s="2"/>
      <c r="Z175" s="13"/>
      <c r="AE175" t="e">
        <f>IF($AI175="Y",(_xlfn.XLOOKUP($Z175,#REF!,#REF!,)),"")</f>
        <v>#REF!</v>
      </c>
      <c r="AF175" t="e">
        <f>IF($AI175="Y",(_xlfn.XLOOKUP($Z175,#REF!,#REF!,)),"")</f>
        <v>#REF!</v>
      </c>
      <c r="AG175" t="e">
        <f>IF($AI175="Y",(_xlfn.XLOOKUP($Z175,#REF!,#REF!,)),"")</f>
        <v>#REF!</v>
      </c>
      <c r="AH175" t="e">
        <f>IF($AI175="Y",(_xlfn.XLOOKUP($Z175,#REF!,#REF!,)),"")</f>
        <v>#REF!</v>
      </c>
      <c r="AI175" t="e">
        <f>_xlfn.IFNA(_xlfn.XLOOKUP($Z175,#REF!,#REF!,),"")</f>
        <v>#REF!</v>
      </c>
    </row>
    <row r="176" spans="1:35" hidden="1">
      <c r="A176" s="2" t="s">
        <v>3989</v>
      </c>
      <c r="B176" s="2" t="s">
        <v>1419</v>
      </c>
      <c r="C176" s="2" t="s">
        <v>4202</v>
      </c>
      <c r="D176" s="2" t="s">
        <v>2271</v>
      </c>
      <c r="E176" s="2" t="s">
        <v>208</v>
      </c>
      <c r="F176" s="2" t="s">
        <v>2272</v>
      </c>
      <c r="G176" s="2" t="s">
        <v>196</v>
      </c>
      <c r="H176" s="2" t="s">
        <v>3991</v>
      </c>
      <c r="I176" s="2" t="s">
        <v>3991</v>
      </c>
      <c r="J176" s="2"/>
      <c r="K176" s="2" t="s">
        <v>66</v>
      </c>
      <c r="L176" s="2" t="s">
        <v>66</v>
      </c>
      <c r="M176" s="2" t="s">
        <v>66</v>
      </c>
      <c r="N176" s="2" t="s">
        <v>66</v>
      </c>
      <c r="O176" s="2" t="s">
        <v>66</v>
      </c>
      <c r="P176" s="2" t="s">
        <v>3992</v>
      </c>
      <c r="Q176" s="2" t="s">
        <v>395</v>
      </c>
      <c r="R176" s="2" t="s">
        <v>66</v>
      </c>
      <c r="S176" s="2" t="s">
        <v>2192</v>
      </c>
      <c r="T176" s="2" t="s">
        <v>66</v>
      </c>
      <c r="U176" s="2"/>
      <c r="V176" s="2"/>
      <c r="W176" s="2" t="s">
        <v>206</v>
      </c>
      <c r="X176" s="4" t="s">
        <v>102</v>
      </c>
      <c r="Y176" s="2"/>
      <c r="Z176" s="13"/>
      <c r="AE176" t="e">
        <f>IF($AI176="Y",(_xlfn.XLOOKUP($Z176,#REF!,#REF!,)),"")</f>
        <v>#REF!</v>
      </c>
      <c r="AF176" t="e">
        <f>IF($AI176="Y",(_xlfn.XLOOKUP($Z176,#REF!,#REF!,)),"")</f>
        <v>#REF!</v>
      </c>
      <c r="AG176" t="e">
        <f>IF($AI176="Y",(_xlfn.XLOOKUP($Z176,#REF!,#REF!,)),"")</f>
        <v>#REF!</v>
      </c>
      <c r="AH176" t="e">
        <f>IF($AI176="Y",(_xlfn.XLOOKUP($Z176,#REF!,#REF!,)),"")</f>
        <v>#REF!</v>
      </c>
      <c r="AI176" t="e">
        <f>_xlfn.IFNA(_xlfn.XLOOKUP($Z176,#REF!,#REF!,),"")</f>
        <v>#REF!</v>
      </c>
    </row>
    <row r="177" spans="1:35" hidden="1">
      <c r="A177" s="2" t="s">
        <v>3989</v>
      </c>
      <c r="B177" s="2" t="s">
        <v>1419</v>
      </c>
      <c r="C177" s="2" t="s">
        <v>4203</v>
      </c>
      <c r="D177" s="2" t="s">
        <v>2287</v>
      </c>
      <c r="E177" s="2" t="s">
        <v>201</v>
      </c>
      <c r="F177" s="2" t="s">
        <v>2288</v>
      </c>
      <c r="G177" s="2" t="s">
        <v>196</v>
      </c>
      <c r="H177" s="2" t="s">
        <v>3991</v>
      </c>
      <c r="I177" s="2" t="s">
        <v>3991</v>
      </c>
      <c r="J177" s="2"/>
      <c r="K177" s="2" t="s">
        <v>66</v>
      </c>
      <c r="L177" s="2" t="s">
        <v>66</v>
      </c>
      <c r="M177" s="2" t="s">
        <v>66</v>
      </c>
      <c r="N177" s="2" t="s">
        <v>66</v>
      </c>
      <c r="O177" s="2" t="s">
        <v>66</v>
      </c>
      <c r="P177" s="2" t="s">
        <v>3992</v>
      </c>
      <c r="Q177" s="2" t="s">
        <v>395</v>
      </c>
      <c r="R177" s="2" t="s">
        <v>66</v>
      </c>
      <c r="S177" s="2" t="s">
        <v>2192</v>
      </c>
      <c r="T177" s="2" t="s">
        <v>66</v>
      </c>
      <c r="U177" s="2"/>
      <c r="V177" s="2"/>
      <c r="W177" s="2" t="s">
        <v>206</v>
      </c>
      <c r="X177" s="4" t="s">
        <v>102</v>
      </c>
      <c r="Y177" s="2"/>
      <c r="Z177" s="13"/>
      <c r="AE177" t="e">
        <f>IF($AI177="Y",(_xlfn.XLOOKUP($Z177,#REF!,#REF!,)),"")</f>
        <v>#REF!</v>
      </c>
      <c r="AF177" t="e">
        <f>IF($AI177="Y",(_xlfn.XLOOKUP($Z177,#REF!,#REF!,)),"")</f>
        <v>#REF!</v>
      </c>
      <c r="AG177" t="e">
        <f>IF($AI177="Y",(_xlfn.XLOOKUP($Z177,#REF!,#REF!,)),"")</f>
        <v>#REF!</v>
      </c>
      <c r="AH177" t="e">
        <f>IF($AI177="Y",(_xlfn.XLOOKUP($Z177,#REF!,#REF!,)),"")</f>
        <v>#REF!</v>
      </c>
      <c r="AI177" t="e">
        <f>_xlfn.IFNA(_xlfn.XLOOKUP($Z177,#REF!,#REF!,),"")</f>
        <v>#REF!</v>
      </c>
    </row>
    <row r="178" spans="1:35" hidden="1">
      <c r="A178" s="2" t="s">
        <v>3989</v>
      </c>
      <c r="B178" s="2" t="s">
        <v>1419</v>
      </c>
      <c r="C178" s="2" t="s">
        <v>4204</v>
      </c>
      <c r="D178" s="2" t="s">
        <v>2287</v>
      </c>
      <c r="E178" s="2" t="s">
        <v>208</v>
      </c>
      <c r="F178" s="2" t="s">
        <v>2288</v>
      </c>
      <c r="G178" s="2" t="s">
        <v>196</v>
      </c>
      <c r="H178" s="2" t="s">
        <v>3991</v>
      </c>
      <c r="I178" s="2" t="s">
        <v>3991</v>
      </c>
      <c r="J178" s="2"/>
      <c r="K178" s="2" t="s">
        <v>66</v>
      </c>
      <c r="L178" s="2" t="s">
        <v>66</v>
      </c>
      <c r="M178" s="2" t="s">
        <v>66</v>
      </c>
      <c r="N178" s="2" t="s">
        <v>66</v>
      </c>
      <c r="O178" s="2" t="s">
        <v>66</v>
      </c>
      <c r="P178" s="2" t="s">
        <v>3992</v>
      </c>
      <c r="Q178" s="2" t="s">
        <v>395</v>
      </c>
      <c r="R178" s="2" t="s">
        <v>66</v>
      </c>
      <c r="S178" s="2" t="s">
        <v>2192</v>
      </c>
      <c r="T178" s="2" t="s">
        <v>66</v>
      </c>
      <c r="U178" s="2"/>
      <c r="V178" s="2"/>
      <c r="W178" s="2" t="s">
        <v>206</v>
      </c>
      <c r="X178" s="4" t="s">
        <v>102</v>
      </c>
      <c r="Y178" s="2"/>
      <c r="Z178" s="13"/>
      <c r="AE178" t="e">
        <f>IF($AI178="Y",(_xlfn.XLOOKUP($Z178,#REF!,#REF!,)),"")</f>
        <v>#REF!</v>
      </c>
      <c r="AF178" t="e">
        <f>IF($AI178="Y",(_xlfn.XLOOKUP($Z178,#REF!,#REF!,)),"")</f>
        <v>#REF!</v>
      </c>
      <c r="AG178" t="e">
        <f>IF($AI178="Y",(_xlfn.XLOOKUP($Z178,#REF!,#REF!,)),"")</f>
        <v>#REF!</v>
      </c>
      <c r="AH178" t="e">
        <f>IF($AI178="Y",(_xlfn.XLOOKUP($Z178,#REF!,#REF!,)),"")</f>
        <v>#REF!</v>
      </c>
      <c r="AI178" t="e">
        <f>_xlfn.IFNA(_xlfn.XLOOKUP($Z178,#REF!,#REF!,),"")</f>
        <v>#REF!</v>
      </c>
    </row>
    <row r="179" spans="1:35" hidden="1">
      <c r="A179" s="2" t="s">
        <v>3989</v>
      </c>
      <c r="B179" s="2" t="s">
        <v>1419</v>
      </c>
      <c r="C179" s="2" t="s">
        <v>4205</v>
      </c>
      <c r="D179" s="2" t="s">
        <v>2478</v>
      </c>
      <c r="E179" s="2" t="s">
        <v>174</v>
      </c>
      <c r="F179" s="2" t="s">
        <v>66</v>
      </c>
      <c r="G179" s="2" t="s">
        <v>2463</v>
      </c>
      <c r="H179" s="2" t="s">
        <v>2463</v>
      </c>
      <c r="I179" s="2" t="s">
        <v>2463</v>
      </c>
      <c r="J179" s="2"/>
      <c r="K179" s="2" t="s">
        <v>66</v>
      </c>
      <c r="L179" s="2" t="s">
        <v>66</v>
      </c>
      <c r="M179" s="2" t="s">
        <v>66</v>
      </c>
      <c r="N179" s="2" t="s">
        <v>66</v>
      </c>
      <c r="O179" s="2" t="s">
        <v>66</v>
      </c>
      <c r="P179" s="2" t="s">
        <v>3992</v>
      </c>
      <c r="Q179" s="2" t="s">
        <v>395</v>
      </c>
      <c r="R179" s="2" t="s">
        <v>66</v>
      </c>
      <c r="S179" s="2" t="s">
        <v>1423</v>
      </c>
      <c r="T179" s="2" t="s">
        <v>66</v>
      </c>
      <c r="U179" s="2"/>
      <c r="V179" s="2"/>
      <c r="W179" s="2" t="s">
        <v>258</v>
      </c>
      <c r="X179" s="1" t="s">
        <v>62</v>
      </c>
      <c r="Y179" s="2"/>
      <c r="Z179" s="13"/>
      <c r="AE179" t="e">
        <f>IF($AI179="Y",(_xlfn.XLOOKUP($Z179,#REF!,#REF!,)),"")</f>
        <v>#REF!</v>
      </c>
      <c r="AF179" t="e">
        <f>IF($AI179="Y",(_xlfn.XLOOKUP($Z179,#REF!,#REF!,)),"")</f>
        <v>#REF!</v>
      </c>
      <c r="AG179" t="e">
        <f>IF($AI179="Y",(_xlfn.XLOOKUP($Z179,#REF!,#REF!,)),"")</f>
        <v>#REF!</v>
      </c>
      <c r="AH179" t="e">
        <f>IF($AI179="Y",(_xlfn.XLOOKUP($Z179,#REF!,#REF!,)),"")</f>
        <v>#REF!</v>
      </c>
      <c r="AI179" t="e">
        <f>_xlfn.IFNA(_xlfn.XLOOKUP($Z179,#REF!,#REF!,),"")</f>
        <v>#REF!</v>
      </c>
    </row>
    <row r="180" spans="1:35" hidden="1">
      <c r="A180" s="2" t="s">
        <v>3989</v>
      </c>
      <c r="B180" s="2" t="s">
        <v>1419</v>
      </c>
      <c r="C180" s="2" t="s">
        <v>4206</v>
      </c>
      <c r="D180" s="2" t="s">
        <v>2487</v>
      </c>
      <c r="E180" s="2" t="s">
        <v>308</v>
      </c>
      <c r="F180" s="2" t="s">
        <v>66</v>
      </c>
      <c r="G180" s="2" t="s">
        <v>2463</v>
      </c>
      <c r="H180" s="2" t="s">
        <v>2463</v>
      </c>
      <c r="I180" s="2" t="s">
        <v>2463</v>
      </c>
      <c r="J180" s="2"/>
      <c r="K180" s="2" t="s">
        <v>66</v>
      </c>
      <c r="L180" s="2" t="s">
        <v>66</v>
      </c>
      <c r="M180" s="2" t="s">
        <v>66</v>
      </c>
      <c r="N180" s="2" t="s">
        <v>66</v>
      </c>
      <c r="O180" s="2" t="s">
        <v>66</v>
      </c>
      <c r="P180" s="2" t="s">
        <v>3992</v>
      </c>
      <c r="Q180" s="2" t="s">
        <v>66</v>
      </c>
      <c r="R180" s="2" t="s">
        <v>66</v>
      </c>
      <c r="S180" s="2" t="s">
        <v>1423</v>
      </c>
      <c r="T180" s="2" t="s">
        <v>66</v>
      </c>
      <c r="U180" s="2"/>
      <c r="V180" s="2"/>
      <c r="W180" s="2" t="s">
        <v>258</v>
      </c>
      <c r="X180" s="1" t="s">
        <v>62</v>
      </c>
      <c r="Y180" s="2"/>
      <c r="Z180" s="13"/>
      <c r="AE180" t="e">
        <f>IF($AI180="Y",(_xlfn.XLOOKUP($Z180,#REF!,#REF!,)),"")</f>
        <v>#REF!</v>
      </c>
      <c r="AF180" t="e">
        <f>IF($AI180="Y",(_xlfn.XLOOKUP($Z180,#REF!,#REF!,)),"")</f>
        <v>#REF!</v>
      </c>
      <c r="AG180" t="e">
        <f>IF($AI180="Y",(_xlfn.XLOOKUP($Z180,#REF!,#REF!,)),"")</f>
        <v>#REF!</v>
      </c>
      <c r="AH180" t="e">
        <f>IF($AI180="Y",(_xlfn.XLOOKUP($Z180,#REF!,#REF!,)),"")</f>
        <v>#REF!</v>
      </c>
      <c r="AI180" t="e">
        <f>_xlfn.IFNA(_xlfn.XLOOKUP($Z180,#REF!,#REF!,),"")</f>
        <v>#REF!</v>
      </c>
    </row>
    <row r="181" spans="1:35" hidden="1">
      <c r="A181" s="2" t="s">
        <v>3989</v>
      </c>
      <c r="B181" s="2" t="s">
        <v>1419</v>
      </c>
      <c r="C181" s="2" t="s">
        <v>4207</v>
      </c>
      <c r="D181" s="2" t="s">
        <v>4208</v>
      </c>
      <c r="E181" s="2" t="s">
        <v>4209</v>
      </c>
      <c r="F181" s="2" t="s">
        <v>66</v>
      </c>
      <c r="G181" s="2" t="s">
        <v>2463</v>
      </c>
      <c r="H181" s="2" t="s">
        <v>2463</v>
      </c>
      <c r="I181" s="2" t="s">
        <v>2463</v>
      </c>
      <c r="J181" s="2"/>
      <c r="K181" s="2" t="s">
        <v>66</v>
      </c>
      <c r="L181" s="2" t="s">
        <v>66</v>
      </c>
      <c r="M181" s="2" t="s">
        <v>66</v>
      </c>
      <c r="N181" s="2" t="s">
        <v>66</v>
      </c>
      <c r="O181" s="2" t="s">
        <v>66</v>
      </c>
      <c r="P181" s="2" t="s">
        <v>3992</v>
      </c>
      <c r="Q181" s="2" t="s">
        <v>66</v>
      </c>
      <c r="R181" s="2" t="s">
        <v>66</v>
      </c>
      <c r="S181" s="2" t="s">
        <v>1423</v>
      </c>
      <c r="T181" s="2" t="s">
        <v>66</v>
      </c>
      <c r="U181" s="2"/>
      <c r="V181" s="2"/>
      <c r="W181" s="2" t="s">
        <v>258</v>
      </c>
      <c r="X181" s="1" t="s">
        <v>62</v>
      </c>
      <c r="Y181" s="2"/>
      <c r="Z181" s="13"/>
      <c r="AE181" t="e">
        <f>IF($AI181="Y",(_xlfn.XLOOKUP($Z181,#REF!,#REF!,)),"")</f>
        <v>#REF!</v>
      </c>
      <c r="AF181" t="e">
        <f>IF($AI181="Y",(_xlfn.XLOOKUP($Z181,#REF!,#REF!,)),"")</f>
        <v>#REF!</v>
      </c>
      <c r="AG181" t="e">
        <f>IF($AI181="Y",(_xlfn.XLOOKUP($Z181,#REF!,#REF!,)),"")</f>
        <v>#REF!</v>
      </c>
      <c r="AH181" t="e">
        <f>IF($AI181="Y",(_xlfn.XLOOKUP($Z181,#REF!,#REF!,)),"")</f>
        <v>#REF!</v>
      </c>
      <c r="AI181" t="e">
        <f>_xlfn.IFNA(_xlfn.XLOOKUP($Z181,#REF!,#REF!,),"")</f>
        <v>#REF!</v>
      </c>
    </row>
    <row r="182" spans="1:35" hidden="1">
      <c r="A182" s="2" t="s">
        <v>3989</v>
      </c>
      <c r="B182" s="2" t="s">
        <v>1419</v>
      </c>
      <c r="C182" s="2" t="s">
        <v>4210</v>
      </c>
      <c r="D182" s="2" t="s">
        <v>2490</v>
      </c>
      <c r="E182" s="2" t="s">
        <v>391</v>
      </c>
      <c r="F182" s="2" t="s">
        <v>66</v>
      </c>
      <c r="G182" s="2" t="s">
        <v>2463</v>
      </c>
      <c r="H182" s="2" t="s">
        <v>2463</v>
      </c>
      <c r="I182" s="2" t="s">
        <v>2463</v>
      </c>
      <c r="J182" s="2"/>
      <c r="K182" s="2" t="s">
        <v>66</v>
      </c>
      <c r="L182" s="2" t="s">
        <v>66</v>
      </c>
      <c r="M182" s="2" t="s">
        <v>66</v>
      </c>
      <c r="N182" s="2" t="s">
        <v>66</v>
      </c>
      <c r="O182" s="2" t="s">
        <v>66</v>
      </c>
      <c r="P182" s="2" t="s">
        <v>3992</v>
      </c>
      <c r="Q182" s="2" t="s">
        <v>66</v>
      </c>
      <c r="R182" s="2" t="s">
        <v>66</v>
      </c>
      <c r="S182" s="2" t="s">
        <v>1423</v>
      </c>
      <c r="T182" s="2" t="s">
        <v>66</v>
      </c>
      <c r="U182" s="2"/>
      <c r="V182" s="2"/>
      <c r="W182" s="2" t="s">
        <v>258</v>
      </c>
      <c r="X182" s="1" t="s">
        <v>62</v>
      </c>
      <c r="Y182" s="2"/>
      <c r="Z182" s="13"/>
      <c r="AE182" t="e">
        <f>IF($AI182="Y",(_xlfn.XLOOKUP($Z182,#REF!,#REF!,)),"")</f>
        <v>#REF!</v>
      </c>
      <c r="AF182" t="e">
        <f>IF($AI182="Y",(_xlfn.XLOOKUP($Z182,#REF!,#REF!,)),"")</f>
        <v>#REF!</v>
      </c>
      <c r="AG182" t="e">
        <f>IF($AI182="Y",(_xlfn.XLOOKUP($Z182,#REF!,#REF!,)),"")</f>
        <v>#REF!</v>
      </c>
      <c r="AH182" t="e">
        <f>IF($AI182="Y",(_xlfn.XLOOKUP($Z182,#REF!,#REF!,)),"")</f>
        <v>#REF!</v>
      </c>
      <c r="AI182" t="e">
        <f>_xlfn.IFNA(_xlfn.XLOOKUP($Z182,#REF!,#REF!,),"")</f>
        <v>#REF!</v>
      </c>
    </row>
    <row r="183" spans="1:35" hidden="1">
      <c r="A183" s="2" t="s">
        <v>3989</v>
      </c>
      <c r="B183" s="2" t="s">
        <v>1419</v>
      </c>
      <c r="C183" s="2" t="s">
        <v>4211</v>
      </c>
      <c r="D183" s="2" t="s">
        <v>4212</v>
      </c>
      <c r="E183" s="2" t="s">
        <v>4213</v>
      </c>
      <c r="F183" s="2" t="s">
        <v>66</v>
      </c>
      <c r="G183" s="2" t="s">
        <v>2463</v>
      </c>
      <c r="H183" s="2" t="s">
        <v>2463</v>
      </c>
      <c r="I183" s="2" t="s">
        <v>2463</v>
      </c>
      <c r="J183" s="2"/>
      <c r="K183" s="2" t="s">
        <v>66</v>
      </c>
      <c r="L183" s="2" t="s">
        <v>66</v>
      </c>
      <c r="M183" s="2" t="s">
        <v>66</v>
      </c>
      <c r="N183" s="2" t="s">
        <v>66</v>
      </c>
      <c r="O183" s="2" t="s">
        <v>66</v>
      </c>
      <c r="P183" s="2" t="s">
        <v>3992</v>
      </c>
      <c r="Q183" s="2" t="s">
        <v>66</v>
      </c>
      <c r="R183" s="2" t="s">
        <v>66</v>
      </c>
      <c r="S183" s="2" t="s">
        <v>1423</v>
      </c>
      <c r="T183" s="2" t="s">
        <v>66</v>
      </c>
      <c r="U183" s="2"/>
      <c r="V183" s="2"/>
      <c r="W183" s="2" t="s">
        <v>258</v>
      </c>
      <c r="X183" s="1" t="s">
        <v>62</v>
      </c>
      <c r="Y183" s="2"/>
      <c r="Z183" s="13"/>
      <c r="AE183" t="e">
        <f>IF($AI183="Y",(_xlfn.XLOOKUP($Z183,#REF!,#REF!,)),"")</f>
        <v>#REF!</v>
      </c>
      <c r="AF183" t="e">
        <f>IF($AI183="Y",(_xlfn.XLOOKUP($Z183,#REF!,#REF!,)),"")</f>
        <v>#REF!</v>
      </c>
      <c r="AG183" t="e">
        <f>IF($AI183="Y",(_xlfn.XLOOKUP($Z183,#REF!,#REF!,)),"")</f>
        <v>#REF!</v>
      </c>
      <c r="AH183" t="e">
        <f>IF($AI183="Y",(_xlfn.XLOOKUP($Z183,#REF!,#REF!,)),"")</f>
        <v>#REF!</v>
      </c>
      <c r="AI183" t="e">
        <f>_xlfn.IFNA(_xlfn.XLOOKUP($Z183,#REF!,#REF!,),"")</f>
        <v>#REF!</v>
      </c>
    </row>
    <row r="184" spans="1:35" hidden="1">
      <c r="A184" s="2" t="s">
        <v>3989</v>
      </c>
      <c r="B184" s="2" t="s">
        <v>1419</v>
      </c>
      <c r="C184" s="2" t="s">
        <v>4214</v>
      </c>
      <c r="D184" s="2" t="s">
        <v>2500</v>
      </c>
      <c r="E184" s="2" t="s">
        <v>391</v>
      </c>
      <c r="F184" s="2" t="s">
        <v>66</v>
      </c>
      <c r="G184" s="2" t="s">
        <v>2463</v>
      </c>
      <c r="H184" s="2" t="s">
        <v>2463</v>
      </c>
      <c r="I184" s="2" t="s">
        <v>2463</v>
      </c>
      <c r="J184" s="2"/>
      <c r="K184" s="2" t="s">
        <v>66</v>
      </c>
      <c r="L184" s="2" t="s">
        <v>66</v>
      </c>
      <c r="M184" s="2" t="s">
        <v>66</v>
      </c>
      <c r="N184" s="2" t="s">
        <v>66</v>
      </c>
      <c r="O184" s="2" t="s">
        <v>66</v>
      </c>
      <c r="P184" s="2" t="s">
        <v>3992</v>
      </c>
      <c r="Q184" s="2" t="s">
        <v>395</v>
      </c>
      <c r="R184" s="2" t="s">
        <v>66</v>
      </c>
      <c r="S184" s="2" t="s">
        <v>1423</v>
      </c>
      <c r="T184" s="2" t="s">
        <v>66</v>
      </c>
      <c r="U184" s="2"/>
      <c r="V184" s="2"/>
      <c r="W184" s="2" t="s">
        <v>258</v>
      </c>
      <c r="X184" s="1" t="s">
        <v>62</v>
      </c>
      <c r="Y184" s="2"/>
      <c r="Z184" s="13"/>
      <c r="AE184" t="e">
        <f>IF($AI184="Y",(_xlfn.XLOOKUP($Z184,#REF!,#REF!,)),"")</f>
        <v>#REF!</v>
      </c>
      <c r="AF184" t="e">
        <f>IF($AI184="Y",(_xlfn.XLOOKUP($Z184,#REF!,#REF!,)),"")</f>
        <v>#REF!</v>
      </c>
      <c r="AG184" t="e">
        <f>IF($AI184="Y",(_xlfn.XLOOKUP($Z184,#REF!,#REF!,)),"")</f>
        <v>#REF!</v>
      </c>
      <c r="AH184" t="e">
        <f>IF($AI184="Y",(_xlfn.XLOOKUP($Z184,#REF!,#REF!,)),"")</f>
        <v>#REF!</v>
      </c>
      <c r="AI184" t="e">
        <f>_xlfn.IFNA(_xlfn.XLOOKUP($Z184,#REF!,#REF!,),"")</f>
        <v>#REF!</v>
      </c>
    </row>
    <row r="185" spans="1:35" hidden="1">
      <c r="A185" s="2" t="s">
        <v>3989</v>
      </c>
      <c r="B185" s="2" t="s">
        <v>1419</v>
      </c>
      <c r="C185" s="2" t="s">
        <v>4215</v>
      </c>
      <c r="D185" s="2" t="s">
        <v>2490</v>
      </c>
      <c r="E185" s="2" t="s">
        <v>391</v>
      </c>
      <c r="F185" s="2" t="s">
        <v>66</v>
      </c>
      <c r="G185" s="2" t="s">
        <v>2463</v>
      </c>
      <c r="H185" s="2" t="s">
        <v>2463</v>
      </c>
      <c r="I185" s="2" t="s">
        <v>2463</v>
      </c>
      <c r="J185" s="2"/>
      <c r="K185" s="2" t="s">
        <v>66</v>
      </c>
      <c r="L185" s="2" t="s">
        <v>66</v>
      </c>
      <c r="M185" s="2" t="s">
        <v>66</v>
      </c>
      <c r="N185" s="2" t="s">
        <v>66</v>
      </c>
      <c r="O185" s="2" t="s">
        <v>66</v>
      </c>
      <c r="P185" s="2" t="s">
        <v>3992</v>
      </c>
      <c r="Q185" s="2" t="s">
        <v>66</v>
      </c>
      <c r="R185" s="2" t="s">
        <v>66</v>
      </c>
      <c r="S185" s="2" t="s">
        <v>1423</v>
      </c>
      <c r="T185" s="2" t="s">
        <v>66</v>
      </c>
      <c r="U185" s="2"/>
      <c r="V185" s="2"/>
      <c r="W185" s="2" t="s">
        <v>258</v>
      </c>
      <c r="X185" s="1" t="s">
        <v>62</v>
      </c>
      <c r="Y185" s="2"/>
      <c r="Z185" s="13"/>
      <c r="AE185" t="e">
        <f>IF($AI185="Y",(_xlfn.XLOOKUP($Z185,#REF!,#REF!,)),"")</f>
        <v>#REF!</v>
      </c>
      <c r="AF185" t="e">
        <f>IF($AI185="Y",(_xlfn.XLOOKUP($Z185,#REF!,#REF!,)),"")</f>
        <v>#REF!</v>
      </c>
      <c r="AG185" t="e">
        <f>IF($AI185="Y",(_xlfn.XLOOKUP($Z185,#REF!,#REF!,)),"")</f>
        <v>#REF!</v>
      </c>
      <c r="AH185" t="e">
        <f>IF($AI185="Y",(_xlfn.XLOOKUP($Z185,#REF!,#REF!,)),"")</f>
        <v>#REF!</v>
      </c>
      <c r="AI185" t="e">
        <f>_xlfn.IFNA(_xlfn.XLOOKUP($Z185,#REF!,#REF!,),"")</f>
        <v>#REF!</v>
      </c>
    </row>
    <row r="186" spans="1:35" hidden="1">
      <c r="A186" s="2" t="s">
        <v>3989</v>
      </c>
      <c r="B186" s="2" t="s">
        <v>1419</v>
      </c>
      <c r="C186" s="2" t="s">
        <v>4216</v>
      </c>
      <c r="D186" s="2" t="s">
        <v>2490</v>
      </c>
      <c r="E186" s="2" t="s">
        <v>391</v>
      </c>
      <c r="F186" s="2" t="s">
        <v>66</v>
      </c>
      <c r="G186" s="2" t="s">
        <v>2463</v>
      </c>
      <c r="H186" s="2" t="s">
        <v>2463</v>
      </c>
      <c r="I186" s="2" t="s">
        <v>2463</v>
      </c>
      <c r="J186" s="2"/>
      <c r="K186" s="2" t="s">
        <v>66</v>
      </c>
      <c r="L186" s="2" t="s">
        <v>66</v>
      </c>
      <c r="M186" s="2" t="s">
        <v>66</v>
      </c>
      <c r="N186" s="2" t="s">
        <v>66</v>
      </c>
      <c r="O186" s="2" t="s">
        <v>66</v>
      </c>
      <c r="P186" s="2" t="s">
        <v>3992</v>
      </c>
      <c r="Q186" s="2" t="s">
        <v>66</v>
      </c>
      <c r="R186" s="2" t="s">
        <v>66</v>
      </c>
      <c r="S186" s="2" t="s">
        <v>1423</v>
      </c>
      <c r="T186" s="2" t="s">
        <v>66</v>
      </c>
      <c r="U186" s="2"/>
      <c r="V186" s="2"/>
      <c r="W186" s="2" t="s">
        <v>258</v>
      </c>
      <c r="X186" s="1" t="s">
        <v>62</v>
      </c>
      <c r="Y186" s="2"/>
      <c r="Z186" s="13"/>
      <c r="AE186" t="e">
        <f>IF($AI186="Y",(_xlfn.XLOOKUP($Z186,#REF!,#REF!,)),"")</f>
        <v>#REF!</v>
      </c>
      <c r="AF186" t="e">
        <f>IF($AI186="Y",(_xlfn.XLOOKUP($Z186,#REF!,#REF!,)),"")</f>
        <v>#REF!</v>
      </c>
      <c r="AG186" t="e">
        <f>IF($AI186="Y",(_xlfn.XLOOKUP($Z186,#REF!,#REF!,)),"")</f>
        <v>#REF!</v>
      </c>
      <c r="AH186" t="e">
        <f>IF($AI186="Y",(_xlfn.XLOOKUP($Z186,#REF!,#REF!,)),"")</f>
        <v>#REF!</v>
      </c>
      <c r="AI186" t="e">
        <f>_xlfn.IFNA(_xlfn.XLOOKUP($Z186,#REF!,#REF!,),"")</f>
        <v>#REF!</v>
      </c>
    </row>
    <row r="187" spans="1:35" hidden="1">
      <c r="A187" s="2" t="s">
        <v>3989</v>
      </c>
      <c r="B187" s="2" t="s">
        <v>1419</v>
      </c>
      <c r="C187" s="2" t="s">
        <v>4217</v>
      </c>
      <c r="D187" s="2" t="s">
        <v>2515</v>
      </c>
      <c r="E187" s="2" t="s">
        <v>1018</v>
      </c>
      <c r="F187" s="2" t="s">
        <v>66</v>
      </c>
      <c r="G187" s="2" t="s">
        <v>2463</v>
      </c>
      <c r="H187" s="2" t="s">
        <v>2463</v>
      </c>
      <c r="I187" s="2" t="s">
        <v>2463</v>
      </c>
      <c r="J187" s="2"/>
      <c r="K187" s="2" t="s">
        <v>66</v>
      </c>
      <c r="L187" s="2" t="s">
        <v>66</v>
      </c>
      <c r="M187" s="2" t="s">
        <v>66</v>
      </c>
      <c r="N187" s="2" t="s">
        <v>66</v>
      </c>
      <c r="O187" s="2" t="s">
        <v>66</v>
      </c>
      <c r="P187" s="2" t="s">
        <v>3992</v>
      </c>
      <c r="Q187" s="2" t="s">
        <v>66</v>
      </c>
      <c r="R187" s="2" t="s">
        <v>66</v>
      </c>
      <c r="S187" s="2" t="s">
        <v>1423</v>
      </c>
      <c r="T187" s="2" t="s">
        <v>66</v>
      </c>
      <c r="U187" s="2"/>
      <c r="V187" s="2"/>
      <c r="W187" s="2" t="s">
        <v>258</v>
      </c>
      <c r="X187" s="1" t="s">
        <v>62</v>
      </c>
      <c r="Y187" s="2"/>
      <c r="Z187" s="13"/>
      <c r="AE187" t="e">
        <f>IF($AI187="Y",(_xlfn.XLOOKUP($Z187,#REF!,#REF!,)),"")</f>
        <v>#REF!</v>
      </c>
      <c r="AF187" t="e">
        <f>IF($AI187="Y",(_xlfn.XLOOKUP($Z187,#REF!,#REF!,)),"")</f>
        <v>#REF!</v>
      </c>
      <c r="AG187" t="e">
        <f>IF($AI187="Y",(_xlfn.XLOOKUP($Z187,#REF!,#REF!,)),"")</f>
        <v>#REF!</v>
      </c>
      <c r="AH187" t="e">
        <f>IF($AI187="Y",(_xlfn.XLOOKUP($Z187,#REF!,#REF!,)),"")</f>
        <v>#REF!</v>
      </c>
      <c r="AI187" t="e">
        <f>_xlfn.IFNA(_xlfn.XLOOKUP($Z187,#REF!,#REF!,),"")</f>
        <v>#REF!</v>
      </c>
    </row>
    <row r="188" spans="1:35" hidden="1">
      <c r="A188" s="2" t="s">
        <v>3989</v>
      </c>
      <c r="B188" s="2" t="s">
        <v>1419</v>
      </c>
      <c r="C188" s="2" t="s">
        <v>4218</v>
      </c>
      <c r="D188" s="2" t="s">
        <v>2517</v>
      </c>
      <c r="E188" s="2" t="s">
        <v>2518</v>
      </c>
      <c r="F188" s="2" t="s">
        <v>4219</v>
      </c>
      <c r="G188" s="2" t="s">
        <v>2463</v>
      </c>
      <c r="H188" s="2" t="s">
        <v>2463</v>
      </c>
      <c r="I188" s="2" t="s">
        <v>2463</v>
      </c>
      <c r="J188" s="2"/>
      <c r="K188" s="2" t="s">
        <v>66</v>
      </c>
      <c r="L188" s="2" t="s">
        <v>66</v>
      </c>
      <c r="M188" s="2" t="s">
        <v>66</v>
      </c>
      <c r="N188" s="2" t="s">
        <v>66</v>
      </c>
      <c r="O188" s="2" t="s">
        <v>66</v>
      </c>
      <c r="P188" s="2" t="s">
        <v>3992</v>
      </c>
      <c r="Q188" s="2" t="s">
        <v>66</v>
      </c>
      <c r="R188" s="2" t="s">
        <v>66</v>
      </c>
      <c r="S188" s="2" t="s">
        <v>1423</v>
      </c>
      <c r="T188" s="2" t="s">
        <v>66</v>
      </c>
      <c r="U188" s="2"/>
      <c r="V188" s="2"/>
      <c r="W188" s="2" t="s">
        <v>258</v>
      </c>
      <c r="X188" s="1" t="s">
        <v>62</v>
      </c>
      <c r="Y188" s="2"/>
      <c r="Z188" s="13"/>
      <c r="AE188" t="e">
        <f>IF($AI188="Y",(_xlfn.XLOOKUP($Z188,#REF!,#REF!,)),"")</f>
        <v>#REF!</v>
      </c>
      <c r="AF188" t="e">
        <f>IF($AI188="Y",(_xlfn.XLOOKUP($Z188,#REF!,#REF!,)),"")</f>
        <v>#REF!</v>
      </c>
      <c r="AG188" t="e">
        <f>IF($AI188="Y",(_xlfn.XLOOKUP($Z188,#REF!,#REF!,)),"")</f>
        <v>#REF!</v>
      </c>
      <c r="AH188" t="e">
        <f>IF($AI188="Y",(_xlfn.XLOOKUP($Z188,#REF!,#REF!,)),"")</f>
        <v>#REF!</v>
      </c>
      <c r="AI188" t="e">
        <f>_xlfn.IFNA(_xlfn.XLOOKUP($Z188,#REF!,#REF!,),"")</f>
        <v>#REF!</v>
      </c>
    </row>
    <row r="189" spans="1:35" hidden="1">
      <c r="A189" s="2" t="s">
        <v>3989</v>
      </c>
      <c r="B189" s="2" t="s">
        <v>1419</v>
      </c>
      <c r="C189" s="2" t="s">
        <v>4220</v>
      </c>
      <c r="D189" s="2" t="s">
        <v>2521</v>
      </c>
      <c r="E189" s="2" t="s">
        <v>391</v>
      </c>
      <c r="F189" s="2" t="s">
        <v>66</v>
      </c>
      <c r="G189" s="2" t="s">
        <v>2463</v>
      </c>
      <c r="H189" s="2" t="s">
        <v>2463</v>
      </c>
      <c r="I189" s="2" t="s">
        <v>2463</v>
      </c>
      <c r="J189" s="2"/>
      <c r="K189" s="2" t="s">
        <v>66</v>
      </c>
      <c r="L189" s="2" t="s">
        <v>66</v>
      </c>
      <c r="M189" s="2" t="s">
        <v>66</v>
      </c>
      <c r="N189" s="2" t="s">
        <v>66</v>
      </c>
      <c r="O189" s="2" t="s">
        <v>66</v>
      </c>
      <c r="P189" s="2" t="s">
        <v>3992</v>
      </c>
      <c r="Q189" s="2" t="s">
        <v>395</v>
      </c>
      <c r="R189" s="2" t="s">
        <v>66</v>
      </c>
      <c r="S189" s="2" t="s">
        <v>1423</v>
      </c>
      <c r="T189" s="2" t="s">
        <v>66</v>
      </c>
      <c r="U189" s="2"/>
      <c r="V189" s="2"/>
      <c r="W189" s="2" t="s">
        <v>258</v>
      </c>
      <c r="X189" s="1" t="s">
        <v>62</v>
      </c>
      <c r="Y189" s="2"/>
      <c r="Z189" s="13"/>
      <c r="AE189" t="e">
        <f>IF($AI189="Y",(_xlfn.XLOOKUP($Z189,#REF!,#REF!,)),"")</f>
        <v>#REF!</v>
      </c>
      <c r="AF189" t="e">
        <f>IF($AI189="Y",(_xlfn.XLOOKUP($Z189,#REF!,#REF!,)),"")</f>
        <v>#REF!</v>
      </c>
      <c r="AG189" t="e">
        <f>IF($AI189="Y",(_xlfn.XLOOKUP($Z189,#REF!,#REF!,)),"")</f>
        <v>#REF!</v>
      </c>
      <c r="AH189" t="e">
        <f>IF($AI189="Y",(_xlfn.XLOOKUP($Z189,#REF!,#REF!,)),"")</f>
        <v>#REF!</v>
      </c>
      <c r="AI189" t="e">
        <f>_xlfn.IFNA(_xlfn.XLOOKUP($Z189,#REF!,#REF!,),"")</f>
        <v>#REF!</v>
      </c>
    </row>
    <row r="190" spans="1:35" hidden="1">
      <c r="A190" s="2" t="s">
        <v>3989</v>
      </c>
      <c r="B190" s="2" t="s">
        <v>1419</v>
      </c>
      <c r="C190" s="2" t="s">
        <v>4221</v>
      </c>
      <c r="D190" s="2" t="s">
        <v>2526</v>
      </c>
      <c r="E190" s="2" t="s">
        <v>391</v>
      </c>
      <c r="F190" s="2" t="s">
        <v>66</v>
      </c>
      <c r="G190" s="2" t="s">
        <v>2463</v>
      </c>
      <c r="H190" s="2" t="s">
        <v>2463</v>
      </c>
      <c r="I190" s="2" t="s">
        <v>2463</v>
      </c>
      <c r="J190" s="2"/>
      <c r="K190" s="2" t="s">
        <v>66</v>
      </c>
      <c r="L190" s="2" t="s">
        <v>66</v>
      </c>
      <c r="M190" s="2" t="s">
        <v>66</v>
      </c>
      <c r="N190" s="2" t="s">
        <v>66</v>
      </c>
      <c r="O190" s="2" t="s">
        <v>66</v>
      </c>
      <c r="P190" s="2" t="s">
        <v>3992</v>
      </c>
      <c r="Q190" s="2" t="s">
        <v>395</v>
      </c>
      <c r="R190" s="2" t="s">
        <v>66</v>
      </c>
      <c r="S190" s="2" t="s">
        <v>1423</v>
      </c>
      <c r="T190" s="2" t="s">
        <v>66</v>
      </c>
      <c r="U190" s="2"/>
      <c r="V190" s="2"/>
      <c r="W190" s="2" t="s">
        <v>258</v>
      </c>
      <c r="X190" s="1" t="s">
        <v>62</v>
      </c>
      <c r="Y190" s="2"/>
      <c r="Z190" s="13"/>
      <c r="AE190" t="e">
        <f>IF($AI190="Y",(_xlfn.XLOOKUP($Z190,#REF!,#REF!,)),"")</f>
        <v>#REF!</v>
      </c>
      <c r="AF190" t="e">
        <f>IF($AI190="Y",(_xlfn.XLOOKUP($Z190,#REF!,#REF!,)),"")</f>
        <v>#REF!</v>
      </c>
      <c r="AG190" t="e">
        <f>IF($AI190="Y",(_xlfn.XLOOKUP($Z190,#REF!,#REF!,)),"")</f>
        <v>#REF!</v>
      </c>
      <c r="AH190" t="e">
        <f>IF($AI190="Y",(_xlfn.XLOOKUP($Z190,#REF!,#REF!,)),"")</f>
        <v>#REF!</v>
      </c>
      <c r="AI190" t="e">
        <f>_xlfn.IFNA(_xlfn.XLOOKUP($Z190,#REF!,#REF!,),"")</f>
        <v>#REF!</v>
      </c>
    </row>
    <row r="191" spans="1:35" hidden="1">
      <c r="A191" s="2" t="s">
        <v>3989</v>
      </c>
      <c r="B191" s="2" t="s">
        <v>1419</v>
      </c>
      <c r="C191" s="2" t="s">
        <v>4222</v>
      </c>
      <c r="D191" s="2" t="s">
        <v>2453</v>
      </c>
      <c r="E191" s="2" t="s">
        <v>391</v>
      </c>
      <c r="F191" s="2" t="s">
        <v>66</v>
      </c>
      <c r="G191" s="2" t="s">
        <v>2463</v>
      </c>
      <c r="H191" s="2" t="s">
        <v>2463</v>
      </c>
      <c r="I191" s="2" t="s">
        <v>2463</v>
      </c>
      <c r="J191" s="2"/>
      <c r="K191" s="2" t="s">
        <v>66</v>
      </c>
      <c r="L191" s="2" t="s">
        <v>66</v>
      </c>
      <c r="M191" s="2" t="s">
        <v>66</v>
      </c>
      <c r="N191" s="2" t="s">
        <v>66</v>
      </c>
      <c r="O191" s="2" t="s">
        <v>66</v>
      </c>
      <c r="P191" s="2" t="s">
        <v>3992</v>
      </c>
      <c r="Q191" s="2" t="s">
        <v>395</v>
      </c>
      <c r="R191" s="2" t="s">
        <v>66</v>
      </c>
      <c r="S191" s="2" t="s">
        <v>1423</v>
      </c>
      <c r="T191" s="2" t="s">
        <v>66</v>
      </c>
      <c r="U191" s="2"/>
      <c r="V191" s="2"/>
      <c r="W191" s="2" t="s">
        <v>258</v>
      </c>
      <c r="X191" s="1" t="s">
        <v>62</v>
      </c>
      <c r="Y191" s="2"/>
      <c r="Z191" s="13"/>
      <c r="AE191" t="e">
        <f>IF($AI191="Y",(_xlfn.XLOOKUP($Z191,#REF!,#REF!,)),"")</f>
        <v>#REF!</v>
      </c>
      <c r="AF191" t="e">
        <f>IF($AI191="Y",(_xlfn.XLOOKUP($Z191,#REF!,#REF!,)),"")</f>
        <v>#REF!</v>
      </c>
      <c r="AG191" t="e">
        <f>IF($AI191="Y",(_xlfn.XLOOKUP($Z191,#REF!,#REF!,)),"")</f>
        <v>#REF!</v>
      </c>
      <c r="AH191" t="e">
        <f>IF($AI191="Y",(_xlfn.XLOOKUP($Z191,#REF!,#REF!,)),"")</f>
        <v>#REF!</v>
      </c>
      <c r="AI191" t="e">
        <f>_xlfn.IFNA(_xlfn.XLOOKUP($Z191,#REF!,#REF!,),"")</f>
        <v>#REF!</v>
      </c>
    </row>
    <row r="192" spans="1:35" hidden="1">
      <c r="A192" s="2" t="s">
        <v>3989</v>
      </c>
      <c r="B192" s="2" t="s">
        <v>1419</v>
      </c>
      <c r="C192" s="2" t="s">
        <v>4223</v>
      </c>
      <c r="D192" s="2" t="s">
        <v>2490</v>
      </c>
      <c r="E192" s="2" t="s">
        <v>391</v>
      </c>
      <c r="F192" s="2" t="s">
        <v>66</v>
      </c>
      <c r="G192" s="2" t="s">
        <v>2463</v>
      </c>
      <c r="H192" s="2" t="s">
        <v>2463</v>
      </c>
      <c r="I192" s="2" t="s">
        <v>2463</v>
      </c>
      <c r="J192" s="2"/>
      <c r="K192" s="2" t="s">
        <v>66</v>
      </c>
      <c r="L192" s="2" t="s">
        <v>66</v>
      </c>
      <c r="M192" s="2" t="s">
        <v>66</v>
      </c>
      <c r="N192" s="2" t="s">
        <v>66</v>
      </c>
      <c r="O192" s="2" t="s">
        <v>66</v>
      </c>
      <c r="P192" s="2" t="s">
        <v>3992</v>
      </c>
      <c r="Q192" s="2" t="s">
        <v>66</v>
      </c>
      <c r="R192" s="2" t="s">
        <v>66</v>
      </c>
      <c r="S192" s="2" t="s">
        <v>1423</v>
      </c>
      <c r="T192" s="2" t="s">
        <v>66</v>
      </c>
      <c r="U192" s="2"/>
      <c r="V192" s="2"/>
      <c r="W192" s="2" t="s">
        <v>258</v>
      </c>
      <c r="X192" s="1" t="s">
        <v>62</v>
      </c>
      <c r="Y192" s="2"/>
      <c r="Z192" s="13"/>
      <c r="AE192" t="e">
        <f>IF($AI192="Y",(_xlfn.XLOOKUP($Z192,#REF!,#REF!,)),"")</f>
        <v>#REF!</v>
      </c>
      <c r="AF192" t="e">
        <f>IF($AI192="Y",(_xlfn.XLOOKUP($Z192,#REF!,#REF!,)),"")</f>
        <v>#REF!</v>
      </c>
      <c r="AG192" t="e">
        <f>IF($AI192="Y",(_xlfn.XLOOKUP($Z192,#REF!,#REF!,)),"")</f>
        <v>#REF!</v>
      </c>
      <c r="AH192" t="e">
        <f>IF($AI192="Y",(_xlfn.XLOOKUP($Z192,#REF!,#REF!,)),"")</f>
        <v>#REF!</v>
      </c>
      <c r="AI192" t="e">
        <f>_xlfn.IFNA(_xlfn.XLOOKUP($Z192,#REF!,#REF!,),"")</f>
        <v>#REF!</v>
      </c>
    </row>
    <row r="193" spans="1:35" hidden="1">
      <c r="A193" s="2" t="s">
        <v>3989</v>
      </c>
      <c r="B193" s="2" t="s">
        <v>1419</v>
      </c>
      <c r="C193" s="2" t="s">
        <v>4224</v>
      </c>
      <c r="D193" s="2" t="s">
        <v>2490</v>
      </c>
      <c r="E193" s="2" t="s">
        <v>391</v>
      </c>
      <c r="F193" s="2" t="s">
        <v>66</v>
      </c>
      <c r="G193" s="2" t="s">
        <v>2463</v>
      </c>
      <c r="H193" s="2" t="s">
        <v>2463</v>
      </c>
      <c r="I193" s="2" t="s">
        <v>2463</v>
      </c>
      <c r="J193" s="2"/>
      <c r="K193" s="2" t="s">
        <v>66</v>
      </c>
      <c r="L193" s="2" t="s">
        <v>66</v>
      </c>
      <c r="M193" s="2" t="s">
        <v>66</v>
      </c>
      <c r="N193" s="2" t="s">
        <v>66</v>
      </c>
      <c r="O193" s="2" t="s">
        <v>66</v>
      </c>
      <c r="P193" s="2" t="s">
        <v>3992</v>
      </c>
      <c r="Q193" s="2" t="s">
        <v>66</v>
      </c>
      <c r="R193" s="2" t="s">
        <v>66</v>
      </c>
      <c r="S193" s="2" t="s">
        <v>1423</v>
      </c>
      <c r="T193" s="2" t="s">
        <v>66</v>
      </c>
      <c r="U193" s="2"/>
      <c r="V193" s="2"/>
      <c r="W193" s="2" t="s">
        <v>258</v>
      </c>
      <c r="X193" s="1" t="s">
        <v>62</v>
      </c>
      <c r="Y193" s="2"/>
      <c r="Z193" s="13"/>
      <c r="AE193" t="e">
        <f>IF($AI193="Y",(_xlfn.XLOOKUP($Z193,#REF!,#REF!,)),"")</f>
        <v>#REF!</v>
      </c>
      <c r="AF193" t="e">
        <f>IF($AI193="Y",(_xlfn.XLOOKUP($Z193,#REF!,#REF!,)),"")</f>
        <v>#REF!</v>
      </c>
      <c r="AG193" t="e">
        <f>IF($AI193="Y",(_xlfn.XLOOKUP($Z193,#REF!,#REF!,)),"")</f>
        <v>#REF!</v>
      </c>
      <c r="AH193" t="e">
        <f>IF($AI193="Y",(_xlfn.XLOOKUP($Z193,#REF!,#REF!,)),"")</f>
        <v>#REF!</v>
      </c>
      <c r="AI193" t="e">
        <f>_xlfn.IFNA(_xlfn.XLOOKUP($Z193,#REF!,#REF!,),"")</f>
        <v>#REF!</v>
      </c>
    </row>
    <row r="194" spans="1:35" hidden="1">
      <c r="A194" s="2" t="s">
        <v>3989</v>
      </c>
      <c r="B194" s="2" t="s">
        <v>1419</v>
      </c>
      <c r="C194" s="2" t="s">
        <v>4225</v>
      </c>
      <c r="D194" s="2" t="s">
        <v>2543</v>
      </c>
      <c r="E194" s="2" t="s">
        <v>2026</v>
      </c>
      <c r="F194" s="2" t="s">
        <v>66</v>
      </c>
      <c r="G194" s="2" t="s">
        <v>2463</v>
      </c>
      <c r="H194" s="2" t="s">
        <v>2463</v>
      </c>
      <c r="I194" s="2" t="s">
        <v>2463</v>
      </c>
      <c r="J194" s="2"/>
      <c r="K194" s="2" t="s">
        <v>66</v>
      </c>
      <c r="L194" s="2" t="s">
        <v>66</v>
      </c>
      <c r="M194" s="2" t="s">
        <v>66</v>
      </c>
      <c r="N194" s="2" t="s">
        <v>66</v>
      </c>
      <c r="O194" s="2" t="s">
        <v>66</v>
      </c>
      <c r="P194" s="2" t="s">
        <v>3992</v>
      </c>
      <c r="Q194" s="2" t="s">
        <v>66</v>
      </c>
      <c r="R194" s="2" t="s">
        <v>66</v>
      </c>
      <c r="S194" s="2" t="s">
        <v>1423</v>
      </c>
      <c r="T194" s="2" t="s">
        <v>66</v>
      </c>
      <c r="U194" s="2"/>
      <c r="V194" s="2"/>
      <c r="W194" s="2" t="s">
        <v>258</v>
      </c>
      <c r="X194" s="1" t="s">
        <v>62</v>
      </c>
      <c r="Y194" s="2"/>
      <c r="Z194" s="13"/>
      <c r="AE194" t="e">
        <f>IF($AI194="Y",(_xlfn.XLOOKUP($Z194,#REF!,#REF!,)),"")</f>
        <v>#REF!</v>
      </c>
      <c r="AF194" t="e">
        <f>IF($AI194="Y",(_xlfn.XLOOKUP($Z194,#REF!,#REF!,)),"")</f>
        <v>#REF!</v>
      </c>
      <c r="AG194" t="e">
        <f>IF($AI194="Y",(_xlfn.XLOOKUP($Z194,#REF!,#REF!,)),"")</f>
        <v>#REF!</v>
      </c>
      <c r="AH194" t="e">
        <f>IF($AI194="Y",(_xlfn.XLOOKUP($Z194,#REF!,#REF!,)),"")</f>
        <v>#REF!</v>
      </c>
      <c r="AI194" t="e">
        <f>_xlfn.IFNA(_xlfn.XLOOKUP($Z194,#REF!,#REF!,),"")</f>
        <v>#REF!</v>
      </c>
    </row>
    <row r="195" spans="1:35" hidden="1">
      <c r="A195" s="2" t="s">
        <v>3989</v>
      </c>
      <c r="B195" s="2" t="s">
        <v>1419</v>
      </c>
      <c r="C195" s="2" t="s">
        <v>4226</v>
      </c>
      <c r="D195" s="2" t="s">
        <v>2490</v>
      </c>
      <c r="E195" s="2" t="s">
        <v>391</v>
      </c>
      <c r="F195" s="2" t="s">
        <v>66</v>
      </c>
      <c r="G195" s="2" t="s">
        <v>2463</v>
      </c>
      <c r="H195" s="2" t="s">
        <v>2463</v>
      </c>
      <c r="I195" s="2" t="s">
        <v>2463</v>
      </c>
      <c r="J195" s="2"/>
      <c r="K195" s="2" t="s">
        <v>66</v>
      </c>
      <c r="L195" s="2" t="s">
        <v>66</v>
      </c>
      <c r="M195" s="2" t="s">
        <v>66</v>
      </c>
      <c r="N195" s="2" t="s">
        <v>66</v>
      </c>
      <c r="O195" s="2" t="s">
        <v>66</v>
      </c>
      <c r="P195" s="2" t="s">
        <v>3992</v>
      </c>
      <c r="Q195" s="2" t="s">
        <v>66</v>
      </c>
      <c r="R195" s="2" t="s">
        <v>66</v>
      </c>
      <c r="S195" s="2" t="s">
        <v>1423</v>
      </c>
      <c r="T195" s="2" t="s">
        <v>66</v>
      </c>
      <c r="U195" s="2"/>
      <c r="V195" s="2"/>
      <c r="W195" s="2" t="s">
        <v>258</v>
      </c>
      <c r="X195" s="1" t="s">
        <v>62</v>
      </c>
      <c r="Y195" s="2"/>
      <c r="Z195" s="13"/>
      <c r="AE195" t="e">
        <f>IF($AI195="Y",(_xlfn.XLOOKUP($Z195,#REF!,#REF!,)),"")</f>
        <v>#REF!</v>
      </c>
      <c r="AF195" t="e">
        <f>IF($AI195="Y",(_xlfn.XLOOKUP($Z195,#REF!,#REF!,)),"")</f>
        <v>#REF!</v>
      </c>
      <c r="AG195" t="e">
        <f>IF($AI195="Y",(_xlfn.XLOOKUP($Z195,#REF!,#REF!,)),"")</f>
        <v>#REF!</v>
      </c>
      <c r="AH195" t="e">
        <f>IF($AI195="Y",(_xlfn.XLOOKUP($Z195,#REF!,#REF!,)),"")</f>
        <v>#REF!</v>
      </c>
      <c r="AI195" t="e">
        <f>_xlfn.IFNA(_xlfn.XLOOKUP($Z195,#REF!,#REF!,),"")</f>
        <v>#REF!</v>
      </c>
    </row>
    <row r="196" spans="1:35" hidden="1">
      <c r="A196" s="2" t="s">
        <v>3989</v>
      </c>
      <c r="B196" s="2" t="s">
        <v>1419</v>
      </c>
      <c r="C196" s="2" t="s">
        <v>4227</v>
      </c>
      <c r="D196" s="2" t="s">
        <v>2490</v>
      </c>
      <c r="E196" s="2" t="s">
        <v>391</v>
      </c>
      <c r="F196" s="2" t="s">
        <v>66</v>
      </c>
      <c r="G196" s="2" t="s">
        <v>2463</v>
      </c>
      <c r="H196" s="2" t="s">
        <v>2463</v>
      </c>
      <c r="I196" s="2" t="s">
        <v>2463</v>
      </c>
      <c r="J196" s="2"/>
      <c r="K196" s="2" t="s">
        <v>66</v>
      </c>
      <c r="L196" s="2" t="s">
        <v>66</v>
      </c>
      <c r="M196" s="2" t="s">
        <v>66</v>
      </c>
      <c r="N196" s="2" t="s">
        <v>66</v>
      </c>
      <c r="O196" s="2" t="s">
        <v>66</v>
      </c>
      <c r="P196" s="2" t="s">
        <v>3992</v>
      </c>
      <c r="Q196" s="2" t="s">
        <v>66</v>
      </c>
      <c r="R196" s="2" t="s">
        <v>66</v>
      </c>
      <c r="S196" s="2" t="s">
        <v>1423</v>
      </c>
      <c r="T196" s="2" t="s">
        <v>66</v>
      </c>
      <c r="U196" s="2"/>
      <c r="V196" s="2"/>
      <c r="W196" s="2" t="s">
        <v>258</v>
      </c>
      <c r="X196" s="1" t="s">
        <v>62</v>
      </c>
      <c r="Y196" s="2"/>
      <c r="Z196" s="13"/>
      <c r="AE196" t="e">
        <f>IF($AI196="Y",(_xlfn.XLOOKUP($Z196,#REF!,#REF!,)),"")</f>
        <v>#REF!</v>
      </c>
      <c r="AF196" t="e">
        <f>IF($AI196="Y",(_xlfn.XLOOKUP($Z196,#REF!,#REF!,)),"")</f>
        <v>#REF!</v>
      </c>
      <c r="AG196" t="e">
        <f>IF($AI196="Y",(_xlfn.XLOOKUP($Z196,#REF!,#REF!,)),"")</f>
        <v>#REF!</v>
      </c>
      <c r="AH196" t="e">
        <f>IF($AI196="Y",(_xlfn.XLOOKUP($Z196,#REF!,#REF!,)),"")</f>
        <v>#REF!</v>
      </c>
      <c r="AI196" t="e">
        <f>_xlfn.IFNA(_xlfn.XLOOKUP($Z196,#REF!,#REF!,),"")</f>
        <v>#REF!</v>
      </c>
    </row>
    <row r="197" spans="1:35" hidden="1">
      <c r="A197" s="2" t="s">
        <v>3989</v>
      </c>
      <c r="B197" s="2" t="s">
        <v>1419</v>
      </c>
      <c r="C197" s="2" t="s">
        <v>4228</v>
      </c>
      <c r="D197" s="2" t="s">
        <v>2490</v>
      </c>
      <c r="E197" s="2" t="s">
        <v>391</v>
      </c>
      <c r="F197" s="2" t="s">
        <v>66</v>
      </c>
      <c r="G197" s="2" t="s">
        <v>2463</v>
      </c>
      <c r="H197" s="2" t="s">
        <v>2463</v>
      </c>
      <c r="I197" s="2" t="s">
        <v>2463</v>
      </c>
      <c r="J197" s="2"/>
      <c r="K197" s="2" t="s">
        <v>66</v>
      </c>
      <c r="L197" s="2" t="s">
        <v>66</v>
      </c>
      <c r="M197" s="2" t="s">
        <v>66</v>
      </c>
      <c r="N197" s="2" t="s">
        <v>66</v>
      </c>
      <c r="O197" s="2" t="s">
        <v>66</v>
      </c>
      <c r="P197" s="2" t="s">
        <v>3992</v>
      </c>
      <c r="Q197" s="2" t="s">
        <v>66</v>
      </c>
      <c r="R197" s="2" t="s">
        <v>66</v>
      </c>
      <c r="S197" s="2" t="s">
        <v>1423</v>
      </c>
      <c r="T197" s="2" t="s">
        <v>66</v>
      </c>
      <c r="U197" s="2"/>
      <c r="V197" s="2"/>
      <c r="W197" s="2" t="s">
        <v>258</v>
      </c>
      <c r="X197" s="1" t="s">
        <v>62</v>
      </c>
      <c r="Y197" s="2"/>
      <c r="Z197" s="13"/>
      <c r="AE197" t="e">
        <f>IF($AI197="Y",(_xlfn.XLOOKUP($Z197,#REF!,#REF!,)),"")</f>
        <v>#REF!</v>
      </c>
      <c r="AF197" t="e">
        <f>IF($AI197="Y",(_xlfn.XLOOKUP($Z197,#REF!,#REF!,)),"")</f>
        <v>#REF!</v>
      </c>
      <c r="AG197" t="e">
        <f>IF($AI197="Y",(_xlfn.XLOOKUP($Z197,#REF!,#REF!,)),"")</f>
        <v>#REF!</v>
      </c>
      <c r="AH197" t="e">
        <f>IF($AI197="Y",(_xlfn.XLOOKUP($Z197,#REF!,#REF!,)),"")</f>
        <v>#REF!</v>
      </c>
      <c r="AI197" t="e">
        <f>_xlfn.IFNA(_xlfn.XLOOKUP($Z197,#REF!,#REF!,),"")</f>
        <v>#REF!</v>
      </c>
    </row>
    <row r="198" spans="1:35" hidden="1">
      <c r="A198" s="2" t="s">
        <v>3989</v>
      </c>
      <c r="B198" s="2" t="s">
        <v>1419</v>
      </c>
      <c r="C198" s="2" t="s">
        <v>4229</v>
      </c>
      <c r="D198" s="2" t="s">
        <v>2490</v>
      </c>
      <c r="E198" s="2" t="s">
        <v>391</v>
      </c>
      <c r="F198" s="2" t="s">
        <v>66</v>
      </c>
      <c r="G198" s="2" t="s">
        <v>2463</v>
      </c>
      <c r="H198" s="2" t="s">
        <v>2463</v>
      </c>
      <c r="I198" s="2" t="s">
        <v>2463</v>
      </c>
      <c r="J198" s="2"/>
      <c r="K198" s="2" t="s">
        <v>66</v>
      </c>
      <c r="L198" s="2" t="s">
        <v>66</v>
      </c>
      <c r="M198" s="2" t="s">
        <v>66</v>
      </c>
      <c r="N198" s="2" t="s">
        <v>66</v>
      </c>
      <c r="O198" s="2" t="s">
        <v>66</v>
      </c>
      <c r="P198" s="2" t="s">
        <v>3992</v>
      </c>
      <c r="Q198" s="2" t="s">
        <v>66</v>
      </c>
      <c r="R198" s="2" t="s">
        <v>66</v>
      </c>
      <c r="S198" s="2" t="s">
        <v>1423</v>
      </c>
      <c r="T198" s="2" t="s">
        <v>66</v>
      </c>
      <c r="U198" s="2"/>
      <c r="V198" s="2"/>
      <c r="W198" s="2" t="s">
        <v>258</v>
      </c>
      <c r="X198" s="1" t="s">
        <v>62</v>
      </c>
      <c r="Y198" s="2"/>
      <c r="Z198" s="13"/>
      <c r="AE198" t="e">
        <f>IF($AI198="Y",(_xlfn.XLOOKUP($Z198,#REF!,#REF!,)),"")</f>
        <v>#REF!</v>
      </c>
      <c r="AF198" t="e">
        <f>IF($AI198="Y",(_xlfn.XLOOKUP($Z198,#REF!,#REF!,)),"")</f>
        <v>#REF!</v>
      </c>
      <c r="AG198" t="e">
        <f>IF($AI198="Y",(_xlfn.XLOOKUP($Z198,#REF!,#REF!,)),"")</f>
        <v>#REF!</v>
      </c>
      <c r="AH198" t="e">
        <f>IF($AI198="Y",(_xlfn.XLOOKUP($Z198,#REF!,#REF!,)),"")</f>
        <v>#REF!</v>
      </c>
      <c r="AI198" t="e">
        <f>_xlfn.IFNA(_xlfn.XLOOKUP($Z198,#REF!,#REF!,),"")</f>
        <v>#REF!</v>
      </c>
    </row>
    <row r="199" spans="1:35" hidden="1">
      <c r="A199" s="2" t="s">
        <v>3989</v>
      </c>
      <c r="B199" s="2" t="s">
        <v>1419</v>
      </c>
      <c r="C199" s="2" t="s">
        <v>4230</v>
      </c>
      <c r="D199" s="2" t="s">
        <v>2515</v>
      </c>
      <c r="E199" s="2" t="s">
        <v>1018</v>
      </c>
      <c r="F199" s="2" t="s">
        <v>66</v>
      </c>
      <c r="G199" s="2" t="s">
        <v>2463</v>
      </c>
      <c r="H199" s="2" t="s">
        <v>2463</v>
      </c>
      <c r="I199" s="2" t="s">
        <v>2463</v>
      </c>
      <c r="J199" s="2"/>
      <c r="K199" s="2" t="s">
        <v>66</v>
      </c>
      <c r="L199" s="2" t="s">
        <v>66</v>
      </c>
      <c r="M199" s="2" t="s">
        <v>66</v>
      </c>
      <c r="N199" s="2" t="s">
        <v>66</v>
      </c>
      <c r="O199" s="2" t="s">
        <v>66</v>
      </c>
      <c r="P199" s="2" t="s">
        <v>3992</v>
      </c>
      <c r="Q199" s="2" t="s">
        <v>66</v>
      </c>
      <c r="R199" s="2" t="s">
        <v>66</v>
      </c>
      <c r="S199" s="2" t="s">
        <v>1423</v>
      </c>
      <c r="T199" s="2" t="s">
        <v>66</v>
      </c>
      <c r="U199" s="2"/>
      <c r="V199" s="2"/>
      <c r="W199" s="2" t="s">
        <v>258</v>
      </c>
      <c r="X199" s="1" t="s">
        <v>62</v>
      </c>
      <c r="Y199" s="2"/>
      <c r="Z199" s="13"/>
      <c r="AE199" t="e">
        <f>IF($AI199="Y",(_xlfn.XLOOKUP($Z199,#REF!,#REF!,)),"")</f>
        <v>#REF!</v>
      </c>
      <c r="AF199" t="e">
        <f>IF($AI199="Y",(_xlfn.XLOOKUP($Z199,#REF!,#REF!,)),"")</f>
        <v>#REF!</v>
      </c>
      <c r="AG199" t="e">
        <f>IF($AI199="Y",(_xlfn.XLOOKUP($Z199,#REF!,#REF!,)),"")</f>
        <v>#REF!</v>
      </c>
      <c r="AH199" t="e">
        <f>IF($AI199="Y",(_xlfn.XLOOKUP($Z199,#REF!,#REF!,)),"")</f>
        <v>#REF!</v>
      </c>
      <c r="AI199" t="e">
        <f>_xlfn.IFNA(_xlfn.XLOOKUP($Z199,#REF!,#REF!,),"")</f>
        <v>#REF!</v>
      </c>
    </row>
    <row r="200" spans="1:35" hidden="1">
      <c r="A200" s="2" t="s">
        <v>3989</v>
      </c>
      <c r="B200" s="2" t="s">
        <v>1419</v>
      </c>
      <c r="C200" s="2" t="s">
        <v>4231</v>
      </c>
      <c r="D200" s="2" t="s">
        <v>2490</v>
      </c>
      <c r="E200" s="2" t="s">
        <v>391</v>
      </c>
      <c r="F200" s="2" t="s">
        <v>4219</v>
      </c>
      <c r="G200" s="2" t="s">
        <v>2463</v>
      </c>
      <c r="H200" s="2" t="s">
        <v>2463</v>
      </c>
      <c r="I200" s="2" t="s">
        <v>2463</v>
      </c>
      <c r="J200" s="2"/>
      <c r="K200" s="2" t="s">
        <v>66</v>
      </c>
      <c r="L200" s="2" t="s">
        <v>66</v>
      </c>
      <c r="M200" s="2" t="s">
        <v>66</v>
      </c>
      <c r="N200" s="2" t="s">
        <v>66</v>
      </c>
      <c r="O200" s="2" t="s">
        <v>66</v>
      </c>
      <c r="P200" s="2" t="s">
        <v>3992</v>
      </c>
      <c r="Q200" s="2" t="s">
        <v>66</v>
      </c>
      <c r="R200" s="2" t="s">
        <v>66</v>
      </c>
      <c r="S200" s="2" t="s">
        <v>1423</v>
      </c>
      <c r="T200" s="2" t="s">
        <v>66</v>
      </c>
      <c r="U200" s="2"/>
      <c r="V200" s="2"/>
      <c r="W200" s="2" t="s">
        <v>258</v>
      </c>
      <c r="X200" s="1" t="s">
        <v>62</v>
      </c>
      <c r="Y200" s="2"/>
      <c r="Z200" s="13"/>
      <c r="AE200" t="e">
        <f>IF($AI200="Y",(_xlfn.XLOOKUP($Z200,#REF!,#REF!,)),"")</f>
        <v>#REF!</v>
      </c>
      <c r="AF200" t="e">
        <f>IF($AI200="Y",(_xlfn.XLOOKUP($Z200,#REF!,#REF!,)),"")</f>
        <v>#REF!</v>
      </c>
      <c r="AG200" t="e">
        <f>IF($AI200="Y",(_xlfn.XLOOKUP($Z200,#REF!,#REF!,)),"")</f>
        <v>#REF!</v>
      </c>
      <c r="AH200" t="e">
        <f>IF($AI200="Y",(_xlfn.XLOOKUP($Z200,#REF!,#REF!,)),"")</f>
        <v>#REF!</v>
      </c>
      <c r="AI200" t="e">
        <f>_xlfn.IFNA(_xlfn.XLOOKUP($Z200,#REF!,#REF!,),"")</f>
        <v>#REF!</v>
      </c>
    </row>
    <row r="201" spans="1:35" hidden="1">
      <c r="A201" s="2" t="s">
        <v>3989</v>
      </c>
      <c r="B201" s="2" t="s">
        <v>1419</v>
      </c>
      <c r="C201" s="2" t="s">
        <v>4232</v>
      </c>
      <c r="D201" s="2" t="s">
        <v>2490</v>
      </c>
      <c r="E201" s="2" t="s">
        <v>391</v>
      </c>
      <c r="F201" s="2" t="s">
        <v>4219</v>
      </c>
      <c r="G201" s="2" t="s">
        <v>2463</v>
      </c>
      <c r="H201" s="2" t="s">
        <v>2463</v>
      </c>
      <c r="I201" s="2" t="s">
        <v>2463</v>
      </c>
      <c r="J201" s="2"/>
      <c r="K201" s="2" t="s">
        <v>66</v>
      </c>
      <c r="L201" s="2" t="s">
        <v>66</v>
      </c>
      <c r="M201" s="2" t="s">
        <v>66</v>
      </c>
      <c r="N201" s="2" t="s">
        <v>66</v>
      </c>
      <c r="O201" s="2" t="s">
        <v>66</v>
      </c>
      <c r="P201" s="2" t="s">
        <v>3992</v>
      </c>
      <c r="Q201" s="2" t="s">
        <v>66</v>
      </c>
      <c r="R201" s="2" t="s">
        <v>66</v>
      </c>
      <c r="S201" s="2" t="s">
        <v>1423</v>
      </c>
      <c r="T201" s="2" t="s">
        <v>66</v>
      </c>
      <c r="U201" s="2"/>
      <c r="V201" s="2"/>
      <c r="W201" s="2" t="s">
        <v>258</v>
      </c>
      <c r="X201" s="1" t="s">
        <v>62</v>
      </c>
      <c r="Y201" s="2"/>
      <c r="Z201" s="13"/>
      <c r="AE201" t="e">
        <f>IF($AI201="Y",(_xlfn.XLOOKUP($Z201,#REF!,#REF!,)),"")</f>
        <v>#REF!</v>
      </c>
      <c r="AF201" t="e">
        <f>IF($AI201="Y",(_xlfn.XLOOKUP($Z201,#REF!,#REF!,)),"")</f>
        <v>#REF!</v>
      </c>
      <c r="AG201" t="e">
        <f>IF($AI201="Y",(_xlfn.XLOOKUP($Z201,#REF!,#REF!,)),"")</f>
        <v>#REF!</v>
      </c>
      <c r="AH201" t="e">
        <f>IF($AI201="Y",(_xlfn.XLOOKUP($Z201,#REF!,#REF!,)),"")</f>
        <v>#REF!</v>
      </c>
      <c r="AI201" t="e">
        <f>_xlfn.IFNA(_xlfn.XLOOKUP($Z201,#REF!,#REF!,),"")</f>
        <v>#REF!</v>
      </c>
    </row>
    <row r="202" spans="1:35" hidden="1">
      <c r="A202" s="2" t="s">
        <v>3989</v>
      </c>
      <c r="B202" s="2" t="s">
        <v>1419</v>
      </c>
      <c r="C202" s="2" t="s">
        <v>4233</v>
      </c>
      <c r="D202" s="2" t="s">
        <v>2490</v>
      </c>
      <c r="E202" s="2" t="s">
        <v>391</v>
      </c>
      <c r="F202" s="2" t="s">
        <v>4219</v>
      </c>
      <c r="G202" s="2" t="s">
        <v>2463</v>
      </c>
      <c r="H202" s="2" t="s">
        <v>2463</v>
      </c>
      <c r="I202" s="2" t="s">
        <v>2463</v>
      </c>
      <c r="J202" s="2"/>
      <c r="K202" s="2" t="s">
        <v>66</v>
      </c>
      <c r="L202" s="2" t="s">
        <v>66</v>
      </c>
      <c r="M202" s="2" t="s">
        <v>66</v>
      </c>
      <c r="N202" s="2" t="s">
        <v>66</v>
      </c>
      <c r="O202" s="2" t="s">
        <v>66</v>
      </c>
      <c r="P202" s="2" t="s">
        <v>3992</v>
      </c>
      <c r="Q202" s="2" t="s">
        <v>66</v>
      </c>
      <c r="R202" s="2" t="s">
        <v>66</v>
      </c>
      <c r="S202" s="2" t="s">
        <v>1423</v>
      </c>
      <c r="T202" s="2" t="s">
        <v>66</v>
      </c>
      <c r="U202" s="2"/>
      <c r="V202" s="2"/>
      <c r="W202" s="2" t="s">
        <v>258</v>
      </c>
      <c r="X202" s="1" t="s">
        <v>62</v>
      </c>
      <c r="Y202" s="2"/>
      <c r="Z202" s="13"/>
      <c r="AE202" t="e">
        <f>IF($AI202="Y",(_xlfn.XLOOKUP($Z202,#REF!,#REF!,)),"")</f>
        <v>#REF!</v>
      </c>
      <c r="AF202" t="e">
        <f>IF($AI202="Y",(_xlfn.XLOOKUP($Z202,#REF!,#REF!,)),"")</f>
        <v>#REF!</v>
      </c>
      <c r="AG202" t="e">
        <f>IF($AI202="Y",(_xlfn.XLOOKUP($Z202,#REF!,#REF!,)),"")</f>
        <v>#REF!</v>
      </c>
      <c r="AH202" t="e">
        <f>IF($AI202="Y",(_xlfn.XLOOKUP($Z202,#REF!,#REF!,)),"")</f>
        <v>#REF!</v>
      </c>
      <c r="AI202" t="e">
        <f>_xlfn.IFNA(_xlfn.XLOOKUP($Z202,#REF!,#REF!,),"")</f>
        <v>#REF!</v>
      </c>
    </row>
    <row r="203" spans="1:35" hidden="1">
      <c r="A203" s="2" t="s">
        <v>3989</v>
      </c>
      <c r="B203" s="2" t="s">
        <v>1419</v>
      </c>
      <c r="C203" s="2" t="s">
        <v>4234</v>
      </c>
      <c r="D203" s="2" t="s">
        <v>2490</v>
      </c>
      <c r="E203" s="2" t="s">
        <v>391</v>
      </c>
      <c r="F203" s="2" t="s">
        <v>4219</v>
      </c>
      <c r="G203" s="2" t="s">
        <v>2463</v>
      </c>
      <c r="H203" s="2" t="s">
        <v>2463</v>
      </c>
      <c r="I203" s="2" t="s">
        <v>2463</v>
      </c>
      <c r="J203" s="2"/>
      <c r="K203" s="2" t="s">
        <v>66</v>
      </c>
      <c r="L203" s="2" t="s">
        <v>66</v>
      </c>
      <c r="M203" s="2" t="s">
        <v>66</v>
      </c>
      <c r="N203" s="2" t="s">
        <v>66</v>
      </c>
      <c r="O203" s="2" t="s">
        <v>66</v>
      </c>
      <c r="P203" s="2" t="s">
        <v>3992</v>
      </c>
      <c r="Q203" s="2" t="s">
        <v>66</v>
      </c>
      <c r="R203" s="2" t="s">
        <v>66</v>
      </c>
      <c r="S203" s="2" t="s">
        <v>1423</v>
      </c>
      <c r="T203" s="2" t="s">
        <v>66</v>
      </c>
      <c r="U203" s="2"/>
      <c r="V203" s="2"/>
      <c r="W203" s="2" t="s">
        <v>258</v>
      </c>
      <c r="X203" s="1" t="s">
        <v>62</v>
      </c>
      <c r="Y203" s="2"/>
      <c r="Z203" s="13"/>
      <c r="AE203" t="e">
        <f>IF($AI203="Y",(_xlfn.XLOOKUP($Z203,#REF!,#REF!,)),"")</f>
        <v>#REF!</v>
      </c>
      <c r="AF203" t="e">
        <f>IF($AI203="Y",(_xlfn.XLOOKUP($Z203,#REF!,#REF!,)),"")</f>
        <v>#REF!</v>
      </c>
      <c r="AG203" t="e">
        <f>IF($AI203="Y",(_xlfn.XLOOKUP($Z203,#REF!,#REF!,)),"")</f>
        <v>#REF!</v>
      </c>
      <c r="AH203" t="e">
        <f>IF($AI203="Y",(_xlfn.XLOOKUP($Z203,#REF!,#REF!,)),"")</f>
        <v>#REF!</v>
      </c>
      <c r="AI203" t="e">
        <f>_xlfn.IFNA(_xlfn.XLOOKUP($Z203,#REF!,#REF!,),"")</f>
        <v>#REF!</v>
      </c>
    </row>
    <row r="204" spans="1:35" hidden="1">
      <c r="A204" s="2" t="s">
        <v>3989</v>
      </c>
      <c r="B204" s="2" t="s">
        <v>1419</v>
      </c>
      <c r="C204" s="2" t="s">
        <v>4235</v>
      </c>
      <c r="D204" s="2" t="s">
        <v>4212</v>
      </c>
      <c r="E204" s="2" t="s">
        <v>4213</v>
      </c>
      <c r="F204" s="2" t="s">
        <v>66</v>
      </c>
      <c r="G204" s="2" t="s">
        <v>2463</v>
      </c>
      <c r="H204" s="2" t="s">
        <v>2463</v>
      </c>
      <c r="I204" s="2" t="s">
        <v>2463</v>
      </c>
      <c r="J204" s="2"/>
      <c r="K204" s="2" t="s">
        <v>66</v>
      </c>
      <c r="L204" s="2" t="s">
        <v>66</v>
      </c>
      <c r="M204" s="2" t="s">
        <v>66</v>
      </c>
      <c r="N204" s="2" t="s">
        <v>66</v>
      </c>
      <c r="O204" s="2" t="s">
        <v>66</v>
      </c>
      <c r="P204" s="2" t="s">
        <v>3992</v>
      </c>
      <c r="Q204" s="2" t="s">
        <v>66</v>
      </c>
      <c r="R204" s="2" t="s">
        <v>66</v>
      </c>
      <c r="S204" s="2" t="s">
        <v>1423</v>
      </c>
      <c r="T204" s="2" t="s">
        <v>66</v>
      </c>
      <c r="U204" s="2"/>
      <c r="V204" s="2"/>
      <c r="W204" s="2" t="s">
        <v>258</v>
      </c>
      <c r="X204" s="1" t="s">
        <v>62</v>
      </c>
      <c r="Y204" s="2"/>
      <c r="Z204" s="13"/>
      <c r="AE204" t="e">
        <f>IF($AI204="Y",(_xlfn.XLOOKUP($Z204,#REF!,#REF!,)),"")</f>
        <v>#REF!</v>
      </c>
      <c r="AF204" t="e">
        <f>IF($AI204="Y",(_xlfn.XLOOKUP($Z204,#REF!,#REF!,)),"")</f>
        <v>#REF!</v>
      </c>
      <c r="AG204" t="e">
        <f>IF($AI204="Y",(_xlfn.XLOOKUP($Z204,#REF!,#REF!,)),"")</f>
        <v>#REF!</v>
      </c>
      <c r="AH204" t="e">
        <f>IF($AI204="Y",(_xlfn.XLOOKUP($Z204,#REF!,#REF!,)),"")</f>
        <v>#REF!</v>
      </c>
      <c r="AI204" t="e">
        <f>_xlfn.IFNA(_xlfn.XLOOKUP($Z204,#REF!,#REF!,),"")</f>
        <v>#REF!</v>
      </c>
    </row>
    <row r="205" spans="1:35" hidden="1">
      <c r="A205" s="2" t="s">
        <v>3989</v>
      </c>
      <c r="B205" s="2" t="s">
        <v>1419</v>
      </c>
      <c r="C205" s="2" t="s">
        <v>4236</v>
      </c>
      <c r="D205" s="2" t="s">
        <v>2580</v>
      </c>
      <c r="E205" s="2" t="s">
        <v>391</v>
      </c>
      <c r="F205" s="2" t="s">
        <v>66</v>
      </c>
      <c r="G205" s="2" t="s">
        <v>2463</v>
      </c>
      <c r="H205" s="2" t="s">
        <v>2463</v>
      </c>
      <c r="I205" s="2" t="s">
        <v>2463</v>
      </c>
      <c r="J205" s="2"/>
      <c r="K205" s="2" t="s">
        <v>66</v>
      </c>
      <c r="L205" s="2" t="s">
        <v>66</v>
      </c>
      <c r="M205" s="2" t="s">
        <v>66</v>
      </c>
      <c r="N205" s="2" t="s">
        <v>66</v>
      </c>
      <c r="O205" s="2" t="s">
        <v>66</v>
      </c>
      <c r="P205" s="2" t="s">
        <v>3992</v>
      </c>
      <c r="Q205" s="2" t="s">
        <v>395</v>
      </c>
      <c r="R205" s="2" t="s">
        <v>66</v>
      </c>
      <c r="S205" s="2" t="s">
        <v>1423</v>
      </c>
      <c r="T205" s="2" t="s">
        <v>66</v>
      </c>
      <c r="U205" s="2"/>
      <c r="V205" s="2"/>
      <c r="W205" s="2" t="s">
        <v>258</v>
      </c>
      <c r="X205" s="1" t="s">
        <v>62</v>
      </c>
      <c r="Y205" s="2"/>
      <c r="Z205" s="13"/>
      <c r="AE205" t="e">
        <f>IF($AI205="Y",(_xlfn.XLOOKUP($Z205,#REF!,#REF!,)),"")</f>
        <v>#REF!</v>
      </c>
      <c r="AF205" t="e">
        <f>IF($AI205="Y",(_xlfn.XLOOKUP($Z205,#REF!,#REF!,)),"")</f>
        <v>#REF!</v>
      </c>
      <c r="AG205" t="e">
        <f>IF($AI205="Y",(_xlfn.XLOOKUP($Z205,#REF!,#REF!,)),"")</f>
        <v>#REF!</v>
      </c>
      <c r="AH205" t="e">
        <f>IF($AI205="Y",(_xlfn.XLOOKUP($Z205,#REF!,#REF!,)),"")</f>
        <v>#REF!</v>
      </c>
      <c r="AI205" t="e">
        <f>_xlfn.IFNA(_xlfn.XLOOKUP($Z205,#REF!,#REF!,),"")</f>
        <v>#REF!</v>
      </c>
    </row>
    <row r="206" spans="1:35" hidden="1">
      <c r="A206" s="2" t="s">
        <v>3989</v>
      </c>
      <c r="B206" s="2" t="s">
        <v>1419</v>
      </c>
      <c r="C206" s="2" t="s">
        <v>4237</v>
      </c>
      <c r="D206" s="2" t="s">
        <v>2585</v>
      </c>
      <c r="E206" s="2" t="s">
        <v>391</v>
      </c>
      <c r="F206" s="2" t="s">
        <v>2470</v>
      </c>
      <c r="G206" s="2" t="s">
        <v>2463</v>
      </c>
      <c r="H206" s="2" t="s">
        <v>2463</v>
      </c>
      <c r="I206" s="2" t="s">
        <v>2463</v>
      </c>
      <c r="J206" s="2"/>
      <c r="K206" s="2" t="s">
        <v>66</v>
      </c>
      <c r="L206" s="2" t="s">
        <v>66</v>
      </c>
      <c r="M206" s="2" t="s">
        <v>66</v>
      </c>
      <c r="N206" s="2" t="s">
        <v>66</v>
      </c>
      <c r="O206" s="2" t="s">
        <v>66</v>
      </c>
      <c r="P206" s="2" t="s">
        <v>3992</v>
      </c>
      <c r="Q206" s="2" t="s">
        <v>395</v>
      </c>
      <c r="R206" s="2" t="s">
        <v>66</v>
      </c>
      <c r="S206" s="2" t="s">
        <v>1423</v>
      </c>
      <c r="T206" s="2" t="s">
        <v>66</v>
      </c>
      <c r="U206" s="2"/>
      <c r="V206" s="2"/>
      <c r="W206" s="2" t="s">
        <v>258</v>
      </c>
      <c r="X206" s="1" t="s">
        <v>62</v>
      </c>
      <c r="Y206" s="2"/>
      <c r="Z206" s="13"/>
      <c r="AE206" t="e">
        <f>IF($AI206="Y",(_xlfn.XLOOKUP($Z206,#REF!,#REF!,)),"")</f>
        <v>#REF!</v>
      </c>
      <c r="AF206" t="e">
        <f>IF($AI206="Y",(_xlfn.XLOOKUP($Z206,#REF!,#REF!,)),"")</f>
        <v>#REF!</v>
      </c>
      <c r="AG206" t="e">
        <f>IF($AI206="Y",(_xlfn.XLOOKUP($Z206,#REF!,#REF!,)),"")</f>
        <v>#REF!</v>
      </c>
      <c r="AH206" t="e">
        <f>IF($AI206="Y",(_xlfn.XLOOKUP($Z206,#REF!,#REF!,)),"")</f>
        <v>#REF!</v>
      </c>
      <c r="AI206" t="e">
        <f>_xlfn.IFNA(_xlfn.XLOOKUP($Z206,#REF!,#REF!,),"")</f>
        <v>#REF!</v>
      </c>
    </row>
    <row r="207" spans="1:35" hidden="1">
      <c r="A207" s="2" t="s">
        <v>3989</v>
      </c>
      <c r="B207" s="2" t="s">
        <v>1419</v>
      </c>
      <c r="C207" s="2" t="s">
        <v>4238</v>
      </c>
      <c r="D207" s="2" t="s">
        <v>2625</v>
      </c>
      <c r="E207" s="2" t="s">
        <v>4004</v>
      </c>
      <c r="F207" s="2" t="s">
        <v>2621</v>
      </c>
      <c r="G207" s="2" t="s">
        <v>196</v>
      </c>
      <c r="H207" s="2" t="s">
        <v>3991</v>
      </c>
      <c r="I207" s="2" t="s">
        <v>3991</v>
      </c>
      <c r="J207" s="2"/>
      <c r="K207" s="2" t="s">
        <v>66</v>
      </c>
      <c r="L207" s="2" t="s">
        <v>66</v>
      </c>
      <c r="M207" s="2" t="s">
        <v>66</v>
      </c>
      <c r="N207" s="2" t="s">
        <v>66</v>
      </c>
      <c r="O207" s="2" t="s">
        <v>66</v>
      </c>
      <c r="P207" s="2" t="s">
        <v>3992</v>
      </c>
      <c r="Q207" s="2" t="s">
        <v>66</v>
      </c>
      <c r="R207" s="2" t="s">
        <v>66</v>
      </c>
      <c r="S207" s="2" t="s">
        <v>2592</v>
      </c>
      <c r="T207" s="2" t="s">
        <v>66</v>
      </c>
      <c r="U207" s="2"/>
      <c r="V207" s="2"/>
      <c r="W207" s="2" t="s">
        <v>62</v>
      </c>
      <c r="X207" s="4" t="s">
        <v>102</v>
      </c>
      <c r="Y207" s="2"/>
      <c r="Z207" s="13"/>
      <c r="AE207" t="e">
        <f>IF($AI207="Y",(_xlfn.XLOOKUP($Z207,#REF!,#REF!,)),"")</f>
        <v>#REF!</v>
      </c>
      <c r="AF207" t="e">
        <f>IF($AI207="Y",(_xlfn.XLOOKUP($Z207,#REF!,#REF!,)),"")</f>
        <v>#REF!</v>
      </c>
      <c r="AG207" t="e">
        <f>IF($AI207="Y",(_xlfn.XLOOKUP($Z207,#REF!,#REF!,)),"")</f>
        <v>#REF!</v>
      </c>
      <c r="AH207" t="e">
        <f>IF($AI207="Y",(_xlfn.XLOOKUP($Z207,#REF!,#REF!,)),"")</f>
        <v>#REF!</v>
      </c>
      <c r="AI207" t="e">
        <f>_xlfn.IFNA(_xlfn.XLOOKUP($Z207,#REF!,#REF!,),"")</f>
        <v>#REF!</v>
      </c>
    </row>
    <row r="208" spans="1:35" hidden="1">
      <c r="A208" s="2" t="s">
        <v>3989</v>
      </c>
      <c r="B208" s="2" t="s">
        <v>1419</v>
      </c>
      <c r="C208" s="2" t="s">
        <v>4239</v>
      </c>
      <c r="D208" s="2" t="s">
        <v>2625</v>
      </c>
      <c r="E208" s="2" t="s">
        <v>201</v>
      </c>
      <c r="F208" s="2" t="s">
        <v>2621</v>
      </c>
      <c r="G208" s="2" t="s">
        <v>196</v>
      </c>
      <c r="H208" s="2" t="s">
        <v>3991</v>
      </c>
      <c r="I208" s="2" t="s">
        <v>3991</v>
      </c>
      <c r="J208" s="2"/>
      <c r="K208" s="2" t="s">
        <v>66</v>
      </c>
      <c r="L208" s="2" t="s">
        <v>66</v>
      </c>
      <c r="M208" s="2" t="s">
        <v>66</v>
      </c>
      <c r="N208" s="2" t="s">
        <v>66</v>
      </c>
      <c r="O208" s="2" t="s">
        <v>66</v>
      </c>
      <c r="P208" s="2" t="s">
        <v>3992</v>
      </c>
      <c r="Q208" s="2" t="s">
        <v>66</v>
      </c>
      <c r="R208" s="2" t="s">
        <v>66</v>
      </c>
      <c r="S208" s="2" t="s">
        <v>2592</v>
      </c>
      <c r="T208" s="2" t="s">
        <v>66</v>
      </c>
      <c r="U208" s="2"/>
      <c r="V208" s="2"/>
      <c r="W208" s="2" t="s">
        <v>206</v>
      </c>
      <c r="X208" s="4" t="s">
        <v>102</v>
      </c>
      <c r="Y208" s="2"/>
      <c r="Z208" s="13"/>
      <c r="AE208" t="e">
        <f>IF($AI208="Y",(_xlfn.XLOOKUP($Z208,#REF!,#REF!,)),"")</f>
        <v>#REF!</v>
      </c>
      <c r="AF208" t="e">
        <f>IF($AI208="Y",(_xlfn.XLOOKUP($Z208,#REF!,#REF!,)),"")</f>
        <v>#REF!</v>
      </c>
      <c r="AG208" t="e">
        <f>IF($AI208="Y",(_xlfn.XLOOKUP($Z208,#REF!,#REF!,)),"")</f>
        <v>#REF!</v>
      </c>
      <c r="AH208" t="e">
        <f>IF($AI208="Y",(_xlfn.XLOOKUP($Z208,#REF!,#REF!,)),"")</f>
        <v>#REF!</v>
      </c>
      <c r="AI208" t="e">
        <f>_xlfn.IFNA(_xlfn.XLOOKUP($Z208,#REF!,#REF!,),"")</f>
        <v>#REF!</v>
      </c>
    </row>
    <row r="209" spans="1:35" hidden="1">
      <c r="A209" s="2" t="s">
        <v>3989</v>
      </c>
      <c r="B209" s="2" t="s">
        <v>1419</v>
      </c>
      <c r="C209" s="2" t="s">
        <v>4240</v>
      </c>
      <c r="D209" s="2" t="s">
        <v>2625</v>
      </c>
      <c r="E209" s="2" t="s">
        <v>208</v>
      </c>
      <c r="F209" s="2" t="s">
        <v>2621</v>
      </c>
      <c r="G209" s="2" t="s">
        <v>196</v>
      </c>
      <c r="H209" s="2" t="s">
        <v>3991</v>
      </c>
      <c r="I209" s="2" t="s">
        <v>3991</v>
      </c>
      <c r="J209" s="2"/>
      <c r="K209" s="2" t="s">
        <v>66</v>
      </c>
      <c r="L209" s="2" t="s">
        <v>66</v>
      </c>
      <c r="M209" s="2" t="s">
        <v>66</v>
      </c>
      <c r="N209" s="2" t="s">
        <v>66</v>
      </c>
      <c r="O209" s="2" t="s">
        <v>66</v>
      </c>
      <c r="P209" s="2" t="s">
        <v>3992</v>
      </c>
      <c r="Q209" s="2" t="s">
        <v>66</v>
      </c>
      <c r="R209" s="2" t="s">
        <v>66</v>
      </c>
      <c r="S209" s="2" t="s">
        <v>2592</v>
      </c>
      <c r="T209" s="2" t="s">
        <v>66</v>
      </c>
      <c r="U209" s="2"/>
      <c r="V209" s="2"/>
      <c r="W209" s="2" t="s">
        <v>206</v>
      </c>
      <c r="X209" s="4" t="s">
        <v>102</v>
      </c>
      <c r="Y209" s="2"/>
      <c r="Z209" s="13"/>
      <c r="AE209" t="e">
        <f>IF($AI209="Y",(_xlfn.XLOOKUP($Z209,#REF!,#REF!,)),"")</f>
        <v>#REF!</v>
      </c>
      <c r="AF209" t="e">
        <f>IF($AI209="Y",(_xlfn.XLOOKUP($Z209,#REF!,#REF!,)),"")</f>
        <v>#REF!</v>
      </c>
      <c r="AG209" t="e">
        <f>IF($AI209="Y",(_xlfn.XLOOKUP($Z209,#REF!,#REF!,)),"")</f>
        <v>#REF!</v>
      </c>
      <c r="AH209" t="e">
        <f>IF($AI209="Y",(_xlfn.XLOOKUP($Z209,#REF!,#REF!,)),"")</f>
        <v>#REF!</v>
      </c>
      <c r="AI209" t="e">
        <f>_xlfn.IFNA(_xlfn.XLOOKUP($Z209,#REF!,#REF!,),"")</f>
        <v>#REF!</v>
      </c>
    </row>
    <row r="210" spans="1:35" hidden="1">
      <c r="A210" s="2" t="s">
        <v>3989</v>
      </c>
      <c r="B210" s="2" t="s">
        <v>1419</v>
      </c>
      <c r="C210" s="2" t="s">
        <v>4241</v>
      </c>
      <c r="D210" s="2" t="s">
        <v>2633</v>
      </c>
      <c r="E210" s="2" t="s">
        <v>4004</v>
      </c>
      <c r="F210" s="2" t="s">
        <v>2602</v>
      </c>
      <c r="G210" s="2" t="s">
        <v>196</v>
      </c>
      <c r="H210" s="2" t="s">
        <v>3991</v>
      </c>
      <c r="I210" s="2" t="s">
        <v>3991</v>
      </c>
      <c r="J210" s="2"/>
      <c r="K210" s="2" t="s">
        <v>66</v>
      </c>
      <c r="L210" s="2" t="s">
        <v>66</v>
      </c>
      <c r="M210" s="2" t="s">
        <v>66</v>
      </c>
      <c r="N210" s="2" t="s">
        <v>66</v>
      </c>
      <c r="O210" s="2" t="s">
        <v>66</v>
      </c>
      <c r="P210" s="2" t="s">
        <v>3992</v>
      </c>
      <c r="Q210" s="2" t="s">
        <v>66</v>
      </c>
      <c r="R210" s="2" t="s">
        <v>66</v>
      </c>
      <c r="S210" s="2" t="s">
        <v>2592</v>
      </c>
      <c r="T210" s="2" t="s">
        <v>66</v>
      </c>
      <c r="U210" s="2"/>
      <c r="V210" s="2"/>
      <c r="W210" s="2" t="s">
        <v>62</v>
      </c>
      <c r="X210" s="4" t="s">
        <v>102</v>
      </c>
      <c r="Y210" s="2"/>
      <c r="Z210" s="13"/>
      <c r="AE210" t="e">
        <f>IF($AI210="Y",(_xlfn.XLOOKUP($Z210,#REF!,#REF!,)),"")</f>
        <v>#REF!</v>
      </c>
      <c r="AF210" t="e">
        <f>IF($AI210="Y",(_xlfn.XLOOKUP($Z210,#REF!,#REF!,)),"")</f>
        <v>#REF!</v>
      </c>
      <c r="AG210" t="e">
        <f>IF($AI210="Y",(_xlfn.XLOOKUP($Z210,#REF!,#REF!,)),"")</f>
        <v>#REF!</v>
      </c>
      <c r="AH210" t="e">
        <f>IF($AI210="Y",(_xlfn.XLOOKUP($Z210,#REF!,#REF!,)),"")</f>
        <v>#REF!</v>
      </c>
      <c r="AI210" t="e">
        <f>_xlfn.IFNA(_xlfn.XLOOKUP($Z210,#REF!,#REF!,),"")</f>
        <v>#REF!</v>
      </c>
    </row>
    <row r="211" spans="1:35" hidden="1">
      <c r="A211" s="2" t="s">
        <v>3989</v>
      </c>
      <c r="B211" s="2" t="s">
        <v>1419</v>
      </c>
      <c r="C211" s="2" t="s">
        <v>4242</v>
      </c>
      <c r="D211" s="2" t="s">
        <v>2633</v>
      </c>
      <c r="E211" s="2" t="s">
        <v>201</v>
      </c>
      <c r="F211" s="2" t="s">
        <v>2602</v>
      </c>
      <c r="G211" s="2" t="s">
        <v>196</v>
      </c>
      <c r="H211" s="2" t="s">
        <v>3991</v>
      </c>
      <c r="I211" s="2" t="s">
        <v>3991</v>
      </c>
      <c r="J211" s="2"/>
      <c r="K211" s="2" t="s">
        <v>66</v>
      </c>
      <c r="L211" s="2" t="s">
        <v>66</v>
      </c>
      <c r="M211" s="2" t="s">
        <v>66</v>
      </c>
      <c r="N211" s="2" t="s">
        <v>66</v>
      </c>
      <c r="O211" s="2" t="s">
        <v>66</v>
      </c>
      <c r="P211" s="2" t="s">
        <v>3992</v>
      </c>
      <c r="Q211" s="2" t="s">
        <v>66</v>
      </c>
      <c r="R211" s="2" t="s">
        <v>66</v>
      </c>
      <c r="S211" s="2" t="s">
        <v>2592</v>
      </c>
      <c r="T211" s="2" t="s">
        <v>66</v>
      </c>
      <c r="U211" s="2"/>
      <c r="V211" s="2"/>
      <c r="W211" s="2" t="s">
        <v>206</v>
      </c>
      <c r="X211" s="4" t="s">
        <v>102</v>
      </c>
      <c r="Y211" s="2"/>
      <c r="Z211" s="13"/>
      <c r="AE211" t="e">
        <f>IF($AI211="Y",(_xlfn.XLOOKUP($Z211,#REF!,#REF!,)),"")</f>
        <v>#REF!</v>
      </c>
      <c r="AF211" t="e">
        <f>IF($AI211="Y",(_xlfn.XLOOKUP($Z211,#REF!,#REF!,)),"")</f>
        <v>#REF!</v>
      </c>
      <c r="AG211" t="e">
        <f>IF($AI211="Y",(_xlfn.XLOOKUP($Z211,#REF!,#REF!,)),"")</f>
        <v>#REF!</v>
      </c>
      <c r="AH211" t="e">
        <f>IF($AI211="Y",(_xlfn.XLOOKUP($Z211,#REF!,#REF!,)),"")</f>
        <v>#REF!</v>
      </c>
      <c r="AI211" t="e">
        <f>_xlfn.IFNA(_xlfn.XLOOKUP($Z211,#REF!,#REF!,),"")</f>
        <v>#REF!</v>
      </c>
    </row>
    <row r="212" spans="1:35" hidden="1">
      <c r="A212" s="2" t="s">
        <v>3989</v>
      </c>
      <c r="B212" s="2" t="s">
        <v>1419</v>
      </c>
      <c r="C212" s="2" t="s">
        <v>4243</v>
      </c>
      <c r="D212" s="2" t="s">
        <v>2633</v>
      </c>
      <c r="E212" s="2" t="s">
        <v>208</v>
      </c>
      <c r="F212" s="2" t="s">
        <v>2602</v>
      </c>
      <c r="G212" s="2" t="s">
        <v>196</v>
      </c>
      <c r="H212" s="2" t="s">
        <v>3991</v>
      </c>
      <c r="I212" s="2" t="s">
        <v>3991</v>
      </c>
      <c r="J212" s="2"/>
      <c r="K212" s="2" t="s">
        <v>66</v>
      </c>
      <c r="L212" s="2" t="s">
        <v>66</v>
      </c>
      <c r="M212" s="2" t="s">
        <v>66</v>
      </c>
      <c r="N212" s="2" t="s">
        <v>66</v>
      </c>
      <c r="O212" s="2" t="s">
        <v>66</v>
      </c>
      <c r="P212" s="2" t="s">
        <v>3992</v>
      </c>
      <c r="Q212" s="2" t="s">
        <v>66</v>
      </c>
      <c r="R212" s="2" t="s">
        <v>66</v>
      </c>
      <c r="S212" s="2" t="s">
        <v>2592</v>
      </c>
      <c r="T212" s="2" t="s">
        <v>66</v>
      </c>
      <c r="U212" s="2"/>
      <c r="V212" s="2"/>
      <c r="W212" s="2" t="s">
        <v>206</v>
      </c>
      <c r="X212" s="4" t="s">
        <v>102</v>
      </c>
      <c r="Y212" s="2"/>
      <c r="Z212" s="13"/>
      <c r="AE212" t="e">
        <f>IF($AI212="Y",(_xlfn.XLOOKUP($Z212,#REF!,#REF!,)),"")</f>
        <v>#REF!</v>
      </c>
      <c r="AF212" t="e">
        <f>IF($AI212="Y",(_xlfn.XLOOKUP($Z212,#REF!,#REF!,)),"")</f>
        <v>#REF!</v>
      </c>
      <c r="AG212" t="e">
        <f>IF($AI212="Y",(_xlfn.XLOOKUP($Z212,#REF!,#REF!,)),"")</f>
        <v>#REF!</v>
      </c>
      <c r="AH212" t="e">
        <f>IF($AI212="Y",(_xlfn.XLOOKUP($Z212,#REF!,#REF!,)),"")</f>
        <v>#REF!</v>
      </c>
      <c r="AI212" t="e">
        <f>_xlfn.IFNA(_xlfn.XLOOKUP($Z212,#REF!,#REF!,),"")</f>
        <v>#REF!</v>
      </c>
    </row>
    <row r="213" spans="1:35" hidden="1">
      <c r="A213" s="2" t="s">
        <v>3989</v>
      </c>
      <c r="B213" s="2" t="s">
        <v>2662</v>
      </c>
      <c r="C213" s="2" t="s">
        <v>4244</v>
      </c>
      <c r="D213" s="2" t="s">
        <v>4245</v>
      </c>
      <c r="E213" s="2" t="s">
        <v>2684</v>
      </c>
      <c r="F213" s="2" t="s">
        <v>66</v>
      </c>
      <c r="G213" s="2" t="s">
        <v>2666</v>
      </c>
      <c r="H213" s="2" t="s">
        <v>2666</v>
      </c>
      <c r="I213" s="2" t="s">
        <v>3991</v>
      </c>
      <c r="J213" s="2"/>
      <c r="K213" s="2" t="s">
        <v>66</v>
      </c>
      <c r="L213" s="2" t="s">
        <v>66</v>
      </c>
      <c r="M213" s="2" t="s">
        <v>66</v>
      </c>
      <c r="N213" s="2" t="s">
        <v>66</v>
      </c>
      <c r="O213" s="2" t="s">
        <v>66</v>
      </c>
      <c r="P213" s="2" t="s">
        <v>3992</v>
      </c>
      <c r="Q213" s="2" t="s">
        <v>66</v>
      </c>
      <c r="R213" s="2" t="s">
        <v>66</v>
      </c>
      <c r="S213" s="2" t="s">
        <v>2667</v>
      </c>
      <c r="T213" s="2" t="s">
        <v>66</v>
      </c>
      <c r="U213" s="2"/>
      <c r="V213" s="2"/>
      <c r="W213" s="2" t="s">
        <v>206</v>
      </c>
      <c r="X213" s="1"/>
      <c r="Y213" s="2"/>
      <c r="Z213" s="13"/>
      <c r="AE213" t="e">
        <f>IF($AI213="Y",(_xlfn.XLOOKUP($Z213,#REF!,#REF!,)),"")</f>
        <v>#REF!</v>
      </c>
      <c r="AF213" t="e">
        <f>IF($AI213="Y",(_xlfn.XLOOKUP($Z213,#REF!,#REF!,)),"")</f>
        <v>#REF!</v>
      </c>
      <c r="AG213" t="e">
        <f>IF($AI213="Y",(_xlfn.XLOOKUP($Z213,#REF!,#REF!,)),"")</f>
        <v>#REF!</v>
      </c>
      <c r="AH213" t="e">
        <f>IF($AI213="Y",(_xlfn.XLOOKUP($Z213,#REF!,#REF!,)),"")</f>
        <v>#REF!</v>
      </c>
      <c r="AI213" t="e">
        <f>_xlfn.IFNA(_xlfn.XLOOKUP($Z213,#REF!,#REF!,),"")</f>
        <v>#REF!</v>
      </c>
    </row>
    <row r="214" spans="1:35" hidden="1">
      <c r="A214" s="2" t="s">
        <v>3989</v>
      </c>
      <c r="B214" s="2" t="s">
        <v>2662</v>
      </c>
      <c r="C214" s="2" t="s">
        <v>4246</v>
      </c>
      <c r="D214" s="2" t="s">
        <v>4247</v>
      </c>
      <c r="E214" s="2" t="s">
        <v>2677</v>
      </c>
      <c r="F214" s="2" t="s">
        <v>66</v>
      </c>
      <c r="G214" s="2" t="s">
        <v>2666</v>
      </c>
      <c r="H214" s="2" t="s">
        <v>2666</v>
      </c>
      <c r="I214" s="2" t="s">
        <v>3991</v>
      </c>
      <c r="J214" s="2"/>
      <c r="K214" s="2" t="s">
        <v>66</v>
      </c>
      <c r="L214" s="2" t="s">
        <v>66</v>
      </c>
      <c r="M214" s="2" t="s">
        <v>66</v>
      </c>
      <c r="N214" s="2" t="s">
        <v>66</v>
      </c>
      <c r="O214" s="2" t="s">
        <v>66</v>
      </c>
      <c r="P214" s="2" t="s">
        <v>3992</v>
      </c>
      <c r="Q214" s="2" t="s">
        <v>66</v>
      </c>
      <c r="R214" s="2" t="s">
        <v>66</v>
      </c>
      <c r="S214" s="2" t="s">
        <v>2667</v>
      </c>
      <c r="T214" s="2" t="s">
        <v>66</v>
      </c>
      <c r="U214" s="2"/>
      <c r="V214" s="2"/>
      <c r="W214" s="2" t="s">
        <v>206</v>
      </c>
      <c r="X214" s="1"/>
      <c r="Y214" s="2"/>
      <c r="Z214" s="13"/>
      <c r="AE214" t="e">
        <f>IF($AI214="Y",(_xlfn.XLOOKUP($Z214,#REF!,#REF!,)),"")</f>
        <v>#REF!</v>
      </c>
      <c r="AF214" t="e">
        <f>IF($AI214="Y",(_xlfn.XLOOKUP($Z214,#REF!,#REF!,)),"")</f>
        <v>#REF!</v>
      </c>
      <c r="AG214" t="e">
        <f>IF($AI214="Y",(_xlfn.XLOOKUP($Z214,#REF!,#REF!,)),"")</f>
        <v>#REF!</v>
      </c>
      <c r="AH214" t="e">
        <f>IF($AI214="Y",(_xlfn.XLOOKUP($Z214,#REF!,#REF!,)),"")</f>
        <v>#REF!</v>
      </c>
      <c r="AI214" t="e">
        <f>_xlfn.IFNA(_xlfn.XLOOKUP($Z214,#REF!,#REF!,),"")</f>
        <v>#REF!</v>
      </c>
    </row>
    <row r="215" spans="1:35" hidden="1">
      <c r="A215" s="2" t="s">
        <v>3989</v>
      </c>
      <c r="B215" s="2" t="s">
        <v>2662</v>
      </c>
      <c r="C215" s="2" t="s">
        <v>4248</v>
      </c>
      <c r="D215" s="2" t="s">
        <v>4249</v>
      </c>
      <c r="E215" s="2" t="s">
        <v>2687</v>
      </c>
      <c r="F215" s="2" t="s">
        <v>66</v>
      </c>
      <c r="G215" s="2" t="s">
        <v>2666</v>
      </c>
      <c r="H215" s="2" t="s">
        <v>2666</v>
      </c>
      <c r="I215" s="2" t="s">
        <v>3991</v>
      </c>
      <c r="J215" s="2"/>
      <c r="K215" s="2" t="s">
        <v>66</v>
      </c>
      <c r="L215" s="2" t="s">
        <v>66</v>
      </c>
      <c r="M215" s="2" t="s">
        <v>66</v>
      </c>
      <c r="N215" s="2" t="s">
        <v>66</v>
      </c>
      <c r="O215" s="2" t="s">
        <v>66</v>
      </c>
      <c r="P215" s="2" t="s">
        <v>3992</v>
      </c>
      <c r="Q215" s="2" t="s">
        <v>66</v>
      </c>
      <c r="R215" s="2" t="s">
        <v>66</v>
      </c>
      <c r="S215" s="2" t="s">
        <v>2667</v>
      </c>
      <c r="T215" s="2" t="s">
        <v>66</v>
      </c>
      <c r="U215" s="2"/>
      <c r="V215" s="2"/>
      <c r="W215" s="2" t="s">
        <v>206</v>
      </c>
      <c r="X215" s="1"/>
      <c r="Y215" s="2"/>
      <c r="Z215" s="13"/>
      <c r="AE215" t="e">
        <f>IF($AI215="Y",(_xlfn.XLOOKUP($Z215,#REF!,#REF!,)),"")</f>
        <v>#REF!</v>
      </c>
      <c r="AF215" t="e">
        <f>IF($AI215="Y",(_xlfn.XLOOKUP($Z215,#REF!,#REF!,)),"")</f>
        <v>#REF!</v>
      </c>
      <c r="AG215" t="e">
        <f>IF($AI215="Y",(_xlfn.XLOOKUP($Z215,#REF!,#REF!,)),"")</f>
        <v>#REF!</v>
      </c>
      <c r="AH215" t="e">
        <f>IF($AI215="Y",(_xlfn.XLOOKUP($Z215,#REF!,#REF!,)),"")</f>
        <v>#REF!</v>
      </c>
      <c r="AI215" t="e">
        <f>_xlfn.IFNA(_xlfn.XLOOKUP($Z215,#REF!,#REF!,),"")</f>
        <v>#REF!</v>
      </c>
    </row>
    <row r="216" spans="1:35" hidden="1">
      <c r="A216" s="2" t="s">
        <v>3989</v>
      </c>
      <c r="B216" s="2" t="s">
        <v>2662</v>
      </c>
      <c r="C216" s="2" t="s">
        <v>4250</v>
      </c>
      <c r="D216" s="2" t="s">
        <v>4251</v>
      </c>
      <c r="E216" s="2" t="s">
        <v>2684</v>
      </c>
      <c r="F216" s="2" t="s">
        <v>66</v>
      </c>
      <c r="G216" s="2" t="s">
        <v>2666</v>
      </c>
      <c r="H216" s="2" t="s">
        <v>2666</v>
      </c>
      <c r="I216" s="2" t="s">
        <v>3991</v>
      </c>
      <c r="J216" s="2"/>
      <c r="K216" s="2" t="s">
        <v>66</v>
      </c>
      <c r="L216" s="2" t="s">
        <v>66</v>
      </c>
      <c r="M216" s="2" t="s">
        <v>66</v>
      </c>
      <c r="N216" s="2" t="s">
        <v>66</v>
      </c>
      <c r="O216" s="2" t="s">
        <v>66</v>
      </c>
      <c r="P216" s="2" t="s">
        <v>3992</v>
      </c>
      <c r="Q216" s="2" t="s">
        <v>66</v>
      </c>
      <c r="R216" s="2" t="s">
        <v>66</v>
      </c>
      <c r="S216" s="2" t="s">
        <v>2667</v>
      </c>
      <c r="T216" s="2" t="s">
        <v>66</v>
      </c>
      <c r="U216" s="2"/>
      <c r="V216" s="2"/>
      <c r="W216" s="2" t="s">
        <v>206</v>
      </c>
      <c r="X216" s="1"/>
      <c r="Y216" s="2"/>
      <c r="Z216" s="13"/>
      <c r="AE216" t="e">
        <f>IF($AI216="Y",(_xlfn.XLOOKUP($Z216,#REF!,#REF!,)),"")</f>
        <v>#REF!</v>
      </c>
      <c r="AF216" t="e">
        <f>IF($AI216="Y",(_xlfn.XLOOKUP($Z216,#REF!,#REF!,)),"")</f>
        <v>#REF!</v>
      </c>
      <c r="AG216" t="e">
        <f>IF($AI216="Y",(_xlfn.XLOOKUP($Z216,#REF!,#REF!,)),"")</f>
        <v>#REF!</v>
      </c>
      <c r="AH216" t="e">
        <f>IF($AI216="Y",(_xlfn.XLOOKUP($Z216,#REF!,#REF!,)),"")</f>
        <v>#REF!</v>
      </c>
      <c r="AI216" t="e">
        <f>_xlfn.IFNA(_xlfn.XLOOKUP($Z216,#REF!,#REF!,),"")</f>
        <v>#REF!</v>
      </c>
    </row>
    <row r="217" spans="1:35" hidden="1">
      <c r="A217" s="2" t="s">
        <v>3989</v>
      </c>
      <c r="B217" s="2" t="s">
        <v>2662</v>
      </c>
      <c r="C217" s="2" t="s">
        <v>4252</v>
      </c>
      <c r="D217" s="2" t="s">
        <v>4253</v>
      </c>
      <c r="E217" s="2" t="s">
        <v>2677</v>
      </c>
      <c r="F217" s="2" t="s">
        <v>66</v>
      </c>
      <c r="G217" s="2" t="s">
        <v>2666</v>
      </c>
      <c r="H217" s="2" t="s">
        <v>2666</v>
      </c>
      <c r="I217" s="2" t="s">
        <v>3991</v>
      </c>
      <c r="J217" s="2"/>
      <c r="K217" s="2" t="s">
        <v>66</v>
      </c>
      <c r="L217" s="2" t="s">
        <v>66</v>
      </c>
      <c r="M217" s="2" t="s">
        <v>66</v>
      </c>
      <c r="N217" s="2" t="s">
        <v>66</v>
      </c>
      <c r="O217" s="2" t="s">
        <v>66</v>
      </c>
      <c r="P217" s="2" t="s">
        <v>3992</v>
      </c>
      <c r="Q217" s="2" t="s">
        <v>66</v>
      </c>
      <c r="R217" s="2" t="s">
        <v>66</v>
      </c>
      <c r="S217" s="2" t="s">
        <v>2667</v>
      </c>
      <c r="T217" s="2" t="s">
        <v>66</v>
      </c>
      <c r="U217" s="2"/>
      <c r="V217" s="2"/>
      <c r="W217" s="2" t="s">
        <v>206</v>
      </c>
      <c r="X217" s="1"/>
      <c r="Y217" s="2"/>
      <c r="Z217" s="13"/>
      <c r="AE217" t="e">
        <f>IF($AI217="Y",(_xlfn.XLOOKUP($Z217,#REF!,#REF!,)),"")</f>
        <v>#REF!</v>
      </c>
      <c r="AF217" t="e">
        <f>IF($AI217="Y",(_xlfn.XLOOKUP($Z217,#REF!,#REF!,)),"")</f>
        <v>#REF!</v>
      </c>
      <c r="AG217" t="e">
        <f>IF($AI217="Y",(_xlfn.XLOOKUP($Z217,#REF!,#REF!,)),"")</f>
        <v>#REF!</v>
      </c>
      <c r="AH217" t="e">
        <f>IF($AI217="Y",(_xlfn.XLOOKUP($Z217,#REF!,#REF!,)),"")</f>
        <v>#REF!</v>
      </c>
      <c r="AI217" t="e">
        <f>_xlfn.IFNA(_xlfn.XLOOKUP($Z217,#REF!,#REF!,),"")</f>
        <v>#REF!</v>
      </c>
    </row>
    <row r="218" spans="1:35" hidden="1">
      <c r="A218" s="2" t="s">
        <v>3989</v>
      </c>
      <c r="B218" s="2" t="s">
        <v>2662</v>
      </c>
      <c r="C218" s="2" t="s">
        <v>4254</v>
      </c>
      <c r="D218" s="2" t="s">
        <v>4255</v>
      </c>
      <c r="E218" s="2" t="s">
        <v>2687</v>
      </c>
      <c r="F218" s="2" t="s">
        <v>4256</v>
      </c>
      <c r="G218" s="2" t="s">
        <v>2666</v>
      </c>
      <c r="H218" s="2" t="s">
        <v>2666</v>
      </c>
      <c r="I218" s="2" t="s">
        <v>3991</v>
      </c>
      <c r="J218" s="2"/>
      <c r="K218" s="2" t="s">
        <v>66</v>
      </c>
      <c r="L218" s="2" t="s">
        <v>66</v>
      </c>
      <c r="M218" s="2" t="s">
        <v>66</v>
      </c>
      <c r="N218" s="2" t="s">
        <v>66</v>
      </c>
      <c r="O218" s="2" t="s">
        <v>66</v>
      </c>
      <c r="P218" s="2" t="s">
        <v>3992</v>
      </c>
      <c r="Q218" s="2" t="s">
        <v>66</v>
      </c>
      <c r="R218" s="2" t="s">
        <v>66</v>
      </c>
      <c r="S218" s="2" t="s">
        <v>2667</v>
      </c>
      <c r="T218" s="2" t="s">
        <v>66</v>
      </c>
      <c r="U218" s="2"/>
      <c r="V218" s="2"/>
      <c r="W218" s="2" t="s">
        <v>206</v>
      </c>
      <c r="X218" s="1"/>
      <c r="Y218" s="2"/>
      <c r="Z218" s="13"/>
      <c r="AE218" t="e">
        <f>IF($AI218="Y",(_xlfn.XLOOKUP($Z218,#REF!,#REF!,)),"")</f>
        <v>#REF!</v>
      </c>
      <c r="AF218" t="e">
        <f>IF($AI218="Y",(_xlfn.XLOOKUP($Z218,#REF!,#REF!,)),"")</f>
        <v>#REF!</v>
      </c>
      <c r="AG218" t="e">
        <f>IF($AI218="Y",(_xlfn.XLOOKUP($Z218,#REF!,#REF!,)),"")</f>
        <v>#REF!</v>
      </c>
      <c r="AH218" t="e">
        <f>IF($AI218="Y",(_xlfn.XLOOKUP($Z218,#REF!,#REF!,)),"")</f>
        <v>#REF!</v>
      </c>
      <c r="AI218" t="e">
        <f>_xlfn.IFNA(_xlfn.XLOOKUP($Z218,#REF!,#REF!,),"")</f>
        <v>#REF!</v>
      </c>
    </row>
    <row r="219" spans="1:35" hidden="1">
      <c r="A219" s="2" t="s">
        <v>3989</v>
      </c>
      <c r="B219" s="2" t="s">
        <v>2662</v>
      </c>
      <c r="C219" s="2" t="s">
        <v>4257</v>
      </c>
      <c r="D219" s="2" t="s">
        <v>4258</v>
      </c>
      <c r="E219" s="2" t="s">
        <v>2684</v>
      </c>
      <c r="F219" s="2" t="s">
        <v>66</v>
      </c>
      <c r="G219" s="2" t="s">
        <v>2666</v>
      </c>
      <c r="H219" s="2" t="s">
        <v>2666</v>
      </c>
      <c r="I219" s="2" t="s">
        <v>3991</v>
      </c>
      <c r="J219" s="2"/>
      <c r="K219" s="2" t="s">
        <v>66</v>
      </c>
      <c r="L219" s="2" t="s">
        <v>66</v>
      </c>
      <c r="M219" s="2" t="s">
        <v>66</v>
      </c>
      <c r="N219" s="2" t="s">
        <v>66</v>
      </c>
      <c r="O219" s="2" t="s">
        <v>66</v>
      </c>
      <c r="P219" s="2" t="s">
        <v>3992</v>
      </c>
      <c r="Q219" s="2" t="s">
        <v>66</v>
      </c>
      <c r="R219" s="2" t="s">
        <v>66</v>
      </c>
      <c r="S219" s="2" t="s">
        <v>2667</v>
      </c>
      <c r="T219" s="2" t="s">
        <v>66</v>
      </c>
      <c r="U219" s="2"/>
      <c r="V219" s="2"/>
      <c r="W219" s="2" t="s">
        <v>206</v>
      </c>
      <c r="X219" s="1"/>
      <c r="Y219" s="2"/>
      <c r="Z219" s="13"/>
      <c r="AE219" t="e">
        <f>IF($AI219="Y",(_xlfn.XLOOKUP($Z219,#REF!,#REF!,)),"")</f>
        <v>#REF!</v>
      </c>
      <c r="AF219" t="e">
        <f>IF($AI219="Y",(_xlfn.XLOOKUP($Z219,#REF!,#REF!,)),"")</f>
        <v>#REF!</v>
      </c>
      <c r="AG219" t="e">
        <f>IF($AI219="Y",(_xlfn.XLOOKUP($Z219,#REF!,#REF!,)),"")</f>
        <v>#REF!</v>
      </c>
      <c r="AH219" t="e">
        <f>IF($AI219="Y",(_xlfn.XLOOKUP($Z219,#REF!,#REF!,)),"")</f>
        <v>#REF!</v>
      </c>
      <c r="AI219" t="e">
        <f>_xlfn.IFNA(_xlfn.XLOOKUP($Z219,#REF!,#REF!,),"")</f>
        <v>#REF!</v>
      </c>
    </row>
    <row r="220" spans="1:35" hidden="1">
      <c r="A220" s="2" t="s">
        <v>3989</v>
      </c>
      <c r="B220" s="2" t="s">
        <v>2662</v>
      </c>
      <c r="C220" s="2" t="s">
        <v>4259</v>
      </c>
      <c r="D220" s="2" t="s">
        <v>4260</v>
      </c>
      <c r="E220" s="2" t="s">
        <v>2677</v>
      </c>
      <c r="F220" s="2" t="s">
        <v>66</v>
      </c>
      <c r="G220" s="2" t="s">
        <v>2666</v>
      </c>
      <c r="H220" s="2" t="s">
        <v>2666</v>
      </c>
      <c r="I220" s="2" t="s">
        <v>3991</v>
      </c>
      <c r="J220" s="2"/>
      <c r="K220" s="2" t="s">
        <v>66</v>
      </c>
      <c r="L220" s="2" t="s">
        <v>66</v>
      </c>
      <c r="M220" s="2" t="s">
        <v>66</v>
      </c>
      <c r="N220" s="2" t="s">
        <v>66</v>
      </c>
      <c r="O220" s="2" t="s">
        <v>66</v>
      </c>
      <c r="P220" s="2" t="s">
        <v>3992</v>
      </c>
      <c r="Q220" s="2" t="s">
        <v>66</v>
      </c>
      <c r="R220" s="2" t="s">
        <v>66</v>
      </c>
      <c r="S220" s="2" t="s">
        <v>2667</v>
      </c>
      <c r="T220" s="2" t="s">
        <v>66</v>
      </c>
      <c r="U220" s="2"/>
      <c r="V220" s="2"/>
      <c r="W220" s="2" t="s">
        <v>206</v>
      </c>
      <c r="X220" s="1"/>
      <c r="Y220" s="2"/>
      <c r="Z220" s="13"/>
      <c r="AE220" t="e">
        <f>IF($AI220="Y",(_xlfn.XLOOKUP($Z220,#REF!,#REF!,)),"")</f>
        <v>#REF!</v>
      </c>
      <c r="AF220" t="e">
        <f>IF($AI220="Y",(_xlfn.XLOOKUP($Z220,#REF!,#REF!,)),"")</f>
        <v>#REF!</v>
      </c>
      <c r="AG220" t="e">
        <f>IF($AI220="Y",(_xlfn.XLOOKUP($Z220,#REF!,#REF!,)),"")</f>
        <v>#REF!</v>
      </c>
      <c r="AH220" t="e">
        <f>IF($AI220="Y",(_xlfn.XLOOKUP($Z220,#REF!,#REF!,)),"")</f>
        <v>#REF!</v>
      </c>
      <c r="AI220" t="e">
        <f>_xlfn.IFNA(_xlfn.XLOOKUP($Z220,#REF!,#REF!,),"")</f>
        <v>#REF!</v>
      </c>
    </row>
    <row r="221" spans="1:35" hidden="1">
      <c r="A221" s="2" t="s">
        <v>3989</v>
      </c>
      <c r="B221" s="2" t="s">
        <v>2662</v>
      </c>
      <c r="C221" s="2" t="s">
        <v>4261</v>
      </c>
      <c r="D221" s="2" t="s">
        <v>4262</v>
      </c>
      <c r="E221" s="2" t="s">
        <v>2687</v>
      </c>
      <c r="F221" s="2" t="s">
        <v>4263</v>
      </c>
      <c r="G221" s="2" t="s">
        <v>2666</v>
      </c>
      <c r="H221" s="2" t="s">
        <v>2666</v>
      </c>
      <c r="I221" s="2" t="s">
        <v>3991</v>
      </c>
      <c r="J221" s="2"/>
      <c r="K221" s="2" t="s">
        <v>66</v>
      </c>
      <c r="L221" s="2" t="s">
        <v>66</v>
      </c>
      <c r="M221" s="2" t="s">
        <v>66</v>
      </c>
      <c r="N221" s="2" t="s">
        <v>66</v>
      </c>
      <c r="O221" s="2" t="s">
        <v>66</v>
      </c>
      <c r="P221" s="2" t="s">
        <v>3992</v>
      </c>
      <c r="Q221" s="2" t="s">
        <v>66</v>
      </c>
      <c r="R221" s="2" t="s">
        <v>66</v>
      </c>
      <c r="S221" s="2" t="s">
        <v>2667</v>
      </c>
      <c r="T221" s="2" t="s">
        <v>66</v>
      </c>
      <c r="U221" s="2"/>
      <c r="V221" s="2"/>
      <c r="W221" s="2" t="s">
        <v>206</v>
      </c>
      <c r="X221" s="1"/>
      <c r="Y221" s="2"/>
      <c r="Z221" s="13"/>
      <c r="AE221" t="e">
        <f>IF($AI221="Y",(_xlfn.XLOOKUP($Z221,#REF!,#REF!,)),"")</f>
        <v>#REF!</v>
      </c>
      <c r="AF221" t="e">
        <f>IF($AI221="Y",(_xlfn.XLOOKUP($Z221,#REF!,#REF!,)),"")</f>
        <v>#REF!</v>
      </c>
      <c r="AG221" t="e">
        <f>IF($AI221="Y",(_xlfn.XLOOKUP($Z221,#REF!,#REF!,)),"")</f>
        <v>#REF!</v>
      </c>
      <c r="AH221" t="e">
        <f>IF($AI221="Y",(_xlfn.XLOOKUP($Z221,#REF!,#REF!,)),"")</f>
        <v>#REF!</v>
      </c>
      <c r="AI221" t="e">
        <f>_xlfn.IFNA(_xlfn.XLOOKUP($Z221,#REF!,#REF!,),"")</f>
        <v>#REF!</v>
      </c>
    </row>
    <row r="222" spans="1:35" hidden="1">
      <c r="A222" s="2" t="s">
        <v>3989</v>
      </c>
      <c r="B222" s="2" t="s">
        <v>2662</v>
      </c>
      <c r="C222" s="2" t="s">
        <v>4264</v>
      </c>
      <c r="D222" s="2" t="s">
        <v>2745</v>
      </c>
      <c r="E222" s="2" t="s">
        <v>129</v>
      </c>
      <c r="F222" s="2" t="s">
        <v>4265</v>
      </c>
      <c r="G222" s="2" t="s">
        <v>2737</v>
      </c>
      <c r="H222" s="2" t="s">
        <v>3991</v>
      </c>
      <c r="I222" s="2" t="s">
        <v>3991</v>
      </c>
      <c r="J222" s="2"/>
      <c r="K222" s="2" t="s">
        <v>66</v>
      </c>
      <c r="L222" s="2" t="s">
        <v>66</v>
      </c>
      <c r="M222" s="2" t="s">
        <v>66</v>
      </c>
      <c r="N222" s="2" t="s">
        <v>66</v>
      </c>
      <c r="O222" s="2" t="s">
        <v>66</v>
      </c>
      <c r="P222" s="2" t="s">
        <v>3992</v>
      </c>
      <c r="Q222" s="2" t="s">
        <v>119</v>
      </c>
      <c r="R222" s="2" t="s">
        <v>66</v>
      </c>
      <c r="S222" s="2" t="s">
        <v>2740</v>
      </c>
      <c r="T222" s="2" t="s">
        <v>66</v>
      </c>
      <c r="U222" s="2"/>
      <c r="V222" s="2"/>
      <c r="W222" s="2" t="s">
        <v>62</v>
      </c>
      <c r="X222" s="1"/>
      <c r="Y222" s="2"/>
      <c r="Z222" s="13"/>
      <c r="AE222" t="e">
        <f>IF($AI222="Y",(_xlfn.XLOOKUP($Z222,#REF!,#REF!,)),"")</f>
        <v>#REF!</v>
      </c>
      <c r="AF222" t="e">
        <f>IF($AI222="Y",(_xlfn.XLOOKUP($Z222,#REF!,#REF!,)),"")</f>
        <v>#REF!</v>
      </c>
      <c r="AG222" t="e">
        <f>IF($AI222="Y",(_xlfn.XLOOKUP($Z222,#REF!,#REF!,)),"")</f>
        <v>#REF!</v>
      </c>
      <c r="AH222" t="e">
        <f>IF($AI222="Y",(_xlfn.XLOOKUP($Z222,#REF!,#REF!,)),"")</f>
        <v>#REF!</v>
      </c>
      <c r="AI222" t="e">
        <f>_xlfn.IFNA(_xlfn.XLOOKUP($Z222,#REF!,#REF!,),"")</f>
        <v>#REF!</v>
      </c>
    </row>
    <row r="223" spans="1:35" hidden="1">
      <c r="A223" s="2" t="s">
        <v>3989</v>
      </c>
      <c r="B223" s="2" t="s">
        <v>2662</v>
      </c>
      <c r="C223" s="2" t="s">
        <v>4266</v>
      </c>
      <c r="D223" s="2" t="s">
        <v>2745</v>
      </c>
      <c r="E223" s="2" t="s">
        <v>129</v>
      </c>
      <c r="F223" s="2" t="s">
        <v>66</v>
      </c>
      <c r="G223" s="2" t="s">
        <v>2737</v>
      </c>
      <c r="H223" s="2" t="s">
        <v>3991</v>
      </c>
      <c r="I223" s="2" t="s">
        <v>3991</v>
      </c>
      <c r="J223" s="2"/>
      <c r="K223" s="2" t="s">
        <v>66</v>
      </c>
      <c r="L223" s="2" t="s">
        <v>66</v>
      </c>
      <c r="M223" s="2" t="s">
        <v>66</v>
      </c>
      <c r="N223" s="2" t="s">
        <v>66</v>
      </c>
      <c r="O223" s="2" t="s">
        <v>66</v>
      </c>
      <c r="P223" s="2" t="s">
        <v>3992</v>
      </c>
      <c r="Q223" s="2" t="s">
        <v>119</v>
      </c>
      <c r="R223" s="2" t="s">
        <v>66</v>
      </c>
      <c r="S223" s="2" t="s">
        <v>2740</v>
      </c>
      <c r="T223" s="2" t="s">
        <v>66</v>
      </c>
      <c r="U223" s="2"/>
      <c r="V223" s="2"/>
      <c r="W223" s="2" t="s">
        <v>62</v>
      </c>
      <c r="X223" s="1"/>
      <c r="Y223" s="2"/>
      <c r="Z223" s="13"/>
      <c r="AE223" t="e">
        <f>IF($AI223="Y",(_xlfn.XLOOKUP($Z223,#REF!,#REF!,)),"")</f>
        <v>#REF!</v>
      </c>
      <c r="AF223" t="e">
        <f>IF($AI223="Y",(_xlfn.XLOOKUP($Z223,#REF!,#REF!,)),"")</f>
        <v>#REF!</v>
      </c>
      <c r="AG223" t="e">
        <f>IF($AI223="Y",(_xlfn.XLOOKUP($Z223,#REF!,#REF!,)),"")</f>
        <v>#REF!</v>
      </c>
      <c r="AH223" t="e">
        <f>IF($AI223="Y",(_xlfn.XLOOKUP($Z223,#REF!,#REF!,)),"")</f>
        <v>#REF!</v>
      </c>
      <c r="AI223" t="e">
        <f>_xlfn.IFNA(_xlfn.XLOOKUP($Z223,#REF!,#REF!,),"")</f>
        <v>#REF!</v>
      </c>
    </row>
    <row r="224" spans="1:35" hidden="1">
      <c r="A224" s="2" t="s">
        <v>3989</v>
      </c>
      <c r="B224" s="2" t="s">
        <v>2662</v>
      </c>
      <c r="C224" s="2" t="s">
        <v>4267</v>
      </c>
      <c r="D224" s="2" t="s">
        <v>2745</v>
      </c>
      <c r="E224" s="2" t="s">
        <v>129</v>
      </c>
      <c r="F224" s="2" t="s">
        <v>66</v>
      </c>
      <c r="G224" s="2" t="s">
        <v>2737</v>
      </c>
      <c r="H224" s="2" t="s">
        <v>3991</v>
      </c>
      <c r="I224" s="2" t="s">
        <v>3991</v>
      </c>
      <c r="J224" s="2"/>
      <c r="K224" s="2" t="s">
        <v>66</v>
      </c>
      <c r="L224" s="2" t="s">
        <v>66</v>
      </c>
      <c r="M224" s="2" t="s">
        <v>66</v>
      </c>
      <c r="N224" s="2" t="s">
        <v>66</v>
      </c>
      <c r="O224" s="2" t="s">
        <v>66</v>
      </c>
      <c r="P224" s="2" t="s">
        <v>3992</v>
      </c>
      <c r="Q224" s="2" t="s">
        <v>119</v>
      </c>
      <c r="R224" s="2" t="s">
        <v>66</v>
      </c>
      <c r="S224" s="2" t="s">
        <v>2740</v>
      </c>
      <c r="T224" s="2" t="s">
        <v>66</v>
      </c>
      <c r="U224" s="2"/>
      <c r="V224" s="2"/>
      <c r="W224" s="2" t="s">
        <v>62</v>
      </c>
      <c r="X224" s="1"/>
      <c r="Y224" s="2"/>
      <c r="Z224" s="13"/>
      <c r="AE224" t="e">
        <f>IF($AI224="Y",(_xlfn.XLOOKUP($Z224,#REF!,#REF!,)),"")</f>
        <v>#REF!</v>
      </c>
      <c r="AF224" t="e">
        <f>IF($AI224="Y",(_xlfn.XLOOKUP($Z224,#REF!,#REF!,)),"")</f>
        <v>#REF!</v>
      </c>
      <c r="AG224" t="e">
        <f>IF($AI224="Y",(_xlfn.XLOOKUP($Z224,#REF!,#REF!,)),"")</f>
        <v>#REF!</v>
      </c>
      <c r="AH224" t="e">
        <f>IF($AI224="Y",(_xlfn.XLOOKUP($Z224,#REF!,#REF!,)),"")</f>
        <v>#REF!</v>
      </c>
      <c r="AI224" t="e">
        <f>_xlfn.IFNA(_xlfn.XLOOKUP($Z224,#REF!,#REF!,),"")</f>
        <v>#REF!</v>
      </c>
    </row>
    <row r="225" spans="1:35" hidden="1">
      <c r="A225" s="2" t="s">
        <v>3989</v>
      </c>
      <c r="B225" s="2" t="s">
        <v>2662</v>
      </c>
      <c r="C225" s="2" t="s">
        <v>4268</v>
      </c>
      <c r="D225" s="2" t="s">
        <v>2735</v>
      </c>
      <c r="E225" s="2" t="s">
        <v>115</v>
      </c>
      <c r="F225" s="2" t="s">
        <v>4265</v>
      </c>
      <c r="G225" s="2" t="s">
        <v>2737</v>
      </c>
      <c r="H225" s="2" t="s">
        <v>3991</v>
      </c>
      <c r="I225" s="2" t="s">
        <v>3991</v>
      </c>
      <c r="J225" s="2"/>
      <c r="K225" s="2" t="s">
        <v>66</v>
      </c>
      <c r="L225" s="2" t="s">
        <v>66</v>
      </c>
      <c r="M225" s="2" t="s">
        <v>66</v>
      </c>
      <c r="N225" s="2" t="s">
        <v>66</v>
      </c>
      <c r="O225" s="2" t="s">
        <v>66</v>
      </c>
      <c r="P225" s="2" t="s">
        <v>3992</v>
      </c>
      <c r="Q225" s="2" t="s">
        <v>119</v>
      </c>
      <c r="R225" s="2" t="s">
        <v>66</v>
      </c>
      <c r="S225" s="2" t="s">
        <v>2740</v>
      </c>
      <c r="T225" s="2" t="s">
        <v>66</v>
      </c>
      <c r="U225" s="2"/>
      <c r="V225" s="2"/>
      <c r="W225" s="2" t="s">
        <v>112</v>
      </c>
      <c r="X225" s="1"/>
      <c r="Y225" s="2"/>
      <c r="Z225" s="13"/>
      <c r="AE225" t="e">
        <f>IF($AI225="Y",(_xlfn.XLOOKUP($Z225,#REF!,#REF!,)),"")</f>
        <v>#REF!</v>
      </c>
      <c r="AF225" t="e">
        <f>IF($AI225="Y",(_xlfn.XLOOKUP($Z225,#REF!,#REF!,)),"")</f>
        <v>#REF!</v>
      </c>
      <c r="AG225" t="e">
        <f>IF($AI225="Y",(_xlfn.XLOOKUP($Z225,#REF!,#REF!,)),"")</f>
        <v>#REF!</v>
      </c>
      <c r="AH225" t="e">
        <f>IF($AI225="Y",(_xlfn.XLOOKUP($Z225,#REF!,#REF!,)),"")</f>
        <v>#REF!</v>
      </c>
      <c r="AI225" t="e">
        <f>_xlfn.IFNA(_xlfn.XLOOKUP($Z225,#REF!,#REF!,),"")</f>
        <v>#REF!</v>
      </c>
    </row>
    <row r="226" spans="1:35" hidden="1">
      <c r="A226" s="2" t="s">
        <v>3989</v>
      </c>
      <c r="B226" s="2" t="s">
        <v>2662</v>
      </c>
      <c r="C226" s="2" t="s">
        <v>4269</v>
      </c>
      <c r="D226" s="2" t="s">
        <v>2742</v>
      </c>
      <c r="E226" s="2" t="s">
        <v>124</v>
      </c>
      <c r="F226" s="2" t="s">
        <v>4265</v>
      </c>
      <c r="G226" s="2" t="s">
        <v>2737</v>
      </c>
      <c r="H226" s="2" t="s">
        <v>3991</v>
      </c>
      <c r="I226" s="2" t="s">
        <v>3991</v>
      </c>
      <c r="J226" s="2"/>
      <c r="K226" s="2" t="s">
        <v>66</v>
      </c>
      <c r="L226" s="2" t="s">
        <v>66</v>
      </c>
      <c r="M226" s="2" t="s">
        <v>66</v>
      </c>
      <c r="N226" s="2" t="s">
        <v>66</v>
      </c>
      <c r="O226" s="2" t="s">
        <v>66</v>
      </c>
      <c r="P226" s="2" t="s">
        <v>3992</v>
      </c>
      <c r="Q226" s="2" t="s">
        <v>119</v>
      </c>
      <c r="R226" s="2" t="s">
        <v>66</v>
      </c>
      <c r="S226" s="2" t="s">
        <v>2740</v>
      </c>
      <c r="T226" s="2" t="s">
        <v>66</v>
      </c>
      <c r="U226" s="2"/>
      <c r="V226" s="2"/>
      <c r="W226" s="2" t="s">
        <v>62</v>
      </c>
      <c r="X226" s="1"/>
      <c r="Y226" s="2"/>
      <c r="Z226" s="13"/>
      <c r="AE226" t="e">
        <f>IF($AI226="Y",(_xlfn.XLOOKUP($Z226,#REF!,#REF!,)),"")</f>
        <v>#REF!</v>
      </c>
      <c r="AF226" t="e">
        <f>IF($AI226="Y",(_xlfn.XLOOKUP($Z226,#REF!,#REF!,)),"")</f>
        <v>#REF!</v>
      </c>
      <c r="AG226" t="e">
        <f>IF($AI226="Y",(_xlfn.XLOOKUP($Z226,#REF!,#REF!,)),"")</f>
        <v>#REF!</v>
      </c>
      <c r="AH226" t="e">
        <f>IF($AI226="Y",(_xlfn.XLOOKUP($Z226,#REF!,#REF!,)),"")</f>
        <v>#REF!</v>
      </c>
      <c r="AI226" t="e">
        <f>_xlfn.IFNA(_xlfn.XLOOKUP($Z226,#REF!,#REF!,),"")</f>
        <v>#REF!</v>
      </c>
    </row>
    <row r="227" spans="1:35" hidden="1">
      <c r="A227" s="2" t="s">
        <v>3989</v>
      </c>
      <c r="B227" s="2" t="s">
        <v>2662</v>
      </c>
      <c r="C227" s="2" t="s">
        <v>4270</v>
      </c>
      <c r="D227" s="2" t="s">
        <v>2750</v>
      </c>
      <c r="E227" s="2" t="s">
        <v>391</v>
      </c>
      <c r="F227" s="2" t="s">
        <v>66</v>
      </c>
      <c r="G227" s="2" t="s">
        <v>2737</v>
      </c>
      <c r="H227" s="2" t="s">
        <v>3991</v>
      </c>
      <c r="I227" s="2" t="s">
        <v>3991</v>
      </c>
      <c r="J227" s="2"/>
      <c r="K227" s="2" t="s">
        <v>66</v>
      </c>
      <c r="L227" s="2" t="s">
        <v>66</v>
      </c>
      <c r="M227" s="2" t="s">
        <v>66</v>
      </c>
      <c r="N227" s="2" t="s">
        <v>66</v>
      </c>
      <c r="O227" s="2" t="s">
        <v>66</v>
      </c>
      <c r="P227" s="2" t="s">
        <v>3992</v>
      </c>
      <c r="Q227" s="2" t="s">
        <v>395</v>
      </c>
      <c r="R227" s="2" t="s">
        <v>66</v>
      </c>
      <c r="S227" s="2" t="s">
        <v>2740</v>
      </c>
      <c r="T227" s="2" t="s">
        <v>66</v>
      </c>
      <c r="U227" s="2"/>
      <c r="V227" s="2"/>
      <c r="W227" s="2" t="s">
        <v>272</v>
      </c>
      <c r="X227" s="1"/>
      <c r="Y227" s="2"/>
      <c r="Z227" s="13"/>
      <c r="AE227" t="e">
        <f>IF($AI227="Y",(_xlfn.XLOOKUP($Z227,#REF!,#REF!,)),"")</f>
        <v>#REF!</v>
      </c>
      <c r="AF227" t="e">
        <f>IF($AI227="Y",(_xlfn.XLOOKUP($Z227,#REF!,#REF!,)),"")</f>
        <v>#REF!</v>
      </c>
      <c r="AG227" t="e">
        <f>IF($AI227="Y",(_xlfn.XLOOKUP($Z227,#REF!,#REF!,)),"")</f>
        <v>#REF!</v>
      </c>
      <c r="AH227" t="e">
        <f>IF($AI227="Y",(_xlfn.XLOOKUP($Z227,#REF!,#REF!,)),"")</f>
        <v>#REF!</v>
      </c>
      <c r="AI227" t="e">
        <f>_xlfn.IFNA(_xlfn.XLOOKUP($Z227,#REF!,#REF!,),"")</f>
        <v>#REF!</v>
      </c>
    </row>
    <row r="228" spans="1:35" hidden="1">
      <c r="A228" s="2" t="s">
        <v>3989</v>
      </c>
      <c r="B228" s="2" t="s">
        <v>2662</v>
      </c>
      <c r="C228" s="2" t="s">
        <v>4271</v>
      </c>
      <c r="D228" s="2" t="s">
        <v>4272</v>
      </c>
      <c r="E228" s="2" t="s">
        <v>4004</v>
      </c>
      <c r="F228" s="2" t="s">
        <v>66</v>
      </c>
      <c r="G228" s="2" t="s">
        <v>2737</v>
      </c>
      <c r="H228" s="2" t="s">
        <v>3991</v>
      </c>
      <c r="I228" s="2" t="s">
        <v>3991</v>
      </c>
      <c r="J228" s="2"/>
      <c r="K228" s="2" t="s">
        <v>66</v>
      </c>
      <c r="L228" s="2" t="s">
        <v>66</v>
      </c>
      <c r="M228" s="2" t="s">
        <v>66</v>
      </c>
      <c r="N228" s="2" t="s">
        <v>66</v>
      </c>
      <c r="O228" s="2" t="s">
        <v>66</v>
      </c>
      <c r="P228" s="2" t="s">
        <v>3992</v>
      </c>
      <c r="Q228" s="2" t="s">
        <v>66</v>
      </c>
      <c r="R228" s="2" t="s">
        <v>66</v>
      </c>
      <c r="S228" s="2" t="s">
        <v>2740</v>
      </c>
      <c r="T228" s="2" t="s">
        <v>66</v>
      </c>
      <c r="U228" s="2"/>
      <c r="V228" s="2"/>
      <c r="W228" s="2" t="s">
        <v>272</v>
      </c>
      <c r="X228" s="1"/>
      <c r="Y228" s="2"/>
      <c r="Z228" s="13"/>
      <c r="AE228" t="e">
        <f>IF($AI228="Y",(_xlfn.XLOOKUP($Z228,#REF!,#REF!,)),"")</f>
        <v>#REF!</v>
      </c>
      <c r="AF228" t="e">
        <f>IF($AI228="Y",(_xlfn.XLOOKUP($Z228,#REF!,#REF!,)),"")</f>
        <v>#REF!</v>
      </c>
      <c r="AG228" t="e">
        <f>IF($AI228="Y",(_xlfn.XLOOKUP($Z228,#REF!,#REF!,)),"")</f>
        <v>#REF!</v>
      </c>
      <c r="AH228" t="e">
        <f>IF($AI228="Y",(_xlfn.XLOOKUP($Z228,#REF!,#REF!,)),"")</f>
        <v>#REF!</v>
      </c>
      <c r="AI228" t="e">
        <f>_xlfn.IFNA(_xlfn.XLOOKUP($Z228,#REF!,#REF!,),"")</f>
        <v>#REF!</v>
      </c>
    </row>
    <row r="229" spans="1:35" hidden="1">
      <c r="A229" s="2" t="s">
        <v>3989</v>
      </c>
      <c r="B229" s="2" t="s">
        <v>2662</v>
      </c>
      <c r="C229" s="2" t="s">
        <v>4273</v>
      </c>
      <c r="D229" s="2" t="s">
        <v>4274</v>
      </c>
      <c r="E229" s="2" t="s">
        <v>201</v>
      </c>
      <c r="F229" s="2" t="s">
        <v>66</v>
      </c>
      <c r="G229" s="2" t="s">
        <v>2737</v>
      </c>
      <c r="H229" s="2" t="s">
        <v>3991</v>
      </c>
      <c r="I229" s="2" t="s">
        <v>3991</v>
      </c>
      <c r="J229" s="2"/>
      <c r="K229" s="2" t="s">
        <v>66</v>
      </c>
      <c r="L229" s="2" t="s">
        <v>66</v>
      </c>
      <c r="M229" s="2" t="s">
        <v>66</v>
      </c>
      <c r="N229" s="2" t="s">
        <v>66</v>
      </c>
      <c r="O229" s="2" t="s">
        <v>66</v>
      </c>
      <c r="P229" s="2" t="s">
        <v>3992</v>
      </c>
      <c r="Q229" s="2" t="s">
        <v>66</v>
      </c>
      <c r="R229" s="2" t="s">
        <v>66</v>
      </c>
      <c r="S229" s="2" t="s">
        <v>2740</v>
      </c>
      <c r="T229" s="2" t="s">
        <v>66</v>
      </c>
      <c r="U229" s="2"/>
      <c r="V229" s="2"/>
      <c r="W229" s="2" t="s">
        <v>206</v>
      </c>
      <c r="X229" s="1"/>
      <c r="Y229" s="2"/>
      <c r="Z229" s="13"/>
      <c r="AE229" t="e">
        <f>IF($AI229="Y",(_xlfn.XLOOKUP($Z229,#REF!,#REF!,)),"")</f>
        <v>#REF!</v>
      </c>
      <c r="AF229" t="e">
        <f>IF($AI229="Y",(_xlfn.XLOOKUP($Z229,#REF!,#REF!,)),"")</f>
        <v>#REF!</v>
      </c>
      <c r="AG229" t="e">
        <f>IF($AI229="Y",(_xlfn.XLOOKUP($Z229,#REF!,#REF!,)),"")</f>
        <v>#REF!</v>
      </c>
      <c r="AH229" t="e">
        <f>IF($AI229="Y",(_xlfn.XLOOKUP($Z229,#REF!,#REF!,)),"")</f>
        <v>#REF!</v>
      </c>
      <c r="AI229" t="e">
        <f>_xlfn.IFNA(_xlfn.XLOOKUP($Z229,#REF!,#REF!,),"")</f>
        <v>#REF!</v>
      </c>
    </row>
    <row r="230" spans="1:35" hidden="1">
      <c r="A230" s="2" t="s">
        <v>3989</v>
      </c>
      <c r="B230" s="2" t="s">
        <v>2662</v>
      </c>
      <c r="C230" s="2" t="s">
        <v>4275</v>
      </c>
      <c r="D230" s="2" t="s">
        <v>4276</v>
      </c>
      <c r="E230" s="2" t="s">
        <v>208</v>
      </c>
      <c r="F230" s="2" t="s">
        <v>66</v>
      </c>
      <c r="G230" s="2" t="s">
        <v>2737</v>
      </c>
      <c r="H230" s="2" t="s">
        <v>3991</v>
      </c>
      <c r="I230" s="2" t="s">
        <v>3991</v>
      </c>
      <c r="J230" s="2"/>
      <c r="K230" s="2" t="s">
        <v>66</v>
      </c>
      <c r="L230" s="2" t="s">
        <v>66</v>
      </c>
      <c r="M230" s="2" t="s">
        <v>66</v>
      </c>
      <c r="N230" s="2" t="s">
        <v>66</v>
      </c>
      <c r="O230" s="2" t="s">
        <v>66</v>
      </c>
      <c r="P230" s="2" t="s">
        <v>3992</v>
      </c>
      <c r="Q230" s="2" t="s">
        <v>66</v>
      </c>
      <c r="R230" s="2" t="s">
        <v>66</v>
      </c>
      <c r="S230" s="2" t="s">
        <v>2740</v>
      </c>
      <c r="T230" s="2" t="s">
        <v>66</v>
      </c>
      <c r="U230" s="2"/>
      <c r="V230" s="2"/>
      <c r="W230" s="2" t="s">
        <v>206</v>
      </c>
      <c r="X230" s="1"/>
      <c r="Y230" s="2"/>
      <c r="Z230" s="13"/>
      <c r="AE230" t="e">
        <f>IF($AI230="Y",(_xlfn.XLOOKUP($Z230,#REF!,#REF!,)),"")</f>
        <v>#REF!</v>
      </c>
      <c r="AF230" t="e">
        <f>IF($AI230="Y",(_xlfn.XLOOKUP($Z230,#REF!,#REF!,)),"")</f>
        <v>#REF!</v>
      </c>
      <c r="AG230" t="e">
        <f>IF($AI230="Y",(_xlfn.XLOOKUP($Z230,#REF!,#REF!,)),"")</f>
        <v>#REF!</v>
      </c>
      <c r="AH230" t="e">
        <f>IF($AI230="Y",(_xlfn.XLOOKUP($Z230,#REF!,#REF!,)),"")</f>
        <v>#REF!</v>
      </c>
      <c r="AI230" t="e">
        <f>_xlfn.IFNA(_xlfn.XLOOKUP($Z230,#REF!,#REF!,),"")</f>
        <v>#REF!</v>
      </c>
    </row>
    <row r="231" spans="1:35" hidden="1">
      <c r="A231" s="2" t="s">
        <v>3989</v>
      </c>
      <c r="B231" s="2" t="s">
        <v>2662</v>
      </c>
      <c r="C231" s="2" t="s">
        <v>4277</v>
      </c>
      <c r="D231" s="2" t="s">
        <v>2757</v>
      </c>
      <c r="E231" s="2" t="s">
        <v>391</v>
      </c>
      <c r="F231" s="2" t="s">
        <v>66</v>
      </c>
      <c r="G231" s="2" t="s">
        <v>2737</v>
      </c>
      <c r="H231" s="2" t="s">
        <v>3991</v>
      </c>
      <c r="I231" s="2" t="s">
        <v>3991</v>
      </c>
      <c r="J231" s="2"/>
      <c r="K231" s="2" t="s">
        <v>66</v>
      </c>
      <c r="L231" s="2" t="s">
        <v>66</v>
      </c>
      <c r="M231" s="2" t="s">
        <v>66</v>
      </c>
      <c r="N231" s="2" t="s">
        <v>66</v>
      </c>
      <c r="O231" s="2" t="s">
        <v>66</v>
      </c>
      <c r="P231" s="2" t="s">
        <v>3992</v>
      </c>
      <c r="Q231" s="2" t="s">
        <v>395</v>
      </c>
      <c r="R231" s="2" t="s">
        <v>66</v>
      </c>
      <c r="S231" s="2" t="s">
        <v>2740</v>
      </c>
      <c r="T231" s="2" t="s">
        <v>66</v>
      </c>
      <c r="U231" s="2"/>
      <c r="V231" s="2"/>
      <c r="W231" s="2" t="s">
        <v>272</v>
      </c>
      <c r="X231" s="1"/>
      <c r="Y231" s="2"/>
      <c r="Z231" s="13"/>
      <c r="AE231" t="e">
        <f>IF($AI231="Y",(_xlfn.XLOOKUP($Z231,#REF!,#REF!,)),"")</f>
        <v>#REF!</v>
      </c>
      <c r="AF231" t="e">
        <f>IF($AI231="Y",(_xlfn.XLOOKUP($Z231,#REF!,#REF!,)),"")</f>
        <v>#REF!</v>
      </c>
      <c r="AG231" t="e">
        <f>IF($AI231="Y",(_xlfn.XLOOKUP($Z231,#REF!,#REF!,)),"")</f>
        <v>#REF!</v>
      </c>
      <c r="AH231" t="e">
        <f>IF($AI231="Y",(_xlfn.XLOOKUP($Z231,#REF!,#REF!,)),"")</f>
        <v>#REF!</v>
      </c>
      <c r="AI231" t="e">
        <f>_xlfn.IFNA(_xlfn.XLOOKUP($Z231,#REF!,#REF!,),"")</f>
        <v>#REF!</v>
      </c>
    </row>
    <row r="232" spans="1:35" hidden="1">
      <c r="A232" s="2" t="s">
        <v>3989</v>
      </c>
      <c r="B232" s="2" t="s">
        <v>2662</v>
      </c>
      <c r="C232" s="2" t="s">
        <v>4278</v>
      </c>
      <c r="D232" s="2" t="s">
        <v>4279</v>
      </c>
      <c r="E232" s="2" t="s">
        <v>4004</v>
      </c>
      <c r="F232" s="2" t="s">
        <v>66</v>
      </c>
      <c r="G232" s="2" t="s">
        <v>2737</v>
      </c>
      <c r="H232" s="2" t="s">
        <v>3991</v>
      </c>
      <c r="I232" s="2" t="s">
        <v>3991</v>
      </c>
      <c r="J232" s="2"/>
      <c r="K232" s="2" t="s">
        <v>66</v>
      </c>
      <c r="L232" s="2" t="s">
        <v>66</v>
      </c>
      <c r="M232" s="2" t="s">
        <v>66</v>
      </c>
      <c r="N232" s="2" t="s">
        <v>66</v>
      </c>
      <c r="O232" s="2" t="s">
        <v>66</v>
      </c>
      <c r="P232" s="2" t="s">
        <v>3992</v>
      </c>
      <c r="Q232" s="2" t="s">
        <v>66</v>
      </c>
      <c r="R232" s="2" t="s">
        <v>66</v>
      </c>
      <c r="S232" s="2" t="s">
        <v>2740</v>
      </c>
      <c r="T232" s="2" t="s">
        <v>66</v>
      </c>
      <c r="U232" s="2"/>
      <c r="V232" s="2"/>
      <c r="W232" s="2" t="s">
        <v>272</v>
      </c>
      <c r="X232" s="1"/>
      <c r="Y232" s="2"/>
      <c r="Z232" s="13"/>
      <c r="AE232" t="e">
        <f>IF($AI232="Y",(_xlfn.XLOOKUP($Z232,#REF!,#REF!,)),"")</f>
        <v>#REF!</v>
      </c>
      <c r="AF232" t="e">
        <f>IF($AI232="Y",(_xlfn.XLOOKUP($Z232,#REF!,#REF!,)),"")</f>
        <v>#REF!</v>
      </c>
      <c r="AG232" t="e">
        <f>IF($AI232="Y",(_xlfn.XLOOKUP($Z232,#REF!,#REF!,)),"")</f>
        <v>#REF!</v>
      </c>
      <c r="AH232" t="e">
        <f>IF($AI232="Y",(_xlfn.XLOOKUP($Z232,#REF!,#REF!,)),"")</f>
        <v>#REF!</v>
      </c>
      <c r="AI232" t="e">
        <f>_xlfn.IFNA(_xlfn.XLOOKUP($Z232,#REF!,#REF!,),"")</f>
        <v>#REF!</v>
      </c>
    </row>
    <row r="233" spans="1:35" hidden="1">
      <c r="A233" s="2" t="s">
        <v>3989</v>
      </c>
      <c r="B233" s="2" t="s">
        <v>2662</v>
      </c>
      <c r="C233" s="2" t="s">
        <v>4280</v>
      </c>
      <c r="D233" s="2" t="s">
        <v>4281</v>
      </c>
      <c r="E233" s="2" t="s">
        <v>201</v>
      </c>
      <c r="F233" s="2" t="s">
        <v>66</v>
      </c>
      <c r="G233" s="2" t="s">
        <v>2737</v>
      </c>
      <c r="H233" s="2" t="s">
        <v>3991</v>
      </c>
      <c r="I233" s="2" t="s">
        <v>3991</v>
      </c>
      <c r="J233" s="2"/>
      <c r="K233" s="2" t="s">
        <v>66</v>
      </c>
      <c r="L233" s="2" t="s">
        <v>66</v>
      </c>
      <c r="M233" s="2" t="s">
        <v>66</v>
      </c>
      <c r="N233" s="2" t="s">
        <v>66</v>
      </c>
      <c r="O233" s="2" t="s">
        <v>66</v>
      </c>
      <c r="P233" s="2" t="s">
        <v>3992</v>
      </c>
      <c r="Q233" s="2" t="s">
        <v>66</v>
      </c>
      <c r="R233" s="2" t="s">
        <v>66</v>
      </c>
      <c r="S233" s="2" t="s">
        <v>2740</v>
      </c>
      <c r="T233" s="2" t="s">
        <v>66</v>
      </c>
      <c r="U233" s="2"/>
      <c r="V233" s="2"/>
      <c r="W233" s="2" t="s">
        <v>206</v>
      </c>
      <c r="X233" s="1"/>
      <c r="Y233" s="2"/>
      <c r="Z233" s="13"/>
      <c r="AE233" t="e">
        <f>IF($AI233="Y",(_xlfn.XLOOKUP($Z233,#REF!,#REF!,)),"")</f>
        <v>#REF!</v>
      </c>
      <c r="AF233" t="e">
        <f>IF($AI233="Y",(_xlfn.XLOOKUP($Z233,#REF!,#REF!,)),"")</f>
        <v>#REF!</v>
      </c>
      <c r="AG233" t="e">
        <f>IF($AI233="Y",(_xlfn.XLOOKUP($Z233,#REF!,#REF!,)),"")</f>
        <v>#REF!</v>
      </c>
      <c r="AH233" t="e">
        <f>IF($AI233="Y",(_xlfn.XLOOKUP($Z233,#REF!,#REF!,)),"")</f>
        <v>#REF!</v>
      </c>
      <c r="AI233" t="e">
        <f>_xlfn.IFNA(_xlfn.XLOOKUP($Z233,#REF!,#REF!,),"")</f>
        <v>#REF!</v>
      </c>
    </row>
    <row r="234" spans="1:35" hidden="1">
      <c r="A234" s="2" t="s">
        <v>3989</v>
      </c>
      <c r="B234" s="2" t="s">
        <v>2662</v>
      </c>
      <c r="C234" s="2" t="s">
        <v>4282</v>
      </c>
      <c r="D234" s="2" t="s">
        <v>4283</v>
      </c>
      <c r="E234" s="2" t="s">
        <v>208</v>
      </c>
      <c r="F234" s="2" t="s">
        <v>66</v>
      </c>
      <c r="G234" s="2" t="s">
        <v>2737</v>
      </c>
      <c r="H234" s="2" t="s">
        <v>3991</v>
      </c>
      <c r="I234" s="2" t="s">
        <v>3991</v>
      </c>
      <c r="J234" s="2"/>
      <c r="K234" s="2" t="s">
        <v>66</v>
      </c>
      <c r="L234" s="2" t="s">
        <v>66</v>
      </c>
      <c r="M234" s="2" t="s">
        <v>66</v>
      </c>
      <c r="N234" s="2" t="s">
        <v>66</v>
      </c>
      <c r="O234" s="2" t="s">
        <v>66</v>
      </c>
      <c r="P234" s="2" t="s">
        <v>3992</v>
      </c>
      <c r="Q234" s="2" t="s">
        <v>66</v>
      </c>
      <c r="R234" s="2" t="s">
        <v>66</v>
      </c>
      <c r="S234" s="2" t="s">
        <v>2740</v>
      </c>
      <c r="T234" s="2" t="s">
        <v>66</v>
      </c>
      <c r="U234" s="2"/>
      <c r="V234" s="2"/>
      <c r="W234" s="2" t="s">
        <v>206</v>
      </c>
      <c r="X234" s="1"/>
      <c r="Y234" s="2"/>
      <c r="Z234" s="13"/>
      <c r="AE234" t="e">
        <f>IF($AI234="Y",(_xlfn.XLOOKUP($Z234,#REF!,#REF!,)),"")</f>
        <v>#REF!</v>
      </c>
      <c r="AF234" t="e">
        <f>IF($AI234="Y",(_xlfn.XLOOKUP($Z234,#REF!,#REF!,)),"")</f>
        <v>#REF!</v>
      </c>
      <c r="AG234" t="e">
        <f>IF($AI234="Y",(_xlfn.XLOOKUP($Z234,#REF!,#REF!,)),"")</f>
        <v>#REF!</v>
      </c>
      <c r="AH234" t="e">
        <f>IF($AI234="Y",(_xlfn.XLOOKUP($Z234,#REF!,#REF!,)),"")</f>
        <v>#REF!</v>
      </c>
      <c r="AI234" t="e">
        <f>_xlfn.IFNA(_xlfn.XLOOKUP($Z234,#REF!,#REF!,),"")</f>
        <v>#REF!</v>
      </c>
    </row>
    <row r="235" spans="1:35" hidden="1">
      <c r="A235" s="2" t="s">
        <v>3989</v>
      </c>
      <c r="B235" s="2" t="s">
        <v>2662</v>
      </c>
      <c r="C235" s="2" t="s">
        <v>4284</v>
      </c>
      <c r="D235" s="2" t="s">
        <v>2760</v>
      </c>
      <c r="E235" s="2" t="s">
        <v>391</v>
      </c>
      <c r="F235" s="2" t="s">
        <v>66</v>
      </c>
      <c r="G235" s="2" t="s">
        <v>2737</v>
      </c>
      <c r="H235" s="2" t="s">
        <v>3991</v>
      </c>
      <c r="I235" s="2" t="s">
        <v>3991</v>
      </c>
      <c r="J235" s="2"/>
      <c r="K235" s="2" t="s">
        <v>66</v>
      </c>
      <c r="L235" s="2" t="s">
        <v>66</v>
      </c>
      <c r="M235" s="2" t="s">
        <v>66</v>
      </c>
      <c r="N235" s="2" t="s">
        <v>66</v>
      </c>
      <c r="O235" s="2" t="s">
        <v>66</v>
      </c>
      <c r="P235" s="2" t="s">
        <v>3992</v>
      </c>
      <c r="Q235" s="2" t="s">
        <v>395</v>
      </c>
      <c r="R235" s="2" t="s">
        <v>66</v>
      </c>
      <c r="S235" s="2" t="s">
        <v>2740</v>
      </c>
      <c r="T235" s="2" t="s">
        <v>66</v>
      </c>
      <c r="U235" s="2"/>
      <c r="V235" s="2"/>
      <c r="W235" s="2" t="s">
        <v>272</v>
      </c>
      <c r="X235" s="1"/>
      <c r="Y235" s="2"/>
      <c r="Z235" s="13"/>
      <c r="AE235" t="e">
        <f>IF($AI235="Y",(_xlfn.XLOOKUP($Z235,#REF!,#REF!,)),"")</f>
        <v>#REF!</v>
      </c>
      <c r="AF235" t="e">
        <f>IF($AI235="Y",(_xlfn.XLOOKUP($Z235,#REF!,#REF!,)),"")</f>
        <v>#REF!</v>
      </c>
      <c r="AG235" t="e">
        <f>IF($AI235="Y",(_xlfn.XLOOKUP($Z235,#REF!,#REF!,)),"")</f>
        <v>#REF!</v>
      </c>
      <c r="AH235" t="e">
        <f>IF($AI235="Y",(_xlfn.XLOOKUP($Z235,#REF!,#REF!,)),"")</f>
        <v>#REF!</v>
      </c>
      <c r="AI235" t="e">
        <f>_xlfn.IFNA(_xlfn.XLOOKUP($Z235,#REF!,#REF!,),"")</f>
        <v>#REF!</v>
      </c>
    </row>
    <row r="236" spans="1:35" hidden="1">
      <c r="A236" s="2" t="s">
        <v>3989</v>
      </c>
      <c r="B236" s="2" t="s">
        <v>2662</v>
      </c>
      <c r="C236" s="2" t="s">
        <v>4285</v>
      </c>
      <c r="D236" s="2" t="s">
        <v>4286</v>
      </c>
      <c r="E236" s="2" t="s">
        <v>4004</v>
      </c>
      <c r="F236" s="2" t="s">
        <v>66</v>
      </c>
      <c r="G236" s="2" t="s">
        <v>2737</v>
      </c>
      <c r="H236" s="2" t="s">
        <v>3991</v>
      </c>
      <c r="I236" s="2" t="s">
        <v>3991</v>
      </c>
      <c r="J236" s="2"/>
      <c r="K236" s="2" t="s">
        <v>66</v>
      </c>
      <c r="L236" s="2" t="s">
        <v>66</v>
      </c>
      <c r="M236" s="2" t="s">
        <v>66</v>
      </c>
      <c r="N236" s="2" t="s">
        <v>66</v>
      </c>
      <c r="O236" s="2" t="s">
        <v>66</v>
      </c>
      <c r="P236" s="2" t="s">
        <v>3992</v>
      </c>
      <c r="Q236" s="2" t="s">
        <v>66</v>
      </c>
      <c r="R236" s="2" t="s">
        <v>66</v>
      </c>
      <c r="S236" s="2" t="s">
        <v>2740</v>
      </c>
      <c r="T236" s="2" t="s">
        <v>66</v>
      </c>
      <c r="U236" s="2"/>
      <c r="V236" s="2"/>
      <c r="W236" s="2" t="s">
        <v>272</v>
      </c>
      <c r="X236" s="1"/>
      <c r="Y236" s="2"/>
      <c r="Z236" s="13"/>
      <c r="AE236" t="e">
        <f>IF($AI236="Y",(_xlfn.XLOOKUP($Z236,#REF!,#REF!,)),"")</f>
        <v>#REF!</v>
      </c>
      <c r="AF236" t="e">
        <f>IF($AI236="Y",(_xlfn.XLOOKUP($Z236,#REF!,#REF!,)),"")</f>
        <v>#REF!</v>
      </c>
      <c r="AG236" t="e">
        <f>IF($AI236="Y",(_xlfn.XLOOKUP($Z236,#REF!,#REF!,)),"")</f>
        <v>#REF!</v>
      </c>
      <c r="AH236" t="e">
        <f>IF($AI236="Y",(_xlfn.XLOOKUP($Z236,#REF!,#REF!,)),"")</f>
        <v>#REF!</v>
      </c>
      <c r="AI236" t="e">
        <f>_xlfn.IFNA(_xlfn.XLOOKUP($Z236,#REF!,#REF!,),"")</f>
        <v>#REF!</v>
      </c>
    </row>
    <row r="237" spans="1:35" hidden="1">
      <c r="A237" s="2" t="s">
        <v>3989</v>
      </c>
      <c r="B237" s="2" t="s">
        <v>2662</v>
      </c>
      <c r="C237" s="2" t="s">
        <v>4287</v>
      </c>
      <c r="D237" s="2" t="s">
        <v>4288</v>
      </c>
      <c r="E237" s="2" t="s">
        <v>201</v>
      </c>
      <c r="F237" s="2" t="s">
        <v>66</v>
      </c>
      <c r="G237" s="2" t="s">
        <v>2737</v>
      </c>
      <c r="H237" s="2" t="s">
        <v>3991</v>
      </c>
      <c r="I237" s="2" t="s">
        <v>3991</v>
      </c>
      <c r="J237" s="2"/>
      <c r="K237" s="2" t="s">
        <v>66</v>
      </c>
      <c r="L237" s="2" t="s">
        <v>66</v>
      </c>
      <c r="M237" s="2" t="s">
        <v>66</v>
      </c>
      <c r="N237" s="2" t="s">
        <v>66</v>
      </c>
      <c r="O237" s="2" t="s">
        <v>66</v>
      </c>
      <c r="P237" s="2" t="s">
        <v>3992</v>
      </c>
      <c r="Q237" s="2" t="s">
        <v>66</v>
      </c>
      <c r="R237" s="2" t="s">
        <v>66</v>
      </c>
      <c r="S237" s="2" t="s">
        <v>2740</v>
      </c>
      <c r="T237" s="2" t="s">
        <v>66</v>
      </c>
      <c r="U237" s="2"/>
      <c r="V237" s="2"/>
      <c r="W237" s="2" t="s">
        <v>206</v>
      </c>
      <c r="X237" s="1"/>
      <c r="Y237" s="2"/>
      <c r="Z237" s="13"/>
      <c r="AE237" t="e">
        <f>IF($AI237="Y",(_xlfn.XLOOKUP($Z237,#REF!,#REF!,)),"")</f>
        <v>#REF!</v>
      </c>
      <c r="AF237" t="e">
        <f>IF($AI237="Y",(_xlfn.XLOOKUP($Z237,#REF!,#REF!,)),"")</f>
        <v>#REF!</v>
      </c>
      <c r="AG237" t="e">
        <f>IF($AI237="Y",(_xlfn.XLOOKUP($Z237,#REF!,#REF!,)),"")</f>
        <v>#REF!</v>
      </c>
      <c r="AH237" t="e">
        <f>IF($AI237="Y",(_xlfn.XLOOKUP($Z237,#REF!,#REF!,)),"")</f>
        <v>#REF!</v>
      </c>
      <c r="AI237" t="e">
        <f>_xlfn.IFNA(_xlfn.XLOOKUP($Z237,#REF!,#REF!,),"")</f>
        <v>#REF!</v>
      </c>
    </row>
    <row r="238" spans="1:35" hidden="1">
      <c r="A238" s="2" t="s">
        <v>3989</v>
      </c>
      <c r="B238" s="2" t="s">
        <v>2662</v>
      </c>
      <c r="C238" s="2" t="s">
        <v>4289</v>
      </c>
      <c r="D238" s="2" t="s">
        <v>4290</v>
      </c>
      <c r="E238" s="2" t="s">
        <v>208</v>
      </c>
      <c r="F238" s="2" t="s">
        <v>66</v>
      </c>
      <c r="G238" s="2" t="s">
        <v>2737</v>
      </c>
      <c r="H238" s="2" t="s">
        <v>3991</v>
      </c>
      <c r="I238" s="2" t="s">
        <v>3991</v>
      </c>
      <c r="J238" s="2"/>
      <c r="K238" s="2" t="s">
        <v>66</v>
      </c>
      <c r="L238" s="2" t="s">
        <v>66</v>
      </c>
      <c r="M238" s="2" t="s">
        <v>66</v>
      </c>
      <c r="N238" s="2" t="s">
        <v>66</v>
      </c>
      <c r="O238" s="2" t="s">
        <v>66</v>
      </c>
      <c r="P238" s="2" t="s">
        <v>3992</v>
      </c>
      <c r="Q238" s="2" t="s">
        <v>66</v>
      </c>
      <c r="R238" s="2" t="s">
        <v>66</v>
      </c>
      <c r="S238" s="2" t="s">
        <v>2740</v>
      </c>
      <c r="T238" s="2" t="s">
        <v>66</v>
      </c>
      <c r="U238" s="2"/>
      <c r="V238" s="2"/>
      <c r="W238" s="2" t="s">
        <v>206</v>
      </c>
      <c r="X238" s="1"/>
      <c r="Y238" s="2"/>
      <c r="Z238" s="13"/>
      <c r="AE238" t="e">
        <f>IF($AI238="Y",(_xlfn.XLOOKUP($Z238,#REF!,#REF!,)),"")</f>
        <v>#REF!</v>
      </c>
      <c r="AF238" t="e">
        <f>IF($AI238="Y",(_xlfn.XLOOKUP($Z238,#REF!,#REF!,)),"")</f>
        <v>#REF!</v>
      </c>
      <c r="AG238" t="e">
        <f>IF($AI238="Y",(_xlfn.XLOOKUP($Z238,#REF!,#REF!,)),"")</f>
        <v>#REF!</v>
      </c>
      <c r="AH238" t="e">
        <f>IF($AI238="Y",(_xlfn.XLOOKUP($Z238,#REF!,#REF!,)),"")</f>
        <v>#REF!</v>
      </c>
      <c r="AI238" t="e">
        <f>_xlfn.IFNA(_xlfn.XLOOKUP($Z238,#REF!,#REF!,),"")</f>
        <v>#REF!</v>
      </c>
    </row>
    <row r="239" spans="1:35" hidden="1">
      <c r="A239" s="2" t="s">
        <v>3989</v>
      </c>
      <c r="B239" s="2" t="s">
        <v>2662</v>
      </c>
      <c r="C239" s="2" t="s">
        <v>4291</v>
      </c>
      <c r="D239" s="2" t="s">
        <v>2763</v>
      </c>
      <c r="E239" s="2" t="s">
        <v>391</v>
      </c>
      <c r="F239" s="2" t="s">
        <v>66</v>
      </c>
      <c r="G239" s="2" t="s">
        <v>2737</v>
      </c>
      <c r="H239" s="2" t="s">
        <v>3991</v>
      </c>
      <c r="I239" s="2" t="s">
        <v>3991</v>
      </c>
      <c r="J239" s="2"/>
      <c r="K239" s="2" t="s">
        <v>66</v>
      </c>
      <c r="L239" s="2" t="s">
        <v>66</v>
      </c>
      <c r="M239" s="2" t="s">
        <v>66</v>
      </c>
      <c r="N239" s="2" t="s">
        <v>66</v>
      </c>
      <c r="O239" s="2" t="s">
        <v>66</v>
      </c>
      <c r="P239" s="2" t="s">
        <v>3992</v>
      </c>
      <c r="Q239" s="2" t="s">
        <v>395</v>
      </c>
      <c r="R239" s="2" t="s">
        <v>66</v>
      </c>
      <c r="S239" s="2" t="s">
        <v>2740</v>
      </c>
      <c r="T239" s="2" t="s">
        <v>66</v>
      </c>
      <c r="U239" s="2"/>
      <c r="V239" s="2"/>
      <c r="W239" s="2" t="s">
        <v>272</v>
      </c>
      <c r="X239" s="1"/>
      <c r="Y239" s="2"/>
      <c r="Z239" s="13"/>
      <c r="AE239" t="e">
        <f>IF($AI239="Y",(_xlfn.XLOOKUP($Z239,#REF!,#REF!,)),"")</f>
        <v>#REF!</v>
      </c>
      <c r="AF239" t="e">
        <f>IF($AI239="Y",(_xlfn.XLOOKUP($Z239,#REF!,#REF!,)),"")</f>
        <v>#REF!</v>
      </c>
      <c r="AG239" t="e">
        <f>IF($AI239="Y",(_xlfn.XLOOKUP($Z239,#REF!,#REF!,)),"")</f>
        <v>#REF!</v>
      </c>
      <c r="AH239" t="e">
        <f>IF($AI239="Y",(_xlfn.XLOOKUP($Z239,#REF!,#REF!,)),"")</f>
        <v>#REF!</v>
      </c>
      <c r="AI239" t="e">
        <f>_xlfn.IFNA(_xlfn.XLOOKUP($Z239,#REF!,#REF!,),"")</f>
        <v>#REF!</v>
      </c>
    </row>
    <row r="240" spans="1:35" hidden="1">
      <c r="A240" s="2" t="s">
        <v>3989</v>
      </c>
      <c r="B240" s="2" t="s">
        <v>2662</v>
      </c>
      <c r="C240" s="2" t="s">
        <v>4292</v>
      </c>
      <c r="D240" s="2" t="s">
        <v>2767</v>
      </c>
      <c r="E240" s="2" t="s">
        <v>2026</v>
      </c>
      <c r="F240" s="2" t="s">
        <v>4265</v>
      </c>
      <c r="G240" s="2" t="s">
        <v>2737</v>
      </c>
      <c r="H240" s="2" t="s">
        <v>3991</v>
      </c>
      <c r="I240" s="2" t="s">
        <v>3991</v>
      </c>
      <c r="J240" s="2"/>
      <c r="K240" s="2" t="s">
        <v>66</v>
      </c>
      <c r="L240" s="2" t="s">
        <v>66</v>
      </c>
      <c r="M240" s="2" t="s">
        <v>66</v>
      </c>
      <c r="N240" s="2" t="s">
        <v>66</v>
      </c>
      <c r="O240" s="2" t="s">
        <v>66</v>
      </c>
      <c r="P240" s="2" t="s">
        <v>3992</v>
      </c>
      <c r="Q240" s="2" t="s">
        <v>66</v>
      </c>
      <c r="R240" s="2" t="s">
        <v>66</v>
      </c>
      <c r="S240" s="2" t="s">
        <v>2740</v>
      </c>
      <c r="T240" s="2" t="s">
        <v>66</v>
      </c>
      <c r="U240" s="2"/>
      <c r="V240" s="2"/>
      <c r="W240" s="2" t="s">
        <v>206</v>
      </c>
      <c r="X240" s="1"/>
      <c r="Y240" s="2"/>
      <c r="Z240" s="13"/>
      <c r="AE240" t="e">
        <f>IF($AI240="Y",(_xlfn.XLOOKUP($Z240,#REF!,#REF!,)),"")</f>
        <v>#REF!</v>
      </c>
      <c r="AF240" t="e">
        <f>IF($AI240="Y",(_xlfn.XLOOKUP($Z240,#REF!,#REF!,)),"")</f>
        <v>#REF!</v>
      </c>
      <c r="AG240" t="e">
        <f>IF($AI240="Y",(_xlfn.XLOOKUP($Z240,#REF!,#REF!,)),"")</f>
        <v>#REF!</v>
      </c>
      <c r="AH240" t="e">
        <f>IF($AI240="Y",(_xlfn.XLOOKUP($Z240,#REF!,#REF!,)),"")</f>
        <v>#REF!</v>
      </c>
      <c r="AI240" t="e">
        <f>_xlfn.IFNA(_xlfn.XLOOKUP($Z240,#REF!,#REF!,),"")</f>
        <v>#REF!</v>
      </c>
    </row>
    <row r="241" spans="1:35" hidden="1">
      <c r="A241" s="2" t="s">
        <v>3989</v>
      </c>
      <c r="B241" s="2" t="s">
        <v>2662</v>
      </c>
      <c r="C241" s="2" t="s">
        <v>4293</v>
      </c>
      <c r="D241" s="2" t="s">
        <v>2771</v>
      </c>
      <c r="E241" s="2" t="s">
        <v>2518</v>
      </c>
      <c r="F241" s="2" t="s">
        <v>4265</v>
      </c>
      <c r="G241" s="2" t="s">
        <v>2737</v>
      </c>
      <c r="H241" s="2" t="s">
        <v>3991</v>
      </c>
      <c r="I241" s="2" t="s">
        <v>3991</v>
      </c>
      <c r="J241" s="2"/>
      <c r="K241" s="2" t="s">
        <v>66</v>
      </c>
      <c r="L241" s="2" t="s">
        <v>66</v>
      </c>
      <c r="M241" s="2" t="s">
        <v>66</v>
      </c>
      <c r="N241" s="2" t="s">
        <v>66</v>
      </c>
      <c r="O241" s="2" t="s">
        <v>66</v>
      </c>
      <c r="P241" s="2" t="s">
        <v>3992</v>
      </c>
      <c r="Q241" s="2" t="s">
        <v>66</v>
      </c>
      <c r="R241" s="2" t="s">
        <v>66</v>
      </c>
      <c r="S241" s="2" t="s">
        <v>2740</v>
      </c>
      <c r="T241" s="2" t="s">
        <v>66</v>
      </c>
      <c r="U241" s="2"/>
      <c r="V241" s="2"/>
      <c r="W241" s="2" t="s">
        <v>206</v>
      </c>
      <c r="X241" s="1"/>
      <c r="Y241" s="2"/>
      <c r="Z241" s="13"/>
      <c r="AE241" t="e">
        <f>IF($AI241="Y",(_xlfn.XLOOKUP($Z241,#REF!,#REF!,)),"")</f>
        <v>#REF!</v>
      </c>
      <c r="AF241" t="e">
        <f>IF($AI241="Y",(_xlfn.XLOOKUP($Z241,#REF!,#REF!,)),"")</f>
        <v>#REF!</v>
      </c>
      <c r="AG241" t="e">
        <f>IF($AI241="Y",(_xlfn.XLOOKUP($Z241,#REF!,#REF!,)),"")</f>
        <v>#REF!</v>
      </c>
      <c r="AH241" t="e">
        <f>IF($AI241="Y",(_xlfn.XLOOKUP($Z241,#REF!,#REF!,)),"")</f>
        <v>#REF!</v>
      </c>
      <c r="AI241" t="e">
        <f>_xlfn.IFNA(_xlfn.XLOOKUP($Z241,#REF!,#REF!,),"")</f>
        <v>#REF!</v>
      </c>
    </row>
    <row r="242" spans="1:35" hidden="1">
      <c r="A242" s="2" t="s">
        <v>3989</v>
      </c>
      <c r="B242" s="2" t="s">
        <v>2662</v>
      </c>
      <c r="C242" s="2" t="s">
        <v>4294</v>
      </c>
      <c r="D242" s="2" t="s">
        <v>2773</v>
      </c>
      <c r="E242" s="2" t="s">
        <v>2026</v>
      </c>
      <c r="F242" s="2" t="s">
        <v>66</v>
      </c>
      <c r="G242" s="2" t="s">
        <v>2737</v>
      </c>
      <c r="H242" s="2" t="s">
        <v>3991</v>
      </c>
      <c r="I242" s="2" t="s">
        <v>3991</v>
      </c>
      <c r="J242" s="2"/>
      <c r="K242" s="2" t="s">
        <v>66</v>
      </c>
      <c r="L242" s="2" t="s">
        <v>66</v>
      </c>
      <c r="M242" s="2" t="s">
        <v>66</v>
      </c>
      <c r="N242" s="2" t="s">
        <v>66</v>
      </c>
      <c r="O242" s="2" t="s">
        <v>66</v>
      </c>
      <c r="P242" s="2" t="s">
        <v>3992</v>
      </c>
      <c r="Q242" s="2" t="s">
        <v>66</v>
      </c>
      <c r="R242" s="2" t="s">
        <v>66</v>
      </c>
      <c r="S242" s="2" t="s">
        <v>2740</v>
      </c>
      <c r="T242" s="2" t="s">
        <v>66</v>
      </c>
      <c r="U242" s="2"/>
      <c r="V242" s="2"/>
      <c r="W242" s="2" t="s">
        <v>206</v>
      </c>
      <c r="X242" s="1"/>
      <c r="Y242" s="2"/>
      <c r="Z242" s="13"/>
      <c r="AE242" t="e">
        <f>IF($AI242="Y",(_xlfn.XLOOKUP($Z242,#REF!,#REF!,)),"")</f>
        <v>#REF!</v>
      </c>
      <c r="AF242" t="e">
        <f>IF($AI242="Y",(_xlfn.XLOOKUP($Z242,#REF!,#REF!,)),"")</f>
        <v>#REF!</v>
      </c>
      <c r="AG242" t="e">
        <f>IF($AI242="Y",(_xlfn.XLOOKUP($Z242,#REF!,#REF!,)),"")</f>
        <v>#REF!</v>
      </c>
      <c r="AH242" t="e">
        <f>IF($AI242="Y",(_xlfn.XLOOKUP($Z242,#REF!,#REF!,)),"")</f>
        <v>#REF!</v>
      </c>
      <c r="AI242" t="e">
        <f>_xlfn.IFNA(_xlfn.XLOOKUP($Z242,#REF!,#REF!,),"")</f>
        <v>#REF!</v>
      </c>
    </row>
    <row r="243" spans="1:35" hidden="1">
      <c r="A243" s="2" t="s">
        <v>3989</v>
      </c>
      <c r="B243" s="2" t="s">
        <v>2662</v>
      </c>
      <c r="C243" s="2" t="s">
        <v>4295</v>
      </c>
      <c r="D243" s="2" t="s">
        <v>2777</v>
      </c>
      <c r="E243" s="2" t="s">
        <v>2026</v>
      </c>
      <c r="F243" s="2" t="s">
        <v>66</v>
      </c>
      <c r="G243" s="2" t="s">
        <v>2737</v>
      </c>
      <c r="H243" s="2" t="s">
        <v>3991</v>
      </c>
      <c r="I243" s="2" t="s">
        <v>3991</v>
      </c>
      <c r="J243" s="2"/>
      <c r="K243" s="2" t="s">
        <v>66</v>
      </c>
      <c r="L243" s="2" t="s">
        <v>66</v>
      </c>
      <c r="M243" s="2" t="s">
        <v>66</v>
      </c>
      <c r="N243" s="2" t="s">
        <v>66</v>
      </c>
      <c r="O243" s="2" t="s">
        <v>66</v>
      </c>
      <c r="P243" s="2" t="s">
        <v>3992</v>
      </c>
      <c r="Q243" s="2" t="s">
        <v>66</v>
      </c>
      <c r="R243" s="2" t="s">
        <v>66</v>
      </c>
      <c r="S243" s="2" t="s">
        <v>2740</v>
      </c>
      <c r="T243" s="2" t="s">
        <v>66</v>
      </c>
      <c r="U243" s="2"/>
      <c r="V243" s="2"/>
      <c r="W243" s="2" t="s">
        <v>206</v>
      </c>
      <c r="X243" s="1"/>
      <c r="Y243" s="2"/>
      <c r="Z243" s="13"/>
      <c r="AE243" t="e">
        <f>IF($AI243="Y",(_xlfn.XLOOKUP($Z243,#REF!,#REF!,)),"")</f>
        <v>#REF!</v>
      </c>
      <c r="AF243" t="e">
        <f>IF($AI243="Y",(_xlfn.XLOOKUP($Z243,#REF!,#REF!,)),"")</f>
        <v>#REF!</v>
      </c>
      <c r="AG243" t="e">
        <f>IF($AI243="Y",(_xlfn.XLOOKUP($Z243,#REF!,#REF!,)),"")</f>
        <v>#REF!</v>
      </c>
      <c r="AH243" t="e">
        <f>IF($AI243="Y",(_xlfn.XLOOKUP($Z243,#REF!,#REF!,)),"")</f>
        <v>#REF!</v>
      </c>
      <c r="AI243" t="e">
        <f>_xlfn.IFNA(_xlfn.XLOOKUP($Z243,#REF!,#REF!,),"")</f>
        <v>#REF!</v>
      </c>
    </row>
    <row r="244" spans="1:35" hidden="1">
      <c r="A244" s="2" t="s">
        <v>3989</v>
      </c>
      <c r="B244" s="2" t="s">
        <v>2662</v>
      </c>
      <c r="C244" s="2" t="s">
        <v>4296</v>
      </c>
      <c r="D244" s="2" t="s">
        <v>2780</v>
      </c>
      <c r="E244" s="2" t="s">
        <v>2026</v>
      </c>
      <c r="F244" s="2" t="s">
        <v>4297</v>
      </c>
      <c r="G244" s="2" t="s">
        <v>2737</v>
      </c>
      <c r="H244" s="2" t="s">
        <v>3991</v>
      </c>
      <c r="I244" s="2" t="s">
        <v>3991</v>
      </c>
      <c r="J244" s="2"/>
      <c r="K244" s="2" t="s">
        <v>66</v>
      </c>
      <c r="L244" s="2" t="s">
        <v>66</v>
      </c>
      <c r="M244" s="2" t="s">
        <v>66</v>
      </c>
      <c r="N244" s="2" t="s">
        <v>66</v>
      </c>
      <c r="O244" s="2" t="s">
        <v>66</v>
      </c>
      <c r="P244" s="2" t="s">
        <v>3992</v>
      </c>
      <c r="Q244" s="2" t="s">
        <v>66</v>
      </c>
      <c r="R244" s="2" t="s">
        <v>66</v>
      </c>
      <c r="S244" s="2" t="s">
        <v>2740</v>
      </c>
      <c r="T244" s="2" t="s">
        <v>66</v>
      </c>
      <c r="U244" s="2"/>
      <c r="V244" s="2"/>
      <c r="W244" s="2" t="s">
        <v>206</v>
      </c>
      <c r="X244" s="1"/>
      <c r="Y244" s="2"/>
      <c r="Z244" s="13"/>
      <c r="AE244" t="e">
        <f>IF($AI244="Y",(_xlfn.XLOOKUP($Z244,#REF!,#REF!,)),"")</f>
        <v>#REF!</v>
      </c>
      <c r="AF244" t="e">
        <f>IF($AI244="Y",(_xlfn.XLOOKUP($Z244,#REF!,#REF!,)),"")</f>
        <v>#REF!</v>
      </c>
      <c r="AG244" t="e">
        <f>IF($AI244="Y",(_xlfn.XLOOKUP($Z244,#REF!,#REF!,)),"")</f>
        <v>#REF!</v>
      </c>
      <c r="AH244" t="e">
        <f>IF($AI244="Y",(_xlfn.XLOOKUP($Z244,#REF!,#REF!,)),"")</f>
        <v>#REF!</v>
      </c>
      <c r="AI244" t="e">
        <f>_xlfn.IFNA(_xlfn.XLOOKUP($Z244,#REF!,#REF!,),"")</f>
        <v>#REF!</v>
      </c>
    </row>
    <row r="245" spans="1:35" hidden="1">
      <c r="A245" s="2" t="s">
        <v>3989</v>
      </c>
      <c r="B245" s="2" t="s">
        <v>2817</v>
      </c>
      <c r="C245" s="2" t="s">
        <v>4298</v>
      </c>
      <c r="D245" s="2" t="s">
        <v>2915</v>
      </c>
      <c r="E245" s="2" t="s">
        <v>267</v>
      </c>
      <c r="F245" s="2" t="s">
        <v>2936</v>
      </c>
      <c r="G245" s="2" t="s">
        <v>83</v>
      </c>
      <c r="H245" s="2" t="s">
        <v>3991</v>
      </c>
      <c r="I245" s="2" t="s">
        <v>3991</v>
      </c>
      <c r="J245" s="2"/>
      <c r="K245" s="2" t="s">
        <v>66</v>
      </c>
      <c r="L245" s="2" t="s">
        <v>66</v>
      </c>
      <c r="M245" s="2" t="s">
        <v>66</v>
      </c>
      <c r="N245" s="2" t="s">
        <v>66</v>
      </c>
      <c r="O245" s="2" t="s">
        <v>66</v>
      </c>
      <c r="P245" s="2" t="s">
        <v>3992</v>
      </c>
      <c r="Q245" s="2" t="s">
        <v>66</v>
      </c>
      <c r="R245" s="2" t="s">
        <v>66</v>
      </c>
      <c r="S245" s="2" t="s">
        <v>2647</v>
      </c>
      <c r="T245" s="2" t="s">
        <v>66</v>
      </c>
      <c r="U245" s="2"/>
      <c r="V245" s="2"/>
      <c r="W245" s="2" t="s">
        <v>272</v>
      </c>
      <c r="X245" s="4" t="s">
        <v>102</v>
      </c>
      <c r="Y245" s="2"/>
      <c r="Z245" s="13"/>
      <c r="AE245" t="e">
        <f>IF($AI245="Y",(_xlfn.XLOOKUP($Z245,#REF!,#REF!,)),"")</f>
        <v>#REF!</v>
      </c>
      <c r="AF245" t="e">
        <f>IF($AI245="Y",(_xlfn.XLOOKUP($Z245,#REF!,#REF!,)),"")</f>
        <v>#REF!</v>
      </c>
      <c r="AG245" t="e">
        <f>IF($AI245="Y",(_xlfn.XLOOKUP($Z245,#REF!,#REF!,)),"")</f>
        <v>#REF!</v>
      </c>
      <c r="AH245" t="e">
        <f>IF($AI245="Y",(_xlfn.XLOOKUP($Z245,#REF!,#REF!,)),"")</f>
        <v>#REF!</v>
      </c>
      <c r="AI245" t="e">
        <f>_xlfn.IFNA(_xlfn.XLOOKUP($Z245,#REF!,#REF!,),"")</f>
        <v>#REF!</v>
      </c>
    </row>
    <row r="246" spans="1:35" hidden="1">
      <c r="A246" s="2" t="s">
        <v>3989</v>
      </c>
      <c r="B246" s="2" t="s">
        <v>2817</v>
      </c>
      <c r="C246" s="2" t="s">
        <v>4299</v>
      </c>
      <c r="D246" s="2" t="s">
        <v>2915</v>
      </c>
      <c r="E246" s="2" t="s">
        <v>276</v>
      </c>
      <c r="F246" s="2" t="s">
        <v>2936</v>
      </c>
      <c r="G246" s="2" t="s">
        <v>83</v>
      </c>
      <c r="H246" s="2" t="s">
        <v>3991</v>
      </c>
      <c r="I246" s="2" t="s">
        <v>3991</v>
      </c>
      <c r="J246" s="2"/>
      <c r="K246" s="2" t="s">
        <v>66</v>
      </c>
      <c r="L246" s="2" t="s">
        <v>66</v>
      </c>
      <c r="M246" s="2" t="s">
        <v>66</v>
      </c>
      <c r="N246" s="2" t="s">
        <v>66</v>
      </c>
      <c r="O246" s="2" t="s">
        <v>66</v>
      </c>
      <c r="P246" s="2" t="s">
        <v>3992</v>
      </c>
      <c r="Q246" s="2" t="s">
        <v>66</v>
      </c>
      <c r="R246" s="2" t="s">
        <v>66</v>
      </c>
      <c r="S246" s="2" t="s">
        <v>2647</v>
      </c>
      <c r="T246" s="2" t="s">
        <v>66</v>
      </c>
      <c r="U246" s="2"/>
      <c r="V246" s="2"/>
      <c r="W246" s="2" t="s">
        <v>272</v>
      </c>
      <c r="X246" s="4" t="s">
        <v>102</v>
      </c>
      <c r="Y246" s="2"/>
      <c r="Z246" s="13"/>
      <c r="AE246" t="e">
        <f>IF($AI246="Y",(_xlfn.XLOOKUP($Z246,#REF!,#REF!,)),"")</f>
        <v>#REF!</v>
      </c>
      <c r="AF246" t="e">
        <f>IF($AI246="Y",(_xlfn.XLOOKUP($Z246,#REF!,#REF!,)),"")</f>
        <v>#REF!</v>
      </c>
      <c r="AG246" t="e">
        <f>IF($AI246="Y",(_xlfn.XLOOKUP($Z246,#REF!,#REF!,)),"")</f>
        <v>#REF!</v>
      </c>
      <c r="AH246" t="e">
        <f>IF($AI246="Y",(_xlfn.XLOOKUP($Z246,#REF!,#REF!,)),"")</f>
        <v>#REF!</v>
      </c>
      <c r="AI246" t="e">
        <f>_xlfn.IFNA(_xlfn.XLOOKUP($Z246,#REF!,#REF!,),"")</f>
        <v>#REF!</v>
      </c>
    </row>
    <row r="247" spans="1:35" hidden="1">
      <c r="A247" s="2" t="s">
        <v>3989</v>
      </c>
      <c r="B247" s="2" t="s">
        <v>2817</v>
      </c>
      <c r="C247" s="2" t="s">
        <v>4300</v>
      </c>
      <c r="D247" s="2" t="s">
        <v>2953</v>
      </c>
      <c r="E247" s="2" t="s">
        <v>201</v>
      </c>
      <c r="F247" s="2" t="s">
        <v>2866</v>
      </c>
      <c r="G247" s="2" t="s">
        <v>196</v>
      </c>
      <c r="H247" s="2" t="s">
        <v>3991</v>
      </c>
      <c r="I247" s="2" t="s">
        <v>3991</v>
      </c>
      <c r="J247" s="2"/>
      <c r="K247" s="2" t="s">
        <v>66</v>
      </c>
      <c r="L247" s="2" t="s">
        <v>66</v>
      </c>
      <c r="M247" s="2" t="s">
        <v>66</v>
      </c>
      <c r="N247" s="2" t="s">
        <v>66</v>
      </c>
      <c r="O247" s="2" t="s">
        <v>66</v>
      </c>
      <c r="P247" s="2" t="s">
        <v>3992</v>
      </c>
      <c r="Q247" s="2" t="s">
        <v>395</v>
      </c>
      <c r="R247" s="2" t="s">
        <v>66</v>
      </c>
      <c r="S247" s="2" t="s">
        <v>2647</v>
      </c>
      <c r="T247" s="2" t="s">
        <v>66</v>
      </c>
      <c r="U247" s="2"/>
      <c r="V247" s="2"/>
      <c r="W247" s="2" t="s">
        <v>206</v>
      </c>
      <c r="X247" s="4" t="s">
        <v>102</v>
      </c>
      <c r="Y247" s="2"/>
      <c r="Z247" s="13"/>
      <c r="AE247" t="e">
        <f>IF($AI247="Y",(_xlfn.XLOOKUP($Z247,#REF!,#REF!,)),"")</f>
        <v>#REF!</v>
      </c>
      <c r="AF247" t="e">
        <f>IF($AI247="Y",(_xlfn.XLOOKUP($Z247,#REF!,#REF!,)),"")</f>
        <v>#REF!</v>
      </c>
      <c r="AG247" t="e">
        <f>IF($AI247="Y",(_xlfn.XLOOKUP($Z247,#REF!,#REF!,)),"")</f>
        <v>#REF!</v>
      </c>
      <c r="AH247" t="e">
        <f>IF($AI247="Y",(_xlfn.XLOOKUP($Z247,#REF!,#REF!,)),"")</f>
        <v>#REF!</v>
      </c>
      <c r="AI247" t="e">
        <f>_xlfn.IFNA(_xlfn.XLOOKUP($Z247,#REF!,#REF!,),"")</f>
        <v>#REF!</v>
      </c>
    </row>
    <row r="248" spans="1:35" hidden="1">
      <c r="A248" s="2" t="s">
        <v>3989</v>
      </c>
      <c r="B248" s="2" t="s">
        <v>2817</v>
      </c>
      <c r="C248" s="2" t="s">
        <v>4301</v>
      </c>
      <c r="D248" s="2" t="s">
        <v>2955</v>
      </c>
      <c r="E248" s="2" t="s">
        <v>208</v>
      </c>
      <c r="F248" s="2" t="s">
        <v>2866</v>
      </c>
      <c r="G248" s="2" t="s">
        <v>196</v>
      </c>
      <c r="H248" s="2" t="s">
        <v>3991</v>
      </c>
      <c r="I248" s="2" t="s">
        <v>3991</v>
      </c>
      <c r="J248" s="2"/>
      <c r="K248" s="2" t="s">
        <v>66</v>
      </c>
      <c r="L248" s="2" t="s">
        <v>66</v>
      </c>
      <c r="M248" s="2" t="s">
        <v>66</v>
      </c>
      <c r="N248" s="2" t="s">
        <v>66</v>
      </c>
      <c r="O248" s="2" t="s">
        <v>66</v>
      </c>
      <c r="P248" s="2" t="s">
        <v>3992</v>
      </c>
      <c r="Q248" s="2" t="s">
        <v>395</v>
      </c>
      <c r="R248" s="2" t="s">
        <v>66</v>
      </c>
      <c r="S248" s="2" t="s">
        <v>2647</v>
      </c>
      <c r="T248" s="2" t="s">
        <v>66</v>
      </c>
      <c r="U248" s="2"/>
      <c r="V248" s="2"/>
      <c r="W248" s="2" t="s">
        <v>206</v>
      </c>
      <c r="X248" s="4" t="s">
        <v>102</v>
      </c>
      <c r="Y248" s="2"/>
      <c r="Z248" s="13"/>
      <c r="AE248" t="e">
        <f>IF($AI248="Y",(_xlfn.XLOOKUP($Z248,#REF!,#REF!,)),"")</f>
        <v>#REF!</v>
      </c>
      <c r="AF248" t="e">
        <f>IF($AI248="Y",(_xlfn.XLOOKUP($Z248,#REF!,#REF!,)),"")</f>
        <v>#REF!</v>
      </c>
      <c r="AG248" t="e">
        <f>IF($AI248="Y",(_xlfn.XLOOKUP($Z248,#REF!,#REF!,)),"")</f>
        <v>#REF!</v>
      </c>
      <c r="AH248" t="e">
        <f>IF($AI248="Y",(_xlfn.XLOOKUP($Z248,#REF!,#REF!,)),"")</f>
        <v>#REF!</v>
      </c>
      <c r="AI248" t="e">
        <f>_xlfn.IFNA(_xlfn.XLOOKUP($Z248,#REF!,#REF!,),"")</f>
        <v>#REF!</v>
      </c>
    </row>
    <row r="249" spans="1:35" hidden="1">
      <c r="A249" s="2" t="s">
        <v>3989</v>
      </c>
      <c r="B249" s="2" t="s">
        <v>2817</v>
      </c>
      <c r="C249" s="2" t="s">
        <v>4302</v>
      </c>
      <c r="D249" s="2" t="s">
        <v>2953</v>
      </c>
      <c r="E249" s="2" t="s">
        <v>201</v>
      </c>
      <c r="F249" s="2" t="s">
        <v>2288</v>
      </c>
      <c r="G249" s="2" t="s">
        <v>196</v>
      </c>
      <c r="H249" s="2" t="s">
        <v>3991</v>
      </c>
      <c r="I249" s="2" t="s">
        <v>3991</v>
      </c>
      <c r="J249" s="2"/>
      <c r="K249" s="2" t="s">
        <v>66</v>
      </c>
      <c r="L249" s="2" t="s">
        <v>66</v>
      </c>
      <c r="M249" s="2" t="s">
        <v>66</v>
      </c>
      <c r="N249" s="2" t="s">
        <v>66</v>
      </c>
      <c r="O249" s="2" t="s">
        <v>66</v>
      </c>
      <c r="P249" s="2" t="s">
        <v>3992</v>
      </c>
      <c r="Q249" s="2" t="s">
        <v>395</v>
      </c>
      <c r="R249" s="2" t="s">
        <v>66</v>
      </c>
      <c r="S249" s="2" t="s">
        <v>2647</v>
      </c>
      <c r="T249" s="2" t="s">
        <v>66</v>
      </c>
      <c r="U249" s="2"/>
      <c r="V249" s="2"/>
      <c r="W249" s="2" t="s">
        <v>206</v>
      </c>
      <c r="X249" s="4" t="s">
        <v>102</v>
      </c>
      <c r="Y249" s="2"/>
      <c r="Z249" s="13"/>
      <c r="AE249" t="e">
        <f>IF($AI249="Y",(_xlfn.XLOOKUP($Z249,#REF!,#REF!,)),"")</f>
        <v>#REF!</v>
      </c>
      <c r="AF249" t="e">
        <f>IF($AI249="Y",(_xlfn.XLOOKUP($Z249,#REF!,#REF!,)),"")</f>
        <v>#REF!</v>
      </c>
      <c r="AG249" t="e">
        <f>IF($AI249="Y",(_xlfn.XLOOKUP($Z249,#REF!,#REF!,)),"")</f>
        <v>#REF!</v>
      </c>
      <c r="AH249" t="e">
        <f>IF($AI249="Y",(_xlfn.XLOOKUP($Z249,#REF!,#REF!,)),"")</f>
        <v>#REF!</v>
      </c>
      <c r="AI249" t="e">
        <f>_xlfn.IFNA(_xlfn.XLOOKUP($Z249,#REF!,#REF!,),"")</f>
        <v>#REF!</v>
      </c>
    </row>
    <row r="250" spans="1:35" hidden="1">
      <c r="A250" s="2" t="s">
        <v>3989</v>
      </c>
      <c r="B250" s="2" t="s">
        <v>2817</v>
      </c>
      <c r="C250" s="2" t="s">
        <v>4303</v>
      </c>
      <c r="D250" s="2" t="s">
        <v>2955</v>
      </c>
      <c r="E250" s="2" t="s">
        <v>208</v>
      </c>
      <c r="F250" s="2" t="s">
        <v>2288</v>
      </c>
      <c r="G250" s="2" t="s">
        <v>196</v>
      </c>
      <c r="H250" s="2" t="s">
        <v>3991</v>
      </c>
      <c r="I250" s="2" t="s">
        <v>3991</v>
      </c>
      <c r="J250" s="2"/>
      <c r="K250" s="2" t="s">
        <v>66</v>
      </c>
      <c r="L250" s="2" t="s">
        <v>66</v>
      </c>
      <c r="M250" s="2" t="s">
        <v>66</v>
      </c>
      <c r="N250" s="2" t="s">
        <v>66</v>
      </c>
      <c r="O250" s="2" t="s">
        <v>66</v>
      </c>
      <c r="P250" s="2" t="s">
        <v>3992</v>
      </c>
      <c r="Q250" s="2" t="s">
        <v>395</v>
      </c>
      <c r="R250" s="2" t="s">
        <v>66</v>
      </c>
      <c r="S250" s="2" t="s">
        <v>2647</v>
      </c>
      <c r="T250" s="2" t="s">
        <v>66</v>
      </c>
      <c r="U250" s="2"/>
      <c r="V250" s="2"/>
      <c r="W250" s="2" t="s">
        <v>206</v>
      </c>
      <c r="X250" s="4" t="s">
        <v>102</v>
      </c>
      <c r="Y250" s="2"/>
      <c r="Z250" s="13"/>
      <c r="AE250" t="e">
        <f>IF($AI250="Y",(_xlfn.XLOOKUP($Z250,#REF!,#REF!,)),"")</f>
        <v>#REF!</v>
      </c>
      <c r="AF250" t="e">
        <f>IF($AI250="Y",(_xlfn.XLOOKUP($Z250,#REF!,#REF!,)),"")</f>
        <v>#REF!</v>
      </c>
      <c r="AG250" t="e">
        <f>IF($AI250="Y",(_xlfn.XLOOKUP($Z250,#REF!,#REF!,)),"")</f>
        <v>#REF!</v>
      </c>
      <c r="AH250" t="e">
        <f>IF($AI250="Y",(_xlfn.XLOOKUP($Z250,#REF!,#REF!,)),"")</f>
        <v>#REF!</v>
      </c>
      <c r="AI250" t="e">
        <f>_xlfn.IFNA(_xlfn.XLOOKUP($Z250,#REF!,#REF!,),"")</f>
        <v>#REF!</v>
      </c>
    </row>
    <row r="251" spans="1:35" hidden="1">
      <c r="A251" s="2" t="s">
        <v>3989</v>
      </c>
      <c r="B251" s="2" t="s">
        <v>2817</v>
      </c>
      <c r="C251" s="2" t="s">
        <v>4304</v>
      </c>
      <c r="D251" s="2" t="s">
        <v>2998</v>
      </c>
      <c r="E251" s="2" t="s">
        <v>4004</v>
      </c>
      <c r="F251" s="2" t="s">
        <v>2907</v>
      </c>
      <c r="G251" s="2" t="s">
        <v>196</v>
      </c>
      <c r="H251" s="2" t="s">
        <v>3991</v>
      </c>
      <c r="I251" s="2" t="s">
        <v>3991</v>
      </c>
      <c r="J251" s="2"/>
      <c r="K251" s="2" t="s">
        <v>66</v>
      </c>
      <c r="L251" s="2" t="s">
        <v>66</v>
      </c>
      <c r="M251" s="2" t="s">
        <v>66</v>
      </c>
      <c r="N251" s="2" t="s">
        <v>66</v>
      </c>
      <c r="O251" s="2" t="s">
        <v>66</v>
      </c>
      <c r="P251" s="2" t="s">
        <v>3992</v>
      </c>
      <c r="Q251" s="2" t="s">
        <v>395</v>
      </c>
      <c r="R251" s="2" t="s">
        <v>66</v>
      </c>
      <c r="S251" s="2" t="s">
        <v>2974</v>
      </c>
      <c r="T251" s="2" t="s">
        <v>66</v>
      </c>
      <c r="U251" s="2"/>
      <c r="V251" s="2"/>
      <c r="W251" s="2" t="s">
        <v>62</v>
      </c>
      <c r="X251" s="4" t="s">
        <v>102</v>
      </c>
      <c r="Y251" s="2"/>
      <c r="Z251" s="13"/>
      <c r="AE251" t="e">
        <f>IF($AI251="Y",(_xlfn.XLOOKUP($Z251,#REF!,#REF!,)),"")</f>
        <v>#REF!</v>
      </c>
      <c r="AF251" t="e">
        <f>IF($AI251="Y",(_xlfn.XLOOKUP($Z251,#REF!,#REF!,)),"")</f>
        <v>#REF!</v>
      </c>
      <c r="AG251" t="e">
        <f>IF($AI251="Y",(_xlfn.XLOOKUP($Z251,#REF!,#REF!,)),"")</f>
        <v>#REF!</v>
      </c>
      <c r="AH251" t="e">
        <f>IF($AI251="Y",(_xlfn.XLOOKUP($Z251,#REF!,#REF!,)),"")</f>
        <v>#REF!</v>
      </c>
      <c r="AI251" t="e">
        <f>_xlfn.IFNA(_xlfn.XLOOKUP($Z251,#REF!,#REF!,),"")</f>
        <v>#REF!</v>
      </c>
    </row>
    <row r="252" spans="1:35" hidden="1">
      <c r="A252" s="2" t="s">
        <v>3989</v>
      </c>
      <c r="B252" s="2" t="s">
        <v>2817</v>
      </c>
      <c r="C252" s="2" t="s">
        <v>4305</v>
      </c>
      <c r="D252" s="2" t="s">
        <v>2998</v>
      </c>
      <c r="E252" s="2" t="s">
        <v>201</v>
      </c>
      <c r="F252" s="2" t="s">
        <v>2907</v>
      </c>
      <c r="G252" s="2" t="s">
        <v>196</v>
      </c>
      <c r="H252" s="2" t="s">
        <v>3991</v>
      </c>
      <c r="I252" s="2" t="s">
        <v>3991</v>
      </c>
      <c r="J252" s="2"/>
      <c r="K252" s="2" t="s">
        <v>66</v>
      </c>
      <c r="L252" s="2" t="s">
        <v>66</v>
      </c>
      <c r="M252" s="2" t="s">
        <v>66</v>
      </c>
      <c r="N252" s="2" t="s">
        <v>66</v>
      </c>
      <c r="O252" s="2" t="s">
        <v>66</v>
      </c>
      <c r="P252" s="2" t="s">
        <v>3992</v>
      </c>
      <c r="Q252" s="2" t="s">
        <v>395</v>
      </c>
      <c r="R252" s="2" t="s">
        <v>66</v>
      </c>
      <c r="S252" s="2" t="s">
        <v>2974</v>
      </c>
      <c r="T252" s="2" t="s">
        <v>66</v>
      </c>
      <c r="U252" s="2"/>
      <c r="V252" s="2"/>
      <c r="W252" s="2" t="s">
        <v>206</v>
      </c>
      <c r="X252" s="4" t="s">
        <v>102</v>
      </c>
      <c r="Y252" s="2"/>
      <c r="Z252" s="13"/>
      <c r="AE252" t="e">
        <f>IF($AI252="Y",(_xlfn.XLOOKUP($Z252,#REF!,#REF!,)),"")</f>
        <v>#REF!</v>
      </c>
      <c r="AF252" t="e">
        <f>IF($AI252="Y",(_xlfn.XLOOKUP($Z252,#REF!,#REF!,)),"")</f>
        <v>#REF!</v>
      </c>
      <c r="AG252" t="e">
        <f>IF($AI252="Y",(_xlfn.XLOOKUP($Z252,#REF!,#REF!,)),"")</f>
        <v>#REF!</v>
      </c>
      <c r="AH252" t="e">
        <f>IF($AI252="Y",(_xlfn.XLOOKUP($Z252,#REF!,#REF!,)),"")</f>
        <v>#REF!</v>
      </c>
      <c r="AI252" t="e">
        <f>_xlfn.IFNA(_xlfn.XLOOKUP($Z252,#REF!,#REF!,),"")</f>
        <v>#REF!</v>
      </c>
    </row>
    <row r="253" spans="1:35" hidden="1">
      <c r="A253" s="2" t="s">
        <v>3989</v>
      </c>
      <c r="B253" s="2" t="s">
        <v>2817</v>
      </c>
      <c r="C253" s="2" t="s">
        <v>4306</v>
      </c>
      <c r="D253" s="2" t="s">
        <v>2998</v>
      </c>
      <c r="E253" s="2" t="s">
        <v>208</v>
      </c>
      <c r="F253" s="2" t="s">
        <v>2907</v>
      </c>
      <c r="G253" s="2" t="s">
        <v>196</v>
      </c>
      <c r="H253" s="2" t="s">
        <v>3991</v>
      </c>
      <c r="I253" s="2" t="s">
        <v>3991</v>
      </c>
      <c r="J253" s="2"/>
      <c r="K253" s="2" t="s">
        <v>66</v>
      </c>
      <c r="L253" s="2" t="s">
        <v>66</v>
      </c>
      <c r="M253" s="2" t="s">
        <v>66</v>
      </c>
      <c r="N253" s="2" t="s">
        <v>66</v>
      </c>
      <c r="O253" s="2" t="s">
        <v>66</v>
      </c>
      <c r="P253" s="2" t="s">
        <v>3992</v>
      </c>
      <c r="Q253" s="2" t="s">
        <v>395</v>
      </c>
      <c r="R253" s="2" t="s">
        <v>66</v>
      </c>
      <c r="S253" s="2" t="s">
        <v>2974</v>
      </c>
      <c r="T253" s="2" t="s">
        <v>66</v>
      </c>
      <c r="U253" s="2"/>
      <c r="V253" s="2"/>
      <c r="W253" s="2" t="s">
        <v>206</v>
      </c>
      <c r="X253" s="4" t="s">
        <v>102</v>
      </c>
      <c r="Y253" s="2"/>
      <c r="Z253" s="13"/>
      <c r="AE253" t="e">
        <f>IF($AI253="Y",(_xlfn.XLOOKUP($Z253,#REF!,#REF!,)),"")</f>
        <v>#REF!</v>
      </c>
      <c r="AF253" t="e">
        <f>IF($AI253="Y",(_xlfn.XLOOKUP($Z253,#REF!,#REF!,)),"")</f>
        <v>#REF!</v>
      </c>
      <c r="AG253" t="e">
        <f>IF($AI253="Y",(_xlfn.XLOOKUP($Z253,#REF!,#REF!,)),"")</f>
        <v>#REF!</v>
      </c>
      <c r="AH253" t="e">
        <f>IF($AI253="Y",(_xlfn.XLOOKUP($Z253,#REF!,#REF!,)),"")</f>
        <v>#REF!</v>
      </c>
      <c r="AI253" t="e">
        <f>_xlfn.IFNA(_xlfn.XLOOKUP($Z253,#REF!,#REF!,),"")</f>
        <v>#REF!</v>
      </c>
    </row>
    <row r="254" spans="1:35" hidden="1">
      <c r="A254" s="2" t="s">
        <v>3989</v>
      </c>
      <c r="B254" s="2" t="s">
        <v>2817</v>
      </c>
      <c r="C254" s="2" t="s">
        <v>4307</v>
      </c>
      <c r="D254" s="2" t="s">
        <v>3008</v>
      </c>
      <c r="E254" s="2" t="s">
        <v>4004</v>
      </c>
      <c r="F254" s="2" t="s">
        <v>3009</v>
      </c>
      <c r="G254" s="2" t="s">
        <v>196</v>
      </c>
      <c r="H254" s="2" t="s">
        <v>3991</v>
      </c>
      <c r="I254" s="2" t="s">
        <v>3991</v>
      </c>
      <c r="J254" s="2"/>
      <c r="K254" s="2" t="s">
        <v>66</v>
      </c>
      <c r="L254" s="2" t="s">
        <v>66</v>
      </c>
      <c r="M254" s="2" t="s">
        <v>66</v>
      </c>
      <c r="N254" s="2" t="s">
        <v>66</v>
      </c>
      <c r="O254" s="2" t="s">
        <v>66</v>
      </c>
      <c r="P254" s="2" t="s">
        <v>3992</v>
      </c>
      <c r="Q254" s="2" t="s">
        <v>395</v>
      </c>
      <c r="R254" s="2" t="s">
        <v>66</v>
      </c>
      <c r="S254" s="2" t="s">
        <v>2974</v>
      </c>
      <c r="T254" s="2" t="s">
        <v>66</v>
      </c>
      <c r="U254" s="2"/>
      <c r="V254" s="2"/>
      <c r="W254" s="2" t="s">
        <v>62</v>
      </c>
      <c r="X254" s="4" t="s">
        <v>102</v>
      </c>
      <c r="Y254" s="2"/>
      <c r="Z254" s="13"/>
      <c r="AE254" t="e">
        <f>IF($AI254="Y",(_xlfn.XLOOKUP($Z254,#REF!,#REF!,)),"")</f>
        <v>#REF!</v>
      </c>
      <c r="AF254" t="e">
        <f>IF($AI254="Y",(_xlfn.XLOOKUP($Z254,#REF!,#REF!,)),"")</f>
        <v>#REF!</v>
      </c>
      <c r="AG254" t="e">
        <f>IF($AI254="Y",(_xlfn.XLOOKUP($Z254,#REF!,#REF!,)),"")</f>
        <v>#REF!</v>
      </c>
      <c r="AH254" t="e">
        <f>IF($AI254="Y",(_xlfn.XLOOKUP($Z254,#REF!,#REF!,)),"")</f>
        <v>#REF!</v>
      </c>
      <c r="AI254" t="e">
        <f>_xlfn.IFNA(_xlfn.XLOOKUP($Z254,#REF!,#REF!,),"")</f>
        <v>#REF!</v>
      </c>
    </row>
    <row r="255" spans="1:35" hidden="1">
      <c r="A255" s="2" t="s">
        <v>3989</v>
      </c>
      <c r="B255" s="2" t="s">
        <v>2817</v>
      </c>
      <c r="C255" s="2" t="s">
        <v>4308</v>
      </c>
      <c r="D255" s="2" t="s">
        <v>3013</v>
      </c>
      <c r="E255" s="2" t="s">
        <v>201</v>
      </c>
      <c r="F255" s="2" t="s">
        <v>3009</v>
      </c>
      <c r="G255" s="2" t="s">
        <v>196</v>
      </c>
      <c r="H255" s="2" t="s">
        <v>3991</v>
      </c>
      <c r="I255" s="2" t="s">
        <v>3991</v>
      </c>
      <c r="J255" s="2"/>
      <c r="K255" s="2" t="s">
        <v>66</v>
      </c>
      <c r="L255" s="2" t="s">
        <v>66</v>
      </c>
      <c r="M255" s="2" t="s">
        <v>66</v>
      </c>
      <c r="N255" s="2" t="s">
        <v>66</v>
      </c>
      <c r="O255" s="2" t="s">
        <v>66</v>
      </c>
      <c r="P255" s="2" t="s">
        <v>3992</v>
      </c>
      <c r="Q255" s="2" t="s">
        <v>395</v>
      </c>
      <c r="R255" s="2" t="s">
        <v>66</v>
      </c>
      <c r="S255" s="2" t="s">
        <v>2974</v>
      </c>
      <c r="T255" s="2" t="s">
        <v>66</v>
      </c>
      <c r="U255" s="2"/>
      <c r="V255" s="2"/>
      <c r="W255" s="2" t="s">
        <v>206</v>
      </c>
      <c r="X255" s="4" t="s">
        <v>102</v>
      </c>
      <c r="Y255" s="2"/>
      <c r="Z255" s="13"/>
      <c r="AE255" t="e">
        <f>IF($AI255="Y",(_xlfn.XLOOKUP($Z255,#REF!,#REF!,)),"")</f>
        <v>#REF!</v>
      </c>
      <c r="AF255" t="e">
        <f>IF($AI255="Y",(_xlfn.XLOOKUP($Z255,#REF!,#REF!,)),"")</f>
        <v>#REF!</v>
      </c>
      <c r="AG255" t="e">
        <f>IF($AI255="Y",(_xlfn.XLOOKUP($Z255,#REF!,#REF!,)),"")</f>
        <v>#REF!</v>
      </c>
      <c r="AH255" t="e">
        <f>IF($AI255="Y",(_xlfn.XLOOKUP($Z255,#REF!,#REF!,)),"")</f>
        <v>#REF!</v>
      </c>
      <c r="AI255" t="e">
        <f>_xlfn.IFNA(_xlfn.XLOOKUP($Z255,#REF!,#REF!,),"")</f>
        <v>#REF!</v>
      </c>
    </row>
    <row r="256" spans="1:35" hidden="1">
      <c r="A256" s="2" t="s">
        <v>3989</v>
      </c>
      <c r="B256" s="2" t="s">
        <v>2817</v>
      </c>
      <c r="C256" s="2" t="s">
        <v>4309</v>
      </c>
      <c r="D256" s="2" t="s">
        <v>3015</v>
      </c>
      <c r="E256" s="2" t="s">
        <v>208</v>
      </c>
      <c r="F256" s="2" t="s">
        <v>3009</v>
      </c>
      <c r="G256" s="2" t="s">
        <v>196</v>
      </c>
      <c r="H256" s="2" t="s">
        <v>3991</v>
      </c>
      <c r="I256" s="2" t="s">
        <v>3991</v>
      </c>
      <c r="J256" s="2"/>
      <c r="K256" s="2" t="s">
        <v>66</v>
      </c>
      <c r="L256" s="2" t="s">
        <v>66</v>
      </c>
      <c r="M256" s="2" t="s">
        <v>66</v>
      </c>
      <c r="N256" s="2" t="s">
        <v>66</v>
      </c>
      <c r="O256" s="2" t="s">
        <v>66</v>
      </c>
      <c r="P256" s="2" t="s">
        <v>3992</v>
      </c>
      <c r="Q256" s="2" t="s">
        <v>395</v>
      </c>
      <c r="R256" s="2" t="s">
        <v>66</v>
      </c>
      <c r="S256" s="2" t="s">
        <v>2974</v>
      </c>
      <c r="T256" s="2" t="s">
        <v>66</v>
      </c>
      <c r="U256" s="2"/>
      <c r="V256" s="2"/>
      <c r="W256" s="2" t="s">
        <v>206</v>
      </c>
      <c r="X256" s="4" t="s">
        <v>102</v>
      </c>
      <c r="Y256" s="2"/>
      <c r="Z256" s="13"/>
      <c r="AE256" t="e">
        <f>IF($AI256="Y",(_xlfn.XLOOKUP($Z256,#REF!,#REF!,)),"")</f>
        <v>#REF!</v>
      </c>
      <c r="AF256" t="e">
        <f>IF($AI256="Y",(_xlfn.XLOOKUP($Z256,#REF!,#REF!,)),"")</f>
        <v>#REF!</v>
      </c>
      <c r="AG256" t="e">
        <f>IF($AI256="Y",(_xlfn.XLOOKUP($Z256,#REF!,#REF!,)),"")</f>
        <v>#REF!</v>
      </c>
      <c r="AH256" t="e">
        <f>IF($AI256="Y",(_xlfn.XLOOKUP($Z256,#REF!,#REF!,)),"")</f>
        <v>#REF!</v>
      </c>
      <c r="AI256" t="e">
        <f>_xlfn.IFNA(_xlfn.XLOOKUP($Z256,#REF!,#REF!,),"")</f>
        <v>#REF!</v>
      </c>
    </row>
    <row r="257" spans="1:35" hidden="1">
      <c r="A257" s="2" t="s">
        <v>3989</v>
      </c>
      <c r="B257" s="2" t="s">
        <v>2817</v>
      </c>
      <c r="C257" s="2" t="s">
        <v>4310</v>
      </c>
      <c r="D257" s="2" t="s">
        <v>3017</v>
      </c>
      <c r="E257" s="2" t="s">
        <v>4004</v>
      </c>
      <c r="F257" s="2" t="s">
        <v>2995</v>
      </c>
      <c r="G257" s="2" t="s">
        <v>196</v>
      </c>
      <c r="H257" s="2" t="s">
        <v>3991</v>
      </c>
      <c r="I257" s="2" t="s">
        <v>3991</v>
      </c>
      <c r="J257" s="2"/>
      <c r="K257" s="2" t="s">
        <v>66</v>
      </c>
      <c r="L257" s="2" t="s">
        <v>66</v>
      </c>
      <c r="M257" s="2" t="s">
        <v>66</v>
      </c>
      <c r="N257" s="2" t="s">
        <v>66</v>
      </c>
      <c r="O257" s="2" t="s">
        <v>66</v>
      </c>
      <c r="P257" s="2" t="s">
        <v>3992</v>
      </c>
      <c r="Q257" s="2" t="s">
        <v>395</v>
      </c>
      <c r="R257" s="2" t="s">
        <v>66</v>
      </c>
      <c r="S257" s="2" t="s">
        <v>2974</v>
      </c>
      <c r="T257" s="2" t="s">
        <v>66</v>
      </c>
      <c r="U257" s="2"/>
      <c r="V257" s="2"/>
      <c r="W257" s="2" t="s">
        <v>62</v>
      </c>
      <c r="X257" s="4" t="s">
        <v>102</v>
      </c>
      <c r="Y257" s="2"/>
      <c r="Z257" s="13"/>
      <c r="AE257" t="e">
        <f>IF($AI257="Y",(_xlfn.XLOOKUP($Z257,#REF!,#REF!,)),"")</f>
        <v>#REF!</v>
      </c>
      <c r="AF257" t="e">
        <f>IF($AI257="Y",(_xlfn.XLOOKUP($Z257,#REF!,#REF!,)),"")</f>
        <v>#REF!</v>
      </c>
      <c r="AG257" t="e">
        <f>IF($AI257="Y",(_xlfn.XLOOKUP($Z257,#REF!,#REF!,)),"")</f>
        <v>#REF!</v>
      </c>
      <c r="AH257" t="e">
        <f>IF($AI257="Y",(_xlfn.XLOOKUP($Z257,#REF!,#REF!,)),"")</f>
        <v>#REF!</v>
      </c>
      <c r="AI257" t="e">
        <f>_xlfn.IFNA(_xlfn.XLOOKUP($Z257,#REF!,#REF!,),"")</f>
        <v>#REF!</v>
      </c>
    </row>
    <row r="258" spans="1:35" hidden="1">
      <c r="A258" s="2" t="s">
        <v>3989</v>
      </c>
      <c r="B258" s="2" t="s">
        <v>2817</v>
      </c>
      <c r="C258" s="2" t="s">
        <v>4311</v>
      </c>
      <c r="D258" s="2" t="s">
        <v>3021</v>
      </c>
      <c r="E258" s="2" t="s">
        <v>201</v>
      </c>
      <c r="F258" s="2" t="s">
        <v>2995</v>
      </c>
      <c r="G258" s="2" t="s">
        <v>196</v>
      </c>
      <c r="H258" s="2" t="s">
        <v>3991</v>
      </c>
      <c r="I258" s="2" t="s">
        <v>3991</v>
      </c>
      <c r="J258" s="2"/>
      <c r="K258" s="2" t="s">
        <v>66</v>
      </c>
      <c r="L258" s="2" t="s">
        <v>66</v>
      </c>
      <c r="M258" s="2" t="s">
        <v>66</v>
      </c>
      <c r="N258" s="2" t="s">
        <v>66</v>
      </c>
      <c r="O258" s="2" t="s">
        <v>66</v>
      </c>
      <c r="P258" s="2" t="s">
        <v>3992</v>
      </c>
      <c r="Q258" s="2" t="s">
        <v>395</v>
      </c>
      <c r="R258" s="2" t="s">
        <v>66</v>
      </c>
      <c r="S258" s="2" t="s">
        <v>2974</v>
      </c>
      <c r="T258" s="2" t="s">
        <v>66</v>
      </c>
      <c r="U258" s="2"/>
      <c r="V258" s="2"/>
      <c r="W258" s="2" t="s">
        <v>206</v>
      </c>
      <c r="X258" s="4" t="s">
        <v>102</v>
      </c>
      <c r="Y258" s="2"/>
      <c r="Z258" s="13"/>
      <c r="AE258" t="e">
        <f>IF($AI258="Y",(_xlfn.XLOOKUP($Z258,#REF!,#REF!,)),"")</f>
        <v>#REF!</v>
      </c>
      <c r="AF258" t="e">
        <f>IF($AI258="Y",(_xlfn.XLOOKUP($Z258,#REF!,#REF!,)),"")</f>
        <v>#REF!</v>
      </c>
      <c r="AG258" t="e">
        <f>IF($AI258="Y",(_xlfn.XLOOKUP($Z258,#REF!,#REF!,)),"")</f>
        <v>#REF!</v>
      </c>
      <c r="AH258" t="e">
        <f>IF($AI258="Y",(_xlfn.XLOOKUP($Z258,#REF!,#REF!,)),"")</f>
        <v>#REF!</v>
      </c>
      <c r="AI258" t="e">
        <f>_xlfn.IFNA(_xlfn.XLOOKUP($Z258,#REF!,#REF!,),"")</f>
        <v>#REF!</v>
      </c>
    </row>
    <row r="259" spans="1:35" hidden="1">
      <c r="A259" s="2" t="s">
        <v>3989</v>
      </c>
      <c r="B259" s="2" t="s">
        <v>2817</v>
      </c>
      <c r="C259" s="2" t="s">
        <v>4312</v>
      </c>
      <c r="D259" s="2" t="s">
        <v>3023</v>
      </c>
      <c r="E259" s="2" t="s">
        <v>208</v>
      </c>
      <c r="F259" s="2" t="s">
        <v>2995</v>
      </c>
      <c r="G259" s="2" t="s">
        <v>196</v>
      </c>
      <c r="H259" s="2" t="s">
        <v>3991</v>
      </c>
      <c r="I259" s="2" t="s">
        <v>3991</v>
      </c>
      <c r="J259" s="2"/>
      <c r="K259" s="2" t="s">
        <v>66</v>
      </c>
      <c r="L259" s="2" t="s">
        <v>66</v>
      </c>
      <c r="M259" s="2" t="s">
        <v>66</v>
      </c>
      <c r="N259" s="2" t="s">
        <v>66</v>
      </c>
      <c r="O259" s="2" t="s">
        <v>66</v>
      </c>
      <c r="P259" s="2" t="s">
        <v>3992</v>
      </c>
      <c r="Q259" s="2" t="s">
        <v>395</v>
      </c>
      <c r="R259" s="2" t="s">
        <v>66</v>
      </c>
      <c r="S259" s="2" t="s">
        <v>2974</v>
      </c>
      <c r="T259" s="2" t="s">
        <v>66</v>
      </c>
      <c r="U259" s="2"/>
      <c r="V259" s="2"/>
      <c r="W259" s="2" t="s">
        <v>206</v>
      </c>
      <c r="X259" s="4" t="s">
        <v>102</v>
      </c>
      <c r="Y259" s="2"/>
      <c r="Z259" s="13"/>
      <c r="AE259" t="e">
        <f>IF($AI259="Y",(_xlfn.XLOOKUP($Z259,#REF!,#REF!,)),"")</f>
        <v>#REF!</v>
      </c>
      <c r="AF259" t="e">
        <f>IF($AI259="Y",(_xlfn.XLOOKUP($Z259,#REF!,#REF!,)),"")</f>
        <v>#REF!</v>
      </c>
      <c r="AG259" t="e">
        <f>IF($AI259="Y",(_xlfn.XLOOKUP($Z259,#REF!,#REF!,)),"")</f>
        <v>#REF!</v>
      </c>
      <c r="AH259" t="e">
        <f>IF($AI259="Y",(_xlfn.XLOOKUP($Z259,#REF!,#REF!,)),"")</f>
        <v>#REF!</v>
      </c>
      <c r="AI259" t="e">
        <f>_xlfn.IFNA(_xlfn.XLOOKUP($Z259,#REF!,#REF!,),"")</f>
        <v>#REF!</v>
      </c>
    </row>
    <row r="260" spans="1:35" hidden="1">
      <c r="A260" s="2" t="s">
        <v>3989</v>
      </c>
      <c r="B260" s="2" t="s">
        <v>2817</v>
      </c>
      <c r="C260" s="2" t="s">
        <v>4313</v>
      </c>
      <c r="D260" s="2" t="s">
        <v>4314</v>
      </c>
      <c r="E260" s="2" t="s">
        <v>538</v>
      </c>
      <c r="F260" s="2" t="s">
        <v>66</v>
      </c>
      <c r="G260" s="2" t="s">
        <v>531</v>
      </c>
      <c r="H260" s="2" t="s">
        <v>531</v>
      </c>
      <c r="I260" s="2" t="s">
        <v>531</v>
      </c>
      <c r="J260" s="2"/>
      <c r="K260" s="2" t="s">
        <v>66</v>
      </c>
      <c r="L260" s="2" t="s">
        <v>66</v>
      </c>
      <c r="M260" s="2" t="s">
        <v>66</v>
      </c>
      <c r="N260" s="2" t="s">
        <v>66</v>
      </c>
      <c r="O260" s="2" t="s">
        <v>66</v>
      </c>
      <c r="P260" s="2" t="s">
        <v>3992</v>
      </c>
      <c r="Q260" s="2" t="s">
        <v>66</v>
      </c>
      <c r="R260" s="2" t="s">
        <v>66</v>
      </c>
      <c r="S260" s="2" t="s">
        <v>2974</v>
      </c>
      <c r="T260" s="2" t="s">
        <v>66</v>
      </c>
      <c r="U260" s="2"/>
      <c r="V260" s="2"/>
      <c r="W260" s="2" t="s">
        <v>62</v>
      </c>
      <c r="X260" s="1"/>
      <c r="Y260" s="2"/>
      <c r="Z260" s="13"/>
      <c r="AE260" t="e">
        <f>IF($AI260="Y",(_xlfn.XLOOKUP($Z260,#REF!,#REF!,)),"")</f>
        <v>#REF!</v>
      </c>
      <c r="AF260" t="e">
        <f>IF($AI260="Y",(_xlfn.XLOOKUP($Z260,#REF!,#REF!,)),"")</f>
        <v>#REF!</v>
      </c>
      <c r="AG260" t="e">
        <f>IF($AI260="Y",(_xlfn.XLOOKUP($Z260,#REF!,#REF!,)),"")</f>
        <v>#REF!</v>
      </c>
      <c r="AH260" t="e">
        <f>IF($AI260="Y",(_xlfn.XLOOKUP($Z260,#REF!,#REF!,)),"")</f>
        <v>#REF!</v>
      </c>
      <c r="AI260" t="e">
        <f>_xlfn.IFNA(_xlfn.XLOOKUP($Z260,#REF!,#REF!,),"")</f>
        <v>#REF!</v>
      </c>
    </row>
    <row r="261" spans="1:35" hidden="1">
      <c r="A261" s="2" t="s">
        <v>3989</v>
      </c>
      <c r="B261" s="2" t="s">
        <v>2817</v>
      </c>
      <c r="C261" s="2" t="s">
        <v>4315</v>
      </c>
      <c r="D261" s="2" t="s">
        <v>4316</v>
      </c>
      <c r="E261" s="2" t="s">
        <v>528</v>
      </c>
      <c r="F261" s="2" t="s">
        <v>66</v>
      </c>
      <c r="G261" s="2" t="s">
        <v>531</v>
      </c>
      <c r="H261" s="2" t="s">
        <v>531</v>
      </c>
      <c r="I261" s="2" t="s">
        <v>531</v>
      </c>
      <c r="J261" s="2"/>
      <c r="K261" s="2" t="s">
        <v>66</v>
      </c>
      <c r="L261" s="2" t="s">
        <v>66</v>
      </c>
      <c r="M261" s="2" t="s">
        <v>66</v>
      </c>
      <c r="N261" s="2" t="s">
        <v>66</v>
      </c>
      <c r="O261" s="2" t="s">
        <v>66</v>
      </c>
      <c r="P261" s="2" t="s">
        <v>3992</v>
      </c>
      <c r="Q261" s="2" t="s">
        <v>66</v>
      </c>
      <c r="R261" s="2" t="s">
        <v>66</v>
      </c>
      <c r="S261" s="2" t="s">
        <v>2974</v>
      </c>
      <c r="T261" s="2" t="s">
        <v>66</v>
      </c>
      <c r="U261" s="2"/>
      <c r="V261" s="2"/>
      <c r="W261" s="2" t="s">
        <v>258</v>
      </c>
      <c r="X261" s="1" t="s">
        <v>62</v>
      </c>
      <c r="Y261" s="2"/>
      <c r="Z261" s="13"/>
      <c r="AE261" t="e">
        <f>IF($AI261="Y",(_xlfn.XLOOKUP($Z261,#REF!,#REF!,)),"")</f>
        <v>#REF!</v>
      </c>
      <c r="AF261" t="e">
        <f>IF($AI261="Y",(_xlfn.XLOOKUP($Z261,#REF!,#REF!,)),"")</f>
        <v>#REF!</v>
      </c>
      <c r="AG261" t="e">
        <f>IF($AI261="Y",(_xlfn.XLOOKUP($Z261,#REF!,#REF!,)),"")</f>
        <v>#REF!</v>
      </c>
      <c r="AH261" t="e">
        <f>IF($AI261="Y",(_xlfn.XLOOKUP($Z261,#REF!,#REF!,)),"")</f>
        <v>#REF!</v>
      </c>
      <c r="AI261" t="e">
        <f>_xlfn.IFNA(_xlfn.XLOOKUP($Z261,#REF!,#REF!,),"")</f>
        <v>#REF!</v>
      </c>
    </row>
    <row r="262" spans="1:35" hidden="1">
      <c r="A262" s="2" t="s">
        <v>3989</v>
      </c>
      <c r="B262" s="2" t="s">
        <v>2817</v>
      </c>
      <c r="C262" s="2" t="s">
        <v>4317</v>
      </c>
      <c r="D262" s="2" t="s">
        <v>4027</v>
      </c>
      <c r="E262" s="2" t="s">
        <v>542</v>
      </c>
      <c r="F262" s="2" t="s">
        <v>66</v>
      </c>
      <c r="G262" s="2" t="s">
        <v>531</v>
      </c>
      <c r="H262" s="2" t="s">
        <v>531</v>
      </c>
      <c r="I262" s="2" t="s">
        <v>531</v>
      </c>
      <c r="J262" s="2"/>
      <c r="K262" s="2" t="s">
        <v>66</v>
      </c>
      <c r="L262" s="2" t="s">
        <v>66</v>
      </c>
      <c r="M262" s="2" t="s">
        <v>66</v>
      </c>
      <c r="N262" s="2" t="s">
        <v>66</v>
      </c>
      <c r="O262" s="2" t="s">
        <v>66</v>
      </c>
      <c r="P262" s="2" t="s">
        <v>3992</v>
      </c>
      <c r="Q262" s="2" t="s">
        <v>66</v>
      </c>
      <c r="R262" s="2" t="s">
        <v>66</v>
      </c>
      <c r="S262" s="2" t="s">
        <v>2974</v>
      </c>
      <c r="T262" s="2" t="s">
        <v>66</v>
      </c>
      <c r="U262" s="2"/>
      <c r="V262" s="2"/>
      <c r="W262" s="2" t="s">
        <v>258</v>
      </c>
      <c r="X262" s="1" t="s">
        <v>62</v>
      </c>
      <c r="Y262" s="2"/>
      <c r="Z262" s="13"/>
      <c r="AE262" t="e">
        <f>IF($AI262="Y",(_xlfn.XLOOKUP($Z262,#REF!,#REF!,)),"")</f>
        <v>#REF!</v>
      </c>
      <c r="AF262" t="e">
        <f>IF($AI262="Y",(_xlfn.XLOOKUP($Z262,#REF!,#REF!,)),"")</f>
        <v>#REF!</v>
      </c>
      <c r="AG262" t="e">
        <f>IF($AI262="Y",(_xlfn.XLOOKUP($Z262,#REF!,#REF!,)),"")</f>
        <v>#REF!</v>
      </c>
      <c r="AH262" t="e">
        <f>IF($AI262="Y",(_xlfn.XLOOKUP($Z262,#REF!,#REF!,)),"")</f>
        <v>#REF!</v>
      </c>
      <c r="AI262" t="e">
        <f>_xlfn.IFNA(_xlfn.XLOOKUP($Z262,#REF!,#REF!,),"")</f>
        <v>#REF!</v>
      </c>
    </row>
    <row r="263" spans="1:35" hidden="1">
      <c r="A263" s="2" t="s">
        <v>3989</v>
      </c>
      <c r="B263" s="2" t="s">
        <v>2817</v>
      </c>
      <c r="C263" s="2" t="s">
        <v>4318</v>
      </c>
      <c r="D263" s="2" t="s">
        <v>4027</v>
      </c>
      <c r="E263" s="2" t="s">
        <v>542</v>
      </c>
      <c r="F263" s="2" t="s">
        <v>66</v>
      </c>
      <c r="G263" s="2" t="s">
        <v>531</v>
      </c>
      <c r="H263" s="2" t="s">
        <v>531</v>
      </c>
      <c r="I263" s="2" t="s">
        <v>531</v>
      </c>
      <c r="J263" s="2"/>
      <c r="K263" s="2" t="s">
        <v>66</v>
      </c>
      <c r="L263" s="2" t="s">
        <v>66</v>
      </c>
      <c r="M263" s="2" t="s">
        <v>66</v>
      </c>
      <c r="N263" s="2" t="s">
        <v>66</v>
      </c>
      <c r="O263" s="2" t="s">
        <v>66</v>
      </c>
      <c r="P263" s="2" t="s">
        <v>3992</v>
      </c>
      <c r="Q263" s="2" t="s">
        <v>66</v>
      </c>
      <c r="R263" s="2" t="s">
        <v>66</v>
      </c>
      <c r="S263" s="2" t="s">
        <v>2974</v>
      </c>
      <c r="T263" s="2" t="s">
        <v>66</v>
      </c>
      <c r="U263" s="2"/>
      <c r="V263" s="2"/>
      <c r="W263" s="2" t="s">
        <v>258</v>
      </c>
      <c r="X263" s="1" t="s">
        <v>62</v>
      </c>
      <c r="Y263" s="2"/>
      <c r="Z263" s="13"/>
      <c r="AE263" t="e">
        <f>IF($AI263="Y",(_xlfn.XLOOKUP($Z263,#REF!,#REF!,)),"")</f>
        <v>#REF!</v>
      </c>
      <c r="AF263" t="e">
        <f>IF($AI263="Y",(_xlfn.XLOOKUP($Z263,#REF!,#REF!,)),"")</f>
        <v>#REF!</v>
      </c>
      <c r="AG263" t="e">
        <f>IF($AI263="Y",(_xlfn.XLOOKUP($Z263,#REF!,#REF!,)),"")</f>
        <v>#REF!</v>
      </c>
      <c r="AH263" t="e">
        <f>IF($AI263="Y",(_xlfn.XLOOKUP($Z263,#REF!,#REF!,)),"")</f>
        <v>#REF!</v>
      </c>
      <c r="AI263" t="e">
        <f>_xlfn.IFNA(_xlfn.XLOOKUP($Z263,#REF!,#REF!,),"")</f>
        <v>#REF!</v>
      </c>
    </row>
    <row r="264" spans="1:35" hidden="1">
      <c r="A264" s="2" t="s">
        <v>3989</v>
      </c>
      <c r="B264" s="2" t="s">
        <v>2817</v>
      </c>
      <c r="C264" s="2" t="s">
        <v>4319</v>
      </c>
      <c r="D264" s="2" t="s">
        <v>4027</v>
      </c>
      <c r="E264" s="2" t="s">
        <v>542</v>
      </c>
      <c r="F264" s="2" t="s">
        <v>66</v>
      </c>
      <c r="G264" s="2" t="s">
        <v>531</v>
      </c>
      <c r="H264" s="2" t="s">
        <v>531</v>
      </c>
      <c r="I264" s="2" t="s">
        <v>531</v>
      </c>
      <c r="J264" s="2"/>
      <c r="K264" s="2" t="s">
        <v>66</v>
      </c>
      <c r="L264" s="2" t="s">
        <v>66</v>
      </c>
      <c r="M264" s="2" t="s">
        <v>66</v>
      </c>
      <c r="N264" s="2" t="s">
        <v>66</v>
      </c>
      <c r="O264" s="2" t="s">
        <v>66</v>
      </c>
      <c r="P264" s="2" t="s">
        <v>3992</v>
      </c>
      <c r="Q264" s="2" t="s">
        <v>66</v>
      </c>
      <c r="R264" s="2" t="s">
        <v>66</v>
      </c>
      <c r="S264" s="2" t="s">
        <v>2974</v>
      </c>
      <c r="T264" s="2" t="s">
        <v>66</v>
      </c>
      <c r="U264" s="2"/>
      <c r="V264" s="2"/>
      <c r="W264" s="2" t="s">
        <v>258</v>
      </c>
      <c r="X264" s="1" t="s">
        <v>62</v>
      </c>
      <c r="Y264" s="2"/>
      <c r="Z264" s="13"/>
      <c r="AE264" t="e">
        <f>IF($AI264="Y",(_xlfn.XLOOKUP($Z264,#REF!,#REF!,)),"")</f>
        <v>#REF!</v>
      </c>
      <c r="AF264" t="e">
        <f>IF($AI264="Y",(_xlfn.XLOOKUP($Z264,#REF!,#REF!,)),"")</f>
        <v>#REF!</v>
      </c>
      <c r="AG264" t="e">
        <f>IF($AI264="Y",(_xlfn.XLOOKUP($Z264,#REF!,#REF!,)),"")</f>
        <v>#REF!</v>
      </c>
      <c r="AH264" t="e">
        <f>IF($AI264="Y",(_xlfn.XLOOKUP($Z264,#REF!,#REF!,)),"")</f>
        <v>#REF!</v>
      </c>
      <c r="AI264" t="e">
        <f>_xlfn.IFNA(_xlfn.XLOOKUP($Z264,#REF!,#REF!,),"")</f>
        <v>#REF!</v>
      </c>
    </row>
    <row r="265" spans="1:35" hidden="1">
      <c r="A265" s="2" t="s">
        <v>3989</v>
      </c>
      <c r="B265" s="2" t="s">
        <v>2817</v>
      </c>
      <c r="C265" s="2" t="s">
        <v>4320</v>
      </c>
      <c r="D265" s="2" t="s">
        <v>4027</v>
      </c>
      <c r="E265" s="2" t="s">
        <v>542</v>
      </c>
      <c r="F265" s="2" t="s">
        <v>66</v>
      </c>
      <c r="G265" s="2" t="s">
        <v>531</v>
      </c>
      <c r="H265" s="2" t="s">
        <v>531</v>
      </c>
      <c r="I265" s="2" t="s">
        <v>531</v>
      </c>
      <c r="J265" s="2"/>
      <c r="K265" s="2" t="s">
        <v>66</v>
      </c>
      <c r="L265" s="2" t="s">
        <v>66</v>
      </c>
      <c r="M265" s="2" t="s">
        <v>66</v>
      </c>
      <c r="N265" s="2" t="s">
        <v>66</v>
      </c>
      <c r="O265" s="2" t="s">
        <v>66</v>
      </c>
      <c r="P265" s="2" t="s">
        <v>3992</v>
      </c>
      <c r="Q265" s="2" t="s">
        <v>66</v>
      </c>
      <c r="R265" s="2" t="s">
        <v>66</v>
      </c>
      <c r="S265" s="2" t="s">
        <v>2974</v>
      </c>
      <c r="T265" s="2" t="s">
        <v>66</v>
      </c>
      <c r="U265" s="2"/>
      <c r="V265" s="2"/>
      <c r="W265" s="2" t="s">
        <v>258</v>
      </c>
      <c r="X265" s="1" t="s">
        <v>62</v>
      </c>
      <c r="Y265" s="2"/>
      <c r="Z265" s="13"/>
      <c r="AE265" t="e">
        <f>IF($AI265="Y",(_xlfn.XLOOKUP($Z265,#REF!,#REF!,)),"")</f>
        <v>#REF!</v>
      </c>
      <c r="AF265" t="e">
        <f>IF($AI265="Y",(_xlfn.XLOOKUP($Z265,#REF!,#REF!,)),"")</f>
        <v>#REF!</v>
      </c>
      <c r="AG265" t="e">
        <f>IF($AI265="Y",(_xlfn.XLOOKUP($Z265,#REF!,#REF!,)),"")</f>
        <v>#REF!</v>
      </c>
      <c r="AH265" t="e">
        <f>IF($AI265="Y",(_xlfn.XLOOKUP($Z265,#REF!,#REF!,)),"")</f>
        <v>#REF!</v>
      </c>
      <c r="AI265" t="e">
        <f>_xlfn.IFNA(_xlfn.XLOOKUP($Z265,#REF!,#REF!,),"")</f>
        <v>#REF!</v>
      </c>
    </row>
    <row r="266" spans="1:35" hidden="1">
      <c r="A266" s="2" t="s">
        <v>3989</v>
      </c>
      <c r="B266" s="2" t="s">
        <v>2817</v>
      </c>
      <c r="C266" s="2" t="s">
        <v>4321</v>
      </c>
      <c r="D266" s="2" t="s">
        <v>4027</v>
      </c>
      <c r="E266" s="2" t="s">
        <v>542</v>
      </c>
      <c r="F266" s="2" t="s">
        <v>66</v>
      </c>
      <c r="G266" s="2" t="s">
        <v>531</v>
      </c>
      <c r="H266" s="2" t="s">
        <v>531</v>
      </c>
      <c r="I266" s="2" t="s">
        <v>531</v>
      </c>
      <c r="J266" s="2"/>
      <c r="K266" s="2" t="s">
        <v>66</v>
      </c>
      <c r="L266" s="2" t="s">
        <v>66</v>
      </c>
      <c r="M266" s="2" t="s">
        <v>66</v>
      </c>
      <c r="N266" s="2" t="s">
        <v>66</v>
      </c>
      <c r="O266" s="2" t="s">
        <v>66</v>
      </c>
      <c r="P266" s="2" t="s">
        <v>3992</v>
      </c>
      <c r="Q266" s="2" t="s">
        <v>66</v>
      </c>
      <c r="R266" s="2" t="s">
        <v>66</v>
      </c>
      <c r="S266" s="2" t="s">
        <v>2974</v>
      </c>
      <c r="T266" s="2" t="s">
        <v>66</v>
      </c>
      <c r="U266" s="2"/>
      <c r="V266" s="2"/>
      <c r="W266" s="2" t="s">
        <v>258</v>
      </c>
      <c r="X266" s="1" t="s">
        <v>62</v>
      </c>
      <c r="Y266" s="2"/>
      <c r="Z266" s="13"/>
      <c r="AE266" t="e">
        <f>IF($AI266="Y",(_xlfn.XLOOKUP($Z266,#REF!,#REF!,)),"")</f>
        <v>#REF!</v>
      </c>
      <c r="AF266" t="e">
        <f>IF($AI266="Y",(_xlfn.XLOOKUP($Z266,#REF!,#REF!,)),"")</f>
        <v>#REF!</v>
      </c>
      <c r="AG266" t="e">
        <f>IF($AI266="Y",(_xlfn.XLOOKUP($Z266,#REF!,#REF!,)),"")</f>
        <v>#REF!</v>
      </c>
      <c r="AH266" t="e">
        <f>IF($AI266="Y",(_xlfn.XLOOKUP($Z266,#REF!,#REF!,)),"")</f>
        <v>#REF!</v>
      </c>
      <c r="AI266" t="e">
        <f>_xlfn.IFNA(_xlfn.XLOOKUP($Z266,#REF!,#REF!,),"")</f>
        <v>#REF!</v>
      </c>
    </row>
    <row r="267" spans="1:35" hidden="1">
      <c r="A267" s="2" t="s">
        <v>3989</v>
      </c>
      <c r="B267" s="2" t="s">
        <v>2817</v>
      </c>
      <c r="C267" s="2" t="s">
        <v>4322</v>
      </c>
      <c r="D267" s="2" t="s">
        <v>4027</v>
      </c>
      <c r="E267" s="2" t="s">
        <v>542</v>
      </c>
      <c r="F267" s="2" t="s">
        <v>66</v>
      </c>
      <c r="G267" s="2" t="s">
        <v>531</v>
      </c>
      <c r="H267" s="2" t="s">
        <v>531</v>
      </c>
      <c r="I267" s="2" t="s">
        <v>531</v>
      </c>
      <c r="J267" s="2"/>
      <c r="K267" s="2" t="s">
        <v>66</v>
      </c>
      <c r="L267" s="2" t="s">
        <v>66</v>
      </c>
      <c r="M267" s="2" t="s">
        <v>66</v>
      </c>
      <c r="N267" s="2" t="s">
        <v>66</v>
      </c>
      <c r="O267" s="2" t="s">
        <v>66</v>
      </c>
      <c r="P267" s="2" t="s">
        <v>3992</v>
      </c>
      <c r="Q267" s="2" t="s">
        <v>66</v>
      </c>
      <c r="R267" s="2" t="s">
        <v>66</v>
      </c>
      <c r="S267" s="2" t="s">
        <v>2974</v>
      </c>
      <c r="T267" s="2" t="s">
        <v>66</v>
      </c>
      <c r="U267" s="2"/>
      <c r="V267" s="2"/>
      <c r="W267" s="2" t="s">
        <v>258</v>
      </c>
      <c r="X267" s="1" t="s">
        <v>62</v>
      </c>
      <c r="Y267" s="2"/>
      <c r="Z267" s="13"/>
      <c r="AE267" t="e">
        <f>IF($AI267="Y",(_xlfn.XLOOKUP($Z267,#REF!,#REF!,)),"")</f>
        <v>#REF!</v>
      </c>
      <c r="AF267" t="e">
        <f>IF($AI267="Y",(_xlfn.XLOOKUP($Z267,#REF!,#REF!,)),"")</f>
        <v>#REF!</v>
      </c>
      <c r="AG267" t="e">
        <f>IF($AI267="Y",(_xlfn.XLOOKUP($Z267,#REF!,#REF!,)),"")</f>
        <v>#REF!</v>
      </c>
      <c r="AH267" t="e">
        <f>IF($AI267="Y",(_xlfn.XLOOKUP($Z267,#REF!,#REF!,)),"")</f>
        <v>#REF!</v>
      </c>
      <c r="AI267" t="e">
        <f>_xlfn.IFNA(_xlfn.XLOOKUP($Z267,#REF!,#REF!,),"")</f>
        <v>#REF!</v>
      </c>
    </row>
    <row r="268" spans="1:35" hidden="1">
      <c r="A268" s="2" t="s">
        <v>3989</v>
      </c>
      <c r="B268" s="2" t="s">
        <v>2817</v>
      </c>
      <c r="C268" s="2" t="s">
        <v>4323</v>
      </c>
      <c r="D268" s="2" t="s">
        <v>4027</v>
      </c>
      <c r="E268" s="2" t="s">
        <v>542</v>
      </c>
      <c r="F268" s="2" t="s">
        <v>66</v>
      </c>
      <c r="G268" s="2" t="s">
        <v>531</v>
      </c>
      <c r="H268" s="2" t="s">
        <v>531</v>
      </c>
      <c r="I268" s="2" t="s">
        <v>531</v>
      </c>
      <c r="J268" s="2"/>
      <c r="K268" s="2" t="s">
        <v>66</v>
      </c>
      <c r="L268" s="2" t="s">
        <v>66</v>
      </c>
      <c r="M268" s="2" t="s">
        <v>66</v>
      </c>
      <c r="N268" s="2" t="s">
        <v>66</v>
      </c>
      <c r="O268" s="2" t="s">
        <v>66</v>
      </c>
      <c r="P268" s="2" t="s">
        <v>3992</v>
      </c>
      <c r="Q268" s="2" t="s">
        <v>66</v>
      </c>
      <c r="R268" s="2" t="s">
        <v>66</v>
      </c>
      <c r="S268" s="2" t="s">
        <v>2974</v>
      </c>
      <c r="T268" s="2" t="s">
        <v>66</v>
      </c>
      <c r="U268" s="2"/>
      <c r="V268" s="2"/>
      <c r="W268" s="2" t="s">
        <v>258</v>
      </c>
      <c r="X268" s="1" t="s">
        <v>62</v>
      </c>
      <c r="Y268" s="2"/>
      <c r="Z268" s="13"/>
      <c r="AE268" t="e">
        <f>IF($AI268="Y",(_xlfn.XLOOKUP($Z268,#REF!,#REF!,)),"")</f>
        <v>#REF!</v>
      </c>
      <c r="AF268" t="e">
        <f>IF($AI268="Y",(_xlfn.XLOOKUP($Z268,#REF!,#REF!,)),"")</f>
        <v>#REF!</v>
      </c>
      <c r="AG268" t="e">
        <f>IF($AI268="Y",(_xlfn.XLOOKUP($Z268,#REF!,#REF!,)),"")</f>
        <v>#REF!</v>
      </c>
      <c r="AH268" t="e">
        <f>IF($AI268="Y",(_xlfn.XLOOKUP($Z268,#REF!,#REF!,)),"")</f>
        <v>#REF!</v>
      </c>
      <c r="AI268" t="e">
        <f>_xlfn.IFNA(_xlfn.XLOOKUP($Z268,#REF!,#REF!,),"")</f>
        <v>#REF!</v>
      </c>
    </row>
    <row r="269" spans="1:35" hidden="1">
      <c r="A269" s="2" t="s">
        <v>3989</v>
      </c>
      <c r="B269" s="2" t="s">
        <v>2817</v>
      </c>
      <c r="C269" s="2" t="s">
        <v>4324</v>
      </c>
      <c r="D269" s="2" t="s">
        <v>4325</v>
      </c>
      <c r="E269" s="2" t="s">
        <v>2830</v>
      </c>
      <c r="F269" s="2" t="s">
        <v>66</v>
      </c>
      <c r="G269" s="2" t="s">
        <v>531</v>
      </c>
      <c r="H269" s="2" t="s">
        <v>531</v>
      </c>
      <c r="I269" s="2" t="s">
        <v>531</v>
      </c>
      <c r="J269" s="2"/>
      <c r="K269" s="2" t="s">
        <v>66</v>
      </c>
      <c r="L269" s="2" t="s">
        <v>66</v>
      </c>
      <c r="M269" s="2" t="s">
        <v>66</v>
      </c>
      <c r="N269" s="2" t="s">
        <v>66</v>
      </c>
      <c r="O269" s="2" t="s">
        <v>66</v>
      </c>
      <c r="P269" s="2" t="s">
        <v>3992</v>
      </c>
      <c r="Q269" s="2" t="s">
        <v>66</v>
      </c>
      <c r="R269" s="2" t="s">
        <v>66</v>
      </c>
      <c r="S269" s="2" t="s">
        <v>2974</v>
      </c>
      <c r="T269" s="2" t="s">
        <v>66</v>
      </c>
      <c r="U269" s="2"/>
      <c r="V269" s="2"/>
      <c r="W269" s="2" t="s">
        <v>258</v>
      </c>
      <c r="X269" s="1" t="s">
        <v>62</v>
      </c>
      <c r="Y269" s="2"/>
      <c r="Z269" s="13"/>
      <c r="AE269" t="e">
        <f>IF($AI269="Y",(_xlfn.XLOOKUP($Z269,#REF!,#REF!,)),"")</f>
        <v>#REF!</v>
      </c>
      <c r="AF269" t="e">
        <f>IF($AI269="Y",(_xlfn.XLOOKUP($Z269,#REF!,#REF!,)),"")</f>
        <v>#REF!</v>
      </c>
      <c r="AG269" t="e">
        <f>IF($AI269="Y",(_xlfn.XLOOKUP($Z269,#REF!,#REF!,)),"")</f>
        <v>#REF!</v>
      </c>
      <c r="AH269" t="e">
        <f>IF($AI269="Y",(_xlfn.XLOOKUP($Z269,#REF!,#REF!,)),"")</f>
        <v>#REF!</v>
      </c>
      <c r="AI269" t="e">
        <f>_xlfn.IFNA(_xlfn.XLOOKUP($Z269,#REF!,#REF!,),"")</f>
        <v>#REF!</v>
      </c>
    </row>
    <row r="270" spans="1:35" hidden="1">
      <c r="A270" s="2" t="s">
        <v>3989</v>
      </c>
      <c r="B270" s="2" t="s">
        <v>2817</v>
      </c>
      <c r="C270" s="2" t="s">
        <v>4326</v>
      </c>
      <c r="D270" s="2" t="s">
        <v>4325</v>
      </c>
      <c r="E270" s="2" t="s">
        <v>2830</v>
      </c>
      <c r="F270" s="2" t="s">
        <v>66</v>
      </c>
      <c r="G270" s="2" t="s">
        <v>531</v>
      </c>
      <c r="H270" s="2" t="s">
        <v>531</v>
      </c>
      <c r="I270" s="2" t="s">
        <v>531</v>
      </c>
      <c r="J270" s="2"/>
      <c r="K270" s="2" t="s">
        <v>66</v>
      </c>
      <c r="L270" s="2" t="s">
        <v>66</v>
      </c>
      <c r="M270" s="2" t="s">
        <v>66</v>
      </c>
      <c r="N270" s="2" t="s">
        <v>66</v>
      </c>
      <c r="O270" s="2" t="s">
        <v>66</v>
      </c>
      <c r="P270" s="2" t="s">
        <v>3992</v>
      </c>
      <c r="Q270" s="2" t="s">
        <v>66</v>
      </c>
      <c r="R270" s="2" t="s">
        <v>66</v>
      </c>
      <c r="S270" s="2" t="s">
        <v>2974</v>
      </c>
      <c r="T270" s="2" t="s">
        <v>66</v>
      </c>
      <c r="U270" s="2"/>
      <c r="V270" s="2"/>
      <c r="W270" s="2" t="s">
        <v>258</v>
      </c>
      <c r="X270" s="1" t="s">
        <v>62</v>
      </c>
      <c r="Y270" s="2"/>
      <c r="Z270" s="13"/>
      <c r="AE270" t="e">
        <f>IF($AI270="Y",(_xlfn.XLOOKUP($Z270,#REF!,#REF!,)),"")</f>
        <v>#REF!</v>
      </c>
      <c r="AF270" t="e">
        <f>IF($AI270="Y",(_xlfn.XLOOKUP($Z270,#REF!,#REF!,)),"")</f>
        <v>#REF!</v>
      </c>
      <c r="AG270" t="e">
        <f>IF($AI270="Y",(_xlfn.XLOOKUP($Z270,#REF!,#REF!,)),"")</f>
        <v>#REF!</v>
      </c>
      <c r="AH270" t="e">
        <f>IF($AI270="Y",(_xlfn.XLOOKUP($Z270,#REF!,#REF!,)),"")</f>
        <v>#REF!</v>
      </c>
      <c r="AI270" t="e">
        <f>_xlfn.IFNA(_xlfn.XLOOKUP($Z270,#REF!,#REF!,),"")</f>
        <v>#REF!</v>
      </c>
    </row>
    <row r="271" spans="1:35" hidden="1">
      <c r="A271" s="2" t="s">
        <v>3989</v>
      </c>
      <c r="B271" s="2" t="s">
        <v>2817</v>
      </c>
      <c r="C271" s="2" t="s">
        <v>4327</v>
      </c>
      <c r="D271" s="2" t="s">
        <v>4038</v>
      </c>
      <c r="E271" s="2" t="s">
        <v>391</v>
      </c>
      <c r="F271" s="2" t="s">
        <v>66</v>
      </c>
      <c r="G271" s="2" t="s">
        <v>531</v>
      </c>
      <c r="H271" s="2" t="s">
        <v>531</v>
      </c>
      <c r="I271" s="2" t="s">
        <v>531</v>
      </c>
      <c r="J271" s="2"/>
      <c r="K271" s="2" t="s">
        <v>66</v>
      </c>
      <c r="L271" s="2" t="s">
        <v>66</v>
      </c>
      <c r="M271" s="2" t="s">
        <v>66</v>
      </c>
      <c r="N271" s="2" t="s">
        <v>66</v>
      </c>
      <c r="O271" s="2" t="s">
        <v>66</v>
      </c>
      <c r="P271" s="2" t="s">
        <v>3992</v>
      </c>
      <c r="Q271" s="2" t="s">
        <v>66</v>
      </c>
      <c r="R271" s="2" t="s">
        <v>66</v>
      </c>
      <c r="S271" s="2" t="s">
        <v>2974</v>
      </c>
      <c r="T271" s="2" t="s">
        <v>66</v>
      </c>
      <c r="U271" s="2"/>
      <c r="V271" s="2"/>
      <c r="W271" s="2" t="s">
        <v>258</v>
      </c>
      <c r="X271" s="1" t="s">
        <v>62</v>
      </c>
      <c r="Y271" s="2"/>
      <c r="Z271" s="13"/>
      <c r="AE271" t="e">
        <f>IF($AI271="Y",(_xlfn.XLOOKUP($Z271,#REF!,#REF!,)),"")</f>
        <v>#REF!</v>
      </c>
      <c r="AF271" t="e">
        <f>IF($AI271="Y",(_xlfn.XLOOKUP($Z271,#REF!,#REF!,)),"")</f>
        <v>#REF!</v>
      </c>
      <c r="AG271" t="e">
        <f>IF($AI271="Y",(_xlfn.XLOOKUP($Z271,#REF!,#REF!,)),"")</f>
        <v>#REF!</v>
      </c>
      <c r="AH271" t="e">
        <f>IF($AI271="Y",(_xlfn.XLOOKUP($Z271,#REF!,#REF!,)),"")</f>
        <v>#REF!</v>
      </c>
      <c r="AI271" t="e">
        <f>_xlfn.IFNA(_xlfn.XLOOKUP($Z271,#REF!,#REF!,),"")</f>
        <v>#REF!</v>
      </c>
    </row>
    <row r="272" spans="1:35" hidden="1">
      <c r="A272" s="2" t="s">
        <v>3989</v>
      </c>
      <c r="B272" s="2" t="s">
        <v>2817</v>
      </c>
      <c r="C272" s="2" t="s">
        <v>4328</v>
      </c>
      <c r="D272" s="2" t="s">
        <v>4038</v>
      </c>
      <c r="E272" s="2" t="s">
        <v>391</v>
      </c>
      <c r="F272" s="2" t="s">
        <v>66</v>
      </c>
      <c r="G272" s="2" t="s">
        <v>531</v>
      </c>
      <c r="H272" s="2" t="s">
        <v>531</v>
      </c>
      <c r="I272" s="2" t="s">
        <v>531</v>
      </c>
      <c r="J272" s="2"/>
      <c r="K272" s="2" t="s">
        <v>66</v>
      </c>
      <c r="L272" s="2" t="s">
        <v>66</v>
      </c>
      <c r="M272" s="2" t="s">
        <v>66</v>
      </c>
      <c r="N272" s="2" t="s">
        <v>66</v>
      </c>
      <c r="O272" s="2" t="s">
        <v>66</v>
      </c>
      <c r="P272" s="2" t="s">
        <v>3992</v>
      </c>
      <c r="Q272" s="2" t="s">
        <v>66</v>
      </c>
      <c r="R272" s="2" t="s">
        <v>66</v>
      </c>
      <c r="S272" s="2" t="s">
        <v>2974</v>
      </c>
      <c r="T272" s="2" t="s">
        <v>66</v>
      </c>
      <c r="U272" s="2"/>
      <c r="V272" s="2"/>
      <c r="W272" s="2" t="s">
        <v>258</v>
      </c>
      <c r="X272" s="1" t="s">
        <v>62</v>
      </c>
      <c r="Y272" s="2"/>
      <c r="Z272" s="13"/>
      <c r="AE272" t="e">
        <f>IF($AI272="Y",(_xlfn.XLOOKUP($Z272,#REF!,#REF!,)),"")</f>
        <v>#REF!</v>
      </c>
      <c r="AF272" t="e">
        <f>IF($AI272="Y",(_xlfn.XLOOKUP($Z272,#REF!,#REF!,)),"")</f>
        <v>#REF!</v>
      </c>
      <c r="AG272" t="e">
        <f>IF($AI272="Y",(_xlfn.XLOOKUP($Z272,#REF!,#REF!,)),"")</f>
        <v>#REF!</v>
      </c>
      <c r="AH272" t="e">
        <f>IF($AI272="Y",(_xlfn.XLOOKUP($Z272,#REF!,#REF!,)),"")</f>
        <v>#REF!</v>
      </c>
      <c r="AI272" t="e">
        <f>_xlfn.IFNA(_xlfn.XLOOKUP($Z272,#REF!,#REF!,),"")</f>
        <v>#REF!</v>
      </c>
    </row>
    <row r="273" spans="1:35" hidden="1">
      <c r="A273" s="2" t="s">
        <v>3989</v>
      </c>
      <c r="B273" s="2" t="s">
        <v>2817</v>
      </c>
      <c r="C273" s="2" t="s">
        <v>4329</v>
      </c>
      <c r="D273" s="2" t="s">
        <v>4038</v>
      </c>
      <c r="E273" s="2" t="s">
        <v>391</v>
      </c>
      <c r="F273" s="2" t="s">
        <v>66</v>
      </c>
      <c r="G273" s="2" t="s">
        <v>531</v>
      </c>
      <c r="H273" s="2" t="s">
        <v>531</v>
      </c>
      <c r="I273" s="2" t="s">
        <v>531</v>
      </c>
      <c r="J273" s="2"/>
      <c r="K273" s="2" t="s">
        <v>66</v>
      </c>
      <c r="L273" s="2" t="s">
        <v>66</v>
      </c>
      <c r="M273" s="2" t="s">
        <v>66</v>
      </c>
      <c r="N273" s="2" t="s">
        <v>66</v>
      </c>
      <c r="O273" s="2" t="s">
        <v>66</v>
      </c>
      <c r="P273" s="2" t="s">
        <v>3992</v>
      </c>
      <c r="Q273" s="2" t="s">
        <v>66</v>
      </c>
      <c r="R273" s="2" t="s">
        <v>66</v>
      </c>
      <c r="S273" s="2" t="s">
        <v>2974</v>
      </c>
      <c r="T273" s="2" t="s">
        <v>66</v>
      </c>
      <c r="U273" s="2"/>
      <c r="V273" s="2"/>
      <c r="W273" s="2" t="s">
        <v>258</v>
      </c>
      <c r="X273" s="1" t="s">
        <v>62</v>
      </c>
      <c r="Y273" s="2"/>
      <c r="Z273" s="13"/>
      <c r="AE273" t="e">
        <f>IF($AI273="Y",(_xlfn.XLOOKUP($Z273,#REF!,#REF!,)),"")</f>
        <v>#REF!</v>
      </c>
      <c r="AF273" t="e">
        <f>IF($AI273="Y",(_xlfn.XLOOKUP($Z273,#REF!,#REF!,)),"")</f>
        <v>#REF!</v>
      </c>
      <c r="AG273" t="e">
        <f>IF($AI273="Y",(_xlfn.XLOOKUP($Z273,#REF!,#REF!,)),"")</f>
        <v>#REF!</v>
      </c>
      <c r="AH273" t="e">
        <f>IF($AI273="Y",(_xlfn.XLOOKUP($Z273,#REF!,#REF!,)),"")</f>
        <v>#REF!</v>
      </c>
      <c r="AI273" t="e">
        <f>_xlfn.IFNA(_xlfn.XLOOKUP($Z273,#REF!,#REF!,),"")</f>
        <v>#REF!</v>
      </c>
    </row>
    <row r="274" spans="1:35" hidden="1">
      <c r="A274" s="2" t="s">
        <v>3989</v>
      </c>
      <c r="B274" s="2" t="s">
        <v>2817</v>
      </c>
      <c r="C274" s="2" t="s">
        <v>4330</v>
      </c>
      <c r="D274" s="2" t="s">
        <v>4038</v>
      </c>
      <c r="E274" s="2" t="s">
        <v>391</v>
      </c>
      <c r="F274" s="2" t="s">
        <v>66</v>
      </c>
      <c r="G274" s="2" t="s">
        <v>531</v>
      </c>
      <c r="H274" s="2" t="s">
        <v>531</v>
      </c>
      <c r="I274" s="2" t="s">
        <v>531</v>
      </c>
      <c r="J274" s="2"/>
      <c r="K274" s="2" t="s">
        <v>66</v>
      </c>
      <c r="L274" s="2" t="s">
        <v>66</v>
      </c>
      <c r="M274" s="2" t="s">
        <v>66</v>
      </c>
      <c r="N274" s="2" t="s">
        <v>66</v>
      </c>
      <c r="O274" s="2" t="s">
        <v>66</v>
      </c>
      <c r="P274" s="2" t="s">
        <v>3992</v>
      </c>
      <c r="Q274" s="2" t="s">
        <v>66</v>
      </c>
      <c r="R274" s="2" t="s">
        <v>66</v>
      </c>
      <c r="S274" s="2" t="s">
        <v>2974</v>
      </c>
      <c r="T274" s="2" t="s">
        <v>66</v>
      </c>
      <c r="U274" s="2"/>
      <c r="V274" s="2"/>
      <c r="W274" s="2" t="s">
        <v>258</v>
      </c>
      <c r="X274" s="1" t="s">
        <v>62</v>
      </c>
      <c r="Y274" s="2"/>
      <c r="Z274" s="13"/>
      <c r="AE274" t="e">
        <f>IF($AI274="Y",(_xlfn.XLOOKUP($Z274,#REF!,#REF!,)),"")</f>
        <v>#REF!</v>
      </c>
      <c r="AF274" t="e">
        <f>IF($AI274="Y",(_xlfn.XLOOKUP($Z274,#REF!,#REF!,)),"")</f>
        <v>#REF!</v>
      </c>
      <c r="AG274" t="e">
        <f>IF($AI274="Y",(_xlfn.XLOOKUP($Z274,#REF!,#REF!,)),"")</f>
        <v>#REF!</v>
      </c>
      <c r="AH274" t="e">
        <f>IF($AI274="Y",(_xlfn.XLOOKUP($Z274,#REF!,#REF!,)),"")</f>
        <v>#REF!</v>
      </c>
      <c r="AI274" t="e">
        <f>_xlfn.IFNA(_xlfn.XLOOKUP($Z274,#REF!,#REF!,),"")</f>
        <v>#REF!</v>
      </c>
    </row>
    <row r="275" spans="1:35" hidden="1">
      <c r="A275" s="2" t="s">
        <v>3989</v>
      </c>
      <c r="B275" s="2" t="s">
        <v>2817</v>
      </c>
      <c r="C275" s="2" t="s">
        <v>4331</v>
      </c>
      <c r="D275" s="2" t="s">
        <v>4038</v>
      </c>
      <c r="E275" s="2" t="s">
        <v>391</v>
      </c>
      <c r="F275" s="2" t="s">
        <v>66</v>
      </c>
      <c r="G275" s="2" t="s">
        <v>531</v>
      </c>
      <c r="H275" s="2" t="s">
        <v>531</v>
      </c>
      <c r="I275" s="2" t="s">
        <v>531</v>
      </c>
      <c r="J275" s="2"/>
      <c r="K275" s="2" t="s">
        <v>66</v>
      </c>
      <c r="L275" s="2" t="s">
        <v>66</v>
      </c>
      <c r="M275" s="2" t="s">
        <v>66</v>
      </c>
      <c r="N275" s="2" t="s">
        <v>66</v>
      </c>
      <c r="O275" s="2" t="s">
        <v>66</v>
      </c>
      <c r="P275" s="2" t="s">
        <v>3992</v>
      </c>
      <c r="Q275" s="2" t="s">
        <v>66</v>
      </c>
      <c r="R275" s="2" t="s">
        <v>66</v>
      </c>
      <c r="S275" s="2" t="s">
        <v>2974</v>
      </c>
      <c r="T275" s="2" t="s">
        <v>66</v>
      </c>
      <c r="U275" s="2"/>
      <c r="V275" s="2"/>
      <c r="W275" s="2" t="s">
        <v>258</v>
      </c>
      <c r="X275" s="1" t="s">
        <v>62</v>
      </c>
      <c r="Y275" s="2"/>
      <c r="Z275" s="13"/>
      <c r="AE275" t="e">
        <f>IF($AI275="Y",(_xlfn.XLOOKUP($Z275,#REF!,#REF!,)),"")</f>
        <v>#REF!</v>
      </c>
      <c r="AF275" t="e">
        <f>IF($AI275="Y",(_xlfn.XLOOKUP($Z275,#REF!,#REF!,)),"")</f>
        <v>#REF!</v>
      </c>
      <c r="AG275" t="e">
        <f>IF($AI275="Y",(_xlfn.XLOOKUP($Z275,#REF!,#REF!,)),"")</f>
        <v>#REF!</v>
      </c>
      <c r="AH275" t="e">
        <f>IF($AI275="Y",(_xlfn.XLOOKUP($Z275,#REF!,#REF!,)),"")</f>
        <v>#REF!</v>
      </c>
      <c r="AI275" t="e">
        <f>_xlfn.IFNA(_xlfn.XLOOKUP($Z275,#REF!,#REF!,),"")</f>
        <v>#REF!</v>
      </c>
    </row>
    <row r="276" spans="1:35" hidden="1">
      <c r="A276" s="2" t="s">
        <v>3989</v>
      </c>
      <c r="B276" s="2" t="s">
        <v>2817</v>
      </c>
      <c r="C276" s="2" t="s">
        <v>4332</v>
      </c>
      <c r="D276" s="2" t="s">
        <v>4038</v>
      </c>
      <c r="E276" s="2" t="s">
        <v>391</v>
      </c>
      <c r="F276" s="2" t="s">
        <v>66</v>
      </c>
      <c r="G276" s="2" t="s">
        <v>531</v>
      </c>
      <c r="H276" s="2" t="s">
        <v>531</v>
      </c>
      <c r="I276" s="2" t="s">
        <v>531</v>
      </c>
      <c r="J276" s="2"/>
      <c r="K276" s="2" t="s">
        <v>66</v>
      </c>
      <c r="L276" s="2" t="s">
        <v>66</v>
      </c>
      <c r="M276" s="2" t="s">
        <v>66</v>
      </c>
      <c r="N276" s="2" t="s">
        <v>66</v>
      </c>
      <c r="O276" s="2" t="s">
        <v>66</v>
      </c>
      <c r="P276" s="2" t="s">
        <v>3992</v>
      </c>
      <c r="Q276" s="2" t="s">
        <v>66</v>
      </c>
      <c r="R276" s="2" t="s">
        <v>66</v>
      </c>
      <c r="S276" s="2" t="s">
        <v>2974</v>
      </c>
      <c r="T276" s="2" t="s">
        <v>66</v>
      </c>
      <c r="U276" s="2"/>
      <c r="V276" s="2"/>
      <c r="W276" s="2" t="s">
        <v>258</v>
      </c>
      <c r="X276" s="1" t="s">
        <v>62</v>
      </c>
      <c r="Y276" s="2"/>
      <c r="Z276" s="13"/>
      <c r="AE276" t="e">
        <f>IF($AI276="Y",(_xlfn.XLOOKUP($Z276,#REF!,#REF!,)),"")</f>
        <v>#REF!</v>
      </c>
      <c r="AF276" t="e">
        <f>IF($AI276="Y",(_xlfn.XLOOKUP($Z276,#REF!,#REF!,)),"")</f>
        <v>#REF!</v>
      </c>
      <c r="AG276" t="e">
        <f>IF($AI276="Y",(_xlfn.XLOOKUP($Z276,#REF!,#REF!,)),"")</f>
        <v>#REF!</v>
      </c>
      <c r="AH276" t="e">
        <f>IF($AI276="Y",(_xlfn.XLOOKUP($Z276,#REF!,#REF!,)),"")</f>
        <v>#REF!</v>
      </c>
      <c r="AI276" t="e">
        <f>_xlfn.IFNA(_xlfn.XLOOKUP($Z276,#REF!,#REF!,),"")</f>
        <v>#REF!</v>
      </c>
    </row>
    <row r="277" spans="1:35" hidden="1">
      <c r="A277" s="2" t="s">
        <v>3989</v>
      </c>
      <c r="B277" s="2" t="s">
        <v>2817</v>
      </c>
      <c r="C277" s="2" t="s">
        <v>4333</v>
      </c>
      <c r="D277" s="2" t="s">
        <v>4038</v>
      </c>
      <c r="E277" s="2" t="s">
        <v>391</v>
      </c>
      <c r="F277" s="2" t="s">
        <v>66</v>
      </c>
      <c r="G277" s="2" t="s">
        <v>531</v>
      </c>
      <c r="H277" s="2" t="s">
        <v>531</v>
      </c>
      <c r="I277" s="2" t="s">
        <v>531</v>
      </c>
      <c r="J277" s="2"/>
      <c r="K277" s="2" t="s">
        <v>66</v>
      </c>
      <c r="L277" s="2" t="s">
        <v>66</v>
      </c>
      <c r="M277" s="2" t="s">
        <v>66</v>
      </c>
      <c r="N277" s="2" t="s">
        <v>66</v>
      </c>
      <c r="O277" s="2" t="s">
        <v>66</v>
      </c>
      <c r="P277" s="2" t="s">
        <v>3992</v>
      </c>
      <c r="Q277" s="2" t="s">
        <v>66</v>
      </c>
      <c r="R277" s="2" t="s">
        <v>66</v>
      </c>
      <c r="S277" s="2" t="s">
        <v>2974</v>
      </c>
      <c r="T277" s="2" t="s">
        <v>66</v>
      </c>
      <c r="U277" s="2"/>
      <c r="V277" s="2"/>
      <c r="W277" s="2" t="s">
        <v>258</v>
      </c>
      <c r="X277" s="1" t="s">
        <v>62</v>
      </c>
      <c r="Y277" s="2"/>
      <c r="Z277" s="13"/>
      <c r="AE277" t="e">
        <f>IF($AI277="Y",(_xlfn.XLOOKUP($Z277,#REF!,#REF!,)),"")</f>
        <v>#REF!</v>
      </c>
      <c r="AF277" t="e">
        <f>IF($AI277="Y",(_xlfn.XLOOKUP($Z277,#REF!,#REF!,)),"")</f>
        <v>#REF!</v>
      </c>
      <c r="AG277" t="e">
        <f>IF($AI277="Y",(_xlfn.XLOOKUP($Z277,#REF!,#REF!,)),"")</f>
        <v>#REF!</v>
      </c>
      <c r="AH277" t="e">
        <f>IF($AI277="Y",(_xlfn.XLOOKUP($Z277,#REF!,#REF!,)),"")</f>
        <v>#REF!</v>
      </c>
      <c r="AI277" t="e">
        <f>_xlfn.IFNA(_xlfn.XLOOKUP($Z277,#REF!,#REF!,),"")</f>
        <v>#REF!</v>
      </c>
    </row>
    <row r="278" spans="1:35" hidden="1">
      <c r="A278" s="2" t="s">
        <v>3989</v>
      </c>
      <c r="B278" s="2" t="s">
        <v>2817</v>
      </c>
      <c r="C278" s="2" t="s">
        <v>4334</v>
      </c>
      <c r="D278" s="2" t="s">
        <v>4038</v>
      </c>
      <c r="E278" s="2" t="s">
        <v>391</v>
      </c>
      <c r="F278" s="2" t="s">
        <v>66</v>
      </c>
      <c r="G278" s="2" t="s">
        <v>531</v>
      </c>
      <c r="H278" s="2" t="s">
        <v>531</v>
      </c>
      <c r="I278" s="2" t="s">
        <v>531</v>
      </c>
      <c r="J278" s="2"/>
      <c r="K278" s="2" t="s">
        <v>66</v>
      </c>
      <c r="L278" s="2" t="s">
        <v>66</v>
      </c>
      <c r="M278" s="2" t="s">
        <v>66</v>
      </c>
      <c r="N278" s="2" t="s">
        <v>66</v>
      </c>
      <c r="O278" s="2" t="s">
        <v>66</v>
      </c>
      <c r="P278" s="2" t="s">
        <v>3992</v>
      </c>
      <c r="Q278" s="2" t="s">
        <v>66</v>
      </c>
      <c r="R278" s="2" t="s">
        <v>66</v>
      </c>
      <c r="S278" s="2" t="s">
        <v>2974</v>
      </c>
      <c r="T278" s="2" t="s">
        <v>66</v>
      </c>
      <c r="U278" s="2"/>
      <c r="V278" s="2"/>
      <c r="W278" s="2" t="s">
        <v>258</v>
      </c>
      <c r="X278" s="1" t="s">
        <v>62</v>
      </c>
      <c r="Y278" s="2"/>
      <c r="Z278" s="13"/>
      <c r="AE278" t="e">
        <f>IF($AI278="Y",(_xlfn.XLOOKUP($Z278,#REF!,#REF!,)),"")</f>
        <v>#REF!</v>
      </c>
      <c r="AF278" t="e">
        <f>IF($AI278="Y",(_xlfn.XLOOKUP($Z278,#REF!,#REF!,)),"")</f>
        <v>#REF!</v>
      </c>
      <c r="AG278" t="e">
        <f>IF($AI278="Y",(_xlfn.XLOOKUP($Z278,#REF!,#REF!,)),"")</f>
        <v>#REF!</v>
      </c>
      <c r="AH278" t="e">
        <f>IF($AI278="Y",(_xlfn.XLOOKUP($Z278,#REF!,#REF!,)),"")</f>
        <v>#REF!</v>
      </c>
      <c r="AI278" t="e">
        <f>_xlfn.IFNA(_xlfn.XLOOKUP($Z278,#REF!,#REF!,),"")</f>
        <v>#REF!</v>
      </c>
    </row>
    <row r="279" spans="1:35" hidden="1">
      <c r="A279" s="2" t="s">
        <v>3989</v>
      </c>
      <c r="B279" s="2" t="s">
        <v>2817</v>
      </c>
      <c r="C279" s="2" t="s">
        <v>4335</v>
      </c>
      <c r="D279" s="2" t="s">
        <v>4038</v>
      </c>
      <c r="E279" s="2" t="s">
        <v>391</v>
      </c>
      <c r="F279" s="2" t="s">
        <v>66</v>
      </c>
      <c r="G279" s="2" t="s">
        <v>531</v>
      </c>
      <c r="H279" s="2" t="s">
        <v>531</v>
      </c>
      <c r="I279" s="2" t="s">
        <v>531</v>
      </c>
      <c r="J279" s="2"/>
      <c r="K279" s="2" t="s">
        <v>66</v>
      </c>
      <c r="L279" s="2" t="s">
        <v>66</v>
      </c>
      <c r="M279" s="2" t="s">
        <v>66</v>
      </c>
      <c r="N279" s="2" t="s">
        <v>66</v>
      </c>
      <c r="O279" s="2" t="s">
        <v>66</v>
      </c>
      <c r="P279" s="2" t="s">
        <v>3992</v>
      </c>
      <c r="Q279" s="2" t="s">
        <v>66</v>
      </c>
      <c r="R279" s="2" t="s">
        <v>66</v>
      </c>
      <c r="S279" s="2" t="s">
        <v>2974</v>
      </c>
      <c r="T279" s="2" t="s">
        <v>66</v>
      </c>
      <c r="U279" s="2"/>
      <c r="V279" s="2"/>
      <c r="W279" s="2" t="s">
        <v>258</v>
      </c>
      <c r="X279" s="1" t="s">
        <v>62</v>
      </c>
      <c r="Y279" s="2"/>
      <c r="Z279" s="13"/>
      <c r="AE279" t="e">
        <f>IF($AI279="Y",(_xlfn.XLOOKUP($Z279,#REF!,#REF!,)),"")</f>
        <v>#REF!</v>
      </c>
      <c r="AF279" t="e">
        <f>IF($AI279="Y",(_xlfn.XLOOKUP($Z279,#REF!,#REF!,)),"")</f>
        <v>#REF!</v>
      </c>
      <c r="AG279" t="e">
        <f>IF($AI279="Y",(_xlfn.XLOOKUP($Z279,#REF!,#REF!,)),"")</f>
        <v>#REF!</v>
      </c>
      <c r="AH279" t="e">
        <f>IF($AI279="Y",(_xlfn.XLOOKUP($Z279,#REF!,#REF!,)),"")</f>
        <v>#REF!</v>
      </c>
      <c r="AI279" t="e">
        <f>_xlfn.IFNA(_xlfn.XLOOKUP($Z279,#REF!,#REF!,),"")</f>
        <v>#REF!</v>
      </c>
    </row>
    <row r="280" spans="1:35" hidden="1">
      <c r="A280" s="2" t="s">
        <v>3989</v>
      </c>
      <c r="B280" s="2" t="s">
        <v>2817</v>
      </c>
      <c r="C280" s="2" t="s">
        <v>4336</v>
      </c>
      <c r="D280" s="2" t="s">
        <v>4048</v>
      </c>
      <c r="E280" s="2" t="s">
        <v>201</v>
      </c>
      <c r="F280" s="2" t="s">
        <v>66</v>
      </c>
      <c r="G280" s="2" t="s">
        <v>531</v>
      </c>
      <c r="H280" s="2" t="s">
        <v>531</v>
      </c>
      <c r="I280" s="2" t="s">
        <v>531</v>
      </c>
      <c r="J280" s="2"/>
      <c r="K280" s="2" t="s">
        <v>66</v>
      </c>
      <c r="L280" s="2" t="s">
        <v>66</v>
      </c>
      <c r="M280" s="2" t="s">
        <v>66</v>
      </c>
      <c r="N280" s="2" t="s">
        <v>66</v>
      </c>
      <c r="O280" s="2" t="s">
        <v>66</v>
      </c>
      <c r="P280" s="2" t="s">
        <v>3992</v>
      </c>
      <c r="Q280" s="2" t="s">
        <v>66</v>
      </c>
      <c r="R280" s="2" t="s">
        <v>66</v>
      </c>
      <c r="S280" s="2" t="s">
        <v>2974</v>
      </c>
      <c r="T280" s="2" t="s">
        <v>66</v>
      </c>
      <c r="U280" s="2"/>
      <c r="V280" s="2"/>
      <c r="W280" s="2" t="s">
        <v>206</v>
      </c>
      <c r="X280" s="1"/>
      <c r="Y280" s="2"/>
      <c r="Z280" s="13"/>
      <c r="AE280" t="e">
        <f>IF($AI280="Y",(_xlfn.XLOOKUP($Z280,#REF!,#REF!,)),"")</f>
        <v>#REF!</v>
      </c>
      <c r="AF280" t="e">
        <f>IF($AI280="Y",(_xlfn.XLOOKUP($Z280,#REF!,#REF!,)),"")</f>
        <v>#REF!</v>
      </c>
      <c r="AG280" t="e">
        <f>IF($AI280="Y",(_xlfn.XLOOKUP($Z280,#REF!,#REF!,)),"")</f>
        <v>#REF!</v>
      </c>
      <c r="AH280" t="e">
        <f>IF($AI280="Y",(_xlfn.XLOOKUP($Z280,#REF!,#REF!,)),"")</f>
        <v>#REF!</v>
      </c>
      <c r="AI280" t="e">
        <f>_xlfn.IFNA(_xlfn.XLOOKUP($Z280,#REF!,#REF!,),"")</f>
        <v>#REF!</v>
      </c>
    </row>
    <row r="281" spans="1:35" hidden="1">
      <c r="A281" s="2" t="s">
        <v>3989</v>
      </c>
      <c r="B281" s="2" t="s">
        <v>2817</v>
      </c>
      <c r="C281" s="2" t="s">
        <v>4337</v>
      </c>
      <c r="D281" s="2" t="s">
        <v>4050</v>
      </c>
      <c r="E281" s="2" t="s">
        <v>208</v>
      </c>
      <c r="F281" s="2" t="s">
        <v>66</v>
      </c>
      <c r="G281" s="2" t="s">
        <v>531</v>
      </c>
      <c r="H281" s="2" t="s">
        <v>531</v>
      </c>
      <c r="I281" s="2" t="s">
        <v>531</v>
      </c>
      <c r="J281" s="2"/>
      <c r="K281" s="2" t="s">
        <v>66</v>
      </c>
      <c r="L281" s="2" t="s">
        <v>66</v>
      </c>
      <c r="M281" s="2" t="s">
        <v>66</v>
      </c>
      <c r="N281" s="2" t="s">
        <v>66</v>
      </c>
      <c r="O281" s="2" t="s">
        <v>66</v>
      </c>
      <c r="P281" s="2" t="s">
        <v>3992</v>
      </c>
      <c r="Q281" s="2" t="s">
        <v>66</v>
      </c>
      <c r="R281" s="2" t="s">
        <v>66</v>
      </c>
      <c r="S281" s="2" t="s">
        <v>2974</v>
      </c>
      <c r="T281" s="2" t="s">
        <v>66</v>
      </c>
      <c r="U281" s="2"/>
      <c r="V281" s="2"/>
      <c r="W281" s="2" t="s">
        <v>206</v>
      </c>
      <c r="X281" s="1"/>
      <c r="Y281" s="2"/>
      <c r="Z281" s="13"/>
      <c r="AE281" t="e">
        <f>IF($AI281="Y",(_xlfn.XLOOKUP($Z281,#REF!,#REF!,)),"")</f>
        <v>#REF!</v>
      </c>
      <c r="AF281" t="e">
        <f>IF($AI281="Y",(_xlfn.XLOOKUP($Z281,#REF!,#REF!,)),"")</f>
        <v>#REF!</v>
      </c>
      <c r="AG281" t="e">
        <f>IF($AI281="Y",(_xlfn.XLOOKUP($Z281,#REF!,#REF!,)),"")</f>
        <v>#REF!</v>
      </c>
      <c r="AH281" t="e">
        <f>IF($AI281="Y",(_xlfn.XLOOKUP($Z281,#REF!,#REF!,)),"")</f>
        <v>#REF!</v>
      </c>
      <c r="AI281" t="e">
        <f>_xlfn.IFNA(_xlfn.XLOOKUP($Z281,#REF!,#REF!,),"")</f>
        <v>#REF!</v>
      </c>
    </row>
    <row r="282" spans="1:35" hidden="1">
      <c r="A282" s="2" t="s">
        <v>3989</v>
      </c>
      <c r="B282" s="2" t="s">
        <v>2817</v>
      </c>
      <c r="C282" s="2" t="s">
        <v>4338</v>
      </c>
      <c r="D282" s="2" t="s">
        <v>4038</v>
      </c>
      <c r="E282" s="2" t="s">
        <v>391</v>
      </c>
      <c r="F282" s="2" t="s">
        <v>66</v>
      </c>
      <c r="G282" s="2" t="s">
        <v>531</v>
      </c>
      <c r="H282" s="2" t="s">
        <v>531</v>
      </c>
      <c r="I282" s="2" t="s">
        <v>531</v>
      </c>
      <c r="J282" s="2"/>
      <c r="K282" s="2" t="s">
        <v>66</v>
      </c>
      <c r="L282" s="2" t="s">
        <v>66</v>
      </c>
      <c r="M282" s="2" t="s">
        <v>66</v>
      </c>
      <c r="N282" s="2" t="s">
        <v>66</v>
      </c>
      <c r="O282" s="2" t="s">
        <v>66</v>
      </c>
      <c r="P282" s="2" t="s">
        <v>3992</v>
      </c>
      <c r="Q282" s="2" t="s">
        <v>66</v>
      </c>
      <c r="R282" s="2" t="s">
        <v>66</v>
      </c>
      <c r="S282" s="2" t="s">
        <v>2974</v>
      </c>
      <c r="T282" s="2" t="s">
        <v>66</v>
      </c>
      <c r="U282" s="2"/>
      <c r="V282" s="2"/>
      <c r="W282" s="2" t="s">
        <v>258</v>
      </c>
      <c r="X282" s="1" t="s">
        <v>62</v>
      </c>
      <c r="Y282" s="2"/>
      <c r="Z282" s="13"/>
      <c r="AE282" t="e">
        <f>IF($AI282="Y",(_xlfn.XLOOKUP($Z282,#REF!,#REF!,)),"")</f>
        <v>#REF!</v>
      </c>
      <c r="AF282" t="e">
        <f>IF($AI282="Y",(_xlfn.XLOOKUP($Z282,#REF!,#REF!,)),"")</f>
        <v>#REF!</v>
      </c>
      <c r="AG282" t="e">
        <f>IF($AI282="Y",(_xlfn.XLOOKUP($Z282,#REF!,#REF!,)),"")</f>
        <v>#REF!</v>
      </c>
      <c r="AH282" t="e">
        <f>IF($AI282="Y",(_xlfn.XLOOKUP($Z282,#REF!,#REF!,)),"")</f>
        <v>#REF!</v>
      </c>
      <c r="AI282" t="e">
        <f>_xlfn.IFNA(_xlfn.XLOOKUP($Z282,#REF!,#REF!,),"")</f>
        <v>#REF!</v>
      </c>
    </row>
    <row r="283" spans="1:35" hidden="1">
      <c r="A283" s="2" t="s">
        <v>3989</v>
      </c>
      <c r="B283" s="2" t="s">
        <v>2817</v>
      </c>
      <c r="C283" s="2" t="s">
        <v>4339</v>
      </c>
      <c r="D283" s="2" t="s">
        <v>4038</v>
      </c>
      <c r="E283" s="2" t="s">
        <v>391</v>
      </c>
      <c r="F283" s="2" t="s">
        <v>66</v>
      </c>
      <c r="G283" s="2" t="s">
        <v>531</v>
      </c>
      <c r="H283" s="2" t="s">
        <v>531</v>
      </c>
      <c r="I283" s="2" t="s">
        <v>531</v>
      </c>
      <c r="J283" s="2"/>
      <c r="K283" s="2" t="s">
        <v>66</v>
      </c>
      <c r="L283" s="2" t="s">
        <v>66</v>
      </c>
      <c r="M283" s="2" t="s">
        <v>66</v>
      </c>
      <c r="N283" s="2" t="s">
        <v>66</v>
      </c>
      <c r="O283" s="2" t="s">
        <v>66</v>
      </c>
      <c r="P283" s="2" t="s">
        <v>3992</v>
      </c>
      <c r="Q283" s="2" t="s">
        <v>66</v>
      </c>
      <c r="R283" s="2" t="s">
        <v>66</v>
      </c>
      <c r="S283" s="2" t="s">
        <v>2974</v>
      </c>
      <c r="T283" s="2" t="s">
        <v>66</v>
      </c>
      <c r="U283" s="2"/>
      <c r="V283" s="2"/>
      <c r="W283" s="2" t="s">
        <v>258</v>
      </c>
      <c r="X283" s="1" t="s">
        <v>62</v>
      </c>
      <c r="Y283" s="2"/>
      <c r="Z283" s="13"/>
      <c r="AE283" t="e">
        <f>IF($AI283="Y",(_xlfn.XLOOKUP($Z283,#REF!,#REF!,)),"")</f>
        <v>#REF!</v>
      </c>
      <c r="AF283" t="e">
        <f>IF($AI283="Y",(_xlfn.XLOOKUP($Z283,#REF!,#REF!,)),"")</f>
        <v>#REF!</v>
      </c>
      <c r="AG283" t="e">
        <f>IF($AI283="Y",(_xlfn.XLOOKUP($Z283,#REF!,#REF!,)),"")</f>
        <v>#REF!</v>
      </c>
      <c r="AH283" t="e">
        <f>IF($AI283="Y",(_xlfn.XLOOKUP($Z283,#REF!,#REF!,)),"")</f>
        <v>#REF!</v>
      </c>
      <c r="AI283" t="e">
        <f>_xlfn.IFNA(_xlfn.XLOOKUP($Z283,#REF!,#REF!,),"")</f>
        <v>#REF!</v>
      </c>
    </row>
    <row r="284" spans="1:35" hidden="1">
      <c r="A284" s="2" t="s">
        <v>3989</v>
      </c>
      <c r="B284" s="2" t="s">
        <v>2817</v>
      </c>
      <c r="C284" s="2" t="s">
        <v>4340</v>
      </c>
      <c r="D284" s="2" t="s">
        <v>4038</v>
      </c>
      <c r="E284" s="2" t="s">
        <v>391</v>
      </c>
      <c r="F284" s="2" t="s">
        <v>66</v>
      </c>
      <c r="G284" s="2" t="s">
        <v>531</v>
      </c>
      <c r="H284" s="2" t="s">
        <v>531</v>
      </c>
      <c r="I284" s="2" t="s">
        <v>531</v>
      </c>
      <c r="J284" s="2"/>
      <c r="K284" s="2" t="s">
        <v>66</v>
      </c>
      <c r="L284" s="2" t="s">
        <v>66</v>
      </c>
      <c r="M284" s="2" t="s">
        <v>66</v>
      </c>
      <c r="N284" s="2" t="s">
        <v>66</v>
      </c>
      <c r="O284" s="2" t="s">
        <v>66</v>
      </c>
      <c r="P284" s="2" t="s">
        <v>3992</v>
      </c>
      <c r="Q284" s="2" t="s">
        <v>66</v>
      </c>
      <c r="R284" s="2" t="s">
        <v>66</v>
      </c>
      <c r="S284" s="2" t="s">
        <v>2974</v>
      </c>
      <c r="T284" s="2" t="s">
        <v>66</v>
      </c>
      <c r="U284" s="2"/>
      <c r="V284" s="2"/>
      <c r="W284" s="2" t="s">
        <v>258</v>
      </c>
      <c r="X284" s="1" t="s">
        <v>62</v>
      </c>
      <c r="Y284" s="2"/>
      <c r="Z284" s="13"/>
      <c r="AE284" t="e">
        <f>IF($AI284="Y",(_xlfn.XLOOKUP($Z284,#REF!,#REF!,)),"")</f>
        <v>#REF!</v>
      </c>
      <c r="AF284" t="e">
        <f>IF($AI284="Y",(_xlfn.XLOOKUP($Z284,#REF!,#REF!,)),"")</f>
        <v>#REF!</v>
      </c>
      <c r="AG284" t="e">
        <f>IF($AI284="Y",(_xlfn.XLOOKUP($Z284,#REF!,#REF!,)),"")</f>
        <v>#REF!</v>
      </c>
      <c r="AH284" t="e">
        <f>IF($AI284="Y",(_xlfn.XLOOKUP($Z284,#REF!,#REF!,)),"")</f>
        <v>#REF!</v>
      </c>
      <c r="AI284" t="e">
        <f>_xlfn.IFNA(_xlfn.XLOOKUP($Z284,#REF!,#REF!,),"")</f>
        <v>#REF!</v>
      </c>
    </row>
    <row r="285" spans="1:35" hidden="1">
      <c r="A285" s="2" t="s">
        <v>3989</v>
      </c>
      <c r="B285" s="2" t="s">
        <v>2817</v>
      </c>
      <c r="C285" s="2" t="s">
        <v>4341</v>
      </c>
      <c r="D285" s="2" t="s">
        <v>4038</v>
      </c>
      <c r="E285" s="2" t="s">
        <v>391</v>
      </c>
      <c r="F285" s="2" t="s">
        <v>66</v>
      </c>
      <c r="G285" s="2" t="s">
        <v>531</v>
      </c>
      <c r="H285" s="2" t="s">
        <v>531</v>
      </c>
      <c r="I285" s="2" t="s">
        <v>531</v>
      </c>
      <c r="J285" s="2"/>
      <c r="K285" s="2" t="s">
        <v>66</v>
      </c>
      <c r="L285" s="2" t="s">
        <v>66</v>
      </c>
      <c r="M285" s="2" t="s">
        <v>66</v>
      </c>
      <c r="N285" s="2" t="s">
        <v>66</v>
      </c>
      <c r="O285" s="2" t="s">
        <v>66</v>
      </c>
      <c r="P285" s="2" t="s">
        <v>3992</v>
      </c>
      <c r="Q285" s="2" t="s">
        <v>66</v>
      </c>
      <c r="R285" s="2" t="s">
        <v>66</v>
      </c>
      <c r="S285" s="2" t="s">
        <v>2974</v>
      </c>
      <c r="T285" s="2" t="s">
        <v>66</v>
      </c>
      <c r="U285" s="2"/>
      <c r="V285" s="2"/>
      <c r="W285" s="2" t="s">
        <v>258</v>
      </c>
      <c r="X285" s="1" t="s">
        <v>62</v>
      </c>
      <c r="Y285" s="2"/>
      <c r="Z285" s="13"/>
      <c r="AE285" t="e">
        <f>IF($AI285="Y",(_xlfn.XLOOKUP($Z285,#REF!,#REF!,)),"")</f>
        <v>#REF!</v>
      </c>
      <c r="AF285" t="e">
        <f>IF($AI285="Y",(_xlfn.XLOOKUP($Z285,#REF!,#REF!,)),"")</f>
        <v>#REF!</v>
      </c>
      <c r="AG285" t="e">
        <f>IF($AI285="Y",(_xlfn.XLOOKUP($Z285,#REF!,#REF!,)),"")</f>
        <v>#REF!</v>
      </c>
      <c r="AH285" t="e">
        <f>IF($AI285="Y",(_xlfn.XLOOKUP($Z285,#REF!,#REF!,)),"")</f>
        <v>#REF!</v>
      </c>
      <c r="AI285" t="e">
        <f>_xlfn.IFNA(_xlfn.XLOOKUP($Z285,#REF!,#REF!,),"")</f>
        <v>#REF!</v>
      </c>
    </row>
    <row r="286" spans="1:35" hidden="1">
      <c r="A286" s="2" t="s">
        <v>3989</v>
      </c>
      <c r="B286" s="2" t="s">
        <v>3050</v>
      </c>
      <c r="C286" s="2" t="s">
        <v>4342</v>
      </c>
      <c r="D286" s="2" t="s">
        <v>3164</v>
      </c>
      <c r="E286" s="2" t="s">
        <v>375</v>
      </c>
      <c r="F286" s="2" t="s">
        <v>4343</v>
      </c>
      <c r="G286" s="3" t="s">
        <v>934</v>
      </c>
      <c r="H286" s="2" t="s">
        <v>3991</v>
      </c>
      <c r="I286" s="2" t="s">
        <v>3991</v>
      </c>
      <c r="J286" s="2"/>
      <c r="K286" s="2" t="s">
        <v>66</v>
      </c>
      <c r="L286" s="2" t="s">
        <v>66</v>
      </c>
      <c r="M286" s="2" t="s">
        <v>66</v>
      </c>
      <c r="N286" s="2" t="s">
        <v>66</v>
      </c>
      <c r="O286" s="2" t="s">
        <v>66</v>
      </c>
      <c r="P286" s="2" t="s">
        <v>3992</v>
      </c>
      <c r="Q286" s="2" t="s">
        <v>66</v>
      </c>
      <c r="R286" s="2" t="s">
        <v>66</v>
      </c>
      <c r="S286" s="2" t="s">
        <v>3155</v>
      </c>
      <c r="T286" s="2" t="s">
        <v>66</v>
      </c>
      <c r="U286" s="2"/>
      <c r="V286" s="2"/>
      <c r="W286" s="2" t="s">
        <v>62</v>
      </c>
      <c r="X286" s="1"/>
      <c r="Y286" s="2"/>
      <c r="Z286" s="13"/>
      <c r="AE286" t="e">
        <f>IF($AI286="Y",(_xlfn.XLOOKUP($Z286,#REF!,#REF!,)),"")</f>
        <v>#REF!</v>
      </c>
      <c r="AF286" t="e">
        <f>IF($AI286="Y",(_xlfn.XLOOKUP($Z286,#REF!,#REF!,)),"")</f>
        <v>#REF!</v>
      </c>
      <c r="AG286" t="e">
        <f>IF($AI286="Y",(_xlfn.XLOOKUP($Z286,#REF!,#REF!,)),"")</f>
        <v>#REF!</v>
      </c>
      <c r="AH286" t="e">
        <f>IF($AI286="Y",(_xlfn.XLOOKUP($Z286,#REF!,#REF!,)),"")</f>
        <v>#REF!</v>
      </c>
      <c r="AI286" t="e">
        <f>_xlfn.IFNA(_xlfn.XLOOKUP($Z286,#REF!,#REF!,),"")</f>
        <v>#REF!</v>
      </c>
    </row>
    <row r="287" spans="1:35" hidden="1">
      <c r="A287" s="2" t="s">
        <v>3989</v>
      </c>
      <c r="B287" s="2" t="s">
        <v>89</v>
      </c>
      <c r="C287" s="2" t="s">
        <v>3430</v>
      </c>
      <c r="D287" s="2" t="s">
        <v>233</v>
      </c>
      <c r="E287" s="2" t="s">
        <v>234</v>
      </c>
      <c r="F287" s="2" t="s">
        <v>235</v>
      </c>
      <c r="G287" s="2" t="s">
        <v>137</v>
      </c>
      <c r="H287" s="2" t="s">
        <v>3991</v>
      </c>
      <c r="I287" s="2" t="s">
        <v>3991</v>
      </c>
      <c r="J287" s="2"/>
      <c r="K287" s="2" t="s">
        <v>66</v>
      </c>
      <c r="L287" s="2" t="s">
        <v>66</v>
      </c>
      <c r="M287" s="2" t="s">
        <v>66</v>
      </c>
      <c r="N287" s="2" t="s">
        <v>66</v>
      </c>
      <c r="O287" s="2" t="s">
        <v>66</v>
      </c>
      <c r="P287" s="2" t="s">
        <v>3992</v>
      </c>
      <c r="Q287" s="2" t="s">
        <v>238</v>
      </c>
      <c r="R287" s="2" t="s">
        <v>66</v>
      </c>
      <c r="S287" s="2" t="s">
        <v>99</v>
      </c>
      <c r="T287" s="2" t="s">
        <v>239</v>
      </c>
      <c r="U287" s="2"/>
      <c r="V287" s="2"/>
      <c r="W287" s="2" t="s">
        <v>112</v>
      </c>
      <c r="X287" s="4" t="s">
        <v>102</v>
      </c>
      <c r="Y287" s="2"/>
      <c r="Z287" s="13"/>
      <c r="AE287" t="e">
        <f>IF($AI287="Y",(_xlfn.XLOOKUP($Z287,#REF!,#REF!,)),"")</f>
        <v>#REF!</v>
      </c>
      <c r="AF287" t="e">
        <f>IF($AI287="Y",(_xlfn.XLOOKUP($Z287,#REF!,#REF!,)),"")</f>
        <v>#REF!</v>
      </c>
      <c r="AG287" t="e">
        <f>IF($AI287="Y",(_xlfn.XLOOKUP($Z287,#REF!,#REF!,)),"")</f>
        <v>#REF!</v>
      </c>
      <c r="AH287" t="e">
        <f>IF($AI287="Y",(_xlfn.XLOOKUP($Z287,#REF!,#REF!,)),"")</f>
        <v>#REF!</v>
      </c>
      <c r="AI287" t="e">
        <f>_xlfn.IFNA(_xlfn.XLOOKUP($Z287,#REF!,#REF!,),"")</f>
        <v>#REF!</v>
      </c>
    </row>
    <row r="288" spans="1:35" hidden="1">
      <c r="A288" s="2" t="s">
        <v>3989</v>
      </c>
      <c r="B288" s="2" t="s">
        <v>89</v>
      </c>
      <c r="C288" s="2" t="s">
        <v>3433</v>
      </c>
      <c r="D288" s="2" t="s">
        <v>173</v>
      </c>
      <c r="E288" s="2" t="s">
        <v>234</v>
      </c>
      <c r="F288" s="2" t="s">
        <v>175</v>
      </c>
      <c r="G288" s="2" t="s">
        <v>137</v>
      </c>
      <c r="H288" s="2" t="s">
        <v>3991</v>
      </c>
      <c r="I288" s="2" t="s">
        <v>3991</v>
      </c>
      <c r="J288" s="2"/>
      <c r="K288" s="2" t="s">
        <v>66</v>
      </c>
      <c r="L288" s="2" t="s">
        <v>66</v>
      </c>
      <c r="M288" s="2" t="s">
        <v>66</v>
      </c>
      <c r="N288" s="2" t="s">
        <v>66</v>
      </c>
      <c r="O288" s="2" t="s">
        <v>66</v>
      </c>
      <c r="P288" s="2" t="s">
        <v>3992</v>
      </c>
      <c r="Q288" s="2" t="s">
        <v>238</v>
      </c>
      <c r="R288" s="2" t="s">
        <v>66</v>
      </c>
      <c r="S288" s="2" t="s">
        <v>99</v>
      </c>
      <c r="T288" s="2" t="s">
        <v>282</v>
      </c>
      <c r="U288" s="2"/>
      <c r="V288" s="2"/>
      <c r="W288" s="2" t="s">
        <v>112</v>
      </c>
      <c r="X288" s="4" t="s">
        <v>102</v>
      </c>
      <c r="Y288" s="2"/>
      <c r="Z288" s="13"/>
      <c r="AE288" t="e">
        <f>IF($AI288="Y",(_xlfn.XLOOKUP($Z288,#REF!,#REF!,)),"")</f>
        <v>#REF!</v>
      </c>
      <c r="AF288" t="e">
        <f>IF($AI288="Y",(_xlfn.XLOOKUP($Z288,#REF!,#REF!,)),"")</f>
        <v>#REF!</v>
      </c>
      <c r="AG288" t="e">
        <f>IF($AI288="Y",(_xlfn.XLOOKUP($Z288,#REF!,#REF!,)),"")</f>
        <v>#REF!</v>
      </c>
      <c r="AH288" t="e">
        <f>IF($AI288="Y",(_xlfn.XLOOKUP($Z288,#REF!,#REF!,)),"")</f>
        <v>#REF!</v>
      </c>
      <c r="AI288" t="e">
        <f>_xlfn.IFNA(_xlfn.XLOOKUP($Z288,#REF!,#REF!,),"")</f>
        <v>#REF!</v>
      </c>
    </row>
    <row r="289" spans="1:35" hidden="1">
      <c r="A289" s="2" t="s">
        <v>3989</v>
      </c>
      <c r="B289" s="2" t="s">
        <v>89</v>
      </c>
      <c r="C289" s="2" t="s">
        <v>3436</v>
      </c>
      <c r="D289" s="2" t="s">
        <v>289</v>
      </c>
      <c r="E289" s="2" t="s">
        <v>234</v>
      </c>
      <c r="F289" s="2" t="s">
        <v>325</v>
      </c>
      <c r="G289" s="2" t="s">
        <v>137</v>
      </c>
      <c r="H289" s="2" t="s">
        <v>3991</v>
      </c>
      <c r="I289" s="2" t="s">
        <v>3991</v>
      </c>
      <c r="J289" s="2"/>
      <c r="K289" s="2" t="s">
        <v>66</v>
      </c>
      <c r="L289" s="2" t="s">
        <v>66</v>
      </c>
      <c r="M289" s="2" t="s">
        <v>66</v>
      </c>
      <c r="N289" s="2" t="s">
        <v>66</v>
      </c>
      <c r="O289" s="2" t="s">
        <v>66</v>
      </c>
      <c r="P289" s="2" t="s">
        <v>3992</v>
      </c>
      <c r="Q289" s="2" t="s">
        <v>238</v>
      </c>
      <c r="R289" s="2" t="s">
        <v>66</v>
      </c>
      <c r="S289" s="2" t="s">
        <v>291</v>
      </c>
      <c r="T289" s="2" t="s">
        <v>326</v>
      </c>
      <c r="U289" s="2"/>
      <c r="V289" s="2"/>
      <c r="W289" s="2" t="s">
        <v>112</v>
      </c>
      <c r="X289" s="4" t="s">
        <v>102</v>
      </c>
      <c r="Y289" s="2"/>
      <c r="Z289" s="13"/>
      <c r="AE289" t="e">
        <f>IF($AI289="Y",(_xlfn.XLOOKUP($Z289,#REF!,#REF!,)),"")</f>
        <v>#REF!</v>
      </c>
      <c r="AF289" t="e">
        <f>IF($AI289="Y",(_xlfn.XLOOKUP($Z289,#REF!,#REF!,)),"")</f>
        <v>#REF!</v>
      </c>
      <c r="AG289" t="e">
        <f>IF($AI289="Y",(_xlfn.XLOOKUP($Z289,#REF!,#REF!,)),"")</f>
        <v>#REF!</v>
      </c>
      <c r="AH289" t="e">
        <f>IF($AI289="Y",(_xlfn.XLOOKUP($Z289,#REF!,#REF!,)),"")</f>
        <v>#REF!</v>
      </c>
      <c r="AI289" t="e">
        <f>_xlfn.IFNA(_xlfn.XLOOKUP($Z289,#REF!,#REF!,),"")</f>
        <v>#REF!</v>
      </c>
    </row>
    <row r="290" spans="1:35" hidden="1">
      <c r="A290" s="2" t="s">
        <v>3989</v>
      </c>
      <c r="B290" s="2" t="s">
        <v>89</v>
      </c>
      <c r="C290" s="2" t="s">
        <v>3438</v>
      </c>
      <c r="D290" s="2" t="s">
        <v>353</v>
      </c>
      <c r="E290" s="2" t="s">
        <v>354</v>
      </c>
      <c r="F290" s="2" t="s">
        <v>355</v>
      </c>
      <c r="G290" s="2" t="s">
        <v>137</v>
      </c>
      <c r="H290" s="2" t="s">
        <v>3991</v>
      </c>
      <c r="I290" s="2" t="s">
        <v>3991</v>
      </c>
      <c r="J290" s="2"/>
      <c r="K290" s="2" t="s">
        <v>66</v>
      </c>
      <c r="L290" s="2" t="s">
        <v>66</v>
      </c>
      <c r="M290" s="2" t="s">
        <v>66</v>
      </c>
      <c r="N290" s="2" t="s">
        <v>66</v>
      </c>
      <c r="O290" s="2" t="s">
        <v>66</v>
      </c>
      <c r="P290" s="2" t="s">
        <v>3992</v>
      </c>
      <c r="Q290" s="2" t="s">
        <v>356</v>
      </c>
      <c r="R290" s="2" t="s">
        <v>66</v>
      </c>
      <c r="S290" s="2" t="s">
        <v>291</v>
      </c>
      <c r="T290" s="2" t="s">
        <v>357</v>
      </c>
      <c r="U290" s="2"/>
      <c r="V290" s="2"/>
      <c r="W290" s="2" t="s">
        <v>112</v>
      </c>
      <c r="X290" s="4" t="s">
        <v>102</v>
      </c>
      <c r="Y290" s="2"/>
      <c r="Z290" s="13"/>
      <c r="AE290" t="e">
        <f>IF($AI290="Y",(_xlfn.XLOOKUP($Z290,#REF!,#REF!,)),"")</f>
        <v>#REF!</v>
      </c>
      <c r="AF290" t="e">
        <f>IF($AI290="Y",(_xlfn.XLOOKUP($Z290,#REF!,#REF!,)),"")</f>
        <v>#REF!</v>
      </c>
      <c r="AG290" t="e">
        <f>IF($AI290="Y",(_xlfn.XLOOKUP($Z290,#REF!,#REF!,)),"")</f>
        <v>#REF!</v>
      </c>
      <c r="AH290" t="e">
        <f>IF($AI290="Y",(_xlfn.XLOOKUP($Z290,#REF!,#REF!,)),"")</f>
        <v>#REF!</v>
      </c>
      <c r="AI290" t="e">
        <f>_xlfn.IFNA(_xlfn.XLOOKUP($Z290,#REF!,#REF!,),"")</f>
        <v>#REF!</v>
      </c>
    </row>
    <row r="291" spans="1:35" hidden="1">
      <c r="A291" s="2" t="s">
        <v>3989</v>
      </c>
      <c r="B291" s="2" t="s">
        <v>89</v>
      </c>
      <c r="C291" s="1" t="s">
        <v>3441</v>
      </c>
      <c r="D291" s="2" t="s">
        <v>322</v>
      </c>
      <c r="E291" s="2" t="s">
        <v>234</v>
      </c>
      <c r="F291" s="2" t="s">
        <v>175</v>
      </c>
      <c r="G291" s="2" t="s">
        <v>137</v>
      </c>
      <c r="H291" s="2" t="s">
        <v>3991</v>
      </c>
      <c r="I291" s="2" t="s">
        <v>3991</v>
      </c>
      <c r="J291" s="2"/>
      <c r="K291" s="2" t="s">
        <v>66</v>
      </c>
      <c r="L291" s="2" t="s">
        <v>66</v>
      </c>
      <c r="M291" s="2" t="s">
        <v>66</v>
      </c>
      <c r="N291" s="2" t="s">
        <v>66</v>
      </c>
      <c r="O291" s="2" t="s">
        <v>66</v>
      </c>
      <c r="P291" s="2" t="s">
        <v>3992</v>
      </c>
      <c r="Q291" s="2" t="s">
        <v>238</v>
      </c>
      <c r="R291" s="2" t="s">
        <v>66</v>
      </c>
      <c r="S291" s="2" t="s">
        <v>291</v>
      </c>
      <c r="T291" s="2" t="s">
        <v>323</v>
      </c>
      <c r="U291" s="2"/>
      <c r="V291" s="2"/>
      <c r="W291" s="2" t="s">
        <v>112</v>
      </c>
      <c r="X291" s="4" t="s">
        <v>102</v>
      </c>
      <c r="Y291" s="2"/>
      <c r="Z291" s="13"/>
      <c r="AE291" t="e">
        <f>IF($AI291="Y",(_xlfn.XLOOKUP($Z291,#REF!,#REF!,)),"")</f>
        <v>#REF!</v>
      </c>
      <c r="AF291" t="e">
        <f>IF($AI291="Y",(_xlfn.XLOOKUP($Z291,#REF!,#REF!,)),"")</f>
        <v>#REF!</v>
      </c>
      <c r="AG291" t="e">
        <f>IF($AI291="Y",(_xlfn.XLOOKUP($Z291,#REF!,#REF!,)),"")</f>
        <v>#REF!</v>
      </c>
      <c r="AH291" t="e">
        <f>IF($AI291="Y",(_xlfn.XLOOKUP($Z291,#REF!,#REF!,)),"")</f>
        <v>#REF!</v>
      </c>
      <c r="AI291" t="e">
        <f>_xlfn.IFNA(_xlfn.XLOOKUP($Z291,#REF!,#REF!,),"")</f>
        <v>#REF!</v>
      </c>
    </row>
    <row r="292" spans="1:35" hidden="1">
      <c r="A292" s="2" t="s">
        <v>3989</v>
      </c>
      <c r="B292" s="2" t="s">
        <v>89</v>
      </c>
      <c r="C292" s="2" t="s">
        <v>3442</v>
      </c>
      <c r="D292" s="2" t="s">
        <v>328</v>
      </c>
      <c r="E292" s="2" t="s">
        <v>234</v>
      </c>
      <c r="F292" s="2" t="s">
        <v>319</v>
      </c>
      <c r="G292" s="2" t="s">
        <v>137</v>
      </c>
      <c r="H292" s="2" t="s">
        <v>3991</v>
      </c>
      <c r="I292" s="2" t="s">
        <v>3991</v>
      </c>
      <c r="J292" s="2"/>
      <c r="K292" s="2" t="s">
        <v>66</v>
      </c>
      <c r="L292" s="2" t="s">
        <v>66</v>
      </c>
      <c r="M292" s="2" t="s">
        <v>66</v>
      </c>
      <c r="N292" s="2" t="s">
        <v>66</v>
      </c>
      <c r="O292" s="2" t="s">
        <v>66</v>
      </c>
      <c r="P292" s="2" t="s">
        <v>3992</v>
      </c>
      <c r="Q292" s="2" t="s">
        <v>238</v>
      </c>
      <c r="R292" s="2" t="s">
        <v>66</v>
      </c>
      <c r="S292" s="2" t="s">
        <v>291</v>
      </c>
      <c r="T292" s="2" t="s">
        <v>330</v>
      </c>
      <c r="U292" s="2"/>
      <c r="V292" s="2"/>
      <c r="W292" s="2" t="s">
        <v>112</v>
      </c>
      <c r="X292" s="4" t="s">
        <v>102</v>
      </c>
      <c r="Y292" s="2"/>
      <c r="Z292" s="13"/>
      <c r="AE292" t="e">
        <f>IF($AI292="Y",(_xlfn.XLOOKUP($Z292,#REF!,#REF!,)),"")</f>
        <v>#REF!</v>
      </c>
      <c r="AF292" t="e">
        <f>IF($AI292="Y",(_xlfn.XLOOKUP($Z292,#REF!,#REF!,)),"")</f>
        <v>#REF!</v>
      </c>
      <c r="AG292" t="e">
        <f>IF($AI292="Y",(_xlfn.XLOOKUP($Z292,#REF!,#REF!,)),"")</f>
        <v>#REF!</v>
      </c>
      <c r="AH292" t="e">
        <f>IF($AI292="Y",(_xlfn.XLOOKUP($Z292,#REF!,#REF!,)),"")</f>
        <v>#REF!</v>
      </c>
      <c r="AI292" t="e">
        <f>_xlfn.IFNA(_xlfn.XLOOKUP($Z292,#REF!,#REF!,),"")</f>
        <v>#REF!</v>
      </c>
    </row>
    <row r="293" spans="1:35" hidden="1">
      <c r="A293" s="2" t="s">
        <v>3989</v>
      </c>
      <c r="B293" s="2" t="s">
        <v>89</v>
      </c>
      <c r="C293" s="2" t="s">
        <v>3445</v>
      </c>
      <c r="D293" s="2" t="s">
        <v>477</v>
      </c>
      <c r="E293" s="2" t="s">
        <v>234</v>
      </c>
      <c r="F293" s="2" t="s">
        <v>480</v>
      </c>
      <c r="G293" s="2" t="s">
        <v>137</v>
      </c>
      <c r="H293" s="2" t="s">
        <v>3991</v>
      </c>
      <c r="I293" s="2" t="s">
        <v>3991</v>
      </c>
      <c r="J293" s="2"/>
      <c r="K293" s="2" t="s">
        <v>66</v>
      </c>
      <c r="L293" s="2" t="s">
        <v>66</v>
      </c>
      <c r="M293" s="2" t="s">
        <v>66</v>
      </c>
      <c r="N293" s="2" t="s">
        <v>66</v>
      </c>
      <c r="O293" s="2" t="s">
        <v>66</v>
      </c>
      <c r="P293" s="2" t="s">
        <v>3992</v>
      </c>
      <c r="Q293" s="2" t="s">
        <v>238</v>
      </c>
      <c r="R293" s="2" t="s">
        <v>66</v>
      </c>
      <c r="S293" s="2" t="s">
        <v>438</v>
      </c>
      <c r="T293" s="2" t="s">
        <v>481</v>
      </c>
      <c r="U293" s="2"/>
      <c r="V293" s="2"/>
      <c r="W293" s="2" t="s">
        <v>112</v>
      </c>
      <c r="X293" s="4" t="s">
        <v>102</v>
      </c>
      <c r="Y293" s="2"/>
      <c r="Z293" s="13"/>
      <c r="AE293" t="e">
        <f>IF($AI293="Y",(_xlfn.XLOOKUP($Z293,#REF!,#REF!,)),"")</f>
        <v>#REF!</v>
      </c>
      <c r="AF293" t="e">
        <f>IF($AI293="Y",(_xlfn.XLOOKUP($Z293,#REF!,#REF!,)),"")</f>
        <v>#REF!</v>
      </c>
      <c r="AG293" t="e">
        <f>IF($AI293="Y",(_xlfn.XLOOKUP($Z293,#REF!,#REF!,)),"")</f>
        <v>#REF!</v>
      </c>
      <c r="AH293" t="e">
        <f>IF($AI293="Y",(_xlfn.XLOOKUP($Z293,#REF!,#REF!,)),"")</f>
        <v>#REF!</v>
      </c>
      <c r="AI293" t="e">
        <f>_xlfn.IFNA(_xlfn.XLOOKUP($Z293,#REF!,#REF!,),"")</f>
        <v>#REF!</v>
      </c>
    </row>
    <row r="294" spans="1:35" hidden="1">
      <c r="A294" s="2" t="s">
        <v>3989</v>
      </c>
      <c r="B294" s="2" t="s">
        <v>525</v>
      </c>
      <c r="C294" s="2" t="s">
        <v>3448</v>
      </c>
      <c r="D294" s="2" t="s">
        <v>693</v>
      </c>
      <c r="E294" s="2" t="s">
        <v>234</v>
      </c>
      <c r="F294" s="2" t="s">
        <v>648</v>
      </c>
      <c r="G294" s="2" t="s">
        <v>137</v>
      </c>
      <c r="H294" s="2" t="s">
        <v>137</v>
      </c>
      <c r="I294" s="2" t="s">
        <v>137</v>
      </c>
      <c r="J294" s="2"/>
      <c r="K294" s="2" t="s">
        <v>66</v>
      </c>
      <c r="L294" s="2" t="s">
        <v>66</v>
      </c>
      <c r="M294" s="2" t="s">
        <v>66</v>
      </c>
      <c r="N294" s="2" t="s">
        <v>66</v>
      </c>
      <c r="O294" s="2" t="s">
        <v>66</v>
      </c>
      <c r="P294" s="2" t="s">
        <v>3992</v>
      </c>
      <c r="Q294" s="2" t="s">
        <v>238</v>
      </c>
      <c r="R294" s="2" t="s">
        <v>66</v>
      </c>
      <c r="S294" s="2" t="s">
        <v>641</v>
      </c>
      <c r="T294" s="2" t="s">
        <v>695</v>
      </c>
      <c r="U294" s="2"/>
      <c r="V294" s="2"/>
      <c r="W294" s="2" t="s">
        <v>112</v>
      </c>
      <c r="X294" s="4" t="s">
        <v>102</v>
      </c>
      <c r="Y294" s="2"/>
      <c r="Z294" s="13" t="s">
        <v>4344</v>
      </c>
      <c r="AE294" t="e">
        <f>IF($AI294="Y",(_xlfn.XLOOKUP($Z294,#REF!,#REF!,)),"")</f>
        <v>#REF!</v>
      </c>
      <c r="AF294" t="e">
        <f>IF($AI294="Y",(_xlfn.XLOOKUP($Z294,#REF!,#REF!,)),"")</f>
        <v>#REF!</v>
      </c>
      <c r="AG294" t="e">
        <f>IF($AI294="Y",(_xlfn.XLOOKUP($Z294,#REF!,#REF!,)),"")</f>
        <v>#REF!</v>
      </c>
      <c r="AH294" t="e">
        <f>IF($AI294="Y",(_xlfn.XLOOKUP($Z294,#REF!,#REF!,)),"")</f>
        <v>#REF!</v>
      </c>
      <c r="AI294" t="e">
        <f>_xlfn.IFNA(_xlfn.XLOOKUP($Z294,#REF!,#REF!,),"")</f>
        <v>#REF!</v>
      </c>
    </row>
    <row r="295" spans="1:35" hidden="1">
      <c r="A295" s="2" t="s">
        <v>3989</v>
      </c>
      <c r="B295" s="2" t="s">
        <v>804</v>
      </c>
      <c r="C295" s="2" t="s">
        <v>3451</v>
      </c>
      <c r="D295" s="2" t="s">
        <v>850</v>
      </c>
      <c r="E295" s="2" t="s">
        <v>234</v>
      </c>
      <c r="F295" s="2" t="s">
        <v>824</v>
      </c>
      <c r="G295" s="2" t="s">
        <v>137</v>
      </c>
      <c r="H295" s="2" t="s">
        <v>137</v>
      </c>
      <c r="I295" s="2" t="s">
        <v>137</v>
      </c>
      <c r="J295" s="2"/>
      <c r="K295" s="2" t="s">
        <v>66</v>
      </c>
      <c r="L295" s="2" t="s">
        <v>66</v>
      </c>
      <c r="M295" s="2" t="s">
        <v>66</v>
      </c>
      <c r="N295" s="2" t="s">
        <v>66</v>
      </c>
      <c r="O295" s="2" t="s">
        <v>66</v>
      </c>
      <c r="P295" s="2" t="s">
        <v>3992</v>
      </c>
      <c r="Q295" s="2" t="s">
        <v>238</v>
      </c>
      <c r="R295" s="2" t="s">
        <v>66</v>
      </c>
      <c r="S295" s="2" t="s">
        <v>808</v>
      </c>
      <c r="T295" s="2" t="s">
        <v>851</v>
      </c>
      <c r="U295" s="2"/>
      <c r="V295" s="2"/>
      <c r="W295" s="2" t="s">
        <v>112</v>
      </c>
      <c r="X295" s="4" t="s">
        <v>102</v>
      </c>
      <c r="Y295" s="2"/>
      <c r="Z295" s="13"/>
      <c r="AE295" t="e">
        <f>IF($AI295="Y",(_xlfn.XLOOKUP($Z295,#REF!,#REF!,)),"")</f>
        <v>#REF!</v>
      </c>
      <c r="AF295" t="e">
        <f>IF($AI295="Y",(_xlfn.XLOOKUP($Z295,#REF!,#REF!,)),"")</f>
        <v>#REF!</v>
      </c>
      <c r="AG295" t="e">
        <f>IF($AI295="Y",(_xlfn.XLOOKUP($Z295,#REF!,#REF!,)),"")</f>
        <v>#REF!</v>
      </c>
      <c r="AH295" t="e">
        <f>IF($AI295="Y",(_xlfn.XLOOKUP($Z295,#REF!,#REF!,)),"")</f>
        <v>#REF!</v>
      </c>
      <c r="AI295" t="e">
        <f>_xlfn.IFNA(_xlfn.XLOOKUP($Z295,#REF!,#REF!,),"")</f>
        <v>#REF!</v>
      </c>
    </row>
    <row r="296" spans="1:35" hidden="1">
      <c r="A296" s="2" t="s">
        <v>3989</v>
      </c>
      <c r="B296" s="2" t="s">
        <v>929</v>
      </c>
      <c r="C296" s="2" t="s">
        <v>3454</v>
      </c>
      <c r="D296" s="2" t="s">
        <v>1149</v>
      </c>
      <c r="E296" s="2" t="s">
        <v>234</v>
      </c>
      <c r="F296" s="2" t="s">
        <v>1142</v>
      </c>
      <c r="G296" s="2" t="s">
        <v>137</v>
      </c>
      <c r="H296" s="2" t="s">
        <v>137</v>
      </c>
      <c r="I296" s="2" t="s">
        <v>137</v>
      </c>
      <c r="J296" s="2"/>
      <c r="K296" s="2" t="s">
        <v>66</v>
      </c>
      <c r="L296" s="2" t="s">
        <v>66</v>
      </c>
      <c r="M296" s="2" t="s">
        <v>66</v>
      </c>
      <c r="N296" s="2" t="s">
        <v>66</v>
      </c>
      <c r="O296" s="2" t="s">
        <v>66</v>
      </c>
      <c r="P296" s="2" t="s">
        <v>3992</v>
      </c>
      <c r="Q296" s="2" t="s">
        <v>238</v>
      </c>
      <c r="R296" s="2" t="s">
        <v>66</v>
      </c>
      <c r="S296" s="2" t="s">
        <v>1109</v>
      </c>
      <c r="T296" s="2" t="s">
        <v>1150</v>
      </c>
      <c r="U296" s="2"/>
      <c r="V296" s="2"/>
      <c r="W296" s="2" t="s">
        <v>112</v>
      </c>
      <c r="X296" s="4" t="s">
        <v>102</v>
      </c>
      <c r="Y296" s="2"/>
      <c r="Z296" s="13"/>
      <c r="AE296" t="e">
        <f>IF($AI296="Y",(_xlfn.XLOOKUP($Z296,#REF!,#REF!,)),"")</f>
        <v>#REF!</v>
      </c>
      <c r="AF296" t="e">
        <f>IF($AI296="Y",(_xlfn.XLOOKUP($Z296,#REF!,#REF!,)),"")</f>
        <v>#REF!</v>
      </c>
      <c r="AG296" t="e">
        <f>IF($AI296="Y",(_xlfn.XLOOKUP($Z296,#REF!,#REF!,)),"")</f>
        <v>#REF!</v>
      </c>
      <c r="AH296" t="e">
        <f>IF($AI296="Y",(_xlfn.XLOOKUP($Z296,#REF!,#REF!,)),"")</f>
        <v>#REF!</v>
      </c>
      <c r="AI296" t="e">
        <f>_xlfn.IFNA(_xlfn.XLOOKUP($Z296,#REF!,#REF!,),"")</f>
        <v>#REF!</v>
      </c>
    </row>
    <row r="297" spans="1:35" hidden="1">
      <c r="A297" s="2" t="s">
        <v>3989</v>
      </c>
      <c r="B297" s="2" t="s">
        <v>929</v>
      </c>
      <c r="C297" s="2" t="s">
        <v>3457</v>
      </c>
      <c r="D297" s="2" t="s">
        <v>1194</v>
      </c>
      <c r="E297" s="2" t="s">
        <v>234</v>
      </c>
      <c r="F297" s="2" t="s">
        <v>1188</v>
      </c>
      <c r="G297" s="2" t="s">
        <v>137</v>
      </c>
      <c r="H297" s="2" t="s">
        <v>137</v>
      </c>
      <c r="I297" s="2" t="s">
        <v>137</v>
      </c>
      <c r="J297" s="2"/>
      <c r="K297" s="2" t="s">
        <v>66</v>
      </c>
      <c r="L297" s="2" t="s">
        <v>66</v>
      </c>
      <c r="M297" s="2" t="s">
        <v>66</v>
      </c>
      <c r="N297" s="2" t="s">
        <v>66</v>
      </c>
      <c r="O297" s="2" t="s">
        <v>66</v>
      </c>
      <c r="P297" s="2" t="s">
        <v>3992</v>
      </c>
      <c r="Q297" s="2" t="s">
        <v>238</v>
      </c>
      <c r="R297" s="2" t="s">
        <v>66</v>
      </c>
      <c r="S297" s="2" t="s">
        <v>1154</v>
      </c>
      <c r="T297" s="2" t="s">
        <v>1195</v>
      </c>
      <c r="U297" s="2"/>
      <c r="V297" s="2"/>
      <c r="W297" s="2" t="s">
        <v>112</v>
      </c>
      <c r="X297" s="4" t="s">
        <v>102</v>
      </c>
      <c r="Y297" s="2"/>
      <c r="Z297" s="13"/>
      <c r="AE297" t="e">
        <f>IF($AI297="Y",(_xlfn.XLOOKUP($Z297,#REF!,#REF!,)),"")</f>
        <v>#REF!</v>
      </c>
      <c r="AF297" t="e">
        <f>IF($AI297="Y",(_xlfn.XLOOKUP($Z297,#REF!,#REF!,)),"")</f>
        <v>#REF!</v>
      </c>
      <c r="AG297" t="e">
        <f>IF($AI297="Y",(_xlfn.XLOOKUP($Z297,#REF!,#REF!,)),"")</f>
        <v>#REF!</v>
      </c>
      <c r="AH297" t="e">
        <f>IF($AI297="Y",(_xlfn.XLOOKUP($Z297,#REF!,#REF!,)),"")</f>
        <v>#REF!</v>
      </c>
      <c r="AI297" t="e">
        <f>_xlfn.IFNA(_xlfn.XLOOKUP($Z297,#REF!,#REF!,),"")</f>
        <v>#REF!</v>
      </c>
    </row>
    <row r="298" spans="1:35" hidden="1">
      <c r="A298" s="2" t="s">
        <v>3989</v>
      </c>
      <c r="B298" s="2" t="s">
        <v>929</v>
      </c>
      <c r="C298" s="2" t="s">
        <v>3460</v>
      </c>
      <c r="D298" s="2" t="s">
        <v>1252</v>
      </c>
      <c r="E298" s="6" t="s">
        <v>1018</v>
      </c>
      <c r="F298" s="2" t="s">
        <v>1245</v>
      </c>
      <c r="G298" s="2" t="s">
        <v>137</v>
      </c>
      <c r="H298" s="2" t="s">
        <v>137</v>
      </c>
      <c r="I298" s="2" t="s">
        <v>137</v>
      </c>
      <c r="J298" s="2"/>
      <c r="K298" s="2" t="s">
        <v>66</v>
      </c>
      <c r="L298" s="2" t="s">
        <v>66</v>
      </c>
      <c r="M298" s="2" t="s">
        <v>66</v>
      </c>
      <c r="N298" s="2" t="s">
        <v>66</v>
      </c>
      <c r="O298" s="2" t="s">
        <v>66</v>
      </c>
      <c r="P298" s="2" t="s">
        <v>3992</v>
      </c>
      <c r="Q298" s="2" t="s">
        <v>238</v>
      </c>
      <c r="R298" s="2" t="s">
        <v>66</v>
      </c>
      <c r="S298" s="2" t="s">
        <v>1234</v>
      </c>
      <c r="T298" s="2" t="s">
        <v>1253</v>
      </c>
      <c r="U298" s="2"/>
      <c r="V298" s="2"/>
      <c r="W298" s="2" t="s">
        <v>112</v>
      </c>
      <c r="X298" s="4" t="s">
        <v>102</v>
      </c>
      <c r="Y298" s="2"/>
      <c r="Z298" s="13" t="s">
        <v>4345</v>
      </c>
      <c r="AE298" t="e">
        <f>IF($AI298="Y",(_xlfn.XLOOKUP($Z298,#REF!,#REF!,)),"")</f>
        <v>#REF!</v>
      </c>
      <c r="AF298" t="e">
        <f>IF($AI298="Y",(_xlfn.XLOOKUP($Z298,#REF!,#REF!,)),"")</f>
        <v>#REF!</v>
      </c>
      <c r="AG298" t="e">
        <f>IF($AI298="Y",(_xlfn.XLOOKUP($Z298,#REF!,#REF!,)),"")</f>
        <v>#REF!</v>
      </c>
      <c r="AH298" t="e">
        <f>IF($AI298="Y",(_xlfn.XLOOKUP($Z298,#REF!,#REF!,)),"")</f>
        <v>#REF!</v>
      </c>
      <c r="AI298" t="e">
        <f>_xlfn.IFNA(_xlfn.XLOOKUP($Z298,#REF!,#REF!,),"")</f>
        <v>#REF!</v>
      </c>
    </row>
    <row r="299" spans="1:35" hidden="1">
      <c r="A299" s="2" t="s">
        <v>3989</v>
      </c>
      <c r="B299" s="2" t="s">
        <v>929</v>
      </c>
      <c r="C299" s="2" t="s">
        <v>3463</v>
      </c>
      <c r="D299" s="2" t="s">
        <v>1410</v>
      </c>
      <c r="E299" s="2" t="s">
        <v>234</v>
      </c>
      <c r="F299" s="2" t="s">
        <v>1403</v>
      </c>
      <c r="G299" s="2" t="s">
        <v>137</v>
      </c>
      <c r="H299" s="2" t="s">
        <v>137</v>
      </c>
      <c r="I299" s="2" t="s">
        <v>137</v>
      </c>
      <c r="J299" s="2"/>
      <c r="K299" s="2" t="s">
        <v>66</v>
      </c>
      <c r="L299" s="2" t="s">
        <v>66</v>
      </c>
      <c r="M299" s="2" t="s">
        <v>66</v>
      </c>
      <c r="N299" s="2" t="s">
        <v>66</v>
      </c>
      <c r="O299" s="2" t="s">
        <v>66</v>
      </c>
      <c r="P299" s="2" t="s">
        <v>3992</v>
      </c>
      <c r="Q299" s="2" t="s">
        <v>238</v>
      </c>
      <c r="R299" s="2" t="s">
        <v>66</v>
      </c>
      <c r="S299" s="2" t="s">
        <v>1360</v>
      </c>
      <c r="T299" s="2" t="s">
        <v>1411</v>
      </c>
      <c r="U299" s="2"/>
      <c r="V299" s="2"/>
      <c r="W299" s="2" t="s">
        <v>112</v>
      </c>
      <c r="X299" s="4" t="s">
        <v>102</v>
      </c>
      <c r="Y299" s="2"/>
      <c r="Z299" s="13" t="s">
        <v>4346</v>
      </c>
      <c r="AE299" t="e">
        <f>IF($AI299="Y",(_xlfn.XLOOKUP($Z299,#REF!,#REF!,)),"")</f>
        <v>#REF!</v>
      </c>
      <c r="AF299" t="e">
        <f>IF($AI299="Y",(_xlfn.XLOOKUP($Z299,#REF!,#REF!,)),"")</f>
        <v>#REF!</v>
      </c>
      <c r="AG299" t="e">
        <f>IF($AI299="Y",(_xlfn.XLOOKUP($Z299,#REF!,#REF!,)),"")</f>
        <v>#REF!</v>
      </c>
      <c r="AH299" t="e">
        <f>IF($AI299="Y",(_xlfn.XLOOKUP($Z299,#REF!,#REF!,)),"")</f>
        <v>#REF!</v>
      </c>
      <c r="AI299" t="e">
        <f>_xlfn.IFNA(_xlfn.XLOOKUP($Z299,#REF!,#REF!,),"")</f>
        <v>#REF!</v>
      </c>
    </row>
    <row r="300" spans="1:35" hidden="1">
      <c r="A300" s="2" t="s">
        <v>3989</v>
      </c>
      <c r="B300" s="2" t="s">
        <v>1465</v>
      </c>
      <c r="C300" s="2" t="s">
        <v>3466</v>
      </c>
      <c r="D300" s="2" t="s">
        <v>1539</v>
      </c>
      <c r="E300" s="2" t="s">
        <v>234</v>
      </c>
      <c r="F300" s="2" t="s">
        <v>1540</v>
      </c>
      <c r="G300" s="2" t="s">
        <v>137</v>
      </c>
      <c r="H300" s="2" t="s">
        <v>3991</v>
      </c>
      <c r="I300" s="2" t="s">
        <v>3991</v>
      </c>
      <c r="J300" s="2"/>
      <c r="K300" s="2" t="s">
        <v>66</v>
      </c>
      <c r="L300" s="2" t="s">
        <v>66</v>
      </c>
      <c r="M300" s="2" t="s">
        <v>66</v>
      </c>
      <c r="N300" s="2" t="s">
        <v>66</v>
      </c>
      <c r="O300" s="2" t="s">
        <v>66</v>
      </c>
      <c r="P300" s="2" t="s">
        <v>3992</v>
      </c>
      <c r="Q300" s="2" t="s">
        <v>238</v>
      </c>
      <c r="R300" s="2" t="s">
        <v>66</v>
      </c>
      <c r="S300" s="2" t="s">
        <v>1475</v>
      </c>
      <c r="T300" s="2" t="s">
        <v>1542</v>
      </c>
      <c r="U300" s="2"/>
      <c r="V300" s="2"/>
      <c r="W300" s="2" t="s">
        <v>112</v>
      </c>
      <c r="X300" s="4" t="s">
        <v>102</v>
      </c>
      <c r="Y300" s="2"/>
      <c r="Z300" s="13"/>
      <c r="AE300" t="e">
        <f>IF($AI300="Y",(_xlfn.XLOOKUP($Z300,#REF!,#REF!,)),"")</f>
        <v>#REF!</v>
      </c>
      <c r="AF300" t="e">
        <f>IF($AI300="Y",(_xlfn.XLOOKUP($Z300,#REF!,#REF!,)),"")</f>
        <v>#REF!</v>
      </c>
      <c r="AG300" t="e">
        <f>IF($AI300="Y",(_xlfn.XLOOKUP($Z300,#REF!,#REF!,)),"")</f>
        <v>#REF!</v>
      </c>
      <c r="AH300" t="e">
        <f>IF($AI300="Y",(_xlfn.XLOOKUP($Z300,#REF!,#REF!,)),"")</f>
        <v>#REF!</v>
      </c>
      <c r="AI300" t="e">
        <f>_xlfn.IFNA(_xlfn.XLOOKUP($Z300,#REF!,#REF!,),"")</f>
        <v>#REF!</v>
      </c>
    </row>
    <row r="301" spans="1:35" hidden="1">
      <c r="A301" s="2" t="s">
        <v>3989</v>
      </c>
      <c r="B301" s="2" t="s">
        <v>1465</v>
      </c>
      <c r="C301" s="2" t="s">
        <v>3468</v>
      </c>
      <c r="D301" s="2" t="s">
        <v>1472</v>
      </c>
      <c r="E301" s="2" t="s">
        <v>234</v>
      </c>
      <c r="F301" s="2" t="s">
        <v>1473</v>
      </c>
      <c r="G301" s="2" t="s">
        <v>137</v>
      </c>
      <c r="H301" s="2" t="s">
        <v>3991</v>
      </c>
      <c r="I301" s="2" t="s">
        <v>3991</v>
      </c>
      <c r="J301" s="2"/>
      <c r="K301" s="2" t="s">
        <v>66</v>
      </c>
      <c r="L301" s="2" t="s">
        <v>66</v>
      </c>
      <c r="M301" s="2" t="s">
        <v>66</v>
      </c>
      <c r="N301" s="2" t="s">
        <v>66</v>
      </c>
      <c r="O301" s="2" t="s">
        <v>66</v>
      </c>
      <c r="P301" s="2" t="s">
        <v>3992</v>
      </c>
      <c r="Q301" s="2" t="s">
        <v>238</v>
      </c>
      <c r="R301" s="2" t="s">
        <v>66</v>
      </c>
      <c r="S301" s="2" t="s">
        <v>1475</v>
      </c>
      <c r="T301" s="2" t="s">
        <v>1568</v>
      </c>
      <c r="U301" s="2"/>
      <c r="V301" s="2"/>
      <c r="W301" s="2" t="s">
        <v>112</v>
      </c>
      <c r="X301" s="4" t="s">
        <v>102</v>
      </c>
      <c r="Y301" s="2"/>
      <c r="Z301" s="13"/>
      <c r="AE301" t="e">
        <f>IF($AI301="Y",(_xlfn.XLOOKUP($Z301,#REF!,#REF!,)),"")</f>
        <v>#REF!</v>
      </c>
      <c r="AF301" t="e">
        <f>IF($AI301="Y",(_xlfn.XLOOKUP($Z301,#REF!,#REF!,)),"")</f>
        <v>#REF!</v>
      </c>
      <c r="AG301" t="e">
        <f>IF($AI301="Y",(_xlfn.XLOOKUP($Z301,#REF!,#REF!,)),"")</f>
        <v>#REF!</v>
      </c>
      <c r="AH301" t="e">
        <f>IF($AI301="Y",(_xlfn.XLOOKUP($Z301,#REF!,#REF!,)),"")</f>
        <v>#REF!</v>
      </c>
      <c r="AI301" t="e">
        <f>_xlfn.IFNA(_xlfn.XLOOKUP($Z301,#REF!,#REF!,),"")</f>
        <v>#REF!</v>
      </c>
    </row>
    <row r="302" spans="1:35" hidden="1">
      <c r="A302" s="2" t="s">
        <v>3989</v>
      </c>
      <c r="B302" s="2" t="s">
        <v>1465</v>
      </c>
      <c r="C302" s="2" t="s">
        <v>3471</v>
      </c>
      <c r="D302" s="2" t="s">
        <v>1633</v>
      </c>
      <c r="E302" s="2" t="s">
        <v>234</v>
      </c>
      <c r="F302" s="2" t="s">
        <v>1634</v>
      </c>
      <c r="G302" s="2" t="s">
        <v>137</v>
      </c>
      <c r="H302" s="2" t="s">
        <v>3991</v>
      </c>
      <c r="I302" s="2" t="s">
        <v>3991</v>
      </c>
      <c r="J302" s="2"/>
      <c r="K302" s="2" t="s">
        <v>66</v>
      </c>
      <c r="L302" s="2" t="s">
        <v>66</v>
      </c>
      <c r="M302" s="2" t="s">
        <v>66</v>
      </c>
      <c r="N302" s="2" t="s">
        <v>66</v>
      </c>
      <c r="O302" s="2" t="s">
        <v>66</v>
      </c>
      <c r="P302" s="2" t="s">
        <v>3992</v>
      </c>
      <c r="Q302" s="2" t="s">
        <v>238</v>
      </c>
      <c r="R302" s="2" t="s">
        <v>66</v>
      </c>
      <c r="S302" s="2" t="s">
        <v>1587</v>
      </c>
      <c r="T302" s="2" t="s">
        <v>1635</v>
      </c>
      <c r="U302" s="2"/>
      <c r="V302" s="2"/>
      <c r="W302" s="2" t="s">
        <v>112</v>
      </c>
      <c r="X302" s="4" t="s">
        <v>102</v>
      </c>
      <c r="Y302" s="2"/>
      <c r="Z302" s="13"/>
      <c r="AE302" t="e">
        <f>IF($AI302="Y",(_xlfn.XLOOKUP($Z302,#REF!,#REF!,)),"")</f>
        <v>#REF!</v>
      </c>
      <c r="AF302" t="e">
        <f>IF($AI302="Y",(_xlfn.XLOOKUP($Z302,#REF!,#REF!,)),"")</f>
        <v>#REF!</v>
      </c>
      <c r="AG302" t="e">
        <f>IF($AI302="Y",(_xlfn.XLOOKUP($Z302,#REF!,#REF!,)),"")</f>
        <v>#REF!</v>
      </c>
      <c r="AH302" t="e">
        <f>IF($AI302="Y",(_xlfn.XLOOKUP($Z302,#REF!,#REF!,)),"")</f>
        <v>#REF!</v>
      </c>
      <c r="AI302" t="e">
        <f>_xlfn.IFNA(_xlfn.XLOOKUP($Z302,#REF!,#REF!,),"")</f>
        <v>#REF!</v>
      </c>
    </row>
    <row r="303" spans="1:35" hidden="1">
      <c r="A303" s="2" t="s">
        <v>3989</v>
      </c>
      <c r="B303" s="2" t="s">
        <v>1465</v>
      </c>
      <c r="C303" s="2" t="s">
        <v>3473</v>
      </c>
      <c r="D303" s="2" t="s">
        <v>1585</v>
      </c>
      <c r="E303" s="2" t="s">
        <v>234</v>
      </c>
      <c r="F303" s="2" t="s">
        <v>1586</v>
      </c>
      <c r="G303" s="2" t="s">
        <v>137</v>
      </c>
      <c r="H303" s="2" t="s">
        <v>3991</v>
      </c>
      <c r="I303" s="2" t="s">
        <v>3991</v>
      </c>
      <c r="J303" s="2"/>
      <c r="K303" s="2" t="s">
        <v>66</v>
      </c>
      <c r="L303" s="2" t="s">
        <v>66</v>
      </c>
      <c r="M303" s="2" t="s">
        <v>66</v>
      </c>
      <c r="N303" s="2" t="s">
        <v>66</v>
      </c>
      <c r="O303" s="2" t="s">
        <v>66</v>
      </c>
      <c r="P303" s="2" t="s">
        <v>3992</v>
      </c>
      <c r="Q303" s="2" t="s">
        <v>238</v>
      </c>
      <c r="R303" s="2" t="s">
        <v>66</v>
      </c>
      <c r="S303" s="2" t="s">
        <v>1587</v>
      </c>
      <c r="T303" s="2" t="s">
        <v>1654</v>
      </c>
      <c r="U303" s="2"/>
      <c r="V303" s="2"/>
      <c r="W303" s="2" t="s">
        <v>112</v>
      </c>
      <c r="X303" s="4" t="s">
        <v>102</v>
      </c>
      <c r="Y303" s="2"/>
      <c r="Z303" s="13"/>
      <c r="AE303" t="e">
        <f>IF($AI303="Y",(_xlfn.XLOOKUP($Z303,#REF!,#REF!,)),"")</f>
        <v>#REF!</v>
      </c>
      <c r="AF303" t="e">
        <f>IF($AI303="Y",(_xlfn.XLOOKUP($Z303,#REF!,#REF!,)),"")</f>
        <v>#REF!</v>
      </c>
      <c r="AG303" t="e">
        <f>IF($AI303="Y",(_xlfn.XLOOKUP($Z303,#REF!,#REF!,)),"")</f>
        <v>#REF!</v>
      </c>
      <c r="AH303" t="e">
        <f>IF($AI303="Y",(_xlfn.XLOOKUP($Z303,#REF!,#REF!,)),"")</f>
        <v>#REF!</v>
      </c>
      <c r="AI303" t="e">
        <f>_xlfn.IFNA(_xlfn.XLOOKUP($Z303,#REF!,#REF!,),"")</f>
        <v>#REF!</v>
      </c>
    </row>
    <row r="304" spans="1:35" hidden="1">
      <c r="A304" s="2" t="s">
        <v>3989</v>
      </c>
      <c r="B304" s="2" t="s">
        <v>1465</v>
      </c>
      <c r="C304" s="2" t="s">
        <v>3476</v>
      </c>
      <c r="D304" s="2" t="s">
        <v>1697</v>
      </c>
      <c r="E304" s="2" t="s">
        <v>354</v>
      </c>
      <c r="F304" s="2" t="s">
        <v>1698</v>
      </c>
      <c r="G304" s="2" t="s">
        <v>137</v>
      </c>
      <c r="H304" s="2" t="s">
        <v>3991</v>
      </c>
      <c r="I304" s="2" t="s">
        <v>3991</v>
      </c>
      <c r="J304" s="2"/>
      <c r="K304" s="2" t="s">
        <v>66</v>
      </c>
      <c r="L304" s="2" t="s">
        <v>66</v>
      </c>
      <c r="M304" s="2" t="s">
        <v>66</v>
      </c>
      <c r="N304" s="2" t="s">
        <v>66</v>
      </c>
      <c r="O304" s="2" t="s">
        <v>66</v>
      </c>
      <c r="P304" s="2" t="s">
        <v>3992</v>
      </c>
      <c r="Q304" s="2" t="s">
        <v>356</v>
      </c>
      <c r="R304" s="2" t="s">
        <v>66</v>
      </c>
      <c r="S304" s="2" t="s">
        <v>1658</v>
      </c>
      <c r="T304" s="2" t="s">
        <v>1699</v>
      </c>
      <c r="U304" s="2"/>
      <c r="V304" s="2"/>
      <c r="W304" s="2" t="s">
        <v>112</v>
      </c>
      <c r="X304" s="4" t="s">
        <v>102</v>
      </c>
      <c r="Y304" s="2"/>
      <c r="Z304" s="13"/>
      <c r="AE304" t="e">
        <f>IF($AI304="Y",(_xlfn.XLOOKUP($Z304,#REF!,#REF!,)),"")</f>
        <v>#REF!</v>
      </c>
      <c r="AF304" t="e">
        <f>IF($AI304="Y",(_xlfn.XLOOKUP($Z304,#REF!,#REF!,)),"")</f>
        <v>#REF!</v>
      </c>
      <c r="AG304" t="e">
        <f>IF($AI304="Y",(_xlfn.XLOOKUP($Z304,#REF!,#REF!,)),"")</f>
        <v>#REF!</v>
      </c>
      <c r="AH304" t="e">
        <f>IF($AI304="Y",(_xlfn.XLOOKUP($Z304,#REF!,#REF!,)),"")</f>
        <v>#REF!</v>
      </c>
      <c r="AI304" t="e">
        <f>_xlfn.IFNA(_xlfn.XLOOKUP($Z304,#REF!,#REF!,),"")</f>
        <v>#REF!</v>
      </c>
    </row>
    <row r="305" spans="1:35" hidden="1">
      <c r="A305" s="2" t="s">
        <v>3989</v>
      </c>
      <c r="B305" s="2" t="s">
        <v>1465</v>
      </c>
      <c r="C305" s="2" t="s">
        <v>3478</v>
      </c>
      <c r="D305" s="2" t="s">
        <v>1693</v>
      </c>
      <c r="E305" s="2" t="s">
        <v>234</v>
      </c>
      <c r="F305" s="2" t="s">
        <v>1694</v>
      </c>
      <c r="G305" s="2" t="s">
        <v>137</v>
      </c>
      <c r="H305" s="2" t="s">
        <v>3991</v>
      </c>
      <c r="I305" s="2" t="s">
        <v>3991</v>
      </c>
      <c r="J305" s="2"/>
      <c r="K305" s="2" t="s">
        <v>66</v>
      </c>
      <c r="L305" s="2" t="s">
        <v>66</v>
      </c>
      <c r="M305" s="2" t="s">
        <v>66</v>
      </c>
      <c r="N305" s="2" t="s">
        <v>66</v>
      </c>
      <c r="O305" s="2" t="s">
        <v>66</v>
      </c>
      <c r="P305" s="2" t="s">
        <v>3992</v>
      </c>
      <c r="Q305" s="2" t="s">
        <v>238</v>
      </c>
      <c r="R305" s="2" t="s">
        <v>66</v>
      </c>
      <c r="S305" s="2" t="s">
        <v>1658</v>
      </c>
      <c r="T305" s="2" t="s">
        <v>1695</v>
      </c>
      <c r="U305" s="2"/>
      <c r="V305" s="2"/>
      <c r="W305" s="2" t="s">
        <v>112</v>
      </c>
      <c r="X305" s="4" t="s">
        <v>102</v>
      </c>
      <c r="Y305" s="2"/>
      <c r="Z305" s="13"/>
      <c r="AE305" t="e">
        <f>IF($AI305="Y",(_xlfn.XLOOKUP($Z305,#REF!,#REF!,)),"")</f>
        <v>#REF!</v>
      </c>
      <c r="AF305" t="e">
        <f>IF($AI305="Y",(_xlfn.XLOOKUP($Z305,#REF!,#REF!,)),"")</f>
        <v>#REF!</v>
      </c>
      <c r="AG305" t="e">
        <f>IF($AI305="Y",(_xlfn.XLOOKUP($Z305,#REF!,#REF!,)),"")</f>
        <v>#REF!</v>
      </c>
      <c r="AH305" t="e">
        <f>IF($AI305="Y",(_xlfn.XLOOKUP($Z305,#REF!,#REF!,)),"")</f>
        <v>#REF!</v>
      </c>
      <c r="AI305" t="e">
        <f>_xlfn.IFNA(_xlfn.XLOOKUP($Z305,#REF!,#REF!,),"")</f>
        <v>#REF!</v>
      </c>
    </row>
    <row r="306" spans="1:35" hidden="1">
      <c r="A306" s="2" t="s">
        <v>3989</v>
      </c>
      <c r="B306" s="2" t="s">
        <v>1465</v>
      </c>
      <c r="C306" s="2" t="s">
        <v>3480</v>
      </c>
      <c r="D306" s="2" t="s">
        <v>1683</v>
      </c>
      <c r="E306" s="2" t="s">
        <v>234</v>
      </c>
      <c r="F306" s="2" t="s">
        <v>1664</v>
      </c>
      <c r="G306" s="2" t="s">
        <v>137</v>
      </c>
      <c r="H306" s="2" t="s">
        <v>3991</v>
      </c>
      <c r="I306" s="2" t="s">
        <v>3991</v>
      </c>
      <c r="J306" s="2"/>
      <c r="K306" s="2" t="s">
        <v>66</v>
      </c>
      <c r="L306" s="2" t="s">
        <v>66</v>
      </c>
      <c r="M306" s="2" t="s">
        <v>66</v>
      </c>
      <c r="N306" s="2" t="s">
        <v>66</v>
      </c>
      <c r="O306" s="2" t="s">
        <v>66</v>
      </c>
      <c r="P306" s="2" t="s">
        <v>3992</v>
      </c>
      <c r="Q306" s="2" t="s">
        <v>238</v>
      </c>
      <c r="R306" s="2" t="s">
        <v>66</v>
      </c>
      <c r="S306" s="2" t="s">
        <v>1658</v>
      </c>
      <c r="T306" s="2" t="s">
        <v>1684</v>
      </c>
      <c r="U306" s="2"/>
      <c r="V306" s="2"/>
      <c r="W306" s="2" t="s">
        <v>112</v>
      </c>
      <c r="X306" s="4" t="s">
        <v>102</v>
      </c>
      <c r="Y306" s="2"/>
      <c r="Z306" s="13"/>
      <c r="AE306" t="e">
        <f>IF($AI306="Y",(_xlfn.XLOOKUP($Z306,#REF!,#REF!,)),"")</f>
        <v>#REF!</v>
      </c>
      <c r="AF306" t="e">
        <f>IF($AI306="Y",(_xlfn.XLOOKUP($Z306,#REF!,#REF!,)),"")</f>
        <v>#REF!</v>
      </c>
      <c r="AG306" t="e">
        <f>IF($AI306="Y",(_xlfn.XLOOKUP($Z306,#REF!,#REF!,)),"")</f>
        <v>#REF!</v>
      </c>
      <c r="AH306" t="e">
        <f>IF($AI306="Y",(_xlfn.XLOOKUP($Z306,#REF!,#REF!,)),"")</f>
        <v>#REF!</v>
      </c>
      <c r="AI306" t="e">
        <f>_xlfn.IFNA(_xlfn.XLOOKUP($Z306,#REF!,#REF!,),"")</f>
        <v>#REF!</v>
      </c>
    </row>
    <row r="307" spans="1:35" hidden="1">
      <c r="A307" s="2" t="s">
        <v>3989</v>
      </c>
      <c r="B307" s="2" t="s">
        <v>1465</v>
      </c>
      <c r="C307" s="6" t="s">
        <v>3483</v>
      </c>
      <c r="D307" s="2" t="s">
        <v>1733</v>
      </c>
      <c r="E307" s="2" t="s">
        <v>234</v>
      </c>
      <c r="F307" s="2" t="s">
        <v>1473</v>
      </c>
      <c r="G307" s="2" t="s">
        <v>137</v>
      </c>
      <c r="H307" s="2" t="s">
        <v>3991</v>
      </c>
      <c r="I307" s="2" t="s">
        <v>3991</v>
      </c>
      <c r="J307" s="2"/>
      <c r="K307" s="2" t="s">
        <v>66</v>
      </c>
      <c r="L307" s="2" t="s">
        <v>66</v>
      </c>
      <c r="M307" s="2" t="s">
        <v>66</v>
      </c>
      <c r="N307" s="2" t="s">
        <v>66</v>
      </c>
      <c r="O307" s="2" t="s">
        <v>66</v>
      </c>
      <c r="P307" s="2" t="s">
        <v>3992</v>
      </c>
      <c r="Q307" s="2" t="s">
        <v>238</v>
      </c>
      <c r="R307" s="2" t="s">
        <v>66</v>
      </c>
      <c r="S307" s="2" t="s">
        <v>1727</v>
      </c>
      <c r="T307" s="2" t="s">
        <v>1735</v>
      </c>
      <c r="U307" s="2"/>
      <c r="V307" s="2"/>
      <c r="W307" s="2" t="s">
        <v>112</v>
      </c>
      <c r="X307" s="4" t="s">
        <v>102</v>
      </c>
      <c r="Y307" s="2"/>
      <c r="Z307" s="13"/>
      <c r="AE307" t="e">
        <f>IF($AI307="Y",(_xlfn.XLOOKUP($Z307,#REF!,#REF!,)),"")</f>
        <v>#REF!</v>
      </c>
      <c r="AF307" t="e">
        <f>IF($AI307="Y",(_xlfn.XLOOKUP($Z307,#REF!,#REF!,)),"")</f>
        <v>#REF!</v>
      </c>
      <c r="AG307" t="e">
        <f>IF($AI307="Y",(_xlfn.XLOOKUP($Z307,#REF!,#REF!,)),"")</f>
        <v>#REF!</v>
      </c>
      <c r="AH307" t="e">
        <f>IF($AI307="Y",(_xlfn.XLOOKUP($Z307,#REF!,#REF!,)),"")</f>
        <v>#REF!</v>
      </c>
      <c r="AI307" t="e">
        <f>_xlfn.IFNA(_xlfn.XLOOKUP($Z307,#REF!,#REF!,),"")</f>
        <v>#REF!</v>
      </c>
    </row>
    <row r="308" spans="1:35" hidden="1">
      <c r="A308" s="2" t="s">
        <v>3989</v>
      </c>
      <c r="B308" s="2" t="s">
        <v>1908</v>
      </c>
      <c r="C308" s="2" t="s">
        <v>3484</v>
      </c>
      <c r="D308" s="2" t="s">
        <v>1928</v>
      </c>
      <c r="E308" s="2" t="s">
        <v>1018</v>
      </c>
      <c r="F308" s="2" t="s">
        <v>1929</v>
      </c>
      <c r="G308" s="2" t="s">
        <v>137</v>
      </c>
      <c r="H308" s="2" t="s">
        <v>3991</v>
      </c>
      <c r="I308" s="2" t="s">
        <v>3991</v>
      </c>
      <c r="J308" s="2"/>
      <c r="K308" s="2" t="s">
        <v>66</v>
      </c>
      <c r="L308" s="2" t="s">
        <v>66</v>
      </c>
      <c r="M308" s="2" t="s">
        <v>66</v>
      </c>
      <c r="N308" s="2" t="s">
        <v>66</v>
      </c>
      <c r="O308" s="2" t="s">
        <v>66</v>
      </c>
      <c r="P308" s="2" t="s">
        <v>3992</v>
      </c>
      <c r="Q308" s="2" t="s">
        <v>66</v>
      </c>
      <c r="R308" s="2" t="s">
        <v>66</v>
      </c>
      <c r="S308" s="2" t="s">
        <v>1930</v>
      </c>
      <c r="T308" s="2" t="s">
        <v>1936</v>
      </c>
      <c r="U308" s="2"/>
      <c r="V308" s="2"/>
      <c r="W308" s="2" t="s">
        <v>112</v>
      </c>
      <c r="X308" s="4" t="s">
        <v>102</v>
      </c>
      <c r="Y308" s="2"/>
      <c r="Z308" s="13" t="s">
        <v>4347</v>
      </c>
      <c r="AE308" t="e">
        <f>IF($AI308="Y",(_xlfn.XLOOKUP($Z308,#REF!,#REF!,)),"")</f>
        <v>#REF!</v>
      </c>
      <c r="AF308" t="e">
        <f>IF($AI308="Y",(_xlfn.XLOOKUP($Z308,#REF!,#REF!,)),"")</f>
        <v>#REF!</v>
      </c>
      <c r="AG308" t="e">
        <f>IF($AI308="Y",(_xlfn.XLOOKUP($Z308,#REF!,#REF!,)),"")</f>
        <v>#REF!</v>
      </c>
      <c r="AH308" t="e">
        <f>IF($AI308="Y",(_xlfn.XLOOKUP($Z308,#REF!,#REF!,)),"")</f>
        <v>#REF!</v>
      </c>
      <c r="AI308" t="e">
        <f>_xlfn.IFNA(_xlfn.XLOOKUP($Z308,#REF!,#REF!,),"")</f>
        <v>#REF!</v>
      </c>
    </row>
    <row r="309" spans="1:35" hidden="1">
      <c r="A309" s="2" t="s">
        <v>3989</v>
      </c>
      <c r="B309" s="2" t="s">
        <v>1908</v>
      </c>
      <c r="C309" s="2" t="s">
        <v>3487</v>
      </c>
      <c r="D309" s="2" t="s">
        <v>1972</v>
      </c>
      <c r="E309" s="2" t="s">
        <v>1018</v>
      </c>
      <c r="F309" s="2" t="s">
        <v>1956</v>
      </c>
      <c r="G309" s="2" t="s">
        <v>137</v>
      </c>
      <c r="H309" s="2" t="s">
        <v>3991</v>
      </c>
      <c r="I309" s="2" t="s">
        <v>3991</v>
      </c>
      <c r="J309" s="2"/>
      <c r="K309" s="2" t="s">
        <v>66</v>
      </c>
      <c r="L309" s="2" t="s">
        <v>66</v>
      </c>
      <c r="M309" s="2" t="s">
        <v>66</v>
      </c>
      <c r="N309" s="2" t="s">
        <v>66</v>
      </c>
      <c r="O309" s="2" t="s">
        <v>66</v>
      </c>
      <c r="P309" s="2" t="s">
        <v>3992</v>
      </c>
      <c r="Q309" s="2" t="s">
        <v>66</v>
      </c>
      <c r="R309" s="2" t="s">
        <v>66</v>
      </c>
      <c r="S309" s="2" t="s">
        <v>1930</v>
      </c>
      <c r="T309" s="2" t="s">
        <v>1977</v>
      </c>
      <c r="U309" s="2"/>
      <c r="V309" s="2"/>
      <c r="W309" s="2" t="s">
        <v>112</v>
      </c>
      <c r="X309" s="4" t="s">
        <v>102</v>
      </c>
      <c r="Y309" s="2"/>
      <c r="Z309" s="13" t="s">
        <v>4348</v>
      </c>
      <c r="AE309" t="e">
        <f>IF($AI309="Y",(_xlfn.XLOOKUP($Z309,#REF!,#REF!,)),"")</f>
        <v>#REF!</v>
      </c>
      <c r="AF309" t="e">
        <f>IF($AI309="Y",(_xlfn.XLOOKUP($Z309,#REF!,#REF!,)),"")</f>
        <v>#REF!</v>
      </c>
      <c r="AG309" t="e">
        <f>IF($AI309="Y",(_xlfn.XLOOKUP($Z309,#REF!,#REF!,)),"")</f>
        <v>#REF!</v>
      </c>
      <c r="AH309" t="e">
        <f>IF($AI309="Y",(_xlfn.XLOOKUP($Z309,#REF!,#REF!,)),"")</f>
        <v>#REF!</v>
      </c>
      <c r="AI309" t="e">
        <f>_xlfn.IFNA(_xlfn.XLOOKUP($Z309,#REF!,#REF!,),"")</f>
        <v>#REF!</v>
      </c>
    </row>
    <row r="310" spans="1:35" hidden="1">
      <c r="A310" s="2" t="s">
        <v>3989</v>
      </c>
      <c r="B310" s="2" t="s">
        <v>1419</v>
      </c>
      <c r="C310" s="2" t="s">
        <v>3490</v>
      </c>
      <c r="D310" s="2" t="s">
        <v>2160</v>
      </c>
      <c r="E310" s="2" t="s">
        <v>234</v>
      </c>
      <c r="F310" s="2" t="s">
        <v>2137</v>
      </c>
      <c r="G310" s="2" t="s">
        <v>137</v>
      </c>
      <c r="H310" s="2" t="s">
        <v>3991</v>
      </c>
      <c r="I310" s="2" t="s">
        <v>3991</v>
      </c>
      <c r="J310" s="2"/>
      <c r="K310" s="2" t="s">
        <v>66</v>
      </c>
      <c r="L310" s="2" t="s">
        <v>66</v>
      </c>
      <c r="M310" s="2" t="s">
        <v>66</v>
      </c>
      <c r="N310" s="2" t="s">
        <v>66</v>
      </c>
      <c r="O310" s="2" t="s">
        <v>66</v>
      </c>
      <c r="P310" s="2" t="s">
        <v>3992</v>
      </c>
      <c r="Q310" s="2" t="s">
        <v>238</v>
      </c>
      <c r="R310" s="2" t="s">
        <v>66</v>
      </c>
      <c r="S310" s="2" t="s">
        <v>2139</v>
      </c>
      <c r="T310" s="2" t="s">
        <v>2162</v>
      </c>
      <c r="U310" s="2"/>
      <c r="V310" s="2"/>
      <c r="W310" s="2" t="s">
        <v>112</v>
      </c>
      <c r="X310" s="4" t="s">
        <v>102</v>
      </c>
      <c r="Y310" s="2"/>
      <c r="Z310" s="13"/>
      <c r="AE310" t="e">
        <f>IF($AI310="Y",(_xlfn.XLOOKUP($Z310,#REF!,#REF!,)),"")</f>
        <v>#REF!</v>
      </c>
      <c r="AF310" t="e">
        <f>IF($AI310="Y",(_xlfn.XLOOKUP($Z310,#REF!,#REF!,)),"")</f>
        <v>#REF!</v>
      </c>
      <c r="AG310" t="e">
        <f>IF($AI310="Y",(_xlfn.XLOOKUP($Z310,#REF!,#REF!,)),"")</f>
        <v>#REF!</v>
      </c>
      <c r="AH310" t="e">
        <f>IF($AI310="Y",(_xlfn.XLOOKUP($Z310,#REF!,#REF!,)),"")</f>
        <v>#REF!</v>
      </c>
      <c r="AI310" t="e">
        <f>_xlfn.IFNA(_xlfn.XLOOKUP($Z310,#REF!,#REF!,),"")</f>
        <v>#REF!</v>
      </c>
    </row>
    <row r="311" spans="1:35" hidden="1">
      <c r="A311" s="2" t="s">
        <v>3989</v>
      </c>
      <c r="B311" s="2" t="s">
        <v>1419</v>
      </c>
      <c r="C311" s="2" t="s">
        <v>3493</v>
      </c>
      <c r="D311" s="2" t="s">
        <v>2243</v>
      </c>
      <c r="E311" s="6" t="s">
        <v>234</v>
      </c>
      <c r="F311" s="2" t="s">
        <v>2216</v>
      </c>
      <c r="G311" s="2" t="s">
        <v>137</v>
      </c>
      <c r="H311" s="2" t="s">
        <v>3991</v>
      </c>
      <c r="I311" s="2" t="s">
        <v>3991</v>
      </c>
      <c r="J311" s="2"/>
      <c r="K311" s="2" t="s">
        <v>66</v>
      </c>
      <c r="L311" s="2" t="s">
        <v>66</v>
      </c>
      <c r="M311" s="2" t="s">
        <v>66</v>
      </c>
      <c r="N311" s="2" t="s">
        <v>66</v>
      </c>
      <c r="O311" s="2" t="s">
        <v>66</v>
      </c>
      <c r="P311" s="2" t="s">
        <v>3992</v>
      </c>
      <c r="Q311" s="2" t="s">
        <v>238</v>
      </c>
      <c r="R311" s="2" t="s">
        <v>66</v>
      </c>
      <c r="S311" s="2" t="s">
        <v>2192</v>
      </c>
      <c r="T311" s="2" t="s">
        <v>2244</v>
      </c>
      <c r="U311" s="2"/>
      <c r="V311" s="2"/>
      <c r="W311" s="2" t="s">
        <v>112</v>
      </c>
      <c r="X311" s="4" t="s">
        <v>102</v>
      </c>
      <c r="Y311" s="2"/>
      <c r="Z311" s="13"/>
      <c r="AE311" t="e">
        <f>IF($AI311="Y",(_xlfn.XLOOKUP($Z311,#REF!,#REF!,)),"")</f>
        <v>#REF!</v>
      </c>
      <c r="AF311" t="e">
        <f>IF($AI311="Y",(_xlfn.XLOOKUP($Z311,#REF!,#REF!,)),"")</f>
        <v>#REF!</v>
      </c>
      <c r="AG311" t="e">
        <f>IF($AI311="Y",(_xlfn.XLOOKUP($Z311,#REF!,#REF!,)),"")</f>
        <v>#REF!</v>
      </c>
      <c r="AH311" t="e">
        <f>IF($AI311="Y",(_xlfn.XLOOKUP($Z311,#REF!,#REF!,)),"")</f>
        <v>#REF!</v>
      </c>
      <c r="AI311" t="e">
        <f>_xlfn.IFNA(_xlfn.XLOOKUP($Z311,#REF!,#REF!,),"")</f>
        <v>#REF!</v>
      </c>
    </row>
    <row r="312" spans="1:35" hidden="1">
      <c r="A312" s="2" t="s">
        <v>3989</v>
      </c>
      <c r="B312" s="2" t="s">
        <v>1419</v>
      </c>
      <c r="C312" s="2" t="s">
        <v>3496</v>
      </c>
      <c r="D312" s="2" t="s">
        <v>2238</v>
      </c>
      <c r="E312" s="2" t="s">
        <v>234</v>
      </c>
      <c r="F312" s="2" t="s">
        <v>2239</v>
      </c>
      <c r="G312" s="2" t="s">
        <v>137</v>
      </c>
      <c r="H312" s="2" t="s">
        <v>3991</v>
      </c>
      <c r="I312" s="2" t="s">
        <v>3991</v>
      </c>
      <c r="J312" s="2"/>
      <c r="K312" s="2" t="s">
        <v>66</v>
      </c>
      <c r="L312" s="2" t="s">
        <v>66</v>
      </c>
      <c r="M312" s="2" t="s">
        <v>66</v>
      </c>
      <c r="N312" s="2" t="s">
        <v>66</v>
      </c>
      <c r="O312" s="2" t="s">
        <v>66</v>
      </c>
      <c r="P312" s="2" t="s">
        <v>3992</v>
      </c>
      <c r="Q312" s="2" t="s">
        <v>238</v>
      </c>
      <c r="R312" s="2" t="s">
        <v>66</v>
      </c>
      <c r="S312" s="2" t="s">
        <v>2192</v>
      </c>
      <c r="T312" s="2" t="s">
        <v>2241</v>
      </c>
      <c r="U312" s="2"/>
      <c r="V312" s="2"/>
      <c r="W312" s="2" t="s">
        <v>112</v>
      </c>
      <c r="X312" s="4" t="s">
        <v>102</v>
      </c>
      <c r="Y312" s="2"/>
      <c r="Z312" s="13" t="s">
        <v>4349</v>
      </c>
      <c r="AE312" t="e">
        <f>IF($AI312="Y",(_xlfn.XLOOKUP($Z312,#REF!,#REF!,)),"")</f>
        <v>#REF!</v>
      </c>
      <c r="AF312" t="e">
        <f>IF($AI312="Y",(_xlfn.XLOOKUP($Z312,#REF!,#REF!,)),"")</f>
        <v>#REF!</v>
      </c>
      <c r="AG312" t="e">
        <f>IF($AI312="Y",(_xlfn.XLOOKUP($Z312,#REF!,#REF!,)),"")</f>
        <v>#REF!</v>
      </c>
      <c r="AH312" t="e">
        <f>IF($AI312="Y",(_xlfn.XLOOKUP($Z312,#REF!,#REF!,)),"")</f>
        <v>#REF!</v>
      </c>
      <c r="AI312" t="e">
        <f>_xlfn.IFNA(_xlfn.XLOOKUP($Z312,#REF!,#REF!,),"")</f>
        <v>#REF!</v>
      </c>
    </row>
    <row r="313" spans="1:35" hidden="1">
      <c r="A313" s="2" t="s">
        <v>3989</v>
      </c>
      <c r="B313" s="2" t="s">
        <v>1419</v>
      </c>
      <c r="C313" s="2" t="s">
        <v>3499</v>
      </c>
      <c r="D313" s="2" t="s">
        <v>2405</v>
      </c>
      <c r="E313" s="2" t="s">
        <v>234</v>
      </c>
      <c r="F313" s="2" t="s">
        <v>2406</v>
      </c>
      <c r="G313" s="2" t="s">
        <v>137</v>
      </c>
      <c r="H313" s="2" t="s">
        <v>3991</v>
      </c>
      <c r="I313" s="2" t="s">
        <v>3991</v>
      </c>
      <c r="J313" s="2"/>
      <c r="K313" s="2" t="s">
        <v>66</v>
      </c>
      <c r="L313" s="2" t="s">
        <v>66</v>
      </c>
      <c r="M313" s="2" t="s">
        <v>66</v>
      </c>
      <c r="N313" s="2" t="s">
        <v>66</v>
      </c>
      <c r="O313" s="2" t="s">
        <v>66</v>
      </c>
      <c r="P313" s="2" t="s">
        <v>3992</v>
      </c>
      <c r="Q313" s="2" t="s">
        <v>238</v>
      </c>
      <c r="R313" s="2" t="s">
        <v>66</v>
      </c>
      <c r="S313" s="2" t="s">
        <v>2363</v>
      </c>
      <c r="T313" s="2" t="s">
        <v>2407</v>
      </c>
      <c r="U313" s="2"/>
      <c r="V313" s="2"/>
      <c r="W313" s="2" t="s">
        <v>112</v>
      </c>
      <c r="X313" s="4" t="s">
        <v>102</v>
      </c>
      <c r="Y313" s="2"/>
      <c r="Z313" s="13"/>
      <c r="AE313" t="e">
        <f>IF($AI313="Y",(_xlfn.XLOOKUP($Z313,#REF!,#REF!,)),"")</f>
        <v>#REF!</v>
      </c>
      <c r="AF313" t="e">
        <f>IF($AI313="Y",(_xlfn.XLOOKUP($Z313,#REF!,#REF!,)),"")</f>
        <v>#REF!</v>
      </c>
      <c r="AG313" t="e">
        <f>IF($AI313="Y",(_xlfn.XLOOKUP($Z313,#REF!,#REF!,)),"")</f>
        <v>#REF!</v>
      </c>
      <c r="AH313" t="e">
        <f>IF($AI313="Y",(_xlfn.XLOOKUP($Z313,#REF!,#REF!,)),"")</f>
        <v>#REF!</v>
      </c>
      <c r="AI313" t="e">
        <f>_xlfn.IFNA(_xlfn.XLOOKUP($Z313,#REF!,#REF!,),"")</f>
        <v>#REF!</v>
      </c>
    </row>
    <row r="314" spans="1:35" hidden="1">
      <c r="A314" s="2" t="s">
        <v>3989</v>
      </c>
      <c r="B314" s="2" t="s">
        <v>1419</v>
      </c>
      <c r="C314" s="2" t="s">
        <v>4350</v>
      </c>
      <c r="D314" s="2" t="s">
        <v>2461</v>
      </c>
      <c r="E314" s="2" t="s">
        <v>234</v>
      </c>
      <c r="F314" s="2" t="s">
        <v>4351</v>
      </c>
      <c r="G314" s="1" t="s">
        <v>2463</v>
      </c>
      <c r="H314" s="2" t="s">
        <v>3991</v>
      </c>
      <c r="I314" s="2" t="s">
        <v>3991</v>
      </c>
      <c r="J314" s="2"/>
      <c r="K314" s="2" t="s">
        <v>66</v>
      </c>
      <c r="L314" s="2" t="s">
        <v>66</v>
      </c>
      <c r="M314" s="2" t="s">
        <v>66</v>
      </c>
      <c r="N314" s="2" t="s">
        <v>66</v>
      </c>
      <c r="O314" s="2" t="s">
        <v>66</v>
      </c>
      <c r="P314" s="2" t="s">
        <v>3992</v>
      </c>
      <c r="Q314" s="2" t="s">
        <v>238</v>
      </c>
      <c r="R314" s="2" t="s">
        <v>66</v>
      </c>
      <c r="S314" s="2" t="s">
        <v>1423</v>
      </c>
      <c r="T314" s="5" t="s">
        <v>4352</v>
      </c>
      <c r="U314" s="2"/>
      <c r="V314" s="2"/>
      <c r="W314" s="2" t="s">
        <v>112</v>
      </c>
      <c r="X314" s="4" t="s">
        <v>102</v>
      </c>
      <c r="Y314" s="2"/>
      <c r="Z314" s="13"/>
      <c r="AE314" t="e">
        <f>IF($AI314="Y",(_xlfn.XLOOKUP($Z314,#REF!,#REF!,)),"")</f>
        <v>#REF!</v>
      </c>
      <c r="AF314" t="e">
        <f>IF($AI314="Y",(_xlfn.XLOOKUP($Z314,#REF!,#REF!,)),"")</f>
        <v>#REF!</v>
      </c>
      <c r="AG314" t="e">
        <f>IF($AI314="Y",(_xlfn.XLOOKUP($Z314,#REF!,#REF!,)),"")</f>
        <v>#REF!</v>
      </c>
      <c r="AH314" t="e">
        <f>IF($AI314="Y",(_xlfn.XLOOKUP($Z314,#REF!,#REF!,)),"")</f>
        <v>#REF!</v>
      </c>
      <c r="AI314" t="e">
        <f>_xlfn.IFNA(_xlfn.XLOOKUP($Z314,#REF!,#REF!,),"")</f>
        <v>#REF!</v>
      </c>
    </row>
    <row r="315" spans="1:35" hidden="1">
      <c r="A315" s="2" t="s">
        <v>3989</v>
      </c>
      <c r="B315" s="2" t="s">
        <v>1419</v>
      </c>
      <c r="C315" s="2" t="s">
        <v>3502</v>
      </c>
      <c r="D315" s="2" t="s">
        <v>2475</v>
      </c>
      <c r="E315" s="2" t="s">
        <v>234</v>
      </c>
      <c r="F315" s="2" t="s">
        <v>1422</v>
      </c>
      <c r="G315" s="2" t="s">
        <v>137</v>
      </c>
      <c r="H315" s="2" t="s">
        <v>3991</v>
      </c>
      <c r="I315" s="2" t="s">
        <v>3991</v>
      </c>
      <c r="J315" s="2"/>
      <c r="K315" s="2" t="s">
        <v>66</v>
      </c>
      <c r="L315" s="2" t="s">
        <v>66</v>
      </c>
      <c r="M315" s="2" t="s">
        <v>66</v>
      </c>
      <c r="N315" s="2" t="s">
        <v>66</v>
      </c>
      <c r="O315" s="2" t="s">
        <v>66</v>
      </c>
      <c r="P315" s="2" t="s">
        <v>3992</v>
      </c>
      <c r="Q315" s="2" t="s">
        <v>238</v>
      </c>
      <c r="R315" s="2" t="s">
        <v>66</v>
      </c>
      <c r="S315" s="2" t="s">
        <v>1423</v>
      </c>
      <c r="T315" s="2" t="s">
        <v>2476</v>
      </c>
      <c r="U315" s="2"/>
      <c r="V315" s="2"/>
      <c r="W315" s="2" t="s">
        <v>112</v>
      </c>
      <c r="X315" s="4" t="s">
        <v>102</v>
      </c>
      <c r="Y315" s="2"/>
      <c r="Z315" s="13"/>
      <c r="AE315" t="e">
        <f>IF($AI315="Y",(_xlfn.XLOOKUP($Z315,#REF!,#REF!,)),"")</f>
        <v>#REF!</v>
      </c>
      <c r="AF315" t="e">
        <f>IF($AI315="Y",(_xlfn.XLOOKUP($Z315,#REF!,#REF!,)),"")</f>
        <v>#REF!</v>
      </c>
      <c r="AG315" t="e">
        <f>IF($AI315="Y",(_xlfn.XLOOKUP($Z315,#REF!,#REF!,)),"")</f>
        <v>#REF!</v>
      </c>
      <c r="AH315" t="e">
        <f>IF($AI315="Y",(_xlfn.XLOOKUP($Z315,#REF!,#REF!,)),"")</f>
        <v>#REF!</v>
      </c>
      <c r="AI315" t="e">
        <f>_xlfn.IFNA(_xlfn.XLOOKUP($Z315,#REF!,#REF!,),"")</f>
        <v>#REF!</v>
      </c>
    </row>
    <row r="316" spans="1:35" hidden="1">
      <c r="A316" s="2" t="s">
        <v>3989</v>
      </c>
      <c r="B316" s="2" t="s">
        <v>1419</v>
      </c>
      <c r="C316" s="2" t="s">
        <v>3505</v>
      </c>
      <c r="D316" s="2" t="s">
        <v>2605</v>
      </c>
      <c r="E316" s="2" t="s">
        <v>234</v>
      </c>
      <c r="F316" s="2" t="s">
        <v>2602</v>
      </c>
      <c r="G316" s="2" t="s">
        <v>137</v>
      </c>
      <c r="H316" s="2" t="s">
        <v>3991</v>
      </c>
      <c r="I316" s="2" t="s">
        <v>3991</v>
      </c>
      <c r="J316" s="2"/>
      <c r="K316" s="2" t="s">
        <v>66</v>
      </c>
      <c r="L316" s="2" t="s">
        <v>66</v>
      </c>
      <c r="M316" s="2" t="s">
        <v>66</v>
      </c>
      <c r="N316" s="2" t="s">
        <v>66</v>
      </c>
      <c r="O316" s="2" t="s">
        <v>66</v>
      </c>
      <c r="P316" s="2" t="s">
        <v>3992</v>
      </c>
      <c r="Q316" s="2" t="s">
        <v>238</v>
      </c>
      <c r="R316" s="2" t="s">
        <v>66</v>
      </c>
      <c r="S316" s="2" t="s">
        <v>2592</v>
      </c>
      <c r="T316" s="2" t="s">
        <v>2612</v>
      </c>
      <c r="U316" s="2"/>
      <c r="V316" s="2"/>
      <c r="W316" s="2" t="s">
        <v>112</v>
      </c>
      <c r="X316" s="4" t="s">
        <v>102</v>
      </c>
      <c r="Y316" s="2"/>
      <c r="Z316" s="13"/>
      <c r="AE316" t="e">
        <f>IF($AI316="Y",(_xlfn.XLOOKUP($Z316,#REF!,#REF!,)),"")</f>
        <v>#REF!</v>
      </c>
      <c r="AF316" t="e">
        <f>IF($AI316="Y",(_xlfn.XLOOKUP($Z316,#REF!,#REF!,)),"")</f>
        <v>#REF!</v>
      </c>
      <c r="AG316" t="e">
        <f>IF($AI316="Y",(_xlfn.XLOOKUP($Z316,#REF!,#REF!,)),"")</f>
        <v>#REF!</v>
      </c>
      <c r="AH316" t="e">
        <f>IF($AI316="Y",(_xlfn.XLOOKUP($Z316,#REF!,#REF!,)),"")</f>
        <v>#REF!</v>
      </c>
      <c r="AI316" t="e">
        <f>_xlfn.IFNA(_xlfn.XLOOKUP($Z316,#REF!,#REF!,),"")</f>
        <v>#REF!</v>
      </c>
    </row>
    <row r="317" spans="1:35" hidden="1">
      <c r="A317" s="2" t="s">
        <v>3989</v>
      </c>
      <c r="B317" s="2" t="s">
        <v>2817</v>
      </c>
      <c r="C317" s="2" t="s">
        <v>3508</v>
      </c>
      <c r="D317" s="2" t="s">
        <v>2898</v>
      </c>
      <c r="E317" s="2" t="s">
        <v>234</v>
      </c>
      <c r="F317" s="2" t="s">
        <v>2899</v>
      </c>
      <c r="G317" s="2" t="s">
        <v>137</v>
      </c>
      <c r="H317" s="2" t="s">
        <v>3991</v>
      </c>
      <c r="I317" s="2" t="s">
        <v>3991</v>
      </c>
      <c r="J317" s="2"/>
      <c r="K317" s="2" t="s">
        <v>66</v>
      </c>
      <c r="L317" s="2" t="s">
        <v>66</v>
      </c>
      <c r="M317" s="2" t="s">
        <v>66</v>
      </c>
      <c r="N317" s="2" t="s">
        <v>66</v>
      </c>
      <c r="O317" s="2" t="s">
        <v>66</v>
      </c>
      <c r="P317" s="2" t="s">
        <v>3992</v>
      </c>
      <c r="Q317" s="2" t="s">
        <v>238</v>
      </c>
      <c r="R317" s="2" t="s">
        <v>66</v>
      </c>
      <c r="S317" s="2" t="s">
        <v>2647</v>
      </c>
      <c r="T317" s="2" t="s">
        <v>2900</v>
      </c>
      <c r="U317" s="2"/>
      <c r="V317" s="2"/>
      <c r="W317" s="2" t="s">
        <v>112</v>
      </c>
      <c r="X317" s="4" t="s">
        <v>102</v>
      </c>
      <c r="Y317" s="2"/>
      <c r="Z317" s="13" t="s">
        <v>4349</v>
      </c>
      <c r="AE317" t="e">
        <f>IF($AI317="Y",(_xlfn.XLOOKUP($Z317,#REF!,#REF!,)),"")</f>
        <v>#REF!</v>
      </c>
      <c r="AF317" t="e">
        <f>IF($AI317="Y",(_xlfn.XLOOKUP($Z317,#REF!,#REF!,)),"")</f>
        <v>#REF!</v>
      </c>
      <c r="AG317" t="e">
        <f>IF($AI317="Y",(_xlfn.XLOOKUP($Z317,#REF!,#REF!,)),"")</f>
        <v>#REF!</v>
      </c>
      <c r="AH317" t="e">
        <f>IF($AI317="Y",(_xlfn.XLOOKUP($Z317,#REF!,#REF!,)),"")</f>
        <v>#REF!</v>
      </c>
      <c r="AI317" t="e">
        <f>_xlfn.IFNA(_xlfn.XLOOKUP($Z317,#REF!,#REF!,),"")</f>
        <v>#REF!</v>
      </c>
    </row>
    <row r="318" spans="1:35" hidden="1">
      <c r="A318" s="2" t="s">
        <v>3989</v>
      </c>
      <c r="B318" s="2" t="s">
        <v>2817</v>
      </c>
      <c r="C318" s="2" t="s">
        <v>3510</v>
      </c>
      <c r="D318" s="2" t="s">
        <v>2994</v>
      </c>
      <c r="E318" s="2" t="s">
        <v>234</v>
      </c>
      <c r="F318" s="2" t="s">
        <v>2995</v>
      </c>
      <c r="G318" s="2" t="s">
        <v>137</v>
      </c>
      <c r="H318" s="2" t="s">
        <v>3991</v>
      </c>
      <c r="I318" s="2" t="s">
        <v>3991</v>
      </c>
      <c r="J318" s="2"/>
      <c r="K318" s="2" t="s">
        <v>66</v>
      </c>
      <c r="L318" s="2" t="s">
        <v>66</v>
      </c>
      <c r="M318" s="2" t="s">
        <v>66</v>
      </c>
      <c r="N318" s="2" t="s">
        <v>66</v>
      </c>
      <c r="O318" s="2" t="s">
        <v>66</v>
      </c>
      <c r="P318" s="2" t="s">
        <v>3992</v>
      </c>
      <c r="Q318" s="2" t="s">
        <v>238</v>
      </c>
      <c r="R318" s="2" t="s">
        <v>66</v>
      </c>
      <c r="S318" s="2" t="s">
        <v>2974</v>
      </c>
      <c r="T318" s="2" t="s">
        <v>2996</v>
      </c>
      <c r="U318" s="2"/>
      <c r="V318" s="2"/>
      <c r="W318" s="2" t="s">
        <v>112</v>
      </c>
      <c r="X318" s="4" t="s">
        <v>102</v>
      </c>
      <c r="Y318" s="2"/>
      <c r="Z318" s="13"/>
      <c r="AE318" t="e">
        <f>IF($AI318="Y",(_xlfn.XLOOKUP($Z318,#REF!,#REF!,)),"")</f>
        <v>#REF!</v>
      </c>
      <c r="AF318" t="e">
        <f>IF($AI318="Y",(_xlfn.XLOOKUP($Z318,#REF!,#REF!,)),"")</f>
        <v>#REF!</v>
      </c>
      <c r="AG318" t="e">
        <f>IF($AI318="Y",(_xlfn.XLOOKUP($Z318,#REF!,#REF!,)),"")</f>
        <v>#REF!</v>
      </c>
      <c r="AH318" t="e">
        <f>IF($AI318="Y",(_xlfn.XLOOKUP($Z318,#REF!,#REF!,)),"")</f>
        <v>#REF!</v>
      </c>
      <c r="AI318" t="e">
        <f>_xlfn.IFNA(_xlfn.XLOOKUP($Z318,#REF!,#REF!,),"")</f>
        <v>#REF!</v>
      </c>
    </row>
    <row r="319" spans="1:35" hidden="1">
      <c r="A319" s="2" t="s">
        <v>3989</v>
      </c>
      <c r="B319" s="2" t="s">
        <v>3050</v>
      </c>
      <c r="C319" s="2" t="s">
        <v>3513</v>
      </c>
      <c r="D319" s="2" t="s">
        <v>3052</v>
      </c>
      <c r="E319" s="2" t="s">
        <v>234</v>
      </c>
      <c r="F319" s="2" t="s">
        <v>3053</v>
      </c>
      <c r="G319" s="2" t="s">
        <v>137</v>
      </c>
      <c r="H319" s="2" t="s">
        <v>3991</v>
      </c>
      <c r="I319" s="2" t="s">
        <v>3991</v>
      </c>
      <c r="J319" s="2"/>
      <c r="K319" s="2" t="s">
        <v>66</v>
      </c>
      <c r="L319" s="2" t="s">
        <v>66</v>
      </c>
      <c r="M319" s="2" t="s">
        <v>66</v>
      </c>
      <c r="N319" s="2" t="s">
        <v>66</v>
      </c>
      <c r="O319" s="2" t="s">
        <v>66</v>
      </c>
      <c r="P319" s="2" t="s">
        <v>3992</v>
      </c>
      <c r="Q319" s="2" t="s">
        <v>238</v>
      </c>
      <c r="R319" s="2" t="s">
        <v>66</v>
      </c>
      <c r="S319" s="2" t="s">
        <v>3054</v>
      </c>
      <c r="T319" s="2" t="s">
        <v>3055</v>
      </c>
      <c r="U319" s="2"/>
      <c r="V319" s="2"/>
      <c r="W319" s="2" t="s">
        <v>112</v>
      </c>
      <c r="X319" s="4" t="s">
        <v>102</v>
      </c>
      <c r="Y319" s="2"/>
      <c r="Z319" s="13" t="s">
        <v>4353</v>
      </c>
      <c r="AE319" t="e">
        <f>IF($AI319="Y",(_xlfn.XLOOKUP($Z319,#REF!,#REF!,)),"")</f>
        <v>#REF!</v>
      </c>
      <c r="AF319" t="e">
        <f>IF($AI319="Y",(_xlfn.XLOOKUP($Z319,#REF!,#REF!,)),"")</f>
        <v>#REF!</v>
      </c>
      <c r="AG319" t="e">
        <f>IF($AI319="Y",(_xlfn.XLOOKUP($Z319,#REF!,#REF!,)),"")</f>
        <v>#REF!</v>
      </c>
      <c r="AH319" t="e">
        <f>IF($AI319="Y",(_xlfn.XLOOKUP($Z319,#REF!,#REF!,)),"")</f>
        <v>#REF!</v>
      </c>
      <c r="AI319" t="e">
        <f>_xlfn.IFNA(_xlfn.XLOOKUP($Z319,#REF!,#REF!,),"")</f>
        <v>#REF!</v>
      </c>
    </row>
    <row r="320" spans="1:35" hidden="1">
      <c r="A320" s="2" t="s">
        <v>3989</v>
      </c>
      <c r="B320" s="2" t="s">
        <v>3050</v>
      </c>
      <c r="C320" s="2" t="s">
        <v>3516</v>
      </c>
      <c r="D320" s="2" t="s">
        <v>3060</v>
      </c>
      <c r="E320" s="2" t="s">
        <v>1018</v>
      </c>
      <c r="F320" s="2" t="s">
        <v>3061</v>
      </c>
      <c r="G320" s="2" t="s">
        <v>137</v>
      </c>
      <c r="H320" s="2" t="s">
        <v>3991</v>
      </c>
      <c r="I320" s="2" t="s">
        <v>3991</v>
      </c>
      <c r="J320" s="2"/>
      <c r="K320" s="2" t="s">
        <v>66</v>
      </c>
      <c r="L320" s="2" t="s">
        <v>66</v>
      </c>
      <c r="M320" s="2" t="s">
        <v>66</v>
      </c>
      <c r="N320" s="2" t="s">
        <v>66</v>
      </c>
      <c r="O320" s="2" t="s">
        <v>66</v>
      </c>
      <c r="P320" s="2" t="s">
        <v>3992</v>
      </c>
      <c r="Q320" s="2" t="s">
        <v>66</v>
      </c>
      <c r="R320" s="2" t="s">
        <v>66</v>
      </c>
      <c r="S320" s="2" t="s">
        <v>3062</v>
      </c>
      <c r="T320" s="2" t="s">
        <v>3063</v>
      </c>
      <c r="U320" s="2"/>
      <c r="V320" s="2"/>
      <c r="W320" s="2" t="s">
        <v>112</v>
      </c>
      <c r="X320" s="4" t="s">
        <v>102</v>
      </c>
      <c r="Y320" s="2"/>
      <c r="Z320" s="13" t="s">
        <v>4354</v>
      </c>
      <c r="AE320" t="e">
        <f>IF($AI320="Y",(_xlfn.XLOOKUP($Z320,#REF!,#REF!,)),"")</f>
        <v>#REF!</v>
      </c>
      <c r="AF320" t="e">
        <f>IF($AI320="Y",(_xlfn.XLOOKUP($Z320,#REF!,#REF!,)),"")</f>
        <v>#REF!</v>
      </c>
      <c r="AG320" t="e">
        <f>IF($AI320="Y",(_xlfn.XLOOKUP($Z320,#REF!,#REF!,)),"")</f>
        <v>#REF!</v>
      </c>
      <c r="AH320" t="e">
        <f>IF($AI320="Y",(_xlfn.XLOOKUP($Z320,#REF!,#REF!,)),"")</f>
        <v>#REF!</v>
      </c>
      <c r="AI320" t="e">
        <f>_xlfn.IFNA(_xlfn.XLOOKUP($Z320,#REF!,#REF!,),"")</f>
        <v>#REF!</v>
      </c>
    </row>
    <row r="321" spans="1:35" hidden="1">
      <c r="A321" s="2" t="s">
        <v>3989</v>
      </c>
      <c r="B321" s="2" t="s">
        <v>1465</v>
      </c>
      <c r="C321" s="1" t="s">
        <v>3519</v>
      </c>
      <c r="D321" s="2" t="s">
        <v>1880</v>
      </c>
      <c r="E321" s="2" t="s">
        <v>1018</v>
      </c>
      <c r="F321" s="2" t="s">
        <v>1863</v>
      </c>
      <c r="G321" s="2" t="s">
        <v>137</v>
      </c>
      <c r="H321" s="2" t="s">
        <v>3991</v>
      </c>
      <c r="I321" s="2" t="s">
        <v>3991</v>
      </c>
      <c r="J321" s="2"/>
      <c r="K321" s="2" t="s">
        <v>66</v>
      </c>
      <c r="L321" s="2" t="s">
        <v>66</v>
      </c>
      <c r="M321" s="2" t="s">
        <v>66</v>
      </c>
      <c r="N321" s="2" t="s">
        <v>66</v>
      </c>
      <c r="O321" s="2" t="s">
        <v>66</v>
      </c>
      <c r="P321" s="2" t="s">
        <v>3992</v>
      </c>
      <c r="Q321" s="2" t="s">
        <v>66</v>
      </c>
      <c r="R321" s="2" t="s">
        <v>66</v>
      </c>
      <c r="S321" s="2" t="s">
        <v>1885</v>
      </c>
      <c r="T321" s="2" t="s">
        <v>1886</v>
      </c>
      <c r="U321" s="2"/>
      <c r="V321" s="2"/>
      <c r="W321" s="2" t="s">
        <v>112</v>
      </c>
      <c r="X321" s="4" t="s">
        <v>102</v>
      </c>
      <c r="Y321" s="2"/>
      <c r="Z321" s="13" t="s">
        <v>4355</v>
      </c>
      <c r="AE321" t="e">
        <f>IF($AI321="Y",(_xlfn.XLOOKUP($Z321,#REF!,#REF!,)),"")</f>
        <v>#REF!</v>
      </c>
      <c r="AF321" t="e">
        <f>IF($AI321="Y",(_xlfn.XLOOKUP($Z321,#REF!,#REF!,)),"")</f>
        <v>#REF!</v>
      </c>
      <c r="AG321" t="e">
        <f>IF($AI321="Y",(_xlfn.XLOOKUP($Z321,#REF!,#REF!,)),"")</f>
        <v>#REF!</v>
      </c>
      <c r="AH321" t="e">
        <f>IF($AI321="Y",(_xlfn.XLOOKUP($Z321,#REF!,#REF!,)),"")</f>
        <v>#REF!</v>
      </c>
      <c r="AI321" t="e">
        <f>_xlfn.IFNA(_xlfn.XLOOKUP($Z321,#REF!,#REF!,),"")</f>
        <v>#REF!</v>
      </c>
    </row>
    <row r="322" spans="1:35" hidden="1">
      <c r="A322" s="2" t="s">
        <v>3989</v>
      </c>
      <c r="B322" s="2" t="s">
        <v>3050</v>
      </c>
      <c r="C322" s="2" t="s">
        <v>3522</v>
      </c>
      <c r="D322" s="2" t="s">
        <v>3079</v>
      </c>
      <c r="E322" s="2" t="s">
        <v>1018</v>
      </c>
      <c r="F322" s="2" t="s">
        <v>3080</v>
      </c>
      <c r="G322" s="2" t="s">
        <v>137</v>
      </c>
      <c r="H322" s="2" t="s">
        <v>3991</v>
      </c>
      <c r="I322" s="2" t="s">
        <v>3991</v>
      </c>
      <c r="J322" s="2"/>
      <c r="K322" s="2" t="s">
        <v>66</v>
      </c>
      <c r="L322" s="2" t="s">
        <v>66</v>
      </c>
      <c r="M322" s="2" t="s">
        <v>66</v>
      </c>
      <c r="N322" s="2" t="s">
        <v>66</v>
      </c>
      <c r="O322" s="2" t="s">
        <v>66</v>
      </c>
      <c r="P322" s="2" t="s">
        <v>3992</v>
      </c>
      <c r="Q322" s="2" t="s">
        <v>66</v>
      </c>
      <c r="R322" s="2" t="s">
        <v>66</v>
      </c>
      <c r="S322" s="2" t="s">
        <v>3081</v>
      </c>
      <c r="T322" s="2" t="s">
        <v>3082</v>
      </c>
      <c r="U322" s="2"/>
      <c r="V322" s="2"/>
      <c r="W322" s="2" t="s">
        <v>112</v>
      </c>
      <c r="X322" s="4" t="s">
        <v>102</v>
      </c>
      <c r="Y322" s="2"/>
      <c r="Z322" s="13" t="s">
        <v>4356</v>
      </c>
      <c r="AE322" t="e">
        <f>IF($AI322="Y",(_xlfn.XLOOKUP($Z322,#REF!,#REF!,)),"")</f>
        <v>#REF!</v>
      </c>
      <c r="AF322" t="e">
        <f>IF($AI322="Y",(_xlfn.XLOOKUP($Z322,#REF!,#REF!,)),"")</f>
        <v>#REF!</v>
      </c>
      <c r="AG322" t="e">
        <f>IF($AI322="Y",(_xlfn.XLOOKUP($Z322,#REF!,#REF!,)),"")</f>
        <v>#REF!</v>
      </c>
      <c r="AH322" t="e">
        <f>IF($AI322="Y",(_xlfn.XLOOKUP($Z322,#REF!,#REF!,)),"")</f>
        <v>#REF!</v>
      </c>
      <c r="AI322" t="e">
        <f>_xlfn.IFNA(_xlfn.XLOOKUP($Z322,#REF!,#REF!,),"")</f>
        <v>#REF!</v>
      </c>
    </row>
    <row r="323" spans="1:35" hidden="1">
      <c r="A323" s="2" t="s">
        <v>3989</v>
      </c>
      <c r="B323" s="2" t="s">
        <v>3050</v>
      </c>
      <c r="C323" s="2" t="s">
        <v>3525</v>
      </c>
      <c r="D323" s="2" t="s">
        <v>3099</v>
      </c>
      <c r="E323" s="2" t="s">
        <v>1018</v>
      </c>
      <c r="F323" s="2" t="s">
        <v>3100</v>
      </c>
      <c r="G323" s="2" t="s">
        <v>137</v>
      </c>
      <c r="H323" s="2" t="s">
        <v>3991</v>
      </c>
      <c r="I323" s="2" t="s">
        <v>3991</v>
      </c>
      <c r="J323" s="2"/>
      <c r="K323" s="2" t="s">
        <v>66</v>
      </c>
      <c r="L323" s="2" t="s">
        <v>66</v>
      </c>
      <c r="M323" s="2" t="s">
        <v>66</v>
      </c>
      <c r="N323" s="2" t="s">
        <v>66</v>
      </c>
      <c r="O323" s="2" t="s">
        <v>66</v>
      </c>
      <c r="P323" s="2" t="s">
        <v>3992</v>
      </c>
      <c r="Q323" s="2" t="s">
        <v>66</v>
      </c>
      <c r="R323" s="2" t="s">
        <v>66</v>
      </c>
      <c r="S323" s="2" t="s">
        <v>3102</v>
      </c>
      <c r="T323" s="2" t="s">
        <v>3103</v>
      </c>
      <c r="U323" s="2"/>
      <c r="V323" s="2"/>
      <c r="W323" s="2" t="s">
        <v>112</v>
      </c>
      <c r="X323" s="4" t="s">
        <v>102</v>
      </c>
      <c r="Y323" s="2"/>
      <c r="Z323" s="13" t="s">
        <v>4357</v>
      </c>
      <c r="AE323" t="e">
        <f>IF($AI323="Y",(_xlfn.XLOOKUP($Z323,#REF!,#REF!,)),"")</f>
        <v>#REF!</v>
      </c>
      <c r="AF323" t="e">
        <f>IF($AI323="Y",(_xlfn.XLOOKUP($Z323,#REF!,#REF!,)),"")</f>
        <v>#REF!</v>
      </c>
      <c r="AG323" t="e">
        <f>IF($AI323="Y",(_xlfn.XLOOKUP($Z323,#REF!,#REF!,)),"")</f>
        <v>#REF!</v>
      </c>
      <c r="AH323" t="e">
        <f>IF($AI323="Y",(_xlfn.XLOOKUP($Z323,#REF!,#REF!,)),"")</f>
        <v>#REF!</v>
      </c>
      <c r="AI323" t="e">
        <f>_xlfn.IFNA(_xlfn.XLOOKUP($Z323,#REF!,#REF!,),"")</f>
        <v>#REF!</v>
      </c>
    </row>
    <row r="324" spans="1:35" hidden="1">
      <c r="A324" s="2" t="s">
        <v>3989</v>
      </c>
      <c r="B324" s="2" t="s">
        <v>3050</v>
      </c>
      <c r="C324" s="2" t="s">
        <v>3528</v>
      </c>
      <c r="D324" s="2" t="s">
        <v>3132</v>
      </c>
      <c r="E324" s="2" t="s">
        <v>234</v>
      </c>
      <c r="F324" s="2" t="s">
        <v>3133</v>
      </c>
      <c r="G324" s="2" t="s">
        <v>137</v>
      </c>
      <c r="H324" s="2" t="s">
        <v>3991</v>
      </c>
      <c r="I324" s="2" t="s">
        <v>3991</v>
      </c>
      <c r="J324" s="2"/>
      <c r="K324" s="2" t="s">
        <v>66</v>
      </c>
      <c r="L324" s="2" t="s">
        <v>66</v>
      </c>
      <c r="M324" s="2" t="s">
        <v>66</v>
      </c>
      <c r="N324" s="2" t="s">
        <v>66</v>
      </c>
      <c r="O324" s="2" t="s">
        <v>66</v>
      </c>
      <c r="P324" s="2" t="s">
        <v>3992</v>
      </c>
      <c r="Q324" s="2" t="s">
        <v>238</v>
      </c>
      <c r="R324" s="2" t="s">
        <v>66</v>
      </c>
      <c r="S324" s="2" t="s">
        <v>3134</v>
      </c>
      <c r="T324" s="2" t="s">
        <v>3135</v>
      </c>
      <c r="U324" s="2"/>
      <c r="V324" s="2"/>
      <c r="W324" s="2" t="s">
        <v>112</v>
      </c>
      <c r="X324" s="4" t="s">
        <v>102</v>
      </c>
      <c r="Y324" s="2"/>
      <c r="Z324" s="13"/>
      <c r="AE324" t="e">
        <f>IF($AI324="Y",(_xlfn.XLOOKUP($Z324,#REF!,#REF!,)),"")</f>
        <v>#REF!</v>
      </c>
      <c r="AF324" t="e">
        <f>IF($AI324="Y",(_xlfn.XLOOKUP($Z324,#REF!,#REF!,)),"")</f>
        <v>#REF!</v>
      </c>
      <c r="AG324" t="e">
        <f>IF($AI324="Y",(_xlfn.XLOOKUP($Z324,#REF!,#REF!,)),"")</f>
        <v>#REF!</v>
      </c>
      <c r="AH324" t="e">
        <f>IF($AI324="Y",(_xlfn.XLOOKUP($Z324,#REF!,#REF!,)),"")</f>
        <v>#REF!</v>
      </c>
      <c r="AI324" t="e">
        <f>_xlfn.IFNA(_xlfn.XLOOKUP($Z324,#REF!,#REF!,),"")</f>
        <v>#REF!</v>
      </c>
    </row>
    <row r="325" spans="1:35" hidden="1">
      <c r="A325" s="2" t="s">
        <v>3989</v>
      </c>
      <c r="B325" s="2" t="s">
        <v>3050</v>
      </c>
      <c r="C325" s="2" t="s">
        <v>3531</v>
      </c>
      <c r="D325" s="2" t="s">
        <v>3144</v>
      </c>
      <c r="E325" s="2" t="s">
        <v>1018</v>
      </c>
      <c r="F325" s="2" t="s">
        <v>3145</v>
      </c>
      <c r="G325" s="2" t="s">
        <v>137</v>
      </c>
      <c r="H325" s="2" t="s">
        <v>3991</v>
      </c>
      <c r="I325" s="2" t="s">
        <v>3991</v>
      </c>
      <c r="J325" s="2"/>
      <c r="K325" s="2" t="s">
        <v>66</v>
      </c>
      <c r="L325" s="2" t="s">
        <v>66</v>
      </c>
      <c r="M325" s="2" t="s">
        <v>66</v>
      </c>
      <c r="N325" s="2" t="s">
        <v>66</v>
      </c>
      <c r="O325" s="2" t="s">
        <v>66</v>
      </c>
      <c r="P325" s="2" t="s">
        <v>3992</v>
      </c>
      <c r="Q325" s="2" t="s">
        <v>66</v>
      </c>
      <c r="R325" s="2" t="s">
        <v>66</v>
      </c>
      <c r="S325" s="2" t="s">
        <v>3146</v>
      </c>
      <c r="T325" s="2" t="s">
        <v>3147</v>
      </c>
      <c r="U325" s="2"/>
      <c r="V325" s="2"/>
      <c r="W325" s="2" t="s">
        <v>112</v>
      </c>
      <c r="X325" s="4" t="s">
        <v>102</v>
      </c>
      <c r="Y325" s="2"/>
      <c r="Z325" s="13" t="s">
        <v>4358</v>
      </c>
      <c r="AE325" t="e">
        <f>IF($AI325="Y",(_xlfn.XLOOKUP($Z325,#REF!,#REF!,)),"")</f>
        <v>#REF!</v>
      </c>
      <c r="AF325" t="e">
        <f>IF($AI325="Y",(_xlfn.XLOOKUP($Z325,#REF!,#REF!,)),"")</f>
        <v>#REF!</v>
      </c>
      <c r="AG325" t="e">
        <f>IF($AI325="Y",(_xlfn.XLOOKUP($Z325,#REF!,#REF!,)),"")</f>
        <v>#REF!</v>
      </c>
      <c r="AH325" t="e">
        <f>IF($AI325="Y",(_xlfn.XLOOKUP($Z325,#REF!,#REF!,)),"")</f>
        <v>#REF!</v>
      </c>
      <c r="AI325" t="e">
        <f>_xlfn.IFNA(_xlfn.XLOOKUP($Z325,#REF!,#REF!,),"")</f>
        <v>#REF!</v>
      </c>
    </row>
    <row r="326" spans="1:35" hidden="1">
      <c r="A326" s="2" t="s">
        <v>3989</v>
      </c>
      <c r="B326" s="2" t="s">
        <v>3050</v>
      </c>
      <c r="C326" s="2" t="s">
        <v>3534</v>
      </c>
      <c r="D326" s="2" t="s">
        <v>3153</v>
      </c>
      <c r="E326" s="2" t="s">
        <v>1018</v>
      </c>
      <c r="F326" s="2" t="s">
        <v>3154</v>
      </c>
      <c r="G326" s="2" t="s">
        <v>137</v>
      </c>
      <c r="H326" s="2" t="s">
        <v>3991</v>
      </c>
      <c r="I326" s="2" t="s">
        <v>3991</v>
      </c>
      <c r="J326" s="2"/>
      <c r="K326" s="2" t="s">
        <v>66</v>
      </c>
      <c r="L326" s="2" t="s">
        <v>66</v>
      </c>
      <c r="M326" s="2" t="s">
        <v>66</v>
      </c>
      <c r="N326" s="2" t="s">
        <v>66</v>
      </c>
      <c r="O326" s="2" t="s">
        <v>66</v>
      </c>
      <c r="P326" s="2" t="s">
        <v>3992</v>
      </c>
      <c r="Q326" s="2" t="s">
        <v>66</v>
      </c>
      <c r="R326" s="2" t="s">
        <v>66</v>
      </c>
      <c r="S326" s="2" t="s">
        <v>3155</v>
      </c>
      <c r="T326" s="2" t="s">
        <v>3156</v>
      </c>
      <c r="U326" s="2"/>
      <c r="V326" s="2"/>
      <c r="W326" s="2" t="s">
        <v>112</v>
      </c>
      <c r="X326" s="4" t="s">
        <v>102</v>
      </c>
      <c r="Y326" s="2"/>
      <c r="Z326" s="13" t="s">
        <v>4359</v>
      </c>
      <c r="AE326" t="e">
        <f>IF($AI326="Y",(_xlfn.XLOOKUP($Z326,#REF!,#REF!,)),"")</f>
        <v>#REF!</v>
      </c>
      <c r="AF326" t="e">
        <f>IF($AI326="Y",(_xlfn.XLOOKUP($Z326,#REF!,#REF!,)),"")</f>
        <v>#REF!</v>
      </c>
      <c r="AG326" t="e">
        <f>IF($AI326="Y",(_xlfn.XLOOKUP($Z326,#REF!,#REF!,)),"")</f>
        <v>#REF!</v>
      </c>
      <c r="AH326" t="e">
        <f>IF($AI326="Y",(_xlfn.XLOOKUP($Z326,#REF!,#REF!,)),"")</f>
        <v>#REF!</v>
      </c>
      <c r="AI326" t="e">
        <f>_xlfn.IFNA(_xlfn.XLOOKUP($Z326,#REF!,#REF!,),"")</f>
        <v>#REF!</v>
      </c>
    </row>
    <row r="327" spans="1:35" hidden="1">
      <c r="A327" s="2" t="s">
        <v>3989</v>
      </c>
      <c r="B327" s="2" t="s">
        <v>89</v>
      </c>
      <c r="C327" s="2" t="s">
        <v>4360</v>
      </c>
      <c r="D327" s="2" t="s">
        <v>4361</v>
      </c>
      <c r="E327" s="2" t="s">
        <v>184</v>
      </c>
      <c r="F327" s="2" t="s">
        <v>175</v>
      </c>
      <c r="G327" s="2" t="s">
        <v>137</v>
      </c>
      <c r="H327" s="2" t="s">
        <v>3991</v>
      </c>
      <c r="I327" s="2" t="s">
        <v>3991</v>
      </c>
      <c r="J327" s="2"/>
      <c r="K327" s="2" t="s">
        <v>66</v>
      </c>
      <c r="L327" s="2" t="s">
        <v>66</v>
      </c>
      <c r="M327" s="2" t="s">
        <v>66</v>
      </c>
      <c r="N327" s="2" t="s">
        <v>66</v>
      </c>
      <c r="O327" s="2" t="s">
        <v>66</v>
      </c>
      <c r="P327" s="2" t="s">
        <v>3992</v>
      </c>
      <c r="Q327" s="2" t="s">
        <v>186</v>
      </c>
      <c r="R327" s="2" t="s">
        <v>66</v>
      </c>
      <c r="S327" s="2" t="s">
        <v>99</v>
      </c>
      <c r="T327" s="2" t="s">
        <v>187</v>
      </c>
      <c r="U327" s="2"/>
      <c r="V327" s="2"/>
      <c r="W327" s="2" t="s">
        <v>62</v>
      </c>
      <c r="X327" s="4" t="s">
        <v>102</v>
      </c>
      <c r="Y327" s="2"/>
      <c r="Z327" s="13"/>
      <c r="AE327" t="e">
        <f>IF($AI327="Y",(_xlfn.XLOOKUP($Z327,#REF!,#REF!,)),"")</f>
        <v>#REF!</v>
      </c>
      <c r="AF327" t="e">
        <f>IF($AI327="Y",(_xlfn.XLOOKUP($Z327,#REF!,#REF!,)),"")</f>
        <v>#REF!</v>
      </c>
      <c r="AG327" t="e">
        <f>IF($AI327="Y",(_xlfn.XLOOKUP($Z327,#REF!,#REF!,)),"")</f>
        <v>#REF!</v>
      </c>
      <c r="AH327" t="e">
        <f>IF($AI327="Y",(_xlfn.XLOOKUP($Z327,#REF!,#REF!,)),"")</f>
        <v>#REF!</v>
      </c>
      <c r="AI327" t="e">
        <f>_xlfn.IFNA(_xlfn.XLOOKUP($Z327,#REF!,#REF!,),"")</f>
        <v>#REF!</v>
      </c>
    </row>
    <row r="328" spans="1:35" hidden="1">
      <c r="A328" s="2" t="s">
        <v>3989</v>
      </c>
      <c r="B328" s="2" t="s">
        <v>89</v>
      </c>
      <c r="C328" s="2" t="s">
        <v>3537</v>
      </c>
      <c r="D328" s="2" t="s">
        <v>4361</v>
      </c>
      <c r="E328" s="2" t="s">
        <v>189</v>
      </c>
      <c r="F328" s="2" t="s">
        <v>175</v>
      </c>
      <c r="G328" s="2" t="s">
        <v>137</v>
      </c>
      <c r="H328" s="2" t="s">
        <v>3991</v>
      </c>
      <c r="I328" s="2" t="s">
        <v>3991</v>
      </c>
      <c r="J328" s="2"/>
      <c r="K328" s="2" t="s">
        <v>66</v>
      </c>
      <c r="L328" s="2" t="s">
        <v>66</v>
      </c>
      <c r="M328" s="2" t="s">
        <v>66</v>
      </c>
      <c r="N328" s="2" t="s">
        <v>66</v>
      </c>
      <c r="O328" s="2" t="s">
        <v>66</v>
      </c>
      <c r="P328" s="2" t="s">
        <v>3992</v>
      </c>
      <c r="Q328" s="2" t="s">
        <v>186</v>
      </c>
      <c r="R328" s="2" t="s">
        <v>66</v>
      </c>
      <c r="S328" s="2" t="s">
        <v>99</v>
      </c>
      <c r="T328" s="2" t="s">
        <v>187</v>
      </c>
      <c r="U328" s="2"/>
      <c r="V328" s="2"/>
      <c r="W328" s="2" t="s">
        <v>112</v>
      </c>
      <c r="X328" s="1">
        <v>24</v>
      </c>
      <c r="Y328" s="2"/>
      <c r="Z328" s="13" t="s">
        <v>4362</v>
      </c>
      <c r="AE328" t="e">
        <f>IF($AI328="Y",(_xlfn.XLOOKUP($Z328,#REF!,#REF!,)),"")</f>
        <v>#REF!</v>
      </c>
      <c r="AF328" t="e">
        <f>IF($AI328="Y",(_xlfn.XLOOKUP($Z328,#REF!,#REF!,)),"")</f>
        <v>#REF!</v>
      </c>
      <c r="AG328" t="e">
        <f>IF($AI328="Y",(_xlfn.XLOOKUP($Z328,#REF!,#REF!,)),"")</f>
        <v>#REF!</v>
      </c>
      <c r="AH328" t="e">
        <f>IF($AI328="Y",(_xlfn.XLOOKUP($Z328,#REF!,#REF!,)),"")</f>
        <v>#REF!</v>
      </c>
      <c r="AI328" t="e">
        <f>_xlfn.IFNA(_xlfn.XLOOKUP($Z328,#REF!,#REF!,),"")</f>
        <v>#REF!</v>
      </c>
    </row>
    <row r="329" spans="1:35" hidden="1">
      <c r="A329" s="2" t="s">
        <v>3989</v>
      </c>
      <c r="B329" s="2" t="s">
        <v>89</v>
      </c>
      <c r="C329" s="2" t="s">
        <v>4363</v>
      </c>
      <c r="D329" s="2" t="s">
        <v>434</v>
      </c>
      <c r="E329" s="2" t="s">
        <v>184</v>
      </c>
      <c r="F329" s="2" t="s">
        <v>435</v>
      </c>
      <c r="G329" s="2" t="s">
        <v>137</v>
      </c>
      <c r="H329" s="2" t="s">
        <v>3991</v>
      </c>
      <c r="I329" s="2" t="s">
        <v>3991</v>
      </c>
      <c r="J329" s="2"/>
      <c r="K329" s="2" t="s">
        <v>66</v>
      </c>
      <c r="L329" s="2" t="s">
        <v>66</v>
      </c>
      <c r="M329" s="2" t="s">
        <v>66</v>
      </c>
      <c r="N329" s="2" t="s">
        <v>66</v>
      </c>
      <c r="O329" s="2" t="s">
        <v>66</v>
      </c>
      <c r="P329" s="2" t="s">
        <v>3992</v>
      </c>
      <c r="Q329" s="2" t="s">
        <v>186</v>
      </c>
      <c r="R329" s="2" t="s">
        <v>66</v>
      </c>
      <c r="S329" s="2" t="s">
        <v>438</v>
      </c>
      <c r="T329" s="2" t="s">
        <v>442</v>
      </c>
      <c r="U329" s="2"/>
      <c r="V329" s="2"/>
      <c r="W329" s="2" t="s">
        <v>62</v>
      </c>
      <c r="X329" s="4" t="s">
        <v>102</v>
      </c>
      <c r="Y329" s="2"/>
      <c r="Z329" s="13"/>
      <c r="AE329" t="e">
        <f>IF($AI329="Y",(_xlfn.XLOOKUP($Z329,#REF!,#REF!,)),"")</f>
        <v>#REF!</v>
      </c>
      <c r="AF329" t="e">
        <f>IF($AI329="Y",(_xlfn.XLOOKUP($Z329,#REF!,#REF!,)),"")</f>
        <v>#REF!</v>
      </c>
      <c r="AG329" t="e">
        <f>IF($AI329="Y",(_xlfn.XLOOKUP($Z329,#REF!,#REF!,)),"")</f>
        <v>#REF!</v>
      </c>
      <c r="AH329" t="e">
        <f>IF($AI329="Y",(_xlfn.XLOOKUP($Z329,#REF!,#REF!,)),"")</f>
        <v>#REF!</v>
      </c>
      <c r="AI329" t="e">
        <f>_xlfn.IFNA(_xlfn.XLOOKUP($Z329,#REF!,#REF!,),"")</f>
        <v>#REF!</v>
      </c>
    </row>
    <row r="330" spans="1:35" hidden="1">
      <c r="A330" s="2" t="s">
        <v>3989</v>
      </c>
      <c r="B330" s="2" t="s">
        <v>89</v>
      </c>
      <c r="C330" s="6" t="s">
        <v>3539</v>
      </c>
      <c r="D330" s="2" t="s">
        <v>434</v>
      </c>
      <c r="E330" s="2" t="s">
        <v>189</v>
      </c>
      <c r="F330" s="2" t="s">
        <v>435</v>
      </c>
      <c r="G330" s="2" t="s">
        <v>137</v>
      </c>
      <c r="H330" s="2" t="s">
        <v>3991</v>
      </c>
      <c r="I330" s="2" t="s">
        <v>3991</v>
      </c>
      <c r="J330" s="2"/>
      <c r="K330" s="2" t="s">
        <v>66</v>
      </c>
      <c r="L330" s="2" t="s">
        <v>66</v>
      </c>
      <c r="M330" s="2" t="s">
        <v>66</v>
      </c>
      <c r="N330" s="2" t="s">
        <v>66</v>
      </c>
      <c r="O330" s="2" t="s">
        <v>66</v>
      </c>
      <c r="P330" s="2" t="s">
        <v>3992</v>
      </c>
      <c r="Q330" s="2" t="s">
        <v>186</v>
      </c>
      <c r="R330" s="2" t="s">
        <v>66</v>
      </c>
      <c r="S330" s="2" t="s">
        <v>438</v>
      </c>
      <c r="T330" s="2" t="s">
        <v>442</v>
      </c>
      <c r="U330" s="2"/>
      <c r="V330" s="2"/>
      <c r="W330" s="2" t="s">
        <v>112</v>
      </c>
      <c r="X330" s="1">
        <v>24</v>
      </c>
      <c r="Y330" s="2"/>
      <c r="Z330" s="13" t="s">
        <v>4364</v>
      </c>
      <c r="AE330" t="e">
        <f>IF($AI330="Y",(_xlfn.XLOOKUP($Z330,#REF!,#REF!,)),"")</f>
        <v>#REF!</v>
      </c>
      <c r="AF330" t="e">
        <f>IF($AI330="Y",(_xlfn.XLOOKUP($Z330,#REF!,#REF!,)),"")</f>
        <v>#REF!</v>
      </c>
      <c r="AG330" t="e">
        <f>IF($AI330="Y",(_xlfn.XLOOKUP($Z330,#REF!,#REF!,)),"")</f>
        <v>#REF!</v>
      </c>
      <c r="AH330" t="e">
        <f>IF($AI330="Y",(_xlfn.XLOOKUP($Z330,#REF!,#REF!,)),"")</f>
        <v>#REF!</v>
      </c>
      <c r="AI330" t="e">
        <f>_xlfn.IFNA(_xlfn.XLOOKUP($Z330,#REF!,#REF!,),"")</f>
        <v>#REF!</v>
      </c>
    </row>
    <row r="331" spans="1:35" hidden="1">
      <c r="A331" s="2" t="s">
        <v>3989</v>
      </c>
      <c r="B331" s="2" t="s">
        <v>89</v>
      </c>
      <c r="C331" s="2" t="s">
        <v>4365</v>
      </c>
      <c r="D331" s="2" t="s">
        <v>332</v>
      </c>
      <c r="E331" s="2" t="s">
        <v>337</v>
      </c>
      <c r="F331" s="2" t="s">
        <v>333</v>
      </c>
      <c r="G331" s="2" t="s">
        <v>137</v>
      </c>
      <c r="H331" s="2" t="s">
        <v>3991</v>
      </c>
      <c r="I331" s="2" t="s">
        <v>3991</v>
      </c>
      <c r="J331" s="2"/>
      <c r="K331" s="2" t="s">
        <v>66</v>
      </c>
      <c r="L331" s="2" t="s">
        <v>66</v>
      </c>
      <c r="M331" s="2" t="s">
        <v>66</v>
      </c>
      <c r="N331" s="2" t="s">
        <v>66</v>
      </c>
      <c r="O331" s="2" t="s">
        <v>66</v>
      </c>
      <c r="P331" s="2" t="s">
        <v>3992</v>
      </c>
      <c r="Q331" s="2" t="s">
        <v>339</v>
      </c>
      <c r="R331" s="2" t="s">
        <v>66</v>
      </c>
      <c r="S331" s="2" t="s">
        <v>291</v>
      </c>
      <c r="T331" s="2" t="s">
        <v>340</v>
      </c>
      <c r="U331" s="2"/>
      <c r="V331" s="2"/>
      <c r="W331" s="2" t="s">
        <v>62</v>
      </c>
      <c r="X331" s="4" t="s">
        <v>102</v>
      </c>
      <c r="Y331" s="2"/>
      <c r="Z331" s="13"/>
      <c r="AE331" t="e">
        <f>IF($AI331="Y",(_xlfn.XLOOKUP($Z331,#REF!,#REF!,)),"")</f>
        <v>#REF!</v>
      </c>
      <c r="AF331" t="e">
        <f>IF($AI331="Y",(_xlfn.XLOOKUP($Z331,#REF!,#REF!,)),"")</f>
        <v>#REF!</v>
      </c>
      <c r="AG331" t="e">
        <f>IF($AI331="Y",(_xlfn.XLOOKUP($Z331,#REF!,#REF!,)),"")</f>
        <v>#REF!</v>
      </c>
      <c r="AH331" t="e">
        <f>IF($AI331="Y",(_xlfn.XLOOKUP($Z331,#REF!,#REF!,)),"")</f>
        <v>#REF!</v>
      </c>
      <c r="AI331" t="e">
        <f>_xlfn.IFNA(_xlfn.XLOOKUP($Z331,#REF!,#REF!,),"")</f>
        <v>#REF!</v>
      </c>
    </row>
    <row r="332" spans="1:35" hidden="1">
      <c r="A332" s="2" t="s">
        <v>3989</v>
      </c>
      <c r="B332" s="2" t="s">
        <v>89</v>
      </c>
      <c r="C332" s="2" t="s">
        <v>3543</v>
      </c>
      <c r="D332" s="2" t="s">
        <v>332</v>
      </c>
      <c r="E332" s="2" t="s">
        <v>342</v>
      </c>
      <c r="F332" s="2" t="s">
        <v>333</v>
      </c>
      <c r="G332" s="2" t="s">
        <v>137</v>
      </c>
      <c r="H332" s="2" t="s">
        <v>3991</v>
      </c>
      <c r="I332" s="2" t="s">
        <v>3991</v>
      </c>
      <c r="J332" s="2"/>
      <c r="K332" s="2" t="s">
        <v>66</v>
      </c>
      <c r="L332" s="2" t="s">
        <v>66</v>
      </c>
      <c r="M332" s="2" t="s">
        <v>66</v>
      </c>
      <c r="N332" s="2" t="s">
        <v>66</v>
      </c>
      <c r="O332" s="2" t="s">
        <v>66</v>
      </c>
      <c r="P332" s="2" t="s">
        <v>3992</v>
      </c>
      <c r="Q332" s="2" t="s">
        <v>339</v>
      </c>
      <c r="R332" s="2" t="s">
        <v>66</v>
      </c>
      <c r="S332" s="2" t="s">
        <v>291</v>
      </c>
      <c r="T332" s="2" t="s">
        <v>340</v>
      </c>
      <c r="U332" s="2"/>
      <c r="V332" s="2"/>
      <c r="W332" s="2" t="s">
        <v>112</v>
      </c>
      <c r="X332" s="1">
        <v>24</v>
      </c>
      <c r="Y332" s="2"/>
      <c r="Z332" s="13" t="s">
        <v>4366</v>
      </c>
      <c r="AE332" t="e">
        <f>IF($AI332="Y",(_xlfn.XLOOKUP($Z332,#REF!,#REF!,)),"")</f>
        <v>#REF!</v>
      </c>
      <c r="AF332" t="e">
        <f>IF($AI332="Y",(_xlfn.XLOOKUP($Z332,#REF!,#REF!,)),"")</f>
        <v>#REF!</v>
      </c>
      <c r="AG332" t="e">
        <f>IF($AI332="Y",(_xlfn.XLOOKUP($Z332,#REF!,#REF!,)),"")</f>
        <v>#REF!</v>
      </c>
      <c r="AH332" t="e">
        <f>IF($AI332="Y",(_xlfn.XLOOKUP($Z332,#REF!,#REF!,)),"")</f>
        <v>#REF!</v>
      </c>
      <c r="AI332" t="e">
        <f>_xlfn.IFNA(_xlfn.XLOOKUP($Z332,#REF!,#REF!,),"")</f>
        <v>#REF!</v>
      </c>
    </row>
    <row r="333" spans="1:35" hidden="1">
      <c r="A333" s="2" t="s">
        <v>3989</v>
      </c>
      <c r="B333" s="2" t="s">
        <v>89</v>
      </c>
      <c r="C333" s="2" t="s">
        <v>4367</v>
      </c>
      <c r="D333" s="2" t="s">
        <v>328</v>
      </c>
      <c r="E333" s="2" t="s">
        <v>345</v>
      </c>
      <c r="F333" s="2" t="s">
        <v>319</v>
      </c>
      <c r="G333" s="2" t="s">
        <v>137</v>
      </c>
      <c r="H333" s="2" t="s">
        <v>3991</v>
      </c>
      <c r="I333" s="2" t="s">
        <v>3991</v>
      </c>
      <c r="J333" s="2"/>
      <c r="K333" s="2" t="s">
        <v>66</v>
      </c>
      <c r="L333" s="2" t="s">
        <v>66</v>
      </c>
      <c r="M333" s="2" t="s">
        <v>66</v>
      </c>
      <c r="N333" s="2" t="s">
        <v>66</v>
      </c>
      <c r="O333" s="2" t="s">
        <v>66</v>
      </c>
      <c r="P333" s="2" t="s">
        <v>3992</v>
      </c>
      <c r="Q333" s="2" t="s">
        <v>66</v>
      </c>
      <c r="R333" s="2" t="s">
        <v>66</v>
      </c>
      <c r="S333" s="2" t="s">
        <v>291</v>
      </c>
      <c r="T333" s="2" t="s">
        <v>349</v>
      </c>
      <c r="U333" s="2"/>
      <c r="V333" s="2"/>
      <c r="W333" s="2" t="s">
        <v>258</v>
      </c>
      <c r="X333" s="1" t="s">
        <v>62</v>
      </c>
      <c r="Y333" s="2"/>
      <c r="Z333" s="13"/>
      <c r="AE333" t="e">
        <f>IF($AI333="Y",(_xlfn.XLOOKUP($Z333,#REF!,#REF!,)),"")</f>
        <v>#REF!</v>
      </c>
      <c r="AF333" t="e">
        <f>IF($AI333="Y",(_xlfn.XLOOKUP($Z333,#REF!,#REF!,)),"")</f>
        <v>#REF!</v>
      </c>
      <c r="AG333" t="e">
        <f>IF($AI333="Y",(_xlfn.XLOOKUP($Z333,#REF!,#REF!,)),"")</f>
        <v>#REF!</v>
      </c>
      <c r="AH333" t="e">
        <f>IF($AI333="Y",(_xlfn.XLOOKUP($Z333,#REF!,#REF!,)),"")</f>
        <v>#REF!</v>
      </c>
      <c r="AI333" t="e">
        <f>_xlfn.IFNA(_xlfn.XLOOKUP($Z333,#REF!,#REF!,),"")</f>
        <v>#REF!</v>
      </c>
    </row>
    <row r="334" spans="1:35" hidden="1">
      <c r="A334" s="2" t="s">
        <v>3989</v>
      </c>
      <c r="B334" s="2" t="s">
        <v>89</v>
      </c>
      <c r="C334" s="2" t="s">
        <v>4368</v>
      </c>
      <c r="D334" s="2" t="s">
        <v>328</v>
      </c>
      <c r="E334" s="2" t="s">
        <v>337</v>
      </c>
      <c r="F334" s="2" t="s">
        <v>319</v>
      </c>
      <c r="G334" s="2" t="s">
        <v>137</v>
      </c>
      <c r="H334" s="2" t="s">
        <v>3991</v>
      </c>
      <c r="I334" s="2" t="s">
        <v>3991</v>
      </c>
      <c r="J334" s="2"/>
      <c r="K334" s="2" t="s">
        <v>66</v>
      </c>
      <c r="L334" s="2" t="s">
        <v>66</v>
      </c>
      <c r="M334" s="2" t="s">
        <v>66</v>
      </c>
      <c r="N334" s="2" t="s">
        <v>66</v>
      </c>
      <c r="O334" s="2" t="s">
        <v>66</v>
      </c>
      <c r="P334" s="2" t="s">
        <v>3992</v>
      </c>
      <c r="Q334" s="2" t="s">
        <v>339</v>
      </c>
      <c r="R334" s="2" t="s">
        <v>66</v>
      </c>
      <c r="S334" s="2" t="s">
        <v>291</v>
      </c>
      <c r="T334" s="2" t="s">
        <v>349</v>
      </c>
      <c r="U334" s="2"/>
      <c r="V334" s="2"/>
      <c r="W334" s="2" t="s">
        <v>62</v>
      </c>
      <c r="X334" s="4" t="s">
        <v>102</v>
      </c>
      <c r="Y334" s="2"/>
      <c r="Z334" s="13"/>
      <c r="AE334" t="e">
        <f>IF($AI334="Y",(_xlfn.XLOOKUP($Z334,#REF!,#REF!,)),"")</f>
        <v>#REF!</v>
      </c>
      <c r="AF334" t="e">
        <f>IF($AI334="Y",(_xlfn.XLOOKUP($Z334,#REF!,#REF!,)),"")</f>
        <v>#REF!</v>
      </c>
      <c r="AG334" t="e">
        <f>IF($AI334="Y",(_xlfn.XLOOKUP($Z334,#REF!,#REF!,)),"")</f>
        <v>#REF!</v>
      </c>
      <c r="AH334" t="e">
        <f>IF($AI334="Y",(_xlfn.XLOOKUP($Z334,#REF!,#REF!,)),"")</f>
        <v>#REF!</v>
      </c>
      <c r="AI334" t="e">
        <f>_xlfn.IFNA(_xlfn.XLOOKUP($Z334,#REF!,#REF!,),"")</f>
        <v>#REF!</v>
      </c>
    </row>
    <row r="335" spans="1:35" hidden="1">
      <c r="A335" s="2" t="s">
        <v>3989</v>
      </c>
      <c r="B335" s="2" t="s">
        <v>89</v>
      </c>
      <c r="C335" s="2" t="s">
        <v>3546</v>
      </c>
      <c r="D335" s="2" t="s">
        <v>328</v>
      </c>
      <c r="E335" s="2" t="s">
        <v>342</v>
      </c>
      <c r="F335" s="2" t="s">
        <v>319</v>
      </c>
      <c r="G335" s="2" t="s">
        <v>137</v>
      </c>
      <c r="H335" s="2" t="s">
        <v>3991</v>
      </c>
      <c r="I335" s="2" t="s">
        <v>3991</v>
      </c>
      <c r="J335" s="2"/>
      <c r="K335" s="2" t="s">
        <v>66</v>
      </c>
      <c r="L335" s="2" t="s">
        <v>66</v>
      </c>
      <c r="M335" s="2" t="s">
        <v>66</v>
      </c>
      <c r="N335" s="2" t="s">
        <v>66</v>
      </c>
      <c r="O335" s="2" t="s">
        <v>66</v>
      </c>
      <c r="P335" s="2" t="s">
        <v>3992</v>
      </c>
      <c r="Q335" s="2" t="s">
        <v>339</v>
      </c>
      <c r="R335" s="2" t="s">
        <v>66</v>
      </c>
      <c r="S335" s="2" t="s">
        <v>291</v>
      </c>
      <c r="T335" s="2" t="s">
        <v>349</v>
      </c>
      <c r="U335" s="2"/>
      <c r="V335" s="2"/>
      <c r="W335" s="2" t="s">
        <v>112</v>
      </c>
      <c r="X335" s="1">
        <v>24</v>
      </c>
      <c r="Y335" s="2"/>
      <c r="Z335" s="13" t="s">
        <v>4369</v>
      </c>
      <c r="AE335" t="e">
        <f>IF($AI335="Y",(_xlfn.XLOOKUP($Z335,#REF!,#REF!,)),"")</f>
        <v>#REF!</v>
      </c>
      <c r="AF335" t="e">
        <f>IF($AI335="Y",(_xlfn.XLOOKUP($Z335,#REF!,#REF!,)),"")</f>
        <v>#REF!</v>
      </c>
      <c r="AG335" t="e">
        <f>IF($AI335="Y",(_xlfn.XLOOKUP($Z335,#REF!,#REF!,)),"")</f>
        <v>#REF!</v>
      </c>
      <c r="AH335" t="e">
        <f>IF($AI335="Y",(_xlfn.XLOOKUP($Z335,#REF!,#REF!,)),"")</f>
        <v>#REF!</v>
      </c>
      <c r="AI335" t="e">
        <f>_xlfn.IFNA(_xlfn.XLOOKUP($Z335,#REF!,#REF!,),"")</f>
        <v>#REF!</v>
      </c>
    </row>
    <row r="336" spans="1:35" hidden="1">
      <c r="A336" s="2" t="s">
        <v>3989</v>
      </c>
      <c r="B336" s="2" t="s">
        <v>89</v>
      </c>
      <c r="C336" s="2" t="s">
        <v>4370</v>
      </c>
      <c r="D336" s="2" t="s">
        <v>467</v>
      </c>
      <c r="E336" s="2" t="s">
        <v>184</v>
      </c>
      <c r="F336" s="2" t="s">
        <v>468</v>
      </c>
      <c r="G336" s="2" t="s">
        <v>137</v>
      </c>
      <c r="H336" s="2" t="s">
        <v>3991</v>
      </c>
      <c r="I336" s="2" t="s">
        <v>3991</v>
      </c>
      <c r="J336" s="2"/>
      <c r="K336" s="2" t="s">
        <v>66</v>
      </c>
      <c r="L336" s="2" t="s">
        <v>66</v>
      </c>
      <c r="M336" s="2" t="s">
        <v>66</v>
      </c>
      <c r="N336" s="2" t="s">
        <v>66</v>
      </c>
      <c r="O336" s="2" t="s">
        <v>66</v>
      </c>
      <c r="P336" s="2" t="s">
        <v>3992</v>
      </c>
      <c r="Q336" s="2" t="s">
        <v>186</v>
      </c>
      <c r="R336" s="2" t="s">
        <v>66</v>
      </c>
      <c r="S336" s="2" t="s">
        <v>438</v>
      </c>
      <c r="T336" s="2" t="s">
        <v>469</v>
      </c>
      <c r="U336" s="2"/>
      <c r="V336" s="2"/>
      <c r="W336" s="2" t="s">
        <v>62</v>
      </c>
      <c r="X336" s="4" t="s">
        <v>102</v>
      </c>
      <c r="Y336" s="2"/>
      <c r="Z336" s="13"/>
      <c r="AE336" t="e">
        <f>IF($AI336="Y",(_xlfn.XLOOKUP($Z336,#REF!,#REF!,)),"")</f>
        <v>#REF!</v>
      </c>
      <c r="AF336" t="e">
        <f>IF($AI336="Y",(_xlfn.XLOOKUP($Z336,#REF!,#REF!,)),"")</f>
        <v>#REF!</v>
      </c>
      <c r="AG336" t="e">
        <f>IF($AI336="Y",(_xlfn.XLOOKUP($Z336,#REF!,#REF!,)),"")</f>
        <v>#REF!</v>
      </c>
      <c r="AH336" t="e">
        <f>IF($AI336="Y",(_xlfn.XLOOKUP($Z336,#REF!,#REF!,)),"")</f>
        <v>#REF!</v>
      </c>
      <c r="AI336" t="e">
        <f>_xlfn.IFNA(_xlfn.XLOOKUP($Z336,#REF!,#REF!,),"")</f>
        <v>#REF!</v>
      </c>
    </row>
    <row r="337" spans="1:38" hidden="1">
      <c r="A337" s="2" t="s">
        <v>3989</v>
      </c>
      <c r="B337" s="2" t="s">
        <v>89</v>
      </c>
      <c r="C337" s="2" t="s">
        <v>3547</v>
      </c>
      <c r="D337" s="2" t="s">
        <v>467</v>
      </c>
      <c r="E337" s="2" t="s">
        <v>189</v>
      </c>
      <c r="F337" s="2" t="s">
        <v>468</v>
      </c>
      <c r="G337" s="2" t="s">
        <v>137</v>
      </c>
      <c r="H337" s="2" t="s">
        <v>3991</v>
      </c>
      <c r="I337" s="2" t="s">
        <v>3991</v>
      </c>
      <c r="J337" s="2"/>
      <c r="K337" s="2" t="s">
        <v>66</v>
      </c>
      <c r="L337" s="2" t="s">
        <v>66</v>
      </c>
      <c r="M337" s="2" t="s">
        <v>66</v>
      </c>
      <c r="N337" s="2" t="s">
        <v>66</v>
      </c>
      <c r="O337" s="2" t="s">
        <v>66</v>
      </c>
      <c r="P337" s="2" t="s">
        <v>3992</v>
      </c>
      <c r="Q337" s="2" t="s">
        <v>186</v>
      </c>
      <c r="R337" s="2" t="s">
        <v>66</v>
      </c>
      <c r="S337" s="2" t="s">
        <v>438</v>
      </c>
      <c r="T337" s="2" t="s">
        <v>469</v>
      </c>
      <c r="U337" s="2"/>
      <c r="V337" s="2"/>
      <c r="W337" s="2" t="s">
        <v>112</v>
      </c>
      <c r="X337" s="1">
        <v>24</v>
      </c>
      <c r="Y337" s="2"/>
      <c r="Z337" s="13" t="s">
        <v>4371</v>
      </c>
      <c r="AE337" t="e">
        <f>IF($AI337="Y",(_xlfn.XLOOKUP($Z337,#REF!,#REF!,)),"")</f>
        <v>#REF!</v>
      </c>
      <c r="AF337" t="e">
        <f>IF($AI337="Y",(_xlfn.XLOOKUP($Z337,#REF!,#REF!,)),"")</f>
        <v>#REF!</v>
      </c>
      <c r="AG337" t="e">
        <f>IF($AI337="Y",(_xlfn.XLOOKUP($Z337,#REF!,#REF!,)),"")</f>
        <v>#REF!</v>
      </c>
      <c r="AH337" t="e">
        <f>IF($AI337="Y",(_xlfn.XLOOKUP($Z337,#REF!,#REF!,)),"")</f>
        <v>#REF!</v>
      </c>
      <c r="AI337" t="e">
        <f>_xlfn.IFNA(_xlfn.XLOOKUP($Z337,#REF!,#REF!,),"")</f>
        <v>#REF!</v>
      </c>
    </row>
    <row r="338" spans="1:38" hidden="1">
      <c r="A338" s="2" t="s">
        <v>3989</v>
      </c>
      <c r="B338" s="2" t="s">
        <v>89</v>
      </c>
      <c r="C338" s="2" t="s">
        <v>4372</v>
      </c>
      <c r="D338" s="2" t="s">
        <v>486</v>
      </c>
      <c r="E338" s="2" t="s">
        <v>184</v>
      </c>
      <c r="F338" s="2" t="s">
        <v>487</v>
      </c>
      <c r="G338" s="2" t="s">
        <v>137</v>
      </c>
      <c r="H338" s="2" t="s">
        <v>3991</v>
      </c>
      <c r="I338" s="2" t="s">
        <v>3991</v>
      </c>
      <c r="J338" s="2"/>
      <c r="K338" s="2" t="s">
        <v>66</v>
      </c>
      <c r="L338" s="2" t="s">
        <v>66</v>
      </c>
      <c r="M338" s="2" t="s">
        <v>66</v>
      </c>
      <c r="N338" s="2" t="s">
        <v>66</v>
      </c>
      <c r="O338" s="2" t="s">
        <v>66</v>
      </c>
      <c r="P338" s="2" t="s">
        <v>3992</v>
      </c>
      <c r="Q338" s="2" t="s">
        <v>186</v>
      </c>
      <c r="R338" s="2" t="s">
        <v>66</v>
      </c>
      <c r="S338" s="2" t="s">
        <v>438</v>
      </c>
      <c r="T338" s="2" t="s">
        <v>490</v>
      </c>
      <c r="U338" s="2"/>
      <c r="V338" s="2"/>
      <c r="W338" s="2" t="s">
        <v>62</v>
      </c>
      <c r="X338" s="4" t="s">
        <v>102</v>
      </c>
      <c r="Y338" s="2"/>
      <c r="Z338" s="13"/>
      <c r="AE338" t="e">
        <f>IF($AI338="Y",(_xlfn.XLOOKUP($Z338,#REF!,#REF!,)),"")</f>
        <v>#REF!</v>
      </c>
      <c r="AF338" t="e">
        <f>IF($AI338="Y",(_xlfn.XLOOKUP($Z338,#REF!,#REF!,)),"")</f>
        <v>#REF!</v>
      </c>
      <c r="AG338" t="e">
        <f>IF($AI338="Y",(_xlfn.XLOOKUP($Z338,#REF!,#REF!,)),"")</f>
        <v>#REF!</v>
      </c>
      <c r="AH338" t="e">
        <f>IF($AI338="Y",(_xlfn.XLOOKUP($Z338,#REF!,#REF!,)),"")</f>
        <v>#REF!</v>
      </c>
      <c r="AI338" t="e">
        <f>_xlfn.IFNA(_xlfn.XLOOKUP($Z338,#REF!,#REF!,),"")</f>
        <v>#REF!</v>
      </c>
    </row>
    <row r="339" spans="1:38" hidden="1">
      <c r="A339" s="2" t="s">
        <v>3989</v>
      </c>
      <c r="B339" s="2" t="s">
        <v>89</v>
      </c>
      <c r="C339" s="2" t="s">
        <v>3551</v>
      </c>
      <c r="D339" s="2" t="s">
        <v>486</v>
      </c>
      <c r="E339" s="2" t="s">
        <v>189</v>
      </c>
      <c r="F339" s="2" t="s">
        <v>487</v>
      </c>
      <c r="G339" s="2" t="s">
        <v>137</v>
      </c>
      <c r="H339" s="2" t="s">
        <v>3991</v>
      </c>
      <c r="I339" s="2" t="s">
        <v>3991</v>
      </c>
      <c r="J339" s="2"/>
      <c r="K339" s="2" t="s">
        <v>66</v>
      </c>
      <c r="L339" s="2" t="s">
        <v>66</v>
      </c>
      <c r="M339" s="2" t="s">
        <v>66</v>
      </c>
      <c r="N339" s="2" t="s">
        <v>66</v>
      </c>
      <c r="O339" s="2" t="s">
        <v>66</v>
      </c>
      <c r="P339" s="2" t="s">
        <v>3992</v>
      </c>
      <c r="Q339" s="2" t="s">
        <v>186</v>
      </c>
      <c r="R339" s="2" t="s">
        <v>66</v>
      </c>
      <c r="S339" s="2" t="s">
        <v>438</v>
      </c>
      <c r="T339" s="2" t="s">
        <v>490</v>
      </c>
      <c r="U339" s="2"/>
      <c r="V339" s="2"/>
      <c r="W339" s="2" t="s">
        <v>112</v>
      </c>
      <c r="X339" s="1">
        <v>24</v>
      </c>
      <c r="Y339" s="2"/>
      <c r="Z339" s="13" t="s">
        <v>4373</v>
      </c>
      <c r="AE339" t="e">
        <f>IF($AI339="Y",(_xlfn.XLOOKUP($Z339,#REF!,#REF!,)),"")</f>
        <v>#REF!</v>
      </c>
      <c r="AF339" t="e">
        <f>IF($AI339="Y",(_xlfn.XLOOKUP($Z339,#REF!,#REF!,)),"")</f>
        <v>#REF!</v>
      </c>
      <c r="AG339" t="e">
        <f>IF($AI339="Y",(_xlfn.XLOOKUP($Z339,#REF!,#REF!,)),"")</f>
        <v>#REF!</v>
      </c>
      <c r="AH339" t="e">
        <f>IF($AI339="Y",(_xlfn.XLOOKUP($Z339,#REF!,#REF!,)),"")</f>
        <v>#REF!</v>
      </c>
      <c r="AI339" t="e">
        <f>_xlfn.IFNA(_xlfn.XLOOKUP($Z339,#REF!,#REF!,),"")</f>
        <v>#REF!</v>
      </c>
    </row>
    <row r="340" spans="1:38" hidden="1">
      <c r="A340" s="2" t="s">
        <v>3989</v>
      </c>
      <c r="B340" s="2" t="s">
        <v>525</v>
      </c>
      <c r="C340" s="2" t="s">
        <v>4374</v>
      </c>
      <c r="D340" s="2" t="s">
        <v>619</v>
      </c>
      <c r="E340" s="2" t="s">
        <v>345</v>
      </c>
      <c r="F340" s="2" t="s">
        <v>607</v>
      </c>
      <c r="G340" s="2" t="s">
        <v>137</v>
      </c>
      <c r="H340" s="2" t="s">
        <v>3991</v>
      </c>
      <c r="I340" s="2" t="s">
        <v>3991</v>
      </c>
      <c r="J340" s="2"/>
      <c r="K340" s="2" t="s">
        <v>66</v>
      </c>
      <c r="L340" s="2" t="s">
        <v>66</v>
      </c>
      <c r="M340" s="2" t="s">
        <v>66</v>
      </c>
      <c r="N340" s="2" t="s">
        <v>66</v>
      </c>
      <c r="O340" s="2" t="s">
        <v>66</v>
      </c>
      <c r="P340" s="2" t="s">
        <v>3992</v>
      </c>
      <c r="Q340" s="2" t="s">
        <v>66</v>
      </c>
      <c r="R340" s="2" t="s">
        <v>66</v>
      </c>
      <c r="S340" s="2" t="s">
        <v>599</v>
      </c>
      <c r="T340" s="2" t="s">
        <v>621</v>
      </c>
      <c r="U340" s="2"/>
      <c r="V340" s="2"/>
      <c r="W340" s="2" t="s">
        <v>258</v>
      </c>
      <c r="X340" s="1" t="s">
        <v>62</v>
      </c>
      <c r="Y340" s="2"/>
      <c r="Z340" s="13"/>
      <c r="AE340" t="e">
        <f>IF($AI340="Y",(_xlfn.XLOOKUP($Z340,#REF!,#REF!,)),"")</f>
        <v>#REF!</v>
      </c>
      <c r="AF340" t="e">
        <f>IF($AI340="Y",(_xlfn.XLOOKUP($Z340,#REF!,#REF!,)),"")</f>
        <v>#REF!</v>
      </c>
      <c r="AG340" t="e">
        <f>IF($AI340="Y",(_xlfn.XLOOKUP($Z340,#REF!,#REF!,)),"")</f>
        <v>#REF!</v>
      </c>
      <c r="AH340" t="e">
        <f>IF($AI340="Y",(_xlfn.XLOOKUP($Z340,#REF!,#REF!,)),"")</f>
        <v>#REF!</v>
      </c>
      <c r="AI340" t="e">
        <f>_xlfn.IFNA(_xlfn.XLOOKUP($Z340,#REF!,#REF!,),"")</f>
        <v>#REF!</v>
      </c>
    </row>
    <row r="341" spans="1:38" hidden="1">
      <c r="A341" s="2" t="s">
        <v>3989</v>
      </c>
      <c r="B341" s="2" t="s">
        <v>525</v>
      </c>
      <c r="C341" s="2" t="s">
        <v>4375</v>
      </c>
      <c r="D341" s="2" t="s">
        <v>619</v>
      </c>
      <c r="E341" s="2" t="s">
        <v>337</v>
      </c>
      <c r="F341" s="2" t="s">
        <v>607</v>
      </c>
      <c r="G341" s="2" t="s">
        <v>137</v>
      </c>
      <c r="H341" s="2" t="s">
        <v>3991</v>
      </c>
      <c r="I341" s="2" t="s">
        <v>3991</v>
      </c>
      <c r="J341" s="2"/>
      <c r="K341" s="2" t="s">
        <v>66</v>
      </c>
      <c r="L341" s="2" t="s">
        <v>66</v>
      </c>
      <c r="M341" s="2" t="s">
        <v>66</v>
      </c>
      <c r="N341" s="2" t="s">
        <v>66</v>
      </c>
      <c r="O341" s="2" t="s">
        <v>66</v>
      </c>
      <c r="P341" s="2" t="s">
        <v>3992</v>
      </c>
      <c r="Q341" s="2" t="s">
        <v>339</v>
      </c>
      <c r="R341" s="2" t="s">
        <v>66</v>
      </c>
      <c r="S341" s="2" t="s">
        <v>599</v>
      </c>
      <c r="T341" s="2" t="s">
        <v>621</v>
      </c>
      <c r="U341" s="2"/>
      <c r="V341" s="2"/>
      <c r="W341" s="2" t="s">
        <v>62</v>
      </c>
      <c r="X341" s="4" t="s">
        <v>102</v>
      </c>
      <c r="Y341" s="2"/>
      <c r="Z341" s="13"/>
      <c r="AE341" t="e">
        <f>IF($AI341="Y",(_xlfn.XLOOKUP($Z341,#REF!,#REF!,)),"")</f>
        <v>#REF!</v>
      </c>
      <c r="AF341" t="e">
        <f>IF($AI341="Y",(_xlfn.XLOOKUP($Z341,#REF!,#REF!,)),"")</f>
        <v>#REF!</v>
      </c>
      <c r="AG341" t="e">
        <f>IF($AI341="Y",(_xlfn.XLOOKUP($Z341,#REF!,#REF!,)),"")</f>
        <v>#REF!</v>
      </c>
      <c r="AH341" t="e">
        <f>IF($AI341="Y",(_xlfn.XLOOKUP($Z341,#REF!,#REF!,)),"")</f>
        <v>#REF!</v>
      </c>
      <c r="AI341" t="e">
        <f>_xlfn.IFNA(_xlfn.XLOOKUP($Z341,#REF!,#REF!,),"")</f>
        <v>#REF!</v>
      </c>
    </row>
    <row r="342" spans="1:38" hidden="1">
      <c r="A342" s="2" t="s">
        <v>3989</v>
      </c>
      <c r="B342" s="2" t="s">
        <v>525</v>
      </c>
      <c r="C342" s="2" t="s">
        <v>3554</v>
      </c>
      <c r="D342" s="2" t="s">
        <v>619</v>
      </c>
      <c r="E342" s="2" t="s">
        <v>342</v>
      </c>
      <c r="F342" s="2" t="s">
        <v>607</v>
      </c>
      <c r="G342" s="2" t="s">
        <v>137</v>
      </c>
      <c r="H342" s="2" t="s">
        <v>3991</v>
      </c>
      <c r="I342" s="2" t="s">
        <v>3991</v>
      </c>
      <c r="J342" s="2"/>
      <c r="K342" s="2" t="s">
        <v>66</v>
      </c>
      <c r="L342" s="2" t="s">
        <v>66</v>
      </c>
      <c r="M342" s="2" t="s">
        <v>66</v>
      </c>
      <c r="N342" s="2" t="s">
        <v>66</v>
      </c>
      <c r="O342" s="2" t="s">
        <v>66</v>
      </c>
      <c r="P342" s="2" t="s">
        <v>3992</v>
      </c>
      <c r="Q342" s="2" t="s">
        <v>339</v>
      </c>
      <c r="R342" s="2" t="s">
        <v>66</v>
      </c>
      <c r="S342" s="2" t="s">
        <v>599</v>
      </c>
      <c r="T342" s="2" t="s">
        <v>621</v>
      </c>
      <c r="U342" s="2"/>
      <c r="V342" s="2"/>
      <c r="W342" s="2" t="s">
        <v>112</v>
      </c>
      <c r="X342" s="1">
        <v>24</v>
      </c>
      <c r="Y342" s="2"/>
      <c r="Z342" s="13" t="s">
        <v>4376</v>
      </c>
      <c r="AE342" t="e">
        <f>IF($AI342="Y",(_xlfn.XLOOKUP($Z342,#REF!,#REF!,)),"")</f>
        <v>#REF!</v>
      </c>
      <c r="AF342" t="e">
        <f>IF($AI342="Y",(_xlfn.XLOOKUP($Z342,#REF!,#REF!,)),"")</f>
        <v>#REF!</v>
      </c>
      <c r="AG342" t="e">
        <f>IF($AI342="Y",(_xlfn.XLOOKUP($Z342,#REF!,#REF!,)),"")</f>
        <v>#REF!</v>
      </c>
      <c r="AH342" t="e">
        <f>IF($AI342="Y",(_xlfn.XLOOKUP($Z342,#REF!,#REF!,)),"")</f>
        <v>#REF!</v>
      </c>
      <c r="AI342" t="e">
        <f>_xlfn.IFNA(_xlfn.XLOOKUP($Z342,#REF!,#REF!,),"")</f>
        <v>#REF!</v>
      </c>
    </row>
    <row r="343" spans="1:38" hidden="1">
      <c r="A343" s="2" t="s">
        <v>3989</v>
      </c>
      <c r="B343" s="2" t="s">
        <v>525</v>
      </c>
      <c r="C343" s="2" t="s">
        <v>4377</v>
      </c>
      <c r="D343" s="2" t="s">
        <v>663</v>
      </c>
      <c r="E343" s="2" t="s">
        <v>184</v>
      </c>
      <c r="F343" s="2" t="s">
        <v>664</v>
      </c>
      <c r="G343" s="2" t="s">
        <v>137</v>
      </c>
      <c r="H343" s="2" t="s">
        <v>3991</v>
      </c>
      <c r="I343" s="2" t="s">
        <v>3991</v>
      </c>
      <c r="J343" s="2"/>
      <c r="K343" s="2" t="s">
        <v>66</v>
      </c>
      <c r="L343" s="2" t="s">
        <v>66</v>
      </c>
      <c r="M343" s="2" t="s">
        <v>66</v>
      </c>
      <c r="N343" s="2" t="s">
        <v>66</v>
      </c>
      <c r="O343" s="2" t="s">
        <v>66</v>
      </c>
      <c r="P343" s="2" t="s">
        <v>3992</v>
      </c>
      <c r="Q343" s="2" t="s">
        <v>186</v>
      </c>
      <c r="R343" s="2" t="s">
        <v>66</v>
      </c>
      <c r="S343" s="2" t="s">
        <v>641</v>
      </c>
      <c r="T343" s="2" t="s">
        <v>666</v>
      </c>
      <c r="U343" s="2"/>
      <c r="V343" s="2"/>
      <c r="W343" s="2" t="s">
        <v>62</v>
      </c>
      <c r="X343" s="4" t="s">
        <v>102</v>
      </c>
      <c r="Y343" s="2"/>
      <c r="Z343" s="13" t="s">
        <v>4378</v>
      </c>
      <c r="AE343" t="e">
        <f>IF($AI343="Y",(_xlfn.XLOOKUP($Z343,#REF!,#REF!,)),"")</f>
        <v>#REF!</v>
      </c>
      <c r="AF343" t="e">
        <f>IF($AI343="Y",(_xlfn.XLOOKUP($Z343,#REF!,#REF!,)),"")</f>
        <v>#REF!</v>
      </c>
      <c r="AG343" t="e">
        <f>IF($AI343="Y",(_xlfn.XLOOKUP($Z343,#REF!,#REF!,)),"")</f>
        <v>#REF!</v>
      </c>
      <c r="AH343" t="e">
        <f>IF($AI343="Y",(_xlfn.XLOOKUP($Z343,#REF!,#REF!,)),"")</f>
        <v>#REF!</v>
      </c>
      <c r="AI343" t="e">
        <f>_xlfn.IFNA(_xlfn.XLOOKUP($Z343,#REF!,#REF!,),"")</f>
        <v>#REF!</v>
      </c>
    </row>
    <row r="344" spans="1:38">
      <c r="A344" s="2" t="s">
        <v>3989</v>
      </c>
      <c r="B344" s="2" t="s">
        <v>525</v>
      </c>
      <c r="C344" s="2" t="s">
        <v>3557</v>
      </c>
      <c r="D344" s="2" t="s">
        <v>663</v>
      </c>
      <c r="E344" s="2" t="s">
        <v>189</v>
      </c>
      <c r="F344" s="2" t="s">
        <v>664</v>
      </c>
      <c r="G344" s="2" t="s">
        <v>137</v>
      </c>
      <c r="H344" s="2" t="s">
        <v>3991</v>
      </c>
      <c r="I344" s="2" t="s">
        <v>3991</v>
      </c>
      <c r="J344" s="2"/>
      <c r="K344" s="2" t="s">
        <v>66</v>
      </c>
      <c r="L344" s="2" t="s">
        <v>66</v>
      </c>
      <c r="M344" s="2" t="s">
        <v>66</v>
      </c>
      <c r="N344" s="2" t="s">
        <v>66</v>
      </c>
      <c r="O344" s="2" t="s">
        <v>66</v>
      </c>
      <c r="P344" s="2" t="s">
        <v>3992</v>
      </c>
      <c r="Q344" s="2" t="s">
        <v>186</v>
      </c>
      <c r="R344" s="2" t="s">
        <v>66</v>
      </c>
      <c r="S344" s="2" t="s">
        <v>641</v>
      </c>
      <c r="T344" s="2" t="s">
        <v>666</v>
      </c>
      <c r="U344" s="2"/>
      <c r="V344" s="2"/>
      <c r="W344" s="2" t="s">
        <v>112</v>
      </c>
      <c r="X344" s="1">
        <v>24</v>
      </c>
      <c r="Y344" s="2"/>
      <c r="Z344" s="13" t="s">
        <v>4378</v>
      </c>
      <c r="AE344" t="e">
        <f>IF($AI344="Y",(_xlfn.XLOOKUP($Z344,#REF!,#REF!,)),"")</f>
        <v>#REF!</v>
      </c>
      <c r="AF344" t="e">
        <f>IF($AI344="Y",(_xlfn.XLOOKUP($Z344,#REF!,#REF!,)),"")</f>
        <v>#REF!</v>
      </c>
      <c r="AG344" t="e">
        <f>IF($AI344="Y",(_xlfn.XLOOKUP($Z344,#REF!,#REF!,)),"")</f>
        <v>#REF!</v>
      </c>
      <c r="AH344" t="e">
        <f>IF($AI344="Y",(_xlfn.XLOOKUP($Z344,#REF!,#REF!,)),"")</f>
        <v>#REF!</v>
      </c>
      <c r="AI344" t="e">
        <f>_xlfn.IFNA(_xlfn.XLOOKUP($Z344,#REF!,#REF!,),"")</f>
        <v>#REF!</v>
      </c>
      <c r="AL344" t="e">
        <f>_xlfn.XLOOKUP(Z344,#REF!,#REF!)</f>
        <v>#REF!</v>
      </c>
    </row>
    <row r="345" spans="1:38" hidden="1">
      <c r="A345" s="2" t="s">
        <v>3989</v>
      </c>
      <c r="B345" s="2" t="s">
        <v>525</v>
      </c>
      <c r="C345" s="2" t="s">
        <v>4379</v>
      </c>
      <c r="D345" s="2" t="s">
        <v>669</v>
      </c>
      <c r="E345" s="2" t="s">
        <v>337</v>
      </c>
      <c r="F345" s="2" t="s">
        <v>670</v>
      </c>
      <c r="G345" s="2" t="s">
        <v>137</v>
      </c>
      <c r="H345" s="2" t="s">
        <v>3991</v>
      </c>
      <c r="I345" s="2" t="s">
        <v>3991</v>
      </c>
      <c r="J345" s="2"/>
      <c r="K345" s="2" t="s">
        <v>66</v>
      </c>
      <c r="L345" s="2" t="s">
        <v>66</v>
      </c>
      <c r="M345" s="2" t="s">
        <v>66</v>
      </c>
      <c r="N345" s="2" t="s">
        <v>66</v>
      </c>
      <c r="O345" s="2" t="s">
        <v>66</v>
      </c>
      <c r="P345" s="2" t="s">
        <v>3992</v>
      </c>
      <c r="Q345" s="2" t="s">
        <v>339</v>
      </c>
      <c r="R345" s="2" t="s">
        <v>66</v>
      </c>
      <c r="S345" s="2" t="s">
        <v>641</v>
      </c>
      <c r="T345" s="2" t="s">
        <v>677</v>
      </c>
      <c r="U345" s="2"/>
      <c r="V345" s="2"/>
      <c r="W345" s="2" t="s">
        <v>62</v>
      </c>
      <c r="X345" s="4" t="s">
        <v>102</v>
      </c>
      <c r="Y345" s="2"/>
      <c r="Z345" s="13"/>
      <c r="AE345" t="e">
        <f>IF($AI345="Y",(_xlfn.XLOOKUP($Z345,#REF!,#REF!,)),"")</f>
        <v>#REF!</v>
      </c>
      <c r="AF345" t="e">
        <f>IF($AI345="Y",(_xlfn.XLOOKUP($Z345,#REF!,#REF!,)),"")</f>
        <v>#REF!</v>
      </c>
      <c r="AG345" t="e">
        <f>IF($AI345="Y",(_xlfn.XLOOKUP($Z345,#REF!,#REF!,)),"")</f>
        <v>#REF!</v>
      </c>
      <c r="AH345" t="e">
        <f>IF($AI345="Y",(_xlfn.XLOOKUP($Z345,#REF!,#REF!,)),"")</f>
        <v>#REF!</v>
      </c>
      <c r="AI345" t="e">
        <f>_xlfn.IFNA(_xlfn.XLOOKUP($Z345,#REF!,#REF!,),"")</f>
        <v>#REF!</v>
      </c>
    </row>
    <row r="346" spans="1:38" hidden="1">
      <c r="A346" s="2" t="s">
        <v>3989</v>
      </c>
      <c r="B346" s="2" t="s">
        <v>525</v>
      </c>
      <c r="C346" s="2" t="s">
        <v>3562</v>
      </c>
      <c r="D346" s="2" t="s">
        <v>669</v>
      </c>
      <c r="E346" s="2" t="s">
        <v>342</v>
      </c>
      <c r="F346" s="2" t="s">
        <v>670</v>
      </c>
      <c r="G346" s="2" t="s">
        <v>137</v>
      </c>
      <c r="H346" s="2" t="s">
        <v>3991</v>
      </c>
      <c r="I346" s="2" t="s">
        <v>3991</v>
      </c>
      <c r="J346" s="2"/>
      <c r="K346" s="2" t="s">
        <v>66</v>
      </c>
      <c r="L346" s="2" t="s">
        <v>66</v>
      </c>
      <c r="M346" s="2" t="s">
        <v>66</v>
      </c>
      <c r="N346" s="2" t="s">
        <v>66</v>
      </c>
      <c r="O346" s="2" t="s">
        <v>66</v>
      </c>
      <c r="P346" s="2" t="s">
        <v>3992</v>
      </c>
      <c r="Q346" s="2" t="s">
        <v>339</v>
      </c>
      <c r="R346" s="2" t="s">
        <v>66</v>
      </c>
      <c r="S346" s="2" t="s">
        <v>641</v>
      </c>
      <c r="T346" s="2" t="s">
        <v>677</v>
      </c>
      <c r="U346" s="2"/>
      <c r="V346" s="2"/>
      <c r="W346" s="2" t="s">
        <v>112</v>
      </c>
      <c r="X346" s="1">
        <v>24</v>
      </c>
      <c r="Y346" s="2"/>
      <c r="Z346" s="13" t="s">
        <v>4380</v>
      </c>
      <c r="AE346" t="e">
        <f>IF($AI346="Y",(_xlfn.XLOOKUP($Z346,#REF!,#REF!,)),"")</f>
        <v>#REF!</v>
      </c>
      <c r="AF346" t="e">
        <f>IF($AI346="Y",(_xlfn.XLOOKUP($Z346,#REF!,#REF!,)),"")</f>
        <v>#REF!</v>
      </c>
      <c r="AG346" t="e">
        <f>IF($AI346="Y",(_xlfn.XLOOKUP($Z346,#REF!,#REF!,)),"")</f>
        <v>#REF!</v>
      </c>
      <c r="AH346" t="e">
        <f>IF($AI346="Y",(_xlfn.XLOOKUP($Z346,#REF!,#REF!,)),"")</f>
        <v>#REF!</v>
      </c>
      <c r="AI346" t="e">
        <f>_xlfn.IFNA(_xlfn.XLOOKUP($Z346,#REF!,#REF!,),"")</f>
        <v>#REF!</v>
      </c>
    </row>
    <row r="347" spans="1:38" hidden="1">
      <c r="A347" s="2" t="s">
        <v>3989</v>
      </c>
      <c r="B347" s="2" t="s">
        <v>525</v>
      </c>
      <c r="C347" s="2" t="s">
        <v>4381</v>
      </c>
      <c r="D347" s="2" t="s">
        <v>697</v>
      </c>
      <c r="E347" s="2" t="s">
        <v>184</v>
      </c>
      <c r="F347" s="2" t="s">
        <v>648</v>
      </c>
      <c r="G347" s="2" t="s">
        <v>137</v>
      </c>
      <c r="H347" s="2" t="s">
        <v>3991</v>
      </c>
      <c r="I347" s="2" t="s">
        <v>3991</v>
      </c>
      <c r="J347" s="2"/>
      <c r="K347" s="2" t="s">
        <v>66</v>
      </c>
      <c r="L347" s="2" t="s">
        <v>66</v>
      </c>
      <c r="M347" s="2" t="s">
        <v>66</v>
      </c>
      <c r="N347" s="2" t="s">
        <v>66</v>
      </c>
      <c r="O347" s="2" t="s">
        <v>66</v>
      </c>
      <c r="P347" s="2" t="s">
        <v>3992</v>
      </c>
      <c r="Q347" s="2" t="s">
        <v>186</v>
      </c>
      <c r="R347" s="2" t="s">
        <v>66</v>
      </c>
      <c r="S347" s="2" t="s">
        <v>641</v>
      </c>
      <c r="T347" s="2" t="s">
        <v>698</v>
      </c>
      <c r="U347" s="2"/>
      <c r="V347" s="2"/>
      <c r="W347" s="2" t="s">
        <v>62</v>
      </c>
      <c r="X347" s="4" t="s">
        <v>102</v>
      </c>
      <c r="Y347" s="2"/>
      <c r="Z347" s="13" t="s">
        <v>4344</v>
      </c>
      <c r="AE347" t="e">
        <f>IF($AI347="Y",(_xlfn.XLOOKUP($Z347,#REF!,#REF!,)),"")</f>
        <v>#REF!</v>
      </c>
      <c r="AF347" t="e">
        <f>IF($AI347="Y",(_xlfn.XLOOKUP($Z347,#REF!,#REF!,)),"")</f>
        <v>#REF!</v>
      </c>
      <c r="AG347" t="e">
        <f>IF($AI347="Y",(_xlfn.XLOOKUP($Z347,#REF!,#REF!,)),"")</f>
        <v>#REF!</v>
      </c>
      <c r="AH347" t="e">
        <f>IF($AI347="Y",(_xlfn.XLOOKUP($Z347,#REF!,#REF!,)),"")</f>
        <v>#REF!</v>
      </c>
      <c r="AI347" t="e">
        <f>_xlfn.IFNA(_xlfn.XLOOKUP($Z347,#REF!,#REF!,),"")</f>
        <v>#REF!</v>
      </c>
    </row>
    <row r="348" spans="1:38" hidden="1">
      <c r="A348" s="2" t="s">
        <v>3989</v>
      </c>
      <c r="B348" s="2" t="s">
        <v>525</v>
      </c>
      <c r="C348" s="2" t="s">
        <v>3564</v>
      </c>
      <c r="D348" s="2" t="s">
        <v>697</v>
      </c>
      <c r="E348" s="2" t="s">
        <v>189</v>
      </c>
      <c r="F348" s="2" t="s">
        <v>648</v>
      </c>
      <c r="G348" s="2" t="s">
        <v>137</v>
      </c>
      <c r="H348" s="2" t="s">
        <v>3991</v>
      </c>
      <c r="I348" s="2" t="s">
        <v>3991</v>
      </c>
      <c r="J348" s="2"/>
      <c r="K348" s="2" t="s">
        <v>66</v>
      </c>
      <c r="L348" s="2" t="s">
        <v>66</v>
      </c>
      <c r="M348" s="2" t="s">
        <v>66</v>
      </c>
      <c r="N348" s="2" t="s">
        <v>66</v>
      </c>
      <c r="O348" s="2" t="s">
        <v>66</v>
      </c>
      <c r="P348" s="2" t="s">
        <v>3992</v>
      </c>
      <c r="Q348" s="2" t="s">
        <v>186</v>
      </c>
      <c r="R348" s="2" t="s">
        <v>66</v>
      </c>
      <c r="S348" s="2" t="s">
        <v>641</v>
      </c>
      <c r="T348" s="2" t="s">
        <v>698</v>
      </c>
      <c r="U348" s="2"/>
      <c r="V348" s="2"/>
      <c r="W348" s="2" t="s">
        <v>112</v>
      </c>
      <c r="X348" s="1">
        <v>24</v>
      </c>
      <c r="Y348" s="2"/>
      <c r="Z348" s="13" t="s">
        <v>4344</v>
      </c>
      <c r="AE348" t="e">
        <f>IF($AI348="Y",(_xlfn.XLOOKUP($Z348,#REF!,#REF!,)),"")</f>
        <v>#REF!</v>
      </c>
      <c r="AF348" t="e">
        <f>IF($AI348="Y",(_xlfn.XLOOKUP($Z348,#REF!,#REF!,)),"")</f>
        <v>#REF!</v>
      </c>
      <c r="AG348" t="e">
        <f>IF($AI348="Y",(_xlfn.XLOOKUP($Z348,#REF!,#REF!,)),"")</f>
        <v>#REF!</v>
      </c>
      <c r="AH348" t="e">
        <f>IF($AI348="Y",(_xlfn.XLOOKUP($Z348,#REF!,#REF!,)),"")</f>
        <v>#REF!</v>
      </c>
      <c r="AI348" t="e">
        <f>_xlfn.IFNA(_xlfn.XLOOKUP($Z348,#REF!,#REF!,),"")</f>
        <v>#REF!</v>
      </c>
    </row>
    <row r="349" spans="1:38" hidden="1">
      <c r="A349" s="2" t="s">
        <v>3989</v>
      </c>
      <c r="B349" s="2" t="s">
        <v>525</v>
      </c>
      <c r="C349" s="2" t="s">
        <v>4382</v>
      </c>
      <c r="D349" s="2" t="s">
        <v>726</v>
      </c>
      <c r="E349" s="2" t="s">
        <v>184</v>
      </c>
      <c r="F349" s="2" t="s">
        <v>711</v>
      </c>
      <c r="G349" s="2" t="s">
        <v>137</v>
      </c>
      <c r="H349" s="2" t="s">
        <v>3991</v>
      </c>
      <c r="I349" s="2" t="s">
        <v>3991</v>
      </c>
      <c r="J349" s="2"/>
      <c r="K349" s="2" t="s">
        <v>66</v>
      </c>
      <c r="L349" s="2" t="s">
        <v>66</v>
      </c>
      <c r="M349" s="2" t="s">
        <v>66</v>
      </c>
      <c r="N349" s="2" t="s">
        <v>66</v>
      </c>
      <c r="O349" s="2" t="s">
        <v>66</v>
      </c>
      <c r="P349" s="2" t="s">
        <v>3992</v>
      </c>
      <c r="Q349" s="2" t="s">
        <v>186</v>
      </c>
      <c r="R349" s="2" t="s">
        <v>66</v>
      </c>
      <c r="S349" s="2" t="s">
        <v>641</v>
      </c>
      <c r="T349" s="2" t="s">
        <v>727</v>
      </c>
      <c r="U349" s="2"/>
      <c r="V349" s="2"/>
      <c r="W349" s="2" t="s">
        <v>62</v>
      </c>
      <c r="X349" s="4" t="s">
        <v>102</v>
      </c>
      <c r="Y349" s="2"/>
      <c r="Z349" s="13" t="s">
        <v>4344</v>
      </c>
      <c r="AE349" t="e">
        <f>IF($AI349="Y",(_xlfn.XLOOKUP($Z349,#REF!,#REF!,)),"")</f>
        <v>#REF!</v>
      </c>
      <c r="AF349" t="e">
        <f>IF($AI349="Y",(_xlfn.XLOOKUP($Z349,#REF!,#REF!,)),"")</f>
        <v>#REF!</v>
      </c>
      <c r="AG349" t="e">
        <f>IF($AI349="Y",(_xlfn.XLOOKUP($Z349,#REF!,#REF!,)),"")</f>
        <v>#REF!</v>
      </c>
      <c r="AH349" t="e">
        <f>IF($AI349="Y",(_xlfn.XLOOKUP($Z349,#REF!,#REF!,)),"")</f>
        <v>#REF!</v>
      </c>
      <c r="AI349" t="e">
        <f>_xlfn.IFNA(_xlfn.XLOOKUP($Z349,#REF!,#REF!,),"")</f>
        <v>#REF!</v>
      </c>
    </row>
    <row r="350" spans="1:38" hidden="1">
      <c r="A350" s="2" t="s">
        <v>3989</v>
      </c>
      <c r="B350" s="2" t="s">
        <v>525</v>
      </c>
      <c r="C350" s="2" t="s">
        <v>3566</v>
      </c>
      <c r="D350" s="2" t="s">
        <v>726</v>
      </c>
      <c r="E350" s="2" t="s">
        <v>189</v>
      </c>
      <c r="F350" s="2" t="s">
        <v>711</v>
      </c>
      <c r="G350" s="2" t="s">
        <v>137</v>
      </c>
      <c r="H350" s="2" t="s">
        <v>3991</v>
      </c>
      <c r="I350" s="2" t="s">
        <v>3991</v>
      </c>
      <c r="J350" s="2"/>
      <c r="K350" s="2" t="s">
        <v>66</v>
      </c>
      <c r="L350" s="2" t="s">
        <v>66</v>
      </c>
      <c r="M350" s="2" t="s">
        <v>66</v>
      </c>
      <c r="N350" s="2" t="s">
        <v>66</v>
      </c>
      <c r="O350" s="2" t="s">
        <v>66</v>
      </c>
      <c r="P350" s="2" t="s">
        <v>3992</v>
      </c>
      <c r="Q350" s="2" t="s">
        <v>186</v>
      </c>
      <c r="R350" s="2" t="s">
        <v>66</v>
      </c>
      <c r="S350" s="2" t="s">
        <v>641</v>
      </c>
      <c r="T350" s="2" t="s">
        <v>727</v>
      </c>
      <c r="U350" s="2"/>
      <c r="V350" s="2"/>
      <c r="W350" s="2" t="s">
        <v>112</v>
      </c>
      <c r="X350" s="1">
        <v>24</v>
      </c>
      <c r="Y350" s="2"/>
      <c r="Z350" s="13" t="s">
        <v>4344</v>
      </c>
      <c r="AE350" t="e">
        <f>IF($AI350="Y",(_xlfn.XLOOKUP($Z350,#REF!,#REF!,)),"")</f>
        <v>#REF!</v>
      </c>
      <c r="AF350" t="e">
        <f>IF($AI350="Y",(_xlfn.XLOOKUP($Z350,#REF!,#REF!,)),"")</f>
        <v>#REF!</v>
      </c>
      <c r="AG350" t="e">
        <f>IF($AI350="Y",(_xlfn.XLOOKUP($Z350,#REF!,#REF!,)),"")</f>
        <v>#REF!</v>
      </c>
      <c r="AH350" t="e">
        <f>IF($AI350="Y",(_xlfn.XLOOKUP($Z350,#REF!,#REF!,)),"")</f>
        <v>#REF!</v>
      </c>
      <c r="AI350" t="e">
        <f>_xlfn.IFNA(_xlfn.XLOOKUP($Z350,#REF!,#REF!,),"")</f>
        <v>#REF!</v>
      </c>
    </row>
    <row r="351" spans="1:38" hidden="1">
      <c r="A351" s="2" t="s">
        <v>3989</v>
      </c>
      <c r="B351" s="2" t="s">
        <v>525</v>
      </c>
      <c r="C351" s="2" t="s">
        <v>4383</v>
      </c>
      <c r="D351" s="2" t="s">
        <v>778</v>
      </c>
      <c r="E351" s="2" t="s">
        <v>184</v>
      </c>
      <c r="F351" s="2" t="s">
        <v>779</v>
      </c>
      <c r="G351" s="2" t="s">
        <v>137</v>
      </c>
      <c r="H351" s="2" t="s">
        <v>3991</v>
      </c>
      <c r="I351" s="2" t="s">
        <v>3991</v>
      </c>
      <c r="J351" s="2"/>
      <c r="K351" s="2" t="s">
        <v>66</v>
      </c>
      <c r="L351" s="2" t="s">
        <v>66</v>
      </c>
      <c r="M351" s="2" t="s">
        <v>66</v>
      </c>
      <c r="N351" s="2" t="s">
        <v>66</v>
      </c>
      <c r="O351" s="2" t="s">
        <v>66</v>
      </c>
      <c r="P351" s="2" t="s">
        <v>3992</v>
      </c>
      <c r="Q351" s="2" t="s">
        <v>186</v>
      </c>
      <c r="R351" s="2" t="s">
        <v>66</v>
      </c>
      <c r="S351" s="2" t="s">
        <v>772</v>
      </c>
      <c r="T351" s="2" t="s">
        <v>784</v>
      </c>
      <c r="U351" s="2"/>
      <c r="V351" s="2"/>
      <c r="W351" s="2" t="s">
        <v>62</v>
      </c>
      <c r="X351" s="4" t="s">
        <v>102</v>
      </c>
      <c r="Y351" s="2"/>
      <c r="Z351" s="13"/>
      <c r="AE351" t="e">
        <f>IF($AI351="Y",(_xlfn.XLOOKUP($Z351,#REF!,#REF!,)),"")</f>
        <v>#REF!</v>
      </c>
      <c r="AF351" t="e">
        <f>IF($AI351="Y",(_xlfn.XLOOKUP($Z351,#REF!,#REF!,)),"")</f>
        <v>#REF!</v>
      </c>
      <c r="AG351" t="e">
        <f>IF($AI351="Y",(_xlfn.XLOOKUP($Z351,#REF!,#REF!,)),"")</f>
        <v>#REF!</v>
      </c>
      <c r="AH351" t="e">
        <f>IF($AI351="Y",(_xlfn.XLOOKUP($Z351,#REF!,#REF!,)),"")</f>
        <v>#REF!</v>
      </c>
      <c r="AI351" t="e">
        <f>_xlfn.IFNA(_xlfn.XLOOKUP($Z351,#REF!,#REF!,),"")</f>
        <v>#REF!</v>
      </c>
    </row>
    <row r="352" spans="1:38" hidden="1">
      <c r="A352" s="2" t="s">
        <v>3989</v>
      </c>
      <c r="B352" s="2" t="s">
        <v>525</v>
      </c>
      <c r="C352" s="2" t="s">
        <v>3569</v>
      </c>
      <c r="D352" s="2" t="s">
        <v>778</v>
      </c>
      <c r="E352" s="2" t="s">
        <v>189</v>
      </c>
      <c r="F352" s="2" t="s">
        <v>779</v>
      </c>
      <c r="G352" s="2" t="s">
        <v>137</v>
      </c>
      <c r="H352" s="2" t="s">
        <v>3991</v>
      </c>
      <c r="I352" s="2" t="s">
        <v>3991</v>
      </c>
      <c r="J352" s="2"/>
      <c r="K352" s="2" t="s">
        <v>66</v>
      </c>
      <c r="L352" s="2" t="s">
        <v>66</v>
      </c>
      <c r="M352" s="2" t="s">
        <v>66</v>
      </c>
      <c r="N352" s="2" t="s">
        <v>66</v>
      </c>
      <c r="O352" s="2" t="s">
        <v>66</v>
      </c>
      <c r="P352" s="2" t="s">
        <v>3992</v>
      </c>
      <c r="Q352" s="2" t="s">
        <v>186</v>
      </c>
      <c r="R352" s="2" t="s">
        <v>66</v>
      </c>
      <c r="S352" s="2" t="s">
        <v>772</v>
      </c>
      <c r="T352" s="2" t="s">
        <v>784</v>
      </c>
      <c r="U352" s="2"/>
      <c r="V352" s="2"/>
      <c r="W352" s="2" t="s">
        <v>112</v>
      </c>
      <c r="X352" s="1">
        <v>24</v>
      </c>
      <c r="Y352" s="2"/>
      <c r="Z352" s="13" t="s">
        <v>4384</v>
      </c>
      <c r="AE352" t="e">
        <f>IF($AI352="Y",(_xlfn.XLOOKUP($Z352,#REF!,#REF!,)),"")</f>
        <v>#REF!</v>
      </c>
      <c r="AF352" t="e">
        <f>IF($AI352="Y",(_xlfn.XLOOKUP($Z352,#REF!,#REF!,)),"")</f>
        <v>#REF!</v>
      </c>
      <c r="AG352" t="e">
        <f>IF($AI352="Y",(_xlfn.XLOOKUP($Z352,#REF!,#REF!,)),"")</f>
        <v>#REF!</v>
      </c>
      <c r="AH352" t="e">
        <f>IF($AI352="Y",(_xlfn.XLOOKUP($Z352,#REF!,#REF!,)),"")</f>
        <v>#REF!</v>
      </c>
      <c r="AI352" t="e">
        <f>_xlfn.IFNA(_xlfn.XLOOKUP($Z352,#REF!,#REF!,),"")</f>
        <v>#REF!</v>
      </c>
    </row>
    <row r="353" spans="1:38" hidden="1">
      <c r="A353" s="2" t="s">
        <v>3989</v>
      </c>
      <c r="B353" s="2" t="s">
        <v>804</v>
      </c>
      <c r="C353" s="2" t="s">
        <v>4385</v>
      </c>
      <c r="D353" s="2" t="s">
        <v>834</v>
      </c>
      <c r="E353" s="2" t="s">
        <v>337</v>
      </c>
      <c r="F353" s="2" t="s">
        <v>835</v>
      </c>
      <c r="G353" s="2" t="s">
        <v>137</v>
      </c>
      <c r="H353" s="2" t="s">
        <v>137</v>
      </c>
      <c r="I353" s="2" t="s">
        <v>137</v>
      </c>
      <c r="J353" s="2"/>
      <c r="K353" s="2" t="s">
        <v>66</v>
      </c>
      <c r="L353" s="2" t="s">
        <v>66</v>
      </c>
      <c r="M353" s="2" t="s">
        <v>66</v>
      </c>
      <c r="N353" s="2" t="s">
        <v>66</v>
      </c>
      <c r="O353" s="2" t="s">
        <v>66</v>
      </c>
      <c r="P353" s="2" t="s">
        <v>3992</v>
      </c>
      <c r="Q353" s="2" t="s">
        <v>339</v>
      </c>
      <c r="R353" s="2" t="s">
        <v>66</v>
      </c>
      <c r="S353" s="2" t="s">
        <v>808</v>
      </c>
      <c r="T353" s="2" t="s">
        <v>840</v>
      </c>
      <c r="U353" s="2"/>
      <c r="V353" s="2"/>
      <c r="W353" s="2" t="s">
        <v>62</v>
      </c>
      <c r="X353" s="4" t="s">
        <v>102</v>
      </c>
      <c r="Y353" s="2"/>
      <c r="Z353" s="13"/>
      <c r="AE353" t="e">
        <f>IF($AI353="Y",(_xlfn.XLOOKUP($Z353,#REF!,#REF!,)),"")</f>
        <v>#REF!</v>
      </c>
      <c r="AF353" t="e">
        <f>IF($AI353="Y",(_xlfn.XLOOKUP($Z353,#REF!,#REF!,)),"")</f>
        <v>#REF!</v>
      </c>
      <c r="AG353" t="e">
        <f>IF($AI353="Y",(_xlfn.XLOOKUP($Z353,#REF!,#REF!,)),"")</f>
        <v>#REF!</v>
      </c>
      <c r="AH353" t="e">
        <f>IF($AI353="Y",(_xlfn.XLOOKUP($Z353,#REF!,#REF!,)),"")</f>
        <v>#REF!</v>
      </c>
      <c r="AI353" t="e">
        <f>_xlfn.IFNA(_xlfn.XLOOKUP($Z353,#REF!,#REF!,),"")</f>
        <v>#REF!</v>
      </c>
    </row>
    <row r="354" spans="1:38" hidden="1">
      <c r="A354" s="2" t="s">
        <v>3989</v>
      </c>
      <c r="B354" s="2" t="s">
        <v>804</v>
      </c>
      <c r="C354" s="2" t="s">
        <v>3573</v>
      </c>
      <c r="D354" s="2" t="s">
        <v>834</v>
      </c>
      <c r="E354" s="2" t="s">
        <v>342</v>
      </c>
      <c r="F354" s="2" t="s">
        <v>835</v>
      </c>
      <c r="G354" s="2" t="s">
        <v>137</v>
      </c>
      <c r="H354" s="2" t="s">
        <v>137</v>
      </c>
      <c r="I354" s="2" t="s">
        <v>137</v>
      </c>
      <c r="J354" s="2"/>
      <c r="K354" s="2" t="s">
        <v>66</v>
      </c>
      <c r="L354" s="2" t="s">
        <v>66</v>
      </c>
      <c r="M354" s="2" t="s">
        <v>66</v>
      </c>
      <c r="N354" s="2" t="s">
        <v>66</v>
      </c>
      <c r="O354" s="2" t="s">
        <v>66</v>
      </c>
      <c r="P354" s="2" t="s">
        <v>3992</v>
      </c>
      <c r="Q354" s="2" t="s">
        <v>339</v>
      </c>
      <c r="R354" s="2" t="s">
        <v>66</v>
      </c>
      <c r="S354" s="2" t="s">
        <v>808</v>
      </c>
      <c r="T354" s="2" t="s">
        <v>840</v>
      </c>
      <c r="U354" s="2"/>
      <c r="V354" s="2"/>
      <c r="W354" s="2" t="s">
        <v>112</v>
      </c>
      <c r="X354" s="1">
        <v>24</v>
      </c>
      <c r="Y354" s="2"/>
      <c r="Z354" s="13">
        <v>6017</v>
      </c>
      <c r="AE354" t="e">
        <f>IF($AI354="Y",(_xlfn.XLOOKUP($Z354,#REF!,#REF!,)),"")</f>
        <v>#REF!</v>
      </c>
      <c r="AF354" t="e">
        <f>IF($AI354="Y",(_xlfn.XLOOKUP($Z354,#REF!,#REF!,)),"")</f>
        <v>#REF!</v>
      </c>
      <c r="AG354" t="e">
        <f>IF($AI354="Y",(_xlfn.XLOOKUP($Z354,#REF!,#REF!,)),"")</f>
        <v>#REF!</v>
      </c>
      <c r="AH354" t="e">
        <f>IF($AI354="Y",(_xlfn.XLOOKUP($Z354,#REF!,#REF!,)),"")</f>
        <v>#REF!</v>
      </c>
      <c r="AI354" t="e">
        <f>_xlfn.IFNA(_xlfn.XLOOKUP($Z354,#REF!,#REF!,),"")</f>
        <v>#REF!</v>
      </c>
    </row>
    <row r="355" spans="1:38" hidden="1">
      <c r="A355" s="2" t="s">
        <v>3989</v>
      </c>
      <c r="B355" s="2" t="s">
        <v>804</v>
      </c>
      <c r="C355" s="2" t="s">
        <v>4386</v>
      </c>
      <c r="D355" s="2" t="s">
        <v>843</v>
      </c>
      <c r="E355" s="2" t="s">
        <v>337</v>
      </c>
      <c r="F355" s="2" t="s">
        <v>844</v>
      </c>
      <c r="G355" s="2" t="s">
        <v>137</v>
      </c>
      <c r="H355" s="2" t="s">
        <v>137</v>
      </c>
      <c r="I355" s="2" t="s">
        <v>137</v>
      </c>
      <c r="J355" s="2"/>
      <c r="K355" s="2" t="s">
        <v>66</v>
      </c>
      <c r="L355" s="2" t="s">
        <v>66</v>
      </c>
      <c r="M355" s="2" t="s">
        <v>66</v>
      </c>
      <c r="N355" s="2" t="s">
        <v>66</v>
      </c>
      <c r="O355" s="2" t="s">
        <v>66</v>
      </c>
      <c r="P355" s="2" t="s">
        <v>3992</v>
      </c>
      <c r="Q355" s="2" t="s">
        <v>339</v>
      </c>
      <c r="R355" s="2" t="s">
        <v>66</v>
      </c>
      <c r="S355" s="2" t="s">
        <v>808</v>
      </c>
      <c r="T355" s="2" t="s">
        <v>847</v>
      </c>
      <c r="U355" s="2"/>
      <c r="V355" s="2"/>
      <c r="W355" s="2" t="s">
        <v>62</v>
      </c>
      <c r="X355" s="4" t="s">
        <v>102</v>
      </c>
      <c r="Y355" s="2"/>
      <c r="Z355" s="13"/>
      <c r="AE355" t="e">
        <f>IF($AI355="Y",(_xlfn.XLOOKUP($Z355,#REF!,#REF!,)),"")</f>
        <v>#REF!</v>
      </c>
      <c r="AF355" t="e">
        <f>IF($AI355="Y",(_xlfn.XLOOKUP($Z355,#REF!,#REF!,)),"")</f>
        <v>#REF!</v>
      </c>
      <c r="AG355" t="e">
        <f>IF($AI355="Y",(_xlfn.XLOOKUP($Z355,#REF!,#REF!,)),"")</f>
        <v>#REF!</v>
      </c>
      <c r="AH355" t="e">
        <f>IF($AI355="Y",(_xlfn.XLOOKUP($Z355,#REF!,#REF!,)),"")</f>
        <v>#REF!</v>
      </c>
      <c r="AI355" t="e">
        <f>_xlfn.IFNA(_xlfn.XLOOKUP($Z355,#REF!,#REF!,),"")</f>
        <v>#REF!</v>
      </c>
    </row>
    <row r="356" spans="1:38" hidden="1">
      <c r="A356" s="2" t="s">
        <v>3989</v>
      </c>
      <c r="B356" s="2" t="s">
        <v>804</v>
      </c>
      <c r="C356" s="2" t="s">
        <v>3575</v>
      </c>
      <c r="D356" s="2" t="s">
        <v>843</v>
      </c>
      <c r="E356" s="2" t="s">
        <v>342</v>
      </c>
      <c r="F356" s="2" t="s">
        <v>844</v>
      </c>
      <c r="G356" s="2" t="s">
        <v>137</v>
      </c>
      <c r="H356" s="2" t="s">
        <v>137</v>
      </c>
      <c r="I356" s="2" t="s">
        <v>137</v>
      </c>
      <c r="J356" s="2"/>
      <c r="K356" s="2" t="s">
        <v>66</v>
      </c>
      <c r="L356" s="2" t="s">
        <v>66</v>
      </c>
      <c r="M356" s="2" t="s">
        <v>66</v>
      </c>
      <c r="N356" s="2" t="s">
        <v>66</v>
      </c>
      <c r="O356" s="2" t="s">
        <v>66</v>
      </c>
      <c r="P356" s="2" t="s">
        <v>3992</v>
      </c>
      <c r="Q356" s="2" t="s">
        <v>339</v>
      </c>
      <c r="R356" s="2" t="s">
        <v>66</v>
      </c>
      <c r="S356" s="2" t="s">
        <v>808</v>
      </c>
      <c r="T356" s="2" t="s">
        <v>847</v>
      </c>
      <c r="U356" s="2"/>
      <c r="V356" s="2"/>
      <c r="W356" s="2" t="s">
        <v>112</v>
      </c>
      <c r="X356" s="1">
        <v>24</v>
      </c>
      <c r="Y356" s="2"/>
      <c r="Z356" s="13" t="s">
        <v>4387</v>
      </c>
      <c r="AE356" t="e">
        <f>IF($AI356="Y",(_xlfn.XLOOKUP($Z356,#REF!,#REF!,)),"")</f>
        <v>#REF!</v>
      </c>
      <c r="AF356" t="e">
        <f>IF($AI356="Y",(_xlfn.XLOOKUP($Z356,#REF!,#REF!,)),"")</f>
        <v>#REF!</v>
      </c>
      <c r="AG356" t="e">
        <f>IF($AI356="Y",(_xlfn.XLOOKUP($Z356,#REF!,#REF!,)),"")</f>
        <v>#REF!</v>
      </c>
      <c r="AH356" t="e">
        <f>IF($AI356="Y",(_xlfn.XLOOKUP($Z356,#REF!,#REF!,)),"")</f>
        <v>#REF!</v>
      </c>
      <c r="AI356" t="e">
        <f>_xlfn.IFNA(_xlfn.XLOOKUP($Z356,#REF!,#REF!,),"")</f>
        <v>#REF!</v>
      </c>
    </row>
    <row r="357" spans="1:38" hidden="1">
      <c r="A357" s="2" t="s">
        <v>3989</v>
      </c>
      <c r="B357" s="2" t="s">
        <v>804</v>
      </c>
      <c r="C357" s="2" t="s">
        <v>4388</v>
      </c>
      <c r="D357" s="2" t="s">
        <v>853</v>
      </c>
      <c r="E357" s="2" t="s">
        <v>345</v>
      </c>
      <c r="F357" s="2" t="s">
        <v>814</v>
      </c>
      <c r="G357" s="2" t="s">
        <v>137</v>
      </c>
      <c r="H357" s="2" t="s">
        <v>137</v>
      </c>
      <c r="I357" s="2" t="s">
        <v>137</v>
      </c>
      <c r="J357" s="2"/>
      <c r="K357" s="2" t="s">
        <v>66</v>
      </c>
      <c r="L357" s="2" t="s">
        <v>66</v>
      </c>
      <c r="M357" s="2" t="s">
        <v>66</v>
      </c>
      <c r="N357" s="2" t="s">
        <v>66</v>
      </c>
      <c r="O357" s="2" t="s">
        <v>66</v>
      </c>
      <c r="P357" s="2" t="s">
        <v>3992</v>
      </c>
      <c r="Q357" s="2" t="s">
        <v>66</v>
      </c>
      <c r="R357" s="2" t="s">
        <v>66</v>
      </c>
      <c r="S357" s="2" t="s">
        <v>808</v>
      </c>
      <c r="T357" s="2" t="s">
        <v>854</v>
      </c>
      <c r="U357" s="2"/>
      <c r="V357" s="2"/>
      <c r="W357" s="2" t="s">
        <v>258</v>
      </c>
      <c r="X357" s="1" t="s">
        <v>62</v>
      </c>
      <c r="Y357" s="2"/>
      <c r="Z357" s="13"/>
      <c r="AE357" t="e">
        <f>IF($AI357="Y",(_xlfn.XLOOKUP($Z357,#REF!,#REF!,)),"")</f>
        <v>#REF!</v>
      </c>
      <c r="AF357" t="e">
        <f>IF($AI357="Y",(_xlfn.XLOOKUP($Z357,#REF!,#REF!,)),"")</f>
        <v>#REF!</v>
      </c>
      <c r="AG357" t="e">
        <f>IF($AI357="Y",(_xlfn.XLOOKUP($Z357,#REF!,#REF!,)),"")</f>
        <v>#REF!</v>
      </c>
      <c r="AH357" t="e">
        <f>IF($AI357="Y",(_xlfn.XLOOKUP($Z357,#REF!,#REF!,)),"")</f>
        <v>#REF!</v>
      </c>
      <c r="AI357" t="e">
        <f>_xlfn.IFNA(_xlfn.XLOOKUP($Z357,#REF!,#REF!,),"")</f>
        <v>#REF!</v>
      </c>
    </row>
    <row r="358" spans="1:38" hidden="1">
      <c r="A358" s="2" t="s">
        <v>3989</v>
      </c>
      <c r="B358" s="2" t="s">
        <v>804</v>
      </c>
      <c r="C358" s="2" t="s">
        <v>4389</v>
      </c>
      <c r="D358" s="2" t="s">
        <v>853</v>
      </c>
      <c r="E358" s="2" t="s">
        <v>337</v>
      </c>
      <c r="F358" s="2" t="s">
        <v>814</v>
      </c>
      <c r="G358" s="2" t="s">
        <v>137</v>
      </c>
      <c r="H358" s="2" t="s">
        <v>137</v>
      </c>
      <c r="I358" s="2" t="s">
        <v>137</v>
      </c>
      <c r="J358" s="2"/>
      <c r="K358" s="2" t="s">
        <v>66</v>
      </c>
      <c r="L358" s="2" t="s">
        <v>66</v>
      </c>
      <c r="M358" s="2" t="s">
        <v>66</v>
      </c>
      <c r="N358" s="2" t="s">
        <v>66</v>
      </c>
      <c r="O358" s="2" t="s">
        <v>66</v>
      </c>
      <c r="P358" s="2" t="s">
        <v>3992</v>
      </c>
      <c r="Q358" s="2" t="s">
        <v>339</v>
      </c>
      <c r="R358" s="2" t="s">
        <v>66</v>
      </c>
      <c r="S358" s="2" t="s">
        <v>808</v>
      </c>
      <c r="T358" s="2" t="s">
        <v>854</v>
      </c>
      <c r="U358" s="2"/>
      <c r="V358" s="2"/>
      <c r="W358" s="2" t="s">
        <v>62</v>
      </c>
      <c r="X358" s="4" t="s">
        <v>102</v>
      </c>
      <c r="Y358" s="2"/>
      <c r="Z358" s="13"/>
      <c r="AE358" t="e">
        <f>IF($AI358="Y",(_xlfn.XLOOKUP($Z358,#REF!,#REF!,)),"")</f>
        <v>#REF!</v>
      </c>
      <c r="AF358" t="e">
        <f>IF($AI358="Y",(_xlfn.XLOOKUP($Z358,#REF!,#REF!,)),"")</f>
        <v>#REF!</v>
      </c>
      <c r="AG358" t="e">
        <f>IF($AI358="Y",(_xlfn.XLOOKUP($Z358,#REF!,#REF!,)),"")</f>
        <v>#REF!</v>
      </c>
      <c r="AH358" t="e">
        <f>IF($AI358="Y",(_xlfn.XLOOKUP($Z358,#REF!,#REF!,)),"")</f>
        <v>#REF!</v>
      </c>
      <c r="AI358" t="e">
        <f>_xlfn.IFNA(_xlfn.XLOOKUP($Z358,#REF!,#REF!,),"")</f>
        <v>#REF!</v>
      </c>
    </row>
    <row r="359" spans="1:38" hidden="1">
      <c r="A359" s="2" t="s">
        <v>3989</v>
      </c>
      <c r="B359" s="2" t="s">
        <v>804</v>
      </c>
      <c r="C359" s="2" t="s">
        <v>3577</v>
      </c>
      <c r="D359" s="2" t="s">
        <v>853</v>
      </c>
      <c r="E359" s="2" t="s">
        <v>342</v>
      </c>
      <c r="F359" s="2" t="s">
        <v>814</v>
      </c>
      <c r="G359" s="2" t="s">
        <v>137</v>
      </c>
      <c r="H359" s="2" t="s">
        <v>137</v>
      </c>
      <c r="I359" s="2" t="s">
        <v>137</v>
      </c>
      <c r="J359" s="2"/>
      <c r="K359" s="2" t="s">
        <v>66</v>
      </c>
      <c r="L359" s="2" t="s">
        <v>66</v>
      </c>
      <c r="M359" s="2" t="s">
        <v>66</v>
      </c>
      <c r="N359" s="2" t="s">
        <v>66</v>
      </c>
      <c r="O359" s="2" t="s">
        <v>66</v>
      </c>
      <c r="P359" s="2" t="s">
        <v>3992</v>
      </c>
      <c r="Q359" s="2" t="s">
        <v>339</v>
      </c>
      <c r="R359" s="2" t="s">
        <v>66</v>
      </c>
      <c r="S359" s="2" t="s">
        <v>808</v>
      </c>
      <c r="T359" s="2" t="s">
        <v>854</v>
      </c>
      <c r="U359" s="2"/>
      <c r="V359" s="2"/>
      <c r="W359" s="2" t="s">
        <v>112</v>
      </c>
      <c r="X359" s="1">
        <v>24</v>
      </c>
      <c r="Y359" s="2"/>
      <c r="Z359" s="13" t="s">
        <v>4390</v>
      </c>
      <c r="AE359" t="e">
        <f>IF($AI359="Y",(_xlfn.XLOOKUP($Z359,#REF!,#REF!,)),"")</f>
        <v>#REF!</v>
      </c>
      <c r="AF359" t="e">
        <f>IF($AI359="Y",(_xlfn.XLOOKUP($Z359,#REF!,#REF!,)),"")</f>
        <v>#REF!</v>
      </c>
      <c r="AG359" t="e">
        <f>IF($AI359="Y",(_xlfn.XLOOKUP($Z359,#REF!,#REF!,)),"")</f>
        <v>#REF!</v>
      </c>
      <c r="AH359" t="e">
        <f>IF($AI359="Y",(_xlfn.XLOOKUP($Z359,#REF!,#REF!,)),"")</f>
        <v>#REF!</v>
      </c>
      <c r="AI359" t="e">
        <f>_xlfn.IFNA(_xlfn.XLOOKUP($Z359,#REF!,#REF!,),"")</f>
        <v>#REF!</v>
      </c>
    </row>
    <row r="360" spans="1:38" hidden="1">
      <c r="A360" s="2" t="s">
        <v>3989</v>
      </c>
      <c r="B360" s="2" t="s">
        <v>804</v>
      </c>
      <c r="C360" s="2" t="s">
        <v>4391</v>
      </c>
      <c r="D360" s="2" t="s">
        <v>827</v>
      </c>
      <c r="E360" s="2" t="s">
        <v>345</v>
      </c>
      <c r="F360" s="2" t="s">
        <v>824</v>
      </c>
      <c r="G360" s="2" t="s">
        <v>137</v>
      </c>
      <c r="H360" s="2" t="s">
        <v>137</v>
      </c>
      <c r="I360" s="2" t="s">
        <v>137</v>
      </c>
      <c r="J360" s="2"/>
      <c r="K360" s="2" t="s">
        <v>66</v>
      </c>
      <c r="L360" s="2" t="s">
        <v>66</v>
      </c>
      <c r="M360" s="2" t="s">
        <v>66</v>
      </c>
      <c r="N360" s="2" t="s">
        <v>66</v>
      </c>
      <c r="O360" s="2" t="s">
        <v>66</v>
      </c>
      <c r="P360" s="2" t="s">
        <v>3992</v>
      </c>
      <c r="Q360" s="2" t="s">
        <v>66</v>
      </c>
      <c r="R360" s="2" t="s">
        <v>66</v>
      </c>
      <c r="S360" s="2" t="s">
        <v>808</v>
      </c>
      <c r="T360" s="2" t="s">
        <v>829</v>
      </c>
      <c r="U360" s="2"/>
      <c r="V360" s="2"/>
      <c r="W360" s="2" t="s">
        <v>258</v>
      </c>
      <c r="X360" s="1" t="s">
        <v>62</v>
      </c>
      <c r="Y360" s="2"/>
      <c r="Z360" s="13"/>
      <c r="AE360" t="e">
        <f>IF($AI360="Y",(_xlfn.XLOOKUP($Z360,#REF!,#REF!,)),"")</f>
        <v>#REF!</v>
      </c>
      <c r="AF360" t="e">
        <f>IF($AI360="Y",(_xlfn.XLOOKUP($Z360,#REF!,#REF!,)),"")</f>
        <v>#REF!</v>
      </c>
      <c r="AG360" t="e">
        <f>IF($AI360="Y",(_xlfn.XLOOKUP($Z360,#REF!,#REF!,)),"")</f>
        <v>#REF!</v>
      </c>
      <c r="AH360" t="e">
        <f>IF($AI360="Y",(_xlfn.XLOOKUP($Z360,#REF!,#REF!,)),"")</f>
        <v>#REF!</v>
      </c>
      <c r="AI360" t="e">
        <f>_xlfn.IFNA(_xlfn.XLOOKUP($Z360,#REF!,#REF!,),"")</f>
        <v>#REF!</v>
      </c>
    </row>
    <row r="361" spans="1:38" hidden="1">
      <c r="A361" s="2" t="s">
        <v>3989</v>
      </c>
      <c r="B361" s="2" t="s">
        <v>804</v>
      </c>
      <c r="C361" s="2" t="s">
        <v>4392</v>
      </c>
      <c r="D361" s="2" t="s">
        <v>827</v>
      </c>
      <c r="E361" s="2" t="s">
        <v>337</v>
      </c>
      <c r="F361" s="2" t="s">
        <v>824</v>
      </c>
      <c r="G361" s="2" t="s">
        <v>137</v>
      </c>
      <c r="H361" s="2" t="s">
        <v>137</v>
      </c>
      <c r="I361" s="2" t="s">
        <v>137</v>
      </c>
      <c r="J361" s="2"/>
      <c r="K361" s="2" t="s">
        <v>66</v>
      </c>
      <c r="L361" s="2" t="s">
        <v>66</v>
      </c>
      <c r="M361" s="2" t="s">
        <v>66</v>
      </c>
      <c r="N361" s="2" t="s">
        <v>66</v>
      </c>
      <c r="O361" s="2" t="s">
        <v>66</v>
      </c>
      <c r="P361" s="2" t="s">
        <v>3992</v>
      </c>
      <c r="Q361" s="2" t="s">
        <v>339</v>
      </c>
      <c r="R361" s="2" t="s">
        <v>66</v>
      </c>
      <c r="S361" s="2" t="s">
        <v>808</v>
      </c>
      <c r="T361" s="2" t="s">
        <v>829</v>
      </c>
      <c r="U361" s="2"/>
      <c r="V361" s="2"/>
      <c r="W361" s="2" t="s">
        <v>62</v>
      </c>
      <c r="X361" s="4" t="s">
        <v>102</v>
      </c>
      <c r="Y361" s="2"/>
      <c r="Z361" s="13"/>
      <c r="AE361" t="e">
        <f>IF($AI361="Y",(_xlfn.XLOOKUP($Z361,#REF!,#REF!,)),"")</f>
        <v>#REF!</v>
      </c>
      <c r="AF361" t="e">
        <f>IF($AI361="Y",(_xlfn.XLOOKUP($Z361,#REF!,#REF!,)),"")</f>
        <v>#REF!</v>
      </c>
      <c r="AG361" t="e">
        <f>IF($AI361="Y",(_xlfn.XLOOKUP($Z361,#REF!,#REF!,)),"")</f>
        <v>#REF!</v>
      </c>
      <c r="AH361" t="e">
        <f>IF($AI361="Y",(_xlfn.XLOOKUP($Z361,#REF!,#REF!,)),"")</f>
        <v>#REF!</v>
      </c>
      <c r="AI361" t="e">
        <f>_xlfn.IFNA(_xlfn.XLOOKUP($Z361,#REF!,#REF!,),"")</f>
        <v>#REF!</v>
      </c>
    </row>
    <row r="362" spans="1:38" hidden="1">
      <c r="A362" s="2" t="s">
        <v>3989</v>
      </c>
      <c r="B362" s="2" t="s">
        <v>804</v>
      </c>
      <c r="C362" s="2" t="s">
        <v>3579</v>
      </c>
      <c r="D362" s="2" t="s">
        <v>827</v>
      </c>
      <c r="E362" s="2" t="s">
        <v>342</v>
      </c>
      <c r="F362" s="2" t="s">
        <v>824</v>
      </c>
      <c r="G362" s="2" t="s">
        <v>137</v>
      </c>
      <c r="H362" s="2" t="s">
        <v>137</v>
      </c>
      <c r="I362" s="2" t="s">
        <v>137</v>
      </c>
      <c r="J362" s="2"/>
      <c r="K362" s="2" t="s">
        <v>66</v>
      </c>
      <c r="L362" s="2" t="s">
        <v>66</v>
      </c>
      <c r="M362" s="2" t="s">
        <v>66</v>
      </c>
      <c r="N362" s="2" t="s">
        <v>66</v>
      </c>
      <c r="O362" s="2" t="s">
        <v>66</v>
      </c>
      <c r="P362" s="2" t="s">
        <v>3992</v>
      </c>
      <c r="Q362" s="2" t="s">
        <v>339</v>
      </c>
      <c r="R362" s="2" t="s">
        <v>66</v>
      </c>
      <c r="S362" s="2" t="s">
        <v>808</v>
      </c>
      <c r="T362" s="2" t="s">
        <v>829</v>
      </c>
      <c r="U362" s="2"/>
      <c r="V362" s="2"/>
      <c r="W362" s="2" t="s">
        <v>112</v>
      </c>
      <c r="X362" s="1">
        <v>24</v>
      </c>
      <c r="Y362" s="2"/>
      <c r="Z362" s="13" t="s">
        <v>4390</v>
      </c>
      <c r="AE362" t="e">
        <f>IF($AI362="Y",(_xlfn.XLOOKUP($Z362,#REF!,#REF!,)),"")</f>
        <v>#REF!</v>
      </c>
      <c r="AF362" t="e">
        <f>IF($AI362="Y",(_xlfn.XLOOKUP($Z362,#REF!,#REF!,)),"")</f>
        <v>#REF!</v>
      </c>
      <c r="AG362" t="e">
        <f>IF($AI362="Y",(_xlfn.XLOOKUP($Z362,#REF!,#REF!,)),"")</f>
        <v>#REF!</v>
      </c>
      <c r="AH362" t="e">
        <f>IF($AI362="Y",(_xlfn.XLOOKUP($Z362,#REF!,#REF!,)),"")</f>
        <v>#REF!</v>
      </c>
      <c r="AI362" t="e">
        <f>_xlfn.IFNA(_xlfn.XLOOKUP($Z362,#REF!,#REF!,),"")</f>
        <v>#REF!</v>
      </c>
    </row>
    <row r="363" spans="1:38" hidden="1">
      <c r="A363" s="2" t="s">
        <v>3989</v>
      </c>
      <c r="B363" s="2" t="s">
        <v>929</v>
      </c>
      <c r="C363" s="2" t="s">
        <v>4393</v>
      </c>
      <c r="D363" s="2" t="s">
        <v>1106</v>
      </c>
      <c r="E363" s="2" t="s">
        <v>184</v>
      </c>
      <c r="F363" s="2" t="s">
        <v>1107</v>
      </c>
      <c r="G363" s="2" t="s">
        <v>137</v>
      </c>
      <c r="H363" s="2" t="s">
        <v>137</v>
      </c>
      <c r="I363" s="2" t="s">
        <v>137</v>
      </c>
      <c r="J363" s="2"/>
      <c r="K363" s="2" t="s">
        <v>66</v>
      </c>
      <c r="L363" s="2" t="s">
        <v>66</v>
      </c>
      <c r="M363" s="2" t="s">
        <v>66</v>
      </c>
      <c r="N363" s="2" t="s">
        <v>66</v>
      </c>
      <c r="O363" s="2" t="s">
        <v>66</v>
      </c>
      <c r="P363" s="2" t="s">
        <v>3992</v>
      </c>
      <c r="Q363" s="2" t="s">
        <v>186</v>
      </c>
      <c r="R363" s="2" t="s">
        <v>66</v>
      </c>
      <c r="S363" s="2" t="s">
        <v>1109</v>
      </c>
      <c r="T363" s="2" t="s">
        <v>1123</v>
      </c>
      <c r="U363" s="2"/>
      <c r="V363" s="2"/>
      <c r="W363" s="2" t="s">
        <v>62</v>
      </c>
      <c r="X363" s="4" t="s">
        <v>102</v>
      </c>
      <c r="Y363" s="2"/>
      <c r="Z363" s="13" t="s">
        <v>4394</v>
      </c>
      <c r="AE363" t="e">
        <f>IF($AI363="Y",(_xlfn.XLOOKUP($Z363,#REF!,#REF!,)),"")</f>
        <v>#REF!</v>
      </c>
      <c r="AF363" t="e">
        <f>IF($AI363="Y",(_xlfn.XLOOKUP($Z363,#REF!,#REF!,)),"")</f>
        <v>#REF!</v>
      </c>
      <c r="AG363" t="e">
        <f>IF($AI363="Y",(_xlfn.XLOOKUP($Z363,#REF!,#REF!,)),"")</f>
        <v>#REF!</v>
      </c>
      <c r="AH363" t="e">
        <f>IF($AI363="Y",(_xlfn.XLOOKUP($Z363,#REF!,#REF!,)),"")</f>
        <v>#REF!</v>
      </c>
      <c r="AI363" t="e">
        <f>_xlfn.IFNA(_xlfn.XLOOKUP($Z363,#REF!,#REF!,),"")</f>
        <v>#REF!</v>
      </c>
    </row>
    <row r="364" spans="1:38">
      <c r="A364" s="2" t="s">
        <v>3989</v>
      </c>
      <c r="B364" s="2" t="s">
        <v>929</v>
      </c>
      <c r="C364" s="2" t="s">
        <v>3580</v>
      </c>
      <c r="D364" s="2" t="s">
        <v>1106</v>
      </c>
      <c r="E364" s="2" t="s">
        <v>189</v>
      </c>
      <c r="F364" s="2" t="s">
        <v>1107</v>
      </c>
      <c r="G364" s="2" t="s">
        <v>137</v>
      </c>
      <c r="H364" s="2" t="s">
        <v>137</v>
      </c>
      <c r="I364" s="2" t="s">
        <v>137</v>
      </c>
      <c r="J364" s="2"/>
      <c r="K364" s="2" t="s">
        <v>66</v>
      </c>
      <c r="L364" s="2" t="s">
        <v>66</v>
      </c>
      <c r="M364" s="2" t="s">
        <v>66</v>
      </c>
      <c r="N364" s="2" t="s">
        <v>66</v>
      </c>
      <c r="O364" s="2" t="s">
        <v>66</v>
      </c>
      <c r="P364" s="2" t="s">
        <v>3992</v>
      </c>
      <c r="Q364" s="2" t="s">
        <v>186</v>
      </c>
      <c r="R364" s="2" t="s">
        <v>66</v>
      </c>
      <c r="S364" s="2" t="s">
        <v>1109</v>
      </c>
      <c r="T364" s="2" t="s">
        <v>1123</v>
      </c>
      <c r="U364" s="2"/>
      <c r="V364" s="2"/>
      <c r="W364" s="2" t="s">
        <v>112</v>
      </c>
      <c r="X364" s="1">
        <v>24</v>
      </c>
      <c r="Y364" s="2"/>
      <c r="Z364" s="13" t="s">
        <v>4394</v>
      </c>
      <c r="AE364" t="e">
        <f>IF($AI364="Y",(_xlfn.XLOOKUP($Z364,#REF!,#REF!,)),"")</f>
        <v>#REF!</v>
      </c>
      <c r="AF364" t="e">
        <f>IF($AI364="Y",(_xlfn.XLOOKUP($Z364,#REF!,#REF!,)),"")</f>
        <v>#REF!</v>
      </c>
      <c r="AG364" t="e">
        <f>IF($AI364="Y",(_xlfn.XLOOKUP($Z364,#REF!,#REF!,)),"")</f>
        <v>#REF!</v>
      </c>
      <c r="AH364" t="e">
        <f>IF($AI364="Y",(_xlfn.XLOOKUP($Z364,#REF!,#REF!,)),"")</f>
        <v>#REF!</v>
      </c>
      <c r="AI364" t="e">
        <f>_xlfn.IFNA(_xlfn.XLOOKUP($Z364,#REF!,#REF!,),"")</f>
        <v>#REF!</v>
      </c>
      <c r="AL364" t="e">
        <f>_xlfn.XLOOKUP(Z364,#REF!,#REF!)</f>
        <v>#REF!</v>
      </c>
    </row>
    <row r="365" spans="1:38" hidden="1">
      <c r="A365" s="2" t="s">
        <v>3989</v>
      </c>
      <c r="B365" s="2" t="s">
        <v>929</v>
      </c>
      <c r="C365" s="2" t="s">
        <v>4395</v>
      </c>
      <c r="D365" s="2" t="s">
        <v>1112</v>
      </c>
      <c r="E365" s="2" t="s">
        <v>184</v>
      </c>
      <c r="F365" s="2" t="s">
        <v>1113</v>
      </c>
      <c r="G365" s="2" t="s">
        <v>137</v>
      </c>
      <c r="H365" s="2" t="s">
        <v>137</v>
      </c>
      <c r="I365" s="2" t="s">
        <v>137</v>
      </c>
      <c r="J365" s="2"/>
      <c r="K365" s="2" t="s">
        <v>66</v>
      </c>
      <c r="L365" s="2" t="s">
        <v>66</v>
      </c>
      <c r="M365" s="2" t="s">
        <v>66</v>
      </c>
      <c r="N365" s="2" t="s">
        <v>66</v>
      </c>
      <c r="O365" s="2" t="s">
        <v>66</v>
      </c>
      <c r="P365" s="2" t="s">
        <v>3992</v>
      </c>
      <c r="Q365" s="2" t="s">
        <v>186</v>
      </c>
      <c r="R365" s="2" t="s">
        <v>66</v>
      </c>
      <c r="S365" s="2" t="s">
        <v>1109</v>
      </c>
      <c r="T365" s="2" t="s">
        <v>1125</v>
      </c>
      <c r="U365" s="2"/>
      <c r="V365" s="2"/>
      <c r="W365" s="2" t="s">
        <v>62</v>
      </c>
      <c r="X365" s="4" t="s">
        <v>102</v>
      </c>
      <c r="Y365" s="2"/>
      <c r="Z365" s="13" t="s">
        <v>4396</v>
      </c>
      <c r="AE365" t="e">
        <f>IF($AI365="Y",(_xlfn.XLOOKUP($Z365,#REF!,#REF!,)),"")</f>
        <v>#REF!</v>
      </c>
      <c r="AF365" t="e">
        <f>IF($AI365="Y",(_xlfn.XLOOKUP($Z365,#REF!,#REF!,)),"")</f>
        <v>#REF!</v>
      </c>
      <c r="AG365" t="e">
        <f>IF($AI365="Y",(_xlfn.XLOOKUP($Z365,#REF!,#REF!,)),"")</f>
        <v>#REF!</v>
      </c>
      <c r="AH365" t="e">
        <f>IF($AI365="Y",(_xlfn.XLOOKUP($Z365,#REF!,#REF!,)),"")</f>
        <v>#REF!</v>
      </c>
      <c r="AI365" t="e">
        <f>_xlfn.IFNA(_xlfn.XLOOKUP($Z365,#REF!,#REF!,),"")</f>
        <v>#REF!</v>
      </c>
    </row>
    <row r="366" spans="1:38" hidden="1">
      <c r="A366" s="2" t="s">
        <v>3989</v>
      </c>
      <c r="B366" s="2" t="s">
        <v>929</v>
      </c>
      <c r="C366" s="2" t="s">
        <v>3583</v>
      </c>
      <c r="D366" s="2" t="s">
        <v>1112</v>
      </c>
      <c r="E366" s="2" t="s">
        <v>189</v>
      </c>
      <c r="F366" s="2" t="s">
        <v>1113</v>
      </c>
      <c r="G366" s="2" t="s">
        <v>137</v>
      </c>
      <c r="H366" s="2" t="s">
        <v>137</v>
      </c>
      <c r="I366" s="2" t="s">
        <v>137</v>
      </c>
      <c r="J366" s="2"/>
      <c r="K366" s="2" t="s">
        <v>66</v>
      </c>
      <c r="L366" s="2" t="s">
        <v>66</v>
      </c>
      <c r="M366" s="2" t="s">
        <v>66</v>
      </c>
      <c r="N366" s="2" t="s">
        <v>66</v>
      </c>
      <c r="O366" s="2" t="s">
        <v>66</v>
      </c>
      <c r="P366" s="2" t="s">
        <v>3992</v>
      </c>
      <c r="Q366" s="2" t="s">
        <v>186</v>
      </c>
      <c r="R366" s="2" t="s">
        <v>66</v>
      </c>
      <c r="S366" s="2" t="s">
        <v>1109</v>
      </c>
      <c r="T366" s="2" t="s">
        <v>1125</v>
      </c>
      <c r="U366" s="2"/>
      <c r="V366" s="2"/>
      <c r="W366" s="2" t="s">
        <v>112</v>
      </c>
      <c r="X366" s="1">
        <v>24</v>
      </c>
      <c r="Y366" s="2"/>
      <c r="Z366" s="13" t="s">
        <v>4396</v>
      </c>
      <c r="AE366" s="19" t="e">
        <f>IF($AI366="Y",(_xlfn.XLOOKUP($Z366,#REF!,#REF!,)),"")</f>
        <v>#REF!</v>
      </c>
      <c r="AF366" t="e">
        <f>IF($AI366="Y",(_xlfn.XLOOKUP($Z366,#REF!,#REF!,)),"")</f>
        <v>#REF!</v>
      </c>
      <c r="AG366" t="e">
        <f>IF($AI366="Y",(_xlfn.XLOOKUP($Z366,#REF!,#REF!,)),"")</f>
        <v>#REF!</v>
      </c>
      <c r="AH366" t="e">
        <f>IF($AI366="Y",(_xlfn.XLOOKUP($Z366,#REF!,#REF!,)),"")</f>
        <v>#REF!</v>
      </c>
      <c r="AI366" t="e">
        <f>_xlfn.IFNA(_xlfn.XLOOKUP($Z366,#REF!,#REF!,),"")</f>
        <v>#REF!</v>
      </c>
    </row>
    <row r="367" spans="1:38" hidden="1">
      <c r="A367" s="2" t="s">
        <v>3989</v>
      </c>
      <c r="B367" s="2" t="s">
        <v>929</v>
      </c>
      <c r="C367" s="2" t="s">
        <v>4397</v>
      </c>
      <c r="D367" s="2" t="s">
        <v>1141</v>
      </c>
      <c r="E367" s="2" t="s">
        <v>184</v>
      </c>
      <c r="F367" s="2" t="s">
        <v>1142</v>
      </c>
      <c r="G367" s="2" t="s">
        <v>137</v>
      </c>
      <c r="H367" s="2" t="s">
        <v>137</v>
      </c>
      <c r="I367" s="2" t="s">
        <v>137</v>
      </c>
      <c r="J367" s="2"/>
      <c r="K367" s="2" t="s">
        <v>66</v>
      </c>
      <c r="L367" s="2" t="s">
        <v>66</v>
      </c>
      <c r="M367" s="2" t="s">
        <v>66</v>
      </c>
      <c r="N367" s="2" t="s">
        <v>66</v>
      </c>
      <c r="O367" s="2" t="s">
        <v>66</v>
      </c>
      <c r="P367" s="2" t="s">
        <v>3992</v>
      </c>
      <c r="Q367" s="2" t="s">
        <v>186</v>
      </c>
      <c r="R367" s="2" t="s">
        <v>66</v>
      </c>
      <c r="S367" s="2" t="s">
        <v>1109</v>
      </c>
      <c r="T367" s="2" t="s">
        <v>1143</v>
      </c>
      <c r="U367" s="2"/>
      <c r="V367" s="2"/>
      <c r="W367" s="2" t="s">
        <v>62</v>
      </c>
      <c r="X367" s="4" t="s">
        <v>102</v>
      </c>
      <c r="Y367" s="2"/>
      <c r="Z367" s="13"/>
      <c r="AE367" t="e">
        <f>IF($AI367="Y",(_xlfn.XLOOKUP($Z367,#REF!,#REF!,)),"")</f>
        <v>#REF!</v>
      </c>
      <c r="AF367" t="e">
        <f>IF($AI367="Y",(_xlfn.XLOOKUP($Z367,#REF!,#REF!,)),"")</f>
        <v>#REF!</v>
      </c>
      <c r="AG367" t="e">
        <f>IF($AI367="Y",(_xlfn.XLOOKUP($Z367,#REF!,#REF!,)),"")</f>
        <v>#REF!</v>
      </c>
      <c r="AH367" t="e">
        <f>IF($AI367="Y",(_xlfn.XLOOKUP($Z367,#REF!,#REF!,)),"")</f>
        <v>#REF!</v>
      </c>
      <c r="AI367" t="e">
        <f>_xlfn.IFNA(_xlfn.XLOOKUP($Z367,#REF!,#REF!,),"")</f>
        <v>#REF!</v>
      </c>
    </row>
    <row r="368" spans="1:38" hidden="1">
      <c r="A368" s="2" t="s">
        <v>3989</v>
      </c>
      <c r="B368" s="2" t="s">
        <v>929</v>
      </c>
      <c r="C368" s="2" t="s">
        <v>3586</v>
      </c>
      <c r="D368" s="2" t="s">
        <v>1141</v>
      </c>
      <c r="E368" s="2" t="s">
        <v>189</v>
      </c>
      <c r="F368" s="2" t="s">
        <v>1142</v>
      </c>
      <c r="G368" s="2" t="s">
        <v>137</v>
      </c>
      <c r="H368" s="2" t="s">
        <v>137</v>
      </c>
      <c r="I368" s="2" t="s">
        <v>137</v>
      </c>
      <c r="J368" s="2"/>
      <c r="K368" s="2" t="s">
        <v>66</v>
      </c>
      <c r="L368" s="2" t="s">
        <v>66</v>
      </c>
      <c r="M368" s="2" t="s">
        <v>66</v>
      </c>
      <c r="N368" s="2" t="s">
        <v>66</v>
      </c>
      <c r="O368" s="2" t="s">
        <v>66</v>
      </c>
      <c r="P368" s="2" t="s">
        <v>3992</v>
      </c>
      <c r="Q368" s="2" t="s">
        <v>186</v>
      </c>
      <c r="R368" s="2" t="s">
        <v>66</v>
      </c>
      <c r="S368" s="2" t="s">
        <v>1109</v>
      </c>
      <c r="T368" s="2" t="s">
        <v>1143</v>
      </c>
      <c r="U368" s="2"/>
      <c r="V368" s="2"/>
      <c r="W368" s="2" t="s">
        <v>112</v>
      </c>
      <c r="X368" s="1">
        <v>24</v>
      </c>
      <c r="Y368" s="2"/>
      <c r="Z368" s="13" t="s">
        <v>4398</v>
      </c>
      <c r="AE368" t="e">
        <f>IF($AI368="Y",(_xlfn.XLOOKUP($Z368,#REF!,#REF!,)),"")</f>
        <v>#REF!</v>
      </c>
      <c r="AF368" t="e">
        <f>IF($AI368="Y",(_xlfn.XLOOKUP($Z368,#REF!,#REF!,)),"")</f>
        <v>#REF!</v>
      </c>
      <c r="AG368" t="e">
        <f>IF($AI368="Y",(_xlfn.XLOOKUP($Z368,#REF!,#REF!,)),"")</f>
        <v>#REF!</v>
      </c>
      <c r="AH368" t="e">
        <f>IF($AI368="Y",(_xlfn.XLOOKUP($Z368,#REF!,#REF!,)),"")</f>
        <v>#REF!</v>
      </c>
      <c r="AI368" t="e">
        <f>_xlfn.IFNA(_xlfn.XLOOKUP($Z368,#REF!,#REF!,),"")</f>
        <v>#REF!</v>
      </c>
    </row>
    <row r="369" spans="1:35" hidden="1">
      <c r="A369" s="2" t="s">
        <v>3989</v>
      </c>
      <c r="B369" s="2" t="s">
        <v>929</v>
      </c>
      <c r="C369" s="2" t="s">
        <v>4399</v>
      </c>
      <c r="D369" s="2" t="s">
        <v>1152</v>
      </c>
      <c r="E369" s="2" t="s">
        <v>184</v>
      </c>
      <c r="F369" s="2" t="s">
        <v>1153</v>
      </c>
      <c r="G369" s="2" t="s">
        <v>137</v>
      </c>
      <c r="H369" s="2" t="s">
        <v>137</v>
      </c>
      <c r="I369" s="2" t="s">
        <v>137</v>
      </c>
      <c r="J369" s="2"/>
      <c r="K369" s="2" t="s">
        <v>66</v>
      </c>
      <c r="L369" s="2" t="s">
        <v>66</v>
      </c>
      <c r="M369" s="2" t="s">
        <v>66</v>
      </c>
      <c r="N369" s="2" t="s">
        <v>66</v>
      </c>
      <c r="O369" s="2" t="s">
        <v>66</v>
      </c>
      <c r="P369" s="2" t="s">
        <v>3992</v>
      </c>
      <c r="Q369" s="2" t="s">
        <v>186</v>
      </c>
      <c r="R369" s="2" t="s">
        <v>66</v>
      </c>
      <c r="S369" s="2" t="s">
        <v>1154</v>
      </c>
      <c r="T369" s="2" t="s">
        <v>1157</v>
      </c>
      <c r="U369" s="2"/>
      <c r="V369" s="2"/>
      <c r="W369" s="2" t="s">
        <v>62</v>
      </c>
      <c r="X369" s="4" t="s">
        <v>102</v>
      </c>
      <c r="Y369" s="2"/>
      <c r="Z369" s="13" t="s">
        <v>4400</v>
      </c>
      <c r="AE369" t="e">
        <f>IF($AI369="Y",(_xlfn.XLOOKUP($Z369,#REF!,#REF!,)),"")</f>
        <v>#REF!</v>
      </c>
      <c r="AF369" t="e">
        <f>IF($AI369="Y",(_xlfn.XLOOKUP($Z369,#REF!,#REF!,)),"")</f>
        <v>#REF!</v>
      </c>
      <c r="AG369" t="e">
        <f>IF($AI369="Y",(_xlfn.XLOOKUP($Z369,#REF!,#REF!,)),"")</f>
        <v>#REF!</v>
      </c>
      <c r="AH369" t="e">
        <f>IF($AI369="Y",(_xlfn.XLOOKUP($Z369,#REF!,#REF!,)),"")</f>
        <v>#REF!</v>
      </c>
      <c r="AI369" t="e">
        <f>_xlfn.IFNA(_xlfn.XLOOKUP($Z369,#REF!,#REF!,),"")</f>
        <v>#REF!</v>
      </c>
    </row>
    <row r="370" spans="1:35" hidden="1">
      <c r="A370" s="2" t="s">
        <v>3989</v>
      </c>
      <c r="B370" s="2" t="s">
        <v>929</v>
      </c>
      <c r="C370" s="2" t="s">
        <v>3588</v>
      </c>
      <c r="D370" s="2" t="s">
        <v>1152</v>
      </c>
      <c r="E370" s="2" t="s">
        <v>189</v>
      </c>
      <c r="F370" s="2" t="s">
        <v>1153</v>
      </c>
      <c r="G370" s="2" t="s">
        <v>137</v>
      </c>
      <c r="H370" s="2" t="s">
        <v>137</v>
      </c>
      <c r="I370" s="2" t="s">
        <v>137</v>
      </c>
      <c r="J370" s="2"/>
      <c r="K370" s="2" t="s">
        <v>66</v>
      </c>
      <c r="L370" s="2" t="s">
        <v>66</v>
      </c>
      <c r="M370" s="2" t="s">
        <v>66</v>
      </c>
      <c r="N370" s="2" t="s">
        <v>66</v>
      </c>
      <c r="O370" s="2" t="s">
        <v>66</v>
      </c>
      <c r="P370" s="2" t="s">
        <v>3992</v>
      </c>
      <c r="Q370" s="2" t="s">
        <v>186</v>
      </c>
      <c r="R370" s="2" t="s">
        <v>66</v>
      </c>
      <c r="S370" s="2" t="s">
        <v>1154</v>
      </c>
      <c r="T370" s="2" t="s">
        <v>1157</v>
      </c>
      <c r="U370" s="2"/>
      <c r="V370" s="2"/>
      <c r="W370" s="2" t="s">
        <v>112</v>
      </c>
      <c r="X370" s="1">
        <v>24</v>
      </c>
      <c r="Y370" s="2"/>
      <c r="Z370" s="13" t="s">
        <v>4400</v>
      </c>
      <c r="AE370" t="e">
        <f>IF($AI370="Y",(_xlfn.XLOOKUP($Z370,#REF!,#REF!,)),"")</f>
        <v>#REF!</v>
      </c>
      <c r="AF370" t="e">
        <f>IF($AI370="Y",(_xlfn.XLOOKUP($Z370,#REF!,#REF!,)),"")</f>
        <v>#REF!</v>
      </c>
      <c r="AG370" t="e">
        <f>IF($AI370="Y",(_xlfn.XLOOKUP($Z370,#REF!,#REF!,)),"")</f>
        <v>#REF!</v>
      </c>
      <c r="AH370" t="e">
        <f>IF($AI370="Y",(_xlfn.XLOOKUP($Z370,#REF!,#REF!,)),"")</f>
        <v>#REF!</v>
      </c>
      <c r="AI370" t="e">
        <f>_xlfn.IFNA(_xlfn.XLOOKUP($Z370,#REF!,#REF!,),"")</f>
        <v>#REF!</v>
      </c>
    </row>
    <row r="371" spans="1:35" hidden="1">
      <c r="A371" s="2" t="s">
        <v>3989</v>
      </c>
      <c r="B371" s="2" t="s">
        <v>929</v>
      </c>
      <c r="C371" s="2" t="s">
        <v>4401</v>
      </c>
      <c r="D371" s="2" t="s">
        <v>1159</v>
      </c>
      <c r="E371" s="2" t="s">
        <v>337</v>
      </c>
      <c r="F371" s="2" t="s">
        <v>1160</v>
      </c>
      <c r="G371" s="2" t="s">
        <v>137</v>
      </c>
      <c r="H371" s="2" t="s">
        <v>137</v>
      </c>
      <c r="I371" s="2" t="s">
        <v>137</v>
      </c>
      <c r="J371" s="2"/>
      <c r="K371" s="2" t="s">
        <v>66</v>
      </c>
      <c r="L371" s="2" t="s">
        <v>66</v>
      </c>
      <c r="M371" s="2" t="s">
        <v>66</v>
      </c>
      <c r="N371" s="2" t="s">
        <v>66</v>
      </c>
      <c r="O371" s="2" t="s">
        <v>66</v>
      </c>
      <c r="P371" s="2" t="s">
        <v>3992</v>
      </c>
      <c r="Q371" s="2" t="s">
        <v>339</v>
      </c>
      <c r="R371" s="2" t="s">
        <v>66</v>
      </c>
      <c r="S371" s="2" t="s">
        <v>1154</v>
      </c>
      <c r="T371" s="2" t="s">
        <v>1161</v>
      </c>
      <c r="U371" s="2"/>
      <c r="V371" s="2"/>
      <c r="W371" s="2" t="s">
        <v>62</v>
      </c>
      <c r="X371" s="4" t="s">
        <v>102</v>
      </c>
      <c r="Y371" s="2"/>
      <c r="Z371" s="13"/>
      <c r="AE371" t="e">
        <f>IF($AI371="Y",(_xlfn.XLOOKUP($Z371,#REF!,#REF!,)),"")</f>
        <v>#REF!</v>
      </c>
      <c r="AF371" t="e">
        <f>IF($AI371="Y",(_xlfn.XLOOKUP($Z371,#REF!,#REF!,)),"")</f>
        <v>#REF!</v>
      </c>
      <c r="AG371" t="e">
        <f>IF($AI371="Y",(_xlfn.XLOOKUP($Z371,#REF!,#REF!,)),"")</f>
        <v>#REF!</v>
      </c>
      <c r="AH371" t="e">
        <f>IF($AI371="Y",(_xlfn.XLOOKUP($Z371,#REF!,#REF!,)),"")</f>
        <v>#REF!</v>
      </c>
      <c r="AI371" t="e">
        <f>_xlfn.IFNA(_xlfn.XLOOKUP($Z371,#REF!,#REF!,),"")</f>
        <v>#REF!</v>
      </c>
    </row>
    <row r="372" spans="1:35" hidden="1">
      <c r="A372" s="2" t="s">
        <v>3989</v>
      </c>
      <c r="B372" s="2" t="s">
        <v>929</v>
      </c>
      <c r="C372" s="2" t="s">
        <v>3591</v>
      </c>
      <c r="D372" s="2" t="s">
        <v>1159</v>
      </c>
      <c r="E372" s="2" t="s">
        <v>342</v>
      </c>
      <c r="F372" s="2" t="s">
        <v>1160</v>
      </c>
      <c r="G372" s="2" t="s">
        <v>137</v>
      </c>
      <c r="H372" s="2" t="s">
        <v>137</v>
      </c>
      <c r="I372" s="2" t="s">
        <v>137</v>
      </c>
      <c r="J372" s="2"/>
      <c r="K372" s="2" t="s">
        <v>66</v>
      </c>
      <c r="L372" s="2" t="s">
        <v>66</v>
      </c>
      <c r="M372" s="2" t="s">
        <v>66</v>
      </c>
      <c r="N372" s="2" t="s">
        <v>66</v>
      </c>
      <c r="O372" s="2" t="s">
        <v>66</v>
      </c>
      <c r="P372" s="2" t="s">
        <v>3992</v>
      </c>
      <c r="Q372" s="2" t="s">
        <v>339</v>
      </c>
      <c r="R372" s="2" t="s">
        <v>66</v>
      </c>
      <c r="S372" s="2" t="s">
        <v>1154</v>
      </c>
      <c r="T372" s="2" t="s">
        <v>1161</v>
      </c>
      <c r="U372" s="2"/>
      <c r="V372" s="2"/>
      <c r="W372" s="2" t="s">
        <v>112</v>
      </c>
      <c r="X372" s="1">
        <v>24</v>
      </c>
      <c r="Y372" s="2"/>
      <c r="Z372" s="13" t="s">
        <v>4402</v>
      </c>
      <c r="AE372" t="e">
        <f>IF($AI372="Y",(_xlfn.XLOOKUP($Z372,#REF!,#REF!,)),"")</f>
        <v>#REF!</v>
      </c>
      <c r="AF372" t="e">
        <f>IF($AI372="Y",(_xlfn.XLOOKUP($Z372,#REF!,#REF!,)),"")</f>
        <v>#REF!</v>
      </c>
      <c r="AG372" t="e">
        <f>IF($AI372="Y",(_xlfn.XLOOKUP($Z372,#REF!,#REF!,)),"")</f>
        <v>#REF!</v>
      </c>
      <c r="AH372" t="e">
        <f>IF($AI372="Y",(_xlfn.XLOOKUP($Z372,#REF!,#REF!,)),"")</f>
        <v>#REF!</v>
      </c>
      <c r="AI372" t="e">
        <f>_xlfn.IFNA(_xlfn.XLOOKUP($Z372,#REF!,#REF!,),"")</f>
        <v>#REF!</v>
      </c>
    </row>
    <row r="373" spans="1:35" hidden="1">
      <c r="A373" s="2" t="s">
        <v>3989</v>
      </c>
      <c r="B373" s="2" t="s">
        <v>929</v>
      </c>
      <c r="C373" s="2" t="s">
        <v>4403</v>
      </c>
      <c r="D373" s="2" t="s">
        <v>1187</v>
      </c>
      <c r="E373" s="2" t="s">
        <v>345</v>
      </c>
      <c r="F373" s="2" t="s">
        <v>1188</v>
      </c>
      <c r="G373" s="2" t="s">
        <v>137</v>
      </c>
      <c r="H373" s="2" t="s">
        <v>137</v>
      </c>
      <c r="I373" s="2" t="s">
        <v>137</v>
      </c>
      <c r="J373" s="2"/>
      <c r="K373" s="2" t="s">
        <v>66</v>
      </c>
      <c r="L373" s="2" t="s">
        <v>66</v>
      </c>
      <c r="M373" s="2" t="s">
        <v>66</v>
      </c>
      <c r="N373" s="2" t="s">
        <v>66</v>
      </c>
      <c r="O373" s="2" t="s">
        <v>66</v>
      </c>
      <c r="P373" s="2" t="s">
        <v>3992</v>
      </c>
      <c r="Q373" s="2" t="s">
        <v>66</v>
      </c>
      <c r="R373" s="2" t="s">
        <v>66</v>
      </c>
      <c r="S373" s="2" t="s">
        <v>1154</v>
      </c>
      <c r="T373" s="2" t="s">
        <v>1190</v>
      </c>
      <c r="U373" s="2"/>
      <c r="V373" s="2"/>
      <c r="W373" s="2" t="s">
        <v>258</v>
      </c>
      <c r="X373" s="1" t="s">
        <v>62</v>
      </c>
      <c r="Y373" s="2"/>
      <c r="Z373" s="13"/>
      <c r="AE373" t="e">
        <f>IF($AI373="Y",(_xlfn.XLOOKUP($Z373,#REF!,#REF!,)),"")</f>
        <v>#REF!</v>
      </c>
      <c r="AF373" t="e">
        <f>IF($AI373="Y",(_xlfn.XLOOKUP($Z373,#REF!,#REF!,)),"")</f>
        <v>#REF!</v>
      </c>
      <c r="AG373" t="e">
        <f>IF($AI373="Y",(_xlfn.XLOOKUP($Z373,#REF!,#REF!,)),"")</f>
        <v>#REF!</v>
      </c>
      <c r="AH373" t="e">
        <f>IF($AI373="Y",(_xlfn.XLOOKUP($Z373,#REF!,#REF!,)),"")</f>
        <v>#REF!</v>
      </c>
      <c r="AI373" t="e">
        <f>_xlfn.IFNA(_xlfn.XLOOKUP($Z373,#REF!,#REF!,),"")</f>
        <v>#REF!</v>
      </c>
    </row>
    <row r="374" spans="1:35" hidden="1">
      <c r="A374" s="2" t="s">
        <v>3989</v>
      </c>
      <c r="B374" s="2" t="s">
        <v>929</v>
      </c>
      <c r="C374" s="2" t="s">
        <v>4404</v>
      </c>
      <c r="D374" s="2" t="s">
        <v>1187</v>
      </c>
      <c r="E374" s="2" t="s">
        <v>337</v>
      </c>
      <c r="F374" s="2" t="s">
        <v>1188</v>
      </c>
      <c r="G374" s="2" t="s">
        <v>137</v>
      </c>
      <c r="H374" s="2" t="s">
        <v>137</v>
      </c>
      <c r="I374" s="2" t="s">
        <v>137</v>
      </c>
      <c r="J374" s="2"/>
      <c r="K374" s="2" t="s">
        <v>66</v>
      </c>
      <c r="L374" s="2" t="s">
        <v>66</v>
      </c>
      <c r="M374" s="2" t="s">
        <v>66</v>
      </c>
      <c r="N374" s="2" t="s">
        <v>66</v>
      </c>
      <c r="O374" s="2" t="s">
        <v>66</v>
      </c>
      <c r="P374" s="2" t="s">
        <v>3992</v>
      </c>
      <c r="Q374" s="2" t="s">
        <v>186</v>
      </c>
      <c r="R374" s="2" t="s">
        <v>66</v>
      </c>
      <c r="S374" s="2" t="s">
        <v>1154</v>
      </c>
      <c r="T374" s="2" t="s">
        <v>1190</v>
      </c>
      <c r="U374" s="2"/>
      <c r="V374" s="2"/>
      <c r="W374" s="2" t="s">
        <v>62</v>
      </c>
      <c r="X374" s="4" t="s">
        <v>102</v>
      </c>
      <c r="Y374" s="2"/>
      <c r="Z374" s="13"/>
      <c r="AE374" t="e">
        <f>IF($AI374="Y",(_xlfn.XLOOKUP($Z374,#REF!,#REF!,)),"")</f>
        <v>#REF!</v>
      </c>
      <c r="AF374" t="e">
        <f>IF($AI374="Y",(_xlfn.XLOOKUP($Z374,#REF!,#REF!,)),"")</f>
        <v>#REF!</v>
      </c>
      <c r="AG374" t="e">
        <f>IF($AI374="Y",(_xlfn.XLOOKUP($Z374,#REF!,#REF!,)),"")</f>
        <v>#REF!</v>
      </c>
      <c r="AH374" t="e">
        <f>IF($AI374="Y",(_xlfn.XLOOKUP($Z374,#REF!,#REF!,)),"")</f>
        <v>#REF!</v>
      </c>
      <c r="AI374" t="e">
        <f>_xlfn.IFNA(_xlfn.XLOOKUP($Z374,#REF!,#REF!,),"")</f>
        <v>#REF!</v>
      </c>
    </row>
    <row r="375" spans="1:35" hidden="1">
      <c r="A375" s="2" t="s">
        <v>3989</v>
      </c>
      <c r="B375" s="2" t="s">
        <v>929</v>
      </c>
      <c r="C375" s="2" t="s">
        <v>3594</v>
      </c>
      <c r="D375" s="2" t="s">
        <v>1187</v>
      </c>
      <c r="E375" s="2" t="s">
        <v>342</v>
      </c>
      <c r="F375" s="2" t="s">
        <v>1188</v>
      </c>
      <c r="G375" s="2" t="s">
        <v>137</v>
      </c>
      <c r="H375" s="2" t="s">
        <v>137</v>
      </c>
      <c r="I375" s="2" t="s">
        <v>137</v>
      </c>
      <c r="J375" s="2"/>
      <c r="K375" s="2" t="s">
        <v>66</v>
      </c>
      <c r="L375" s="2" t="s">
        <v>66</v>
      </c>
      <c r="M375" s="2" t="s">
        <v>66</v>
      </c>
      <c r="N375" s="2" t="s">
        <v>66</v>
      </c>
      <c r="O375" s="2" t="s">
        <v>66</v>
      </c>
      <c r="P375" s="2" t="s">
        <v>3992</v>
      </c>
      <c r="Q375" s="2" t="s">
        <v>186</v>
      </c>
      <c r="R375" s="2" t="s">
        <v>66</v>
      </c>
      <c r="S375" s="2" t="s">
        <v>1154</v>
      </c>
      <c r="T375" s="2" t="s">
        <v>1190</v>
      </c>
      <c r="U375" s="2"/>
      <c r="V375" s="2"/>
      <c r="W375" s="2" t="s">
        <v>112</v>
      </c>
      <c r="X375" s="1">
        <v>24</v>
      </c>
      <c r="Y375" s="2"/>
      <c r="Z375" s="13" t="s">
        <v>4405</v>
      </c>
      <c r="AE375" t="e">
        <f>IF($AI375="Y",(_xlfn.XLOOKUP($Z375,#REF!,#REF!,)),"")</f>
        <v>#REF!</v>
      </c>
      <c r="AF375" t="e">
        <f>IF($AI375="Y",(_xlfn.XLOOKUP($Z375,#REF!,#REF!,)),"")</f>
        <v>#REF!</v>
      </c>
      <c r="AG375" t="e">
        <f>IF($AI375="Y",(_xlfn.XLOOKUP($Z375,#REF!,#REF!,)),"")</f>
        <v>#REF!</v>
      </c>
      <c r="AH375" t="e">
        <f>IF($AI375="Y",(_xlfn.XLOOKUP($Z375,#REF!,#REF!,)),"")</f>
        <v>#REF!</v>
      </c>
      <c r="AI375" t="e">
        <f>_xlfn.IFNA(_xlfn.XLOOKUP($Z375,#REF!,#REF!,),"")</f>
        <v>#REF!</v>
      </c>
    </row>
    <row r="376" spans="1:35" hidden="1">
      <c r="A376" s="2" t="s">
        <v>3989</v>
      </c>
      <c r="B376" s="2" t="s">
        <v>929</v>
      </c>
      <c r="C376" s="2" t="s">
        <v>4406</v>
      </c>
      <c r="D376" s="2" t="s">
        <v>1244</v>
      </c>
      <c r="E376" s="2" t="s">
        <v>184</v>
      </c>
      <c r="F376" s="2" t="s">
        <v>1245</v>
      </c>
      <c r="G376" s="2" t="s">
        <v>137</v>
      </c>
      <c r="H376" s="2" t="s">
        <v>137</v>
      </c>
      <c r="I376" s="2" t="s">
        <v>137</v>
      </c>
      <c r="J376" s="2"/>
      <c r="K376" s="2" t="s">
        <v>66</v>
      </c>
      <c r="L376" s="2" t="s">
        <v>66</v>
      </c>
      <c r="M376" s="2" t="s">
        <v>66</v>
      </c>
      <c r="N376" s="2" t="s">
        <v>66</v>
      </c>
      <c r="O376" s="2" t="s">
        <v>66</v>
      </c>
      <c r="P376" s="2" t="s">
        <v>3992</v>
      </c>
      <c r="Q376" s="2" t="s">
        <v>186</v>
      </c>
      <c r="R376" s="2" t="s">
        <v>66</v>
      </c>
      <c r="S376" s="2" t="s">
        <v>1234</v>
      </c>
      <c r="T376" s="2" t="s">
        <v>1246</v>
      </c>
      <c r="U376" s="2"/>
      <c r="V376" s="2"/>
      <c r="W376" s="2" t="s">
        <v>62</v>
      </c>
      <c r="X376" s="4" t="s">
        <v>102</v>
      </c>
      <c r="Y376" s="2"/>
      <c r="Z376" s="13"/>
      <c r="AE376" t="e">
        <f>IF($AI376="Y",(_xlfn.XLOOKUP($Z376,#REF!,#REF!,)),"")</f>
        <v>#REF!</v>
      </c>
      <c r="AF376" t="e">
        <f>IF($AI376="Y",(_xlfn.XLOOKUP($Z376,#REF!,#REF!,)),"")</f>
        <v>#REF!</v>
      </c>
      <c r="AG376" t="e">
        <f>IF($AI376="Y",(_xlfn.XLOOKUP($Z376,#REF!,#REF!,)),"")</f>
        <v>#REF!</v>
      </c>
      <c r="AH376" t="e">
        <f>IF($AI376="Y",(_xlfn.XLOOKUP($Z376,#REF!,#REF!,)),"")</f>
        <v>#REF!</v>
      </c>
      <c r="AI376" t="e">
        <f>_xlfn.IFNA(_xlfn.XLOOKUP($Z376,#REF!,#REF!,),"")</f>
        <v>#REF!</v>
      </c>
    </row>
    <row r="377" spans="1:35" hidden="1">
      <c r="A377" s="2" t="s">
        <v>3989</v>
      </c>
      <c r="B377" s="2" t="s">
        <v>929</v>
      </c>
      <c r="C377" s="2" t="s">
        <v>3595</v>
      </c>
      <c r="D377" s="2" t="s">
        <v>1244</v>
      </c>
      <c r="E377" s="2" t="s">
        <v>189</v>
      </c>
      <c r="F377" s="2" t="s">
        <v>1245</v>
      </c>
      <c r="G377" s="2" t="s">
        <v>137</v>
      </c>
      <c r="H377" s="2" t="s">
        <v>137</v>
      </c>
      <c r="I377" s="2" t="s">
        <v>137</v>
      </c>
      <c r="J377" s="2"/>
      <c r="K377" s="2" t="s">
        <v>66</v>
      </c>
      <c r="L377" s="2" t="s">
        <v>66</v>
      </c>
      <c r="M377" s="2" t="s">
        <v>66</v>
      </c>
      <c r="N377" s="2" t="s">
        <v>66</v>
      </c>
      <c r="O377" s="2" t="s">
        <v>66</v>
      </c>
      <c r="P377" s="2" t="s">
        <v>3992</v>
      </c>
      <c r="Q377" s="2" t="s">
        <v>186</v>
      </c>
      <c r="R377" s="2" t="s">
        <v>66</v>
      </c>
      <c r="S377" s="2" t="s">
        <v>1234</v>
      </c>
      <c r="T377" s="2" t="s">
        <v>1246</v>
      </c>
      <c r="U377" s="2"/>
      <c r="V377" s="2"/>
      <c r="W377" s="2" t="s">
        <v>112</v>
      </c>
      <c r="X377" s="1">
        <v>24</v>
      </c>
      <c r="Y377" s="2"/>
      <c r="Z377" s="13" t="s">
        <v>4345</v>
      </c>
      <c r="AE377" t="e">
        <f>IF($AI377="Y",(_xlfn.XLOOKUP($Z377,#REF!,#REF!,)),"")</f>
        <v>#REF!</v>
      </c>
      <c r="AF377" t="e">
        <f>IF($AI377="Y",(_xlfn.XLOOKUP($Z377,#REF!,#REF!,)),"")</f>
        <v>#REF!</v>
      </c>
      <c r="AG377" t="e">
        <f>IF($AI377="Y",(_xlfn.XLOOKUP($Z377,#REF!,#REF!,)),"")</f>
        <v>#REF!</v>
      </c>
      <c r="AH377" t="e">
        <f>IF($AI377="Y",(_xlfn.XLOOKUP($Z377,#REF!,#REF!,)),"")</f>
        <v>#REF!</v>
      </c>
      <c r="AI377" t="e">
        <f>_xlfn.IFNA(_xlfn.XLOOKUP($Z377,#REF!,#REF!,),"")</f>
        <v>#REF!</v>
      </c>
    </row>
    <row r="378" spans="1:35" hidden="1">
      <c r="A378" s="2" t="s">
        <v>3989</v>
      </c>
      <c r="B378" s="2" t="s">
        <v>929</v>
      </c>
      <c r="C378" s="2" t="s">
        <v>4407</v>
      </c>
      <c r="D378" s="2" t="s">
        <v>1358</v>
      </c>
      <c r="E378" s="2" t="s">
        <v>184</v>
      </c>
      <c r="F378" s="2" t="s">
        <v>1359</v>
      </c>
      <c r="G378" s="2" t="s">
        <v>137</v>
      </c>
      <c r="H378" s="2" t="s">
        <v>137</v>
      </c>
      <c r="I378" s="2" t="s">
        <v>137</v>
      </c>
      <c r="J378" s="2"/>
      <c r="K378" s="2" t="s">
        <v>66</v>
      </c>
      <c r="L378" s="2" t="s">
        <v>66</v>
      </c>
      <c r="M378" s="2" t="s">
        <v>66</v>
      </c>
      <c r="N378" s="2" t="s">
        <v>66</v>
      </c>
      <c r="O378" s="2" t="s">
        <v>66</v>
      </c>
      <c r="P378" s="2" t="s">
        <v>3992</v>
      </c>
      <c r="Q378" s="2" t="s">
        <v>186</v>
      </c>
      <c r="R378" s="2" t="s">
        <v>66</v>
      </c>
      <c r="S378" s="2" t="s">
        <v>1360</v>
      </c>
      <c r="T378" s="2" t="s">
        <v>1368</v>
      </c>
      <c r="U378" s="2"/>
      <c r="V378" s="2"/>
      <c r="W378" s="2" t="s">
        <v>62</v>
      </c>
      <c r="X378" s="4" t="s">
        <v>102</v>
      </c>
      <c r="Y378" s="2"/>
      <c r="Z378" s="13" t="s">
        <v>4408</v>
      </c>
      <c r="AE378" t="e">
        <f>IF($AI378="Y",(_xlfn.XLOOKUP($Z378,#REF!,#REF!,)),"")</f>
        <v>#REF!</v>
      </c>
      <c r="AF378" t="e">
        <f>IF($AI378="Y",(_xlfn.XLOOKUP($Z378,#REF!,#REF!,)),"")</f>
        <v>#REF!</v>
      </c>
      <c r="AG378" t="e">
        <f>IF($AI378="Y",(_xlfn.XLOOKUP($Z378,#REF!,#REF!,)),"")</f>
        <v>#REF!</v>
      </c>
      <c r="AH378" t="e">
        <f>IF($AI378="Y",(_xlfn.XLOOKUP($Z378,#REF!,#REF!,)),"")</f>
        <v>#REF!</v>
      </c>
      <c r="AI378" t="e">
        <f>_xlfn.IFNA(_xlfn.XLOOKUP($Z378,#REF!,#REF!,),"")</f>
        <v>#REF!</v>
      </c>
    </row>
    <row r="379" spans="1:35" hidden="1">
      <c r="A379" s="2" t="s">
        <v>3989</v>
      </c>
      <c r="B379" s="2" t="s">
        <v>929</v>
      </c>
      <c r="C379" s="2" t="s">
        <v>3596</v>
      </c>
      <c r="D379" s="2" t="s">
        <v>1358</v>
      </c>
      <c r="E379" s="2" t="s">
        <v>189</v>
      </c>
      <c r="F379" s="2" t="s">
        <v>1359</v>
      </c>
      <c r="G379" s="2" t="s">
        <v>137</v>
      </c>
      <c r="H379" s="2" t="s">
        <v>137</v>
      </c>
      <c r="I379" s="2" t="s">
        <v>137</v>
      </c>
      <c r="J379" s="2"/>
      <c r="K379" s="2" t="s">
        <v>66</v>
      </c>
      <c r="L379" s="2" t="s">
        <v>66</v>
      </c>
      <c r="M379" s="2" t="s">
        <v>66</v>
      </c>
      <c r="N379" s="2" t="s">
        <v>66</v>
      </c>
      <c r="O379" s="2" t="s">
        <v>66</v>
      </c>
      <c r="P379" s="2" t="s">
        <v>3992</v>
      </c>
      <c r="Q379" s="2" t="s">
        <v>186</v>
      </c>
      <c r="R379" s="2" t="s">
        <v>66</v>
      </c>
      <c r="S379" s="2" t="s">
        <v>1360</v>
      </c>
      <c r="T379" s="2" t="s">
        <v>1368</v>
      </c>
      <c r="U379" s="2"/>
      <c r="V379" s="2"/>
      <c r="W379" s="2" t="s">
        <v>112</v>
      </c>
      <c r="X379" s="1">
        <v>24</v>
      </c>
      <c r="Y379" s="2"/>
      <c r="Z379" s="13" t="s">
        <v>4408</v>
      </c>
      <c r="AE379" t="e">
        <f>IF($AI379="Y",(_xlfn.XLOOKUP($Z379,#REF!,#REF!,)),"")</f>
        <v>#REF!</v>
      </c>
      <c r="AF379" t="e">
        <f>IF($AI379="Y",(_xlfn.XLOOKUP($Z379,#REF!,#REF!,)),"")</f>
        <v>#REF!</v>
      </c>
      <c r="AG379" t="e">
        <f>IF($AI379="Y",(_xlfn.XLOOKUP($Z379,#REF!,#REF!,)),"")</f>
        <v>#REF!</v>
      </c>
      <c r="AH379" t="e">
        <f>IF($AI379="Y",(_xlfn.XLOOKUP($Z379,#REF!,#REF!,)),"")</f>
        <v>#REF!</v>
      </c>
      <c r="AI379" t="e">
        <f>_xlfn.IFNA(_xlfn.XLOOKUP($Z379,#REF!,#REF!,),"")</f>
        <v>#REF!</v>
      </c>
    </row>
    <row r="380" spans="1:35" hidden="1">
      <c r="A380" s="2" t="s">
        <v>3989</v>
      </c>
      <c r="B380" s="2" t="s">
        <v>929</v>
      </c>
      <c r="C380" s="2" t="s">
        <v>4409</v>
      </c>
      <c r="D380" s="2" t="s">
        <v>1370</v>
      </c>
      <c r="E380" s="2" t="s">
        <v>337</v>
      </c>
      <c r="F380" s="2" t="s">
        <v>1371</v>
      </c>
      <c r="G380" s="2" t="s">
        <v>137</v>
      </c>
      <c r="H380" s="2" t="s">
        <v>137</v>
      </c>
      <c r="I380" s="2" t="s">
        <v>137</v>
      </c>
      <c r="J380" s="2"/>
      <c r="K380" s="2" t="s">
        <v>66</v>
      </c>
      <c r="L380" s="2" t="s">
        <v>66</v>
      </c>
      <c r="M380" s="2" t="s">
        <v>66</v>
      </c>
      <c r="N380" s="2" t="s">
        <v>66</v>
      </c>
      <c r="O380" s="2" t="s">
        <v>66</v>
      </c>
      <c r="P380" s="2" t="s">
        <v>3992</v>
      </c>
      <c r="Q380" s="2" t="s">
        <v>339</v>
      </c>
      <c r="R380" s="2" t="s">
        <v>66</v>
      </c>
      <c r="S380" s="2" t="s">
        <v>1360</v>
      </c>
      <c r="T380" s="2" t="s">
        <v>1372</v>
      </c>
      <c r="U380" s="2"/>
      <c r="V380" s="2"/>
      <c r="W380" s="2" t="s">
        <v>62</v>
      </c>
      <c r="X380" s="4" t="s">
        <v>102</v>
      </c>
      <c r="Y380" s="2"/>
      <c r="Z380" s="13"/>
      <c r="AE380" t="e">
        <f>IF($AI380="Y",(_xlfn.XLOOKUP($Z380,#REF!,#REF!,)),"")</f>
        <v>#REF!</v>
      </c>
      <c r="AF380" t="e">
        <f>IF($AI380="Y",(_xlfn.XLOOKUP($Z380,#REF!,#REF!,)),"")</f>
        <v>#REF!</v>
      </c>
      <c r="AG380" t="e">
        <f>IF($AI380="Y",(_xlfn.XLOOKUP($Z380,#REF!,#REF!,)),"")</f>
        <v>#REF!</v>
      </c>
      <c r="AH380" t="e">
        <f>IF($AI380="Y",(_xlfn.XLOOKUP($Z380,#REF!,#REF!,)),"")</f>
        <v>#REF!</v>
      </c>
      <c r="AI380" t="e">
        <f>_xlfn.IFNA(_xlfn.XLOOKUP($Z380,#REF!,#REF!,),"")</f>
        <v>#REF!</v>
      </c>
    </row>
    <row r="381" spans="1:35" hidden="1">
      <c r="A381" s="2" t="s">
        <v>3989</v>
      </c>
      <c r="B381" s="2" t="s">
        <v>929</v>
      </c>
      <c r="C381" s="2" t="s">
        <v>3598</v>
      </c>
      <c r="D381" s="2" t="s">
        <v>1370</v>
      </c>
      <c r="E381" s="2" t="s">
        <v>342</v>
      </c>
      <c r="F381" s="2" t="s">
        <v>1371</v>
      </c>
      <c r="G381" s="2" t="s">
        <v>137</v>
      </c>
      <c r="H381" s="2" t="s">
        <v>137</v>
      </c>
      <c r="I381" s="2" t="s">
        <v>137</v>
      </c>
      <c r="J381" s="2"/>
      <c r="K381" s="2" t="s">
        <v>66</v>
      </c>
      <c r="L381" s="2" t="s">
        <v>66</v>
      </c>
      <c r="M381" s="2" t="s">
        <v>66</v>
      </c>
      <c r="N381" s="2" t="s">
        <v>66</v>
      </c>
      <c r="O381" s="2" t="s">
        <v>66</v>
      </c>
      <c r="P381" s="2" t="s">
        <v>3992</v>
      </c>
      <c r="Q381" s="2" t="s">
        <v>339</v>
      </c>
      <c r="R381" s="2" t="s">
        <v>66</v>
      </c>
      <c r="S381" s="2" t="s">
        <v>1360</v>
      </c>
      <c r="T381" s="2" t="s">
        <v>1372</v>
      </c>
      <c r="U381" s="2"/>
      <c r="V381" s="2"/>
      <c r="W381" s="2" t="s">
        <v>112</v>
      </c>
      <c r="X381" s="1">
        <v>24</v>
      </c>
      <c r="Y381" s="2"/>
      <c r="Z381" s="13" t="s">
        <v>4410</v>
      </c>
      <c r="AE381" t="e">
        <f>IF($AI381="Y",(_xlfn.XLOOKUP($Z381,#REF!,#REF!,)),"")</f>
        <v>#REF!</v>
      </c>
      <c r="AF381" t="e">
        <f>IF($AI381="Y",(_xlfn.XLOOKUP($Z381,#REF!,#REF!,)),"")</f>
        <v>#REF!</v>
      </c>
      <c r="AG381" t="e">
        <f>IF($AI381="Y",(_xlfn.XLOOKUP($Z381,#REF!,#REF!,)),"")</f>
        <v>#REF!</v>
      </c>
      <c r="AH381" t="e">
        <f>IF($AI381="Y",(_xlfn.XLOOKUP($Z381,#REF!,#REF!,)),"")</f>
        <v>#REF!</v>
      </c>
      <c r="AI381" t="e">
        <f>_xlfn.IFNA(_xlfn.XLOOKUP($Z381,#REF!,#REF!,),"")</f>
        <v>#REF!</v>
      </c>
    </row>
    <row r="382" spans="1:35" hidden="1">
      <c r="A382" s="2" t="s">
        <v>3989</v>
      </c>
      <c r="B382" s="2" t="s">
        <v>929</v>
      </c>
      <c r="C382" s="2" t="s">
        <v>4411</v>
      </c>
      <c r="D382" s="2" t="s">
        <v>1402</v>
      </c>
      <c r="E382" s="2" t="s">
        <v>184</v>
      </c>
      <c r="F382" s="2" t="s">
        <v>1403</v>
      </c>
      <c r="G382" s="2" t="s">
        <v>137</v>
      </c>
      <c r="H382" s="2" t="s">
        <v>137</v>
      </c>
      <c r="I382" s="2" t="s">
        <v>137</v>
      </c>
      <c r="J382" s="2"/>
      <c r="K382" s="2" t="s">
        <v>66</v>
      </c>
      <c r="L382" s="2" t="s">
        <v>66</v>
      </c>
      <c r="M382" s="2" t="s">
        <v>66</v>
      </c>
      <c r="N382" s="2" t="s">
        <v>66</v>
      </c>
      <c r="O382" s="2" t="s">
        <v>66</v>
      </c>
      <c r="P382" s="2" t="s">
        <v>3992</v>
      </c>
      <c r="Q382" s="2" t="s">
        <v>186</v>
      </c>
      <c r="R382" s="2" t="s">
        <v>66</v>
      </c>
      <c r="S382" s="2" t="s">
        <v>1360</v>
      </c>
      <c r="T382" s="2" t="s">
        <v>1404</v>
      </c>
      <c r="U382" s="2"/>
      <c r="V382" s="2"/>
      <c r="W382" s="2" t="s">
        <v>62</v>
      </c>
      <c r="X382" s="4" t="s">
        <v>102</v>
      </c>
      <c r="Y382" s="2"/>
      <c r="Z382" s="13" t="s">
        <v>4346</v>
      </c>
      <c r="AE382" t="e">
        <f>IF($AI382="Y",(_xlfn.XLOOKUP($Z382,#REF!,#REF!,)),"")</f>
        <v>#REF!</v>
      </c>
      <c r="AF382" t="e">
        <f>IF($AI382="Y",(_xlfn.XLOOKUP($Z382,#REF!,#REF!,)),"")</f>
        <v>#REF!</v>
      </c>
      <c r="AG382" t="e">
        <f>IF($AI382="Y",(_xlfn.XLOOKUP($Z382,#REF!,#REF!,)),"")</f>
        <v>#REF!</v>
      </c>
      <c r="AH382" t="e">
        <f>IF($AI382="Y",(_xlfn.XLOOKUP($Z382,#REF!,#REF!,)),"")</f>
        <v>#REF!</v>
      </c>
      <c r="AI382" t="e">
        <f>_xlfn.IFNA(_xlfn.XLOOKUP($Z382,#REF!,#REF!,),"")</f>
        <v>#REF!</v>
      </c>
    </row>
    <row r="383" spans="1:35" hidden="1">
      <c r="A383" s="2" t="s">
        <v>3989</v>
      </c>
      <c r="B383" s="2" t="s">
        <v>929</v>
      </c>
      <c r="C383" s="2" t="s">
        <v>3601</v>
      </c>
      <c r="D383" s="2" t="s">
        <v>1402</v>
      </c>
      <c r="E383" s="2" t="s">
        <v>189</v>
      </c>
      <c r="F383" s="2" t="s">
        <v>1403</v>
      </c>
      <c r="G383" s="2" t="s">
        <v>137</v>
      </c>
      <c r="H383" s="2" t="s">
        <v>137</v>
      </c>
      <c r="I383" s="2" t="s">
        <v>137</v>
      </c>
      <c r="J383" s="2"/>
      <c r="K383" s="2" t="s">
        <v>66</v>
      </c>
      <c r="L383" s="2" t="s">
        <v>66</v>
      </c>
      <c r="M383" s="2" t="s">
        <v>66</v>
      </c>
      <c r="N383" s="2" t="s">
        <v>66</v>
      </c>
      <c r="O383" s="2" t="s">
        <v>66</v>
      </c>
      <c r="P383" s="2" t="s">
        <v>3992</v>
      </c>
      <c r="Q383" s="2" t="s">
        <v>186</v>
      </c>
      <c r="R383" s="2" t="s">
        <v>66</v>
      </c>
      <c r="S383" s="2" t="s">
        <v>1360</v>
      </c>
      <c r="T383" s="2" t="s">
        <v>1404</v>
      </c>
      <c r="U383" s="2"/>
      <c r="V383" s="2"/>
      <c r="W383" s="2" t="s">
        <v>112</v>
      </c>
      <c r="X383" s="1">
        <v>24</v>
      </c>
      <c r="Y383" s="2"/>
      <c r="Z383" s="13" t="s">
        <v>4412</v>
      </c>
      <c r="AE383" t="e">
        <f>IF($AI383="Y",(_xlfn.XLOOKUP($Z383,#REF!,#REF!,)),"")</f>
        <v>#REF!</v>
      </c>
      <c r="AF383" t="e">
        <f>IF($AI383="Y",(_xlfn.XLOOKUP($Z383,#REF!,#REF!,)),"")</f>
        <v>#REF!</v>
      </c>
      <c r="AG383" t="e">
        <f>IF($AI383="Y",(_xlfn.XLOOKUP($Z383,#REF!,#REF!,)),"")</f>
        <v>#REF!</v>
      </c>
      <c r="AH383" t="e">
        <f>IF($AI383="Y",(_xlfn.XLOOKUP($Z383,#REF!,#REF!,)),"")</f>
        <v>#REF!</v>
      </c>
      <c r="AI383" t="e">
        <f>_xlfn.IFNA(_xlfn.XLOOKUP($Z383,#REF!,#REF!,),"")</f>
        <v>#REF!</v>
      </c>
    </row>
    <row r="384" spans="1:35" hidden="1">
      <c r="A384" s="2" t="s">
        <v>3989</v>
      </c>
      <c r="B384" s="2" t="s">
        <v>1465</v>
      </c>
      <c r="C384" s="2" t="s">
        <v>4413</v>
      </c>
      <c r="D384" s="2" t="s">
        <v>1472</v>
      </c>
      <c r="E384" s="2" t="s">
        <v>184</v>
      </c>
      <c r="F384" s="2" t="s">
        <v>1473</v>
      </c>
      <c r="G384" s="2" t="s">
        <v>137</v>
      </c>
      <c r="H384" s="2" t="s">
        <v>3991</v>
      </c>
      <c r="I384" s="2" t="s">
        <v>3991</v>
      </c>
      <c r="J384" s="2"/>
      <c r="K384" s="2" t="s">
        <v>66</v>
      </c>
      <c r="L384" s="2" t="s">
        <v>66</v>
      </c>
      <c r="M384" s="2" t="s">
        <v>66</v>
      </c>
      <c r="N384" s="2" t="s">
        <v>66</v>
      </c>
      <c r="O384" s="2" t="s">
        <v>66</v>
      </c>
      <c r="P384" s="2" t="s">
        <v>3992</v>
      </c>
      <c r="Q384" s="2" t="s">
        <v>186</v>
      </c>
      <c r="R384" s="2" t="s">
        <v>66</v>
      </c>
      <c r="S384" s="2" t="s">
        <v>1475</v>
      </c>
      <c r="T384" s="2" t="s">
        <v>1478</v>
      </c>
      <c r="U384" s="2"/>
      <c r="V384" s="2"/>
      <c r="W384" s="2" t="s">
        <v>62</v>
      </c>
      <c r="X384" s="4" t="s">
        <v>102</v>
      </c>
      <c r="Y384" s="2"/>
      <c r="Z384" s="13"/>
      <c r="AE384" t="e">
        <f>IF($AI384="Y",(_xlfn.XLOOKUP($Z384,#REF!,#REF!,)),"")</f>
        <v>#REF!</v>
      </c>
      <c r="AF384" t="e">
        <f>IF($AI384="Y",(_xlfn.XLOOKUP($Z384,#REF!,#REF!,)),"")</f>
        <v>#REF!</v>
      </c>
      <c r="AG384" t="e">
        <f>IF($AI384="Y",(_xlfn.XLOOKUP($Z384,#REF!,#REF!,)),"")</f>
        <v>#REF!</v>
      </c>
      <c r="AH384" t="e">
        <f>IF($AI384="Y",(_xlfn.XLOOKUP($Z384,#REF!,#REF!,)),"")</f>
        <v>#REF!</v>
      </c>
      <c r="AI384" t="e">
        <f>_xlfn.IFNA(_xlfn.XLOOKUP($Z384,#REF!,#REF!,),"")</f>
        <v>#REF!</v>
      </c>
    </row>
    <row r="385" spans="1:35" hidden="1">
      <c r="A385" s="2" t="s">
        <v>3989</v>
      </c>
      <c r="B385" s="2" t="s">
        <v>1465</v>
      </c>
      <c r="C385" s="2" t="s">
        <v>3603</v>
      </c>
      <c r="D385" s="2" t="s">
        <v>1472</v>
      </c>
      <c r="E385" s="2" t="s">
        <v>189</v>
      </c>
      <c r="F385" s="2" t="s">
        <v>1473</v>
      </c>
      <c r="G385" s="2" t="s">
        <v>137</v>
      </c>
      <c r="H385" s="2" t="s">
        <v>3991</v>
      </c>
      <c r="I385" s="2" t="s">
        <v>3991</v>
      </c>
      <c r="J385" s="2"/>
      <c r="K385" s="2" t="s">
        <v>66</v>
      </c>
      <c r="L385" s="2" t="s">
        <v>66</v>
      </c>
      <c r="M385" s="2" t="s">
        <v>66</v>
      </c>
      <c r="N385" s="2" t="s">
        <v>66</v>
      </c>
      <c r="O385" s="2" t="s">
        <v>66</v>
      </c>
      <c r="P385" s="2" t="s">
        <v>3992</v>
      </c>
      <c r="Q385" s="2" t="s">
        <v>186</v>
      </c>
      <c r="R385" s="2" t="s">
        <v>66</v>
      </c>
      <c r="S385" s="2" t="s">
        <v>1475</v>
      </c>
      <c r="T385" s="2" t="s">
        <v>1478</v>
      </c>
      <c r="U385" s="2"/>
      <c r="V385" s="2"/>
      <c r="W385" s="2" t="s">
        <v>112</v>
      </c>
      <c r="X385" s="1">
        <v>24</v>
      </c>
      <c r="Y385" s="2"/>
      <c r="Z385" s="13" t="s">
        <v>4414</v>
      </c>
      <c r="AE385" t="e">
        <f>IF($AI385="Y",(_xlfn.XLOOKUP($Z385,#REF!,#REF!,)),"")</f>
        <v>#REF!</v>
      </c>
      <c r="AF385" t="e">
        <f>IF($AI385="Y",(_xlfn.XLOOKUP($Z385,#REF!,#REF!,)),"")</f>
        <v>#REF!</v>
      </c>
      <c r="AG385" t="e">
        <f>IF($AI385="Y",(_xlfn.XLOOKUP($Z385,#REF!,#REF!,)),"")</f>
        <v>#REF!</v>
      </c>
      <c r="AH385" t="e">
        <f>IF($AI385="Y",(_xlfn.XLOOKUP($Z385,#REF!,#REF!,)),"")</f>
        <v>#REF!</v>
      </c>
      <c r="AI385" t="e">
        <f>_xlfn.IFNA(_xlfn.XLOOKUP($Z385,#REF!,#REF!,),"")</f>
        <v>#REF!</v>
      </c>
    </row>
    <row r="386" spans="1:35" hidden="1">
      <c r="A386" s="2" t="s">
        <v>3989</v>
      </c>
      <c r="B386" s="2" t="s">
        <v>1465</v>
      </c>
      <c r="C386" s="2" t="s">
        <v>4415</v>
      </c>
      <c r="D386" s="2" t="s">
        <v>1811</v>
      </c>
      <c r="E386" s="2" t="s">
        <v>184</v>
      </c>
      <c r="F386" s="2" t="s">
        <v>1817</v>
      </c>
      <c r="G386" s="2" t="s">
        <v>137</v>
      </c>
      <c r="H386" s="2" t="s">
        <v>3991</v>
      </c>
      <c r="I386" s="2" t="s">
        <v>3991</v>
      </c>
      <c r="J386" s="2"/>
      <c r="K386" s="2" t="s">
        <v>66</v>
      </c>
      <c r="L386" s="2" t="s">
        <v>66</v>
      </c>
      <c r="M386" s="2" t="s">
        <v>66</v>
      </c>
      <c r="N386" s="2" t="s">
        <v>66</v>
      </c>
      <c r="O386" s="2" t="s">
        <v>66</v>
      </c>
      <c r="P386" s="2" t="s">
        <v>3992</v>
      </c>
      <c r="Q386" s="2" t="s">
        <v>186</v>
      </c>
      <c r="R386" s="2" t="s">
        <v>66</v>
      </c>
      <c r="S386" s="2" t="s">
        <v>1814</v>
      </c>
      <c r="T386" s="2" t="s">
        <v>1818</v>
      </c>
      <c r="U386" s="2"/>
      <c r="V386" s="2"/>
      <c r="W386" s="2" t="s">
        <v>62</v>
      </c>
      <c r="X386" s="4" t="s">
        <v>102</v>
      </c>
      <c r="Y386" s="2"/>
      <c r="Z386" s="13"/>
      <c r="AE386" t="e">
        <f>IF($AI386="Y",(_xlfn.XLOOKUP($Z386,#REF!,#REF!,)),"")</f>
        <v>#REF!</v>
      </c>
      <c r="AF386" t="e">
        <f>IF($AI386="Y",(_xlfn.XLOOKUP($Z386,#REF!,#REF!,)),"")</f>
        <v>#REF!</v>
      </c>
      <c r="AG386" t="e">
        <f>IF($AI386="Y",(_xlfn.XLOOKUP($Z386,#REF!,#REF!,)),"")</f>
        <v>#REF!</v>
      </c>
      <c r="AH386" t="e">
        <f>IF($AI386="Y",(_xlfn.XLOOKUP($Z386,#REF!,#REF!,)),"")</f>
        <v>#REF!</v>
      </c>
      <c r="AI386" t="e">
        <f>_xlfn.IFNA(_xlfn.XLOOKUP($Z386,#REF!,#REF!,),"")</f>
        <v>#REF!</v>
      </c>
    </row>
    <row r="387" spans="1:35" hidden="1">
      <c r="A387" s="2" t="s">
        <v>3989</v>
      </c>
      <c r="B387" s="2" t="s">
        <v>1465</v>
      </c>
      <c r="C387" s="2" t="s">
        <v>3605</v>
      </c>
      <c r="D387" s="2" t="s">
        <v>1811</v>
      </c>
      <c r="E387" s="2" t="s">
        <v>189</v>
      </c>
      <c r="F387" s="2" t="s">
        <v>1817</v>
      </c>
      <c r="G387" s="2" t="s">
        <v>137</v>
      </c>
      <c r="H387" s="2" t="s">
        <v>3991</v>
      </c>
      <c r="I387" s="2" t="s">
        <v>3991</v>
      </c>
      <c r="J387" s="2"/>
      <c r="K387" s="2" t="s">
        <v>66</v>
      </c>
      <c r="L387" s="2" t="s">
        <v>66</v>
      </c>
      <c r="M387" s="2" t="s">
        <v>66</v>
      </c>
      <c r="N387" s="2" t="s">
        <v>66</v>
      </c>
      <c r="O387" s="2" t="s">
        <v>66</v>
      </c>
      <c r="P387" s="2" t="s">
        <v>3992</v>
      </c>
      <c r="Q387" s="2" t="s">
        <v>186</v>
      </c>
      <c r="R387" s="2" t="s">
        <v>66</v>
      </c>
      <c r="S387" s="2" t="s">
        <v>1814</v>
      </c>
      <c r="T387" s="2" t="s">
        <v>1818</v>
      </c>
      <c r="U387" s="2"/>
      <c r="V387" s="2"/>
      <c r="W387" s="2" t="s">
        <v>112</v>
      </c>
      <c r="X387" s="1">
        <v>24</v>
      </c>
      <c r="Y387" s="2"/>
      <c r="Z387" s="13" t="s">
        <v>4416</v>
      </c>
      <c r="AE387" t="e">
        <f>IF($AI387="Y",(_xlfn.XLOOKUP($Z387,#REF!,#REF!,)),"")</f>
        <v>#REF!</v>
      </c>
      <c r="AF387" t="e">
        <f>IF($AI387="Y",(_xlfn.XLOOKUP($Z387,#REF!,#REF!,)),"")</f>
        <v>#REF!</v>
      </c>
      <c r="AG387" t="e">
        <f>IF($AI387="Y",(_xlfn.XLOOKUP($Z387,#REF!,#REF!,)),"")</f>
        <v>#REF!</v>
      </c>
      <c r="AH387" t="e">
        <f>IF($AI387="Y",(_xlfn.XLOOKUP($Z387,#REF!,#REF!,)),"")</f>
        <v>#REF!</v>
      </c>
      <c r="AI387" t="e">
        <f>_xlfn.IFNA(_xlfn.XLOOKUP($Z387,#REF!,#REF!,),"")</f>
        <v>#REF!</v>
      </c>
    </row>
    <row r="388" spans="1:35" hidden="1">
      <c r="A388" s="2" t="s">
        <v>3989</v>
      </c>
      <c r="B388" s="2" t="s">
        <v>1465</v>
      </c>
      <c r="C388" s="2" t="s">
        <v>4417</v>
      </c>
      <c r="D388" s="2" t="s">
        <v>1585</v>
      </c>
      <c r="E388" s="2" t="s">
        <v>184</v>
      </c>
      <c r="F388" s="2" t="s">
        <v>1586</v>
      </c>
      <c r="G388" s="2" t="s">
        <v>137</v>
      </c>
      <c r="H388" s="2" t="s">
        <v>3991</v>
      </c>
      <c r="I388" s="2" t="s">
        <v>3991</v>
      </c>
      <c r="J388" s="2"/>
      <c r="K388" s="2" t="s">
        <v>66</v>
      </c>
      <c r="L388" s="2" t="s">
        <v>66</v>
      </c>
      <c r="M388" s="2" t="s">
        <v>66</v>
      </c>
      <c r="N388" s="2" t="s">
        <v>66</v>
      </c>
      <c r="O388" s="2" t="s">
        <v>66</v>
      </c>
      <c r="P388" s="2" t="s">
        <v>3992</v>
      </c>
      <c r="Q388" s="2" t="s">
        <v>186</v>
      </c>
      <c r="R388" s="2" t="s">
        <v>66</v>
      </c>
      <c r="S388" s="2" t="s">
        <v>1587</v>
      </c>
      <c r="T388" s="2" t="s">
        <v>1590</v>
      </c>
      <c r="U388" s="2"/>
      <c r="V388" s="2"/>
      <c r="W388" s="2" t="s">
        <v>62</v>
      </c>
      <c r="X388" s="4" t="s">
        <v>102</v>
      </c>
      <c r="Y388" s="2"/>
      <c r="Z388" s="13"/>
      <c r="AE388" t="e">
        <f>IF($AI388="Y",(_xlfn.XLOOKUP($Z388,#REF!,#REF!,)),"")</f>
        <v>#REF!</v>
      </c>
      <c r="AF388" t="e">
        <f>IF($AI388="Y",(_xlfn.XLOOKUP($Z388,#REF!,#REF!,)),"")</f>
        <v>#REF!</v>
      </c>
      <c r="AG388" t="e">
        <f>IF($AI388="Y",(_xlfn.XLOOKUP($Z388,#REF!,#REF!,)),"")</f>
        <v>#REF!</v>
      </c>
      <c r="AH388" t="e">
        <f>IF($AI388="Y",(_xlfn.XLOOKUP($Z388,#REF!,#REF!,)),"")</f>
        <v>#REF!</v>
      </c>
      <c r="AI388" t="e">
        <f>_xlfn.IFNA(_xlfn.XLOOKUP($Z388,#REF!,#REF!,),"")</f>
        <v>#REF!</v>
      </c>
    </row>
    <row r="389" spans="1:35" hidden="1">
      <c r="A389" s="2" t="s">
        <v>3989</v>
      </c>
      <c r="B389" s="2" t="s">
        <v>1465</v>
      </c>
      <c r="C389" s="2" t="s">
        <v>3607</v>
      </c>
      <c r="D389" s="2" t="s">
        <v>1585</v>
      </c>
      <c r="E389" s="2" t="s">
        <v>189</v>
      </c>
      <c r="F389" s="2" t="s">
        <v>1586</v>
      </c>
      <c r="G389" s="2" t="s">
        <v>137</v>
      </c>
      <c r="H389" s="2" t="s">
        <v>3991</v>
      </c>
      <c r="I389" s="2" t="s">
        <v>3991</v>
      </c>
      <c r="J389" s="2"/>
      <c r="K389" s="2" t="s">
        <v>66</v>
      </c>
      <c r="L389" s="2" t="s">
        <v>66</v>
      </c>
      <c r="M389" s="2" t="s">
        <v>66</v>
      </c>
      <c r="N389" s="2" t="s">
        <v>66</v>
      </c>
      <c r="O389" s="2" t="s">
        <v>66</v>
      </c>
      <c r="P389" s="2" t="s">
        <v>3992</v>
      </c>
      <c r="Q389" s="2" t="s">
        <v>186</v>
      </c>
      <c r="R389" s="2" t="s">
        <v>66</v>
      </c>
      <c r="S389" s="2" t="s">
        <v>1587</v>
      </c>
      <c r="T389" s="2" t="s">
        <v>1590</v>
      </c>
      <c r="U389" s="2"/>
      <c r="V389" s="2"/>
      <c r="W389" s="2" t="s">
        <v>112</v>
      </c>
      <c r="X389" s="1">
        <v>24</v>
      </c>
      <c r="Y389" s="2"/>
      <c r="Z389" s="13" t="s">
        <v>4414</v>
      </c>
      <c r="AE389" t="e">
        <f>IF($AI389="Y",(_xlfn.XLOOKUP($Z389,#REF!,#REF!,)),"")</f>
        <v>#REF!</v>
      </c>
      <c r="AF389" t="e">
        <f>IF($AI389="Y",(_xlfn.XLOOKUP($Z389,#REF!,#REF!,)),"")</f>
        <v>#REF!</v>
      </c>
      <c r="AG389" t="e">
        <f>IF($AI389="Y",(_xlfn.XLOOKUP($Z389,#REF!,#REF!,)),"")</f>
        <v>#REF!</v>
      </c>
      <c r="AH389" t="e">
        <f>IF($AI389="Y",(_xlfn.XLOOKUP($Z389,#REF!,#REF!,)),"")</f>
        <v>#REF!</v>
      </c>
      <c r="AI389" t="e">
        <f>_xlfn.IFNA(_xlfn.XLOOKUP($Z389,#REF!,#REF!,),"")</f>
        <v>#REF!</v>
      </c>
    </row>
    <row r="390" spans="1:35" hidden="1">
      <c r="A390" s="2" t="s">
        <v>3989</v>
      </c>
      <c r="B390" s="2" t="s">
        <v>1465</v>
      </c>
      <c r="C390" s="2" t="s">
        <v>4418</v>
      </c>
      <c r="D390" s="2" t="s">
        <v>1686</v>
      </c>
      <c r="E390" s="2" t="s">
        <v>337</v>
      </c>
      <c r="F390" s="2" t="s">
        <v>1687</v>
      </c>
      <c r="G390" s="2" t="s">
        <v>137</v>
      </c>
      <c r="H390" s="2" t="s">
        <v>3991</v>
      </c>
      <c r="I390" s="2" t="s">
        <v>3991</v>
      </c>
      <c r="J390" s="2"/>
      <c r="K390" s="2" t="s">
        <v>66</v>
      </c>
      <c r="L390" s="2" t="s">
        <v>66</v>
      </c>
      <c r="M390" s="2" t="s">
        <v>66</v>
      </c>
      <c r="N390" s="2" t="s">
        <v>66</v>
      </c>
      <c r="O390" s="2" t="s">
        <v>66</v>
      </c>
      <c r="P390" s="2" t="s">
        <v>3992</v>
      </c>
      <c r="Q390" s="2" t="s">
        <v>186</v>
      </c>
      <c r="R390" s="2" t="s">
        <v>66</v>
      </c>
      <c r="S390" s="2" t="s">
        <v>1658</v>
      </c>
      <c r="T390" s="2" t="s">
        <v>1690</v>
      </c>
      <c r="U390" s="2"/>
      <c r="V390" s="2"/>
      <c r="W390" s="2" t="s">
        <v>62</v>
      </c>
      <c r="X390" s="4" t="s">
        <v>102</v>
      </c>
      <c r="Y390" s="2"/>
      <c r="Z390" s="13"/>
      <c r="AE390" t="e">
        <f>IF($AI390="Y",(_xlfn.XLOOKUP($Z390,#REF!,#REF!,)),"")</f>
        <v>#REF!</v>
      </c>
      <c r="AF390" t="e">
        <f>IF($AI390="Y",(_xlfn.XLOOKUP($Z390,#REF!,#REF!,)),"")</f>
        <v>#REF!</v>
      </c>
      <c r="AG390" t="e">
        <f>IF($AI390="Y",(_xlfn.XLOOKUP($Z390,#REF!,#REF!,)),"")</f>
        <v>#REF!</v>
      </c>
      <c r="AH390" t="e">
        <f>IF($AI390="Y",(_xlfn.XLOOKUP($Z390,#REF!,#REF!,)),"")</f>
        <v>#REF!</v>
      </c>
      <c r="AI390" t="e">
        <f>_xlfn.IFNA(_xlfn.XLOOKUP($Z390,#REF!,#REF!,),"")</f>
        <v>#REF!</v>
      </c>
    </row>
    <row r="391" spans="1:35" hidden="1">
      <c r="A391" s="2" t="s">
        <v>3989</v>
      </c>
      <c r="B391" s="2" t="s">
        <v>1465</v>
      </c>
      <c r="C391" s="2" t="s">
        <v>3608</v>
      </c>
      <c r="D391" s="2" t="s">
        <v>1686</v>
      </c>
      <c r="E391" s="2" t="s">
        <v>342</v>
      </c>
      <c r="F391" s="2" t="s">
        <v>1687</v>
      </c>
      <c r="G391" s="2" t="s">
        <v>137</v>
      </c>
      <c r="H391" s="2" t="s">
        <v>3991</v>
      </c>
      <c r="I391" s="2" t="s">
        <v>3991</v>
      </c>
      <c r="J391" s="2"/>
      <c r="K391" s="2" t="s">
        <v>66</v>
      </c>
      <c r="L391" s="2" t="s">
        <v>66</v>
      </c>
      <c r="M391" s="2" t="s">
        <v>66</v>
      </c>
      <c r="N391" s="2" t="s">
        <v>66</v>
      </c>
      <c r="O391" s="2" t="s">
        <v>66</v>
      </c>
      <c r="P391" s="2" t="s">
        <v>3992</v>
      </c>
      <c r="Q391" s="2" t="s">
        <v>186</v>
      </c>
      <c r="R391" s="2" t="s">
        <v>66</v>
      </c>
      <c r="S391" s="2" t="s">
        <v>1658</v>
      </c>
      <c r="T391" s="2" t="s">
        <v>1690</v>
      </c>
      <c r="U391" s="2"/>
      <c r="V391" s="2"/>
      <c r="W391" s="2" t="s">
        <v>112</v>
      </c>
      <c r="X391" s="1">
        <v>24</v>
      </c>
      <c r="Y391" s="2"/>
      <c r="Z391" s="13" t="s">
        <v>4419</v>
      </c>
      <c r="AE391" t="e">
        <f>IF($AI391="Y",(_xlfn.XLOOKUP($Z391,#REF!,#REF!,)),"")</f>
        <v>#REF!</v>
      </c>
      <c r="AF391" t="e">
        <f>IF($AI391="Y",(_xlfn.XLOOKUP($Z391,#REF!,#REF!,)),"")</f>
        <v>#REF!</v>
      </c>
      <c r="AG391" t="e">
        <f>IF($AI391="Y",(_xlfn.XLOOKUP($Z391,#REF!,#REF!,)),"")</f>
        <v>#REF!</v>
      </c>
      <c r="AH391" t="e">
        <f>IF($AI391="Y",(_xlfn.XLOOKUP($Z391,#REF!,#REF!,)),"")</f>
        <v>#REF!</v>
      </c>
      <c r="AI391" t="e">
        <f>_xlfn.IFNA(_xlfn.XLOOKUP($Z391,#REF!,#REF!,),"")</f>
        <v>#REF!</v>
      </c>
    </row>
    <row r="392" spans="1:35" hidden="1">
      <c r="A392" s="2" t="s">
        <v>3989</v>
      </c>
      <c r="B392" s="2" t="s">
        <v>1465</v>
      </c>
      <c r="C392" s="2" t="s">
        <v>4420</v>
      </c>
      <c r="D392" s="2" t="s">
        <v>1667</v>
      </c>
      <c r="E392" s="2" t="s">
        <v>345</v>
      </c>
      <c r="F392" s="2" t="s">
        <v>1664</v>
      </c>
      <c r="G392" s="2" t="s">
        <v>137</v>
      </c>
      <c r="H392" s="2" t="s">
        <v>3991</v>
      </c>
      <c r="I392" s="2" t="s">
        <v>3991</v>
      </c>
      <c r="J392" s="2"/>
      <c r="K392" s="2" t="s">
        <v>66</v>
      </c>
      <c r="L392" s="2" t="s">
        <v>66</v>
      </c>
      <c r="M392" s="2" t="s">
        <v>66</v>
      </c>
      <c r="N392" s="2" t="s">
        <v>66</v>
      </c>
      <c r="O392" s="2" t="s">
        <v>66</v>
      </c>
      <c r="P392" s="2" t="s">
        <v>3992</v>
      </c>
      <c r="Q392" s="2" t="s">
        <v>66</v>
      </c>
      <c r="R392" s="2" t="s">
        <v>66</v>
      </c>
      <c r="S392" s="2" t="s">
        <v>1658</v>
      </c>
      <c r="T392" s="2" t="s">
        <v>1669</v>
      </c>
      <c r="U392" s="2"/>
      <c r="V392" s="2"/>
      <c r="W392" s="2" t="s">
        <v>258</v>
      </c>
      <c r="X392" s="1" t="s">
        <v>62</v>
      </c>
      <c r="Y392" s="2"/>
      <c r="Z392" s="13"/>
      <c r="AE392" t="e">
        <f>IF($AI392="Y",(_xlfn.XLOOKUP($Z392,#REF!,#REF!,)),"")</f>
        <v>#REF!</v>
      </c>
      <c r="AF392" t="e">
        <f>IF($AI392="Y",(_xlfn.XLOOKUP($Z392,#REF!,#REF!,)),"")</f>
        <v>#REF!</v>
      </c>
      <c r="AG392" t="e">
        <f>IF($AI392="Y",(_xlfn.XLOOKUP($Z392,#REF!,#REF!,)),"")</f>
        <v>#REF!</v>
      </c>
      <c r="AH392" t="e">
        <f>IF($AI392="Y",(_xlfn.XLOOKUP($Z392,#REF!,#REF!,)),"")</f>
        <v>#REF!</v>
      </c>
      <c r="AI392" t="e">
        <f>_xlfn.IFNA(_xlfn.XLOOKUP($Z392,#REF!,#REF!,),"")</f>
        <v>#REF!</v>
      </c>
    </row>
    <row r="393" spans="1:35" hidden="1">
      <c r="A393" s="2" t="s">
        <v>3989</v>
      </c>
      <c r="B393" s="2" t="s">
        <v>1465</v>
      </c>
      <c r="C393" s="2" t="s">
        <v>4421</v>
      </c>
      <c r="D393" s="2" t="s">
        <v>1671</v>
      </c>
      <c r="E393" s="2" t="s">
        <v>337</v>
      </c>
      <c r="F393" s="2" t="s">
        <v>1664</v>
      </c>
      <c r="G393" s="2" t="s">
        <v>137</v>
      </c>
      <c r="H393" s="2" t="s">
        <v>3991</v>
      </c>
      <c r="I393" s="2" t="s">
        <v>3991</v>
      </c>
      <c r="J393" s="2"/>
      <c r="K393" s="2" t="s">
        <v>66</v>
      </c>
      <c r="L393" s="2" t="s">
        <v>66</v>
      </c>
      <c r="M393" s="2" t="s">
        <v>66</v>
      </c>
      <c r="N393" s="2" t="s">
        <v>66</v>
      </c>
      <c r="O393" s="2" t="s">
        <v>66</v>
      </c>
      <c r="P393" s="2" t="s">
        <v>3992</v>
      </c>
      <c r="Q393" s="2" t="s">
        <v>339</v>
      </c>
      <c r="R393" s="2" t="s">
        <v>66</v>
      </c>
      <c r="S393" s="2" t="s">
        <v>1658</v>
      </c>
      <c r="T393" s="2" t="s">
        <v>1669</v>
      </c>
      <c r="U393" s="2"/>
      <c r="V393" s="2"/>
      <c r="W393" s="2" t="s">
        <v>62</v>
      </c>
      <c r="X393" s="4" t="s">
        <v>102</v>
      </c>
      <c r="Y393" s="2"/>
      <c r="Z393" s="13"/>
      <c r="AE393" t="e">
        <f>IF($AI393="Y",(_xlfn.XLOOKUP($Z393,#REF!,#REF!,)),"")</f>
        <v>#REF!</v>
      </c>
      <c r="AF393" t="e">
        <f>IF($AI393="Y",(_xlfn.XLOOKUP($Z393,#REF!,#REF!,)),"")</f>
        <v>#REF!</v>
      </c>
      <c r="AG393" t="e">
        <f>IF($AI393="Y",(_xlfn.XLOOKUP($Z393,#REF!,#REF!,)),"")</f>
        <v>#REF!</v>
      </c>
      <c r="AH393" t="e">
        <f>IF($AI393="Y",(_xlfn.XLOOKUP($Z393,#REF!,#REF!,)),"")</f>
        <v>#REF!</v>
      </c>
      <c r="AI393" t="e">
        <f>_xlfn.IFNA(_xlfn.XLOOKUP($Z393,#REF!,#REF!,),"")</f>
        <v>#REF!</v>
      </c>
    </row>
    <row r="394" spans="1:35" hidden="1">
      <c r="A394" s="2" t="s">
        <v>3989</v>
      </c>
      <c r="B394" s="2" t="s">
        <v>1465</v>
      </c>
      <c r="C394" s="2" t="s">
        <v>3610</v>
      </c>
      <c r="D394" s="2" t="s">
        <v>1671</v>
      </c>
      <c r="E394" s="2" t="s">
        <v>342</v>
      </c>
      <c r="F394" s="2" t="s">
        <v>1664</v>
      </c>
      <c r="G394" s="2" t="s">
        <v>137</v>
      </c>
      <c r="H394" s="2" t="s">
        <v>3991</v>
      </c>
      <c r="I394" s="2" t="s">
        <v>3991</v>
      </c>
      <c r="J394" s="2"/>
      <c r="K394" s="2" t="s">
        <v>66</v>
      </c>
      <c r="L394" s="2" t="s">
        <v>66</v>
      </c>
      <c r="M394" s="2" t="s">
        <v>66</v>
      </c>
      <c r="N394" s="2" t="s">
        <v>66</v>
      </c>
      <c r="O394" s="2" t="s">
        <v>66</v>
      </c>
      <c r="P394" s="2" t="s">
        <v>3992</v>
      </c>
      <c r="Q394" s="2" t="s">
        <v>339</v>
      </c>
      <c r="R394" s="2" t="s">
        <v>66</v>
      </c>
      <c r="S394" s="2" t="s">
        <v>1658</v>
      </c>
      <c r="T394" s="2" t="s">
        <v>1669</v>
      </c>
      <c r="U394" s="2"/>
      <c r="V394" s="2"/>
      <c r="W394" s="2" t="s">
        <v>112</v>
      </c>
      <c r="X394" s="1">
        <v>24</v>
      </c>
      <c r="Y394" s="2"/>
      <c r="Z394" s="13" t="s">
        <v>4422</v>
      </c>
      <c r="AE394" t="e">
        <f>IF($AI394="Y",(_xlfn.XLOOKUP($Z394,#REF!,#REF!,)),"")</f>
        <v>#REF!</v>
      </c>
      <c r="AF394" t="e">
        <f>IF($AI394="Y",(_xlfn.XLOOKUP($Z394,#REF!,#REF!,)),"")</f>
        <v>#REF!</v>
      </c>
      <c r="AG394" t="e">
        <f>IF($AI394="Y",(_xlfn.XLOOKUP($Z394,#REF!,#REF!,)),"")</f>
        <v>#REF!</v>
      </c>
      <c r="AH394" t="e">
        <f>IF($AI394="Y",(_xlfn.XLOOKUP($Z394,#REF!,#REF!,)),"")</f>
        <v>#REF!</v>
      </c>
      <c r="AI394" t="e">
        <f>_xlfn.IFNA(_xlfn.XLOOKUP($Z394,#REF!,#REF!,),"")</f>
        <v>#REF!</v>
      </c>
    </row>
    <row r="395" spans="1:35" hidden="1">
      <c r="A395" s="2" t="s">
        <v>3989</v>
      </c>
      <c r="B395" s="2" t="s">
        <v>1465</v>
      </c>
      <c r="C395" s="2" t="s">
        <v>4423</v>
      </c>
      <c r="D395" s="2" t="s">
        <v>1844</v>
      </c>
      <c r="E395" s="2" t="s">
        <v>184</v>
      </c>
      <c r="F395" s="2" t="s">
        <v>1848</v>
      </c>
      <c r="G395" s="2" t="s">
        <v>137</v>
      </c>
      <c r="H395" s="2" t="s">
        <v>3991</v>
      </c>
      <c r="I395" s="2" t="s">
        <v>3991</v>
      </c>
      <c r="J395" s="2"/>
      <c r="K395" s="2" t="s">
        <v>66</v>
      </c>
      <c r="L395" s="2" t="s">
        <v>66</v>
      </c>
      <c r="M395" s="2" t="s">
        <v>66</v>
      </c>
      <c r="N395" s="2" t="s">
        <v>66</v>
      </c>
      <c r="O395" s="2" t="s">
        <v>66</v>
      </c>
      <c r="P395" s="2" t="s">
        <v>3992</v>
      </c>
      <c r="Q395" s="2" t="s">
        <v>186</v>
      </c>
      <c r="R395" s="2" t="s">
        <v>66</v>
      </c>
      <c r="S395" s="2" t="s">
        <v>1814</v>
      </c>
      <c r="T395" s="2" t="s">
        <v>1849</v>
      </c>
      <c r="U395" s="2"/>
      <c r="V395" s="2"/>
      <c r="W395" s="2" t="s">
        <v>62</v>
      </c>
      <c r="X395" s="4" t="s">
        <v>102</v>
      </c>
      <c r="Y395" s="2"/>
      <c r="Z395" s="13"/>
      <c r="AE395" t="e">
        <f>IF($AI395="Y",(_xlfn.XLOOKUP($Z395,#REF!,#REF!,)),"")</f>
        <v>#REF!</v>
      </c>
      <c r="AF395" t="e">
        <f>IF($AI395="Y",(_xlfn.XLOOKUP($Z395,#REF!,#REF!,)),"")</f>
        <v>#REF!</v>
      </c>
      <c r="AG395" t="e">
        <f>IF($AI395="Y",(_xlfn.XLOOKUP($Z395,#REF!,#REF!,)),"")</f>
        <v>#REF!</v>
      </c>
      <c r="AH395" t="e">
        <f>IF($AI395="Y",(_xlfn.XLOOKUP($Z395,#REF!,#REF!,)),"")</f>
        <v>#REF!</v>
      </c>
      <c r="AI395" t="e">
        <f>_xlfn.IFNA(_xlfn.XLOOKUP($Z395,#REF!,#REF!,),"")</f>
        <v>#REF!</v>
      </c>
    </row>
    <row r="396" spans="1:35" hidden="1">
      <c r="A396" s="2" t="s">
        <v>3989</v>
      </c>
      <c r="B396" s="2" t="s">
        <v>1465</v>
      </c>
      <c r="C396" s="2" t="s">
        <v>3611</v>
      </c>
      <c r="D396" s="2" t="s">
        <v>1844</v>
      </c>
      <c r="E396" s="2" t="s">
        <v>189</v>
      </c>
      <c r="F396" s="2" t="s">
        <v>1848</v>
      </c>
      <c r="G396" s="2" t="s">
        <v>137</v>
      </c>
      <c r="H396" s="2" t="s">
        <v>3991</v>
      </c>
      <c r="I396" s="2" t="s">
        <v>3991</v>
      </c>
      <c r="J396" s="2"/>
      <c r="K396" s="2" t="s">
        <v>66</v>
      </c>
      <c r="L396" s="2" t="s">
        <v>66</v>
      </c>
      <c r="M396" s="2" t="s">
        <v>66</v>
      </c>
      <c r="N396" s="2" t="s">
        <v>66</v>
      </c>
      <c r="O396" s="2" t="s">
        <v>66</v>
      </c>
      <c r="P396" s="2" t="s">
        <v>3992</v>
      </c>
      <c r="Q396" s="2" t="s">
        <v>186</v>
      </c>
      <c r="R396" s="2" t="s">
        <v>66</v>
      </c>
      <c r="S396" s="2" t="s">
        <v>1814</v>
      </c>
      <c r="T396" s="2" t="s">
        <v>1849</v>
      </c>
      <c r="U396" s="2"/>
      <c r="V396" s="2"/>
      <c r="W396" s="2" t="s">
        <v>112</v>
      </c>
      <c r="X396" s="1">
        <v>24</v>
      </c>
      <c r="Y396" s="2"/>
      <c r="Z396" s="13" t="s">
        <v>4424</v>
      </c>
      <c r="AE396" t="e">
        <f>IF($AI396="Y",(_xlfn.XLOOKUP($Z396,#REF!,#REF!,)),"")</f>
        <v>#REF!</v>
      </c>
      <c r="AF396" t="e">
        <f>IF($AI396="Y",(_xlfn.XLOOKUP($Z396,#REF!,#REF!,)),"")</f>
        <v>#REF!</v>
      </c>
      <c r="AG396" t="e">
        <f>IF($AI396="Y",(_xlfn.XLOOKUP($Z396,#REF!,#REF!,)),"")</f>
        <v>#REF!</v>
      </c>
      <c r="AH396" t="e">
        <f>IF($AI396="Y",(_xlfn.XLOOKUP($Z396,#REF!,#REF!,)),"")</f>
        <v>#REF!</v>
      </c>
      <c r="AI396" t="e">
        <f>_xlfn.IFNA(_xlfn.XLOOKUP($Z396,#REF!,#REF!,),"")</f>
        <v>#REF!</v>
      </c>
    </row>
    <row r="397" spans="1:35" hidden="1">
      <c r="A397" s="2" t="s">
        <v>3989</v>
      </c>
      <c r="B397" s="2" t="s">
        <v>1465</v>
      </c>
      <c r="C397" s="2" t="s">
        <v>4425</v>
      </c>
      <c r="D397" s="2" t="s">
        <v>1862</v>
      </c>
      <c r="E397" s="2" t="s">
        <v>184</v>
      </c>
      <c r="F397" s="2" t="s">
        <v>1863</v>
      </c>
      <c r="G397" s="2" t="s">
        <v>137</v>
      </c>
      <c r="H397" s="2" t="s">
        <v>3991</v>
      </c>
      <c r="I397" s="2" t="s">
        <v>3991</v>
      </c>
      <c r="J397" s="2"/>
      <c r="K397" s="2" t="s">
        <v>66</v>
      </c>
      <c r="L397" s="2" t="s">
        <v>66</v>
      </c>
      <c r="M397" s="2" t="s">
        <v>66</v>
      </c>
      <c r="N397" s="2" t="s">
        <v>66</v>
      </c>
      <c r="O397" s="2" t="s">
        <v>66</v>
      </c>
      <c r="P397" s="2" t="s">
        <v>3992</v>
      </c>
      <c r="Q397" s="2" t="s">
        <v>186</v>
      </c>
      <c r="R397" s="2" t="s">
        <v>66</v>
      </c>
      <c r="S397" s="2" t="s">
        <v>1814</v>
      </c>
      <c r="T397" s="2" t="s">
        <v>1864</v>
      </c>
      <c r="U397" s="2"/>
      <c r="V397" s="2"/>
      <c r="W397" s="2" t="s">
        <v>62</v>
      </c>
      <c r="X397" s="4" t="s">
        <v>102</v>
      </c>
      <c r="Y397" s="2"/>
      <c r="Z397" s="13"/>
      <c r="AE397" t="e">
        <f>IF($AI397="Y",(_xlfn.XLOOKUP($Z397,#REF!,#REF!,)),"")</f>
        <v>#REF!</v>
      </c>
      <c r="AF397" t="e">
        <f>IF($AI397="Y",(_xlfn.XLOOKUP($Z397,#REF!,#REF!,)),"")</f>
        <v>#REF!</v>
      </c>
      <c r="AG397" t="e">
        <f>IF($AI397="Y",(_xlfn.XLOOKUP($Z397,#REF!,#REF!,)),"")</f>
        <v>#REF!</v>
      </c>
      <c r="AH397" t="e">
        <f>IF($AI397="Y",(_xlfn.XLOOKUP($Z397,#REF!,#REF!,)),"")</f>
        <v>#REF!</v>
      </c>
      <c r="AI397" t="e">
        <f>_xlfn.IFNA(_xlfn.XLOOKUP($Z397,#REF!,#REF!,),"")</f>
        <v>#REF!</v>
      </c>
    </row>
    <row r="398" spans="1:35" hidden="1">
      <c r="A398" s="2" t="s">
        <v>3989</v>
      </c>
      <c r="B398" s="2" t="s">
        <v>1465</v>
      </c>
      <c r="C398" s="2" t="s">
        <v>3613</v>
      </c>
      <c r="D398" s="2" t="s">
        <v>1862</v>
      </c>
      <c r="E398" s="2" t="s">
        <v>189</v>
      </c>
      <c r="F398" s="2" t="s">
        <v>1863</v>
      </c>
      <c r="G398" s="2" t="s">
        <v>137</v>
      </c>
      <c r="H398" s="2" t="s">
        <v>3991</v>
      </c>
      <c r="I398" s="2" t="s">
        <v>3991</v>
      </c>
      <c r="J398" s="2"/>
      <c r="K398" s="2" t="s">
        <v>66</v>
      </c>
      <c r="L398" s="2" t="s">
        <v>66</v>
      </c>
      <c r="M398" s="2" t="s">
        <v>66</v>
      </c>
      <c r="N398" s="2" t="s">
        <v>66</v>
      </c>
      <c r="O398" s="2" t="s">
        <v>66</v>
      </c>
      <c r="P398" s="2" t="s">
        <v>3992</v>
      </c>
      <c r="Q398" s="2" t="s">
        <v>339</v>
      </c>
      <c r="R398" s="2" t="s">
        <v>66</v>
      </c>
      <c r="S398" s="2" t="s">
        <v>1814</v>
      </c>
      <c r="T398" s="2" t="s">
        <v>1864</v>
      </c>
      <c r="U398" s="2"/>
      <c r="V398" s="2"/>
      <c r="W398" s="2" t="s">
        <v>112</v>
      </c>
      <c r="X398" s="1">
        <v>24</v>
      </c>
      <c r="Y398" s="2"/>
      <c r="Z398" s="13" t="s">
        <v>4426</v>
      </c>
      <c r="AE398" t="e">
        <f>IF($AI398="Y",(_xlfn.XLOOKUP($Z398,#REF!,#REF!,)),"")</f>
        <v>#REF!</v>
      </c>
      <c r="AF398" t="e">
        <f>IF($AI398="Y",(_xlfn.XLOOKUP($Z398,#REF!,#REF!,)),"")</f>
        <v>#REF!</v>
      </c>
      <c r="AG398" t="e">
        <f>IF($AI398="Y",(_xlfn.XLOOKUP($Z398,#REF!,#REF!,)),"")</f>
        <v>#REF!</v>
      </c>
      <c r="AH398" t="e">
        <f>IF($AI398="Y",(_xlfn.XLOOKUP($Z398,#REF!,#REF!,)),"")</f>
        <v>#REF!</v>
      </c>
      <c r="AI398" t="e">
        <f>_xlfn.IFNA(_xlfn.XLOOKUP($Z398,#REF!,#REF!,),"")</f>
        <v>#REF!</v>
      </c>
    </row>
    <row r="399" spans="1:35" hidden="1">
      <c r="A399" s="2" t="s">
        <v>3989</v>
      </c>
      <c r="B399" s="2" t="s">
        <v>1908</v>
      </c>
      <c r="C399" s="2" t="s">
        <v>4427</v>
      </c>
      <c r="D399" s="2" t="s">
        <v>1979</v>
      </c>
      <c r="E399" s="2" t="s">
        <v>337</v>
      </c>
      <c r="F399" s="2" t="s">
        <v>1980</v>
      </c>
      <c r="G399" s="2" t="s">
        <v>137</v>
      </c>
      <c r="H399" s="2" t="s">
        <v>3991</v>
      </c>
      <c r="I399" s="2" t="s">
        <v>3991</v>
      </c>
      <c r="J399" s="2"/>
      <c r="K399" s="2" t="s">
        <v>66</v>
      </c>
      <c r="L399" s="2" t="s">
        <v>66</v>
      </c>
      <c r="M399" s="2" t="s">
        <v>66</v>
      </c>
      <c r="N399" s="2" t="s">
        <v>66</v>
      </c>
      <c r="O399" s="2" t="s">
        <v>66</v>
      </c>
      <c r="P399" s="2" t="s">
        <v>3992</v>
      </c>
      <c r="Q399" s="2" t="s">
        <v>339</v>
      </c>
      <c r="R399" s="2" t="s">
        <v>66</v>
      </c>
      <c r="S399" s="2" t="s">
        <v>1930</v>
      </c>
      <c r="T399" s="2" t="s">
        <v>1981</v>
      </c>
      <c r="U399" s="2"/>
      <c r="V399" s="2"/>
      <c r="W399" s="2" t="s">
        <v>62</v>
      </c>
      <c r="X399" s="4" t="s">
        <v>102</v>
      </c>
      <c r="Y399" s="2"/>
      <c r="Z399" s="13"/>
      <c r="AE399" t="e">
        <f>IF($AI399="Y",(_xlfn.XLOOKUP($Z399,#REF!,#REF!,)),"")</f>
        <v>#REF!</v>
      </c>
      <c r="AF399" t="e">
        <f>IF($AI399="Y",(_xlfn.XLOOKUP($Z399,#REF!,#REF!,)),"")</f>
        <v>#REF!</v>
      </c>
      <c r="AG399" t="e">
        <f>IF($AI399="Y",(_xlfn.XLOOKUP($Z399,#REF!,#REF!,)),"")</f>
        <v>#REF!</v>
      </c>
      <c r="AH399" t="e">
        <f>IF($AI399="Y",(_xlfn.XLOOKUP($Z399,#REF!,#REF!,)),"")</f>
        <v>#REF!</v>
      </c>
      <c r="AI399" t="e">
        <f>_xlfn.IFNA(_xlfn.XLOOKUP($Z399,#REF!,#REF!,),"")</f>
        <v>#REF!</v>
      </c>
    </row>
    <row r="400" spans="1:35" hidden="1">
      <c r="A400" s="2" t="s">
        <v>3989</v>
      </c>
      <c r="B400" s="2" t="s">
        <v>1908</v>
      </c>
      <c r="C400" s="2" t="s">
        <v>3615</v>
      </c>
      <c r="D400" s="2" t="s">
        <v>1979</v>
      </c>
      <c r="E400" s="2" t="s">
        <v>342</v>
      </c>
      <c r="F400" s="2" t="s">
        <v>1980</v>
      </c>
      <c r="G400" s="2" t="s">
        <v>137</v>
      </c>
      <c r="H400" s="2" t="s">
        <v>3991</v>
      </c>
      <c r="I400" s="2" t="s">
        <v>3991</v>
      </c>
      <c r="J400" s="2"/>
      <c r="K400" s="2" t="s">
        <v>66</v>
      </c>
      <c r="L400" s="2" t="s">
        <v>66</v>
      </c>
      <c r="M400" s="2" t="s">
        <v>66</v>
      </c>
      <c r="N400" s="2" t="s">
        <v>66</v>
      </c>
      <c r="O400" s="2" t="s">
        <v>66</v>
      </c>
      <c r="P400" s="2" t="s">
        <v>3992</v>
      </c>
      <c r="Q400" s="2" t="s">
        <v>339</v>
      </c>
      <c r="R400" s="2" t="s">
        <v>66</v>
      </c>
      <c r="S400" s="2" t="s">
        <v>1930</v>
      </c>
      <c r="T400" s="2" t="s">
        <v>1981</v>
      </c>
      <c r="U400" s="2"/>
      <c r="V400" s="2"/>
      <c r="W400" s="2" t="s">
        <v>112</v>
      </c>
      <c r="X400" s="1">
        <v>24</v>
      </c>
      <c r="Y400" s="2"/>
      <c r="Z400" s="13" t="s">
        <v>4428</v>
      </c>
      <c r="AE400" t="e">
        <f>IF($AI400="Y",(_xlfn.XLOOKUP($Z400,#REF!,#REF!,)),"")</f>
        <v>#REF!</v>
      </c>
      <c r="AF400" t="e">
        <f>IF($AI400="Y",(_xlfn.XLOOKUP($Z400,#REF!,#REF!,)),"")</f>
        <v>#REF!</v>
      </c>
      <c r="AG400" t="e">
        <f>IF($AI400="Y",(_xlfn.XLOOKUP($Z400,#REF!,#REF!,)),"")</f>
        <v>#REF!</v>
      </c>
      <c r="AH400" t="e">
        <f>IF($AI400="Y",(_xlfn.XLOOKUP($Z400,#REF!,#REF!,)),"")</f>
        <v>#REF!</v>
      </c>
      <c r="AI400" t="e">
        <f>_xlfn.IFNA(_xlfn.XLOOKUP($Z400,#REF!,#REF!,),"")</f>
        <v>#REF!</v>
      </c>
    </row>
    <row r="401" spans="1:38" hidden="1">
      <c r="A401" s="2" t="s">
        <v>3989</v>
      </c>
      <c r="B401" s="2" t="s">
        <v>1908</v>
      </c>
      <c r="C401" s="2" t="s">
        <v>4429</v>
      </c>
      <c r="D401" s="2" t="s">
        <v>1991</v>
      </c>
      <c r="E401" s="2" t="s">
        <v>337</v>
      </c>
      <c r="F401" s="2" t="s">
        <v>1992</v>
      </c>
      <c r="G401" s="2" t="s">
        <v>137</v>
      </c>
      <c r="H401" s="2" t="s">
        <v>3991</v>
      </c>
      <c r="I401" s="2" t="s">
        <v>3991</v>
      </c>
      <c r="J401" s="2"/>
      <c r="K401" s="2" t="s">
        <v>66</v>
      </c>
      <c r="L401" s="2" t="s">
        <v>66</v>
      </c>
      <c r="M401" s="2" t="s">
        <v>66</v>
      </c>
      <c r="N401" s="2" t="s">
        <v>66</v>
      </c>
      <c r="O401" s="2" t="s">
        <v>66</v>
      </c>
      <c r="P401" s="2" t="s">
        <v>3992</v>
      </c>
      <c r="Q401" s="2" t="s">
        <v>339</v>
      </c>
      <c r="R401" s="2" t="s">
        <v>66</v>
      </c>
      <c r="S401" s="2" t="s">
        <v>1930</v>
      </c>
      <c r="T401" s="2" t="s">
        <v>1993</v>
      </c>
      <c r="U401" s="2"/>
      <c r="V401" s="2"/>
      <c r="W401" s="2" t="s">
        <v>62</v>
      </c>
      <c r="X401" s="4" t="s">
        <v>102</v>
      </c>
      <c r="Y401" s="2"/>
      <c r="Z401" s="13"/>
      <c r="AE401" t="e">
        <f>IF($AI401="Y",(_xlfn.XLOOKUP($Z401,#REF!,#REF!,)),"")</f>
        <v>#REF!</v>
      </c>
      <c r="AF401" t="e">
        <f>IF($AI401="Y",(_xlfn.XLOOKUP($Z401,#REF!,#REF!,)),"")</f>
        <v>#REF!</v>
      </c>
      <c r="AG401" t="e">
        <f>IF($AI401="Y",(_xlfn.XLOOKUP($Z401,#REF!,#REF!,)),"")</f>
        <v>#REF!</v>
      </c>
      <c r="AH401" t="e">
        <f>IF($AI401="Y",(_xlfn.XLOOKUP($Z401,#REF!,#REF!,)),"")</f>
        <v>#REF!</v>
      </c>
      <c r="AI401" t="e">
        <f>_xlfn.IFNA(_xlfn.XLOOKUP($Z401,#REF!,#REF!,),"")</f>
        <v>#REF!</v>
      </c>
    </row>
    <row r="402" spans="1:38" hidden="1">
      <c r="A402" s="2" t="s">
        <v>3989</v>
      </c>
      <c r="B402" s="2" t="s">
        <v>1908</v>
      </c>
      <c r="C402" s="2" t="s">
        <v>3618</v>
      </c>
      <c r="D402" s="2" t="s">
        <v>1991</v>
      </c>
      <c r="E402" s="2" t="s">
        <v>342</v>
      </c>
      <c r="F402" s="2" t="s">
        <v>1992</v>
      </c>
      <c r="G402" s="2" t="s">
        <v>137</v>
      </c>
      <c r="H402" s="2" t="s">
        <v>3991</v>
      </c>
      <c r="I402" s="2" t="s">
        <v>3991</v>
      </c>
      <c r="J402" s="2"/>
      <c r="K402" s="2" t="s">
        <v>66</v>
      </c>
      <c r="L402" s="2" t="s">
        <v>66</v>
      </c>
      <c r="M402" s="2" t="s">
        <v>66</v>
      </c>
      <c r="N402" s="2" t="s">
        <v>66</v>
      </c>
      <c r="O402" s="2" t="s">
        <v>66</v>
      </c>
      <c r="P402" s="2" t="s">
        <v>3992</v>
      </c>
      <c r="Q402" s="2" t="s">
        <v>339</v>
      </c>
      <c r="R402" s="2" t="s">
        <v>66</v>
      </c>
      <c r="S402" s="2" t="s">
        <v>1930</v>
      </c>
      <c r="T402" s="2" t="s">
        <v>1993</v>
      </c>
      <c r="U402" s="2"/>
      <c r="V402" s="2"/>
      <c r="W402" s="2" t="s">
        <v>112</v>
      </c>
      <c r="X402" s="1">
        <v>24</v>
      </c>
      <c r="Y402" s="2"/>
      <c r="Z402" s="13" t="s">
        <v>4430</v>
      </c>
      <c r="AE402" t="e">
        <f>IF($AI402="Y",(_xlfn.XLOOKUP($Z402,#REF!,#REF!,)),"")</f>
        <v>#REF!</v>
      </c>
      <c r="AF402" t="e">
        <f>IF($AI402="Y",(_xlfn.XLOOKUP($Z402,#REF!,#REF!,)),"")</f>
        <v>#REF!</v>
      </c>
      <c r="AG402" t="e">
        <f>IF($AI402="Y",(_xlfn.XLOOKUP($Z402,#REF!,#REF!,)),"")</f>
        <v>#REF!</v>
      </c>
      <c r="AH402" t="e">
        <f>IF($AI402="Y",(_xlfn.XLOOKUP($Z402,#REF!,#REF!,)),"")</f>
        <v>#REF!</v>
      </c>
      <c r="AI402" t="e">
        <f>_xlfn.IFNA(_xlfn.XLOOKUP($Z402,#REF!,#REF!,),"")</f>
        <v>#REF!</v>
      </c>
    </row>
    <row r="403" spans="1:38" hidden="1">
      <c r="A403" s="2" t="s">
        <v>3989</v>
      </c>
      <c r="B403" s="2" t="s">
        <v>1419</v>
      </c>
      <c r="C403" s="2" t="s">
        <v>4431</v>
      </c>
      <c r="D403" s="2" t="s">
        <v>2174</v>
      </c>
      <c r="E403" s="2" t="s">
        <v>184</v>
      </c>
      <c r="F403" s="2" t="s">
        <v>2175</v>
      </c>
      <c r="G403" s="2" t="s">
        <v>137</v>
      </c>
      <c r="H403" s="2" t="s">
        <v>3991</v>
      </c>
      <c r="I403" s="2" t="s">
        <v>3991</v>
      </c>
      <c r="J403" s="2"/>
      <c r="K403" s="2" t="s">
        <v>66</v>
      </c>
      <c r="L403" s="2" t="s">
        <v>66</v>
      </c>
      <c r="M403" s="2" t="s">
        <v>66</v>
      </c>
      <c r="N403" s="2" t="s">
        <v>66</v>
      </c>
      <c r="O403" s="2" t="s">
        <v>66</v>
      </c>
      <c r="P403" s="2" t="s">
        <v>3992</v>
      </c>
      <c r="Q403" s="2" t="s">
        <v>186</v>
      </c>
      <c r="R403" s="2" t="s">
        <v>66</v>
      </c>
      <c r="S403" s="2" t="s">
        <v>2139</v>
      </c>
      <c r="T403" s="2" t="s">
        <v>2178</v>
      </c>
      <c r="U403" s="2"/>
      <c r="V403" s="2"/>
      <c r="W403" s="2" t="s">
        <v>62</v>
      </c>
      <c r="X403" s="4" t="s">
        <v>102</v>
      </c>
      <c r="Y403" s="2"/>
      <c r="Z403" s="13" t="s">
        <v>4432</v>
      </c>
      <c r="AE403" t="e">
        <f>IF($AI403="Y",(_xlfn.XLOOKUP($Z403,#REF!,#REF!,)),"")</f>
        <v>#REF!</v>
      </c>
      <c r="AF403" t="e">
        <f>IF($AI403="Y",(_xlfn.XLOOKUP($Z403,#REF!,#REF!,)),"")</f>
        <v>#REF!</v>
      </c>
      <c r="AG403" t="e">
        <f>IF($AI403="Y",(_xlfn.XLOOKUP($Z403,#REF!,#REF!,)),"")</f>
        <v>#REF!</v>
      </c>
      <c r="AH403" t="e">
        <f>IF($AI403="Y",(_xlfn.XLOOKUP($Z403,#REF!,#REF!,)),"")</f>
        <v>#REF!</v>
      </c>
      <c r="AI403" t="e">
        <f>_xlfn.IFNA(_xlfn.XLOOKUP($Z403,#REF!,#REF!,),"")</f>
        <v>#REF!</v>
      </c>
    </row>
    <row r="404" spans="1:38" hidden="1">
      <c r="A404" s="2" t="s">
        <v>3989</v>
      </c>
      <c r="B404" s="2" t="s">
        <v>1419</v>
      </c>
      <c r="C404" s="2" t="s">
        <v>3620</v>
      </c>
      <c r="D404" s="2" t="s">
        <v>2174</v>
      </c>
      <c r="E404" s="2" t="s">
        <v>189</v>
      </c>
      <c r="F404" s="2" t="s">
        <v>2175</v>
      </c>
      <c r="G404" s="2" t="s">
        <v>137</v>
      </c>
      <c r="H404" s="2" t="s">
        <v>3991</v>
      </c>
      <c r="I404" s="2" t="s">
        <v>3991</v>
      </c>
      <c r="J404" s="2"/>
      <c r="K404" s="2" t="s">
        <v>66</v>
      </c>
      <c r="L404" s="2" t="s">
        <v>66</v>
      </c>
      <c r="M404" s="2" t="s">
        <v>66</v>
      </c>
      <c r="N404" s="2" t="s">
        <v>66</v>
      </c>
      <c r="O404" s="2" t="s">
        <v>66</v>
      </c>
      <c r="P404" s="2" t="s">
        <v>3992</v>
      </c>
      <c r="Q404" s="2" t="s">
        <v>186</v>
      </c>
      <c r="R404" s="2" t="s">
        <v>66</v>
      </c>
      <c r="S404" s="2" t="s">
        <v>2139</v>
      </c>
      <c r="T404" s="2" t="s">
        <v>2178</v>
      </c>
      <c r="U404" s="2"/>
      <c r="V404" s="2"/>
      <c r="W404" s="2" t="s">
        <v>112</v>
      </c>
      <c r="X404" s="1">
        <v>24</v>
      </c>
      <c r="Y404" s="2"/>
      <c r="Z404" s="13" t="s">
        <v>4432</v>
      </c>
      <c r="AE404" t="e">
        <f>IF($AI404="Y",(_xlfn.XLOOKUP($Z404,#REF!,#REF!,)),"")</f>
        <v>#REF!</v>
      </c>
      <c r="AF404" t="e">
        <f>IF($AI404="Y",(_xlfn.XLOOKUP($Z404,#REF!,#REF!,)),"")</f>
        <v>#REF!</v>
      </c>
      <c r="AG404" t="e">
        <f>IF($AI404="Y",(_xlfn.XLOOKUP($Z404,#REF!,#REF!,)),"")</f>
        <v>#REF!</v>
      </c>
      <c r="AH404" t="e">
        <f>IF($AI404="Y",(_xlfn.XLOOKUP($Z404,#REF!,#REF!,)),"")</f>
        <v>#REF!</v>
      </c>
      <c r="AI404" t="e">
        <f>_xlfn.IFNA(_xlfn.XLOOKUP($Z404,#REF!,#REF!,),"")</f>
        <v>#REF!</v>
      </c>
    </row>
    <row r="405" spans="1:38" hidden="1">
      <c r="A405" s="2" t="s">
        <v>3989</v>
      </c>
      <c r="B405" s="2" t="s">
        <v>1419</v>
      </c>
      <c r="C405" s="2" t="s">
        <v>4433</v>
      </c>
      <c r="D405" s="2" t="s">
        <v>2154</v>
      </c>
      <c r="E405" s="2" t="s">
        <v>345</v>
      </c>
      <c r="F405" s="2" t="s">
        <v>2137</v>
      </c>
      <c r="G405" s="2" t="s">
        <v>137</v>
      </c>
      <c r="H405" s="2" t="s">
        <v>3991</v>
      </c>
      <c r="I405" s="2" t="s">
        <v>3991</v>
      </c>
      <c r="J405" s="2"/>
      <c r="K405" s="2" t="s">
        <v>66</v>
      </c>
      <c r="L405" s="2" t="s">
        <v>66</v>
      </c>
      <c r="M405" s="2" t="s">
        <v>66</v>
      </c>
      <c r="N405" s="2" t="s">
        <v>66</v>
      </c>
      <c r="O405" s="2" t="s">
        <v>66</v>
      </c>
      <c r="P405" s="2" t="s">
        <v>3992</v>
      </c>
      <c r="Q405" s="2" t="s">
        <v>66</v>
      </c>
      <c r="R405" s="2" t="s">
        <v>66</v>
      </c>
      <c r="S405" s="2" t="s">
        <v>2139</v>
      </c>
      <c r="T405" s="2" t="s">
        <v>2156</v>
      </c>
      <c r="U405" s="2"/>
      <c r="V405" s="2"/>
      <c r="W405" s="2" t="s">
        <v>258</v>
      </c>
      <c r="X405" s="1" t="s">
        <v>62</v>
      </c>
      <c r="Y405" s="2"/>
      <c r="Z405" s="13"/>
      <c r="AE405" t="e">
        <f>IF($AI405="Y",(_xlfn.XLOOKUP($Z405,#REF!,#REF!,)),"")</f>
        <v>#REF!</v>
      </c>
      <c r="AF405" t="e">
        <f>IF($AI405="Y",(_xlfn.XLOOKUP($Z405,#REF!,#REF!,)),"")</f>
        <v>#REF!</v>
      </c>
      <c r="AG405" t="e">
        <f>IF($AI405="Y",(_xlfn.XLOOKUP($Z405,#REF!,#REF!,)),"")</f>
        <v>#REF!</v>
      </c>
      <c r="AH405" t="e">
        <f>IF($AI405="Y",(_xlfn.XLOOKUP($Z405,#REF!,#REF!,)),"")</f>
        <v>#REF!</v>
      </c>
      <c r="AI405" t="e">
        <f>_xlfn.IFNA(_xlfn.XLOOKUP($Z405,#REF!,#REF!,),"")</f>
        <v>#REF!</v>
      </c>
    </row>
    <row r="406" spans="1:38" hidden="1">
      <c r="A406" s="2" t="s">
        <v>3989</v>
      </c>
      <c r="B406" s="2" t="s">
        <v>1419</v>
      </c>
      <c r="C406" s="2" t="s">
        <v>4434</v>
      </c>
      <c r="D406" s="2" t="s">
        <v>2154</v>
      </c>
      <c r="E406" s="2" t="s">
        <v>337</v>
      </c>
      <c r="F406" s="2" t="s">
        <v>2137</v>
      </c>
      <c r="G406" s="2" t="s">
        <v>137</v>
      </c>
      <c r="H406" s="2" t="s">
        <v>3991</v>
      </c>
      <c r="I406" s="2" t="s">
        <v>3991</v>
      </c>
      <c r="J406" s="2"/>
      <c r="K406" s="2" t="s">
        <v>66</v>
      </c>
      <c r="L406" s="2" t="s">
        <v>66</v>
      </c>
      <c r="M406" s="2" t="s">
        <v>66</v>
      </c>
      <c r="N406" s="2" t="s">
        <v>66</v>
      </c>
      <c r="O406" s="2" t="s">
        <v>66</v>
      </c>
      <c r="P406" s="2" t="s">
        <v>3992</v>
      </c>
      <c r="Q406" s="2" t="s">
        <v>339</v>
      </c>
      <c r="R406" s="2" t="s">
        <v>66</v>
      </c>
      <c r="S406" s="2" t="s">
        <v>2139</v>
      </c>
      <c r="T406" s="2" t="s">
        <v>2156</v>
      </c>
      <c r="U406" s="2"/>
      <c r="V406" s="2"/>
      <c r="W406" s="2" t="s">
        <v>62</v>
      </c>
      <c r="X406" s="4" t="s">
        <v>102</v>
      </c>
      <c r="Y406" s="2"/>
      <c r="Z406" s="13"/>
      <c r="AE406" t="e">
        <f>IF($AI406="Y",(_xlfn.XLOOKUP($Z406,#REF!,#REF!,)),"")</f>
        <v>#REF!</v>
      </c>
      <c r="AF406" t="e">
        <f>IF($AI406="Y",(_xlfn.XLOOKUP($Z406,#REF!,#REF!,)),"")</f>
        <v>#REF!</v>
      </c>
      <c r="AG406" t="e">
        <f>IF($AI406="Y",(_xlfn.XLOOKUP($Z406,#REF!,#REF!,)),"")</f>
        <v>#REF!</v>
      </c>
      <c r="AH406" t="e">
        <f>IF($AI406="Y",(_xlfn.XLOOKUP($Z406,#REF!,#REF!,)),"")</f>
        <v>#REF!</v>
      </c>
      <c r="AI406" t="e">
        <f>_xlfn.IFNA(_xlfn.XLOOKUP($Z406,#REF!,#REF!,),"")</f>
        <v>#REF!</v>
      </c>
    </row>
    <row r="407" spans="1:38" hidden="1">
      <c r="A407" s="2" t="s">
        <v>3989</v>
      </c>
      <c r="B407" s="2" t="s">
        <v>1419</v>
      </c>
      <c r="C407" s="2" t="s">
        <v>3622</v>
      </c>
      <c r="D407" s="2" t="s">
        <v>2154</v>
      </c>
      <c r="E407" s="2" t="s">
        <v>342</v>
      </c>
      <c r="F407" s="2" t="s">
        <v>2137</v>
      </c>
      <c r="G407" s="2" t="s">
        <v>137</v>
      </c>
      <c r="H407" s="2" t="s">
        <v>3991</v>
      </c>
      <c r="I407" s="2" t="s">
        <v>3991</v>
      </c>
      <c r="J407" s="2"/>
      <c r="K407" s="2" t="s">
        <v>66</v>
      </c>
      <c r="L407" s="2" t="s">
        <v>66</v>
      </c>
      <c r="M407" s="2" t="s">
        <v>66</v>
      </c>
      <c r="N407" s="2" t="s">
        <v>66</v>
      </c>
      <c r="O407" s="2" t="s">
        <v>66</v>
      </c>
      <c r="P407" s="2" t="s">
        <v>3992</v>
      </c>
      <c r="Q407" s="2" t="s">
        <v>339</v>
      </c>
      <c r="R407" s="2" t="s">
        <v>66</v>
      </c>
      <c r="S407" s="2" t="s">
        <v>2139</v>
      </c>
      <c r="T407" s="2" t="s">
        <v>2156</v>
      </c>
      <c r="U407" s="2"/>
      <c r="V407" s="2"/>
      <c r="W407" s="2" t="s">
        <v>112</v>
      </c>
      <c r="X407" s="1">
        <v>24</v>
      </c>
      <c r="Y407" s="2"/>
      <c r="Z407" s="13" t="s">
        <v>4435</v>
      </c>
      <c r="AE407" t="e">
        <f>IF($AI407="Y",(_xlfn.XLOOKUP($Z407,#REF!,#REF!,)),"")</f>
        <v>#REF!</v>
      </c>
      <c r="AF407" t="e">
        <f>IF($AI407="Y",(_xlfn.XLOOKUP($Z407,#REF!,#REF!,)),"")</f>
        <v>#REF!</v>
      </c>
      <c r="AG407" t="e">
        <f>IF($AI407="Y",(_xlfn.XLOOKUP($Z407,#REF!,#REF!,)),"")</f>
        <v>#REF!</v>
      </c>
      <c r="AH407" t="e">
        <f>IF($AI407="Y",(_xlfn.XLOOKUP($Z407,#REF!,#REF!,)),"")</f>
        <v>#REF!</v>
      </c>
      <c r="AI407" t="e">
        <f>_xlfn.IFNA(_xlfn.XLOOKUP($Z407,#REF!,#REF!,),"")</f>
        <v>#REF!</v>
      </c>
    </row>
    <row r="408" spans="1:38" hidden="1">
      <c r="A408" s="2" t="s">
        <v>3989</v>
      </c>
      <c r="B408" s="2" t="s">
        <v>1419</v>
      </c>
      <c r="C408" s="2" t="s">
        <v>4436</v>
      </c>
      <c r="D408" s="2" t="s">
        <v>2231</v>
      </c>
      <c r="E408" s="2" t="s">
        <v>184</v>
      </c>
      <c r="F408" s="2" t="s">
        <v>2232</v>
      </c>
      <c r="G408" s="2" t="s">
        <v>137</v>
      </c>
      <c r="H408" s="2" t="s">
        <v>3991</v>
      </c>
      <c r="I408" s="2" t="s">
        <v>3991</v>
      </c>
      <c r="J408" s="2"/>
      <c r="K408" s="2" t="s">
        <v>66</v>
      </c>
      <c r="L408" s="2" t="s">
        <v>66</v>
      </c>
      <c r="M408" s="2" t="s">
        <v>66</v>
      </c>
      <c r="N408" s="2" t="s">
        <v>66</v>
      </c>
      <c r="O408" s="2" t="s">
        <v>66</v>
      </c>
      <c r="P408" s="2" t="s">
        <v>3992</v>
      </c>
      <c r="Q408" s="2" t="s">
        <v>186</v>
      </c>
      <c r="R408" s="2" t="s">
        <v>66</v>
      </c>
      <c r="S408" s="2" t="s">
        <v>2192</v>
      </c>
      <c r="T408" s="2" t="s">
        <v>2235</v>
      </c>
      <c r="U408" s="2"/>
      <c r="V408" s="2"/>
      <c r="W408" s="2" t="s">
        <v>62</v>
      </c>
      <c r="X408" s="4" t="s">
        <v>102</v>
      </c>
      <c r="Y408" s="2"/>
      <c r="Z408" s="13"/>
      <c r="AE408" t="e">
        <f>IF($AI408="Y",(_xlfn.XLOOKUP($Z408,#REF!,#REF!,)),"")</f>
        <v>#REF!</v>
      </c>
      <c r="AF408" t="e">
        <f>IF($AI408="Y",(_xlfn.XLOOKUP($Z408,#REF!,#REF!,)),"")</f>
        <v>#REF!</v>
      </c>
      <c r="AG408" t="e">
        <f>IF($AI408="Y",(_xlfn.XLOOKUP($Z408,#REF!,#REF!,)),"")</f>
        <v>#REF!</v>
      </c>
      <c r="AH408" t="e">
        <f>IF($AI408="Y",(_xlfn.XLOOKUP($Z408,#REF!,#REF!,)),"")</f>
        <v>#REF!</v>
      </c>
      <c r="AI408" t="e">
        <f>_xlfn.IFNA(_xlfn.XLOOKUP($Z408,#REF!,#REF!,),"")</f>
        <v>#REF!</v>
      </c>
    </row>
    <row r="409" spans="1:38" hidden="1">
      <c r="A409" s="2" t="s">
        <v>3989</v>
      </c>
      <c r="B409" s="2" t="s">
        <v>1419</v>
      </c>
      <c r="C409" s="2" t="s">
        <v>3623</v>
      </c>
      <c r="D409" s="2" t="s">
        <v>2231</v>
      </c>
      <c r="E409" s="2" t="s">
        <v>189</v>
      </c>
      <c r="F409" s="2" t="s">
        <v>2232</v>
      </c>
      <c r="G409" s="2" t="s">
        <v>137</v>
      </c>
      <c r="H409" s="2" t="s">
        <v>3991</v>
      </c>
      <c r="I409" s="2" t="s">
        <v>3991</v>
      </c>
      <c r="J409" s="2"/>
      <c r="K409" s="2" t="s">
        <v>66</v>
      </c>
      <c r="L409" s="2" t="s">
        <v>66</v>
      </c>
      <c r="M409" s="2" t="s">
        <v>66</v>
      </c>
      <c r="N409" s="2" t="s">
        <v>66</v>
      </c>
      <c r="O409" s="2" t="s">
        <v>66</v>
      </c>
      <c r="P409" s="2" t="s">
        <v>3992</v>
      </c>
      <c r="Q409" s="2" t="s">
        <v>186</v>
      </c>
      <c r="R409" s="2" t="s">
        <v>66</v>
      </c>
      <c r="S409" s="2" t="s">
        <v>2192</v>
      </c>
      <c r="T409" s="2" t="s">
        <v>2235</v>
      </c>
      <c r="U409" s="2"/>
      <c r="V409" s="2"/>
      <c r="W409" s="2" t="s">
        <v>112</v>
      </c>
      <c r="X409" s="1">
        <v>24</v>
      </c>
      <c r="Y409" s="2"/>
      <c r="Z409" s="13" t="s">
        <v>4437</v>
      </c>
      <c r="AE409" t="e">
        <f>IF($AI409="Y",(_xlfn.XLOOKUP($Z409,#REF!,#REF!,)),"")</f>
        <v>#REF!</v>
      </c>
      <c r="AF409" t="e">
        <f>IF($AI409="Y",(_xlfn.XLOOKUP($Z409,#REF!,#REF!,)),"")</f>
        <v>#REF!</v>
      </c>
      <c r="AG409" t="e">
        <f>IF($AI409="Y",(_xlfn.XLOOKUP($Z409,#REF!,#REF!,)),"")</f>
        <v>#REF!</v>
      </c>
      <c r="AH409" t="e">
        <f>IF($AI409="Y",(_xlfn.XLOOKUP($Z409,#REF!,#REF!,)),"")</f>
        <v>#REF!</v>
      </c>
      <c r="AI409" t="e">
        <f>_xlfn.IFNA(_xlfn.XLOOKUP($Z409,#REF!,#REF!,),"")</f>
        <v>#REF!</v>
      </c>
    </row>
    <row r="410" spans="1:38" hidden="1">
      <c r="A410" s="2" t="s">
        <v>3989</v>
      </c>
      <c r="B410" s="2" t="s">
        <v>1419</v>
      </c>
      <c r="C410" s="2" t="s">
        <v>4438</v>
      </c>
      <c r="D410" s="2" t="s">
        <v>2345</v>
      </c>
      <c r="E410" s="2" t="s">
        <v>184</v>
      </c>
      <c r="F410" s="2" t="s">
        <v>2346</v>
      </c>
      <c r="G410" s="2" t="s">
        <v>137</v>
      </c>
      <c r="H410" s="2" t="s">
        <v>3991</v>
      </c>
      <c r="I410" s="2" t="s">
        <v>3991</v>
      </c>
      <c r="J410" s="2"/>
      <c r="K410" s="2" t="s">
        <v>66</v>
      </c>
      <c r="L410" s="2" t="s">
        <v>66</v>
      </c>
      <c r="M410" s="2" t="s">
        <v>66</v>
      </c>
      <c r="N410" s="2" t="s">
        <v>66</v>
      </c>
      <c r="O410" s="2" t="s">
        <v>66</v>
      </c>
      <c r="P410" s="2" t="s">
        <v>3992</v>
      </c>
      <c r="Q410" s="2" t="s">
        <v>186</v>
      </c>
      <c r="R410" s="2" t="s">
        <v>66</v>
      </c>
      <c r="S410" s="2" t="s">
        <v>2298</v>
      </c>
      <c r="T410" s="2" t="s">
        <v>2350</v>
      </c>
      <c r="U410" s="2"/>
      <c r="V410" s="2"/>
      <c r="W410" s="2" t="s">
        <v>62</v>
      </c>
      <c r="X410" s="4" t="s">
        <v>102</v>
      </c>
      <c r="Y410" s="2"/>
      <c r="Z410" s="13"/>
      <c r="AE410" t="e">
        <f>IF($AI410="Y",(_xlfn.XLOOKUP($Z410,#REF!,#REF!,)),"")</f>
        <v>#REF!</v>
      </c>
      <c r="AF410" t="e">
        <f>IF($AI410="Y",(_xlfn.XLOOKUP($Z410,#REF!,#REF!,)),"")</f>
        <v>#REF!</v>
      </c>
      <c r="AG410" t="e">
        <f>IF($AI410="Y",(_xlfn.XLOOKUP($Z410,#REF!,#REF!,)),"")</f>
        <v>#REF!</v>
      </c>
      <c r="AH410" t="e">
        <f>IF($AI410="Y",(_xlfn.XLOOKUP($Z410,#REF!,#REF!,)),"")</f>
        <v>#REF!</v>
      </c>
      <c r="AI410" t="e">
        <f>_xlfn.IFNA(_xlfn.XLOOKUP($Z410,#REF!,#REF!,),"")</f>
        <v>#REF!</v>
      </c>
    </row>
    <row r="411" spans="1:38" hidden="1">
      <c r="A411" s="2" t="s">
        <v>3989</v>
      </c>
      <c r="B411" s="2" t="s">
        <v>1419</v>
      </c>
      <c r="C411" s="2" t="s">
        <v>3626</v>
      </c>
      <c r="D411" s="2" t="s">
        <v>2345</v>
      </c>
      <c r="E411" s="2" t="s">
        <v>189</v>
      </c>
      <c r="F411" s="2" t="s">
        <v>2346</v>
      </c>
      <c r="G411" s="2" t="s">
        <v>137</v>
      </c>
      <c r="H411" s="2" t="s">
        <v>3991</v>
      </c>
      <c r="I411" s="2" t="s">
        <v>3991</v>
      </c>
      <c r="J411" s="2"/>
      <c r="K411" s="2" t="s">
        <v>66</v>
      </c>
      <c r="L411" s="2" t="s">
        <v>66</v>
      </c>
      <c r="M411" s="2" t="s">
        <v>66</v>
      </c>
      <c r="N411" s="2" t="s">
        <v>66</v>
      </c>
      <c r="O411" s="2" t="s">
        <v>66</v>
      </c>
      <c r="P411" s="2" t="s">
        <v>3992</v>
      </c>
      <c r="Q411" s="2" t="s">
        <v>186</v>
      </c>
      <c r="R411" s="2" t="s">
        <v>66</v>
      </c>
      <c r="S411" s="2" t="s">
        <v>2298</v>
      </c>
      <c r="T411" s="2" t="s">
        <v>2350</v>
      </c>
      <c r="U411" s="2"/>
      <c r="V411" s="2"/>
      <c r="W411" s="2" t="s">
        <v>112</v>
      </c>
      <c r="X411" s="1">
        <v>24</v>
      </c>
      <c r="Y411" s="2"/>
      <c r="Z411" s="13" t="s">
        <v>4437</v>
      </c>
      <c r="AE411" t="e">
        <f>IF($AI411="Y",(_xlfn.XLOOKUP($Z411,#REF!,#REF!,)),"")</f>
        <v>#REF!</v>
      </c>
      <c r="AF411" t="e">
        <f>IF($AI411="Y",(_xlfn.XLOOKUP($Z411,#REF!,#REF!,)),"")</f>
        <v>#REF!</v>
      </c>
      <c r="AG411" t="e">
        <f>IF($AI411="Y",(_xlfn.XLOOKUP($Z411,#REF!,#REF!,)),"")</f>
        <v>#REF!</v>
      </c>
      <c r="AH411" t="e">
        <f>IF($AI411="Y",(_xlfn.XLOOKUP($Z411,#REF!,#REF!,)),"")</f>
        <v>#REF!</v>
      </c>
      <c r="AI411" t="e">
        <f>_xlfn.IFNA(_xlfn.XLOOKUP($Z411,#REF!,#REF!,),"")</f>
        <v>#REF!</v>
      </c>
    </row>
    <row r="412" spans="1:38" hidden="1">
      <c r="A412" s="2" t="s">
        <v>3989</v>
      </c>
      <c r="B412" s="2" t="s">
        <v>1419</v>
      </c>
      <c r="C412" s="2" t="s">
        <v>4439</v>
      </c>
      <c r="D412" s="2" t="s">
        <v>2372</v>
      </c>
      <c r="E412" s="2" t="s">
        <v>184</v>
      </c>
      <c r="F412" s="2" t="s">
        <v>2373</v>
      </c>
      <c r="G412" s="2" t="s">
        <v>137</v>
      </c>
      <c r="H412" s="2" t="s">
        <v>3991</v>
      </c>
      <c r="I412" s="2" t="s">
        <v>3991</v>
      </c>
      <c r="J412" s="2"/>
      <c r="K412" s="2" t="s">
        <v>66</v>
      </c>
      <c r="L412" s="2" t="s">
        <v>66</v>
      </c>
      <c r="M412" s="2" t="s">
        <v>66</v>
      </c>
      <c r="N412" s="2" t="s">
        <v>66</v>
      </c>
      <c r="O412" s="2" t="s">
        <v>66</v>
      </c>
      <c r="P412" s="2" t="s">
        <v>3992</v>
      </c>
      <c r="Q412" s="2" t="s">
        <v>186</v>
      </c>
      <c r="R412" s="2" t="s">
        <v>66</v>
      </c>
      <c r="S412" s="2" t="s">
        <v>2363</v>
      </c>
      <c r="T412" s="2" t="s">
        <v>2424</v>
      </c>
      <c r="U412" s="2"/>
      <c r="V412" s="2"/>
      <c r="W412" s="2" t="s">
        <v>62</v>
      </c>
      <c r="X412" s="4" t="s">
        <v>102</v>
      </c>
      <c r="Y412" s="2"/>
      <c r="Z412" s="13" t="s">
        <v>4440</v>
      </c>
      <c r="AE412" t="e">
        <f>IF($AI412="Y",(_xlfn.XLOOKUP($Z412,#REF!,#REF!,)),"")</f>
        <v>#REF!</v>
      </c>
      <c r="AF412" t="e">
        <f>IF($AI412="Y",(_xlfn.XLOOKUP($Z412,#REF!,#REF!,)),"")</f>
        <v>#REF!</v>
      </c>
      <c r="AG412" t="e">
        <f>IF($AI412="Y",(_xlfn.XLOOKUP($Z412,#REF!,#REF!,)),"")</f>
        <v>#REF!</v>
      </c>
      <c r="AH412" t="e">
        <f>IF($AI412="Y",(_xlfn.XLOOKUP($Z412,#REF!,#REF!,)),"")</f>
        <v>#REF!</v>
      </c>
      <c r="AI412" t="e">
        <f>_xlfn.IFNA(_xlfn.XLOOKUP($Z412,#REF!,#REF!,),"")</f>
        <v>#REF!</v>
      </c>
    </row>
    <row r="413" spans="1:38">
      <c r="A413" s="2" t="s">
        <v>3989</v>
      </c>
      <c r="B413" s="2" t="s">
        <v>1419</v>
      </c>
      <c r="C413" s="2" t="s">
        <v>3628</v>
      </c>
      <c r="D413" s="2" t="s">
        <v>2372</v>
      </c>
      <c r="E413" s="2" t="s">
        <v>189</v>
      </c>
      <c r="F413" s="2" t="s">
        <v>2373</v>
      </c>
      <c r="G413" s="2" t="s">
        <v>137</v>
      </c>
      <c r="H413" s="2" t="s">
        <v>3991</v>
      </c>
      <c r="I413" s="2" t="s">
        <v>3991</v>
      </c>
      <c r="J413" s="2"/>
      <c r="K413" s="2" t="s">
        <v>66</v>
      </c>
      <c r="L413" s="2" t="s">
        <v>66</v>
      </c>
      <c r="M413" s="2" t="s">
        <v>66</v>
      </c>
      <c r="N413" s="2" t="s">
        <v>66</v>
      </c>
      <c r="O413" s="2" t="s">
        <v>66</v>
      </c>
      <c r="P413" s="2" t="s">
        <v>3992</v>
      </c>
      <c r="Q413" s="2" t="s">
        <v>186</v>
      </c>
      <c r="R413" s="2" t="s">
        <v>66</v>
      </c>
      <c r="S413" s="2" t="s">
        <v>2363</v>
      </c>
      <c r="T413" s="2" t="s">
        <v>2424</v>
      </c>
      <c r="U413" s="2"/>
      <c r="V413" s="2"/>
      <c r="W413" s="2" t="s">
        <v>112</v>
      </c>
      <c r="X413" s="1">
        <v>24</v>
      </c>
      <c r="Y413" s="2"/>
      <c r="Z413" s="13" t="s">
        <v>4440</v>
      </c>
      <c r="AE413" t="e">
        <f>IF($AI413="Y",(_xlfn.XLOOKUP($Z413,#REF!,#REF!,)),"")</f>
        <v>#REF!</v>
      </c>
      <c r="AF413" t="e">
        <f>IF($AI413="Y",(_xlfn.XLOOKUP($Z413,#REF!,#REF!,)),"")</f>
        <v>#REF!</v>
      </c>
      <c r="AG413" t="e">
        <f>IF($AI413="Y",(_xlfn.XLOOKUP($Z413,#REF!,#REF!,)),"")</f>
        <v>#REF!</v>
      </c>
      <c r="AH413" t="e">
        <f>IF($AI413="Y",(_xlfn.XLOOKUP($Z413,#REF!,#REF!,)),"")</f>
        <v>#REF!</v>
      </c>
      <c r="AI413" t="e">
        <f>_xlfn.IFNA(_xlfn.XLOOKUP($Z413,#REF!,#REF!,),"")</f>
        <v>#REF!</v>
      </c>
      <c r="AL413" t="e">
        <f>_xlfn.XLOOKUP(Z413,#REF!,#REF!)</f>
        <v>#REF!</v>
      </c>
    </row>
    <row r="414" spans="1:38" hidden="1">
      <c r="A414" s="2" t="s">
        <v>3989</v>
      </c>
      <c r="B414" s="2" t="s">
        <v>1419</v>
      </c>
      <c r="C414" s="2" t="s">
        <v>4441</v>
      </c>
      <c r="D414" s="2" t="s">
        <v>2394</v>
      </c>
      <c r="E414" s="2" t="s">
        <v>184</v>
      </c>
      <c r="F414" s="2" t="s">
        <v>2395</v>
      </c>
      <c r="G414" s="2" t="s">
        <v>137</v>
      </c>
      <c r="H414" s="2" t="s">
        <v>3991</v>
      </c>
      <c r="I414" s="2" t="s">
        <v>3991</v>
      </c>
      <c r="J414" s="2"/>
      <c r="K414" s="2" t="s">
        <v>66</v>
      </c>
      <c r="L414" s="2" t="s">
        <v>66</v>
      </c>
      <c r="M414" s="2" t="s">
        <v>66</v>
      </c>
      <c r="N414" s="2" t="s">
        <v>66</v>
      </c>
      <c r="O414" s="2" t="s">
        <v>66</v>
      </c>
      <c r="P414" s="2" t="s">
        <v>3992</v>
      </c>
      <c r="Q414" s="2" t="s">
        <v>186</v>
      </c>
      <c r="R414" s="2" t="s">
        <v>66</v>
      </c>
      <c r="S414" s="2" t="s">
        <v>2363</v>
      </c>
      <c r="T414" s="2" t="s">
        <v>2431</v>
      </c>
      <c r="U414" s="2"/>
      <c r="V414" s="2"/>
      <c r="W414" s="2" t="s">
        <v>62</v>
      </c>
      <c r="X414" s="4" t="s">
        <v>102</v>
      </c>
      <c r="Y414" s="2"/>
      <c r="Z414" s="13" t="s">
        <v>4440</v>
      </c>
      <c r="AE414" t="e">
        <f>IF($AI414="Y",(_xlfn.XLOOKUP($Z414,#REF!,#REF!,)),"")</f>
        <v>#REF!</v>
      </c>
      <c r="AF414" t="e">
        <f>IF($AI414="Y",(_xlfn.XLOOKUP($Z414,#REF!,#REF!,)),"")</f>
        <v>#REF!</v>
      </c>
      <c r="AG414" t="e">
        <f>IF($AI414="Y",(_xlfn.XLOOKUP($Z414,#REF!,#REF!,)),"")</f>
        <v>#REF!</v>
      </c>
      <c r="AH414" t="e">
        <f>IF($AI414="Y",(_xlfn.XLOOKUP($Z414,#REF!,#REF!,)),"")</f>
        <v>#REF!</v>
      </c>
      <c r="AI414" t="e">
        <f>_xlfn.IFNA(_xlfn.XLOOKUP($Z414,#REF!,#REF!,),"")</f>
        <v>#REF!</v>
      </c>
    </row>
    <row r="415" spans="1:38">
      <c r="A415" s="2" t="s">
        <v>3989</v>
      </c>
      <c r="B415" s="2" t="s">
        <v>1419</v>
      </c>
      <c r="C415" s="2" t="s">
        <v>3632</v>
      </c>
      <c r="D415" s="2" t="s">
        <v>2394</v>
      </c>
      <c r="E415" s="2" t="s">
        <v>189</v>
      </c>
      <c r="F415" s="2" t="s">
        <v>2395</v>
      </c>
      <c r="G415" s="2" t="s">
        <v>137</v>
      </c>
      <c r="H415" s="2" t="s">
        <v>3991</v>
      </c>
      <c r="I415" s="2" t="s">
        <v>3991</v>
      </c>
      <c r="J415" s="2"/>
      <c r="K415" s="2" t="s">
        <v>66</v>
      </c>
      <c r="L415" s="2" t="s">
        <v>66</v>
      </c>
      <c r="M415" s="2" t="s">
        <v>66</v>
      </c>
      <c r="N415" s="2" t="s">
        <v>66</v>
      </c>
      <c r="O415" s="2" t="s">
        <v>66</v>
      </c>
      <c r="P415" s="2" t="s">
        <v>3992</v>
      </c>
      <c r="Q415" s="2" t="s">
        <v>186</v>
      </c>
      <c r="R415" s="2" t="s">
        <v>66</v>
      </c>
      <c r="S415" s="2" t="s">
        <v>2363</v>
      </c>
      <c r="T415" s="2" t="s">
        <v>2431</v>
      </c>
      <c r="U415" s="2"/>
      <c r="V415" s="2"/>
      <c r="W415" s="2" t="s">
        <v>112</v>
      </c>
      <c r="X415" s="1">
        <v>24</v>
      </c>
      <c r="Y415" s="2"/>
      <c r="Z415" s="13" t="s">
        <v>4440</v>
      </c>
      <c r="AE415" t="e">
        <f>IF($AI415="Y",(_xlfn.XLOOKUP($Z415,#REF!,#REF!,)),"")</f>
        <v>#REF!</v>
      </c>
      <c r="AF415" t="e">
        <f>IF($AI415="Y",(_xlfn.XLOOKUP($Z415,#REF!,#REF!,)),"")</f>
        <v>#REF!</v>
      </c>
      <c r="AG415" t="e">
        <f>IF($AI415="Y",(_xlfn.XLOOKUP($Z415,#REF!,#REF!,)),"")</f>
        <v>#REF!</v>
      </c>
      <c r="AH415" t="e">
        <f>IF($AI415="Y",(_xlfn.XLOOKUP($Z415,#REF!,#REF!,)),"")</f>
        <v>#REF!</v>
      </c>
      <c r="AI415" t="e">
        <f>_xlfn.IFNA(_xlfn.XLOOKUP($Z415,#REF!,#REF!,),"")</f>
        <v>#REF!</v>
      </c>
      <c r="AL415" t="e">
        <f>_xlfn.XLOOKUP(Z415,#REF!,#REF!)</f>
        <v>#REF!</v>
      </c>
    </row>
    <row r="416" spans="1:38">
      <c r="A416" s="2" t="s">
        <v>3989</v>
      </c>
      <c r="B416" s="2" t="s">
        <v>1419</v>
      </c>
      <c r="C416" s="2" t="s">
        <v>3634</v>
      </c>
      <c r="D416" s="2" t="s">
        <v>2413</v>
      </c>
      <c r="E416" s="2" t="s">
        <v>189</v>
      </c>
      <c r="F416" s="2" t="s">
        <v>2414</v>
      </c>
      <c r="G416" s="2" t="s">
        <v>137</v>
      </c>
      <c r="H416" s="2" t="s">
        <v>3991</v>
      </c>
      <c r="I416" s="2" t="s">
        <v>3991</v>
      </c>
      <c r="J416" s="2"/>
      <c r="K416" s="2" t="s">
        <v>66</v>
      </c>
      <c r="L416" s="2" t="s">
        <v>66</v>
      </c>
      <c r="M416" s="2" t="s">
        <v>66</v>
      </c>
      <c r="N416" s="2" t="s">
        <v>66</v>
      </c>
      <c r="O416" s="2" t="s">
        <v>66</v>
      </c>
      <c r="P416" s="2" t="s">
        <v>3992</v>
      </c>
      <c r="Q416" s="2" t="s">
        <v>186</v>
      </c>
      <c r="R416" s="2" t="s">
        <v>66</v>
      </c>
      <c r="S416" s="2" t="s">
        <v>2363</v>
      </c>
      <c r="T416" s="2" t="s">
        <v>2434</v>
      </c>
      <c r="U416" s="2"/>
      <c r="V416" s="2"/>
      <c r="W416" s="2" t="s">
        <v>112</v>
      </c>
      <c r="X416" s="1">
        <v>24</v>
      </c>
      <c r="Y416" s="2"/>
      <c r="Z416" s="13" t="s">
        <v>4440</v>
      </c>
      <c r="AE416" t="e">
        <f>IF($AI416="Y",(_xlfn.XLOOKUP($Z416,#REF!,#REF!,)),"")</f>
        <v>#REF!</v>
      </c>
      <c r="AF416" t="e">
        <f>IF($AI416="Y",(_xlfn.XLOOKUP($Z416,#REF!,#REF!,)),"")</f>
        <v>#REF!</v>
      </c>
      <c r="AG416" t="e">
        <f>IF($AI416="Y",(_xlfn.XLOOKUP($Z416,#REF!,#REF!,)),"")</f>
        <v>#REF!</v>
      </c>
      <c r="AH416" t="e">
        <f>IF($AI416="Y",(_xlfn.XLOOKUP($Z416,#REF!,#REF!,)),"")</f>
        <v>#REF!</v>
      </c>
      <c r="AI416" t="e">
        <f>_xlfn.IFNA(_xlfn.XLOOKUP($Z416,#REF!,#REF!,),"")</f>
        <v>#REF!</v>
      </c>
      <c r="AL416" t="e">
        <f>_xlfn.XLOOKUP(Z416,#REF!,#REF!)</f>
        <v>#REF!</v>
      </c>
    </row>
    <row r="417" spans="1:35" hidden="1">
      <c r="A417" s="2" t="s">
        <v>3989</v>
      </c>
      <c r="B417" s="2" t="s">
        <v>1419</v>
      </c>
      <c r="C417" s="2" t="s">
        <v>4442</v>
      </c>
      <c r="D417" s="2" t="s">
        <v>2413</v>
      </c>
      <c r="E417" s="2" t="s">
        <v>184</v>
      </c>
      <c r="F417" s="2" t="s">
        <v>2414</v>
      </c>
      <c r="G417" s="2" t="s">
        <v>137</v>
      </c>
      <c r="H417" s="2" t="s">
        <v>3991</v>
      </c>
      <c r="I417" s="2" t="s">
        <v>3991</v>
      </c>
      <c r="J417" s="2"/>
      <c r="K417" s="2" t="s">
        <v>66</v>
      </c>
      <c r="L417" s="2" t="s">
        <v>66</v>
      </c>
      <c r="M417" s="2" t="s">
        <v>66</v>
      </c>
      <c r="N417" s="2" t="s">
        <v>66</v>
      </c>
      <c r="O417" s="2" t="s">
        <v>66</v>
      </c>
      <c r="P417" s="2" t="s">
        <v>3992</v>
      </c>
      <c r="Q417" s="2" t="s">
        <v>186</v>
      </c>
      <c r="R417" s="2" t="s">
        <v>66</v>
      </c>
      <c r="S417" s="2" t="s">
        <v>2363</v>
      </c>
      <c r="T417" s="2" t="s">
        <v>2434</v>
      </c>
      <c r="U417" s="2"/>
      <c r="V417" s="2"/>
      <c r="W417" s="2" t="s">
        <v>62</v>
      </c>
      <c r="X417" s="4" t="s">
        <v>102</v>
      </c>
      <c r="Y417" s="2"/>
      <c r="Z417" s="13" t="s">
        <v>4440</v>
      </c>
      <c r="AE417" t="e">
        <f>IF($AI417="Y",(_xlfn.XLOOKUP($Z417,#REF!,#REF!,)),"")</f>
        <v>#REF!</v>
      </c>
      <c r="AF417" t="e">
        <f>IF($AI417="Y",(_xlfn.XLOOKUP($Z417,#REF!,#REF!,)),"")</f>
        <v>#REF!</v>
      </c>
      <c r="AG417" t="e">
        <f>IF($AI417="Y",(_xlfn.XLOOKUP($Z417,#REF!,#REF!,)),"")</f>
        <v>#REF!</v>
      </c>
      <c r="AH417" t="e">
        <f>IF($AI417="Y",(_xlfn.XLOOKUP($Z417,#REF!,#REF!,)),"")</f>
        <v>#REF!</v>
      </c>
      <c r="AI417" t="e">
        <f>_xlfn.IFNA(_xlfn.XLOOKUP($Z417,#REF!,#REF!,),"")</f>
        <v>#REF!</v>
      </c>
    </row>
    <row r="418" spans="1:35" hidden="1">
      <c r="A418" s="2" t="s">
        <v>3989</v>
      </c>
      <c r="B418" s="2" t="s">
        <v>1419</v>
      </c>
      <c r="C418" s="2" t="s">
        <v>4443</v>
      </c>
      <c r="D418" s="2" t="s">
        <v>2427</v>
      </c>
      <c r="E418" s="2" t="s">
        <v>184</v>
      </c>
      <c r="F418" s="2" t="s">
        <v>2406</v>
      </c>
      <c r="G418" s="2" t="s">
        <v>137</v>
      </c>
      <c r="H418" s="2" t="s">
        <v>3991</v>
      </c>
      <c r="I418" s="2" t="s">
        <v>3991</v>
      </c>
      <c r="J418" s="2"/>
      <c r="K418" s="2" t="s">
        <v>66</v>
      </c>
      <c r="L418" s="2" t="s">
        <v>66</v>
      </c>
      <c r="M418" s="2" t="s">
        <v>66</v>
      </c>
      <c r="N418" s="2" t="s">
        <v>66</v>
      </c>
      <c r="O418" s="2" t="s">
        <v>66</v>
      </c>
      <c r="P418" s="2" t="s">
        <v>3992</v>
      </c>
      <c r="Q418" s="2" t="s">
        <v>186</v>
      </c>
      <c r="R418" s="2" t="s">
        <v>66</v>
      </c>
      <c r="S418" s="2" t="s">
        <v>2363</v>
      </c>
      <c r="T418" s="2" t="s">
        <v>2428</v>
      </c>
      <c r="U418" s="2"/>
      <c r="V418" s="2"/>
      <c r="W418" s="2" t="s">
        <v>62</v>
      </c>
      <c r="X418" s="4" t="s">
        <v>102</v>
      </c>
      <c r="Y418" s="2"/>
      <c r="Z418" s="13"/>
      <c r="AE418" t="e">
        <f>IF($AI418="Y",(_xlfn.XLOOKUP($Z418,#REF!,#REF!,)),"")</f>
        <v>#REF!</v>
      </c>
      <c r="AF418" t="e">
        <f>IF($AI418="Y",(_xlfn.XLOOKUP($Z418,#REF!,#REF!,)),"")</f>
        <v>#REF!</v>
      </c>
      <c r="AG418" t="e">
        <f>IF($AI418="Y",(_xlfn.XLOOKUP($Z418,#REF!,#REF!,)),"")</f>
        <v>#REF!</v>
      </c>
      <c r="AH418" t="e">
        <f>IF($AI418="Y",(_xlfn.XLOOKUP($Z418,#REF!,#REF!,)),"")</f>
        <v>#REF!</v>
      </c>
      <c r="AI418" t="e">
        <f>_xlfn.IFNA(_xlfn.XLOOKUP($Z418,#REF!,#REF!,),"")</f>
        <v>#REF!</v>
      </c>
    </row>
    <row r="419" spans="1:35" hidden="1">
      <c r="A419" s="2" t="s">
        <v>3989</v>
      </c>
      <c r="B419" s="2" t="s">
        <v>1419</v>
      </c>
      <c r="C419" s="2" t="s">
        <v>3636</v>
      </c>
      <c r="D419" s="2" t="s">
        <v>2427</v>
      </c>
      <c r="E419" s="2" t="s">
        <v>189</v>
      </c>
      <c r="F419" s="2" t="s">
        <v>2406</v>
      </c>
      <c r="G419" s="2" t="s">
        <v>137</v>
      </c>
      <c r="H419" s="2" t="s">
        <v>3991</v>
      </c>
      <c r="I419" s="2" t="s">
        <v>3991</v>
      </c>
      <c r="J419" s="2"/>
      <c r="K419" s="2" t="s">
        <v>66</v>
      </c>
      <c r="L419" s="2" t="s">
        <v>66</v>
      </c>
      <c r="M419" s="2" t="s">
        <v>66</v>
      </c>
      <c r="N419" s="2" t="s">
        <v>66</v>
      </c>
      <c r="O419" s="2" t="s">
        <v>66</v>
      </c>
      <c r="P419" s="2" t="s">
        <v>3992</v>
      </c>
      <c r="Q419" s="2" t="s">
        <v>186</v>
      </c>
      <c r="R419" s="2" t="s">
        <v>66</v>
      </c>
      <c r="S419" s="2" t="s">
        <v>2363</v>
      </c>
      <c r="T419" s="2" t="s">
        <v>2428</v>
      </c>
      <c r="U419" s="2"/>
      <c r="V419" s="2"/>
      <c r="W419" s="2" t="s">
        <v>112</v>
      </c>
      <c r="X419" s="1">
        <v>24</v>
      </c>
      <c r="Y419" s="2"/>
      <c r="Z419" s="13" t="s">
        <v>4444</v>
      </c>
      <c r="AE419" t="e">
        <f>IF($AI419="Y",(_xlfn.XLOOKUP($Z419,#REF!,#REF!,)),"")</f>
        <v>#REF!</v>
      </c>
      <c r="AF419" t="e">
        <f>IF($AI419="Y",(_xlfn.XLOOKUP($Z419,#REF!,#REF!,)),"")</f>
        <v>#REF!</v>
      </c>
      <c r="AG419" t="e">
        <f>IF($AI419="Y",(_xlfn.XLOOKUP($Z419,#REF!,#REF!,)),"")</f>
        <v>#REF!</v>
      </c>
      <c r="AH419" t="e">
        <f>IF($AI419="Y",(_xlfn.XLOOKUP($Z419,#REF!,#REF!,)),"")</f>
        <v>#REF!</v>
      </c>
      <c r="AI419" t="e">
        <f>_xlfn.IFNA(_xlfn.XLOOKUP($Z419,#REF!,#REF!,),"")</f>
        <v>#REF!</v>
      </c>
    </row>
    <row r="420" spans="1:35" hidden="1">
      <c r="A420" s="2" t="s">
        <v>3989</v>
      </c>
      <c r="B420" s="2" t="s">
        <v>929</v>
      </c>
      <c r="C420" s="2" t="s">
        <v>4445</v>
      </c>
      <c r="D420" s="2" t="s">
        <v>1421</v>
      </c>
      <c r="E420" s="2" t="s">
        <v>184</v>
      </c>
      <c r="F420" s="2" t="s">
        <v>1422</v>
      </c>
      <c r="G420" s="2" t="s">
        <v>137</v>
      </c>
      <c r="H420" s="2" t="s">
        <v>3991</v>
      </c>
      <c r="I420" s="2" t="s">
        <v>3991</v>
      </c>
      <c r="J420" s="2"/>
      <c r="K420" s="2" t="s">
        <v>66</v>
      </c>
      <c r="L420" s="2" t="s">
        <v>66</v>
      </c>
      <c r="M420" s="2" t="s">
        <v>66</v>
      </c>
      <c r="N420" s="2" t="s">
        <v>66</v>
      </c>
      <c r="O420" s="2" t="s">
        <v>66</v>
      </c>
      <c r="P420" s="2" t="s">
        <v>3992</v>
      </c>
      <c r="Q420" s="2" t="s">
        <v>186</v>
      </c>
      <c r="R420" s="2" t="s">
        <v>66</v>
      </c>
      <c r="S420" s="2" t="s">
        <v>1423</v>
      </c>
      <c r="T420" s="2" t="s">
        <v>1424</v>
      </c>
      <c r="U420" s="2"/>
      <c r="V420" s="2"/>
      <c r="W420" s="2" t="s">
        <v>62</v>
      </c>
      <c r="X420" s="4" t="s">
        <v>102</v>
      </c>
      <c r="Y420" s="2"/>
      <c r="Z420" s="13"/>
      <c r="AE420" t="e">
        <f>IF($AI420="Y",(_xlfn.XLOOKUP($Z420,#REF!,#REF!,)),"")</f>
        <v>#REF!</v>
      </c>
      <c r="AF420" t="e">
        <f>IF($AI420="Y",(_xlfn.XLOOKUP($Z420,#REF!,#REF!,)),"")</f>
        <v>#REF!</v>
      </c>
      <c r="AG420" t="e">
        <f>IF($AI420="Y",(_xlfn.XLOOKUP($Z420,#REF!,#REF!,)),"")</f>
        <v>#REF!</v>
      </c>
      <c r="AH420" t="e">
        <f>IF($AI420="Y",(_xlfn.XLOOKUP($Z420,#REF!,#REF!,)),"")</f>
        <v>#REF!</v>
      </c>
      <c r="AI420" t="e">
        <f>_xlfn.IFNA(_xlfn.XLOOKUP($Z420,#REF!,#REF!,),"")</f>
        <v>#REF!</v>
      </c>
    </row>
    <row r="421" spans="1:35" hidden="1">
      <c r="A421" s="2" t="s">
        <v>3989</v>
      </c>
      <c r="B421" s="2" t="s">
        <v>929</v>
      </c>
      <c r="C421" s="2" t="s">
        <v>3637</v>
      </c>
      <c r="D421" s="2" t="s">
        <v>1421</v>
      </c>
      <c r="E421" s="2" t="s">
        <v>189</v>
      </c>
      <c r="F421" s="2" t="s">
        <v>1422</v>
      </c>
      <c r="G421" s="2" t="s">
        <v>137</v>
      </c>
      <c r="H421" s="2" t="s">
        <v>3991</v>
      </c>
      <c r="I421" s="2" t="s">
        <v>3991</v>
      </c>
      <c r="J421" s="2"/>
      <c r="K421" s="2" t="s">
        <v>66</v>
      </c>
      <c r="L421" s="2" t="s">
        <v>66</v>
      </c>
      <c r="M421" s="2" t="s">
        <v>66</v>
      </c>
      <c r="N421" s="2" t="s">
        <v>66</v>
      </c>
      <c r="O421" s="2" t="s">
        <v>66</v>
      </c>
      <c r="P421" s="2" t="s">
        <v>3992</v>
      </c>
      <c r="Q421" s="2" t="s">
        <v>186</v>
      </c>
      <c r="R421" s="2" t="s">
        <v>66</v>
      </c>
      <c r="S421" s="2" t="s">
        <v>1423</v>
      </c>
      <c r="T421" s="2" t="s">
        <v>1424</v>
      </c>
      <c r="U421" s="2"/>
      <c r="V421" s="2"/>
      <c r="W421" s="2" t="s">
        <v>112</v>
      </c>
      <c r="X421" s="1">
        <v>24</v>
      </c>
      <c r="Y421" s="2"/>
      <c r="Z421" s="13" t="s">
        <v>4446</v>
      </c>
      <c r="AE421" t="e">
        <f>IF($AI421="Y",(_xlfn.XLOOKUP($Z421,#REF!,#REF!,)),"")</f>
        <v>#REF!</v>
      </c>
      <c r="AF421" t="e">
        <f>IF($AI421="Y",(_xlfn.XLOOKUP($Z421,#REF!,#REF!,)),"")</f>
        <v>#REF!</v>
      </c>
      <c r="AG421" t="e">
        <f>IF($AI421="Y",(_xlfn.XLOOKUP($Z421,#REF!,#REF!,)),"")</f>
        <v>#REF!</v>
      </c>
      <c r="AH421" t="e">
        <f>IF($AI421="Y",(_xlfn.XLOOKUP($Z421,#REF!,#REF!,)),"")</f>
        <v>#REF!</v>
      </c>
      <c r="AI421" t="e">
        <f>_xlfn.IFNA(_xlfn.XLOOKUP($Z421,#REF!,#REF!,),"")</f>
        <v>#REF!</v>
      </c>
    </row>
    <row r="422" spans="1:35" hidden="1">
      <c r="A422" s="2" t="s">
        <v>3989</v>
      </c>
      <c r="B422" s="2" t="s">
        <v>1419</v>
      </c>
      <c r="C422" s="2" t="s">
        <v>4447</v>
      </c>
      <c r="D422" s="2" t="s">
        <v>2605</v>
      </c>
      <c r="E422" s="2" t="s">
        <v>3406</v>
      </c>
      <c r="F422" s="2" t="s">
        <v>2602</v>
      </c>
      <c r="G422" s="2" t="s">
        <v>137</v>
      </c>
      <c r="H422" s="2" t="s">
        <v>3991</v>
      </c>
      <c r="I422" s="2" t="s">
        <v>3991</v>
      </c>
      <c r="J422" s="2"/>
      <c r="K422" s="2" t="s">
        <v>66</v>
      </c>
      <c r="L422" s="2" t="s">
        <v>66</v>
      </c>
      <c r="M422" s="2" t="s">
        <v>66</v>
      </c>
      <c r="N422" s="2" t="s">
        <v>66</v>
      </c>
      <c r="O422" s="2" t="s">
        <v>66</v>
      </c>
      <c r="P422" s="2" t="s">
        <v>3992</v>
      </c>
      <c r="Q422" s="2" t="s">
        <v>66</v>
      </c>
      <c r="R422" s="2" t="s">
        <v>66</v>
      </c>
      <c r="S422" s="2" t="s">
        <v>2592</v>
      </c>
      <c r="T422" s="2" t="s">
        <v>2607</v>
      </c>
      <c r="U422" s="2"/>
      <c r="V422" s="2"/>
      <c r="W422" s="2" t="s">
        <v>258</v>
      </c>
      <c r="X422" s="1" t="s">
        <v>62</v>
      </c>
      <c r="Y422" s="2"/>
      <c r="Z422" s="13"/>
      <c r="AE422" t="e">
        <f>IF($AI422="Y",(_xlfn.XLOOKUP($Z422,#REF!,#REF!,)),"")</f>
        <v>#REF!</v>
      </c>
      <c r="AF422" t="e">
        <f>IF($AI422="Y",(_xlfn.XLOOKUP($Z422,#REF!,#REF!,)),"")</f>
        <v>#REF!</v>
      </c>
      <c r="AG422" t="e">
        <f>IF($AI422="Y",(_xlfn.XLOOKUP($Z422,#REF!,#REF!,)),"")</f>
        <v>#REF!</v>
      </c>
      <c r="AH422" t="e">
        <f>IF($AI422="Y",(_xlfn.XLOOKUP($Z422,#REF!,#REF!,)),"")</f>
        <v>#REF!</v>
      </c>
      <c r="AI422" t="e">
        <f>_xlfn.IFNA(_xlfn.XLOOKUP($Z422,#REF!,#REF!,),"")</f>
        <v>#REF!</v>
      </c>
    </row>
    <row r="423" spans="1:35" hidden="1">
      <c r="A423" s="2" t="s">
        <v>3989</v>
      </c>
      <c r="B423" s="2" t="s">
        <v>1419</v>
      </c>
      <c r="C423" s="2" t="s">
        <v>4448</v>
      </c>
      <c r="D423" s="2" t="s">
        <v>2609</v>
      </c>
      <c r="E423" s="2" t="s">
        <v>337</v>
      </c>
      <c r="F423" s="2" t="s">
        <v>2602</v>
      </c>
      <c r="G423" s="2" t="s">
        <v>137</v>
      </c>
      <c r="H423" s="2" t="s">
        <v>3991</v>
      </c>
      <c r="I423" s="2" t="s">
        <v>3991</v>
      </c>
      <c r="J423" s="2"/>
      <c r="K423" s="2" t="s">
        <v>66</v>
      </c>
      <c r="L423" s="2" t="s">
        <v>66</v>
      </c>
      <c r="M423" s="2" t="s">
        <v>66</v>
      </c>
      <c r="N423" s="2" t="s">
        <v>66</v>
      </c>
      <c r="O423" s="2" t="s">
        <v>66</v>
      </c>
      <c r="P423" s="2" t="s">
        <v>3992</v>
      </c>
      <c r="Q423" s="2" t="s">
        <v>339</v>
      </c>
      <c r="R423" s="2" t="s">
        <v>66</v>
      </c>
      <c r="S423" s="2" t="s">
        <v>2592</v>
      </c>
      <c r="T423" s="2" t="s">
        <v>2607</v>
      </c>
      <c r="U423" s="2"/>
      <c r="V423" s="2"/>
      <c r="W423" s="2" t="s">
        <v>62</v>
      </c>
      <c r="X423" s="4" t="s">
        <v>102</v>
      </c>
      <c r="Y423" s="2"/>
      <c r="Z423" s="13"/>
      <c r="AE423" t="e">
        <f>IF($AI423="Y",(_xlfn.XLOOKUP($Z423,#REF!,#REF!,)),"")</f>
        <v>#REF!</v>
      </c>
      <c r="AF423" t="e">
        <f>IF($AI423="Y",(_xlfn.XLOOKUP($Z423,#REF!,#REF!,)),"")</f>
        <v>#REF!</v>
      </c>
      <c r="AG423" t="e">
        <f>IF($AI423="Y",(_xlfn.XLOOKUP($Z423,#REF!,#REF!,)),"")</f>
        <v>#REF!</v>
      </c>
      <c r="AH423" t="e">
        <f>IF($AI423="Y",(_xlfn.XLOOKUP($Z423,#REF!,#REF!,)),"")</f>
        <v>#REF!</v>
      </c>
      <c r="AI423" t="e">
        <f>_xlfn.IFNA(_xlfn.XLOOKUP($Z423,#REF!,#REF!,),"")</f>
        <v>#REF!</v>
      </c>
    </row>
    <row r="424" spans="1:35" hidden="1">
      <c r="A424" s="2" t="s">
        <v>3989</v>
      </c>
      <c r="B424" s="2" t="s">
        <v>1419</v>
      </c>
      <c r="C424" s="2" t="s">
        <v>3638</v>
      </c>
      <c r="D424" s="2" t="s">
        <v>2609</v>
      </c>
      <c r="E424" s="2" t="s">
        <v>342</v>
      </c>
      <c r="F424" s="2" t="s">
        <v>2602</v>
      </c>
      <c r="G424" s="2" t="s">
        <v>137</v>
      </c>
      <c r="H424" s="2" t="s">
        <v>3991</v>
      </c>
      <c r="I424" s="2" t="s">
        <v>3991</v>
      </c>
      <c r="J424" s="2"/>
      <c r="K424" s="2" t="s">
        <v>66</v>
      </c>
      <c r="L424" s="2" t="s">
        <v>66</v>
      </c>
      <c r="M424" s="2" t="s">
        <v>66</v>
      </c>
      <c r="N424" s="2" t="s">
        <v>66</v>
      </c>
      <c r="O424" s="2" t="s">
        <v>66</v>
      </c>
      <c r="P424" s="2" t="s">
        <v>3992</v>
      </c>
      <c r="Q424" s="2" t="s">
        <v>339</v>
      </c>
      <c r="R424" s="2" t="s">
        <v>66</v>
      </c>
      <c r="S424" s="2" t="s">
        <v>2592</v>
      </c>
      <c r="T424" s="2" t="s">
        <v>2607</v>
      </c>
      <c r="U424" s="2"/>
      <c r="V424" s="2"/>
      <c r="W424" s="2" t="s">
        <v>112</v>
      </c>
      <c r="X424" s="1">
        <v>24</v>
      </c>
      <c r="Y424" s="2"/>
      <c r="Z424" s="13" t="s">
        <v>4449</v>
      </c>
      <c r="AE424" t="e">
        <f>IF($AI424="Y",(_xlfn.XLOOKUP($Z424,#REF!,#REF!,)),"")</f>
        <v>#REF!</v>
      </c>
      <c r="AF424" t="e">
        <f>IF($AI424="Y",(_xlfn.XLOOKUP($Z424,#REF!,#REF!,)),"")</f>
        <v>#REF!</v>
      </c>
      <c r="AG424" t="e">
        <f>IF($AI424="Y",(_xlfn.XLOOKUP($Z424,#REF!,#REF!,)),"")</f>
        <v>#REF!</v>
      </c>
      <c r="AH424" t="e">
        <f>IF($AI424="Y",(_xlfn.XLOOKUP($Z424,#REF!,#REF!,)),"")</f>
        <v>#REF!</v>
      </c>
      <c r="AI424" t="e">
        <f>_xlfn.IFNA(_xlfn.XLOOKUP($Z424,#REF!,#REF!,),"")</f>
        <v>#REF!</v>
      </c>
    </row>
    <row r="425" spans="1:35" hidden="1">
      <c r="A425" s="2" t="s">
        <v>3989</v>
      </c>
      <c r="B425" s="2" t="s">
        <v>2817</v>
      </c>
      <c r="C425" s="2" t="s">
        <v>4450</v>
      </c>
      <c r="D425" s="2" t="s">
        <v>2861</v>
      </c>
      <c r="E425" s="2" t="s">
        <v>184</v>
      </c>
      <c r="F425" s="2" t="s">
        <v>2858</v>
      </c>
      <c r="G425" s="2" t="s">
        <v>137</v>
      </c>
      <c r="H425" s="2" t="s">
        <v>3991</v>
      </c>
      <c r="I425" s="2" t="s">
        <v>3991</v>
      </c>
      <c r="J425" s="2"/>
      <c r="K425" s="2" t="s">
        <v>66</v>
      </c>
      <c r="L425" s="2" t="s">
        <v>66</v>
      </c>
      <c r="M425" s="2" t="s">
        <v>66</v>
      </c>
      <c r="N425" s="2" t="s">
        <v>66</v>
      </c>
      <c r="O425" s="2" t="s">
        <v>66</v>
      </c>
      <c r="P425" s="2" t="s">
        <v>3992</v>
      </c>
      <c r="Q425" s="2" t="s">
        <v>186</v>
      </c>
      <c r="R425" s="2" t="s">
        <v>66</v>
      </c>
      <c r="S425" s="2" t="s">
        <v>2647</v>
      </c>
      <c r="T425" s="2" t="s">
        <v>2862</v>
      </c>
      <c r="U425" s="2"/>
      <c r="V425" s="2"/>
      <c r="W425" s="2" t="s">
        <v>62</v>
      </c>
      <c r="X425" s="4" t="s">
        <v>102</v>
      </c>
      <c r="Y425" s="2"/>
      <c r="Z425" s="13" t="s">
        <v>4451</v>
      </c>
      <c r="AE425" t="e">
        <f>IF($AI425="Y",(_xlfn.XLOOKUP($Z425,#REF!,#REF!,)),"")</f>
        <v>#REF!</v>
      </c>
      <c r="AF425" t="e">
        <f>IF($AI425="Y",(_xlfn.XLOOKUP($Z425,#REF!,#REF!,)),"")</f>
        <v>#REF!</v>
      </c>
      <c r="AG425" t="e">
        <f>IF($AI425="Y",(_xlfn.XLOOKUP($Z425,#REF!,#REF!,)),"")</f>
        <v>#REF!</v>
      </c>
      <c r="AH425" t="e">
        <f>IF($AI425="Y",(_xlfn.XLOOKUP($Z425,#REF!,#REF!,)),"")</f>
        <v>#REF!</v>
      </c>
      <c r="AI425" t="e">
        <f>_xlfn.IFNA(_xlfn.XLOOKUP($Z425,#REF!,#REF!,),"")</f>
        <v>#REF!</v>
      </c>
    </row>
    <row r="426" spans="1:35" hidden="1">
      <c r="A426" s="2" t="s">
        <v>3989</v>
      </c>
      <c r="B426" s="2" t="s">
        <v>2817</v>
      </c>
      <c r="C426" s="2" t="s">
        <v>3639</v>
      </c>
      <c r="D426" s="2" t="s">
        <v>2861</v>
      </c>
      <c r="E426" s="2" t="s">
        <v>189</v>
      </c>
      <c r="F426" s="2" t="s">
        <v>2858</v>
      </c>
      <c r="G426" s="2" t="s">
        <v>137</v>
      </c>
      <c r="H426" s="2" t="s">
        <v>3991</v>
      </c>
      <c r="I426" s="2" t="s">
        <v>3991</v>
      </c>
      <c r="J426" s="2"/>
      <c r="K426" s="2" t="s">
        <v>66</v>
      </c>
      <c r="L426" s="2" t="s">
        <v>66</v>
      </c>
      <c r="M426" s="2" t="s">
        <v>66</v>
      </c>
      <c r="N426" s="2" t="s">
        <v>66</v>
      </c>
      <c r="O426" s="2" t="s">
        <v>66</v>
      </c>
      <c r="P426" s="2" t="s">
        <v>3992</v>
      </c>
      <c r="Q426" s="2" t="s">
        <v>186</v>
      </c>
      <c r="R426" s="2" t="s">
        <v>66</v>
      </c>
      <c r="S426" s="2" t="s">
        <v>2647</v>
      </c>
      <c r="T426" s="2" t="s">
        <v>2862</v>
      </c>
      <c r="U426" s="2"/>
      <c r="V426" s="2"/>
      <c r="W426" s="2" t="s">
        <v>112</v>
      </c>
      <c r="X426" s="1">
        <v>24</v>
      </c>
      <c r="Y426" s="2"/>
      <c r="Z426" s="13" t="s">
        <v>4451</v>
      </c>
      <c r="AE426" t="e">
        <f>IF($AI426="Y",(_xlfn.XLOOKUP($Z426,#REF!,#REF!,)),"")</f>
        <v>#REF!</v>
      </c>
      <c r="AF426" t="e">
        <f>IF($AI426="Y",(_xlfn.XLOOKUP($Z426,#REF!,#REF!,)),"")</f>
        <v>#REF!</v>
      </c>
      <c r="AG426" t="e">
        <f>IF($AI426="Y",(_xlfn.XLOOKUP($Z426,#REF!,#REF!,)),"")</f>
        <v>#REF!</v>
      </c>
      <c r="AH426" t="e">
        <f>IF($AI426="Y",(_xlfn.XLOOKUP($Z426,#REF!,#REF!,)),"")</f>
        <v>#REF!</v>
      </c>
      <c r="AI426" t="e">
        <f>_xlfn.IFNA(_xlfn.XLOOKUP($Z426,#REF!,#REF!,),"")</f>
        <v>#REF!</v>
      </c>
    </row>
    <row r="427" spans="1:35" hidden="1">
      <c r="A427" s="2" t="s">
        <v>3989</v>
      </c>
      <c r="B427" s="2" t="s">
        <v>2817</v>
      </c>
      <c r="C427" s="2" t="s">
        <v>4452</v>
      </c>
      <c r="D427" s="2" t="s">
        <v>2869</v>
      </c>
      <c r="E427" s="2" t="s">
        <v>184</v>
      </c>
      <c r="F427" s="2" t="s">
        <v>2870</v>
      </c>
      <c r="G427" s="2" t="s">
        <v>137</v>
      </c>
      <c r="H427" s="2" t="s">
        <v>3991</v>
      </c>
      <c r="I427" s="2" t="s">
        <v>3991</v>
      </c>
      <c r="J427" s="2"/>
      <c r="K427" s="2" t="s">
        <v>66</v>
      </c>
      <c r="L427" s="2" t="s">
        <v>66</v>
      </c>
      <c r="M427" s="2" t="s">
        <v>66</v>
      </c>
      <c r="N427" s="2" t="s">
        <v>66</v>
      </c>
      <c r="O427" s="2" t="s">
        <v>66</v>
      </c>
      <c r="P427" s="2" t="s">
        <v>3992</v>
      </c>
      <c r="Q427" s="2" t="s">
        <v>186</v>
      </c>
      <c r="R427" s="2" t="s">
        <v>66</v>
      </c>
      <c r="S427" s="2" t="s">
        <v>2647</v>
      </c>
      <c r="T427" s="2" t="s">
        <v>2873</v>
      </c>
      <c r="U427" s="2"/>
      <c r="V427" s="2"/>
      <c r="W427" s="2" t="s">
        <v>62</v>
      </c>
      <c r="X427" s="4" t="s">
        <v>102</v>
      </c>
      <c r="Y427" s="2"/>
      <c r="Z427" s="13" t="s">
        <v>4453</v>
      </c>
      <c r="AE427" t="e">
        <f>IF($AI427="Y",(_xlfn.XLOOKUP($Z427,#REF!,#REF!,)),"")</f>
        <v>#REF!</v>
      </c>
      <c r="AF427" t="e">
        <f>IF($AI427="Y",(_xlfn.XLOOKUP($Z427,#REF!,#REF!,)),"")</f>
        <v>#REF!</v>
      </c>
      <c r="AG427" t="e">
        <f>IF($AI427="Y",(_xlfn.XLOOKUP($Z427,#REF!,#REF!,)),"")</f>
        <v>#REF!</v>
      </c>
      <c r="AH427" t="e">
        <f>IF($AI427="Y",(_xlfn.XLOOKUP($Z427,#REF!,#REF!,)),"")</f>
        <v>#REF!</v>
      </c>
      <c r="AI427" t="e">
        <f>_xlfn.IFNA(_xlfn.XLOOKUP($Z427,#REF!,#REF!,),"")</f>
        <v>#REF!</v>
      </c>
    </row>
    <row r="428" spans="1:35" hidden="1">
      <c r="A428" s="2" t="s">
        <v>3989</v>
      </c>
      <c r="B428" s="2" t="s">
        <v>2817</v>
      </c>
      <c r="C428" s="2" t="s">
        <v>3641</v>
      </c>
      <c r="D428" s="2" t="s">
        <v>2869</v>
      </c>
      <c r="E428" s="2" t="s">
        <v>189</v>
      </c>
      <c r="F428" s="2" t="s">
        <v>2870</v>
      </c>
      <c r="G428" s="2" t="s">
        <v>137</v>
      </c>
      <c r="H428" s="2" t="s">
        <v>3991</v>
      </c>
      <c r="I428" s="2" t="s">
        <v>3991</v>
      </c>
      <c r="J428" s="2"/>
      <c r="K428" s="2" t="s">
        <v>66</v>
      </c>
      <c r="L428" s="2" t="s">
        <v>66</v>
      </c>
      <c r="M428" s="2" t="s">
        <v>66</v>
      </c>
      <c r="N428" s="2" t="s">
        <v>66</v>
      </c>
      <c r="O428" s="2" t="s">
        <v>66</v>
      </c>
      <c r="P428" s="2" t="s">
        <v>3992</v>
      </c>
      <c r="Q428" s="2" t="s">
        <v>186</v>
      </c>
      <c r="R428" s="2" t="s">
        <v>66</v>
      </c>
      <c r="S428" s="2" t="s">
        <v>2647</v>
      </c>
      <c r="T428" s="2" t="s">
        <v>2873</v>
      </c>
      <c r="U428" s="2"/>
      <c r="V428" s="2"/>
      <c r="W428" s="2" t="s">
        <v>112</v>
      </c>
      <c r="X428" s="1">
        <v>24</v>
      </c>
      <c r="Y428" s="2"/>
      <c r="Z428" s="13" t="s">
        <v>4453</v>
      </c>
      <c r="AE428" t="e">
        <f>IF($AI428="Y",(_xlfn.XLOOKUP($Z428,#REF!,#REF!,)),"")</f>
        <v>#REF!</v>
      </c>
      <c r="AF428" t="e">
        <f>IF($AI428="Y",(_xlfn.XLOOKUP($Z428,#REF!,#REF!,)),"")</f>
        <v>#REF!</v>
      </c>
      <c r="AG428" t="e">
        <f>IF($AI428="Y",(_xlfn.XLOOKUP($Z428,#REF!,#REF!,)),"")</f>
        <v>#REF!</v>
      </c>
      <c r="AH428" t="e">
        <f>IF($AI428="Y",(_xlfn.XLOOKUP($Z428,#REF!,#REF!,)),"")</f>
        <v>#REF!</v>
      </c>
      <c r="AI428" t="e">
        <f>_xlfn.IFNA(_xlfn.XLOOKUP($Z428,#REF!,#REF!,),"")</f>
        <v>#REF!</v>
      </c>
    </row>
    <row r="429" spans="1:35" hidden="1">
      <c r="A429" s="2" t="s">
        <v>3989</v>
      </c>
      <c r="B429" s="2" t="s">
        <v>2817</v>
      </c>
      <c r="C429" s="2" t="s">
        <v>4454</v>
      </c>
      <c r="D429" s="2" t="s">
        <v>2885</v>
      </c>
      <c r="E429" s="2" t="s">
        <v>337</v>
      </c>
      <c r="F429" s="2" t="s">
        <v>2886</v>
      </c>
      <c r="G429" s="2" t="s">
        <v>137</v>
      </c>
      <c r="H429" s="2" t="s">
        <v>3991</v>
      </c>
      <c r="I429" s="2" t="s">
        <v>3991</v>
      </c>
      <c r="J429" s="2"/>
      <c r="K429" s="2" t="s">
        <v>66</v>
      </c>
      <c r="L429" s="2" t="s">
        <v>66</v>
      </c>
      <c r="M429" s="2" t="s">
        <v>66</v>
      </c>
      <c r="N429" s="2" t="s">
        <v>66</v>
      </c>
      <c r="O429" s="2" t="s">
        <v>66</v>
      </c>
      <c r="P429" s="2" t="s">
        <v>3992</v>
      </c>
      <c r="Q429" s="2" t="s">
        <v>339</v>
      </c>
      <c r="R429" s="2" t="s">
        <v>66</v>
      </c>
      <c r="S429" s="2" t="s">
        <v>2647</v>
      </c>
      <c r="T429" s="2" t="s">
        <v>2889</v>
      </c>
      <c r="U429" s="2"/>
      <c r="V429" s="2"/>
      <c r="W429" s="2" t="s">
        <v>62</v>
      </c>
      <c r="X429" s="4" t="s">
        <v>102</v>
      </c>
      <c r="Y429" s="2"/>
      <c r="Z429" s="13"/>
      <c r="AE429" t="e">
        <f>IF($AI429="Y",(_xlfn.XLOOKUP($Z429,#REF!,#REF!,)),"")</f>
        <v>#REF!</v>
      </c>
      <c r="AF429" t="e">
        <f>IF($AI429="Y",(_xlfn.XLOOKUP($Z429,#REF!,#REF!,)),"")</f>
        <v>#REF!</v>
      </c>
      <c r="AG429" t="e">
        <f>IF($AI429="Y",(_xlfn.XLOOKUP($Z429,#REF!,#REF!,)),"")</f>
        <v>#REF!</v>
      </c>
      <c r="AH429" t="e">
        <f>IF($AI429="Y",(_xlfn.XLOOKUP($Z429,#REF!,#REF!,)),"")</f>
        <v>#REF!</v>
      </c>
      <c r="AI429" t="e">
        <f>_xlfn.IFNA(_xlfn.XLOOKUP($Z429,#REF!,#REF!,),"")</f>
        <v>#REF!</v>
      </c>
    </row>
    <row r="430" spans="1:35" hidden="1">
      <c r="A430" s="2" t="s">
        <v>3989</v>
      </c>
      <c r="B430" s="2" t="s">
        <v>2817</v>
      </c>
      <c r="C430" s="2" t="s">
        <v>3643</v>
      </c>
      <c r="D430" s="2" t="s">
        <v>2885</v>
      </c>
      <c r="E430" s="2" t="s">
        <v>342</v>
      </c>
      <c r="F430" s="2" t="s">
        <v>2886</v>
      </c>
      <c r="G430" s="2" t="s">
        <v>137</v>
      </c>
      <c r="H430" s="2" t="s">
        <v>3991</v>
      </c>
      <c r="I430" s="2" t="s">
        <v>3991</v>
      </c>
      <c r="J430" s="2"/>
      <c r="K430" s="2" t="s">
        <v>66</v>
      </c>
      <c r="L430" s="2" t="s">
        <v>66</v>
      </c>
      <c r="M430" s="2" t="s">
        <v>66</v>
      </c>
      <c r="N430" s="2" t="s">
        <v>66</v>
      </c>
      <c r="O430" s="2" t="s">
        <v>66</v>
      </c>
      <c r="P430" s="2" t="s">
        <v>3992</v>
      </c>
      <c r="Q430" s="2" t="s">
        <v>339</v>
      </c>
      <c r="R430" s="2" t="s">
        <v>66</v>
      </c>
      <c r="S430" s="2" t="s">
        <v>2647</v>
      </c>
      <c r="T430" s="2" t="s">
        <v>2889</v>
      </c>
      <c r="U430" s="2"/>
      <c r="V430" s="2"/>
      <c r="W430" s="2" t="s">
        <v>112</v>
      </c>
      <c r="X430" s="1">
        <v>24</v>
      </c>
      <c r="Y430" s="2"/>
      <c r="Z430" s="13" t="s">
        <v>4455</v>
      </c>
      <c r="AE430" t="e">
        <f>IF($AI430="Y",(_xlfn.XLOOKUP($Z430,#REF!,#REF!,)),"")</f>
        <v>#REF!</v>
      </c>
      <c r="AF430" t="e">
        <f>IF($AI430="Y",(_xlfn.XLOOKUP($Z430,#REF!,#REF!,)),"")</f>
        <v>#REF!</v>
      </c>
      <c r="AG430" t="e">
        <f>IF($AI430="Y",(_xlfn.XLOOKUP($Z430,#REF!,#REF!,)),"")</f>
        <v>#REF!</v>
      </c>
      <c r="AH430" t="e">
        <f>IF($AI430="Y",(_xlfn.XLOOKUP($Z430,#REF!,#REF!,)),"")</f>
        <v>#REF!</v>
      </c>
      <c r="AI430" t="e">
        <f>_xlfn.IFNA(_xlfn.XLOOKUP($Z430,#REF!,#REF!,),"")</f>
        <v>#REF!</v>
      </c>
    </row>
    <row r="431" spans="1:35" hidden="1">
      <c r="A431" s="2" t="s">
        <v>3989</v>
      </c>
      <c r="B431" s="2" t="s">
        <v>2817</v>
      </c>
      <c r="C431" s="2" t="s">
        <v>4456</v>
      </c>
      <c r="D431" s="2" t="s">
        <v>2851</v>
      </c>
      <c r="E431" s="2" t="s">
        <v>184</v>
      </c>
      <c r="F431" s="2" t="s">
        <v>2852</v>
      </c>
      <c r="G431" s="2" t="s">
        <v>137</v>
      </c>
      <c r="H431" s="2" t="s">
        <v>3991</v>
      </c>
      <c r="I431" s="2" t="s">
        <v>3991</v>
      </c>
      <c r="J431" s="2"/>
      <c r="K431" s="2" t="s">
        <v>66</v>
      </c>
      <c r="L431" s="2" t="s">
        <v>66</v>
      </c>
      <c r="M431" s="2" t="s">
        <v>66</v>
      </c>
      <c r="N431" s="2" t="s">
        <v>66</v>
      </c>
      <c r="O431" s="2" t="s">
        <v>66</v>
      </c>
      <c r="P431" s="2" t="s">
        <v>3992</v>
      </c>
      <c r="Q431" s="2" t="s">
        <v>186</v>
      </c>
      <c r="R431" s="2" t="s">
        <v>66</v>
      </c>
      <c r="S431" s="2" t="s">
        <v>2647</v>
      </c>
      <c r="T431" s="2" t="s">
        <v>2919</v>
      </c>
      <c r="U431" s="2"/>
      <c r="V431" s="2"/>
      <c r="W431" s="2" t="s">
        <v>62</v>
      </c>
      <c r="X431" s="4" t="s">
        <v>102</v>
      </c>
      <c r="Y431" s="2"/>
      <c r="Z431" s="13" t="s">
        <v>4457</v>
      </c>
      <c r="AE431" t="e">
        <f>IF($AI431="Y",(_xlfn.XLOOKUP($Z431,#REF!,#REF!,)),"")</f>
        <v>#REF!</v>
      </c>
      <c r="AF431" t="e">
        <f>IF($AI431="Y",(_xlfn.XLOOKUP($Z431,#REF!,#REF!,)),"")</f>
        <v>#REF!</v>
      </c>
      <c r="AG431" t="e">
        <f>IF($AI431="Y",(_xlfn.XLOOKUP($Z431,#REF!,#REF!,)),"")</f>
        <v>#REF!</v>
      </c>
      <c r="AH431" t="e">
        <f>IF($AI431="Y",(_xlfn.XLOOKUP($Z431,#REF!,#REF!,)),"")</f>
        <v>#REF!</v>
      </c>
      <c r="AI431" t="e">
        <f>_xlfn.IFNA(_xlfn.XLOOKUP($Z431,#REF!,#REF!,),"")</f>
        <v>#REF!</v>
      </c>
    </row>
    <row r="432" spans="1:35" hidden="1">
      <c r="A432" s="2" t="s">
        <v>3989</v>
      </c>
      <c r="B432" s="2" t="s">
        <v>2817</v>
      </c>
      <c r="C432" s="2" t="s">
        <v>3645</v>
      </c>
      <c r="D432" s="2" t="s">
        <v>2851</v>
      </c>
      <c r="E432" s="2" t="s">
        <v>189</v>
      </c>
      <c r="F432" s="2" t="s">
        <v>2852</v>
      </c>
      <c r="G432" s="2" t="s">
        <v>137</v>
      </c>
      <c r="H432" s="2" t="s">
        <v>3991</v>
      </c>
      <c r="I432" s="2" t="s">
        <v>3991</v>
      </c>
      <c r="J432" s="2"/>
      <c r="K432" s="2" t="s">
        <v>66</v>
      </c>
      <c r="L432" s="2" t="s">
        <v>66</v>
      </c>
      <c r="M432" s="2" t="s">
        <v>66</v>
      </c>
      <c r="N432" s="2" t="s">
        <v>66</v>
      </c>
      <c r="O432" s="2" t="s">
        <v>66</v>
      </c>
      <c r="P432" s="2" t="s">
        <v>3992</v>
      </c>
      <c r="Q432" s="2" t="s">
        <v>186</v>
      </c>
      <c r="R432" s="2" t="s">
        <v>66</v>
      </c>
      <c r="S432" s="2" t="s">
        <v>2647</v>
      </c>
      <c r="T432" s="2" t="s">
        <v>2919</v>
      </c>
      <c r="U432" s="2"/>
      <c r="V432" s="2"/>
      <c r="W432" s="2" t="s">
        <v>112</v>
      </c>
      <c r="X432" s="1">
        <v>24</v>
      </c>
      <c r="Y432" s="2"/>
      <c r="Z432" s="13" t="s">
        <v>4457</v>
      </c>
      <c r="AE432" t="e">
        <f>IF($AI432="Y",(_xlfn.XLOOKUP($Z432,#REF!,#REF!,)),"")</f>
        <v>#REF!</v>
      </c>
      <c r="AF432" t="e">
        <f>IF($AI432="Y",(_xlfn.XLOOKUP($Z432,#REF!,#REF!,)),"")</f>
        <v>#REF!</v>
      </c>
      <c r="AG432" t="e">
        <f>IF($AI432="Y",(_xlfn.XLOOKUP($Z432,#REF!,#REF!,)),"")</f>
        <v>#REF!</v>
      </c>
      <c r="AH432" t="e">
        <f>IF($AI432="Y",(_xlfn.XLOOKUP($Z432,#REF!,#REF!,)),"")</f>
        <v>#REF!</v>
      </c>
      <c r="AI432" t="e">
        <f>_xlfn.IFNA(_xlfn.XLOOKUP($Z432,#REF!,#REF!,),"")</f>
        <v>#REF!</v>
      </c>
    </row>
    <row r="433" spans="1:35" hidden="1">
      <c r="A433" s="2" t="s">
        <v>3989</v>
      </c>
      <c r="B433" s="2" t="s">
        <v>2817</v>
      </c>
      <c r="C433" s="2" t="s">
        <v>4458</v>
      </c>
      <c r="D433" s="2" t="s">
        <v>2902</v>
      </c>
      <c r="E433" s="2" t="s">
        <v>184</v>
      </c>
      <c r="F433" s="2" t="s">
        <v>2899</v>
      </c>
      <c r="G433" s="2" t="s">
        <v>137</v>
      </c>
      <c r="H433" s="2" t="s">
        <v>3991</v>
      </c>
      <c r="I433" s="2" t="s">
        <v>3991</v>
      </c>
      <c r="J433" s="2"/>
      <c r="K433" s="2" t="s">
        <v>66</v>
      </c>
      <c r="L433" s="2" t="s">
        <v>66</v>
      </c>
      <c r="M433" s="2" t="s">
        <v>66</v>
      </c>
      <c r="N433" s="2" t="s">
        <v>66</v>
      </c>
      <c r="O433" s="2" t="s">
        <v>66</v>
      </c>
      <c r="P433" s="2" t="s">
        <v>3992</v>
      </c>
      <c r="Q433" s="2" t="s">
        <v>186</v>
      </c>
      <c r="R433" s="2" t="s">
        <v>66</v>
      </c>
      <c r="S433" s="2" t="s">
        <v>2647</v>
      </c>
      <c r="T433" s="2" t="s">
        <v>2903</v>
      </c>
      <c r="U433" s="2"/>
      <c r="V433" s="2"/>
      <c r="W433" s="2" t="s">
        <v>62</v>
      </c>
      <c r="X433" s="4" t="s">
        <v>102</v>
      </c>
      <c r="Y433" s="2"/>
      <c r="Z433" s="13" t="s">
        <v>4349</v>
      </c>
      <c r="AE433" t="e">
        <f>IF($AI433="Y",(_xlfn.XLOOKUP($Z433,#REF!,#REF!,)),"")</f>
        <v>#REF!</v>
      </c>
      <c r="AF433" t="e">
        <f>IF($AI433="Y",(_xlfn.XLOOKUP($Z433,#REF!,#REF!,)),"")</f>
        <v>#REF!</v>
      </c>
      <c r="AG433" t="e">
        <f>IF($AI433="Y",(_xlfn.XLOOKUP($Z433,#REF!,#REF!,)),"")</f>
        <v>#REF!</v>
      </c>
      <c r="AH433" t="e">
        <f>IF($AI433="Y",(_xlfn.XLOOKUP($Z433,#REF!,#REF!,)),"")</f>
        <v>#REF!</v>
      </c>
      <c r="AI433" t="e">
        <f>_xlfn.IFNA(_xlfn.XLOOKUP($Z433,#REF!,#REF!,),"")</f>
        <v>#REF!</v>
      </c>
    </row>
    <row r="434" spans="1:35" hidden="1">
      <c r="A434" s="2" t="s">
        <v>3989</v>
      </c>
      <c r="B434" s="2" t="s">
        <v>2817</v>
      </c>
      <c r="C434" s="2" t="s">
        <v>3647</v>
      </c>
      <c r="D434" s="2" t="s">
        <v>2902</v>
      </c>
      <c r="E434" s="2" t="s">
        <v>189</v>
      </c>
      <c r="F434" s="2" t="s">
        <v>2899</v>
      </c>
      <c r="G434" s="2" t="s">
        <v>137</v>
      </c>
      <c r="H434" s="2" t="s">
        <v>3991</v>
      </c>
      <c r="I434" s="2" t="s">
        <v>3991</v>
      </c>
      <c r="J434" s="2"/>
      <c r="K434" s="2" t="s">
        <v>66</v>
      </c>
      <c r="L434" s="2" t="s">
        <v>66</v>
      </c>
      <c r="M434" s="2" t="s">
        <v>66</v>
      </c>
      <c r="N434" s="2" t="s">
        <v>66</v>
      </c>
      <c r="O434" s="2" t="s">
        <v>66</v>
      </c>
      <c r="P434" s="2" t="s">
        <v>3992</v>
      </c>
      <c r="Q434" s="2" t="s">
        <v>186</v>
      </c>
      <c r="R434" s="2" t="s">
        <v>66</v>
      </c>
      <c r="S434" s="2" t="s">
        <v>2647</v>
      </c>
      <c r="T434" s="2" t="s">
        <v>2903</v>
      </c>
      <c r="U434" s="2"/>
      <c r="V434" s="2"/>
      <c r="W434" s="2" t="s">
        <v>112</v>
      </c>
      <c r="X434" s="1">
        <v>24</v>
      </c>
      <c r="Y434" s="2"/>
      <c r="Z434" s="13" t="s">
        <v>4459</v>
      </c>
      <c r="AE434" t="e">
        <f>IF($AI434="Y",(_xlfn.XLOOKUP($Z434,#REF!,#REF!,)),"")</f>
        <v>#REF!</v>
      </c>
      <c r="AF434" t="e">
        <f>IF($AI434="Y",(_xlfn.XLOOKUP($Z434,#REF!,#REF!,)),"")</f>
        <v>#REF!</v>
      </c>
      <c r="AG434" t="e">
        <f>IF($AI434="Y",(_xlfn.XLOOKUP($Z434,#REF!,#REF!,)),"")</f>
        <v>#REF!</v>
      </c>
      <c r="AH434" t="e">
        <f>IF($AI434="Y",(_xlfn.XLOOKUP($Z434,#REF!,#REF!,)),"")</f>
        <v>#REF!</v>
      </c>
      <c r="AI434" t="e">
        <f>_xlfn.IFNA(_xlfn.XLOOKUP($Z434,#REF!,#REF!,),"")</f>
        <v>#REF!</v>
      </c>
    </row>
    <row r="435" spans="1:35" hidden="1">
      <c r="A435" s="2" t="s">
        <v>3989</v>
      </c>
      <c r="B435" s="2" t="s">
        <v>2817</v>
      </c>
      <c r="C435" s="2" t="s">
        <v>4460</v>
      </c>
      <c r="D435" s="2" t="s">
        <v>2906</v>
      </c>
      <c r="E435" s="2" t="s">
        <v>184</v>
      </c>
      <c r="F435" s="2" t="s">
        <v>2907</v>
      </c>
      <c r="G435" s="2" t="s">
        <v>137</v>
      </c>
      <c r="H435" s="2" t="s">
        <v>3991</v>
      </c>
      <c r="I435" s="2" t="s">
        <v>3991</v>
      </c>
      <c r="J435" s="2"/>
      <c r="K435" s="2" t="s">
        <v>66</v>
      </c>
      <c r="L435" s="2" t="s">
        <v>66</v>
      </c>
      <c r="M435" s="2" t="s">
        <v>66</v>
      </c>
      <c r="N435" s="2" t="s">
        <v>66</v>
      </c>
      <c r="O435" s="2" t="s">
        <v>66</v>
      </c>
      <c r="P435" s="2" t="s">
        <v>3992</v>
      </c>
      <c r="Q435" s="2" t="s">
        <v>186</v>
      </c>
      <c r="R435" s="2" t="s">
        <v>66</v>
      </c>
      <c r="S435" s="2" t="s">
        <v>2647</v>
      </c>
      <c r="T435" s="2" t="s">
        <v>2908</v>
      </c>
      <c r="U435" s="2"/>
      <c r="V435" s="2"/>
      <c r="W435" s="2" t="s">
        <v>62</v>
      </c>
      <c r="X435" s="4" t="s">
        <v>102</v>
      </c>
      <c r="Y435" s="2"/>
      <c r="Z435" s="13" t="s">
        <v>4349</v>
      </c>
      <c r="AE435" t="e">
        <f>IF($AI435="Y",(_xlfn.XLOOKUP($Z435,#REF!,#REF!,)),"")</f>
        <v>#REF!</v>
      </c>
      <c r="AF435" t="e">
        <f>IF($AI435="Y",(_xlfn.XLOOKUP($Z435,#REF!,#REF!,)),"")</f>
        <v>#REF!</v>
      </c>
      <c r="AG435" t="e">
        <f>IF($AI435="Y",(_xlfn.XLOOKUP($Z435,#REF!,#REF!,)),"")</f>
        <v>#REF!</v>
      </c>
      <c r="AH435" t="e">
        <f>IF($AI435="Y",(_xlfn.XLOOKUP($Z435,#REF!,#REF!,)),"")</f>
        <v>#REF!</v>
      </c>
      <c r="AI435" t="e">
        <f>_xlfn.IFNA(_xlfn.XLOOKUP($Z435,#REF!,#REF!,),"")</f>
        <v>#REF!</v>
      </c>
    </row>
    <row r="436" spans="1:35" hidden="1">
      <c r="A436" s="2" t="s">
        <v>3989</v>
      </c>
      <c r="B436" s="2" t="s">
        <v>2817</v>
      </c>
      <c r="C436" s="2" t="s">
        <v>3648</v>
      </c>
      <c r="D436" s="2" t="s">
        <v>2906</v>
      </c>
      <c r="E436" s="2" t="s">
        <v>189</v>
      </c>
      <c r="F436" s="2" t="s">
        <v>2907</v>
      </c>
      <c r="G436" s="2" t="s">
        <v>137</v>
      </c>
      <c r="H436" s="2" t="s">
        <v>3991</v>
      </c>
      <c r="I436" s="2" t="s">
        <v>3991</v>
      </c>
      <c r="J436" s="2"/>
      <c r="K436" s="2" t="s">
        <v>66</v>
      </c>
      <c r="L436" s="2" t="s">
        <v>66</v>
      </c>
      <c r="M436" s="2" t="s">
        <v>66</v>
      </c>
      <c r="N436" s="2" t="s">
        <v>66</v>
      </c>
      <c r="O436" s="2" t="s">
        <v>66</v>
      </c>
      <c r="P436" s="2" t="s">
        <v>3992</v>
      </c>
      <c r="Q436" s="2" t="s">
        <v>186</v>
      </c>
      <c r="R436" s="2" t="s">
        <v>66</v>
      </c>
      <c r="S436" s="2" t="s">
        <v>2647</v>
      </c>
      <c r="T436" s="2" t="s">
        <v>2908</v>
      </c>
      <c r="U436" s="2"/>
      <c r="V436" s="2"/>
      <c r="W436" s="2" t="s">
        <v>112</v>
      </c>
      <c r="X436" s="1">
        <v>24</v>
      </c>
      <c r="Y436" s="2"/>
      <c r="Z436" s="13" t="s">
        <v>4349</v>
      </c>
      <c r="AE436" t="e">
        <f>IF($AI436="Y",(_xlfn.XLOOKUP($Z436,#REF!,#REF!,)),"")</f>
        <v>#REF!</v>
      </c>
      <c r="AF436" t="e">
        <f>IF($AI436="Y",(_xlfn.XLOOKUP($Z436,#REF!,#REF!,)),"")</f>
        <v>#REF!</v>
      </c>
      <c r="AG436" t="e">
        <f>IF($AI436="Y",(_xlfn.XLOOKUP($Z436,#REF!,#REF!,)),"")</f>
        <v>#REF!</v>
      </c>
      <c r="AH436" t="e">
        <f>IF($AI436="Y",(_xlfn.XLOOKUP($Z436,#REF!,#REF!,)),"")</f>
        <v>#REF!</v>
      </c>
      <c r="AI436" t="e">
        <f>_xlfn.IFNA(_xlfn.XLOOKUP($Z436,#REF!,#REF!,),"")</f>
        <v>#REF!</v>
      </c>
    </row>
    <row r="437" spans="1:35" hidden="1">
      <c r="A437" s="2" t="s">
        <v>3989</v>
      </c>
      <c r="B437" s="2" t="s">
        <v>2817</v>
      </c>
      <c r="C437" s="2" t="s">
        <v>4461</v>
      </c>
      <c r="D437" s="2" t="s">
        <v>2990</v>
      </c>
      <c r="E437" s="2" t="s">
        <v>184</v>
      </c>
      <c r="F437" s="2" t="s">
        <v>2982</v>
      </c>
      <c r="G437" s="2" t="s">
        <v>137</v>
      </c>
      <c r="H437" s="2" t="s">
        <v>3991</v>
      </c>
      <c r="I437" s="2" t="s">
        <v>3991</v>
      </c>
      <c r="J437" s="2"/>
      <c r="K437" s="2" t="s">
        <v>66</v>
      </c>
      <c r="L437" s="2" t="s">
        <v>66</v>
      </c>
      <c r="M437" s="2" t="s">
        <v>66</v>
      </c>
      <c r="N437" s="2" t="s">
        <v>66</v>
      </c>
      <c r="O437" s="2" t="s">
        <v>66</v>
      </c>
      <c r="P437" s="2" t="s">
        <v>3992</v>
      </c>
      <c r="Q437" s="2" t="s">
        <v>186</v>
      </c>
      <c r="R437" s="2" t="s">
        <v>66</v>
      </c>
      <c r="S437" s="2" t="s">
        <v>2974</v>
      </c>
      <c r="T437" s="2" t="s">
        <v>2991</v>
      </c>
      <c r="U437" s="2"/>
      <c r="V437" s="2"/>
      <c r="W437" s="2" t="s">
        <v>62</v>
      </c>
      <c r="X437" s="4" t="s">
        <v>102</v>
      </c>
      <c r="Y437" s="2"/>
      <c r="Z437" s="13"/>
      <c r="AE437" t="e">
        <f>IF($AI437="Y",(_xlfn.XLOOKUP($Z437,#REF!,#REF!,)),"")</f>
        <v>#REF!</v>
      </c>
      <c r="AF437" t="e">
        <f>IF($AI437="Y",(_xlfn.XLOOKUP($Z437,#REF!,#REF!,)),"")</f>
        <v>#REF!</v>
      </c>
      <c r="AG437" t="e">
        <f>IF($AI437="Y",(_xlfn.XLOOKUP($Z437,#REF!,#REF!,)),"")</f>
        <v>#REF!</v>
      </c>
      <c r="AH437" t="e">
        <f>IF($AI437="Y",(_xlfn.XLOOKUP($Z437,#REF!,#REF!,)),"")</f>
        <v>#REF!</v>
      </c>
      <c r="AI437" t="e">
        <f>_xlfn.IFNA(_xlfn.XLOOKUP($Z437,#REF!,#REF!,),"")</f>
        <v>#REF!</v>
      </c>
    </row>
    <row r="438" spans="1:35" hidden="1">
      <c r="A438" s="2" t="s">
        <v>3989</v>
      </c>
      <c r="B438" s="2" t="s">
        <v>2817</v>
      </c>
      <c r="C438" s="2" t="s">
        <v>3650</v>
      </c>
      <c r="D438" s="2" t="s">
        <v>2990</v>
      </c>
      <c r="E438" s="2" t="s">
        <v>189</v>
      </c>
      <c r="F438" s="2" t="s">
        <v>2982</v>
      </c>
      <c r="G438" s="2" t="s">
        <v>137</v>
      </c>
      <c r="H438" s="2" t="s">
        <v>3991</v>
      </c>
      <c r="I438" s="2" t="s">
        <v>3991</v>
      </c>
      <c r="J438" s="2"/>
      <c r="K438" s="2" t="s">
        <v>66</v>
      </c>
      <c r="L438" s="2" t="s">
        <v>66</v>
      </c>
      <c r="M438" s="2" t="s">
        <v>66</v>
      </c>
      <c r="N438" s="2" t="s">
        <v>66</v>
      </c>
      <c r="O438" s="2" t="s">
        <v>66</v>
      </c>
      <c r="P438" s="2" t="s">
        <v>3992</v>
      </c>
      <c r="Q438" s="2" t="s">
        <v>186</v>
      </c>
      <c r="R438" s="2" t="s">
        <v>66</v>
      </c>
      <c r="S438" s="2" t="s">
        <v>2974</v>
      </c>
      <c r="T438" s="2" t="s">
        <v>2991</v>
      </c>
      <c r="U438" s="2"/>
      <c r="V438" s="2"/>
      <c r="W438" s="2" t="s">
        <v>112</v>
      </c>
      <c r="X438" s="1">
        <v>24</v>
      </c>
      <c r="Y438" s="2"/>
      <c r="Z438" s="13" t="s">
        <v>4462</v>
      </c>
      <c r="AE438" t="e">
        <f>IF($AI438="Y",(_xlfn.XLOOKUP($Z438,#REF!,#REF!,)),"")</f>
        <v>#REF!</v>
      </c>
      <c r="AF438" t="e">
        <f>IF($AI438="Y",(_xlfn.XLOOKUP($Z438,#REF!,#REF!,)),"")</f>
        <v>#REF!</v>
      </c>
      <c r="AG438" t="e">
        <f>IF($AI438="Y",(_xlfn.XLOOKUP($Z438,#REF!,#REF!,)),"")</f>
        <v>#REF!</v>
      </c>
      <c r="AH438" t="e">
        <f>IF($AI438="Y",(_xlfn.XLOOKUP($Z438,#REF!,#REF!,)),"")</f>
        <v>#REF!</v>
      </c>
      <c r="AI438" t="e">
        <f>_xlfn.IFNA(_xlfn.XLOOKUP($Z438,#REF!,#REF!,),"")</f>
        <v>#REF!</v>
      </c>
    </row>
    <row r="439" spans="1:35" hidden="1">
      <c r="A439" s="2" t="s">
        <v>3989</v>
      </c>
      <c r="B439" s="2" t="s">
        <v>2817</v>
      </c>
      <c r="C439" s="2" t="s">
        <v>4463</v>
      </c>
      <c r="D439" s="2" t="s">
        <v>2985</v>
      </c>
      <c r="E439" s="2" t="s">
        <v>337</v>
      </c>
      <c r="F439" s="2" t="s">
        <v>2986</v>
      </c>
      <c r="G439" s="2" t="s">
        <v>137</v>
      </c>
      <c r="H439" s="2" t="s">
        <v>3991</v>
      </c>
      <c r="I439" s="2" t="s">
        <v>3991</v>
      </c>
      <c r="J439" s="2"/>
      <c r="K439" s="2" t="s">
        <v>66</v>
      </c>
      <c r="L439" s="2" t="s">
        <v>66</v>
      </c>
      <c r="M439" s="2" t="s">
        <v>66</v>
      </c>
      <c r="N439" s="2" t="s">
        <v>66</v>
      </c>
      <c r="O439" s="2" t="s">
        <v>66</v>
      </c>
      <c r="P439" s="2" t="s">
        <v>3992</v>
      </c>
      <c r="Q439" s="2" t="s">
        <v>339</v>
      </c>
      <c r="R439" s="2" t="s">
        <v>66</v>
      </c>
      <c r="S439" s="2" t="s">
        <v>2974</v>
      </c>
      <c r="T439" s="2" t="s">
        <v>2987</v>
      </c>
      <c r="U439" s="2"/>
      <c r="V439" s="2"/>
      <c r="W439" s="2" t="s">
        <v>62</v>
      </c>
      <c r="X439" s="4" t="s">
        <v>102</v>
      </c>
      <c r="Y439" s="2"/>
      <c r="Z439" s="13"/>
      <c r="AE439" t="e">
        <f>IF($AI439="Y",(_xlfn.XLOOKUP($Z439,#REF!,#REF!,)),"")</f>
        <v>#REF!</v>
      </c>
      <c r="AF439" t="e">
        <f>IF($AI439="Y",(_xlfn.XLOOKUP($Z439,#REF!,#REF!,)),"")</f>
        <v>#REF!</v>
      </c>
      <c r="AG439" t="e">
        <f>IF($AI439="Y",(_xlfn.XLOOKUP($Z439,#REF!,#REF!,)),"")</f>
        <v>#REF!</v>
      </c>
      <c r="AH439" t="e">
        <f>IF($AI439="Y",(_xlfn.XLOOKUP($Z439,#REF!,#REF!,)),"")</f>
        <v>#REF!</v>
      </c>
      <c r="AI439" t="e">
        <f>_xlfn.IFNA(_xlfn.XLOOKUP($Z439,#REF!,#REF!,),"")</f>
        <v>#REF!</v>
      </c>
    </row>
    <row r="440" spans="1:35" hidden="1">
      <c r="A440" s="2" t="s">
        <v>3989</v>
      </c>
      <c r="B440" s="2" t="s">
        <v>2817</v>
      </c>
      <c r="C440" s="2" t="s">
        <v>3653</v>
      </c>
      <c r="D440" s="2" t="s">
        <v>2985</v>
      </c>
      <c r="E440" s="2" t="s">
        <v>342</v>
      </c>
      <c r="F440" s="2" t="s">
        <v>2986</v>
      </c>
      <c r="G440" s="2" t="s">
        <v>137</v>
      </c>
      <c r="H440" s="2" t="s">
        <v>3991</v>
      </c>
      <c r="I440" s="2" t="s">
        <v>3991</v>
      </c>
      <c r="J440" s="2"/>
      <c r="K440" s="2" t="s">
        <v>66</v>
      </c>
      <c r="L440" s="2" t="s">
        <v>66</v>
      </c>
      <c r="M440" s="2" t="s">
        <v>66</v>
      </c>
      <c r="N440" s="2" t="s">
        <v>66</v>
      </c>
      <c r="O440" s="2" t="s">
        <v>66</v>
      </c>
      <c r="P440" s="2" t="s">
        <v>3992</v>
      </c>
      <c r="Q440" s="2" t="s">
        <v>339</v>
      </c>
      <c r="R440" s="2" t="s">
        <v>66</v>
      </c>
      <c r="S440" s="2" t="s">
        <v>2974</v>
      </c>
      <c r="T440" s="2" t="s">
        <v>2987</v>
      </c>
      <c r="U440" s="2"/>
      <c r="V440" s="2"/>
      <c r="W440" s="2" t="s">
        <v>112</v>
      </c>
      <c r="X440" s="1">
        <v>24</v>
      </c>
      <c r="Y440" s="2"/>
      <c r="Z440" s="13" t="s">
        <v>4464</v>
      </c>
      <c r="AE440" t="e">
        <f>IF($AI440="Y",(_xlfn.XLOOKUP($Z440,#REF!,#REF!,)),"")</f>
        <v>#REF!</v>
      </c>
      <c r="AF440" t="e">
        <f>IF($AI440="Y",(_xlfn.XLOOKUP($Z440,#REF!,#REF!,)),"")</f>
        <v>#REF!</v>
      </c>
      <c r="AG440" t="e">
        <f>IF($AI440="Y",(_xlfn.XLOOKUP($Z440,#REF!,#REF!,)),"")</f>
        <v>#REF!</v>
      </c>
      <c r="AH440" t="e">
        <f>IF($AI440="Y",(_xlfn.XLOOKUP($Z440,#REF!,#REF!,)),"")</f>
        <v>#REF!</v>
      </c>
      <c r="AI440" t="e">
        <f>_xlfn.IFNA(_xlfn.XLOOKUP($Z440,#REF!,#REF!,),"")</f>
        <v>#REF!</v>
      </c>
    </row>
    <row r="441" spans="1:35" hidden="1">
      <c r="A441" s="2" t="s">
        <v>3989</v>
      </c>
      <c r="B441" s="2" t="s">
        <v>3050</v>
      </c>
      <c r="C441" s="1" t="s">
        <v>4465</v>
      </c>
      <c r="D441" s="2" t="s">
        <v>3052</v>
      </c>
      <c r="E441" s="2" t="s">
        <v>184</v>
      </c>
      <c r="F441" s="2" t="s">
        <v>66</v>
      </c>
      <c r="G441" s="2" t="s">
        <v>137</v>
      </c>
      <c r="H441" s="2" t="s">
        <v>3991</v>
      </c>
      <c r="I441" s="2" t="s">
        <v>3991</v>
      </c>
      <c r="J441" s="2"/>
      <c r="K441" s="2" t="s">
        <v>66</v>
      </c>
      <c r="L441" s="2" t="s">
        <v>66</v>
      </c>
      <c r="M441" s="2" t="s">
        <v>66</v>
      </c>
      <c r="N441" s="2" t="s">
        <v>66</v>
      </c>
      <c r="O441" s="2" t="s">
        <v>66</v>
      </c>
      <c r="P441" s="2" t="s">
        <v>3992</v>
      </c>
      <c r="Q441" s="2" t="s">
        <v>186</v>
      </c>
      <c r="R441" s="2" t="s">
        <v>66</v>
      </c>
      <c r="S441" s="2" t="s">
        <v>3054</v>
      </c>
      <c r="T441" s="2" t="s">
        <v>3057</v>
      </c>
      <c r="U441" s="2"/>
      <c r="V441" s="2"/>
      <c r="W441" s="2" t="s">
        <v>62</v>
      </c>
      <c r="X441" s="4" t="s">
        <v>102</v>
      </c>
      <c r="Y441" s="2"/>
      <c r="Z441" s="13" t="s">
        <v>4353</v>
      </c>
      <c r="AE441" t="e">
        <f>IF($AI441="Y",(_xlfn.XLOOKUP($Z441,#REF!,#REF!,)),"")</f>
        <v>#REF!</v>
      </c>
      <c r="AF441" t="e">
        <f>IF($AI441="Y",(_xlfn.XLOOKUP($Z441,#REF!,#REF!,)),"")</f>
        <v>#REF!</v>
      </c>
      <c r="AG441" t="e">
        <f>IF($AI441="Y",(_xlfn.XLOOKUP($Z441,#REF!,#REF!,)),"")</f>
        <v>#REF!</v>
      </c>
      <c r="AH441" t="e">
        <f>IF($AI441="Y",(_xlfn.XLOOKUP($Z441,#REF!,#REF!,)),"")</f>
        <v>#REF!</v>
      </c>
      <c r="AI441" t="e">
        <f>_xlfn.IFNA(_xlfn.XLOOKUP($Z441,#REF!,#REF!,),"")</f>
        <v>#REF!</v>
      </c>
    </row>
    <row r="442" spans="1:35" hidden="1">
      <c r="A442" s="2" t="s">
        <v>3989</v>
      </c>
      <c r="B442" s="2" t="s">
        <v>3050</v>
      </c>
      <c r="C442" s="1" t="s">
        <v>3655</v>
      </c>
      <c r="D442" s="2" t="s">
        <v>3052</v>
      </c>
      <c r="E442" s="2" t="s">
        <v>189</v>
      </c>
      <c r="F442" s="2" t="s">
        <v>3053</v>
      </c>
      <c r="G442" s="2" t="s">
        <v>137</v>
      </c>
      <c r="H442" s="2" t="s">
        <v>3991</v>
      </c>
      <c r="I442" s="2" t="s">
        <v>3991</v>
      </c>
      <c r="J442" s="2"/>
      <c r="K442" s="2" t="s">
        <v>66</v>
      </c>
      <c r="L442" s="2" t="s">
        <v>66</v>
      </c>
      <c r="M442" s="2" t="s">
        <v>66</v>
      </c>
      <c r="N442" s="2" t="s">
        <v>66</v>
      </c>
      <c r="O442" s="2" t="s">
        <v>66</v>
      </c>
      <c r="P442" s="2" t="s">
        <v>3992</v>
      </c>
      <c r="Q442" s="2" t="s">
        <v>186</v>
      </c>
      <c r="R442" s="2" t="s">
        <v>66</v>
      </c>
      <c r="S442" s="2" t="s">
        <v>3054</v>
      </c>
      <c r="T442" s="2" t="s">
        <v>3057</v>
      </c>
      <c r="U442" s="2"/>
      <c r="V442" s="2"/>
      <c r="W442" s="2" t="s">
        <v>112</v>
      </c>
      <c r="X442" s="1">
        <v>24</v>
      </c>
      <c r="Y442" s="2"/>
      <c r="Z442" s="13" t="s">
        <v>4353</v>
      </c>
      <c r="AE442" t="e">
        <f>IF($AI442="Y",(_xlfn.XLOOKUP($Z442,#REF!,#REF!,)),"")</f>
        <v>#REF!</v>
      </c>
      <c r="AF442" t="e">
        <f>IF($AI442="Y",(_xlfn.XLOOKUP($Z442,#REF!,#REF!,)),"")</f>
        <v>#REF!</v>
      </c>
      <c r="AG442" t="e">
        <f>IF($AI442="Y",(_xlfn.XLOOKUP($Z442,#REF!,#REF!,)),"")</f>
        <v>#REF!</v>
      </c>
      <c r="AH442" t="e">
        <f>IF($AI442="Y",(_xlfn.XLOOKUP($Z442,#REF!,#REF!,)),"")</f>
        <v>#REF!</v>
      </c>
      <c r="AI442" t="e">
        <f>_xlfn.IFNA(_xlfn.XLOOKUP($Z442,#REF!,#REF!,),"")</f>
        <v>#REF!</v>
      </c>
    </row>
    <row r="443" spans="1:35" hidden="1">
      <c r="A443" s="2" t="s">
        <v>3989</v>
      </c>
      <c r="B443" s="2" t="s">
        <v>3050</v>
      </c>
      <c r="C443" s="2" t="s">
        <v>4466</v>
      </c>
      <c r="D443" s="2" t="s">
        <v>3060</v>
      </c>
      <c r="E443" s="2" t="s">
        <v>184</v>
      </c>
      <c r="F443" s="2" t="s">
        <v>3061</v>
      </c>
      <c r="G443" s="2" t="s">
        <v>137</v>
      </c>
      <c r="H443" s="2" t="s">
        <v>3991</v>
      </c>
      <c r="I443" s="2" t="s">
        <v>3991</v>
      </c>
      <c r="J443" s="2"/>
      <c r="K443" s="2" t="s">
        <v>66</v>
      </c>
      <c r="L443" s="2" t="s">
        <v>66</v>
      </c>
      <c r="M443" s="2" t="s">
        <v>66</v>
      </c>
      <c r="N443" s="2" t="s">
        <v>66</v>
      </c>
      <c r="O443" s="2" t="s">
        <v>66</v>
      </c>
      <c r="P443" s="2" t="s">
        <v>3992</v>
      </c>
      <c r="Q443" s="2" t="s">
        <v>186</v>
      </c>
      <c r="R443" s="2" t="s">
        <v>66</v>
      </c>
      <c r="S443" s="2" t="s">
        <v>3062</v>
      </c>
      <c r="T443" s="2" t="s">
        <v>3066</v>
      </c>
      <c r="U443" s="2"/>
      <c r="V443" s="2"/>
      <c r="W443" s="2" t="s">
        <v>62</v>
      </c>
      <c r="X443" s="4" t="s">
        <v>102</v>
      </c>
      <c r="Y443" s="2"/>
      <c r="Z443" s="13"/>
      <c r="AE443" t="e">
        <f>IF($AI443="Y",(_xlfn.XLOOKUP($Z443,#REF!,#REF!,)),"")</f>
        <v>#REF!</v>
      </c>
      <c r="AF443" t="e">
        <f>IF($AI443="Y",(_xlfn.XLOOKUP($Z443,#REF!,#REF!,)),"")</f>
        <v>#REF!</v>
      </c>
      <c r="AG443" t="e">
        <f>IF($AI443="Y",(_xlfn.XLOOKUP($Z443,#REF!,#REF!,)),"")</f>
        <v>#REF!</v>
      </c>
      <c r="AH443" t="e">
        <f>IF($AI443="Y",(_xlfn.XLOOKUP($Z443,#REF!,#REF!,)),"")</f>
        <v>#REF!</v>
      </c>
      <c r="AI443" t="e">
        <f>_xlfn.IFNA(_xlfn.XLOOKUP($Z443,#REF!,#REF!,),"")</f>
        <v>#REF!</v>
      </c>
    </row>
    <row r="444" spans="1:35" hidden="1">
      <c r="A444" s="2" t="s">
        <v>3989</v>
      </c>
      <c r="B444" s="2" t="s">
        <v>3050</v>
      </c>
      <c r="C444" s="2" t="s">
        <v>3656</v>
      </c>
      <c r="D444" s="2" t="s">
        <v>3060</v>
      </c>
      <c r="E444" s="2" t="s">
        <v>342</v>
      </c>
      <c r="F444" s="2" t="s">
        <v>3061</v>
      </c>
      <c r="G444" s="2" t="s">
        <v>137</v>
      </c>
      <c r="H444" s="2" t="s">
        <v>3991</v>
      </c>
      <c r="I444" s="2" t="s">
        <v>3991</v>
      </c>
      <c r="J444" s="2"/>
      <c r="K444" s="2" t="s">
        <v>66</v>
      </c>
      <c r="L444" s="2" t="s">
        <v>66</v>
      </c>
      <c r="M444" s="2" t="s">
        <v>66</v>
      </c>
      <c r="N444" s="2" t="s">
        <v>66</v>
      </c>
      <c r="O444" s="2" t="s">
        <v>66</v>
      </c>
      <c r="P444" s="2" t="s">
        <v>3992</v>
      </c>
      <c r="Q444" s="2" t="s">
        <v>186</v>
      </c>
      <c r="R444" s="2" t="s">
        <v>66</v>
      </c>
      <c r="S444" s="2" t="s">
        <v>3062</v>
      </c>
      <c r="T444" s="2" t="s">
        <v>3066</v>
      </c>
      <c r="U444" s="2"/>
      <c r="V444" s="2"/>
      <c r="W444" s="2" t="s">
        <v>112</v>
      </c>
      <c r="X444" s="1">
        <v>24</v>
      </c>
      <c r="Y444" s="2"/>
      <c r="Z444" s="13" t="s">
        <v>4354</v>
      </c>
      <c r="AE444" t="e">
        <f>IF($AI444="Y",(_xlfn.XLOOKUP($Z444,#REF!,#REF!,)),"")</f>
        <v>#REF!</v>
      </c>
      <c r="AF444" t="e">
        <f>IF($AI444="Y",(_xlfn.XLOOKUP($Z444,#REF!,#REF!,)),"")</f>
        <v>#REF!</v>
      </c>
      <c r="AG444" t="e">
        <f>IF($AI444="Y",(_xlfn.XLOOKUP($Z444,#REF!,#REF!,)),"")</f>
        <v>#REF!</v>
      </c>
      <c r="AH444" t="e">
        <f>IF($AI444="Y",(_xlfn.XLOOKUP($Z444,#REF!,#REF!,)),"")</f>
        <v>#REF!</v>
      </c>
      <c r="AI444" t="e">
        <f>_xlfn.IFNA(_xlfn.XLOOKUP($Z444,#REF!,#REF!,),"")</f>
        <v>#REF!</v>
      </c>
    </row>
    <row r="445" spans="1:35" hidden="1">
      <c r="A445" s="2" t="s">
        <v>3989</v>
      </c>
      <c r="B445" s="2" t="s">
        <v>929</v>
      </c>
      <c r="C445" s="2" t="s">
        <v>4467</v>
      </c>
      <c r="D445" s="2" t="s">
        <v>1427</v>
      </c>
      <c r="E445" s="2" t="s">
        <v>337</v>
      </c>
      <c r="F445" s="2" t="s">
        <v>1428</v>
      </c>
      <c r="G445" s="2" t="s">
        <v>137</v>
      </c>
      <c r="H445" s="2" t="s">
        <v>137</v>
      </c>
      <c r="I445" s="2" t="s">
        <v>137</v>
      </c>
      <c r="J445" s="2"/>
      <c r="K445" s="2" t="s">
        <v>66</v>
      </c>
      <c r="L445" s="2" t="s">
        <v>66</v>
      </c>
      <c r="M445" s="2" t="s">
        <v>66</v>
      </c>
      <c r="N445" s="2" t="s">
        <v>66</v>
      </c>
      <c r="O445" s="2" t="s">
        <v>66</v>
      </c>
      <c r="P445" s="2" t="s">
        <v>3992</v>
      </c>
      <c r="Q445" s="2" t="s">
        <v>339</v>
      </c>
      <c r="R445" s="2" t="s">
        <v>66</v>
      </c>
      <c r="S445" s="2" t="s">
        <v>1429</v>
      </c>
      <c r="T445" s="2" t="s">
        <v>1430</v>
      </c>
      <c r="U445" s="2"/>
      <c r="V445" s="2"/>
      <c r="W445" s="2" t="s">
        <v>62</v>
      </c>
      <c r="X445" s="4" t="s">
        <v>102</v>
      </c>
      <c r="Y445" s="2"/>
      <c r="Z445" s="13"/>
      <c r="AE445" t="e">
        <f>IF($AI445="Y",(_xlfn.XLOOKUP($Z445,#REF!,#REF!,)),"")</f>
        <v>#REF!</v>
      </c>
      <c r="AF445" t="e">
        <f>IF($AI445="Y",(_xlfn.XLOOKUP($Z445,#REF!,#REF!,)),"")</f>
        <v>#REF!</v>
      </c>
      <c r="AG445" t="e">
        <f>IF($AI445="Y",(_xlfn.XLOOKUP($Z445,#REF!,#REF!,)),"")</f>
        <v>#REF!</v>
      </c>
      <c r="AH445" t="e">
        <f>IF($AI445="Y",(_xlfn.XLOOKUP($Z445,#REF!,#REF!,)),"")</f>
        <v>#REF!</v>
      </c>
      <c r="AI445" t="e">
        <f>_xlfn.IFNA(_xlfn.XLOOKUP($Z445,#REF!,#REF!,),"")</f>
        <v>#REF!</v>
      </c>
    </row>
    <row r="446" spans="1:35" hidden="1">
      <c r="A446" s="2" t="s">
        <v>3989</v>
      </c>
      <c r="B446" s="2" t="s">
        <v>929</v>
      </c>
      <c r="C446" s="2" t="s">
        <v>3657</v>
      </c>
      <c r="D446" s="2" t="s">
        <v>1427</v>
      </c>
      <c r="E446" s="2" t="s">
        <v>342</v>
      </c>
      <c r="F446" s="2" t="s">
        <v>1428</v>
      </c>
      <c r="G446" s="2" t="s">
        <v>137</v>
      </c>
      <c r="H446" s="2" t="s">
        <v>137</v>
      </c>
      <c r="I446" s="2" t="s">
        <v>137</v>
      </c>
      <c r="J446" s="2"/>
      <c r="K446" s="2" t="s">
        <v>66</v>
      </c>
      <c r="L446" s="2" t="s">
        <v>66</v>
      </c>
      <c r="M446" s="2" t="s">
        <v>66</v>
      </c>
      <c r="N446" s="2" t="s">
        <v>66</v>
      </c>
      <c r="O446" s="2" t="s">
        <v>66</v>
      </c>
      <c r="P446" s="2" t="s">
        <v>3992</v>
      </c>
      <c r="Q446" s="2" t="s">
        <v>339</v>
      </c>
      <c r="R446" s="2" t="s">
        <v>66</v>
      </c>
      <c r="S446" s="2" t="s">
        <v>1429</v>
      </c>
      <c r="T446" s="2" t="s">
        <v>1430</v>
      </c>
      <c r="U446" s="2"/>
      <c r="V446" s="2"/>
      <c r="W446" s="2" t="s">
        <v>112</v>
      </c>
      <c r="X446" s="1">
        <v>24</v>
      </c>
      <c r="Y446" s="2"/>
      <c r="Z446" s="13" t="s">
        <v>4468</v>
      </c>
      <c r="AE446" t="e">
        <f>IF($AI446="Y",(_xlfn.XLOOKUP($Z446,#REF!,#REF!,)),"")</f>
        <v>#REF!</v>
      </c>
      <c r="AF446" t="e">
        <f>IF($AI446="Y",(_xlfn.XLOOKUP($Z446,#REF!,#REF!,)),"")</f>
        <v>#REF!</v>
      </c>
      <c r="AG446" t="e">
        <f>IF($AI446="Y",(_xlfn.XLOOKUP($Z446,#REF!,#REF!,)),"")</f>
        <v>#REF!</v>
      </c>
      <c r="AH446" t="e">
        <f>IF($AI446="Y",(_xlfn.XLOOKUP($Z446,#REF!,#REF!,)),"")</f>
        <v>#REF!</v>
      </c>
      <c r="AI446" t="e">
        <f>_xlfn.IFNA(_xlfn.XLOOKUP($Z446,#REF!,#REF!,),"")</f>
        <v>#REF!</v>
      </c>
    </row>
    <row r="447" spans="1:35" hidden="1">
      <c r="A447" s="2" t="s">
        <v>3989</v>
      </c>
      <c r="B447" s="2" t="s">
        <v>929</v>
      </c>
      <c r="C447" s="2" t="s">
        <v>3659</v>
      </c>
      <c r="D447" s="2" t="s">
        <v>1448</v>
      </c>
      <c r="E447" s="2" t="s">
        <v>342</v>
      </c>
      <c r="F447" s="2" t="s">
        <v>1449</v>
      </c>
      <c r="G447" s="2" t="s">
        <v>137</v>
      </c>
      <c r="H447" s="2" t="s">
        <v>137</v>
      </c>
      <c r="I447" s="2" t="s">
        <v>137</v>
      </c>
      <c r="J447" s="2"/>
      <c r="K447" s="2" t="s">
        <v>66</v>
      </c>
      <c r="L447" s="2" t="s">
        <v>66</v>
      </c>
      <c r="M447" s="2" t="s">
        <v>66</v>
      </c>
      <c r="N447" s="2" t="s">
        <v>66</v>
      </c>
      <c r="O447" s="2" t="s">
        <v>66</v>
      </c>
      <c r="P447" s="2" t="s">
        <v>3992</v>
      </c>
      <c r="Q447" s="2" t="s">
        <v>339</v>
      </c>
      <c r="R447" s="2" t="s">
        <v>66</v>
      </c>
      <c r="S447" s="2" t="s">
        <v>1429</v>
      </c>
      <c r="T447" s="2" t="s">
        <v>1450</v>
      </c>
      <c r="U447" s="2"/>
      <c r="V447" s="2"/>
      <c r="W447" s="2" t="s">
        <v>112</v>
      </c>
      <c r="X447" s="1">
        <v>24</v>
      </c>
      <c r="Y447" s="2"/>
      <c r="Z447" s="13" t="s">
        <v>4469</v>
      </c>
      <c r="AE447" t="e">
        <f>IF($AI447="Y",(_xlfn.XLOOKUP($Z447,#REF!,#REF!,)),"")</f>
        <v>#REF!</v>
      </c>
      <c r="AF447" t="e">
        <f>IF($AI447="Y",(_xlfn.XLOOKUP($Z447,#REF!,#REF!,)),"")</f>
        <v>#REF!</v>
      </c>
      <c r="AG447" t="e">
        <f>IF($AI447="Y",(_xlfn.XLOOKUP($Z447,#REF!,#REF!,)),"")</f>
        <v>#REF!</v>
      </c>
      <c r="AH447" t="e">
        <f>IF($AI447="Y",(_xlfn.XLOOKUP($Z447,#REF!,#REF!,)),"")</f>
        <v>#REF!</v>
      </c>
      <c r="AI447" t="e">
        <f>_xlfn.IFNA(_xlfn.XLOOKUP($Z447,#REF!,#REF!,),"")</f>
        <v>#REF!</v>
      </c>
    </row>
    <row r="448" spans="1:35" hidden="1">
      <c r="A448" s="2" t="s">
        <v>3989</v>
      </c>
      <c r="B448" s="2" t="s">
        <v>1419</v>
      </c>
      <c r="C448" s="2" t="s">
        <v>4470</v>
      </c>
      <c r="D448" s="2" t="s">
        <v>1448</v>
      </c>
      <c r="E448" s="2" t="s">
        <v>337</v>
      </c>
      <c r="F448" s="2" t="s">
        <v>1449</v>
      </c>
      <c r="G448" s="2" t="s">
        <v>137</v>
      </c>
      <c r="H448" s="2" t="s">
        <v>3991</v>
      </c>
      <c r="I448" s="2" t="s">
        <v>3991</v>
      </c>
      <c r="J448" s="2"/>
      <c r="K448" s="2" t="s">
        <v>66</v>
      </c>
      <c r="L448" s="2" t="s">
        <v>66</v>
      </c>
      <c r="M448" s="2" t="s">
        <v>66</v>
      </c>
      <c r="N448" s="2" t="s">
        <v>66</v>
      </c>
      <c r="O448" s="2" t="s">
        <v>66</v>
      </c>
      <c r="P448" s="2" t="s">
        <v>3992</v>
      </c>
      <c r="Q448" s="2" t="s">
        <v>339</v>
      </c>
      <c r="R448" s="2" t="s">
        <v>66</v>
      </c>
      <c r="S448" s="2" t="s">
        <v>1429</v>
      </c>
      <c r="T448" s="2" t="s">
        <v>1450</v>
      </c>
      <c r="U448" s="2"/>
      <c r="V448" s="2"/>
      <c r="W448" s="2" t="s">
        <v>62</v>
      </c>
      <c r="X448" s="4" t="s">
        <v>102</v>
      </c>
      <c r="Y448" s="2"/>
      <c r="Z448" s="13"/>
      <c r="AE448" t="e">
        <f>IF($AI448="Y",(_xlfn.XLOOKUP($Z448,#REF!,#REF!,)),"")</f>
        <v>#REF!</v>
      </c>
      <c r="AF448" t="e">
        <f>IF($AI448="Y",(_xlfn.XLOOKUP($Z448,#REF!,#REF!,)),"")</f>
        <v>#REF!</v>
      </c>
      <c r="AG448" t="e">
        <f>IF($AI448="Y",(_xlfn.XLOOKUP($Z448,#REF!,#REF!,)),"")</f>
        <v>#REF!</v>
      </c>
      <c r="AH448" t="e">
        <f>IF($AI448="Y",(_xlfn.XLOOKUP($Z448,#REF!,#REF!,)),"")</f>
        <v>#REF!</v>
      </c>
      <c r="AI448" t="e">
        <f>_xlfn.IFNA(_xlfn.XLOOKUP($Z448,#REF!,#REF!,),"")</f>
        <v>#REF!</v>
      </c>
    </row>
    <row r="449" spans="1:35" hidden="1">
      <c r="A449" s="2" t="s">
        <v>3989</v>
      </c>
      <c r="B449" s="2" t="s">
        <v>3050</v>
      </c>
      <c r="C449" s="1" t="s">
        <v>3662</v>
      </c>
      <c r="D449" s="2" t="s">
        <v>3069</v>
      </c>
      <c r="E449" s="2" t="s">
        <v>342</v>
      </c>
      <c r="F449" s="2" t="s">
        <v>3070</v>
      </c>
      <c r="G449" s="2" t="s">
        <v>137</v>
      </c>
      <c r="H449" s="2" t="s">
        <v>3991</v>
      </c>
      <c r="I449" s="2" t="s">
        <v>3991</v>
      </c>
      <c r="J449" s="2"/>
      <c r="K449" s="2" t="s">
        <v>66</v>
      </c>
      <c r="L449" s="2" t="s">
        <v>66</v>
      </c>
      <c r="M449" s="2" t="s">
        <v>66</v>
      </c>
      <c r="N449" s="2" t="s">
        <v>66</v>
      </c>
      <c r="O449" s="2" t="s">
        <v>66</v>
      </c>
      <c r="P449" s="2" t="s">
        <v>3992</v>
      </c>
      <c r="Q449" s="2" t="s">
        <v>339</v>
      </c>
      <c r="R449" s="2" t="s">
        <v>66</v>
      </c>
      <c r="S449" s="2" t="s">
        <v>1429</v>
      </c>
      <c r="T449" s="2" t="s">
        <v>3071</v>
      </c>
      <c r="U449" s="2"/>
      <c r="V449" s="2"/>
      <c r="W449" s="2" t="s">
        <v>112</v>
      </c>
      <c r="X449" s="1">
        <v>24</v>
      </c>
      <c r="Y449" s="2"/>
      <c r="Z449" s="13" t="s">
        <v>4471</v>
      </c>
      <c r="AE449" t="e">
        <f>IF($AI449="Y",(_xlfn.XLOOKUP($Z449,#REF!,#REF!,)),"")</f>
        <v>#REF!</v>
      </c>
      <c r="AF449" t="e">
        <f>IF($AI449="Y",(_xlfn.XLOOKUP($Z449,#REF!,#REF!,)),"")</f>
        <v>#REF!</v>
      </c>
      <c r="AG449" t="e">
        <f>IF($AI449="Y",(_xlfn.XLOOKUP($Z449,#REF!,#REF!,)),"")</f>
        <v>#REF!</v>
      </c>
      <c r="AH449" t="e">
        <f>IF($AI449="Y",(_xlfn.XLOOKUP($Z449,#REF!,#REF!,)),"")</f>
        <v>#REF!</v>
      </c>
      <c r="AI449" t="e">
        <f>_xlfn.IFNA(_xlfn.XLOOKUP($Z449,#REF!,#REF!,),"")</f>
        <v>#REF!</v>
      </c>
    </row>
    <row r="450" spans="1:35" hidden="1">
      <c r="A450" s="2" t="s">
        <v>3989</v>
      </c>
      <c r="B450" s="2" t="s">
        <v>3050</v>
      </c>
      <c r="C450" s="2" t="s">
        <v>4472</v>
      </c>
      <c r="D450" s="2" t="s">
        <v>3069</v>
      </c>
      <c r="E450" s="2" t="s">
        <v>337</v>
      </c>
      <c r="F450" s="2" t="s">
        <v>3070</v>
      </c>
      <c r="G450" s="2" t="s">
        <v>137</v>
      </c>
      <c r="H450" s="2" t="s">
        <v>3991</v>
      </c>
      <c r="I450" s="2" t="s">
        <v>3991</v>
      </c>
      <c r="J450" s="2"/>
      <c r="K450" s="2" t="s">
        <v>66</v>
      </c>
      <c r="L450" s="2" t="s">
        <v>66</v>
      </c>
      <c r="M450" s="2" t="s">
        <v>66</v>
      </c>
      <c r="N450" s="2" t="s">
        <v>66</v>
      </c>
      <c r="O450" s="2" t="s">
        <v>66</v>
      </c>
      <c r="P450" s="2" t="s">
        <v>3992</v>
      </c>
      <c r="Q450" s="2" t="s">
        <v>339</v>
      </c>
      <c r="R450" s="2" t="s">
        <v>66</v>
      </c>
      <c r="S450" s="2" t="s">
        <v>1429</v>
      </c>
      <c r="T450" s="2" t="s">
        <v>3071</v>
      </c>
      <c r="U450" s="2"/>
      <c r="V450" s="2"/>
      <c r="W450" s="2" t="s">
        <v>62</v>
      </c>
      <c r="X450" s="4" t="s">
        <v>102</v>
      </c>
      <c r="Y450" s="2"/>
      <c r="Z450" s="13"/>
      <c r="AE450" t="e">
        <f>IF($AI450="Y",(_xlfn.XLOOKUP($Z450,#REF!,#REF!,)),"")</f>
        <v>#REF!</v>
      </c>
      <c r="AF450" t="e">
        <f>IF($AI450="Y",(_xlfn.XLOOKUP($Z450,#REF!,#REF!,)),"")</f>
        <v>#REF!</v>
      </c>
      <c r="AG450" t="e">
        <f>IF($AI450="Y",(_xlfn.XLOOKUP($Z450,#REF!,#REF!,)),"")</f>
        <v>#REF!</v>
      </c>
      <c r="AH450" t="e">
        <f>IF($AI450="Y",(_xlfn.XLOOKUP($Z450,#REF!,#REF!,)),"")</f>
        <v>#REF!</v>
      </c>
      <c r="AI450" t="e">
        <f>_xlfn.IFNA(_xlfn.XLOOKUP($Z450,#REF!,#REF!,),"")</f>
        <v>#REF!</v>
      </c>
    </row>
    <row r="451" spans="1:35" hidden="1">
      <c r="A451" s="2" t="s">
        <v>3989</v>
      </c>
      <c r="B451" s="2" t="s">
        <v>3050</v>
      </c>
      <c r="C451" s="2" t="s">
        <v>4473</v>
      </c>
      <c r="D451" s="2" t="s">
        <v>3079</v>
      </c>
      <c r="E451" s="2" t="s">
        <v>3086</v>
      </c>
      <c r="F451" s="2" t="s">
        <v>3080</v>
      </c>
      <c r="G451" s="2" t="s">
        <v>137</v>
      </c>
      <c r="H451" s="2" t="s">
        <v>3991</v>
      </c>
      <c r="I451" s="2" t="s">
        <v>3991</v>
      </c>
      <c r="J451" s="2"/>
      <c r="K451" s="2" t="s">
        <v>66</v>
      </c>
      <c r="L451" s="2" t="s">
        <v>66</v>
      </c>
      <c r="M451" s="2" t="s">
        <v>66</v>
      </c>
      <c r="N451" s="2" t="s">
        <v>66</v>
      </c>
      <c r="O451" s="2" t="s">
        <v>66</v>
      </c>
      <c r="P451" s="2" t="s">
        <v>3992</v>
      </c>
      <c r="Q451" s="2" t="s">
        <v>66</v>
      </c>
      <c r="R451" s="2" t="s">
        <v>66</v>
      </c>
      <c r="S451" s="2" t="s">
        <v>3081</v>
      </c>
      <c r="T451" s="2" t="s">
        <v>3088</v>
      </c>
      <c r="U451" s="2"/>
      <c r="V451" s="2"/>
      <c r="W451" s="2" t="s">
        <v>62</v>
      </c>
      <c r="X451" s="4" t="s">
        <v>102</v>
      </c>
      <c r="Y451" s="2"/>
      <c r="Z451" s="13"/>
      <c r="AE451" t="e">
        <f>IF($AI451="Y",(_xlfn.XLOOKUP($Z451,#REF!,#REF!,)),"")</f>
        <v>#REF!</v>
      </c>
      <c r="AF451" t="e">
        <f>IF($AI451="Y",(_xlfn.XLOOKUP($Z451,#REF!,#REF!,)),"")</f>
        <v>#REF!</v>
      </c>
      <c r="AG451" t="e">
        <f>IF($AI451="Y",(_xlfn.XLOOKUP($Z451,#REF!,#REF!,)),"")</f>
        <v>#REF!</v>
      </c>
      <c r="AH451" t="e">
        <f>IF($AI451="Y",(_xlfn.XLOOKUP($Z451,#REF!,#REF!,)),"")</f>
        <v>#REF!</v>
      </c>
      <c r="AI451" t="e">
        <f>_xlfn.IFNA(_xlfn.XLOOKUP($Z451,#REF!,#REF!,),"")</f>
        <v>#REF!</v>
      </c>
    </row>
    <row r="452" spans="1:35" hidden="1">
      <c r="A452" s="2" t="s">
        <v>3989</v>
      </c>
      <c r="B452" s="2" t="s">
        <v>3050</v>
      </c>
      <c r="C452" s="2" t="s">
        <v>3664</v>
      </c>
      <c r="D452" s="2" t="s">
        <v>3069</v>
      </c>
      <c r="E452" s="2" t="s">
        <v>3090</v>
      </c>
      <c r="F452" s="2" t="s">
        <v>3080</v>
      </c>
      <c r="G452" s="2" t="s">
        <v>137</v>
      </c>
      <c r="H452" s="2" t="s">
        <v>3991</v>
      </c>
      <c r="I452" s="2" t="s">
        <v>3991</v>
      </c>
      <c r="J452" s="2"/>
      <c r="K452" s="2" t="s">
        <v>66</v>
      </c>
      <c r="L452" s="2" t="s">
        <v>66</v>
      </c>
      <c r="M452" s="2" t="s">
        <v>66</v>
      </c>
      <c r="N452" s="2" t="s">
        <v>66</v>
      </c>
      <c r="O452" s="2" t="s">
        <v>66</v>
      </c>
      <c r="P452" s="2" t="s">
        <v>3992</v>
      </c>
      <c r="Q452" s="2" t="s">
        <v>66</v>
      </c>
      <c r="R452" s="2" t="s">
        <v>66</v>
      </c>
      <c r="S452" s="2" t="s">
        <v>3081</v>
      </c>
      <c r="T452" s="2" t="s">
        <v>3088</v>
      </c>
      <c r="U452" s="2"/>
      <c r="V452" s="2"/>
      <c r="W452" s="2" t="s">
        <v>112</v>
      </c>
      <c r="X452" s="4" t="s">
        <v>102</v>
      </c>
      <c r="Y452" s="2"/>
      <c r="Z452" s="13" t="s">
        <v>4356</v>
      </c>
      <c r="AE452" t="e">
        <f>IF($AI452="Y",(_xlfn.XLOOKUP($Z452,#REF!,#REF!,)),"")</f>
        <v>#REF!</v>
      </c>
      <c r="AF452" t="e">
        <f>IF($AI452="Y",(_xlfn.XLOOKUP($Z452,#REF!,#REF!,)),"")</f>
        <v>#REF!</v>
      </c>
      <c r="AG452" t="e">
        <f>IF($AI452="Y",(_xlfn.XLOOKUP($Z452,#REF!,#REF!,)),"")</f>
        <v>#REF!</v>
      </c>
      <c r="AH452" t="e">
        <f>IF($AI452="Y",(_xlfn.XLOOKUP($Z452,#REF!,#REF!,)),"")</f>
        <v>#REF!</v>
      </c>
      <c r="AI452" t="e">
        <f>_xlfn.IFNA(_xlfn.XLOOKUP($Z452,#REF!,#REF!,),"")</f>
        <v>#REF!</v>
      </c>
    </row>
    <row r="453" spans="1:35" hidden="1">
      <c r="A453" s="2" t="s">
        <v>3989</v>
      </c>
      <c r="B453" s="2" t="s">
        <v>3050</v>
      </c>
      <c r="C453" s="2" t="s">
        <v>4474</v>
      </c>
      <c r="D453" s="2" t="s">
        <v>3099</v>
      </c>
      <c r="E453" s="2" t="s">
        <v>184</v>
      </c>
      <c r="F453" s="2" t="s">
        <v>3100</v>
      </c>
      <c r="G453" s="2" t="s">
        <v>137</v>
      </c>
      <c r="H453" s="2" t="s">
        <v>3991</v>
      </c>
      <c r="I453" s="2" t="s">
        <v>3991</v>
      </c>
      <c r="J453" s="2"/>
      <c r="K453" s="2" t="s">
        <v>66</v>
      </c>
      <c r="L453" s="2" t="s">
        <v>66</v>
      </c>
      <c r="M453" s="2" t="s">
        <v>66</v>
      </c>
      <c r="N453" s="2" t="s">
        <v>66</v>
      </c>
      <c r="O453" s="2" t="s">
        <v>66</v>
      </c>
      <c r="P453" s="2" t="s">
        <v>3992</v>
      </c>
      <c r="Q453" s="2" t="s">
        <v>186</v>
      </c>
      <c r="R453" s="2" t="s">
        <v>66</v>
      </c>
      <c r="S453" s="2" t="s">
        <v>3102</v>
      </c>
      <c r="T453" s="2" t="s">
        <v>3106</v>
      </c>
      <c r="U453" s="2"/>
      <c r="V453" s="2"/>
      <c r="W453" s="2" t="s">
        <v>62</v>
      </c>
      <c r="X453" s="4" t="s">
        <v>102</v>
      </c>
      <c r="Y453" s="2"/>
      <c r="Z453" s="13"/>
      <c r="AE453" t="e">
        <f>IF($AI453="Y",(_xlfn.XLOOKUP($Z453,#REF!,#REF!,)),"")</f>
        <v>#REF!</v>
      </c>
      <c r="AF453" t="e">
        <f>IF($AI453="Y",(_xlfn.XLOOKUP($Z453,#REF!,#REF!,)),"")</f>
        <v>#REF!</v>
      </c>
      <c r="AG453" t="e">
        <f>IF($AI453="Y",(_xlfn.XLOOKUP($Z453,#REF!,#REF!,)),"")</f>
        <v>#REF!</v>
      </c>
      <c r="AH453" t="e">
        <f>IF($AI453="Y",(_xlfn.XLOOKUP($Z453,#REF!,#REF!,)),"")</f>
        <v>#REF!</v>
      </c>
      <c r="AI453" t="e">
        <f>_xlfn.IFNA(_xlfn.XLOOKUP($Z453,#REF!,#REF!,),"")</f>
        <v>#REF!</v>
      </c>
    </row>
    <row r="454" spans="1:35" hidden="1">
      <c r="A454" s="2" t="s">
        <v>3989</v>
      </c>
      <c r="B454" s="2" t="s">
        <v>3050</v>
      </c>
      <c r="C454" s="2" t="s">
        <v>3665</v>
      </c>
      <c r="D454" s="2" t="s">
        <v>3099</v>
      </c>
      <c r="E454" s="2" t="s">
        <v>189</v>
      </c>
      <c r="F454" s="2" t="s">
        <v>3100</v>
      </c>
      <c r="G454" s="2" t="s">
        <v>137</v>
      </c>
      <c r="H454" s="2" t="s">
        <v>3991</v>
      </c>
      <c r="I454" s="2" t="s">
        <v>3991</v>
      </c>
      <c r="J454" s="2"/>
      <c r="K454" s="2" t="s">
        <v>66</v>
      </c>
      <c r="L454" s="2" t="s">
        <v>66</v>
      </c>
      <c r="M454" s="2" t="s">
        <v>66</v>
      </c>
      <c r="N454" s="2" t="s">
        <v>66</v>
      </c>
      <c r="O454" s="2" t="s">
        <v>66</v>
      </c>
      <c r="P454" s="2" t="s">
        <v>3992</v>
      </c>
      <c r="Q454" s="2" t="s">
        <v>186</v>
      </c>
      <c r="R454" s="2" t="s">
        <v>66</v>
      </c>
      <c r="S454" s="2" t="s">
        <v>3102</v>
      </c>
      <c r="T454" s="2" t="s">
        <v>3106</v>
      </c>
      <c r="U454" s="2"/>
      <c r="V454" s="2"/>
      <c r="W454" s="2" t="s">
        <v>112</v>
      </c>
      <c r="X454" s="1">
        <v>24</v>
      </c>
      <c r="Y454" s="2"/>
      <c r="Z454" s="13" t="s">
        <v>4357</v>
      </c>
      <c r="AE454" t="e">
        <f>IF($AI454="Y",(_xlfn.XLOOKUP($Z454,#REF!,#REF!,)),"")</f>
        <v>#REF!</v>
      </c>
      <c r="AF454" t="e">
        <f>IF($AI454="Y",(_xlfn.XLOOKUP($Z454,#REF!,#REF!,)),"")</f>
        <v>#REF!</v>
      </c>
      <c r="AG454" t="e">
        <f>IF($AI454="Y",(_xlfn.XLOOKUP($Z454,#REF!,#REF!,)),"")</f>
        <v>#REF!</v>
      </c>
      <c r="AH454" t="e">
        <f>IF($AI454="Y",(_xlfn.XLOOKUP($Z454,#REF!,#REF!,)),"")</f>
        <v>#REF!</v>
      </c>
      <c r="AI454" t="e">
        <f>_xlfn.IFNA(_xlfn.XLOOKUP($Z454,#REF!,#REF!,),"")</f>
        <v>#REF!</v>
      </c>
    </row>
    <row r="455" spans="1:35" hidden="1">
      <c r="A455" s="2" t="s">
        <v>3989</v>
      </c>
      <c r="B455" s="2" t="s">
        <v>3050</v>
      </c>
      <c r="C455" s="2" t="s">
        <v>4475</v>
      </c>
      <c r="D455" s="2" t="s">
        <v>3132</v>
      </c>
      <c r="E455" s="2" t="s">
        <v>184</v>
      </c>
      <c r="F455" s="2" t="s">
        <v>3133</v>
      </c>
      <c r="G455" s="2" t="s">
        <v>137</v>
      </c>
      <c r="H455" s="2" t="s">
        <v>3991</v>
      </c>
      <c r="I455" s="2" t="s">
        <v>3991</v>
      </c>
      <c r="J455" s="2"/>
      <c r="K455" s="2" t="s">
        <v>66</v>
      </c>
      <c r="L455" s="2" t="s">
        <v>66</v>
      </c>
      <c r="M455" s="2" t="s">
        <v>66</v>
      </c>
      <c r="N455" s="2" t="s">
        <v>66</v>
      </c>
      <c r="O455" s="2" t="s">
        <v>66</v>
      </c>
      <c r="P455" s="2" t="s">
        <v>3992</v>
      </c>
      <c r="Q455" s="2" t="s">
        <v>186</v>
      </c>
      <c r="R455" s="2" t="s">
        <v>66</v>
      </c>
      <c r="S455" s="2" t="s">
        <v>3134</v>
      </c>
      <c r="T455" s="2" t="s">
        <v>3137</v>
      </c>
      <c r="U455" s="2"/>
      <c r="V455" s="2"/>
      <c r="W455" s="2" t="s">
        <v>62</v>
      </c>
      <c r="X455" s="4" t="s">
        <v>102</v>
      </c>
      <c r="Y455" s="2"/>
      <c r="Z455" s="13"/>
      <c r="AE455" t="e">
        <f>IF($AI455="Y",(_xlfn.XLOOKUP($Z455,#REF!,#REF!,)),"")</f>
        <v>#REF!</v>
      </c>
      <c r="AF455" t="e">
        <f>IF($AI455="Y",(_xlfn.XLOOKUP($Z455,#REF!,#REF!,)),"")</f>
        <v>#REF!</v>
      </c>
      <c r="AG455" t="e">
        <f>IF($AI455="Y",(_xlfn.XLOOKUP($Z455,#REF!,#REF!,)),"")</f>
        <v>#REF!</v>
      </c>
      <c r="AH455" t="e">
        <f>IF($AI455="Y",(_xlfn.XLOOKUP($Z455,#REF!,#REF!,)),"")</f>
        <v>#REF!</v>
      </c>
      <c r="AI455" t="e">
        <f>_xlfn.IFNA(_xlfn.XLOOKUP($Z455,#REF!,#REF!,),"")</f>
        <v>#REF!</v>
      </c>
    </row>
    <row r="456" spans="1:35" hidden="1">
      <c r="A456" s="2" t="s">
        <v>3989</v>
      </c>
      <c r="B456" s="2" t="s">
        <v>3050</v>
      </c>
      <c r="C456" s="2" t="s">
        <v>3666</v>
      </c>
      <c r="D456" s="2" t="s">
        <v>3132</v>
      </c>
      <c r="E456" s="2" t="s">
        <v>189</v>
      </c>
      <c r="F456" s="2" t="s">
        <v>3133</v>
      </c>
      <c r="G456" s="2" t="s">
        <v>137</v>
      </c>
      <c r="H456" s="2" t="s">
        <v>3991</v>
      </c>
      <c r="I456" s="2" t="s">
        <v>3991</v>
      </c>
      <c r="J456" s="2"/>
      <c r="K456" s="2" t="s">
        <v>66</v>
      </c>
      <c r="L456" s="2" t="s">
        <v>66</v>
      </c>
      <c r="M456" s="2" t="s">
        <v>66</v>
      </c>
      <c r="N456" s="2" t="s">
        <v>66</v>
      </c>
      <c r="O456" s="2" t="s">
        <v>66</v>
      </c>
      <c r="P456" s="2" t="s">
        <v>3992</v>
      </c>
      <c r="Q456" s="2" t="s">
        <v>186</v>
      </c>
      <c r="R456" s="2" t="s">
        <v>66</v>
      </c>
      <c r="S456" s="2" t="s">
        <v>3134</v>
      </c>
      <c r="T456" s="2" t="s">
        <v>3137</v>
      </c>
      <c r="U456" s="2"/>
      <c r="V456" s="2"/>
      <c r="W456" s="2" t="s">
        <v>112</v>
      </c>
      <c r="X456" s="1">
        <v>24</v>
      </c>
      <c r="Y456" s="2"/>
      <c r="Z456" s="13" t="s">
        <v>4476</v>
      </c>
      <c r="AE456" t="e">
        <f>IF($AI456="Y",(_xlfn.XLOOKUP($Z456,#REF!,#REF!,)),"")</f>
        <v>#REF!</v>
      </c>
      <c r="AF456" t="e">
        <f>IF($AI456="Y",(_xlfn.XLOOKUP($Z456,#REF!,#REF!,)),"")</f>
        <v>#REF!</v>
      </c>
      <c r="AG456" t="e">
        <f>IF($AI456="Y",(_xlfn.XLOOKUP($Z456,#REF!,#REF!,)),"")</f>
        <v>#REF!</v>
      </c>
      <c r="AH456" t="e">
        <f>IF($AI456="Y",(_xlfn.XLOOKUP($Z456,#REF!,#REF!,)),"")</f>
        <v>#REF!</v>
      </c>
      <c r="AI456" t="e">
        <f>_xlfn.IFNA(_xlfn.XLOOKUP($Z456,#REF!,#REF!,),"")</f>
        <v>#REF!</v>
      </c>
    </row>
    <row r="457" spans="1:35" hidden="1">
      <c r="A457" s="2" t="s">
        <v>3989</v>
      </c>
      <c r="B457" s="2" t="s">
        <v>89</v>
      </c>
      <c r="C457" s="2" t="s">
        <v>4477</v>
      </c>
      <c r="D457" s="2" t="s">
        <v>135</v>
      </c>
      <c r="E457" s="2" t="s">
        <v>136</v>
      </c>
      <c r="F457" s="2" t="s">
        <v>4478</v>
      </c>
      <c r="G457" s="2" t="s">
        <v>137</v>
      </c>
      <c r="H457" s="2" t="s">
        <v>3991</v>
      </c>
      <c r="I457" s="2" t="s">
        <v>3991</v>
      </c>
      <c r="J457" s="2"/>
      <c r="K457" s="2" t="s">
        <v>66</v>
      </c>
      <c r="L457" s="2" t="s">
        <v>66</v>
      </c>
      <c r="M457" s="2" t="s">
        <v>66</v>
      </c>
      <c r="N457" s="2" t="s">
        <v>66</v>
      </c>
      <c r="O457" s="2" t="s">
        <v>66</v>
      </c>
      <c r="P457" s="2" t="s">
        <v>3992</v>
      </c>
      <c r="Q457" s="2" t="s">
        <v>139</v>
      </c>
      <c r="R457" s="2" t="s">
        <v>66</v>
      </c>
      <c r="S457" s="2" t="s">
        <v>99</v>
      </c>
      <c r="T457" s="2" t="s">
        <v>140</v>
      </c>
      <c r="U457" s="2"/>
      <c r="V457" s="2"/>
      <c r="W457" s="2" t="s">
        <v>62</v>
      </c>
      <c r="X457" s="4" t="s">
        <v>102</v>
      </c>
      <c r="Y457" s="2"/>
      <c r="Z457" s="13"/>
      <c r="AE457" t="e">
        <f>IF($AI457="Y",(_xlfn.XLOOKUP($Z457,#REF!,#REF!,)),"")</f>
        <v>#REF!</v>
      </c>
      <c r="AF457" t="e">
        <f>IF($AI457="Y",(_xlfn.XLOOKUP($Z457,#REF!,#REF!,)),"")</f>
        <v>#REF!</v>
      </c>
      <c r="AG457" t="e">
        <f>IF($AI457="Y",(_xlfn.XLOOKUP($Z457,#REF!,#REF!,)),"")</f>
        <v>#REF!</v>
      </c>
      <c r="AH457" t="e">
        <f>IF($AI457="Y",(_xlfn.XLOOKUP($Z457,#REF!,#REF!,)),"")</f>
        <v>#REF!</v>
      </c>
      <c r="AI457" t="e">
        <f>_xlfn.IFNA(_xlfn.XLOOKUP($Z457,#REF!,#REF!,),"")</f>
        <v>#REF!</v>
      </c>
    </row>
    <row r="458" spans="1:35" hidden="1">
      <c r="A458" s="2" t="s">
        <v>3989</v>
      </c>
      <c r="B458" s="2" t="s">
        <v>89</v>
      </c>
      <c r="C458" s="2" t="s">
        <v>3667</v>
      </c>
      <c r="D458" s="2" t="s">
        <v>135</v>
      </c>
      <c r="E458" s="2" t="s">
        <v>142</v>
      </c>
      <c r="F458" s="2" t="s">
        <v>4478</v>
      </c>
      <c r="G458" s="2" t="s">
        <v>137</v>
      </c>
      <c r="H458" s="2" t="s">
        <v>3991</v>
      </c>
      <c r="I458" s="2" t="s">
        <v>3991</v>
      </c>
      <c r="J458" s="2"/>
      <c r="K458" s="2" t="s">
        <v>66</v>
      </c>
      <c r="L458" s="2" t="s">
        <v>66</v>
      </c>
      <c r="M458" s="2" t="s">
        <v>66</v>
      </c>
      <c r="N458" s="2" t="s">
        <v>66</v>
      </c>
      <c r="O458" s="2" t="s">
        <v>66</v>
      </c>
      <c r="P458" s="2" t="s">
        <v>3992</v>
      </c>
      <c r="Q458" s="2" t="s">
        <v>139</v>
      </c>
      <c r="R458" s="2" t="s">
        <v>66</v>
      </c>
      <c r="S458" s="2" t="s">
        <v>99</v>
      </c>
      <c r="T458" s="2" t="s">
        <v>140</v>
      </c>
      <c r="U458" s="2"/>
      <c r="V458" s="2"/>
      <c r="W458" s="2" t="s">
        <v>112</v>
      </c>
      <c r="X458" s="4" t="s">
        <v>102</v>
      </c>
      <c r="Y458" s="2"/>
      <c r="Z458" s="13"/>
      <c r="AE458" t="e">
        <f>IF($AI458="Y",(_xlfn.XLOOKUP($Z458,#REF!,#REF!,)),"")</f>
        <v>#REF!</v>
      </c>
      <c r="AF458" t="e">
        <f>IF($AI458="Y",(_xlfn.XLOOKUP($Z458,#REF!,#REF!,)),"")</f>
        <v>#REF!</v>
      </c>
      <c r="AG458" t="e">
        <f>IF($AI458="Y",(_xlfn.XLOOKUP($Z458,#REF!,#REF!,)),"")</f>
        <v>#REF!</v>
      </c>
      <c r="AH458" t="e">
        <f>IF($AI458="Y",(_xlfn.XLOOKUP($Z458,#REF!,#REF!,)),"")</f>
        <v>#REF!</v>
      </c>
      <c r="AI458" t="e">
        <f>_xlfn.IFNA(_xlfn.XLOOKUP($Z458,#REF!,#REF!,),"")</f>
        <v>#REF!</v>
      </c>
    </row>
    <row r="459" spans="1:35" hidden="1">
      <c r="A459" s="2" t="s">
        <v>3989</v>
      </c>
      <c r="B459" s="2" t="s">
        <v>89</v>
      </c>
      <c r="C459" s="2" t="s">
        <v>4479</v>
      </c>
      <c r="D459" s="2" t="s">
        <v>147</v>
      </c>
      <c r="E459" s="2" t="s">
        <v>136</v>
      </c>
      <c r="F459" s="2" t="s">
        <v>4478</v>
      </c>
      <c r="G459" s="2" t="s">
        <v>137</v>
      </c>
      <c r="H459" s="2" t="s">
        <v>3991</v>
      </c>
      <c r="I459" s="2" t="s">
        <v>3991</v>
      </c>
      <c r="J459" s="2"/>
      <c r="K459" s="2" t="s">
        <v>66</v>
      </c>
      <c r="L459" s="2" t="s">
        <v>66</v>
      </c>
      <c r="M459" s="2" t="s">
        <v>66</v>
      </c>
      <c r="N459" s="2" t="s">
        <v>66</v>
      </c>
      <c r="O459" s="2" t="s">
        <v>66</v>
      </c>
      <c r="P459" s="2" t="s">
        <v>3992</v>
      </c>
      <c r="Q459" s="2" t="s">
        <v>139</v>
      </c>
      <c r="R459" s="2" t="s">
        <v>66</v>
      </c>
      <c r="S459" s="2" t="s">
        <v>99</v>
      </c>
      <c r="T459" s="2" t="s">
        <v>148</v>
      </c>
      <c r="U459" s="2"/>
      <c r="V459" s="2"/>
      <c r="W459" s="2" t="s">
        <v>62</v>
      </c>
      <c r="X459" s="4" t="s">
        <v>102</v>
      </c>
      <c r="Y459" s="2"/>
      <c r="Z459" s="13"/>
      <c r="AE459" t="e">
        <f>IF($AI459="Y",(_xlfn.XLOOKUP($Z459,#REF!,#REF!,)),"")</f>
        <v>#REF!</v>
      </c>
      <c r="AF459" t="e">
        <f>IF($AI459="Y",(_xlfn.XLOOKUP($Z459,#REF!,#REF!,)),"")</f>
        <v>#REF!</v>
      </c>
      <c r="AG459" t="e">
        <f>IF($AI459="Y",(_xlfn.XLOOKUP($Z459,#REF!,#REF!,)),"")</f>
        <v>#REF!</v>
      </c>
      <c r="AH459" t="e">
        <f>IF($AI459="Y",(_xlfn.XLOOKUP($Z459,#REF!,#REF!,)),"")</f>
        <v>#REF!</v>
      </c>
      <c r="AI459" t="e">
        <f>_xlfn.IFNA(_xlfn.XLOOKUP($Z459,#REF!,#REF!,),"")</f>
        <v>#REF!</v>
      </c>
    </row>
    <row r="460" spans="1:35" hidden="1">
      <c r="A460" s="2" t="s">
        <v>3989</v>
      </c>
      <c r="B460" s="2" t="s">
        <v>89</v>
      </c>
      <c r="C460" s="2" t="s">
        <v>3669</v>
      </c>
      <c r="D460" s="2" t="s">
        <v>147</v>
      </c>
      <c r="E460" s="2" t="s">
        <v>142</v>
      </c>
      <c r="F460" s="2" t="s">
        <v>4478</v>
      </c>
      <c r="G460" s="2" t="s">
        <v>137</v>
      </c>
      <c r="H460" s="2" t="s">
        <v>3991</v>
      </c>
      <c r="I460" s="2" t="s">
        <v>3991</v>
      </c>
      <c r="J460" s="2"/>
      <c r="K460" s="2" t="s">
        <v>66</v>
      </c>
      <c r="L460" s="2" t="s">
        <v>66</v>
      </c>
      <c r="M460" s="2" t="s">
        <v>66</v>
      </c>
      <c r="N460" s="2" t="s">
        <v>66</v>
      </c>
      <c r="O460" s="2" t="s">
        <v>66</v>
      </c>
      <c r="P460" s="2" t="s">
        <v>3992</v>
      </c>
      <c r="Q460" s="2" t="s">
        <v>139</v>
      </c>
      <c r="R460" s="2" t="s">
        <v>66</v>
      </c>
      <c r="S460" s="2" t="s">
        <v>99</v>
      </c>
      <c r="T460" s="2" t="s">
        <v>148</v>
      </c>
      <c r="U460" s="2"/>
      <c r="V460" s="2"/>
      <c r="W460" s="2" t="s">
        <v>112</v>
      </c>
      <c r="X460" s="4" t="s">
        <v>102</v>
      </c>
      <c r="Y460" s="2"/>
      <c r="Z460" s="13"/>
      <c r="AE460" t="e">
        <f>IF($AI460="Y",(_xlfn.XLOOKUP($Z460,#REF!,#REF!,)),"")</f>
        <v>#REF!</v>
      </c>
      <c r="AF460" t="e">
        <f>IF($AI460="Y",(_xlfn.XLOOKUP($Z460,#REF!,#REF!,)),"")</f>
        <v>#REF!</v>
      </c>
      <c r="AG460" t="e">
        <f>IF($AI460="Y",(_xlfn.XLOOKUP($Z460,#REF!,#REF!,)),"")</f>
        <v>#REF!</v>
      </c>
      <c r="AH460" t="e">
        <f>IF($AI460="Y",(_xlfn.XLOOKUP($Z460,#REF!,#REF!,)),"")</f>
        <v>#REF!</v>
      </c>
      <c r="AI460" t="e">
        <f>_xlfn.IFNA(_xlfn.XLOOKUP($Z460,#REF!,#REF!,),"")</f>
        <v>#REF!</v>
      </c>
    </row>
    <row r="461" spans="1:35" hidden="1">
      <c r="A461" s="2" t="s">
        <v>3989</v>
      </c>
      <c r="B461" s="2" t="s">
        <v>89</v>
      </c>
      <c r="C461" s="2" t="s">
        <v>4480</v>
      </c>
      <c r="D461" s="2" t="s">
        <v>289</v>
      </c>
      <c r="E461" s="2" t="s">
        <v>136</v>
      </c>
      <c r="F461" s="2" t="s">
        <v>4481</v>
      </c>
      <c r="G461" s="2" t="s">
        <v>137</v>
      </c>
      <c r="H461" s="2" t="s">
        <v>3991</v>
      </c>
      <c r="I461" s="2" t="s">
        <v>3991</v>
      </c>
      <c r="J461" s="2"/>
      <c r="K461" s="2" t="s">
        <v>66</v>
      </c>
      <c r="L461" s="2" t="s">
        <v>66</v>
      </c>
      <c r="M461" s="2" t="s">
        <v>66</v>
      </c>
      <c r="N461" s="2" t="s">
        <v>66</v>
      </c>
      <c r="O461" s="2" t="s">
        <v>66</v>
      </c>
      <c r="P461" s="2" t="s">
        <v>3992</v>
      </c>
      <c r="Q461" s="2" t="s">
        <v>139</v>
      </c>
      <c r="R461" s="2" t="s">
        <v>66</v>
      </c>
      <c r="S461" s="2" t="s">
        <v>291</v>
      </c>
      <c r="T461" s="2" t="s">
        <v>304</v>
      </c>
      <c r="U461" s="2"/>
      <c r="V461" s="2"/>
      <c r="W461" s="2" t="s">
        <v>62</v>
      </c>
      <c r="X461" s="4" t="s">
        <v>102</v>
      </c>
      <c r="Y461" s="2"/>
      <c r="Z461" s="13"/>
      <c r="AE461" t="e">
        <f>IF($AI461="Y",(_xlfn.XLOOKUP($Z461,#REF!,#REF!,)),"")</f>
        <v>#REF!</v>
      </c>
      <c r="AF461" t="e">
        <f>IF($AI461="Y",(_xlfn.XLOOKUP($Z461,#REF!,#REF!,)),"")</f>
        <v>#REF!</v>
      </c>
      <c r="AG461" t="e">
        <f>IF($AI461="Y",(_xlfn.XLOOKUP($Z461,#REF!,#REF!,)),"")</f>
        <v>#REF!</v>
      </c>
      <c r="AH461" t="e">
        <f>IF($AI461="Y",(_xlfn.XLOOKUP($Z461,#REF!,#REF!,)),"")</f>
        <v>#REF!</v>
      </c>
      <c r="AI461" t="e">
        <f>_xlfn.IFNA(_xlfn.XLOOKUP($Z461,#REF!,#REF!,),"")</f>
        <v>#REF!</v>
      </c>
    </row>
    <row r="462" spans="1:35" hidden="1">
      <c r="A462" s="2" t="s">
        <v>3989</v>
      </c>
      <c r="B462" s="2" t="s">
        <v>89</v>
      </c>
      <c r="C462" s="2" t="s">
        <v>3671</v>
      </c>
      <c r="D462" s="2" t="s">
        <v>289</v>
      </c>
      <c r="E462" s="2" t="s">
        <v>142</v>
      </c>
      <c r="F462" s="2" t="s">
        <v>4481</v>
      </c>
      <c r="G462" s="2" t="s">
        <v>137</v>
      </c>
      <c r="H462" s="2" t="s">
        <v>3991</v>
      </c>
      <c r="I462" s="2" t="s">
        <v>3991</v>
      </c>
      <c r="J462" s="2"/>
      <c r="K462" s="2" t="s">
        <v>66</v>
      </c>
      <c r="L462" s="2" t="s">
        <v>66</v>
      </c>
      <c r="M462" s="2" t="s">
        <v>66</v>
      </c>
      <c r="N462" s="2" t="s">
        <v>66</v>
      </c>
      <c r="O462" s="2" t="s">
        <v>66</v>
      </c>
      <c r="P462" s="2" t="s">
        <v>3992</v>
      </c>
      <c r="Q462" s="2" t="s">
        <v>139</v>
      </c>
      <c r="R462" s="2" t="s">
        <v>66</v>
      </c>
      <c r="S462" s="2" t="s">
        <v>291</v>
      </c>
      <c r="T462" s="2" t="s">
        <v>304</v>
      </c>
      <c r="U462" s="2"/>
      <c r="V462" s="2"/>
      <c r="W462" s="2" t="s">
        <v>112</v>
      </c>
      <c r="X462" s="4" t="s">
        <v>102</v>
      </c>
      <c r="Y462" s="2"/>
      <c r="Z462" s="13"/>
      <c r="AE462" t="e">
        <f>IF($AI462="Y",(_xlfn.XLOOKUP($Z462,#REF!,#REF!,)),"")</f>
        <v>#REF!</v>
      </c>
      <c r="AF462" t="e">
        <f>IF($AI462="Y",(_xlfn.XLOOKUP($Z462,#REF!,#REF!,)),"")</f>
        <v>#REF!</v>
      </c>
      <c r="AG462" t="e">
        <f>IF($AI462="Y",(_xlfn.XLOOKUP($Z462,#REF!,#REF!,)),"")</f>
        <v>#REF!</v>
      </c>
      <c r="AH462" t="e">
        <f>IF($AI462="Y",(_xlfn.XLOOKUP($Z462,#REF!,#REF!,)),"")</f>
        <v>#REF!</v>
      </c>
      <c r="AI462" t="e">
        <f>_xlfn.IFNA(_xlfn.XLOOKUP($Z462,#REF!,#REF!,),"")</f>
        <v>#REF!</v>
      </c>
    </row>
    <row r="463" spans="1:35" hidden="1">
      <c r="A463" s="2" t="s">
        <v>3989</v>
      </c>
      <c r="B463" s="2" t="s">
        <v>89</v>
      </c>
      <c r="C463" s="2" t="s">
        <v>4482</v>
      </c>
      <c r="D463" s="2" t="s">
        <v>472</v>
      </c>
      <c r="E463" s="2" t="s">
        <v>136</v>
      </c>
      <c r="F463" s="2" t="s">
        <v>175</v>
      </c>
      <c r="G463" s="2" t="s">
        <v>137</v>
      </c>
      <c r="H463" s="2" t="s">
        <v>3991</v>
      </c>
      <c r="I463" s="2" t="s">
        <v>3991</v>
      </c>
      <c r="J463" s="2"/>
      <c r="K463" s="2" t="s">
        <v>66</v>
      </c>
      <c r="L463" s="2" t="s">
        <v>66</v>
      </c>
      <c r="M463" s="2" t="s">
        <v>66</v>
      </c>
      <c r="N463" s="2" t="s">
        <v>66</v>
      </c>
      <c r="O463" s="2" t="s">
        <v>66</v>
      </c>
      <c r="P463" s="2" t="s">
        <v>3992</v>
      </c>
      <c r="Q463" s="2" t="s">
        <v>139</v>
      </c>
      <c r="R463" s="2" t="s">
        <v>66</v>
      </c>
      <c r="S463" s="2" t="s">
        <v>438</v>
      </c>
      <c r="T463" s="2" t="s">
        <v>473</v>
      </c>
      <c r="U463" s="2"/>
      <c r="V463" s="2"/>
      <c r="W463" s="2" t="s">
        <v>62</v>
      </c>
      <c r="X463" s="4" t="s">
        <v>102</v>
      </c>
      <c r="Y463" s="2"/>
      <c r="Z463" s="13"/>
      <c r="AE463" t="e">
        <f>IF($AI463="Y",(_xlfn.XLOOKUP($Z463,#REF!,#REF!,)),"")</f>
        <v>#REF!</v>
      </c>
      <c r="AF463" t="e">
        <f>IF($AI463="Y",(_xlfn.XLOOKUP($Z463,#REF!,#REF!,)),"")</f>
        <v>#REF!</v>
      </c>
      <c r="AG463" t="e">
        <f>IF($AI463="Y",(_xlfn.XLOOKUP($Z463,#REF!,#REF!,)),"")</f>
        <v>#REF!</v>
      </c>
      <c r="AH463" t="e">
        <f>IF($AI463="Y",(_xlfn.XLOOKUP($Z463,#REF!,#REF!,)),"")</f>
        <v>#REF!</v>
      </c>
      <c r="AI463" t="e">
        <f>_xlfn.IFNA(_xlfn.XLOOKUP($Z463,#REF!,#REF!,),"")</f>
        <v>#REF!</v>
      </c>
    </row>
    <row r="464" spans="1:35" hidden="1">
      <c r="A464" s="2" t="s">
        <v>3989</v>
      </c>
      <c r="B464" s="2" t="s">
        <v>89</v>
      </c>
      <c r="C464" s="2" t="s">
        <v>3673</v>
      </c>
      <c r="D464" s="2" t="s">
        <v>475</v>
      </c>
      <c r="E464" s="2" t="s">
        <v>142</v>
      </c>
      <c r="F464" s="2" t="s">
        <v>175</v>
      </c>
      <c r="G464" s="2" t="s">
        <v>137</v>
      </c>
      <c r="H464" s="2" t="s">
        <v>3991</v>
      </c>
      <c r="I464" s="2" t="s">
        <v>3991</v>
      </c>
      <c r="J464" s="2"/>
      <c r="K464" s="2" t="s">
        <v>66</v>
      </c>
      <c r="L464" s="2" t="s">
        <v>66</v>
      </c>
      <c r="M464" s="2" t="s">
        <v>66</v>
      </c>
      <c r="N464" s="2" t="s">
        <v>66</v>
      </c>
      <c r="O464" s="2" t="s">
        <v>66</v>
      </c>
      <c r="P464" s="2" t="s">
        <v>3992</v>
      </c>
      <c r="Q464" s="2" t="s">
        <v>139</v>
      </c>
      <c r="R464" s="2" t="s">
        <v>66</v>
      </c>
      <c r="S464" s="2" t="s">
        <v>438</v>
      </c>
      <c r="T464" s="2" t="s">
        <v>473</v>
      </c>
      <c r="U464" s="2"/>
      <c r="V464" s="2"/>
      <c r="W464" s="2" t="s">
        <v>112</v>
      </c>
      <c r="X464" s="4" t="s">
        <v>102</v>
      </c>
      <c r="Y464" s="2"/>
      <c r="Z464" s="13"/>
      <c r="AE464" t="e">
        <f>IF($AI464="Y",(_xlfn.XLOOKUP($Z464,#REF!,#REF!,)),"")</f>
        <v>#REF!</v>
      </c>
      <c r="AF464" t="e">
        <f>IF($AI464="Y",(_xlfn.XLOOKUP($Z464,#REF!,#REF!,)),"")</f>
        <v>#REF!</v>
      </c>
      <c r="AG464" t="e">
        <f>IF($AI464="Y",(_xlfn.XLOOKUP($Z464,#REF!,#REF!,)),"")</f>
        <v>#REF!</v>
      </c>
      <c r="AH464" t="e">
        <f>IF($AI464="Y",(_xlfn.XLOOKUP($Z464,#REF!,#REF!,)),"")</f>
        <v>#REF!</v>
      </c>
      <c r="AI464" t="e">
        <f>_xlfn.IFNA(_xlfn.XLOOKUP($Z464,#REF!,#REF!,),"")</f>
        <v>#REF!</v>
      </c>
    </row>
    <row r="465" spans="1:35" hidden="1">
      <c r="A465" s="2" t="s">
        <v>3989</v>
      </c>
      <c r="B465" s="2" t="s">
        <v>89</v>
      </c>
      <c r="C465" s="2" t="s">
        <v>4483</v>
      </c>
      <c r="D465" s="2" t="s">
        <v>499</v>
      </c>
      <c r="E465" s="2" t="s">
        <v>136</v>
      </c>
      <c r="F465" s="2" t="s">
        <v>461</v>
      </c>
      <c r="G465" s="2" t="s">
        <v>137</v>
      </c>
      <c r="H465" s="2" t="s">
        <v>3991</v>
      </c>
      <c r="I465" s="2" t="s">
        <v>3991</v>
      </c>
      <c r="J465" s="2"/>
      <c r="K465" s="2" t="s">
        <v>66</v>
      </c>
      <c r="L465" s="2" t="s">
        <v>66</v>
      </c>
      <c r="M465" s="2" t="s">
        <v>66</v>
      </c>
      <c r="N465" s="2" t="s">
        <v>66</v>
      </c>
      <c r="O465" s="2" t="s">
        <v>66</v>
      </c>
      <c r="P465" s="2" t="s">
        <v>3992</v>
      </c>
      <c r="Q465" s="2" t="s">
        <v>139</v>
      </c>
      <c r="R465" s="2" t="s">
        <v>66</v>
      </c>
      <c r="S465" s="2" t="s">
        <v>438</v>
      </c>
      <c r="T465" s="2" t="s">
        <v>500</v>
      </c>
      <c r="U465" s="2"/>
      <c r="V465" s="2"/>
      <c r="W465" s="2" t="s">
        <v>62</v>
      </c>
      <c r="X465" s="4" t="s">
        <v>102</v>
      </c>
      <c r="Y465" s="2"/>
      <c r="Z465" s="13"/>
      <c r="AE465" t="e">
        <f>IF($AI465="Y",(_xlfn.XLOOKUP($Z465,#REF!,#REF!,)),"")</f>
        <v>#REF!</v>
      </c>
      <c r="AF465" t="e">
        <f>IF($AI465="Y",(_xlfn.XLOOKUP($Z465,#REF!,#REF!,)),"")</f>
        <v>#REF!</v>
      </c>
      <c r="AG465" t="e">
        <f>IF($AI465="Y",(_xlfn.XLOOKUP($Z465,#REF!,#REF!,)),"")</f>
        <v>#REF!</v>
      </c>
      <c r="AH465" t="e">
        <f>IF($AI465="Y",(_xlfn.XLOOKUP($Z465,#REF!,#REF!,)),"")</f>
        <v>#REF!</v>
      </c>
      <c r="AI465" t="e">
        <f>_xlfn.IFNA(_xlfn.XLOOKUP($Z465,#REF!,#REF!,),"")</f>
        <v>#REF!</v>
      </c>
    </row>
    <row r="466" spans="1:35" hidden="1">
      <c r="A466" s="2" t="s">
        <v>3989</v>
      </c>
      <c r="B466" s="2" t="s">
        <v>89</v>
      </c>
      <c r="C466" s="2" t="s">
        <v>3674</v>
      </c>
      <c r="D466" s="2" t="s">
        <v>499</v>
      </c>
      <c r="E466" s="2" t="s">
        <v>142</v>
      </c>
      <c r="F466" s="2" t="s">
        <v>461</v>
      </c>
      <c r="G466" s="2" t="s">
        <v>137</v>
      </c>
      <c r="H466" s="2" t="s">
        <v>3991</v>
      </c>
      <c r="I466" s="2" t="s">
        <v>3991</v>
      </c>
      <c r="J466" s="2"/>
      <c r="K466" s="2" t="s">
        <v>66</v>
      </c>
      <c r="L466" s="2" t="s">
        <v>66</v>
      </c>
      <c r="M466" s="2" t="s">
        <v>66</v>
      </c>
      <c r="N466" s="2" t="s">
        <v>66</v>
      </c>
      <c r="O466" s="2" t="s">
        <v>66</v>
      </c>
      <c r="P466" s="2" t="s">
        <v>3992</v>
      </c>
      <c r="Q466" s="2" t="s">
        <v>139</v>
      </c>
      <c r="R466" s="2" t="s">
        <v>66</v>
      </c>
      <c r="S466" s="2" t="s">
        <v>438</v>
      </c>
      <c r="T466" s="2" t="s">
        <v>500</v>
      </c>
      <c r="U466" s="2"/>
      <c r="V466" s="2"/>
      <c r="W466" s="2" t="s">
        <v>112</v>
      </c>
      <c r="X466" s="4" t="s">
        <v>102</v>
      </c>
      <c r="Y466" s="2"/>
      <c r="Z466" s="13"/>
      <c r="AE466" t="e">
        <f>IF($AI466="Y",(_xlfn.XLOOKUP($Z466,#REF!,#REF!,)),"")</f>
        <v>#REF!</v>
      </c>
      <c r="AF466" t="e">
        <f>IF($AI466="Y",(_xlfn.XLOOKUP($Z466,#REF!,#REF!,)),"")</f>
        <v>#REF!</v>
      </c>
      <c r="AG466" t="e">
        <f>IF($AI466="Y",(_xlfn.XLOOKUP($Z466,#REF!,#REF!,)),"")</f>
        <v>#REF!</v>
      </c>
      <c r="AH466" t="e">
        <f>IF($AI466="Y",(_xlfn.XLOOKUP($Z466,#REF!,#REF!,)),"")</f>
        <v>#REF!</v>
      </c>
      <c r="AI466" t="e">
        <f>_xlfn.IFNA(_xlfn.XLOOKUP($Z466,#REF!,#REF!,),"")</f>
        <v>#REF!</v>
      </c>
    </row>
    <row r="467" spans="1:35" hidden="1">
      <c r="A467" s="2" t="s">
        <v>3989</v>
      </c>
      <c r="B467" s="2" t="s">
        <v>525</v>
      </c>
      <c r="C467" s="2" t="s">
        <v>4484</v>
      </c>
      <c r="D467" s="2" t="s">
        <v>625</v>
      </c>
      <c r="E467" s="2" t="s">
        <v>136</v>
      </c>
      <c r="F467" s="2" t="s">
        <v>4485</v>
      </c>
      <c r="G467" s="2" t="s">
        <v>137</v>
      </c>
      <c r="H467" s="2" t="s">
        <v>137</v>
      </c>
      <c r="I467" s="2" t="s">
        <v>137</v>
      </c>
      <c r="J467" s="2"/>
      <c r="K467" s="2" t="s">
        <v>66</v>
      </c>
      <c r="L467" s="2" t="s">
        <v>66</v>
      </c>
      <c r="M467" s="2" t="s">
        <v>66</v>
      </c>
      <c r="N467" s="2" t="s">
        <v>66</v>
      </c>
      <c r="O467" s="2" t="s">
        <v>66</v>
      </c>
      <c r="P467" s="2" t="s">
        <v>3992</v>
      </c>
      <c r="Q467" s="2" t="s">
        <v>139</v>
      </c>
      <c r="R467" s="2" t="s">
        <v>66</v>
      </c>
      <c r="S467" s="2" t="s">
        <v>599</v>
      </c>
      <c r="T467" s="2" t="s">
        <v>626</v>
      </c>
      <c r="U467" s="2"/>
      <c r="V467" s="2"/>
      <c r="W467" s="2" t="s">
        <v>62</v>
      </c>
      <c r="X467" s="4" t="s">
        <v>102</v>
      </c>
      <c r="Y467" s="2"/>
      <c r="Z467" s="13"/>
      <c r="AE467" t="e">
        <f>IF($AI467="Y",(_xlfn.XLOOKUP($Z467,#REF!,#REF!,)),"")</f>
        <v>#REF!</v>
      </c>
      <c r="AF467" t="e">
        <f>IF($AI467="Y",(_xlfn.XLOOKUP($Z467,#REF!,#REF!,)),"")</f>
        <v>#REF!</v>
      </c>
      <c r="AG467" t="e">
        <f>IF($AI467="Y",(_xlfn.XLOOKUP($Z467,#REF!,#REF!,)),"")</f>
        <v>#REF!</v>
      </c>
      <c r="AH467" t="e">
        <f>IF($AI467="Y",(_xlfn.XLOOKUP($Z467,#REF!,#REF!,)),"")</f>
        <v>#REF!</v>
      </c>
      <c r="AI467" t="e">
        <f>_xlfn.IFNA(_xlfn.XLOOKUP($Z467,#REF!,#REF!,),"")</f>
        <v>#REF!</v>
      </c>
    </row>
    <row r="468" spans="1:35" hidden="1">
      <c r="A468" s="2" t="s">
        <v>3989</v>
      </c>
      <c r="B468" s="2" t="s">
        <v>525</v>
      </c>
      <c r="C468" s="2" t="s">
        <v>3676</v>
      </c>
      <c r="D468" s="2" t="s">
        <v>625</v>
      </c>
      <c r="E468" s="2" t="s">
        <v>142</v>
      </c>
      <c r="F468" s="2" t="s">
        <v>4485</v>
      </c>
      <c r="G468" s="2" t="s">
        <v>137</v>
      </c>
      <c r="H468" s="2" t="s">
        <v>137</v>
      </c>
      <c r="I468" s="2" t="s">
        <v>137</v>
      </c>
      <c r="J468" s="2"/>
      <c r="K468" s="2" t="s">
        <v>66</v>
      </c>
      <c r="L468" s="2" t="s">
        <v>66</v>
      </c>
      <c r="M468" s="2" t="s">
        <v>66</v>
      </c>
      <c r="N468" s="2" t="s">
        <v>66</v>
      </c>
      <c r="O468" s="2" t="s">
        <v>66</v>
      </c>
      <c r="P468" s="2" t="s">
        <v>3992</v>
      </c>
      <c r="Q468" s="2" t="s">
        <v>139</v>
      </c>
      <c r="R468" s="2" t="s">
        <v>66</v>
      </c>
      <c r="S468" s="2" t="s">
        <v>599</v>
      </c>
      <c r="T468" s="2" t="s">
        <v>626</v>
      </c>
      <c r="U468" s="2"/>
      <c r="V468" s="2"/>
      <c r="W468" s="2" t="s">
        <v>112</v>
      </c>
      <c r="X468" s="4" t="s">
        <v>102</v>
      </c>
      <c r="Y468" s="2"/>
      <c r="Z468" s="13"/>
      <c r="AE468" t="e">
        <f>IF($AI468="Y",(_xlfn.XLOOKUP($Z468,#REF!,#REF!,)),"")</f>
        <v>#REF!</v>
      </c>
      <c r="AF468" t="e">
        <f>IF($AI468="Y",(_xlfn.XLOOKUP($Z468,#REF!,#REF!,)),"")</f>
        <v>#REF!</v>
      </c>
      <c r="AG468" t="e">
        <f>IF($AI468="Y",(_xlfn.XLOOKUP($Z468,#REF!,#REF!,)),"")</f>
        <v>#REF!</v>
      </c>
      <c r="AH468" t="e">
        <f>IF($AI468="Y",(_xlfn.XLOOKUP($Z468,#REF!,#REF!,)),"")</f>
        <v>#REF!</v>
      </c>
      <c r="AI468" t="e">
        <f>_xlfn.IFNA(_xlfn.XLOOKUP($Z468,#REF!,#REF!,),"")</f>
        <v>#REF!</v>
      </c>
    </row>
    <row r="469" spans="1:35" hidden="1">
      <c r="A469" s="2" t="s">
        <v>3989</v>
      </c>
      <c r="B469" s="2" t="s">
        <v>525</v>
      </c>
      <c r="C469" s="2" t="s">
        <v>4486</v>
      </c>
      <c r="D469" s="2" t="s">
        <v>681</v>
      </c>
      <c r="E469" s="2" t="s">
        <v>136</v>
      </c>
      <c r="F469" s="2" t="s">
        <v>4487</v>
      </c>
      <c r="G469" s="2" t="s">
        <v>137</v>
      </c>
      <c r="H469" s="2" t="s">
        <v>137</v>
      </c>
      <c r="I469" s="2" t="s">
        <v>137</v>
      </c>
      <c r="J469" s="2"/>
      <c r="K469" s="2" t="s">
        <v>66</v>
      </c>
      <c r="L469" s="2" t="s">
        <v>66</v>
      </c>
      <c r="M469" s="2" t="s">
        <v>66</v>
      </c>
      <c r="N469" s="2" t="s">
        <v>66</v>
      </c>
      <c r="O469" s="2" t="s">
        <v>66</v>
      </c>
      <c r="P469" s="2" t="s">
        <v>3992</v>
      </c>
      <c r="Q469" s="2" t="s">
        <v>139</v>
      </c>
      <c r="R469" s="2" t="s">
        <v>66</v>
      </c>
      <c r="S469" s="2" t="s">
        <v>641</v>
      </c>
      <c r="T469" s="2" t="s">
        <v>682</v>
      </c>
      <c r="U469" s="2"/>
      <c r="V469" s="2"/>
      <c r="W469" s="2" t="s">
        <v>62</v>
      </c>
      <c r="X469" s="4" t="s">
        <v>102</v>
      </c>
      <c r="Y469" s="2"/>
      <c r="Z469" s="13"/>
      <c r="AE469" t="e">
        <f>IF($AI469="Y",(_xlfn.XLOOKUP($Z469,#REF!,#REF!,)),"")</f>
        <v>#REF!</v>
      </c>
      <c r="AF469" t="e">
        <f>IF($AI469="Y",(_xlfn.XLOOKUP($Z469,#REF!,#REF!,)),"")</f>
        <v>#REF!</v>
      </c>
      <c r="AG469" t="e">
        <f>IF($AI469="Y",(_xlfn.XLOOKUP($Z469,#REF!,#REF!,)),"")</f>
        <v>#REF!</v>
      </c>
      <c r="AH469" t="e">
        <f>IF($AI469="Y",(_xlfn.XLOOKUP($Z469,#REF!,#REF!,)),"")</f>
        <v>#REF!</v>
      </c>
      <c r="AI469" t="e">
        <f>_xlfn.IFNA(_xlfn.XLOOKUP($Z469,#REF!,#REF!,),"")</f>
        <v>#REF!</v>
      </c>
    </row>
    <row r="470" spans="1:35" hidden="1">
      <c r="A470" s="2" t="s">
        <v>3989</v>
      </c>
      <c r="B470" s="2" t="s">
        <v>525</v>
      </c>
      <c r="C470" s="2" t="s">
        <v>3678</v>
      </c>
      <c r="D470" s="2" t="s">
        <v>681</v>
      </c>
      <c r="E470" s="2" t="s">
        <v>142</v>
      </c>
      <c r="F470" s="2" t="s">
        <v>4487</v>
      </c>
      <c r="G470" s="2" t="s">
        <v>137</v>
      </c>
      <c r="H470" s="2" t="s">
        <v>137</v>
      </c>
      <c r="I470" s="2" t="s">
        <v>137</v>
      </c>
      <c r="J470" s="2"/>
      <c r="K470" s="2" t="s">
        <v>66</v>
      </c>
      <c r="L470" s="2" t="s">
        <v>66</v>
      </c>
      <c r="M470" s="2" t="s">
        <v>66</v>
      </c>
      <c r="N470" s="2" t="s">
        <v>66</v>
      </c>
      <c r="O470" s="2" t="s">
        <v>66</v>
      </c>
      <c r="P470" s="2" t="s">
        <v>3992</v>
      </c>
      <c r="Q470" s="2" t="s">
        <v>139</v>
      </c>
      <c r="R470" s="2" t="s">
        <v>66</v>
      </c>
      <c r="S470" s="2" t="s">
        <v>641</v>
      </c>
      <c r="T470" s="2" t="s">
        <v>682</v>
      </c>
      <c r="U470" s="2"/>
      <c r="V470" s="2"/>
      <c r="W470" s="2" t="s">
        <v>112</v>
      </c>
      <c r="X470" s="4" t="s">
        <v>102</v>
      </c>
      <c r="Y470" s="2"/>
      <c r="Z470" s="13"/>
      <c r="AE470" t="e">
        <f>IF($AI470="Y",(_xlfn.XLOOKUP($Z470,#REF!,#REF!,)),"")</f>
        <v>#REF!</v>
      </c>
      <c r="AF470" t="e">
        <f>IF($AI470="Y",(_xlfn.XLOOKUP($Z470,#REF!,#REF!,)),"")</f>
        <v>#REF!</v>
      </c>
      <c r="AG470" t="e">
        <f>IF($AI470="Y",(_xlfn.XLOOKUP($Z470,#REF!,#REF!,)),"")</f>
        <v>#REF!</v>
      </c>
      <c r="AH470" t="e">
        <f>IF($AI470="Y",(_xlfn.XLOOKUP($Z470,#REF!,#REF!,)),"")</f>
        <v>#REF!</v>
      </c>
      <c r="AI470" t="e">
        <f>_xlfn.IFNA(_xlfn.XLOOKUP($Z470,#REF!,#REF!,),"")</f>
        <v>#REF!</v>
      </c>
    </row>
    <row r="471" spans="1:35" hidden="1">
      <c r="A471" s="2" t="s">
        <v>3989</v>
      </c>
      <c r="B471" s="2" t="s">
        <v>804</v>
      </c>
      <c r="C471" s="2" t="s">
        <v>4488</v>
      </c>
      <c r="D471" s="2" t="s">
        <v>850</v>
      </c>
      <c r="E471" s="2" t="s">
        <v>136</v>
      </c>
      <c r="F471" s="2" t="s">
        <v>824</v>
      </c>
      <c r="G471" s="2" t="s">
        <v>137</v>
      </c>
      <c r="H471" s="2" t="s">
        <v>137</v>
      </c>
      <c r="I471" s="2" t="s">
        <v>137</v>
      </c>
      <c r="J471" s="2"/>
      <c r="K471" s="2" t="s">
        <v>66</v>
      </c>
      <c r="L471" s="2" t="s">
        <v>66</v>
      </c>
      <c r="M471" s="2" t="s">
        <v>66</v>
      </c>
      <c r="N471" s="2" t="s">
        <v>66</v>
      </c>
      <c r="O471" s="2" t="s">
        <v>66</v>
      </c>
      <c r="P471" s="2" t="s">
        <v>3992</v>
      </c>
      <c r="Q471" s="2" t="s">
        <v>139</v>
      </c>
      <c r="R471" s="2" t="s">
        <v>66</v>
      </c>
      <c r="S471" s="2" t="s">
        <v>808</v>
      </c>
      <c r="T471" s="2" t="s">
        <v>859</v>
      </c>
      <c r="U471" s="2"/>
      <c r="V471" s="2"/>
      <c r="W471" s="2" t="s">
        <v>62</v>
      </c>
      <c r="X471" s="4" t="s">
        <v>102</v>
      </c>
      <c r="Y471" s="2"/>
      <c r="Z471" s="13"/>
      <c r="AE471" t="e">
        <f>IF($AI471="Y",(_xlfn.XLOOKUP($Z471,#REF!,#REF!,)),"")</f>
        <v>#REF!</v>
      </c>
      <c r="AF471" t="e">
        <f>IF($AI471="Y",(_xlfn.XLOOKUP($Z471,#REF!,#REF!,)),"")</f>
        <v>#REF!</v>
      </c>
      <c r="AG471" t="e">
        <f>IF($AI471="Y",(_xlfn.XLOOKUP($Z471,#REF!,#REF!,)),"")</f>
        <v>#REF!</v>
      </c>
      <c r="AH471" t="e">
        <f>IF($AI471="Y",(_xlfn.XLOOKUP($Z471,#REF!,#REF!,)),"")</f>
        <v>#REF!</v>
      </c>
      <c r="AI471" t="e">
        <f>_xlfn.IFNA(_xlfn.XLOOKUP($Z471,#REF!,#REF!,),"")</f>
        <v>#REF!</v>
      </c>
    </row>
    <row r="472" spans="1:35" hidden="1">
      <c r="A472" s="2" t="s">
        <v>3989</v>
      </c>
      <c r="B472" s="2" t="s">
        <v>804</v>
      </c>
      <c r="C472" s="2" t="s">
        <v>3680</v>
      </c>
      <c r="D472" s="2" t="s">
        <v>850</v>
      </c>
      <c r="E472" s="2" t="s">
        <v>142</v>
      </c>
      <c r="F472" s="2" t="s">
        <v>824</v>
      </c>
      <c r="G472" s="2" t="s">
        <v>137</v>
      </c>
      <c r="H472" s="2" t="s">
        <v>137</v>
      </c>
      <c r="I472" s="2" t="s">
        <v>137</v>
      </c>
      <c r="J472" s="2"/>
      <c r="K472" s="2" t="s">
        <v>66</v>
      </c>
      <c r="L472" s="2" t="s">
        <v>66</v>
      </c>
      <c r="M472" s="2" t="s">
        <v>66</v>
      </c>
      <c r="N472" s="2" t="s">
        <v>66</v>
      </c>
      <c r="O472" s="2" t="s">
        <v>66</v>
      </c>
      <c r="P472" s="2" t="s">
        <v>3992</v>
      </c>
      <c r="Q472" s="2" t="s">
        <v>139</v>
      </c>
      <c r="R472" s="2" t="s">
        <v>66</v>
      </c>
      <c r="S472" s="2" t="s">
        <v>808</v>
      </c>
      <c r="T472" s="2" t="s">
        <v>859</v>
      </c>
      <c r="U472" s="2"/>
      <c r="V472" s="2"/>
      <c r="W472" s="2" t="s">
        <v>112</v>
      </c>
      <c r="X472" s="4" t="s">
        <v>102</v>
      </c>
      <c r="Y472" s="2"/>
      <c r="Z472" s="13"/>
      <c r="AE472" t="e">
        <f>IF($AI472="Y",(_xlfn.XLOOKUP($Z472,#REF!,#REF!,)),"")</f>
        <v>#REF!</v>
      </c>
      <c r="AF472" t="e">
        <f>IF($AI472="Y",(_xlfn.XLOOKUP($Z472,#REF!,#REF!,)),"")</f>
        <v>#REF!</v>
      </c>
      <c r="AG472" t="e">
        <f>IF($AI472="Y",(_xlfn.XLOOKUP($Z472,#REF!,#REF!,)),"")</f>
        <v>#REF!</v>
      </c>
      <c r="AH472" t="e">
        <f>IF($AI472="Y",(_xlfn.XLOOKUP($Z472,#REF!,#REF!,)),"")</f>
        <v>#REF!</v>
      </c>
      <c r="AI472" t="e">
        <f>_xlfn.IFNA(_xlfn.XLOOKUP($Z472,#REF!,#REF!,),"")</f>
        <v>#REF!</v>
      </c>
    </row>
    <row r="473" spans="1:35" hidden="1">
      <c r="A473" s="2" t="s">
        <v>3989</v>
      </c>
      <c r="B473" s="2" t="s">
        <v>929</v>
      </c>
      <c r="C473" s="2" t="s">
        <v>4489</v>
      </c>
      <c r="D473" s="2" t="s">
        <v>1092</v>
      </c>
      <c r="E473" s="2" t="s">
        <v>136</v>
      </c>
      <c r="F473" s="2" t="s">
        <v>1079</v>
      </c>
      <c r="G473" s="2" t="s">
        <v>137</v>
      </c>
      <c r="H473" s="2" t="s">
        <v>137</v>
      </c>
      <c r="I473" s="2" t="s">
        <v>137</v>
      </c>
      <c r="J473" s="2"/>
      <c r="K473" s="2" t="s">
        <v>66</v>
      </c>
      <c r="L473" s="2" t="s">
        <v>66</v>
      </c>
      <c r="M473" s="2" t="s">
        <v>66</v>
      </c>
      <c r="N473" s="2" t="s">
        <v>66</v>
      </c>
      <c r="O473" s="2" t="s">
        <v>66</v>
      </c>
      <c r="P473" s="2" t="s">
        <v>3992</v>
      </c>
      <c r="Q473" s="2" t="s">
        <v>139</v>
      </c>
      <c r="R473" s="2" t="s">
        <v>66</v>
      </c>
      <c r="S473" s="2" t="s">
        <v>1081</v>
      </c>
      <c r="T473" s="2" t="s">
        <v>1093</v>
      </c>
      <c r="U473" s="2"/>
      <c r="V473" s="2"/>
      <c r="W473" s="2" t="s">
        <v>62</v>
      </c>
      <c r="X473" s="4" t="s">
        <v>102</v>
      </c>
      <c r="Y473" s="2"/>
      <c r="Z473" s="13"/>
      <c r="AE473" t="e">
        <f>IF($AI473="Y",(_xlfn.XLOOKUP($Z473,#REF!,#REF!,)),"")</f>
        <v>#REF!</v>
      </c>
      <c r="AF473" t="e">
        <f>IF($AI473="Y",(_xlfn.XLOOKUP($Z473,#REF!,#REF!,)),"")</f>
        <v>#REF!</v>
      </c>
      <c r="AG473" t="e">
        <f>IF($AI473="Y",(_xlfn.XLOOKUP($Z473,#REF!,#REF!,)),"")</f>
        <v>#REF!</v>
      </c>
      <c r="AH473" t="e">
        <f>IF($AI473="Y",(_xlfn.XLOOKUP($Z473,#REF!,#REF!,)),"")</f>
        <v>#REF!</v>
      </c>
      <c r="AI473" t="e">
        <f>_xlfn.IFNA(_xlfn.XLOOKUP($Z473,#REF!,#REF!,),"")</f>
        <v>#REF!</v>
      </c>
    </row>
    <row r="474" spans="1:35" hidden="1">
      <c r="A474" s="2" t="s">
        <v>3989</v>
      </c>
      <c r="B474" s="2" t="s">
        <v>929</v>
      </c>
      <c r="C474" s="2" t="s">
        <v>3681</v>
      </c>
      <c r="D474" s="2" t="s">
        <v>1092</v>
      </c>
      <c r="E474" s="2" t="s">
        <v>142</v>
      </c>
      <c r="F474" s="2" t="s">
        <v>1079</v>
      </c>
      <c r="G474" s="2" t="s">
        <v>137</v>
      </c>
      <c r="H474" s="2" t="s">
        <v>137</v>
      </c>
      <c r="I474" s="2" t="s">
        <v>137</v>
      </c>
      <c r="J474" s="2"/>
      <c r="K474" s="2" t="s">
        <v>66</v>
      </c>
      <c r="L474" s="2" t="s">
        <v>66</v>
      </c>
      <c r="M474" s="2" t="s">
        <v>66</v>
      </c>
      <c r="N474" s="2" t="s">
        <v>66</v>
      </c>
      <c r="O474" s="2" t="s">
        <v>66</v>
      </c>
      <c r="P474" s="2" t="s">
        <v>3992</v>
      </c>
      <c r="Q474" s="2" t="s">
        <v>139</v>
      </c>
      <c r="R474" s="2" t="s">
        <v>66</v>
      </c>
      <c r="S474" s="2" t="s">
        <v>1081</v>
      </c>
      <c r="T474" s="2" t="s">
        <v>1093</v>
      </c>
      <c r="U474" s="2"/>
      <c r="V474" s="2"/>
      <c r="W474" s="2" t="s">
        <v>112</v>
      </c>
      <c r="X474" s="4" t="s">
        <v>102</v>
      </c>
      <c r="Y474" s="2"/>
      <c r="Z474" s="13"/>
      <c r="AE474" t="e">
        <f>IF($AI474="Y",(_xlfn.XLOOKUP($Z474,#REF!,#REF!,)),"")</f>
        <v>#REF!</v>
      </c>
      <c r="AF474" t="e">
        <f>IF($AI474="Y",(_xlfn.XLOOKUP($Z474,#REF!,#REF!,)),"")</f>
        <v>#REF!</v>
      </c>
      <c r="AG474" t="e">
        <f>IF($AI474="Y",(_xlfn.XLOOKUP($Z474,#REF!,#REF!,)),"")</f>
        <v>#REF!</v>
      </c>
      <c r="AH474" t="e">
        <f>IF($AI474="Y",(_xlfn.XLOOKUP($Z474,#REF!,#REF!,)),"")</f>
        <v>#REF!</v>
      </c>
      <c r="AI474" t="e">
        <f>_xlfn.IFNA(_xlfn.XLOOKUP($Z474,#REF!,#REF!,),"")</f>
        <v>#REF!</v>
      </c>
    </row>
    <row r="475" spans="1:35" hidden="1">
      <c r="A475" s="2" t="s">
        <v>3989</v>
      </c>
      <c r="B475" s="2" t="s">
        <v>929</v>
      </c>
      <c r="C475" s="2" t="s">
        <v>4490</v>
      </c>
      <c r="D475" s="2" t="s">
        <v>1136</v>
      </c>
      <c r="E475" s="2" t="s">
        <v>136</v>
      </c>
      <c r="F475" s="2" t="s">
        <v>4491</v>
      </c>
      <c r="G475" s="2" t="s">
        <v>137</v>
      </c>
      <c r="H475" s="2" t="s">
        <v>137</v>
      </c>
      <c r="I475" s="2" t="s">
        <v>137</v>
      </c>
      <c r="J475" s="2"/>
      <c r="K475" s="2" t="s">
        <v>66</v>
      </c>
      <c r="L475" s="2" t="s">
        <v>66</v>
      </c>
      <c r="M475" s="2" t="s">
        <v>66</v>
      </c>
      <c r="N475" s="2" t="s">
        <v>66</v>
      </c>
      <c r="O475" s="2" t="s">
        <v>66</v>
      </c>
      <c r="P475" s="2" t="s">
        <v>3992</v>
      </c>
      <c r="Q475" s="2" t="s">
        <v>139</v>
      </c>
      <c r="R475" s="2" t="s">
        <v>66</v>
      </c>
      <c r="S475" s="2" t="s">
        <v>1109</v>
      </c>
      <c r="T475" s="2" t="s">
        <v>1137</v>
      </c>
      <c r="U475" s="2"/>
      <c r="V475" s="2"/>
      <c r="W475" s="2" t="s">
        <v>62</v>
      </c>
      <c r="X475" s="4" t="s">
        <v>102</v>
      </c>
      <c r="Y475" s="2"/>
      <c r="Z475" s="13"/>
      <c r="AE475" t="e">
        <f>IF($AI475="Y",(_xlfn.XLOOKUP($Z475,#REF!,#REF!,)),"")</f>
        <v>#REF!</v>
      </c>
      <c r="AF475" t="e">
        <f>IF($AI475="Y",(_xlfn.XLOOKUP($Z475,#REF!,#REF!,)),"")</f>
        <v>#REF!</v>
      </c>
      <c r="AG475" t="e">
        <f>IF($AI475="Y",(_xlfn.XLOOKUP($Z475,#REF!,#REF!,)),"")</f>
        <v>#REF!</v>
      </c>
      <c r="AH475" t="e">
        <f>IF($AI475="Y",(_xlfn.XLOOKUP($Z475,#REF!,#REF!,)),"")</f>
        <v>#REF!</v>
      </c>
      <c r="AI475" t="e">
        <f>_xlfn.IFNA(_xlfn.XLOOKUP($Z475,#REF!,#REF!,),"")</f>
        <v>#REF!</v>
      </c>
    </row>
    <row r="476" spans="1:35" hidden="1">
      <c r="A476" s="2" t="s">
        <v>3989</v>
      </c>
      <c r="B476" s="2" t="s">
        <v>929</v>
      </c>
      <c r="C476" s="2" t="s">
        <v>3683</v>
      </c>
      <c r="D476" s="2" t="s">
        <v>1136</v>
      </c>
      <c r="E476" s="2" t="s">
        <v>142</v>
      </c>
      <c r="F476" s="2" t="s">
        <v>4491</v>
      </c>
      <c r="G476" s="2" t="s">
        <v>137</v>
      </c>
      <c r="H476" s="2" t="s">
        <v>137</v>
      </c>
      <c r="I476" s="2" t="s">
        <v>137</v>
      </c>
      <c r="J476" s="2"/>
      <c r="K476" s="2" t="s">
        <v>66</v>
      </c>
      <c r="L476" s="2" t="s">
        <v>66</v>
      </c>
      <c r="M476" s="2" t="s">
        <v>66</v>
      </c>
      <c r="N476" s="2" t="s">
        <v>66</v>
      </c>
      <c r="O476" s="2" t="s">
        <v>66</v>
      </c>
      <c r="P476" s="2" t="s">
        <v>3992</v>
      </c>
      <c r="Q476" s="2" t="s">
        <v>139</v>
      </c>
      <c r="R476" s="2" t="s">
        <v>66</v>
      </c>
      <c r="S476" s="2" t="s">
        <v>1109</v>
      </c>
      <c r="T476" s="2" t="s">
        <v>1137</v>
      </c>
      <c r="U476" s="2"/>
      <c r="V476" s="2"/>
      <c r="W476" s="2" t="s">
        <v>112</v>
      </c>
      <c r="X476" s="4" t="s">
        <v>102</v>
      </c>
      <c r="Y476" s="2"/>
      <c r="Z476" s="13"/>
      <c r="AE476" t="e">
        <f>IF($AI476="Y",(_xlfn.XLOOKUP($Z476,#REF!,#REF!,)),"")</f>
        <v>#REF!</v>
      </c>
      <c r="AF476" t="e">
        <f>IF($AI476="Y",(_xlfn.XLOOKUP($Z476,#REF!,#REF!,)),"")</f>
        <v>#REF!</v>
      </c>
      <c r="AG476" t="e">
        <f>IF($AI476="Y",(_xlfn.XLOOKUP($Z476,#REF!,#REF!,)),"")</f>
        <v>#REF!</v>
      </c>
      <c r="AH476" t="e">
        <f>IF($AI476="Y",(_xlfn.XLOOKUP($Z476,#REF!,#REF!,)),"")</f>
        <v>#REF!</v>
      </c>
      <c r="AI476" t="e">
        <f>_xlfn.IFNA(_xlfn.XLOOKUP($Z476,#REF!,#REF!,),"")</f>
        <v>#REF!</v>
      </c>
    </row>
    <row r="477" spans="1:35" hidden="1">
      <c r="A477" s="2" t="s">
        <v>3989</v>
      </c>
      <c r="B477" s="2" t="s">
        <v>929</v>
      </c>
      <c r="C477" s="2" t="s">
        <v>4492</v>
      </c>
      <c r="D477" s="2" t="s">
        <v>1176</v>
      </c>
      <c r="E477" s="2" t="s">
        <v>136</v>
      </c>
      <c r="F477" s="2" t="s">
        <v>4493</v>
      </c>
      <c r="G477" s="2" t="s">
        <v>137</v>
      </c>
      <c r="H477" s="2" t="s">
        <v>137</v>
      </c>
      <c r="I477" s="2" t="s">
        <v>137</v>
      </c>
      <c r="J477" s="2"/>
      <c r="K477" s="2" t="s">
        <v>66</v>
      </c>
      <c r="L477" s="2" t="s">
        <v>66</v>
      </c>
      <c r="M477" s="2" t="s">
        <v>66</v>
      </c>
      <c r="N477" s="2" t="s">
        <v>66</v>
      </c>
      <c r="O477" s="2" t="s">
        <v>66</v>
      </c>
      <c r="P477" s="2" t="s">
        <v>3992</v>
      </c>
      <c r="Q477" s="2" t="s">
        <v>139</v>
      </c>
      <c r="R477" s="2" t="s">
        <v>66</v>
      </c>
      <c r="S477" s="2" t="s">
        <v>1154</v>
      </c>
      <c r="T477" s="2" t="s">
        <v>1177</v>
      </c>
      <c r="U477" s="2"/>
      <c r="V477" s="2"/>
      <c r="W477" s="2" t="s">
        <v>62</v>
      </c>
      <c r="X477" s="4" t="s">
        <v>102</v>
      </c>
      <c r="Y477" s="2"/>
      <c r="Z477" s="13"/>
      <c r="AE477" t="e">
        <f>IF($AI477="Y",(_xlfn.XLOOKUP($Z477,#REF!,#REF!,)),"")</f>
        <v>#REF!</v>
      </c>
      <c r="AF477" t="e">
        <f>IF($AI477="Y",(_xlfn.XLOOKUP($Z477,#REF!,#REF!,)),"")</f>
        <v>#REF!</v>
      </c>
      <c r="AG477" t="e">
        <f>IF($AI477="Y",(_xlfn.XLOOKUP($Z477,#REF!,#REF!,)),"")</f>
        <v>#REF!</v>
      </c>
      <c r="AH477" t="e">
        <f>IF($AI477="Y",(_xlfn.XLOOKUP($Z477,#REF!,#REF!,)),"")</f>
        <v>#REF!</v>
      </c>
      <c r="AI477" t="e">
        <f>_xlfn.IFNA(_xlfn.XLOOKUP($Z477,#REF!,#REF!,),"")</f>
        <v>#REF!</v>
      </c>
    </row>
    <row r="478" spans="1:35" hidden="1">
      <c r="A478" s="2" t="s">
        <v>3989</v>
      </c>
      <c r="B478" s="2" t="s">
        <v>929</v>
      </c>
      <c r="C478" s="2" t="s">
        <v>3685</v>
      </c>
      <c r="D478" s="2" t="s">
        <v>1176</v>
      </c>
      <c r="E478" s="2" t="s">
        <v>142</v>
      </c>
      <c r="F478" s="2" t="s">
        <v>4493</v>
      </c>
      <c r="G478" s="2" t="s">
        <v>137</v>
      </c>
      <c r="H478" s="2" t="s">
        <v>137</v>
      </c>
      <c r="I478" s="2" t="s">
        <v>137</v>
      </c>
      <c r="J478" s="2"/>
      <c r="K478" s="2" t="s">
        <v>66</v>
      </c>
      <c r="L478" s="2" t="s">
        <v>66</v>
      </c>
      <c r="M478" s="2" t="s">
        <v>66</v>
      </c>
      <c r="N478" s="2" t="s">
        <v>66</v>
      </c>
      <c r="O478" s="2" t="s">
        <v>66</v>
      </c>
      <c r="P478" s="2" t="s">
        <v>3992</v>
      </c>
      <c r="Q478" s="2" t="s">
        <v>139</v>
      </c>
      <c r="R478" s="2" t="s">
        <v>66</v>
      </c>
      <c r="S478" s="2" t="s">
        <v>1154</v>
      </c>
      <c r="T478" s="2" t="s">
        <v>1177</v>
      </c>
      <c r="U478" s="2"/>
      <c r="V478" s="2"/>
      <c r="W478" s="2" t="s">
        <v>112</v>
      </c>
      <c r="X478" s="4" t="s">
        <v>102</v>
      </c>
      <c r="Y478" s="2"/>
      <c r="Z478" s="13"/>
      <c r="AE478" t="e">
        <f>IF($AI478="Y",(_xlfn.XLOOKUP($Z478,#REF!,#REF!,)),"")</f>
        <v>#REF!</v>
      </c>
      <c r="AF478" t="e">
        <f>IF($AI478="Y",(_xlfn.XLOOKUP($Z478,#REF!,#REF!,)),"")</f>
        <v>#REF!</v>
      </c>
      <c r="AG478" t="e">
        <f>IF($AI478="Y",(_xlfn.XLOOKUP($Z478,#REF!,#REF!,)),"")</f>
        <v>#REF!</v>
      </c>
      <c r="AH478" t="e">
        <f>IF($AI478="Y",(_xlfn.XLOOKUP($Z478,#REF!,#REF!,)),"")</f>
        <v>#REF!</v>
      </c>
      <c r="AI478" t="e">
        <f>_xlfn.IFNA(_xlfn.XLOOKUP($Z478,#REF!,#REF!,),"")</f>
        <v>#REF!</v>
      </c>
    </row>
    <row r="479" spans="1:35" hidden="1">
      <c r="A479" s="2" t="s">
        <v>3989</v>
      </c>
      <c r="B479" s="2" t="s">
        <v>929</v>
      </c>
      <c r="C479" s="2" t="s">
        <v>4494</v>
      </c>
      <c r="D479" s="2" t="s">
        <v>1385</v>
      </c>
      <c r="E479" s="2" t="s">
        <v>136</v>
      </c>
      <c r="F479" s="2" t="s">
        <v>4495</v>
      </c>
      <c r="G479" s="2" t="s">
        <v>137</v>
      </c>
      <c r="H479" s="2" t="s">
        <v>137</v>
      </c>
      <c r="I479" s="2" t="s">
        <v>137</v>
      </c>
      <c r="J479" s="2"/>
      <c r="K479" s="2" t="s">
        <v>66</v>
      </c>
      <c r="L479" s="2" t="s">
        <v>66</v>
      </c>
      <c r="M479" s="2" t="s">
        <v>66</v>
      </c>
      <c r="N479" s="2" t="s">
        <v>66</v>
      </c>
      <c r="O479" s="2" t="s">
        <v>66</v>
      </c>
      <c r="P479" s="2" t="s">
        <v>3992</v>
      </c>
      <c r="Q479" s="2" t="s">
        <v>139</v>
      </c>
      <c r="R479" s="2" t="s">
        <v>66</v>
      </c>
      <c r="S479" s="2" t="s">
        <v>1360</v>
      </c>
      <c r="T479" s="2" t="s">
        <v>1386</v>
      </c>
      <c r="U479" s="2"/>
      <c r="V479" s="2"/>
      <c r="W479" s="2" t="s">
        <v>62</v>
      </c>
      <c r="X479" s="4" t="s">
        <v>102</v>
      </c>
      <c r="Y479" s="2"/>
      <c r="Z479" s="13"/>
      <c r="AE479" t="e">
        <f>IF($AI479="Y",(_xlfn.XLOOKUP($Z479,#REF!,#REF!,)),"")</f>
        <v>#REF!</v>
      </c>
      <c r="AF479" t="e">
        <f>IF($AI479="Y",(_xlfn.XLOOKUP($Z479,#REF!,#REF!,)),"")</f>
        <v>#REF!</v>
      </c>
      <c r="AG479" t="e">
        <f>IF($AI479="Y",(_xlfn.XLOOKUP($Z479,#REF!,#REF!,)),"")</f>
        <v>#REF!</v>
      </c>
      <c r="AH479" t="e">
        <f>IF($AI479="Y",(_xlfn.XLOOKUP($Z479,#REF!,#REF!,)),"")</f>
        <v>#REF!</v>
      </c>
      <c r="AI479" t="e">
        <f>_xlfn.IFNA(_xlfn.XLOOKUP($Z479,#REF!,#REF!,),"")</f>
        <v>#REF!</v>
      </c>
    </row>
    <row r="480" spans="1:35" hidden="1">
      <c r="A480" s="2" t="s">
        <v>3989</v>
      </c>
      <c r="B480" s="2" t="s">
        <v>929</v>
      </c>
      <c r="C480" s="2" t="s">
        <v>3687</v>
      </c>
      <c r="D480" s="2" t="s">
        <v>1385</v>
      </c>
      <c r="E480" s="2" t="s">
        <v>142</v>
      </c>
      <c r="F480" s="2" t="s">
        <v>4495</v>
      </c>
      <c r="G480" s="2" t="s">
        <v>137</v>
      </c>
      <c r="H480" s="2" t="s">
        <v>137</v>
      </c>
      <c r="I480" s="2" t="s">
        <v>137</v>
      </c>
      <c r="J480" s="2"/>
      <c r="K480" s="2" t="s">
        <v>66</v>
      </c>
      <c r="L480" s="2" t="s">
        <v>66</v>
      </c>
      <c r="M480" s="2" t="s">
        <v>66</v>
      </c>
      <c r="N480" s="2" t="s">
        <v>66</v>
      </c>
      <c r="O480" s="2" t="s">
        <v>66</v>
      </c>
      <c r="P480" s="2" t="s">
        <v>3992</v>
      </c>
      <c r="Q480" s="2" t="s">
        <v>139</v>
      </c>
      <c r="R480" s="2" t="s">
        <v>66</v>
      </c>
      <c r="S480" s="2" t="s">
        <v>1360</v>
      </c>
      <c r="T480" s="2" t="s">
        <v>1386</v>
      </c>
      <c r="U480" s="2"/>
      <c r="V480" s="2"/>
      <c r="W480" s="2" t="s">
        <v>112</v>
      </c>
      <c r="X480" s="4" t="s">
        <v>102</v>
      </c>
      <c r="Y480" s="2"/>
      <c r="Z480" s="13"/>
      <c r="AE480" t="e">
        <f>IF($AI480="Y",(_xlfn.XLOOKUP($Z480,#REF!,#REF!,)),"")</f>
        <v>#REF!</v>
      </c>
      <c r="AF480" t="e">
        <f>IF($AI480="Y",(_xlfn.XLOOKUP($Z480,#REF!,#REF!,)),"")</f>
        <v>#REF!</v>
      </c>
      <c r="AG480" t="e">
        <f>IF($AI480="Y",(_xlfn.XLOOKUP($Z480,#REF!,#REF!,)),"")</f>
        <v>#REF!</v>
      </c>
      <c r="AH480" t="e">
        <f>IF($AI480="Y",(_xlfn.XLOOKUP($Z480,#REF!,#REF!,)),"")</f>
        <v>#REF!</v>
      </c>
      <c r="AI480" t="e">
        <f>_xlfn.IFNA(_xlfn.XLOOKUP($Z480,#REF!,#REF!,),"")</f>
        <v>#REF!</v>
      </c>
    </row>
    <row r="481" spans="1:35" hidden="1">
      <c r="A481" s="2" t="s">
        <v>3989</v>
      </c>
      <c r="B481" s="2" t="s">
        <v>1465</v>
      </c>
      <c r="C481" s="2" t="s">
        <v>4496</v>
      </c>
      <c r="D481" s="2" t="s">
        <v>1493</v>
      </c>
      <c r="E481" s="2" t="s">
        <v>136</v>
      </c>
      <c r="F481" s="2" t="s">
        <v>4497</v>
      </c>
      <c r="G481" s="2" t="s">
        <v>137</v>
      </c>
      <c r="H481" s="2" t="s">
        <v>3991</v>
      </c>
      <c r="I481" s="2" t="s">
        <v>3991</v>
      </c>
      <c r="J481" s="2"/>
      <c r="K481" s="2" t="s">
        <v>66</v>
      </c>
      <c r="L481" s="2" t="s">
        <v>66</v>
      </c>
      <c r="M481" s="2" t="s">
        <v>66</v>
      </c>
      <c r="N481" s="2" t="s">
        <v>66</v>
      </c>
      <c r="O481" s="2" t="s">
        <v>66</v>
      </c>
      <c r="P481" s="2" t="s">
        <v>3992</v>
      </c>
      <c r="Q481" s="2" t="s">
        <v>139</v>
      </c>
      <c r="R481" s="2" t="s">
        <v>66</v>
      </c>
      <c r="S481" s="2" t="s">
        <v>1475</v>
      </c>
      <c r="T481" s="2" t="s">
        <v>1494</v>
      </c>
      <c r="U481" s="2"/>
      <c r="V481" s="2"/>
      <c r="W481" s="2" t="s">
        <v>62</v>
      </c>
      <c r="X481" s="4" t="s">
        <v>102</v>
      </c>
      <c r="Y481" s="2"/>
      <c r="Z481" s="13"/>
      <c r="AE481" t="e">
        <f>IF($AI481="Y",(_xlfn.XLOOKUP($Z481,#REF!,#REF!,)),"")</f>
        <v>#REF!</v>
      </c>
      <c r="AF481" t="e">
        <f>IF($AI481="Y",(_xlfn.XLOOKUP($Z481,#REF!,#REF!,)),"")</f>
        <v>#REF!</v>
      </c>
      <c r="AG481" t="e">
        <f>IF($AI481="Y",(_xlfn.XLOOKUP($Z481,#REF!,#REF!,)),"")</f>
        <v>#REF!</v>
      </c>
      <c r="AH481" t="e">
        <f>IF($AI481="Y",(_xlfn.XLOOKUP($Z481,#REF!,#REF!,)),"")</f>
        <v>#REF!</v>
      </c>
      <c r="AI481" t="e">
        <f>_xlfn.IFNA(_xlfn.XLOOKUP($Z481,#REF!,#REF!,),"")</f>
        <v>#REF!</v>
      </c>
    </row>
    <row r="482" spans="1:35" hidden="1">
      <c r="A482" s="2" t="s">
        <v>3989</v>
      </c>
      <c r="B482" s="2" t="s">
        <v>1465</v>
      </c>
      <c r="C482" s="2" t="s">
        <v>3689</v>
      </c>
      <c r="D482" s="2" t="s">
        <v>1493</v>
      </c>
      <c r="E482" s="2" t="s">
        <v>142</v>
      </c>
      <c r="F482" s="2" t="s">
        <v>4497</v>
      </c>
      <c r="G482" s="2" t="s">
        <v>137</v>
      </c>
      <c r="H482" s="2" t="s">
        <v>3991</v>
      </c>
      <c r="I482" s="2" t="s">
        <v>3991</v>
      </c>
      <c r="J482" s="2"/>
      <c r="K482" s="2" t="s">
        <v>66</v>
      </c>
      <c r="L482" s="2" t="s">
        <v>66</v>
      </c>
      <c r="M482" s="2" t="s">
        <v>66</v>
      </c>
      <c r="N482" s="2" t="s">
        <v>66</v>
      </c>
      <c r="O482" s="2" t="s">
        <v>66</v>
      </c>
      <c r="P482" s="2" t="s">
        <v>3992</v>
      </c>
      <c r="Q482" s="2" t="s">
        <v>139</v>
      </c>
      <c r="R482" s="2" t="s">
        <v>66</v>
      </c>
      <c r="S482" s="2" t="s">
        <v>1475</v>
      </c>
      <c r="T482" s="2" t="s">
        <v>1494</v>
      </c>
      <c r="U482" s="2"/>
      <c r="V482" s="2"/>
      <c r="W482" s="2" t="s">
        <v>112</v>
      </c>
      <c r="X482" s="4" t="s">
        <v>102</v>
      </c>
      <c r="Y482" s="2"/>
      <c r="Z482" s="13"/>
      <c r="AE482" t="e">
        <f>IF($AI482="Y",(_xlfn.XLOOKUP($Z482,#REF!,#REF!,)),"")</f>
        <v>#REF!</v>
      </c>
      <c r="AF482" t="e">
        <f>IF($AI482="Y",(_xlfn.XLOOKUP($Z482,#REF!,#REF!,)),"")</f>
        <v>#REF!</v>
      </c>
      <c r="AG482" t="e">
        <f>IF($AI482="Y",(_xlfn.XLOOKUP($Z482,#REF!,#REF!,)),"")</f>
        <v>#REF!</v>
      </c>
      <c r="AH482" t="e">
        <f>IF($AI482="Y",(_xlfn.XLOOKUP($Z482,#REF!,#REF!,)),"")</f>
        <v>#REF!</v>
      </c>
      <c r="AI482" t="e">
        <f>_xlfn.IFNA(_xlfn.XLOOKUP($Z482,#REF!,#REF!,),"")</f>
        <v>#REF!</v>
      </c>
    </row>
    <row r="483" spans="1:35" hidden="1">
      <c r="A483" s="2" t="s">
        <v>3989</v>
      </c>
      <c r="B483" s="2" t="s">
        <v>1465</v>
      </c>
      <c r="C483" s="2" t="s">
        <v>4498</v>
      </c>
      <c r="D483" s="2" t="s">
        <v>1498</v>
      </c>
      <c r="E483" s="2" t="s">
        <v>136</v>
      </c>
      <c r="F483" s="2" t="s">
        <v>4497</v>
      </c>
      <c r="G483" s="2" t="s">
        <v>137</v>
      </c>
      <c r="H483" s="2" t="s">
        <v>3991</v>
      </c>
      <c r="I483" s="2" t="s">
        <v>3991</v>
      </c>
      <c r="J483" s="2"/>
      <c r="K483" s="2" t="s">
        <v>66</v>
      </c>
      <c r="L483" s="2" t="s">
        <v>66</v>
      </c>
      <c r="M483" s="2" t="s">
        <v>66</v>
      </c>
      <c r="N483" s="2" t="s">
        <v>66</v>
      </c>
      <c r="O483" s="2" t="s">
        <v>66</v>
      </c>
      <c r="P483" s="2" t="s">
        <v>3992</v>
      </c>
      <c r="Q483" s="2" t="s">
        <v>139</v>
      </c>
      <c r="R483" s="2" t="s">
        <v>66</v>
      </c>
      <c r="S483" s="2" t="s">
        <v>1475</v>
      </c>
      <c r="T483" s="2" t="s">
        <v>1499</v>
      </c>
      <c r="U483" s="2"/>
      <c r="V483" s="2"/>
      <c r="W483" s="2" t="s">
        <v>62</v>
      </c>
      <c r="X483" s="4" t="s">
        <v>102</v>
      </c>
      <c r="Y483" s="2"/>
      <c r="Z483" s="13"/>
      <c r="AE483" t="e">
        <f>IF($AI483="Y",(_xlfn.XLOOKUP($Z483,#REF!,#REF!,)),"")</f>
        <v>#REF!</v>
      </c>
      <c r="AF483" t="e">
        <f>IF($AI483="Y",(_xlfn.XLOOKUP($Z483,#REF!,#REF!,)),"")</f>
        <v>#REF!</v>
      </c>
      <c r="AG483" t="e">
        <f>IF($AI483="Y",(_xlfn.XLOOKUP($Z483,#REF!,#REF!,)),"")</f>
        <v>#REF!</v>
      </c>
      <c r="AH483" t="e">
        <f>IF($AI483="Y",(_xlfn.XLOOKUP($Z483,#REF!,#REF!,)),"")</f>
        <v>#REF!</v>
      </c>
      <c r="AI483" t="e">
        <f>_xlfn.IFNA(_xlfn.XLOOKUP($Z483,#REF!,#REF!,),"")</f>
        <v>#REF!</v>
      </c>
    </row>
    <row r="484" spans="1:35" hidden="1">
      <c r="A484" s="2" t="s">
        <v>3989</v>
      </c>
      <c r="B484" s="2" t="s">
        <v>1465</v>
      </c>
      <c r="C484" s="2" t="s">
        <v>3691</v>
      </c>
      <c r="D484" s="2" t="s">
        <v>1498</v>
      </c>
      <c r="E484" s="2" t="s">
        <v>142</v>
      </c>
      <c r="F484" s="2" t="s">
        <v>4497</v>
      </c>
      <c r="G484" s="2" t="s">
        <v>137</v>
      </c>
      <c r="H484" s="2" t="s">
        <v>3991</v>
      </c>
      <c r="I484" s="2" t="s">
        <v>3991</v>
      </c>
      <c r="J484" s="2"/>
      <c r="K484" s="2" t="s">
        <v>66</v>
      </c>
      <c r="L484" s="2" t="s">
        <v>66</v>
      </c>
      <c r="M484" s="2" t="s">
        <v>66</v>
      </c>
      <c r="N484" s="2" t="s">
        <v>66</v>
      </c>
      <c r="O484" s="2" t="s">
        <v>66</v>
      </c>
      <c r="P484" s="2" t="s">
        <v>3992</v>
      </c>
      <c r="Q484" s="2" t="s">
        <v>139</v>
      </c>
      <c r="R484" s="2" t="s">
        <v>66</v>
      </c>
      <c r="S484" s="2" t="s">
        <v>1475</v>
      </c>
      <c r="T484" s="2" t="s">
        <v>1499</v>
      </c>
      <c r="U484" s="2"/>
      <c r="V484" s="2"/>
      <c r="W484" s="2" t="s">
        <v>112</v>
      </c>
      <c r="X484" s="4" t="s">
        <v>102</v>
      </c>
      <c r="Y484" s="2"/>
      <c r="Z484" s="13"/>
      <c r="AE484" t="e">
        <f>IF($AI484="Y",(_xlfn.XLOOKUP($Z484,#REF!,#REF!,)),"")</f>
        <v>#REF!</v>
      </c>
      <c r="AF484" t="e">
        <f>IF($AI484="Y",(_xlfn.XLOOKUP($Z484,#REF!,#REF!,)),"")</f>
        <v>#REF!</v>
      </c>
      <c r="AG484" t="e">
        <f>IF($AI484="Y",(_xlfn.XLOOKUP($Z484,#REF!,#REF!,)),"")</f>
        <v>#REF!</v>
      </c>
      <c r="AH484" t="e">
        <f>IF($AI484="Y",(_xlfn.XLOOKUP($Z484,#REF!,#REF!,)),"")</f>
        <v>#REF!</v>
      </c>
      <c r="AI484" t="e">
        <f>_xlfn.IFNA(_xlfn.XLOOKUP($Z484,#REF!,#REF!,),"")</f>
        <v>#REF!</v>
      </c>
    </row>
    <row r="485" spans="1:35" hidden="1">
      <c r="A485" s="2" t="s">
        <v>3989</v>
      </c>
      <c r="B485" s="2" t="s">
        <v>1465</v>
      </c>
      <c r="C485" s="2" t="s">
        <v>4499</v>
      </c>
      <c r="D485" s="2" t="s">
        <v>1599</v>
      </c>
      <c r="E485" s="2" t="s">
        <v>136</v>
      </c>
      <c r="F485" s="2" t="s">
        <v>4500</v>
      </c>
      <c r="G485" s="2" t="s">
        <v>137</v>
      </c>
      <c r="H485" s="2" t="s">
        <v>3991</v>
      </c>
      <c r="I485" s="2" t="s">
        <v>3991</v>
      </c>
      <c r="J485" s="2"/>
      <c r="K485" s="2" t="s">
        <v>66</v>
      </c>
      <c r="L485" s="2" t="s">
        <v>66</v>
      </c>
      <c r="M485" s="2" t="s">
        <v>66</v>
      </c>
      <c r="N485" s="2" t="s">
        <v>66</v>
      </c>
      <c r="O485" s="2" t="s">
        <v>66</v>
      </c>
      <c r="P485" s="2" t="s">
        <v>3992</v>
      </c>
      <c r="Q485" s="2" t="s">
        <v>139</v>
      </c>
      <c r="R485" s="2" t="s">
        <v>66</v>
      </c>
      <c r="S485" s="2" t="s">
        <v>1587</v>
      </c>
      <c r="T485" s="2" t="s">
        <v>1601</v>
      </c>
      <c r="U485" s="2"/>
      <c r="V485" s="2"/>
      <c r="W485" s="2" t="s">
        <v>62</v>
      </c>
      <c r="X485" s="4" t="s">
        <v>102</v>
      </c>
      <c r="Y485" s="2"/>
      <c r="Z485" s="13"/>
      <c r="AE485" t="e">
        <f>IF($AI485="Y",(_xlfn.XLOOKUP($Z485,#REF!,#REF!,)),"")</f>
        <v>#REF!</v>
      </c>
      <c r="AF485" t="e">
        <f>IF($AI485="Y",(_xlfn.XLOOKUP($Z485,#REF!,#REF!,)),"")</f>
        <v>#REF!</v>
      </c>
      <c r="AG485" t="e">
        <f>IF($AI485="Y",(_xlfn.XLOOKUP($Z485,#REF!,#REF!,)),"")</f>
        <v>#REF!</v>
      </c>
      <c r="AH485" t="e">
        <f>IF($AI485="Y",(_xlfn.XLOOKUP($Z485,#REF!,#REF!,)),"")</f>
        <v>#REF!</v>
      </c>
      <c r="AI485" t="e">
        <f>_xlfn.IFNA(_xlfn.XLOOKUP($Z485,#REF!,#REF!,),"")</f>
        <v>#REF!</v>
      </c>
    </row>
    <row r="486" spans="1:35" hidden="1">
      <c r="A486" s="2" t="s">
        <v>3989</v>
      </c>
      <c r="B486" s="2" t="s">
        <v>1465</v>
      </c>
      <c r="C486" s="2" t="s">
        <v>3693</v>
      </c>
      <c r="D486" s="2" t="s">
        <v>1599</v>
      </c>
      <c r="E486" s="2" t="s">
        <v>142</v>
      </c>
      <c r="F486" s="2" t="s">
        <v>4500</v>
      </c>
      <c r="G486" s="2" t="s">
        <v>137</v>
      </c>
      <c r="H486" s="2" t="s">
        <v>3991</v>
      </c>
      <c r="I486" s="2" t="s">
        <v>3991</v>
      </c>
      <c r="J486" s="2"/>
      <c r="K486" s="2" t="s">
        <v>66</v>
      </c>
      <c r="L486" s="2" t="s">
        <v>66</v>
      </c>
      <c r="M486" s="2" t="s">
        <v>66</v>
      </c>
      <c r="N486" s="2" t="s">
        <v>66</v>
      </c>
      <c r="O486" s="2" t="s">
        <v>66</v>
      </c>
      <c r="P486" s="2" t="s">
        <v>3992</v>
      </c>
      <c r="Q486" s="2" t="s">
        <v>139</v>
      </c>
      <c r="R486" s="2" t="s">
        <v>66</v>
      </c>
      <c r="S486" s="2" t="s">
        <v>1587</v>
      </c>
      <c r="T486" s="2" t="s">
        <v>1601</v>
      </c>
      <c r="U486" s="2"/>
      <c r="V486" s="2"/>
      <c r="W486" s="2" t="s">
        <v>112</v>
      </c>
      <c r="X486" s="4" t="s">
        <v>102</v>
      </c>
      <c r="Y486" s="2"/>
      <c r="Z486" s="13"/>
      <c r="AE486" t="e">
        <f>IF($AI486="Y",(_xlfn.XLOOKUP($Z486,#REF!,#REF!,)),"")</f>
        <v>#REF!</v>
      </c>
      <c r="AF486" t="e">
        <f>IF($AI486="Y",(_xlfn.XLOOKUP($Z486,#REF!,#REF!,)),"")</f>
        <v>#REF!</v>
      </c>
      <c r="AG486" t="e">
        <f>IF($AI486="Y",(_xlfn.XLOOKUP($Z486,#REF!,#REF!,)),"")</f>
        <v>#REF!</v>
      </c>
      <c r="AH486" t="e">
        <f>IF($AI486="Y",(_xlfn.XLOOKUP($Z486,#REF!,#REF!,)),"")</f>
        <v>#REF!</v>
      </c>
      <c r="AI486" t="e">
        <f>_xlfn.IFNA(_xlfn.XLOOKUP($Z486,#REF!,#REF!,),"")</f>
        <v>#REF!</v>
      </c>
    </row>
    <row r="487" spans="1:35" hidden="1">
      <c r="A487" s="2" t="s">
        <v>3989</v>
      </c>
      <c r="B487" s="2" t="s">
        <v>1465</v>
      </c>
      <c r="C487" s="2" t="s">
        <v>4501</v>
      </c>
      <c r="D487" s="2" t="s">
        <v>1604</v>
      </c>
      <c r="E487" s="2" t="s">
        <v>136</v>
      </c>
      <c r="F487" s="2" t="s">
        <v>4500</v>
      </c>
      <c r="G487" s="2" t="s">
        <v>137</v>
      </c>
      <c r="H487" s="2" t="s">
        <v>3991</v>
      </c>
      <c r="I487" s="2" t="s">
        <v>3991</v>
      </c>
      <c r="J487" s="2"/>
      <c r="K487" s="2" t="s">
        <v>66</v>
      </c>
      <c r="L487" s="2" t="s">
        <v>66</v>
      </c>
      <c r="M487" s="2" t="s">
        <v>66</v>
      </c>
      <c r="N487" s="2" t="s">
        <v>66</v>
      </c>
      <c r="O487" s="2" t="s">
        <v>66</v>
      </c>
      <c r="P487" s="2" t="s">
        <v>3992</v>
      </c>
      <c r="Q487" s="2" t="s">
        <v>139</v>
      </c>
      <c r="R487" s="2" t="s">
        <v>66</v>
      </c>
      <c r="S487" s="2" t="s">
        <v>1587</v>
      </c>
      <c r="T487" s="2" t="s">
        <v>1605</v>
      </c>
      <c r="U487" s="2"/>
      <c r="V487" s="2"/>
      <c r="W487" s="2" t="s">
        <v>62</v>
      </c>
      <c r="X487" s="4" t="s">
        <v>102</v>
      </c>
      <c r="Y487" s="2"/>
      <c r="Z487" s="13"/>
      <c r="AE487" t="e">
        <f>IF($AI487="Y",(_xlfn.XLOOKUP($Z487,#REF!,#REF!,)),"")</f>
        <v>#REF!</v>
      </c>
      <c r="AF487" t="e">
        <f>IF($AI487="Y",(_xlfn.XLOOKUP($Z487,#REF!,#REF!,)),"")</f>
        <v>#REF!</v>
      </c>
      <c r="AG487" t="e">
        <f>IF($AI487="Y",(_xlfn.XLOOKUP($Z487,#REF!,#REF!,)),"")</f>
        <v>#REF!</v>
      </c>
      <c r="AH487" t="e">
        <f>IF($AI487="Y",(_xlfn.XLOOKUP($Z487,#REF!,#REF!,)),"")</f>
        <v>#REF!</v>
      </c>
      <c r="AI487" t="e">
        <f>_xlfn.IFNA(_xlfn.XLOOKUP($Z487,#REF!,#REF!,),"")</f>
        <v>#REF!</v>
      </c>
    </row>
    <row r="488" spans="1:35" hidden="1">
      <c r="A488" s="2" t="s">
        <v>3989</v>
      </c>
      <c r="B488" s="2" t="s">
        <v>1465</v>
      </c>
      <c r="C488" s="2" t="s">
        <v>3695</v>
      </c>
      <c r="D488" s="2" t="s">
        <v>1604</v>
      </c>
      <c r="E488" s="2" t="s">
        <v>142</v>
      </c>
      <c r="F488" s="2" t="s">
        <v>4500</v>
      </c>
      <c r="G488" s="2" t="s">
        <v>137</v>
      </c>
      <c r="H488" s="2" t="s">
        <v>3991</v>
      </c>
      <c r="I488" s="2" t="s">
        <v>3991</v>
      </c>
      <c r="J488" s="2"/>
      <c r="K488" s="2" t="s">
        <v>66</v>
      </c>
      <c r="L488" s="2" t="s">
        <v>66</v>
      </c>
      <c r="M488" s="2" t="s">
        <v>66</v>
      </c>
      <c r="N488" s="2" t="s">
        <v>66</v>
      </c>
      <c r="O488" s="2" t="s">
        <v>66</v>
      </c>
      <c r="P488" s="2" t="s">
        <v>3992</v>
      </c>
      <c r="Q488" s="2" t="s">
        <v>139</v>
      </c>
      <c r="R488" s="2" t="s">
        <v>66</v>
      </c>
      <c r="S488" s="2" t="s">
        <v>1587</v>
      </c>
      <c r="T488" s="2" t="s">
        <v>1605</v>
      </c>
      <c r="U488" s="2"/>
      <c r="V488" s="2"/>
      <c r="W488" s="2" t="s">
        <v>112</v>
      </c>
      <c r="X488" s="4" t="s">
        <v>102</v>
      </c>
      <c r="Y488" s="2"/>
      <c r="Z488" s="13"/>
      <c r="AE488" t="e">
        <f>IF($AI488="Y",(_xlfn.XLOOKUP($Z488,#REF!,#REF!,)),"")</f>
        <v>#REF!</v>
      </c>
      <c r="AF488" t="e">
        <f>IF($AI488="Y",(_xlfn.XLOOKUP($Z488,#REF!,#REF!,)),"")</f>
        <v>#REF!</v>
      </c>
      <c r="AG488" t="e">
        <f>IF($AI488="Y",(_xlfn.XLOOKUP($Z488,#REF!,#REF!,)),"")</f>
        <v>#REF!</v>
      </c>
      <c r="AH488" t="e">
        <f>IF($AI488="Y",(_xlfn.XLOOKUP($Z488,#REF!,#REF!,)),"")</f>
        <v>#REF!</v>
      </c>
      <c r="AI488" t="e">
        <f>_xlfn.IFNA(_xlfn.XLOOKUP($Z488,#REF!,#REF!,),"")</f>
        <v>#REF!</v>
      </c>
    </row>
    <row r="489" spans="1:35" hidden="1">
      <c r="A489" s="2" t="s">
        <v>3989</v>
      </c>
      <c r="B489" s="2" t="s">
        <v>1465</v>
      </c>
      <c r="C489" s="2" t="s">
        <v>4502</v>
      </c>
      <c r="D489" s="2" t="s">
        <v>1679</v>
      </c>
      <c r="E489" s="2" t="s">
        <v>136</v>
      </c>
      <c r="F489" s="2" t="s">
        <v>4503</v>
      </c>
      <c r="G489" s="2" t="s">
        <v>137</v>
      </c>
      <c r="H489" s="2" t="s">
        <v>3991</v>
      </c>
      <c r="I489" s="2" t="s">
        <v>3991</v>
      </c>
      <c r="J489" s="2"/>
      <c r="K489" s="2" t="s">
        <v>66</v>
      </c>
      <c r="L489" s="2" t="s">
        <v>66</v>
      </c>
      <c r="M489" s="2" t="s">
        <v>66</v>
      </c>
      <c r="N489" s="2" t="s">
        <v>66</v>
      </c>
      <c r="O489" s="2" t="s">
        <v>66</v>
      </c>
      <c r="P489" s="2" t="s">
        <v>3992</v>
      </c>
      <c r="Q489" s="2" t="s">
        <v>139</v>
      </c>
      <c r="R489" s="2" t="s">
        <v>66</v>
      </c>
      <c r="S489" s="2" t="s">
        <v>1658</v>
      </c>
      <c r="T489" s="2" t="s">
        <v>1680</v>
      </c>
      <c r="U489" s="2"/>
      <c r="V489" s="2"/>
      <c r="W489" s="2" t="s">
        <v>62</v>
      </c>
      <c r="X489" s="4" t="s">
        <v>102</v>
      </c>
      <c r="Y489" s="2"/>
      <c r="Z489" s="13"/>
      <c r="AE489" t="e">
        <f>IF($AI489="Y",(_xlfn.XLOOKUP($Z489,#REF!,#REF!,)),"")</f>
        <v>#REF!</v>
      </c>
      <c r="AF489" t="e">
        <f>IF($AI489="Y",(_xlfn.XLOOKUP($Z489,#REF!,#REF!,)),"")</f>
        <v>#REF!</v>
      </c>
      <c r="AG489" t="e">
        <f>IF($AI489="Y",(_xlfn.XLOOKUP($Z489,#REF!,#REF!,)),"")</f>
        <v>#REF!</v>
      </c>
      <c r="AH489" t="e">
        <f>IF($AI489="Y",(_xlfn.XLOOKUP($Z489,#REF!,#REF!,)),"")</f>
        <v>#REF!</v>
      </c>
      <c r="AI489" t="e">
        <f>_xlfn.IFNA(_xlfn.XLOOKUP($Z489,#REF!,#REF!,),"")</f>
        <v>#REF!</v>
      </c>
    </row>
    <row r="490" spans="1:35" hidden="1">
      <c r="A490" s="2" t="s">
        <v>3989</v>
      </c>
      <c r="B490" s="2" t="s">
        <v>1465</v>
      </c>
      <c r="C490" s="2" t="s">
        <v>3697</v>
      </c>
      <c r="D490" s="2" t="s">
        <v>1679</v>
      </c>
      <c r="E490" s="2" t="s">
        <v>142</v>
      </c>
      <c r="F490" s="2" t="s">
        <v>4503</v>
      </c>
      <c r="G490" s="2" t="s">
        <v>137</v>
      </c>
      <c r="H490" s="2" t="s">
        <v>3991</v>
      </c>
      <c r="I490" s="2" t="s">
        <v>3991</v>
      </c>
      <c r="J490" s="2"/>
      <c r="K490" s="2" t="s">
        <v>66</v>
      </c>
      <c r="L490" s="2" t="s">
        <v>66</v>
      </c>
      <c r="M490" s="2" t="s">
        <v>66</v>
      </c>
      <c r="N490" s="2" t="s">
        <v>66</v>
      </c>
      <c r="O490" s="2" t="s">
        <v>66</v>
      </c>
      <c r="P490" s="2" t="s">
        <v>3992</v>
      </c>
      <c r="Q490" s="2" t="s">
        <v>139</v>
      </c>
      <c r="R490" s="2" t="s">
        <v>66</v>
      </c>
      <c r="S490" s="2" t="s">
        <v>1658</v>
      </c>
      <c r="T490" s="2" t="s">
        <v>1680</v>
      </c>
      <c r="U490" s="2"/>
      <c r="V490" s="2"/>
      <c r="W490" s="2" t="s">
        <v>112</v>
      </c>
      <c r="X490" s="4" t="s">
        <v>102</v>
      </c>
      <c r="Y490" s="2"/>
      <c r="Z490" s="13"/>
      <c r="AE490" t="e">
        <f>IF($AI490="Y",(_xlfn.XLOOKUP($Z490,#REF!,#REF!,)),"")</f>
        <v>#REF!</v>
      </c>
      <c r="AF490" t="e">
        <f>IF($AI490="Y",(_xlfn.XLOOKUP($Z490,#REF!,#REF!,)),"")</f>
        <v>#REF!</v>
      </c>
      <c r="AG490" t="e">
        <f>IF($AI490="Y",(_xlfn.XLOOKUP($Z490,#REF!,#REF!,)),"")</f>
        <v>#REF!</v>
      </c>
      <c r="AH490" t="e">
        <f>IF($AI490="Y",(_xlfn.XLOOKUP($Z490,#REF!,#REF!,)),"")</f>
        <v>#REF!</v>
      </c>
      <c r="AI490" t="e">
        <f>_xlfn.IFNA(_xlfn.XLOOKUP($Z490,#REF!,#REF!,),"")</f>
        <v>#REF!</v>
      </c>
    </row>
    <row r="491" spans="1:35" hidden="1">
      <c r="A491" s="2" t="s">
        <v>3989</v>
      </c>
      <c r="B491" s="2" t="s">
        <v>1465</v>
      </c>
      <c r="C491" s="2" t="s">
        <v>4504</v>
      </c>
      <c r="D491" s="2" t="s">
        <v>1840</v>
      </c>
      <c r="E491" s="2" t="s">
        <v>136</v>
      </c>
      <c r="F491" s="2" t="s">
        <v>1473</v>
      </c>
      <c r="G491" s="2" t="s">
        <v>137</v>
      </c>
      <c r="H491" s="2" t="s">
        <v>3991</v>
      </c>
      <c r="I491" s="2" t="s">
        <v>3991</v>
      </c>
      <c r="J491" s="2"/>
      <c r="K491" s="2" t="s">
        <v>66</v>
      </c>
      <c r="L491" s="2" t="s">
        <v>66</v>
      </c>
      <c r="M491" s="2" t="s">
        <v>66</v>
      </c>
      <c r="N491" s="2" t="s">
        <v>66</v>
      </c>
      <c r="O491" s="2" t="s">
        <v>66</v>
      </c>
      <c r="P491" s="2" t="s">
        <v>3992</v>
      </c>
      <c r="Q491" s="2" t="s">
        <v>139</v>
      </c>
      <c r="R491" s="2" t="s">
        <v>66</v>
      </c>
      <c r="S491" s="2" t="s">
        <v>1814</v>
      </c>
      <c r="T491" s="2" t="s">
        <v>1841</v>
      </c>
      <c r="U491" s="2"/>
      <c r="V491" s="2"/>
      <c r="W491" s="2" t="s">
        <v>62</v>
      </c>
      <c r="X491" s="4" t="s">
        <v>102</v>
      </c>
      <c r="Y491" s="2"/>
      <c r="Z491" s="13"/>
      <c r="AE491" t="e">
        <f>IF($AI491="Y",(_xlfn.XLOOKUP($Z491,#REF!,#REF!,)),"")</f>
        <v>#REF!</v>
      </c>
      <c r="AF491" t="e">
        <f>IF($AI491="Y",(_xlfn.XLOOKUP($Z491,#REF!,#REF!,)),"")</f>
        <v>#REF!</v>
      </c>
      <c r="AG491" t="e">
        <f>IF($AI491="Y",(_xlfn.XLOOKUP($Z491,#REF!,#REF!,)),"")</f>
        <v>#REF!</v>
      </c>
      <c r="AH491" t="e">
        <f>IF($AI491="Y",(_xlfn.XLOOKUP($Z491,#REF!,#REF!,)),"")</f>
        <v>#REF!</v>
      </c>
      <c r="AI491" t="e">
        <f>_xlfn.IFNA(_xlfn.XLOOKUP($Z491,#REF!,#REF!,),"")</f>
        <v>#REF!</v>
      </c>
    </row>
    <row r="492" spans="1:35" hidden="1">
      <c r="A492" s="2" t="s">
        <v>3989</v>
      </c>
      <c r="B492" s="2" t="s">
        <v>1465</v>
      </c>
      <c r="C492" s="2" t="s">
        <v>3699</v>
      </c>
      <c r="D492" s="2" t="s">
        <v>1840</v>
      </c>
      <c r="E492" s="2" t="s">
        <v>142</v>
      </c>
      <c r="F492" s="2" t="s">
        <v>1473</v>
      </c>
      <c r="G492" s="2" t="s">
        <v>137</v>
      </c>
      <c r="H492" s="2" t="s">
        <v>3991</v>
      </c>
      <c r="I492" s="2" t="s">
        <v>3991</v>
      </c>
      <c r="J492" s="2"/>
      <c r="K492" s="2" t="s">
        <v>66</v>
      </c>
      <c r="L492" s="2" t="s">
        <v>66</v>
      </c>
      <c r="M492" s="2" t="s">
        <v>66</v>
      </c>
      <c r="N492" s="2" t="s">
        <v>66</v>
      </c>
      <c r="O492" s="2" t="s">
        <v>66</v>
      </c>
      <c r="P492" s="2" t="s">
        <v>3992</v>
      </c>
      <c r="Q492" s="2" t="s">
        <v>139</v>
      </c>
      <c r="R492" s="2" t="s">
        <v>66</v>
      </c>
      <c r="S492" s="2" t="s">
        <v>1814</v>
      </c>
      <c r="T492" s="2" t="s">
        <v>1841</v>
      </c>
      <c r="U492" s="2"/>
      <c r="V492" s="2"/>
      <c r="W492" s="2" t="s">
        <v>112</v>
      </c>
      <c r="X492" s="4" t="s">
        <v>102</v>
      </c>
      <c r="Y492" s="2"/>
      <c r="Z492" s="13"/>
      <c r="AE492" t="e">
        <f>IF($AI492="Y",(_xlfn.XLOOKUP($Z492,#REF!,#REF!,)),"")</f>
        <v>#REF!</v>
      </c>
      <c r="AF492" t="e">
        <f>IF($AI492="Y",(_xlfn.XLOOKUP($Z492,#REF!,#REF!,)),"")</f>
        <v>#REF!</v>
      </c>
      <c r="AG492" t="e">
        <f>IF($AI492="Y",(_xlfn.XLOOKUP($Z492,#REF!,#REF!,)),"")</f>
        <v>#REF!</v>
      </c>
      <c r="AH492" t="e">
        <f>IF($AI492="Y",(_xlfn.XLOOKUP($Z492,#REF!,#REF!,)),"")</f>
        <v>#REF!</v>
      </c>
      <c r="AI492" t="e">
        <f>_xlfn.IFNA(_xlfn.XLOOKUP($Z492,#REF!,#REF!,),"")</f>
        <v>#REF!</v>
      </c>
    </row>
    <row r="493" spans="1:35" hidden="1">
      <c r="A493" s="2" t="s">
        <v>3989</v>
      </c>
      <c r="B493" s="2" t="s">
        <v>1465</v>
      </c>
      <c r="C493" s="2" t="s">
        <v>4505</v>
      </c>
      <c r="D493" s="2" t="s">
        <v>1867</v>
      </c>
      <c r="E493" s="2" t="s">
        <v>136</v>
      </c>
      <c r="F493" s="2" t="s">
        <v>1853</v>
      </c>
      <c r="G493" s="2" t="s">
        <v>137</v>
      </c>
      <c r="H493" s="2" t="s">
        <v>3991</v>
      </c>
      <c r="I493" s="2" t="s">
        <v>3991</v>
      </c>
      <c r="J493" s="2"/>
      <c r="K493" s="2" t="s">
        <v>66</v>
      </c>
      <c r="L493" s="2" t="s">
        <v>66</v>
      </c>
      <c r="M493" s="2" t="s">
        <v>66</v>
      </c>
      <c r="N493" s="2" t="s">
        <v>66</v>
      </c>
      <c r="O493" s="2" t="s">
        <v>66</v>
      </c>
      <c r="P493" s="2" t="s">
        <v>3992</v>
      </c>
      <c r="Q493" s="2" t="s">
        <v>139</v>
      </c>
      <c r="R493" s="2" t="s">
        <v>66</v>
      </c>
      <c r="S493" s="2" t="s">
        <v>1814</v>
      </c>
      <c r="T493" s="2" t="s">
        <v>1868</v>
      </c>
      <c r="U493" s="2"/>
      <c r="V493" s="2"/>
      <c r="W493" s="2" t="s">
        <v>62</v>
      </c>
      <c r="X493" s="4" t="s">
        <v>102</v>
      </c>
      <c r="Y493" s="2"/>
      <c r="Z493" s="13"/>
      <c r="AE493" t="e">
        <f>IF($AI493="Y",(_xlfn.XLOOKUP($Z493,#REF!,#REF!,)),"")</f>
        <v>#REF!</v>
      </c>
      <c r="AF493" t="e">
        <f>IF($AI493="Y",(_xlfn.XLOOKUP($Z493,#REF!,#REF!,)),"")</f>
        <v>#REF!</v>
      </c>
      <c r="AG493" t="e">
        <f>IF($AI493="Y",(_xlfn.XLOOKUP($Z493,#REF!,#REF!,)),"")</f>
        <v>#REF!</v>
      </c>
      <c r="AH493" t="e">
        <f>IF($AI493="Y",(_xlfn.XLOOKUP($Z493,#REF!,#REF!,)),"")</f>
        <v>#REF!</v>
      </c>
      <c r="AI493" t="e">
        <f>_xlfn.IFNA(_xlfn.XLOOKUP($Z493,#REF!,#REF!,),"")</f>
        <v>#REF!</v>
      </c>
    </row>
    <row r="494" spans="1:35" hidden="1">
      <c r="A494" s="2" t="s">
        <v>3989</v>
      </c>
      <c r="B494" s="2" t="s">
        <v>1465</v>
      </c>
      <c r="C494" s="2" t="s">
        <v>3700</v>
      </c>
      <c r="D494" s="2" t="s">
        <v>1867</v>
      </c>
      <c r="E494" s="2" t="s">
        <v>142</v>
      </c>
      <c r="F494" s="2" t="s">
        <v>1853</v>
      </c>
      <c r="G494" s="2" t="s">
        <v>137</v>
      </c>
      <c r="H494" s="2" t="s">
        <v>3991</v>
      </c>
      <c r="I494" s="2" t="s">
        <v>3991</v>
      </c>
      <c r="J494" s="2"/>
      <c r="K494" s="2" t="s">
        <v>66</v>
      </c>
      <c r="L494" s="2" t="s">
        <v>66</v>
      </c>
      <c r="M494" s="2" t="s">
        <v>66</v>
      </c>
      <c r="N494" s="2" t="s">
        <v>66</v>
      </c>
      <c r="O494" s="2" t="s">
        <v>66</v>
      </c>
      <c r="P494" s="2" t="s">
        <v>3992</v>
      </c>
      <c r="Q494" s="2" t="s">
        <v>139</v>
      </c>
      <c r="R494" s="2" t="s">
        <v>66</v>
      </c>
      <c r="S494" s="2" t="s">
        <v>1814</v>
      </c>
      <c r="T494" s="2" t="s">
        <v>1868</v>
      </c>
      <c r="U494" s="2"/>
      <c r="V494" s="2"/>
      <c r="W494" s="2" t="s">
        <v>112</v>
      </c>
      <c r="X494" s="4" t="s">
        <v>102</v>
      </c>
      <c r="Y494" s="2"/>
      <c r="Z494" s="13"/>
      <c r="AE494" t="e">
        <f>IF($AI494="Y",(_xlfn.XLOOKUP($Z494,#REF!,#REF!,)),"")</f>
        <v>#REF!</v>
      </c>
      <c r="AF494" t="e">
        <f>IF($AI494="Y",(_xlfn.XLOOKUP($Z494,#REF!,#REF!,)),"")</f>
        <v>#REF!</v>
      </c>
      <c r="AG494" t="e">
        <f>IF($AI494="Y",(_xlfn.XLOOKUP($Z494,#REF!,#REF!,)),"")</f>
        <v>#REF!</v>
      </c>
      <c r="AH494" t="e">
        <f>IF($AI494="Y",(_xlfn.XLOOKUP($Z494,#REF!,#REF!,)),"")</f>
        <v>#REF!</v>
      </c>
      <c r="AI494" t="e">
        <f>_xlfn.IFNA(_xlfn.XLOOKUP($Z494,#REF!,#REF!,),"")</f>
        <v>#REF!</v>
      </c>
    </row>
    <row r="495" spans="1:35" hidden="1">
      <c r="A495" s="2" t="s">
        <v>3989</v>
      </c>
      <c r="B495" s="2" t="s">
        <v>1908</v>
      </c>
      <c r="C495" s="2" t="s">
        <v>4506</v>
      </c>
      <c r="D495" s="2" t="s">
        <v>1928</v>
      </c>
      <c r="E495" s="2" t="s">
        <v>136</v>
      </c>
      <c r="F495" s="2" t="s">
        <v>66</v>
      </c>
      <c r="G495" s="2" t="s">
        <v>137</v>
      </c>
      <c r="H495" s="2" t="s">
        <v>3991</v>
      </c>
      <c r="I495" s="2" t="s">
        <v>3991</v>
      </c>
      <c r="J495" s="2"/>
      <c r="K495" s="2" t="s">
        <v>66</v>
      </c>
      <c r="L495" s="2" t="s">
        <v>66</v>
      </c>
      <c r="M495" s="2" t="s">
        <v>66</v>
      </c>
      <c r="N495" s="2" t="s">
        <v>66</v>
      </c>
      <c r="O495" s="2" t="s">
        <v>66</v>
      </c>
      <c r="P495" s="2" t="s">
        <v>3992</v>
      </c>
      <c r="Q495" s="2" t="s">
        <v>139</v>
      </c>
      <c r="R495" s="2" t="s">
        <v>66</v>
      </c>
      <c r="S495" s="2" t="s">
        <v>1930</v>
      </c>
      <c r="T495" s="2" t="s">
        <v>1931</v>
      </c>
      <c r="U495" s="2"/>
      <c r="V495" s="2"/>
      <c r="W495" s="2" t="s">
        <v>62</v>
      </c>
      <c r="X495" s="4" t="s">
        <v>102</v>
      </c>
      <c r="Y495" s="2"/>
      <c r="Z495" s="13"/>
      <c r="AE495" t="e">
        <f>IF($AI495="Y",(_xlfn.XLOOKUP($Z495,#REF!,#REF!,)),"")</f>
        <v>#REF!</v>
      </c>
      <c r="AF495" t="e">
        <f>IF($AI495="Y",(_xlfn.XLOOKUP($Z495,#REF!,#REF!,)),"")</f>
        <v>#REF!</v>
      </c>
      <c r="AG495" t="e">
        <f>IF($AI495="Y",(_xlfn.XLOOKUP($Z495,#REF!,#REF!,)),"")</f>
        <v>#REF!</v>
      </c>
      <c r="AH495" t="e">
        <f>IF($AI495="Y",(_xlfn.XLOOKUP($Z495,#REF!,#REF!,)),"")</f>
        <v>#REF!</v>
      </c>
      <c r="AI495" t="e">
        <f>_xlfn.IFNA(_xlfn.XLOOKUP($Z495,#REF!,#REF!,),"")</f>
        <v>#REF!</v>
      </c>
    </row>
    <row r="496" spans="1:35" hidden="1">
      <c r="A496" s="2" t="s">
        <v>3989</v>
      </c>
      <c r="B496" s="2" t="s">
        <v>1908</v>
      </c>
      <c r="C496" s="2" t="s">
        <v>3702</v>
      </c>
      <c r="D496" s="2" t="s">
        <v>1928</v>
      </c>
      <c r="E496" s="2" t="s">
        <v>142</v>
      </c>
      <c r="F496" s="2" t="s">
        <v>1929</v>
      </c>
      <c r="G496" s="2" t="s">
        <v>137</v>
      </c>
      <c r="H496" s="2" t="s">
        <v>3991</v>
      </c>
      <c r="I496" s="2" t="s">
        <v>3991</v>
      </c>
      <c r="J496" s="2"/>
      <c r="K496" s="2" t="s">
        <v>66</v>
      </c>
      <c r="L496" s="2" t="s">
        <v>66</v>
      </c>
      <c r="M496" s="2" t="s">
        <v>66</v>
      </c>
      <c r="N496" s="2" t="s">
        <v>66</v>
      </c>
      <c r="O496" s="2" t="s">
        <v>66</v>
      </c>
      <c r="P496" s="2" t="s">
        <v>3992</v>
      </c>
      <c r="Q496" s="2" t="s">
        <v>139</v>
      </c>
      <c r="R496" s="2" t="s">
        <v>66</v>
      </c>
      <c r="S496" s="2" t="s">
        <v>1930</v>
      </c>
      <c r="T496" s="2" t="s">
        <v>1931</v>
      </c>
      <c r="U496" s="2"/>
      <c r="V496" s="2"/>
      <c r="W496" s="2" t="s">
        <v>112</v>
      </c>
      <c r="X496" s="4" t="s">
        <v>102</v>
      </c>
      <c r="Y496" s="2"/>
      <c r="Z496" s="13"/>
      <c r="AE496" t="e">
        <f>IF($AI496="Y",(_xlfn.XLOOKUP($Z496,#REF!,#REF!,)),"")</f>
        <v>#REF!</v>
      </c>
      <c r="AF496" t="e">
        <f>IF($AI496="Y",(_xlfn.XLOOKUP($Z496,#REF!,#REF!,)),"")</f>
        <v>#REF!</v>
      </c>
      <c r="AG496" t="e">
        <f>IF($AI496="Y",(_xlfn.XLOOKUP($Z496,#REF!,#REF!,)),"")</f>
        <v>#REF!</v>
      </c>
      <c r="AH496" t="e">
        <f>IF($AI496="Y",(_xlfn.XLOOKUP($Z496,#REF!,#REF!,)),"")</f>
        <v>#REF!</v>
      </c>
      <c r="AI496" t="e">
        <f>_xlfn.IFNA(_xlfn.XLOOKUP($Z496,#REF!,#REF!,),"")</f>
        <v>#REF!</v>
      </c>
    </row>
    <row r="497" spans="1:35" hidden="1">
      <c r="A497" s="2" t="s">
        <v>3989</v>
      </c>
      <c r="B497" s="2" t="s">
        <v>1908</v>
      </c>
      <c r="C497" s="2" t="s">
        <v>4507</v>
      </c>
      <c r="D497" s="2" t="s">
        <v>1972</v>
      </c>
      <c r="E497" s="2" t="s">
        <v>136</v>
      </c>
      <c r="F497" s="2" t="s">
        <v>1956</v>
      </c>
      <c r="G497" s="2" t="s">
        <v>137</v>
      </c>
      <c r="H497" s="2" t="s">
        <v>3991</v>
      </c>
      <c r="I497" s="2" t="s">
        <v>3991</v>
      </c>
      <c r="J497" s="2"/>
      <c r="K497" s="2" t="s">
        <v>66</v>
      </c>
      <c r="L497" s="2" t="s">
        <v>66</v>
      </c>
      <c r="M497" s="2" t="s">
        <v>66</v>
      </c>
      <c r="N497" s="2" t="s">
        <v>66</v>
      </c>
      <c r="O497" s="2" t="s">
        <v>66</v>
      </c>
      <c r="P497" s="2" t="s">
        <v>3992</v>
      </c>
      <c r="Q497" s="2" t="s">
        <v>139</v>
      </c>
      <c r="R497" s="2" t="s">
        <v>66</v>
      </c>
      <c r="S497" s="2" t="s">
        <v>1930</v>
      </c>
      <c r="T497" s="2" t="s">
        <v>1973</v>
      </c>
      <c r="U497" s="2"/>
      <c r="V497" s="2"/>
      <c r="W497" s="2" t="s">
        <v>62</v>
      </c>
      <c r="X497" s="4" t="s">
        <v>102</v>
      </c>
      <c r="Y497" s="2"/>
      <c r="Z497" s="13"/>
      <c r="AE497" t="e">
        <f>IF($AI497="Y",(_xlfn.XLOOKUP($Z497,#REF!,#REF!,)),"")</f>
        <v>#REF!</v>
      </c>
      <c r="AF497" t="e">
        <f>IF($AI497="Y",(_xlfn.XLOOKUP($Z497,#REF!,#REF!,)),"")</f>
        <v>#REF!</v>
      </c>
      <c r="AG497" t="e">
        <f>IF($AI497="Y",(_xlfn.XLOOKUP($Z497,#REF!,#REF!,)),"")</f>
        <v>#REF!</v>
      </c>
      <c r="AH497" t="e">
        <f>IF($AI497="Y",(_xlfn.XLOOKUP($Z497,#REF!,#REF!,)),"")</f>
        <v>#REF!</v>
      </c>
      <c r="AI497" t="e">
        <f>_xlfn.IFNA(_xlfn.XLOOKUP($Z497,#REF!,#REF!,),"")</f>
        <v>#REF!</v>
      </c>
    </row>
    <row r="498" spans="1:35" hidden="1">
      <c r="A498" s="2" t="s">
        <v>3989</v>
      </c>
      <c r="B498" s="2" t="s">
        <v>1908</v>
      </c>
      <c r="C498" s="2" t="s">
        <v>3703</v>
      </c>
      <c r="D498" s="2" t="s">
        <v>1972</v>
      </c>
      <c r="E498" s="2" t="s">
        <v>142</v>
      </c>
      <c r="F498" s="2" t="s">
        <v>1956</v>
      </c>
      <c r="G498" s="2" t="s">
        <v>137</v>
      </c>
      <c r="H498" s="2" t="s">
        <v>3991</v>
      </c>
      <c r="I498" s="2" t="s">
        <v>3991</v>
      </c>
      <c r="J498" s="2"/>
      <c r="K498" s="2" t="s">
        <v>66</v>
      </c>
      <c r="L498" s="2" t="s">
        <v>66</v>
      </c>
      <c r="M498" s="2" t="s">
        <v>66</v>
      </c>
      <c r="N498" s="2" t="s">
        <v>66</v>
      </c>
      <c r="O498" s="2" t="s">
        <v>66</v>
      </c>
      <c r="P498" s="2" t="s">
        <v>3992</v>
      </c>
      <c r="Q498" s="2" t="s">
        <v>139</v>
      </c>
      <c r="R498" s="2" t="s">
        <v>66</v>
      </c>
      <c r="S498" s="2" t="s">
        <v>1930</v>
      </c>
      <c r="T498" s="2" t="s">
        <v>1973</v>
      </c>
      <c r="U498" s="2"/>
      <c r="V498" s="2"/>
      <c r="W498" s="2" t="s">
        <v>112</v>
      </c>
      <c r="X498" s="4" t="s">
        <v>102</v>
      </c>
      <c r="Y498" s="2"/>
      <c r="Z498" s="13"/>
      <c r="AE498" t="e">
        <f>IF($AI498="Y",(_xlfn.XLOOKUP($Z498,#REF!,#REF!,)),"")</f>
        <v>#REF!</v>
      </c>
      <c r="AF498" t="e">
        <f>IF($AI498="Y",(_xlfn.XLOOKUP($Z498,#REF!,#REF!,)),"")</f>
        <v>#REF!</v>
      </c>
      <c r="AG498" t="e">
        <f>IF($AI498="Y",(_xlfn.XLOOKUP($Z498,#REF!,#REF!,)),"")</f>
        <v>#REF!</v>
      </c>
      <c r="AH498" t="e">
        <f>IF($AI498="Y",(_xlfn.XLOOKUP($Z498,#REF!,#REF!,)),"")</f>
        <v>#REF!</v>
      </c>
      <c r="AI498" t="e">
        <f>_xlfn.IFNA(_xlfn.XLOOKUP($Z498,#REF!,#REF!,),"")</f>
        <v>#REF!</v>
      </c>
    </row>
    <row r="499" spans="1:35" hidden="1">
      <c r="A499" s="2" t="s">
        <v>3989</v>
      </c>
      <c r="B499" s="2" t="s">
        <v>1419</v>
      </c>
      <c r="C499" s="2" t="s">
        <v>4508</v>
      </c>
      <c r="D499" s="2" t="s">
        <v>2144</v>
      </c>
      <c r="E499" s="2" t="s">
        <v>136</v>
      </c>
      <c r="F499" s="2" t="s">
        <v>4509</v>
      </c>
      <c r="G499" s="2" t="s">
        <v>137</v>
      </c>
      <c r="H499" s="2" t="s">
        <v>3991</v>
      </c>
      <c r="I499" s="2" t="s">
        <v>3991</v>
      </c>
      <c r="J499" s="2"/>
      <c r="K499" s="2" t="s">
        <v>66</v>
      </c>
      <c r="L499" s="2" t="s">
        <v>66</v>
      </c>
      <c r="M499" s="2" t="s">
        <v>66</v>
      </c>
      <c r="N499" s="2" t="s">
        <v>66</v>
      </c>
      <c r="O499" s="2" t="s">
        <v>66</v>
      </c>
      <c r="P499" s="2" t="s">
        <v>3992</v>
      </c>
      <c r="Q499" s="2" t="s">
        <v>139</v>
      </c>
      <c r="R499" s="2" t="s">
        <v>66</v>
      </c>
      <c r="S499" s="2" t="s">
        <v>2139</v>
      </c>
      <c r="T499" s="2" t="s">
        <v>2146</v>
      </c>
      <c r="U499" s="2"/>
      <c r="V499" s="2"/>
      <c r="W499" s="2" t="s">
        <v>62</v>
      </c>
      <c r="X499" s="4" t="s">
        <v>102</v>
      </c>
      <c r="Y499" s="2"/>
      <c r="Z499" s="13"/>
      <c r="AE499" t="e">
        <f>IF($AI499="Y",(_xlfn.XLOOKUP($Z499,#REF!,#REF!,)),"")</f>
        <v>#REF!</v>
      </c>
      <c r="AF499" t="e">
        <f>IF($AI499="Y",(_xlfn.XLOOKUP($Z499,#REF!,#REF!,)),"")</f>
        <v>#REF!</v>
      </c>
      <c r="AG499" t="e">
        <f>IF($AI499="Y",(_xlfn.XLOOKUP($Z499,#REF!,#REF!,)),"")</f>
        <v>#REF!</v>
      </c>
      <c r="AH499" t="e">
        <f>IF($AI499="Y",(_xlfn.XLOOKUP($Z499,#REF!,#REF!,)),"")</f>
        <v>#REF!</v>
      </c>
      <c r="AI499" t="e">
        <f>_xlfn.IFNA(_xlfn.XLOOKUP($Z499,#REF!,#REF!,),"")</f>
        <v>#REF!</v>
      </c>
    </row>
    <row r="500" spans="1:35" hidden="1">
      <c r="A500" s="2" t="s">
        <v>3989</v>
      </c>
      <c r="B500" s="2" t="s">
        <v>1419</v>
      </c>
      <c r="C500" s="2" t="s">
        <v>3704</v>
      </c>
      <c r="D500" s="2" t="s">
        <v>2144</v>
      </c>
      <c r="E500" s="2" t="s">
        <v>142</v>
      </c>
      <c r="F500" s="2" t="s">
        <v>4509</v>
      </c>
      <c r="G500" s="2" t="s">
        <v>137</v>
      </c>
      <c r="H500" s="2" t="s">
        <v>3991</v>
      </c>
      <c r="I500" s="2" t="s">
        <v>3991</v>
      </c>
      <c r="J500" s="2"/>
      <c r="K500" s="2" t="s">
        <v>66</v>
      </c>
      <c r="L500" s="2" t="s">
        <v>66</v>
      </c>
      <c r="M500" s="2" t="s">
        <v>66</v>
      </c>
      <c r="N500" s="2" t="s">
        <v>66</v>
      </c>
      <c r="O500" s="2" t="s">
        <v>66</v>
      </c>
      <c r="P500" s="2" t="s">
        <v>3992</v>
      </c>
      <c r="Q500" s="2" t="s">
        <v>139</v>
      </c>
      <c r="R500" s="2" t="s">
        <v>66</v>
      </c>
      <c r="S500" s="2" t="s">
        <v>2139</v>
      </c>
      <c r="T500" s="2" t="s">
        <v>2146</v>
      </c>
      <c r="U500" s="2"/>
      <c r="V500" s="2"/>
      <c r="W500" s="2" t="s">
        <v>112</v>
      </c>
      <c r="X500" s="4" t="s">
        <v>102</v>
      </c>
      <c r="Y500" s="2"/>
      <c r="Z500" s="13"/>
      <c r="AE500" t="e">
        <f>IF($AI500="Y",(_xlfn.XLOOKUP($Z500,#REF!,#REF!,)),"")</f>
        <v>#REF!</v>
      </c>
      <c r="AF500" t="e">
        <f>IF($AI500="Y",(_xlfn.XLOOKUP($Z500,#REF!,#REF!,)),"")</f>
        <v>#REF!</v>
      </c>
      <c r="AG500" t="e">
        <f>IF($AI500="Y",(_xlfn.XLOOKUP($Z500,#REF!,#REF!,)),"")</f>
        <v>#REF!</v>
      </c>
      <c r="AH500" t="e">
        <f>IF($AI500="Y",(_xlfn.XLOOKUP($Z500,#REF!,#REF!,)),"")</f>
        <v>#REF!</v>
      </c>
      <c r="AI500" t="e">
        <f>_xlfn.IFNA(_xlfn.XLOOKUP($Z500,#REF!,#REF!,),"")</f>
        <v>#REF!</v>
      </c>
    </row>
    <row r="501" spans="1:35" hidden="1">
      <c r="A501" s="2" t="s">
        <v>3989</v>
      </c>
      <c r="B501" s="2" t="s">
        <v>1419</v>
      </c>
      <c r="C501" s="2" t="s">
        <v>4510</v>
      </c>
      <c r="D501" s="2" t="s">
        <v>2164</v>
      </c>
      <c r="E501" s="2" t="s">
        <v>136</v>
      </c>
      <c r="F501" s="2" t="s">
        <v>4511</v>
      </c>
      <c r="G501" s="2" t="s">
        <v>137</v>
      </c>
      <c r="H501" s="2" t="s">
        <v>3991</v>
      </c>
      <c r="I501" s="2" t="s">
        <v>3991</v>
      </c>
      <c r="J501" s="2"/>
      <c r="K501" s="2" t="s">
        <v>66</v>
      </c>
      <c r="L501" s="2" t="s">
        <v>66</v>
      </c>
      <c r="M501" s="2" t="s">
        <v>66</v>
      </c>
      <c r="N501" s="2" t="s">
        <v>66</v>
      </c>
      <c r="O501" s="2" t="s">
        <v>66</v>
      </c>
      <c r="P501" s="2" t="s">
        <v>3992</v>
      </c>
      <c r="Q501" s="2" t="s">
        <v>139</v>
      </c>
      <c r="R501" s="2" t="s">
        <v>66</v>
      </c>
      <c r="S501" s="2" t="s">
        <v>2139</v>
      </c>
      <c r="T501" s="2" t="s">
        <v>2166</v>
      </c>
      <c r="U501" s="2"/>
      <c r="V501" s="2"/>
      <c r="W501" s="2" t="s">
        <v>62</v>
      </c>
      <c r="X501" s="4" t="s">
        <v>102</v>
      </c>
      <c r="Y501" s="2"/>
      <c r="Z501" s="13"/>
      <c r="AE501" t="e">
        <f>IF($AI501="Y",(_xlfn.XLOOKUP($Z501,#REF!,#REF!,)),"")</f>
        <v>#REF!</v>
      </c>
      <c r="AF501" t="e">
        <f>IF($AI501="Y",(_xlfn.XLOOKUP($Z501,#REF!,#REF!,)),"")</f>
        <v>#REF!</v>
      </c>
      <c r="AG501" t="e">
        <f>IF($AI501="Y",(_xlfn.XLOOKUP($Z501,#REF!,#REF!,)),"")</f>
        <v>#REF!</v>
      </c>
      <c r="AH501" t="e">
        <f>IF($AI501="Y",(_xlfn.XLOOKUP($Z501,#REF!,#REF!,)),"")</f>
        <v>#REF!</v>
      </c>
      <c r="AI501" t="e">
        <f>_xlfn.IFNA(_xlfn.XLOOKUP($Z501,#REF!,#REF!,),"")</f>
        <v>#REF!</v>
      </c>
    </row>
    <row r="502" spans="1:35" hidden="1">
      <c r="A502" s="2" t="s">
        <v>3989</v>
      </c>
      <c r="B502" s="2" t="s">
        <v>1419</v>
      </c>
      <c r="C502" s="2" t="s">
        <v>3706</v>
      </c>
      <c r="D502" s="2" t="s">
        <v>2164</v>
      </c>
      <c r="E502" s="2" t="s">
        <v>142</v>
      </c>
      <c r="F502" s="2" t="s">
        <v>4511</v>
      </c>
      <c r="G502" s="2" t="s">
        <v>137</v>
      </c>
      <c r="H502" s="2" t="s">
        <v>3991</v>
      </c>
      <c r="I502" s="2" t="s">
        <v>3991</v>
      </c>
      <c r="J502" s="2"/>
      <c r="K502" s="2" t="s">
        <v>66</v>
      </c>
      <c r="L502" s="2" t="s">
        <v>66</v>
      </c>
      <c r="M502" s="2" t="s">
        <v>66</v>
      </c>
      <c r="N502" s="2" t="s">
        <v>66</v>
      </c>
      <c r="O502" s="2" t="s">
        <v>66</v>
      </c>
      <c r="P502" s="2" t="s">
        <v>3992</v>
      </c>
      <c r="Q502" s="2" t="s">
        <v>139</v>
      </c>
      <c r="R502" s="2" t="s">
        <v>66</v>
      </c>
      <c r="S502" s="2" t="s">
        <v>2139</v>
      </c>
      <c r="T502" s="2" t="s">
        <v>2166</v>
      </c>
      <c r="U502" s="2"/>
      <c r="V502" s="2"/>
      <c r="W502" s="2" t="s">
        <v>112</v>
      </c>
      <c r="X502" s="4" t="s">
        <v>102</v>
      </c>
      <c r="Y502" s="2"/>
      <c r="Z502" s="13"/>
      <c r="AE502" t="e">
        <f>IF($AI502="Y",(_xlfn.XLOOKUP($Z502,#REF!,#REF!,)),"")</f>
        <v>#REF!</v>
      </c>
      <c r="AF502" t="e">
        <f>IF($AI502="Y",(_xlfn.XLOOKUP($Z502,#REF!,#REF!,)),"")</f>
        <v>#REF!</v>
      </c>
      <c r="AG502" t="e">
        <f>IF($AI502="Y",(_xlfn.XLOOKUP($Z502,#REF!,#REF!,)),"")</f>
        <v>#REF!</v>
      </c>
      <c r="AH502" t="e">
        <f>IF($AI502="Y",(_xlfn.XLOOKUP($Z502,#REF!,#REF!,)),"")</f>
        <v>#REF!</v>
      </c>
      <c r="AI502" t="e">
        <f>_xlfn.IFNA(_xlfn.XLOOKUP($Z502,#REF!,#REF!,),"")</f>
        <v>#REF!</v>
      </c>
    </row>
    <row r="503" spans="1:35" hidden="1">
      <c r="A503" s="2" t="s">
        <v>3989</v>
      </c>
      <c r="B503" s="2" t="s">
        <v>2817</v>
      </c>
      <c r="C503" s="2" t="s">
        <v>4512</v>
      </c>
      <c r="D503" s="2" t="s">
        <v>2915</v>
      </c>
      <c r="E503" s="2" t="s">
        <v>136</v>
      </c>
      <c r="F503" s="2" t="s">
        <v>4513</v>
      </c>
      <c r="G503" s="2" t="s">
        <v>137</v>
      </c>
      <c r="H503" s="2" t="s">
        <v>3991</v>
      </c>
      <c r="I503" s="2" t="s">
        <v>3991</v>
      </c>
      <c r="J503" s="2"/>
      <c r="K503" s="2" t="s">
        <v>66</v>
      </c>
      <c r="L503" s="2" t="s">
        <v>66</v>
      </c>
      <c r="M503" s="2" t="s">
        <v>66</v>
      </c>
      <c r="N503" s="2" t="s">
        <v>66</v>
      </c>
      <c r="O503" s="2" t="s">
        <v>66</v>
      </c>
      <c r="P503" s="2" t="s">
        <v>3992</v>
      </c>
      <c r="Q503" s="2" t="s">
        <v>139</v>
      </c>
      <c r="R503" s="2" t="s">
        <v>66</v>
      </c>
      <c r="S503" s="2" t="s">
        <v>2647</v>
      </c>
      <c r="T503" s="2" t="s">
        <v>2916</v>
      </c>
      <c r="U503" s="2"/>
      <c r="V503" s="2"/>
      <c r="W503" s="2" t="s">
        <v>62</v>
      </c>
      <c r="X503" s="4" t="s">
        <v>102</v>
      </c>
      <c r="Y503" s="2"/>
      <c r="Z503" s="13"/>
      <c r="AE503" t="e">
        <f>IF($AI503="Y",(_xlfn.XLOOKUP($Z503,#REF!,#REF!,)),"")</f>
        <v>#REF!</v>
      </c>
      <c r="AF503" t="e">
        <f>IF($AI503="Y",(_xlfn.XLOOKUP($Z503,#REF!,#REF!,)),"")</f>
        <v>#REF!</v>
      </c>
      <c r="AG503" t="e">
        <f>IF($AI503="Y",(_xlfn.XLOOKUP($Z503,#REF!,#REF!,)),"")</f>
        <v>#REF!</v>
      </c>
      <c r="AH503" t="e">
        <f>IF($AI503="Y",(_xlfn.XLOOKUP($Z503,#REF!,#REF!,)),"")</f>
        <v>#REF!</v>
      </c>
      <c r="AI503" t="e">
        <f>_xlfn.IFNA(_xlfn.XLOOKUP($Z503,#REF!,#REF!,),"")</f>
        <v>#REF!</v>
      </c>
    </row>
    <row r="504" spans="1:35" hidden="1">
      <c r="A504" s="2" t="s">
        <v>3989</v>
      </c>
      <c r="B504" s="2" t="s">
        <v>2817</v>
      </c>
      <c r="C504" s="2" t="s">
        <v>3708</v>
      </c>
      <c r="D504" s="2" t="s">
        <v>2915</v>
      </c>
      <c r="E504" s="2" t="s">
        <v>142</v>
      </c>
      <c r="F504" s="2" t="s">
        <v>4513</v>
      </c>
      <c r="G504" s="2" t="s">
        <v>137</v>
      </c>
      <c r="H504" s="2" t="s">
        <v>3991</v>
      </c>
      <c r="I504" s="2" t="s">
        <v>3991</v>
      </c>
      <c r="J504" s="2"/>
      <c r="K504" s="2" t="s">
        <v>66</v>
      </c>
      <c r="L504" s="2" t="s">
        <v>66</v>
      </c>
      <c r="M504" s="2" t="s">
        <v>66</v>
      </c>
      <c r="N504" s="2" t="s">
        <v>66</v>
      </c>
      <c r="O504" s="2" t="s">
        <v>66</v>
      </c>
      <c r="P504" s="2" t="s">
        <v>3992</v>
      </c>
      <c r="Q504" s="2" t="s">
        <v>139</v>
      </c>
      <c r="R504" s="2" t="s">
        <v>66</v>
      </c>
      <c r="S504" s="2" t="s">
        <v>2647</v>
      </c>
      <c r="T504" s="2" t="s">
        <v>2916</v>
      </c>
      <c r="U504" s="2"/>
      <c r="V504" s="2"/>
      <c r="W504" s="2" t="s">
        <v>112</v>
      </c>
      <c r="X504" s="4" t="s">
        <v>102</v>
      </c>
      <c r="Y504" s="2"/>
      <c r="Z504" s="13"/>
      <c r="AE504" t="e">
        <f>IF($AI504="Y",(_xlfn.XLOOKUP($Z504,#REF!,#REF!,)),"")</f>
        <v>#REF!</v>
      </c>
      <c r="AF504" t="e">
        <f>IF($AI504="Y",(_xlfn.XLOOKUP($Z504,#REF!,#REF!,)),"")</f>
        <v>#REF!</v>
      </c>
      <c r="AG504" t="e">
        <f>IF($AI504="Y",(_xlfn.XLOOKUP($Z504,#REF!,#REF!,)),"")</f>
        <v>#REF!</v>
      </c>
      <c r="AH504" t="e">
        <f>IF($AI504="Y",(_xlfn.XLOOKUP($Z504,#REF!,#REF!,)),"")</f>
        <v>#REF!</v>
      </c>
      <c r="AI504" t="e">
        <f>_xlfn.IFNA(_xlfn.XLOOKUP($Z504,#REF!,#REF!,),"")</f>
        <v>#REF!</v>
      </c>
    </row>
    <row r="505" spans="1:35" hidden="1">
      <c r="A505" s="2" t="s">
        <v>3989</v>
      </c>
      <c r="B505" s="2" t="s">
        <v>89</v>
      </c>
      <c r="C505" s="2" t="s">
        <v>3710</v>
      </c>
      <c r="D505" s="2" t="s">
        <v>503</v>
      </c>
      <c r="E505" s="2" t="s">
        <v>354</v>
      </c>
      <c r="F505" s="2" t="s">
        <v>480</v>
      </c>
      <c r="G505" s="2" t="s">
        <v>137</v>
      </c>
      <c r="H505" s="2" t="s">
        <v>3991</v>
      </c>
      <c r="I505" s="2" t="s">
        <v>3991</v>
      </c>
      <c r="J505" s="2"/>
      <c r="K505" s="2" t="s">
        <v>66</v>
      </c>
      <c r="L505" s="2" t="s">
        <v>66</v>
      </c>
      <c r="M505" s="2" t="s">
        <v>66</v>
      </c>
      <c r="N505" s="2" t="s">
        <v>66</v>
      </c>
      <c r="O505" s="2" t="s">
        <v>66</v>
      </c>
      <c r="P505" s="2" t="s">
        <v>3992</v>
      </c>
      <c r="Q505" s="2" t="s">
        <v>356</v>
      </c>
      <c r="R505" s="2" t="s">
        <v>66</v>
      </c>
      <c r="S505" s="2" t="s">
        <v>438</v>
      </c>
      <c r="T505" s="1" t="s">
        <v>504</v>
      </c>
      <c r="U505" s="2"/>
      <c r="V505" s="2"/>
      <c r="W505" s="2" t="s">
        <v>112</v>
      </c>
      <c r="X505" s="4" t="s">
        <v>102</v>
      </c>
      <c r="Y505" s="2"/>
      <c r="Z505" s="13"/>
      <c r="AE505" t="e">
        <f>IF($AI505="Y",(_xlfn.XLOOKUP($Z505,#REF!,#REF!,)),"")</f>
        <v>#REF!</v>
      </c>
      <c r="AF505" t="e">
        <f>IF($AI505="Y",(_xlfn.XLOOKUP($Z505,#REF!,#REF!,)),"")</f>
        <v>#REF!</v>
      </c>
      <c r="AG505" t="e">
        <f>IF($AI505="Y",(_xlfn.XLOOKUP($Z505,#REF!,#REF!,)),"")</f>
        <v>#REF!</v>
      </c>
      <c r="AH505" t="e">
        <f>IF($AI505="Y",(_xlfn.XLOOKUP($Z505,#REF!,#REF!,)),"")</f>
        <v>#REF!</v>
      </c>
      <c r="AI505" t="e">
        <f>_xlfn.IFNA(_xlfn.XLOOKUP($Z505,#REF!,#REF!,),"")</f>
        <v>#REF!</v>
      </c>
    </row>
    <row r="506" spans="1:35" hidden="1">
      <c r="A506" s="2" t="s">
        <v>3989</v>
      </c>
      <c r="B506" s="2" t="s">
        <v>525</v>
      </c>
      <c r="C506" s="2" t="s">
        <v>4514</v>
      </c>
      <c r="D506" s="2" t="s">
        <v>629</v>
      </c>
      <c r="E506" s="3" t="s">
        <v>2126</v>
      </c>
      <c r="F506" s="2" t="s">
        <v>630</v>
      </c>
      <c r="G506" s="2" t="s">
        <v>137</v>
      </c>
      <c r="H506" s="2" t="s">
        <v>3991</v>
      </c>
      <c r="I506" s="2" t="s">
        <v>3991</v>
      </c>
      <c r="J506" s="2"/>
      <c r="K506" s="2" t="s">
        <v>66</v>
      </c>
      <c r="L506" s="2" t="s">
        <v>66</v>
      </c>
      <c r="M506" s="2" t="s">
        <v>66</v>
      </c>
      <c r="N506" s="2" t="s">
        <v>66</v>
      </c>
      <c r="O506" s="2" t="s">
        <v>66</v>
      </c>
      <c r="P506" s="2" t="s">
        <v>3992</v>
      </c>
      <c r="Q506" s="2" t="s">
        <v>66</v>
      </c>
      <c r="R506" s="2" t="s">
        <v>66</v>
      </c>
      <c r="S506" s="2" t="s">
        <v>599</v>
      </c>
      <c r="T506" s="2" t="s">
        <v>632</v>
      </c>
      <c r="U506" s="2"/>
      <c r="V506" s="2"/>
      <c r="W506" s="2" t="s">
        <v>62</v>
      </c>
      <c r="X506" s="4" t="s">
        <v>102</v>
      </c>
      <c r="Y506" s="2"/>
      <c r="Z506" s="13"/>
      <c r="AE506" t="e">
        <f>IF($AI506="Y",(_xlfn.XLOOKUP($Z506,#REF!,#REF!,)),"")</f>
        <v>#REF!</v>
      </c>
      <c r="AF506" t="e">
        <f>IF($AI506="Y",(_xlfn.XLOOKUP($Z506,#REF!,#REF!,)),"")</f>
        <v>#REF!</v>
      </c>
      <c r="AG506" t="e">
        <f>IF($AI506="Y",(_xlfn.XLOOKUP($Z506,#REF!,#REF!,)),"")</f>
        <v>#REF!</v>
      </c>
      <c r="AH506" t="e">
        <f>IF($AI506="Y",(_xlfn.XLOOKUP($Z506,#REF!,#REF!,)),"")</f>
        <v>#REF!</v>
      </c>
      <c r="AI506" t="e">
        <f>_xlfn.IFNA(_xlfn.XLOOKUP($Z506,#REF!,#REF!,),"")</f>
        <v>#REF!</v>
      </c>
    </row>
    <row r="507" spans="1:35" hidden="1">
      <c r="A507" s="2" t="s">
        <v>3989</v>
      </c>
      <c r="B507" s="2" t="s">
        <v>525</v>
      </c>
      <c r="C507" s="2" t="s">
        <v>3711</v>
      </c>
      <c r="D507" s="2" t="s">
        <v>629</v>
      </c>
      <c r="E507" s="2" t="s">
        <v>189</v>
      </c>
      <c r="F507" s="2" t="s">
        <v>630</v>
      </c>
      <c r="G507" s="2" t="s">
        <v>137</v>
      </c>
      <c r="H507" s="2" t="s">
        <v>3991</v>
      </c>
      <c r="I507" s="2" t="s">
        <v>3991</v>
      </c>
      <c r="J507" s="2"/>
      <c r="K507" s="2" t="s">
        <v>66</v>
      </c>
      <c r="L507" s="2" t="s">
        <v>66</v>
      </c>
      <c r="M507" s="2" t="s">
        <v>66</v>
      </c>
      <c r="N507" s="2" t="s">
        <v>66</v>
      </c>
      <c r="O507" s="2" t="s">
        <v>66</v>
      </c>
      <c r="P507" s="2" t="s">
        <v>3992</v>
      </c>
      <c r="Q507" s="2" t="s">
        <v>186</v>
      </c>
      <c r="R507" s="2" t="s">
        <v>66</v>
      </c>
      <c r="S507" s="2" t="s">
        <v>599</v>
      </c>
      <c r="T507" s="1" t="s">
        <v>632</v>
      </c>
      <c r="U507" s="2"/>
      <c r="V507" s="2"/>
      <c r="W507" s="2" t="s">
        <v>112</v>
      </c>
      <c r="X507" s="1">
        <v>24</v>
      </c>
      <c r="Y507" s="2"/>
      <c r="Z507" s="13" t="s">
        <v>4515</v>
      </c>
      <c r="AE507" t="e">
        <f>IF($AI507="Y",(_xlfn.XLOOKUP($Z507,#REF!,#REF!,)),"")</f>
        <v>#REF!</v>
      </c>
      <c r="AF507" t="e">
        <f>IF($AI507="Y",(_xlfn.XLOOKUP($Z507,#REF!,#REF!,)),"")</f>
        <v>#REF!</v>
      </c>
      <c r="AG507" t="e">
        <f>IF($AI507="Y",(_xlfn.XLOOKUP($Z507,#REF!,#REF!,)),"")</f>
        <v>#REF!</v>
      </c>
      <c r="AH507" t="e">
        <f>IF($AI507="Y",(_xlfn.XLOOKUP($Z507,#REF!,#REF!,)),"")</f>
        <v>#REF!</v>
      </c>
      <c r="AI507" t="e">
        <f>_xlfn.IFNA(_xlfn.XLOOKUP($Z507,#REF!,#REF!,),"")</f>
        <v>#REF!</v>
      </c>
    </row>
    <row r="508" spans="1:35" hidden="1">
      <c r="A508" s="2" t="s">
        <v>3989</v>
      </c>
      <c r="B508" s="2" t="s">
        <v>525</v>
      </c>
      <c r="C508" s="2" t="s">
        <v>3713</v>
      </c>
      <c r="D508" s="2" t="s">
        <v>730</v>
      </c>
      <c r="E508" s="2" t="s">
        <v>234</v>
      </c>
      <c r="F508" s="2" t="s">
        <v>711</v>
      </c>
      <c r="G508" s="2" t="s">
        <v>137</v>
      </c>
      <c r="H508" s="2" t="s">
        <v>137</v>
      </c>
      <c r="I508" s="2" t="s">
        <v>137</v>
      </c>
      <c r="J508" s="2"/>
      <c r="K508" s="2" t="s">
        <v>66</v>
      </c>
      <c r="L508" s="2" t="s">
        <v>66</v>
      </c>
      <c r="M508" s="2" t="s">
        <v>66</v>
      </c>
      <c r="N508" s="2" t="s">
        <v>66</v>
      </c>
      <c r="O508" s="2" t="s">
        <v>66</v>
      </c>
      <c r="P508" s="2" t="s">
        <v>3992</v>
      </c>
      <c r="Q508" s="2" t="s">
        <v>238</v>
      </c>
      <c r="R508" s="2" t="s">
        <v>66</v>
      </c>
      <c r="S508" s="2" t="s">
        <v>641</v>
      </c>
      <c r="T508" s="1" t="s">
        <v>731</v>
      </c>
      <c r="U508" s="2"/>
      <c r="V508" s="2"/>
      <c r="W508" s="2" t="s">
        <v>112</v>
      </c>
      <c r="X508" s="4" t="s">
        <v>102</v>
      </c>
      <c r="Y508" s="2"/>
      <c r="Z508" s="13" t="s">
        <v>4344</v>
      </c>
      <c r="AE508" t="e">
        <f>IF($AI508="Y",(_xlfn.XLOOKUP($Z508,#REF!,#REF!,)),"")</f>
        <v>#REF!</v>
      </c>
      <c r="AF508" t="e">
        <f>IF($AI508="Y",(_xlfn.XLOOKUP($Z508,#REF!,#REF!,)),"")</f>
        <v>#REF!</v>
      </c>
      <c r="AG508" t="e">
        <f>IF($AI508="Y",(_xlfn.XLOOKUP($Z508,#REF!,#REF!,)),"")</f>
        <v>#REF!</v>
      </c>
      <c r="AH508" t="e">
        <f>IF($AI508="Y",(_xlfn.XLOOKUP($Z508,#REF!,#REF!,)),"")</f>
        <v>#REF!</v>
      </c>
      <c r="AI508" t="e">
        <f>_xlfn.IFNA(_xlfn.XLOOKUP($Z508,#REF!,#REF!,),"")</f>
        <v>#REF!</v>
      </c>
    </row>
    <row r="509" spans="1:35" hidden="1">
      <c r="A509" s="2" t="s">
        <v>3989</v>
      </c>
      <c r="B509" s="2" t="s">
        <v>929</v>
      </c>
      <c r="C509" s="2" t="s">
        <v>4516</v>
      </c>
      <c r="D509" s="2" t="s">
        <v>1095</v>
      </c>
      <c r="E509" s="2" t="s">
        <v>136</v>
      </c>
      <c r="F509" s="2" t="s">
        <v>1088</v>
      </c>
      <c r="G509" s="2" t="s">
        <v>137</v>
      </c>
      <c r="H509" s="2" t="s">
        <v>137</v>
      </c>
      <c r="I509" s="2" t="s">
        <v>137</v>
      </c>
      <c r="J509" s="2"/>
      <c r="K509" s="2" t="s">
        <v>66</v>
      </c>
      <c r="L509" s="2" t="s">
        <v>66</v>
      </c>
      <c r="M509" s="2" t="s">
        <v>66</v>
      </c>
      <c r="N509" s="2" t="s">
        <v>66</v>
      </c>
      <c r="O509" s="2" t="s">
        <v>66</v>
      </c>
      <c r="P509" s="2" t="s">
        <v>3992</v>
      </c>
      <c r="Q509" s="2" t="s">
        <v>66</v>
      </c>
      <c r="R509" s="2" t="s">
        <v>66</v>
      </c>
      <c r="S509" s="2" t="s">
        <v>1081</v>
      </c>
      <c r="T509" s="2" t="s">
        <v>1096</v>
      </c>
      <c r="U509" s="2"/>
      <c r="V509" s="2"/>
      <c r="W509" s="2" t="s">
        <v>62</v>
      </c>
      <c r="X509" s="4" t="s">
        <v>102</v>
      </c>
      <c r="Y509" s="2"/>
      <c r="Z509" s="13"/>
      <c r="AE509" t="e">
        <f>IF($AI509="Y",(_xlfn.XLOOKUP($Z509,#REF!,#REF!,)),"")</f>
        <v>#REF!</v>
      </c>
      <c r="AF509" t="e">
        <f>IF($AI509="Y",(_xlfn.XLOOKUP($Z509,#REF!,#REF!,)),"")</f>
        <v>#REF!</v>
      </c>
      <c r="AG509" t="e">
        <f>IF($AI509="Y",(_xlfn.XLOOKUP($Z509,#REF!,#REF!,)),"")</f>
        <v>#REF!</v>
      </c>
      <c r="AH509" t="e">
        <f>IF($AI509="Y",(_xlfn.XLOOKUP($Z509,#REF!,#REF!,)),"")</f>
        <v>#REF!</v>
      </c>
      <c r="AI509" t="e">
        <f>_xlfn.IFNA(_xlfn.XLOOKUP($Z509,#REF!,#REF!,),"")</f>
        <v>#REF!</v>
      </c>
    </row>
    <row r="510" spans="1:35" hidden="1">
      <c r="A510" s="2" t="s">
        <v>3989</v>
      </c>
      <c r="B510" s="2" t="s">
        <v>929</v>
      </c>
      <c r="C510" s="2" t="s">
        <v>3714</v>
      </c>
      <c r="D510" s="2" t="s">
        <v>1095</v>
      </c>
      <c r="E510" s="2" t="s">
        <v>142</v>
      </c>
      <c r="F510" s="2" t="s">
        <v>1088</v>
      </c>
      <c r="G510" s="2" t="s">
        <v>137</v>
      </c>
      <c r="H510" s="2" t="s">
        <v>137</v>
      </c>
      <c r="I510" s="2" t="s">
        <v>137</v>
      </c>
      <c r="J510" s="2"/>
      <c r="K510" s="2" t="s">
        <v>66</v>
      </c>
      <c r="L510" s="2" t="s">
        <v>66</v>
      </c>
      <c r="M510" s="2" t="s">
        <v>66</v>
      </c>
      <c r="N510" s="2" t="s">
        <v>66</v>
      </c>
      <c r="O510" s="2" t="s">
        <v>66</v>
      </c>
      <c r="P510" s="2" t="s">
        <v>3992</v>
      </c>
      <c r="Q510" s="2" t="s">
        <v>139</v>
      </c>
      <c r="R510" s="2" t="s">
        <v>66</v>
      </c>
      <c r="S510" s="2" t="s">
        <v>1081</v>
      </c>
      <c r="T510" s="1" t="s">
        <v>1096</v>
      </c>
      <c r="U510" s="2"/>
      <c r="V510" s="2"/>
      <c r="W510" s="2" t="s">
        <v>112</v>
      </c>
      <c r="X510" s="4" t="s">
        <v>102</v>
      </c>
      <c r="Y510" s="2"/>
      <c r="Z510" s="13"/>
      <c r="AE510" t="e">
        <f>IF($AI510="Y",(_xlfn.XLOOKUP($Z510,#REF!,#REF!,)),"")</f>
        <v>#REF!</v>
      </c>
      <c r="AF510" t="e">
        <f>IF($AI510="Y",(_xlfn.XLOOKUP($Z510,#REF!,#REF!,)),"")</f>
        <v>#REF!</v>
      </c>
      <c r="AG510" t="e">
        <f>IF($AI510="Y",(_xlfn.XLOOKUP($Z510,#REF!,#REF!,)),"")</f>
        <v>#REF!</v>
      </c>
      <c r="AH510" t="e">
        <f>IF($AI510="Y",(_xlfn.XLOOKUP($Z510,#REF!,#REF!,)),"")</f>
        <v>#REF!</v>
      </c>
      <c r="AI510" t="e">
        <f>_xlfn.IFNA(_xlfn.XLOOKUP($Z510,#REF!,#REF!,),"")</f>
        <v>#REF!</v>
      </c>
    </row>
    <row r="511" spans="1:35" hidden="1">
      <c r="A511" s="2" t="s">
        <v>3989</v>
      </c>
      <c r="B511" s="2" t="s">
        <v>1465</v>
      </c>
      <c r="C511" s="2" t="s">
        <v>3716</v>
      </c>
      <c r="D511" s="2" t="s">
        <v>1877</v>
      </c>
      <c r="E511" s="2" t="s">
        <v>354</v>
      </c>
      <c r="F511" s="2" t="s">
        <v>1872</v>
      </c>
      <c r="G511" s="2" t="s">
        <v>137</v>
      </c>
      <c r="H511" s="2" t="s">
        <v>3991</v>
      </c>
      <c r="I511" s="2" t="s">
        <v>3991</v>
      </c>
      <c r="J511" s="2"/>
      <c r="K511" s="2" t="s">
        <v>66</v>
      </c>
      <c r="L511" s="2" t="s">
        <v>66</v>
      </c>
      <c r="M511" s="2" t="s">
        <v>66</v>
      </c>
      <c r="N511" s="2" t="s">
        <v>66</v>
      </c>
      <c r="O511" s="2" t="s">
        <v>66</v>
      </c>
      <c r="P511" s="2" t="s">
        <v>3992</v>
      </c>
      <c r="Q511" s="2" t="s">
        <v>356</v>
      </c>
      <c r="R511" s="2" t="s">
        <v>66</v>
      </c>
      <c r="S511" s="2" t="s">
        <v>1814</v>
      </c>
      <c r="T511" s="1" t="s">
        <v>1878</v>
      </c>
      <c r="U511" s="2"/>
      <c r="V511" s="2"/>
      <c r="W511" s="2" t="s">
        <v>112</v>
      </c>
      <c r="X511" s="4" t="s">
        <v>102</v>
      </c>
      <c r="Y511" s="2"/>
      <c r="Z511" s="13"/>
      <c r="AE511" t="e">
        <f>IF($AI511="Y",(_xlfn.XLOOKUP($Z511,#REF!,#REF!,)),"")</f>
        <v>#REF!</v>
      </c>
      <c r="AF511" t="e">
        <f>IF($AI511="Y",(_xlfn.XLOOKUP($Z511,#REF!,#REF!,)),"")</f>
        <v>#REF!</v>
      </c>
      <c r="AG511" t="e">
        <f>IF($AI511="Y",(_xlfn.XLOOKUP($Z511,#REF!,#REF!,)),"")</f>
        <v>#REF!</v>
      </c>
      <c r="AH511" t="e">
        <f>IF($AI511="Y",(_xlfn.XLOOKUP($Z511,#REF!,#REF!,)),"")</f>
        <v>#REF!</v>
      </c>
      <c r="AI511" t="e">
        <f>_xlfn.IFNA(_xlfn.XLOOKUP($Z511,#REF!,#REF!,),"")</f>
        <v>#REF!</v>
      </c>
    </row>
    <row r="512" spans="1:35" hidden="1">
      <c r="A512" s="2" t="s">
        <v>3989</v>
      </c>
      <c r="B512" s="2" t="s">
        <v>1465</v>
      </c>
      <c r="C512" s="2" t="s">
        <v>3719</v>
      </c>
      <c r="D512" s="2" t="s">
        <v>1871</v>
      </c>
      <c r="E512" s="2" t="s">
        <v>234</v>
      </c>
      <c r="F512" s="2" t="s">
        <v>1872</v>
      </c>
      <c r="G512" s="2" t="s">
        <v>137</v>
      </c>
      <c r="H512" s="2" t="s">
        <v>3991</v>
      </c>
      <c r="I512" s="2" t="s">
        <v>3991</v>
      </c>
      <c r="J512" s="2"/>
      <c r="K512" s="2" t="s">
        <v>66</v>
      </c>
      <c r="L512" s="2" t="s">
        <v>66</v>
      </c>
      <c r="M512" s="2" t="s">
        <v>66</v>
      </c>
      <c r="N512" s="2" t="s">
        <v>66</v>
      </c>
      <c r="O512" s="2" t="s">
        <v>66</v>
      </c>
      <c r="P512" s="2" t="s">
        <v>3992</v>
      </c>
      <c r="Q512" s="2" t="s">
        <v>238</v>
      </c>
      <c r="R512" s="2" t="s">
        <v>66</v>
      </c>
      <c r="S512" s="2" t="s">
        <v>1814</v>
      </c>
      <c r="T512" s="1" t="s">
        <v>1873</v>
      </c>
      <c r="U512" s="2"/>
      <c r="V512" s="2"/>
      <c r="W512" s="2" t="s">
        <v>112</v>
      </c>
      <c r="X512" s="4" t="s">
        <v>102</v>
      </c>
      <c r="Y512" s="2"/>
      <c r="Z512" s="13"/>
      <c r="AE512" t="e">
        <f>IF($AI512="Y",(_xlfn.XLOOKUP($Z512,#REF!,#REF!,)),"")</f>
        <v>#REF!</v>
      </c>
      <c r="AF512" t="e">
        <f>IF($AI512="Y",(_xlfn.XLOOKUP($Z512,#REF!,#REF!,)),"")</f>
        <v>#REF!</v>
      </c>
      <c r="AG512" t="e">
        <f>IF($AI512="Y",(_xlfn.XLOOKUP($Z512,#REF!,#REF!,)),"")</f>
        <v>#REF!</v>
      </c>
      <c r="AH512" t="e">
        <f>IF($AI512="Y",(_xlfn.XLOOKUP($Z512,#REF!,#REF!,)),"")</f>
        <v>#REF!</v>
      </c>
      <c r="AI512" t="e">
        <f>_xlfn.IFNA(_xlfn.XLOOKUP($Z512,#REF!,#REF!,),"")</f>
        <v>#REF!</v>
      </c>
    </row>
    <row r="513" spans="1:35" hidden="1">
      <c r="A513" s="2" t="s">
        <v>3989</v>
      </c>
      <c r="B513" s="2" t="s">
        <v>1465</v>
      </c>
      <c r="C513" s="2" t="s">
        <v>3720</v>
      </c>
      <c r="D513" s="2" t="s">
        <v>1836</v>
      </c>
      <c r="E513" s="2" t="s">
        <v>234</v>
      </c>
      <c r="F513" s="2" t="s">
        <v>1473</v>
      </c>
      <c r="G513" s="2" t="s">
        <v>137</v>
      </c>
      <c r="H513" s="2" t="s">
        <v>3991</v>
      </c>
      <c r="I513" s="2" t="s">
        <v>3991</v>
      </c>
      <c r="J513" s="2"/>
      <c r="K513" s="2" t="s">
        <v>66</v>
      </c>
      <c r="L513" s="2" t="s">
        <v>66</v>
      </c>
      <c r="M513" s="2" t="s">
        <v>66</v>
      </c>
      <c r="N513" s="2" t="s">
        <v>66</v>
      </c>
      <c r="O513" s="2" t="s">
        <v>66</v>
      </c>
      <c r="P513" s="2" t="s">
        <v>3992</v>
      </c>
      <c r="Q513" s="2" t="s">
        <v>238</v>
      </c>
      <c r="R513" s="2" t="s">
        <v>66</v>
      </c>
      <c r="S513" s="2" t="s">
        <v>1814</v>
      </c>
      <c r="T513" s="1" t="s">
        <v>1875</v>
      </c>
      <c r="U513" s="2"/>
      <c r="V513" s="2"/>
      <c r="W513" s="2" t="s">
        <v>112</v>
      </c>
      <c r="X513" s="4" t="s">
        <v>102</v>
      </c>
      <c r="Y513" s="2"/>
      <c r="Z513" s="13"/>
      <c r="AE513" t="e">
        <f>IF($AI513="Y",(_xlfn.XLOOKUP($Z513,#REF!,#REF!,)),"")</f>
        <v>#REF!</v>
      </c>
      <c r="AF513" t="e">
        <f>IF($AI513="Y",(_xlfn.XLOOKUP($Z513,#REF!,#REF!,)),"")</f>
        <v>#REF!</v>
      </c>
      <c r="AG513" t="e">
        <f>IF($AI513="Y",(_xlfn.XLOOKUP($Z513,#REF!,#REF!,)),"")</f>
        <v>#REF!</v>
      </c>
      <c r="AH513" t="e">
        <f>IF($AI513="Y",(_xlfn.XLOOKUP($Z513,#REF!,#REF!,)),"")</f>
        <v>#REF!</v>
      </c>
      <c r="AI513" t="e">
        <f>_xlfn.IFNA(_xlfn.XLOOKUP($Z513,#REF!,#REF!,),"")</f>
        <v>#REF!</v>
      </c>
    </row>
    <row r="514" spans="1:35" hidden="1">
      <c r="A514" s="2" t="s">
        <v>3989</v>
      </c>
      <c r="B514" s="2" t="s">
        <v>1419</v>
      </c>
      <c r="C514" s="2" t="s">
        <v>3721</v>
      </c>
      <c r="D514" s="2" t="s">
        <v>2238</v>
      </c>
      <c r="E514" s="2" t="s">
        <v>342</v>
      </c>
      <c r="F514" s="2" t="s">
        <v>2209</v>
      </c>
      <c r="G514" s="2" t="s">
        <v>137</v>
      </c>
      <c r="H514" s="2" t="s">
        <v>3991</v>
      </c>
      <c r="I514" s="2" t="s">
        <v>3991</v>
      </c>
      <c r="J514" s="2"/>
      <c r="K514" s="2" t="s">
        <v>66</v>
      </c>
      <c r="L514" s="2" t="s">
        <v>66</v>
      </c>
      <c r="M514" s="2" t="s">
        <v>66</v>
      </c>
      <c r="N514" s="2" t="s">
        <v>66</v>
      </c>
      <c r="O514" s="2" t="s">
        <v>66</v>
      </c>
      <c r="P514" s="2" t="s">
        <v>3992</v>
      </c>
      <c r="Q514" s="2" t="s">
        <v>66</v>
      </c>
      <c r="R514" s="2" t="s">
        <v>66</v>
      </c>
      <c r="S514" s="2" t="s">
        <v>2192</v>
      </c>
      <c r="T514" s="1" t="s">
        <v>2277</v>
      </c>
      <c r="U514" s="2"/>
      <c r="V514" s="2"/>
      <c r="W514" s="2" t="s">
        <v>112</v>
      </c>
      <c r="X514" s="1">
        <v>24</v>
      </c>
      <c r="Y514" s="2"/>
      <c r="Z514" s="13" t="s">
        <v>4517</v>
      </c>
      <c r="AE514" t="e">
        <f>IF($AI514="Y",(_xlfn.XLOOKUP($Z514,#REF!,#REF!,)),"")</f>
        <v>#REF!</v>
      </c>
      <c r="AF514" t="e">
        <f>IF($AI514="Y",(_xlfn.XLOOKUP($Z514,#REF!,#REF!,)),"")</f>
        <v>#REF!</v>
      </c>
      <c r="AG514" t="e">
        <f>IF($AI514="Y",(_xlfn.XLOOKUP($Z514,#REF!,#REF!,)),"")</f>
        <v>#REF!</v>
      </c>
      <c r="AH514" t="e">
        <f>IF($AI514="Y",(_xlfn.XLOOKUP($Z514,#REF!,#REF!,)),"")</f>
        <v>#REF!</v>
      </c>
      <c r="AI514" t="e">
        <f>_xlfn.IFNA(_xlfn.XLOOKUP($Z514,#REF!,#REF!,),"")</f>
        <v>#REF!</v>
      </c>
    </row>
    <row r="515" spans="1:35" hidden="1">
      <c r="A515" s="2" t="s">
        <v>3989</v>
      </c>
      <c r="B515" s="2" t="s">
        <v>1419</v>
      </c>
      <c r="C515" s="2" t="s">
        <v>4518</v>
      </c>
      <c r="D515" s="2" t="s">
        <v>2453</v>
      </c>
      <c r="E515" s="2" t="s">
        <v>337</v>
      </c>
      <c r="F515" s="2" t="s">
        <v>1449</v>
      </c>
      <c r="G515" s="2" t="s">
        <v>137</v>
      </c>
      <c r="H515" s="2" t="s">
        <v>3991</v>
      </c>
      <c r="I515" s="2" t="s">
        <v>3991</v>
      </c>
      <c r="J515" s="2"/>
      <c r="K515" s="2" t="s">
        <v>66</v>
      </c>
      <c r="L515" s="2" t="s">
        <v>66</v>
      </c>
      <c r="M515" s="2" t="s">
        <v>66</v>
      </c>
      <c r="N515" s="2" t="s">
        <v>66</v>
      </c>
      <c r="O515" s="2" t="s">
        <v>66</v>
      </c>
      <c r="P515" s="2" t="s">
        <v>3992</v>
      </c>
      <c r="Q515" s="2" t="s">
        <v>339</v>
      </c>
      <c r="R515" s="2" t="s">
        <v>66</v>
      </c>
      <c r="S515" s="2" t="s">
        <v>1423</v>
      </c>
      <c r="T515" s="2" t="s">
        <v>2457</v>
      </c>
      <c r="U515" s="2"/>
      <c r="V515" s="2"/>
      <c r="W515" s="2" t="s">
        <v>62</v>
      </c>
      <c r="X515" s="4" t="s">
        <v>102</v>
      </c>
      <c r="Y515" s="2"/>
      <c r="Z515" s="13"/>
      <c r="AE515" t="e">
        <f>IF($AI515="Y",(_xlfn.XLOOKUP($Z515,#REF!,#REF!,)),"")</f>
        <v>#REF!</v>
      </c>
      <c r="AF515" t="e">
        <f>IF($AI515="Y",(_xlfn.XLOOKUP($Z515,#REF!,#REF!,)),"")</f>
        <v>#REF!</v>
      </c>
      <c r="AG515" t="e">
        <f>IF($AI515="Y",(_xlfn.XLOOKUP($Z515,#REF!,#REF!,)),"")</f>
        <v>#REF!</v>
      </c>
      <c r="AH515" t="e">
        <f>IF($AI515="Y",(_xlfn.XLOOKUP($Z515,#REF!,#REF!,)),"")</f>
        <v>#REF!</v>
      </c>
      <c r="AI515" t="e">
        <f>_xlfn.IFNA(_xlfn.XLOOKUP($Z515,#REF!,#REF!,),"")</f>
        <v>#REF!</v>
      </c>
    </row>
    <row r="516" spans="1:35" hidden="1">
      <c r="A516" s="2" t="s">
        <v>3989</v>
      </c>
      <c r="B516" s="2" t="s">
        <v>1419</v>
      </c>
      <c r="C516" s="2" t="s">
        <v>3722</v>
      </c>
      <c r="D516" s="2" t="s">
        <v>2453</v>
      </c>
      <c r="E516" s="2" t="s">
        <v>342</v>
      </c>
      <c r="F516" s="2" t="s">
        <v>1449</v>
      </c>
      <c r="G516" s="2" t="s">
        <v>137</v>
      </c>
      <c r="H516" s="2" t="s">
        <v>3991</v>
      </c>
      <c r="I516" s="2" t="s">
        <v>3991</v>
      </c>
      <c r="J516" s="2"/>
      <c r="K516" s="2" t="s">
        <v>66</v>
      </c>
      <c r="L516" s="2" t="s">
        <v>66</v>
      </c>
      <c r="M516" s="2" t="s">
        <v>66</v>
      </c>
      <c r="N516" s="2" t="s">
        <v>66</v>
      </c>
      <c r="O516" s="2" t="s">
        <v>66</v>
      </c>
      <c r="P516" s="2" t="s">
        <v>3992</v>
      </c>
      <c r="Q516" s="2" t="s">
        <v>339</v>
      </c>
      <c r="R516" s="2" t="s">
        <v>66</v>
      </c>
      <c r="S516" s="2" t="s">
        <v>1423</v>
      </c>
      <c r="T516" s="1" t="s">
        <v>2457</v>
      </c>
      <c r="U516" s="2"/>
      <c r="V516" s="2"/>
      <c r="W516" s="2" t="s">
        <v>112</v>
      </c>
      <c r="X516" s="1">
        <v>24</v>
      </c>
      <c r="Y516" s="2"/>
      <c r="Z516" s="13" t="s">
        <v>4519</v>
      </c>
      <c r="AE516" t="e">
        <f>IF($AI516="Y",(_xlfn.XLOOKUP($Z516,#REF!,#REF!,)),"")</f>
        <v>#REF!</v>
      </c>
      <c r="AF516" t="e">
        <f>IF($AI516="Y",(_xlfn.XLOOKUP($Z516,#REF!,#REF!,)),"")</f>
        <v>#REF!</v>
      </c>
      <c r="AG516" t="e">
        <f>IF($AI516="Y",(_xlfn.XLOOKUP($Z516,#REF!,#REF!,)),"")</f>
        <v>#REF!</v>
      </c>
      <c r="AH516" t="e">
        <f>IF($AI516="Y",(_xlfn.XLOOKUP($Z516,#REF!,#REF!,)),"")</f>
        <v>#REF!</v>
      </c>
      <c r="AI516" t="e">
        <f>_xlfn.IFNA(_xlfn.XLOOKUP($Z516,#REF!,#REF!,),"")</f>
        <v>#REF!</v>
      </c>
    </row>
    <row r="517" spans="1:35" hidden="1">
      <c r="A517" s="2" t="s">
        <v>3989</v>
      </c>
      <c r="B517" s="2" t="s">
        <v>1419</v>
      </c>
      <c r="C517" s="2" t="s">
        <v>4520</v>
      </c>
      <c r="D517" s="2" t="s">
        <v>2590</v>
      </c>
      <c r="E517" s="2" t="s">
        <v>337</v>
      </c>
      <c r="F517" s="2" t="s">
        <v>2591</v>
      </c>
      <c r="G517" s="2" t="s">
        <v>137</v>
      </c>
      <c r="H517" s="2" t="s">
        <v>3991</v>
      </c>
      <c r="I517" s="2" t="s">
        <v>3991</v>
      </c>
      <c r="J517" s="2"/>
      <c r="K517" s="2" t="s">
        <v>66</v>
      </c>
      <c r="L517" s="2" t="s">
        <v>66</v>
      </c>
      <c r="M517" s="2" t="s">
        <v>66</v>
      </c>
      <c r="N517" s="2" t="s">
        <v>66</v>
      </c>
      <c r="O517" s="2" t="s">
        <v>66</v>
      </c>
      <c r="P517" s="2" t="s">
        <v>3992</v>
      </c>
      <c r="Q517" s="2" t="s">
        <v>339</v>
      </c>
      <c r="R517" s="2" t="s">
        <v>66</v>
      </c>
      <c r="S517" s="2" t="s">
        <v>2592</v>
      </c>
      <c r="T517" s="2" t="s">
        <v>2617</v>
      </c>
      <c r="U517" s="2"/>
      <c r="V517" s="2"/>
      <c r="W517" s="2" t="s">
        <v>62</v>
      </c>
      <c r="X517" s="4" t="s">
        <v>102</v>
      </c>
      <c r="Y517" s="2"/>
      <c r="Z517" s="13"/>
      <c r="AE517" t="e">
        <f>IF($AI517="Y",(_xlfn.XLOOKUP($Z517,#REF!,#REF!,)),"")</f>
        <v>#REF!</v>
      </c>
      <c r="AF517" t="e">
        <f>IF($AI517="Y",(_xlfn.XLOOKUP($Z517,#REF!,#REF!,)),"")</f>
        <v>#REF!</v>
      </c>
      <c r="AG517" t="e">
        <f>IF($AI517="Y",(_xlfn.XLOOKUP($Z517,#REF!,#REF!,)),"")</f>
        <v>#REF!</v>
      </c>
      <c r="AH517" t="e">
        <f>IF($AI517="Y",(_xlfn.XLOOKUP($Z517,#REF!,#REF!,)),"")</f>
        <v>#REF!</v>
      </c>
      <c r="AI517" t="e">
        <f>_xlfn.IFNA(_xlfn.XLOOKUP($Z517,#REF!,#REF!,),"")</f>
        <v>#REF!</v>
      </c>
    </row>
    <row r="518" spans="1:35" hidden="1">
      <c r="A518" s="2" t="s">
        <v>3989</v>
      </c>
      <c r="B518" s="2" t="s">
        <v>1419</v>
      </c>
      <c r="C518" s="2" t="s">
        <v>3723</v>
      </c>
      <c r="D518" s="2" t="s">
        <v>2590</v>
      </c>
      <c r="E518" s="2" t="s">
        <v>342</v>
      </c>
      <c r="F518" s="2" t="s">
        <v>2591</v>
      </c>
      <c r="G518" s="2" t="s">
        <v>137</v>
      </c>
      <c r="H518" s="2" t="s">
        <v>3991</v>
      </c>
      <c r="I518" s="2" t="s">
        <v>3991</v>
      </c>
      <c r="J518" s="2"/>
      <c r="K518" s="2" t="s">
        <v>66</v>
      </c>
      <c r="L518" s="2" t="s">
        <v>66</v>
      </c>
      <c r="M518" s="2" t="s">
        <v>66</v>
      </c>
      <c r="N518" s="2" t="s">
        <v>66</v>
      </c>
      <c r="O518" s="2" t="s">
        <v>66</v>
      </c>
      <c r="P518" s="2" t="s">
        <v>3992</v>
      </c>
      <c r="Q518" s="2" t="s">
        <v>339</v>
      </c>
      <c r="R518" s="2" t="s">
        <v>66</v>
      </c>
      <c r="S518" s="2" t="s">
        <v>2592</v>
      </c>
      <c r="T518" s="1" t="s">
        <v>2617</v>
      </c>
      <c r="U518" s="2"/>
      <c r="V518" s="2"/>
      <c r="W518" s="2" t="s">
        <v>112</v>
      </c>
      <c r="X518" s="1">
        <v>24</v>
      </c>
      <c r="Y518" s="2"/>
      <c r="Z518" s="13" t="s">
        <v>4521</v>
      </c>
      <c r="AE518" t="e">
        <f>IF($AI518="Y",(_xlfn.XLOOKUP($Z518,#REF!,#REF!,)),"")</f>
        <v>#REF!</v>
      </c>
      <c r="AF518" t="e">
        <f>IF($AI518="Y",(_xlfn.XLOOKUP($Z518,#REF!,#REF!,)),"")</f>
        <v>#REF!</v>
      </c>
      <c r="AG518" t="e">
        <f>IF($AI518="Y",(_xlfn.XLOOKUP($Z518,#REF!,#REF!,)),"")</f>
        <v>#REF!</v>
      </c>
      <c r="AH518" t="e">
        <f>IF($AI518="Y",(_xlfn.XLOOKUP($Z518,#REF!,#REF!,)),"")</f>
        <v>#REF!</v>
      </c>
      <c r="AI518" t="e">
        <f>_xlfn.IFNA(_xlfn.XLOOKUP($Z518,#REF!,#REF!,),"")</f>
        <v>#REF!</v>
      </c>
    </row>
    <row r="519" spans="1:35" hidden="1">
      <c r="A519" s="2" t="s">
        <v>3989</v>
      </c>
      <c r="B519" s="2" t="s">
        <v>1419</v>
      </c>
      <c r="C519" s="2" t="s">
        <v>3725</v>
      </c>
      <c r="D519" s="2" t="s">
        <v>2642</v>
      </c>
      <c r="E519" s="2" t="s">
        <v>189</v>
      </c>
      <c r="F519" s="2" t="s">
        <v>2602</v>
      </c>
      <c r="G519" s="2" t="s">
        <v>137</v>
      </c>
      <c r="H519" s="2" t="s">
        <v>3991</v>
      </c>
      <c r="I519" s="2" t="s">
        <v>3991</v>
      </c>
      <c r="J519" s="2"/>
      <c r="K519" s="2" t="s">
        <v>66</v>
      </c>
      <c r="L519" s="2" t="s">
        <v>66</v>
      </c>
      <c r="M519" s="2" t="s">
        <v>66</v>
      </c>
      <c r="N519" s="2" t="s">
        <v>66</v>
      </c>
      <c r="O519" s="2" t="s">
        <v>66</v>
      </c>
      <c r="P519" s="2" t="s">
        <v>3992</v>
      </c>
      <c r="Q519" s="2" t="s">
        <v>186</v>
      </c>
      <c r="R519" s="2" t="s">
        <v>66</v>
      </c>
      <c r="S519" s="2" t="s">
        <v>2592</v>
      </c>
      <c r="T519" s="1" t="s">
        <v>2643</v>
      </c>
      <c r="U519" s="2"/>
      <c r="V519" s="2"/>
      <c r="W519" s="2" t="s">
        <v>112</v>
      </c>
      <c r="X519" s="1">
        <v>24</v>
      </c>
      <c r="Y519" s="2"/>
      <c r="Z519" s="13" t="s">
        <v>4449</v>
      </c>
      <c r="AE519" t="e">
        <f>IF($AI519="Y",(_xlfn.XLOOKUP($Z519,#REF!,#REF!,)),"")</f>
        <v>#REF!</v>
      </c>
      <c r="AF519" t="e">
        <f>IF($AI519="Y",(_xlfn.XLOOKUP($Z519,#REF!,#REF!,)),"")</f>
        <v>#REF!</v>
      </c>
      <c r="AG519" t="e">
        <f>IF($AI519="Y",(_xlfn.XLOOKUP($Z519,#REF!,#REF!,)),"")</f>
        <v>#REF!</v>
      </c>
      <c r="AH519" t="e">
        <f>IF($AI519="Y",(_xlfn.XLOOKUP($Z519,#REF!,#REF!,)),"")</f>
        <v>#REF!</v>
      </c>
      <c r="AI519" t="e">
        <f>_xlfn.IFNA(_xlfn.XLOOKUP($Z519,#REF!,#REF!,),"")</f>
        <v>#REF!</v>
      </c>
    </row>
    <row r="520" spans="1:35" hidden="1">
      <c r="A520" s="2" t="s">
        <v>3989</v>
      </c>
      <c r="B520" s="2" t="s">
        <v>1419</v>
      </c>
      <c r="C520" s="2" t="s">
        <v>3726</v>
      </c>
      <c r="D520" s="2" t="s">
        <v>2447</v>
      </c>
      <c r="E520" s="2" t="s">
        <v>1018</v>
      </c>
      <c r="F520" s="2" t="s">
        <v>2448</v>
      </c>
      <c r="G520" s="2" t="s">
        <v>137</v>
      </c>
      <c r="H520" s="2" t="s">
        <v>3991</v>
      </c>
      <c r="I520" s="2" t="s">
        <v>3991</v>
      </c>
      <c r="J520" s="2"/>
      <c r="K520" s="2" t="s">
        <v>66</v>
      </c>
      <c r="L520" s="2" t="s">
        <v>66</v>
      </c>
      <c r="M520" s="2" t="s">
        <v>66</v>
      </c>
      <c r="N520" s="2" t="s">
        <v>66</v>
      </c>
      <c r="O520" s="2" t="s">
        <v>66</v>
      </c>
      <c r="P520" s="2" t="s">
        <v>3992</v>
      </c>
      <c r="Q520" s="2" t="s">
        <v>66</v>
      </c>
      <c r="R520" s="2" t="s">
        <v>66</v>
      </c>
      <c r="S520" s="2" t="s">
        <v>1423</v>
      </c>
      <c r="T520" s="1" t="s">
        <v>2451</v>
      </c>
      <c r="U520" s="2"/>
      <c r="V520" s="2"/>
      <c r="W520" s="2" t="s">
        <v>112</v>
      </c>
      <c r="X520" s="4" t="s">
        <v>102</v>
      </c>
      <c r="Y520" s="2"/>
      <c r="Z520" s="13" t="s">
        <v>4522</v>
      </c>
      <c r="AE520" t="e">
        <f>IF($AI520="Y",(_xlfn.XLOOKUP($Z520,#REF!,#REF!,)),"")</f>
        <v>#REF!</v>
      </c>
      <c r="AF520" t="e">
        <f>IF($AI520="Y",(_xlfn.XLOOKUP($Z520,#REF!,#REF!,)),"")</f>
        <v>#REF!</v>
      </c>
      <c r="AG520" t="e">
        <f>IF($AI520="Y",(_xlfn.XLOOKUP($Z520,#REF!,#REF!,)),"")</f>
        <v>#REF!</v>
      </c>
      <c r="AH520" t="e">
        <f>IF($AI520="Y",(_xlfn.XLOOKUP($Z520,#REF!,#REF!,)),"")</f>
        <v>#REF!</v>
      </c>
      <c r="AI520" t="e">
        <f>_xlfn.IFNA(_xlfn.XLOOKUP($Z520,#REF!,#REF!,),"")</f>
        <v>#REF!</v>
      </c>
    </row>
    <row r="521" spans="1:35" hidden="1">
      <c r="A521" s="2" t="s">
        <v>3989</v>
      </c>
      <c r="B521" s="2" t="s">
        <v>2817</v>
      </c>
      <c r="C521" s="2" t="s">
        <v>3729</v>
      </c>
      <c r="D521" s="2" t="s">
        <v>2902</v>
      </c>
      <c r="E521" s="2" t="s">
        <v>234</v>
      </c>
      <c r="F521" s="2" t="s">
        <v>2907</v>
      </c>
      <c r="G521" s="2" t="s">
        <v>137</v>
      </c>
      <c r="H521" s="2" t="s">
        <v>3991</v>
      </c>
      <c r="I521" s="2" t="s">
        <v>3991</v>
      </c>
      <c r="J521" s="2"/>
      <c r="K521" s="2" t="s">
        <v>66</v>
      </c>
      <c r="L521" s="2" t="s">
        <v>66</v>
      </c>
      <c r="M521" s="2" t="s">
        <v>66</v>
      </c>
      <c r="N521" s="2" t="s">
        <v>66</v>
      </c>
      <c r="O521" s="2" t="s">
        <v>66</v>
      </c>
      <c r="P521" s="2" t="s">
        <v>3992</v>
      </c>
      <c r="Q521" s="2" t="s">
        <v>238</v>
      </c>
      <c r="R521" s="2" t="s">
        <v>66</v>
      </c>
      <c r="S521" s="2" t="s">
        <v>2647</v>
      </c>
      <c r="T521" s="1" t="s">
        <v>2967</v>
      </c>
      <c r="U521" s="2"/>
      <c r="V521" s="2"/>
      <c r="W521" s="2" t="s">
        <v>112</v>
      </c>
      <c r="X521" s="4" t="s">
        <v>102</v>
      </c>
      <c r="Y521" s="2"/>
      <c r="Z521" s="13" t="s">
        <v>4349</v>
      </c>
      <c r="AE521" t="e">
        <f>IF($AI521="Y",(_xlfn.XLOOKUP($Z521,#REF!,#REF!,)),"")</f>
        <v>#REF!</v>
      </c>
      <c r="AF521" t="e">
        <f>IF($AI521="Y",(_xlfn.XLOOKUP($Z521,#REF!,#REF!,)),"")</f>
        <v>#REF!</v>
      </c>
      <c r="AG521" t="e">
        <f>IF($AI521="Y",(_xlfn.XLOOKUP($Z521,#REF!,#REF!,)),"")</f>
        <v>#REF!</v>
      </c>
      <c r="AH521" t="e">
        <f>IF($AI521="Y",(_xlfn.XLOOKUP($Z521,#REF!,#REF!,)),"")</f>
        <v>#REF!</v>
      </c>
      <c r="AI521" t="e">
        <f>_xlfn.IFNA(_xlfn.XLOOKUP($Z521,#REF!,#REF!,),"")</f>
        <v>#REF!</v>
      </c>
    </row>
    <row r="522" spans="1:35" hidden="1">
      <c r="A522" s="2" t="s">
        <v>3989</v>
      </c>
      <c r="B522" s="2" t="s">
        <v>3050</v>
      </c>
      <c r="C522" s="2" t="s">
        <v>3730</v>
      </c>
      <c r="D522" s="2" t="s">
        <v>3153</v>
      </c>
      <c r="E522" s="2" t="s">
        <v>1276</v>
      </c>
      <c r="F522" s="2" t="s">
        <v>3154</v>
      </c>
      <c r="G522" s="2" t="s">
        <v>137</v>
      </c>
      <c r="H522" s="2" t="s">
        <v>3991</v>
      </c>
      <c r="I522" s="2" t="s">
        <v>3991</v>
      </c>
      <c r="J522" s="2"/>
      <c r="K522" s="2" t="s">
        <v>66</v>
      </c>
      <c r="L522" s="2" t="s">
        <v>66</v>
      </c>
      <c r="M522" s="2" t="s">
        <v>66</v>
      </c>
      <c r="N522" s="2" t="s">
        <v>66</v>
      </c>
      <c r="O522" s="2" t="s">
        <v>66</v>
      </c>
      <c r="P522" s="2" t="s">
        <v>3992</v>
      </c>
      <c r="Q522" s="2" t="s">
        <v>66</v>
      </c>
      <c r="R522" s="2" t="s">
        <v>66</v>
      </c>
      <c r="S522" s="2" t="s">
        <v>3155</v>
      </c>
      <c r="T522" s="1" t="s">
        <v>3173</v>
      </c>
      <c r="U522" s="2"/>
      <c r="V522" s="2"/>
      <c r="W522" s="2" t="s">
        <v>62</v>
      </c>
      <c r="X522" s="4" t="s">
        <v>102</v>
      </c>
      <c r="Y522" s="2"/>
      <c r="Z522" s="13" t="s">
        <v>4359</v>
      </c>
      <c r="AE522" t="e">
        <f>IF($AI522="Y",(_xlfn.XLOOKUP($Z522,#REF!,#REF!,)),"")</f>
        <v>#REF!</v>
      </c>
      <c r="AF522" t="e">
        <f>IF($AI522="Y",(_xlfn.XLOOKUP($Z522,#REF!,#REF!,)),"")</f>
        <v>#REF!</v>
      </c>
      <c r="AG522" t="e">
        <f>IF($AI522="Y",(_xlfn.XLOOKUP($Z522,#REF!,#REF!,)),"")</f>
        <v>#REF!</v>
      </c>
      <c r="AH522" t="e">
        <f>IF($AI522="Y",(_xlfn.XLOOKUP($Z522,#REF!,#REF!,)),"")</f>
        <v>#REF!</v>
      </c>
      <c r="AI522" t="e">
        <f>_xlfn.IFNA(_xlfn.XLOOKUP($Z522,#REF!,#REF!,),"")</f>
        <v>#REF!</v>
      </c>
    </row>
    <row r="523" spans="1:35" hidden="1">
      <c r="A523" s="2" t="s">
        <v>3989</v>
      </c>
      <c r="B523" s="2" t="s">
        <v>3050</v>
      </c>
      <c r="C523" s="1" t="s">
        <v>3731</v>
      </c>
      <c r="D523" s="2" t="s">
        <v>3076</v>
      </c>
      <c r="E523" s="2" t="s">
        <v>1018</v>
      </c>
      <c r="F523" s="2" t="s">
        <v>1449</v>
      </c>
      <c r="G523" s="2" t="s">
        <v>137</v>
      </c>
      <c r="H523" s="2" t="s">
        <v>3991</v>
      </c>
      <c r="I523" s="2" t="s">
        <v>3991</v>
      </c>
      <c r="J523" s="2"/>
      <c r="K523" s="2" t="s">
        <v>66</v>
      </c>
      <c r="L523" s="2" t="s">
        <v>66</v>
      </c>
      <c r="M523" s="2" t="s">
        <v>66</v>
      </c>
      <c r="N523" s="2" t="s">
        <v>66</v>
      </c>
      <c r="O523" s="2" t="s">
        <v>66</v>
      </c>
      <c r="P523" s="2" t="s">
        <v>3992</v>
      </c>
      <c r="Q523" s="2" t="s">
        <v>66</v>
      </c>
      <c r="R523" s="2" t="s">
        <v>66</v>
      </c>
      <c r="S523" s="2" t="s">
        <v>1429</v>
      </c>
      <c r="T523" s="1" t="s">
        <v>3077</v>
      </c>
      <c r="U523" s="2"/>
      <c r="V523" s="2"/>
      <c r="W523" s="2" t="s">
        <v>112</v>
      </c>
      <c r="X523" s="4" t="s">
        <v>102</v>
      </c>
      <c r="Y523" s="2"/>
      <c r="Z523" s="16" t="s">
        <v>4469</v>
      </c>
      <c r="AE523" t="e">
        <f>IF($AI523="Y",(_xlfn.XLOOKUP($Z523,#REF!,#REF!,)),"")</f>
        <v>#REF!</v>
      </c>
      <c r="AF523" t="e">
        <f>IF($AI523="Y",(_xlfn.XLOOKUP($Z523,#REF!,#REF!,)),"")</f>
        <v>#REF!</v>
      </c>
      <c r="AG523" t="e">
        <f>IF($AI523="Y",(_xlfn.XLOOKUP($Z523,#REF!,#REF!,)),"")</f>
        <v>#REF!</v>
      </c>
      <c r="AH523" t="e">
        <f>IF($AI523="Y",(_xlfn.XLOOKUP($Z523,#REF!,#REF!,)),"")</f>
        <v>#REF!</v>
      </c>
      <c r="AI523" t="e">
        <f>_xlfn.IFNA(_xlfn.XLOOKUP($Z523,#REF!,#REF!,),"")</f>
        <v>#REF!</v>
      </c>
    </row>
    <row r="524" spans="1:35" hidden="1">
      <c r="A524" s="2" t="s">
        <v>3989</v>
      </c>
      <c r="B524" s="2" t="s">
        <v>3050</v>
      </c>
      <c r="C524" s="2" t="s">
        <v>3732</v>
      </c>
      <c r="D524" s="2" t="s">
        <v>3099</v>
      </c>
      <c r="E524" s="6" t="s">
        <v>234</v>
      </c>
      <c r="F524" s="2" t="s">
        <v>3100</v>
      </c>
      <c r="G524" s="2" t="s">
        <v>137</v>
      </c>
      <c r="H524" s="2" t="s">
        <v>3991</v>
      </c>
      <c r="I524" s="2" t="s">
        <v>3991</v>
      </c>
      <c r="J524" s="2"/>
      <c r="K524" s="2" t="s">
        <v>66</v>
      </c>
      <c r="L524" s="2" t="s">
        <v>66</v>
      </c>
      <c r="M524" s="2" t="s">
        <v>66</v>
      </c>
      <c r="N524" s="2" t="s">
        <v>66</v>
      </c>
      <c r="O524" s="2" t="s">
        <v>66</v>
      </c>
      <c r="P524" s="2" t="s">
        <v>3992</v>
      </c>
      <c r="Q524" s="2" t="s">
        <v>238</v>
      </c>
      <c r="R524" s="2" t="s">
        <v>66</v>
      </c>
      <c r="S524" s="2" t="s">
        <v>3102</v>
      </c>
      <c r="T524" s="1" t="s">
        <v>3127</v>
      </c>
      <c r="U524" s="2"/>
      <c r="V524" s="2"/>
      <c r="W524" s="2" t="s">
        <v>112</v>
      </c>
      <c r="X524" s="4" t="s">
        <v>102</v>
      </c>
      <c r="Y524" s="2"/>
      <c r="Z524" s="13"/>
      <c r="AE524" t="e">
        <f>IF($AI524="Y",(_xlfn.XLOOKUP($Z524,#REF!,#REF!,)),"")</f>
        <v>#REF!</v>
      </c>
      <c r="AF524" t="e">
        <f>IF($AI524="Y",(_xlfn.XLOOKUP($Z524,#REF!,#REF!,)),"")</f>
        <v>#REF!</v>
      </c>
      <c r="AG524" t="e">
        <f>IF($AI524="Y",(_xlfn.XLOOKUP($Z524,#REF!,#REF!,)),"")</f>
        <v>#REF!</v>
      </c>
      <c r="AH524" t="e">
        <f>IF($AI524="Y",(_xlfn.XLOOKUP($Z524,#REF!,#REF!,)),"")</f>
        <v>#REF!</v>
      </c>
      <c r="AI524" t="e">
        <f>_xlfn.IFNA(_xlfn.XLOOKUP($Z524,#REF!,#REF!,),"")</f>
        <v>#REF!</v>
      </c>
    </row>
    <row r="525" spans="1:35" hidden="1">
      <c r="A525" s="2" t="s">
        <v>3989</v>
      </c>
      <c r="B525" s="2" t="s">
        <v>3050</v>
      </c>
      <c r="C525" s="2" t="s">
        <v>3733</v>
      </c>
      <c r="D525" s="2" t="s">
        <v>3132</v>
      </c>
      <c r="E525" s="2" t="s">
        <v>234</v>
      </c>
      <c r="F525" s="2" t="s">
        <v>3133</v>
      </c>
      <c r="G525" s="2" t="s">
        <v>137</v>
      </c>
      <c r="H525" s="2" t="s">
        <v>3991</v>
      </c>
      <c r="I525" s="2" t="s">
        <v>3991</v>
      </c>
      <c r="J525" s="2"/>
      <c r="K525" s="2" t="s">
        <v>66</v>
      </c>
      <c r="L525" s="2" t="s">
        <v>66</v>
      </c>
      <c r="M525" s="2" t="s">
        <v>66</v>
      </c>
      <c r="N525" s="2" t="s">
        <v>66</v>
      </c>
      <c r="O525" s="2" t="s">
        <v>66</v>
      </c>
      <c r="P525" s="2" t="s">
        <v>3992</v>
      </c>
      <c r="Q525" s="2" t="s">
        <v>238</v>
      </c>
      <c r="R525" s="2" t="s">
        <v>66</v>
      </c>
      <c r="S525" s="2" t="s">
        <v>3134</v>
      </c>
      <c r="T525" s="1" t="s">
        <v>3142</v>
      </c>
      <c r="U525" s="2"/>
      <c r="V525" s="2"/>
      <c r="W525" s="2" t="s">
        <v>112</v>
      </c>
      <c r="X525" s="4" t="s">
        <v>102</v>
      </c>
      <c r="Y525" s="2"/>
      <c r="Z525" s="13"/>
      <c r="AE525" t="e">
        <f>IF($AI525="Y",(_xlfn.XLOOKUP($Z525,#REF!,#REF!,)),"")</f>
        <v>#REF!</v>
      </c>
      <c r="AF525" t="e">
        <f>IF($AI525="Y",(_xlfn.XLOOKUP($Z525,#REF!,#REF!,)),"")</f>
        <v>#REF!</v>
      </c>
      <c r="AG525" t="e">
        <f>IF($AI525="Y",(_xlfn.XLOOKUP($Z525,#REF!,#REF!,)),"")</f>
        <v>#REF!</v>
      </c>
      <c r="AH525" t="e">
        <f>IF($AI525="Y",(_xlfn.XLOOKUP($Z525,#REF!,#REF!,)),"")</f>
        <v>#REF!</v>
      </c>
      <c r="AI525" t="e">
        <f>_xlfn.IFNA(_xlfn.XLOOKUP($Z525,#REF!,#REF!,),"")</f>
        <v>#REF!</v>
      </c>
    </row>
    <row r="526" spans="1:35" hidden="1">
      <c r="A526" s="2" t="s">
        <v>3989</v>
      </c>
      <c r="B526" s="2" t="s">
        <v>929</v>
      </c>
      <c r="C526" s="2" t="s">
        <v>3734</v>
      </c>
      <c r="D526" s="2" t="s">
        <v>1275</v>
      </c>
      <c r="E526" s="2" t="s">
        <v>1276</v>
      </c>
      <c r="F526" s="2" t="s">
        <v>1271</v>
      </c>
      <c r="G526" s="2" t="s">
        <v>137</v>
      </c>
      <c r="H526" s="2" t="s">
        <v>3991</v>
      </c>
      <c r="I526" s="2" t="s">
        <v>3991</v>
      </c>
      <c r="J526" s="2"/>
      <c r="K526" s="2" t="s">
        <v>66</v>
      </c>
      <c r="L526" s="2" t="s">
        <v>66</v>
      </c>
      <c r="M526" s="2" t="s">
        <v>66</v>
      </c>
      <c r="N526" s="2" t="s">
        <v>66</v>
      </c>
      <c r="O526" s="2" t="s">
        <v>66</v>
      </c>
      <c r="P526" s="2" t="s">
        <v>3992</v>
      </c>
      <c r="Q526" s="2" t="s">
        <v>66</v>
      </c>
      <c r="R526" s="2" t="s">
        <v>66</v>
      </c>
      <c r="S526" s="2" t="s">
        <v>1234</v>
      </c>
      <c r="T526" s="1" t="s">
        <v>1278</v>
      </c>
      <c r="U526" s="2"/>
      <c r="V526" s="2"/>
      <c r="W526" s="2" t="s">
        <v>62</v>
      </c>
      <c r="X526" s="4" t="s">
        <v>102</v>
      </c>
      <c r="Y526" s="2"/>
      <c r="Z526" s="13" t="s">
        <v>4523</v>
      </c>
      <c r="AE526" t="e">
        <f>IF($AI526="Y",(_xlfn.XLOOKUP($Z526,#REF!,#REF!,)),"")</f>
        <v>#REF!</v>
      </c>
      <c r="AF526" t="e">
        <f>IF($AI526="Y",(_xlfn.XLOOKUP($Z526,#REF!,#REF!,)),"")</f>
        <v>#REF!</v>
      </c>
      <c r="AG526" t="e">
        <f>IF($AI526="Y",(_xlfn.XLOOKUP($Z526,#REF!,#REF!,)),"")</f>
        <v>#REF!</v>
      </c>
      <c r="AH526" t="e">
        <f>IF($AI526="Y",(_xlfn.XLOOKUP($Z526,#REF!,#REF!,)),"")</f>
        <v>#REF!</v>
      </c>
      <c r="AI526" t="e">
        <f>_xlfn.IFNA(_xlfn.XLOOKUP($Z526,#REF!,#REF!,),"")</f>
        <v>#REF!</v>
      </c>
    </row>
    <row r="527" spans="1:35" hidden="1">
      <c r="A527" s="2" t="s">
        <v>3989</v>
      </c>
      <c r="B527" s="2" t="s">
        <v>3050</v>
      </c>
      <c r="C527" s="2" t="s">
        <v>3736</v>
      </c>
      <c r="D527" s="2" t="s">
        <v>66</v>
      </c>
      <c r="E527" s="1" t="s">
        <v>142</v>
      </c>
      <c r="F527" s="2" t="s">
        <v>66</v>
      </c>
      <c r="G527" s="2" t="s">
        <v>137</v>
      </c>
      <c r="H527" s="2" t="s">
        <v>3991</v>
      </c>
      <c r="I527" s="2" t="s">
        <v>3991</v>
      </c>
      <c r="J527" s="2"/>
      <c r="K527" s="2"/>
      <c r="L527" s="2"/>
      <c r="M527" s="2"/>
      <c r="N527" s="2"/>
      <c r="O527" s="2"/>
      <c r="P527" s="2" t="s">
        <v>3992</v>
      </c>
      <c r="Q527" s="2" t="s">
        <v>66</v>
      </c>
      <c r="R527" s="2"/>
      <c r="S527" s="2" t="s">
        <v>3182</v>
      </c>
      <c r="T527" s="1" t="s">
        <v>3246</v>
      </c>
      <c r="U527" s="2"/>
      <c r="V527" s="2"/>
      <c r="W527" s="2" t="s">
        <v>112</v>
      </c>
      <c r="X527" s="4" t="s">
        <v>102</v>
      </c>
      <c r="Y527" s="2"/>
      <c r="Z527" s="13"/>
      <c r="AE527" t="e">
        <f>IF($AI527="Y",(_xlfn.XLOOKUP($Z527,#REF!,#REF!,)),"")</f>
        <v>#REF!</v>
      </c>
      <c r="AF527" t="e">
        <f>IF($AI527="Y",(_xlfn.XLOOKUP($Z527,#REF!,#REF!,)),"")</f>
        <v>#REF!</v>
      </c>
      <c r="AG527" t="e">
        <f>IF($AI527="Y",(_xlfn.XLOOKUP($Z527,#REF!,#REF!,)),"")</f>
        <v>#REF!</v>
      </c>
      <c r="AH527" t="e">
        <f>IF($AI527="Y",(_xlfn.XLOOKUP($Z527,#REF!,#REF!,)),"")</f>
        <v>#REF!</v>
      </c>
      <c r="AI527" t="e">
        <f>_xlfn.IFNA(_xlfn.XLOOKUP($Z527,#REF!,#REF!,),"")</f>
        <v>#REF!</v>
      </c>
    </row>
    <row r="528" spans="1:35" hidden="1">
      <c r="A528" s="2" t="s">
        <v>3989</v>
      </c>
      <c r="B528" s="2" t="s">
        <v>3050</v>
      </c>
      <c r="C528" s="2" t="s">
        <v>3739</v>
      </c>
      <c r="D528" s="2" t="s">
        <v>66</v>
      </c>
      <c r="E528" s="1" t="s">
        <v>142</v>
      </c>
      <c r="F528" s="2" t="s">
        <v>66</v>
      </c>
      <c r="G528" s="2" t="s">
        <v>137</v>
      </c>
      <c r="H528" s="2" t="s">
        <v>3991</v>
      </c>
      <c r="I528" s="2" t="s">
        <v>3991</v>
      </c>
      <c r="J528" s="2"/>
      <c r="K528" s="2"/>
      <c r="L528" s="2"/>
      <c r="M528" s="2"/>
      <c r="N528" s="2"/>
      <c r="O528" s="2"/>
      <c r="P528" s="2" t="s">
        <v>3992</v>
      </c>
      <c r="Q528" s="2" t="s">
        <v>66</v>
      </c>
      <c r="R528" s="2"/>
      <c r="S528" s="2" t="s">
        <v>3182</v>
      </c>
      <c r="T528" s="1" t="s">
        <v>3251</v>
      </c>
      <c r="U528" s="2"/>
      <c r="V528" s="2"/>
      <c r="W528" s="2" t="s">
        <v>112</v>
      </c>
      <c r="X528" s="4" t="s">
        <v>102</v>
      </c>
      <c r="Y528" s="2"/>
      <c r="Z528" s="13"/>
      <c r="AE528" t="e">
        <f>IF($AI528="Y",(_xlfn.XLOOKUP($Z528,#REF!,#REF!,)),"")</f>
        <v>#REF!</v>
      </c>
      <c r="AF528" t="e">
        <f>IF($AI528="Y",(_xlfn.XLOOKUP($Z528,#REF!,#REF!,)),"")</f>
        <v>#REF!</v>
      </c>
      <c r="AG528" t="e">
        <f>IF($AI528="Y",(_xlfn.XLOOKUP($Z528,#REF!,#REF!,)),"")</f>
        <v>#REF!</v>
      </c>
      <c r="AH528" t="e">
        <f>IF($AI528="Y",(_xlfn.XLOOKUP($Z528,#REF!,#REF!,)),"")</f>
        <v>#REF!</v>
      </c>
      <c r="AI528" t="e">
        <f>_xlfn.IFNA(_xlfn.XLOOKUP($Z528,#REF!,#REF!,),"")</f>
        <v>#REF!</v>
      </c>
    </row>
    <row r="529" spans="1:35" hidden="1">
      <c r="A529" s="1" t="s">
        <v>3989</v>
      </c>
      <c r="B529" s="1" t="s">
        <v>525</v>
      </c>
      <c r="C529" s="1" t="s">
        <v>3742</v>
      </c>
      <c r="D529" s="1" t="s">
        <v>766</v>
      </c>
      <c r="E529" s="1" t="s">
        <v>234</v>
      </c>
      <c r="F529" s="1" t="s">
        <v>66</v>
      </c>
      <c r="G529" s="1" t="s">
        <v>137</v>
      </c>
      <c r="H529" s="1" t="s">
        <v>3991</v>
      </c>
      <c r="I529" s="1" t="s">
        <v>3991</v>
      </c>
      <c r="J529" s="1"/>
      <c r="K529" s="1"/>
      <c r="L529" s="1"/>
      <c r="M529" s="1"/>
      <c r="N529" s="1"/>
      <c r="O529" s="1"/>
      <c r="P529" s="1" t="s">
        <v>3992</v>
      </c>
      <c r="Q529" s="1" t="s">
        <v>66</v>
      </c>
      <c r="R529" s="1"/>
      <c r="S529" s="1" t="s">
        <v>641</v>
      </c>
      <c r="T529" s="1" t="s">
        <v>768</v>
      </c>
      <c r="U529" s="1"/>
      <c r="V529" s="1"/>
      <c r="W529" s="1" t="s">
        <v>112</v>
      </c>
      <c r="X529" s="4" t="s">
        <v>102</v>
      </c>
      <c r="Y529" s="1"/>
      <c r="Z529" s="14" t="s">
        <v>4344</v>
      </c>
      <c r="AA529" s="11"/>
      <c r="AB529" s="11"/>
      <c r="AC529" s="11"/>
      <c r="AD529" s="11"/>
      <c r="AE529" t="e">
        <f>IF($AI529="Y",(_xlfn.XLOOKUP($Z529,#REF!,#REF!,)),"")</f>
        <v>#REF!</v>
      </c>
      <c r="AF529" t="e">
        <f>IF($AI529="Y",(_xlfn.XLOOKUP($Z529,#REF!,#REF!,)),"")</f>
        <v>#REF!</v>
      </c>
      <c r="AG529" t="e">
        <f>IF($AI529="Y",(_xlfn.XLOOKUP($Z529,#REF!,#REF!,)),"")</f>
        <v>#REF!</v>
      </c>
      <c r="AH529" t="e">
        <f>IF($AI529="Y",(_xlfn.XLOOKUP($Z529,#REF!,#REF!,)),"")</f>
        <v>#REF!</v>
      </c>
      <c r="AI529" t="e">
        <f>_xlfn.IFNA(_xlfn.XLOOKUP($Z529,#REF!,#REF!,),"")</f>
        <v>#REF!</v>
      </c>
    </row>
    <row r="530" spans="1:35" hidden="1">
      <c r="A530" s="2" t="s">
        <v>3989</v>
      </c>
      <c r="B530" s="2" t="s">
        <v>89</v>
      </c>
      <c r="C530" s="2" t="s">
        <v>3745</v>
      </c>
      <c r="D530" s="2" t="s">
        <v>477</v>
      </c>
      <c r="E530" s="2" t="s">
        <v>234</v>
      </c>
      <c r="F530" s="2" t="s">
        <v>175</v>
      </c>
      <c r="G530" s="2" t="s">
        <v>137</v>
      </c>
      <c r="H530" s="2" t="s">
        <v>3991</v>
      </c>
      <c r="I530" s="2" t="s">
        <v>3991</v>
      </c>
      <c r="J530" s="2"/>
      <c r="K530" s="2" t="s">
        <v>66</v>
      </c>
      <c r="L530" s="2" t="s">
        <v>66</v>
      </c>
      <c r="M530" s="2" t="s">
        <v>66</v>
      </c>
      <c r="N530" s="2" t="s">
        <v>66</v>
      </c>
      <c r="O530" s="2" t="s">
        <v>66</v>
      </c>
      <c r="P530" s="2" t="s">
        <v>3992</v>
      </c>
      <c r="Q530" s="2" t="s">
        <v>238</v>
      </c>
      <c r="R530" s="2" t="s">
        <v>66</v>
      </c>
      <c r="S530" s="2" t="s">
        <v>438</v>
      </c>
      <c r="T530" s="1" t="s">
        <v>484</v>
      </c>
      <c r="U530" s="2"/>
      <c r="V530" s="2"/>
      <c r="W530" s="2" t="s">
        <v>112</v>
      </c>
      <c r="X530" s="4" t="s">
        <v>102</v>
      </c>
      <c r="Y530" s="2"/>
      <c r="Z530" s="13"/>
      <c r="AE530" t="e">
        <f>IF($AI530="Y",(_xlfn.XLOOKUP($Z530,#REF!,#REF!,)),"")</f>
        <v>#REF!</v>
      </c>
      <c r="AF530" t="e">
        <f>IF($AI530="Y",(_xlfn.XLOOKUP($Z530,#REF!,#REF!,)),"")</f>
        <v>#REF!</v>
      </c>
      <c r="AG530" t="e">
        <f>IF($AI530="Y",(_xlfn.XLOOKUP($Z530,#REF!,#REF!,)),"")</f>
        <v>#REF!</v>
      </c>
      <c r="AH530" t="e">
        <f>IF($AI530="Y",(_xlfn.XLOOKUP($Z530,#REF!,#REF!,)),"")</f>
        <v>#REF!</v>
      </c>
      <c r="AI530" t="e">
        <f>_xlfn.IFNA(_xlfn.XLOOKUP($Z530,#REF!,#REF!,),"")</f>
        <v>#REF!</v>
      </c>
    </row>
    <row r="531" spans="1:35" hidden="1">
      <c r="A531" s="2" t="s">
        <v>3989</v>
      </c>
      <c r="B531" s="2" t="s">
        <v>89</v>
      </c>
      <c r="C531" s="2" t="s">
        <v>4524</v>
      </c>
      <c r="D531" s="2" t="s">
        <v>318</v>
      </c>
      <c r="E531" s="2" t="s">
        <v>308</v>
      </c>
      <c r="F531" s="2" t="s">
        <v>319</v>
      </c>
      <c r="G531" s="2" t="s">
        <v>4525</v>
      </c>
      <c r="H531" s="2" t="s">
        <v>3991</v>
      </c>
      <c r="I531" s="2" t="s">
        <v>3991</v>
      </c>
      <c r="J531" s="2"/>
      <c r="K531" s="2" t="s">
        <v>66</v>
      </c>
      <c r="L531" s="2" t="s">
        <v>66</v>
      </c>
      <c r="M531" s="2" t="s">
        <v>66</v>
      </c>
      <c r="N531" s="2" t="s">
        <v>66</v>
      </c>
      <c r="O531" s="2" t="s">
        <v>66</v>
      </c>
      <c r="P531" s="2" t="s">
        <v>3992</v>
      </c>
      <c r="Q531" s="2" t="s">
        <v>311</v>
      </c>
      <c r="R531" s="2" t="s">
        <v>66</v>
      </c>
      <c r="S531" s="2" t="s">
        <v>291</v>
      </c>
      <c r="T531" s="2" t="s">
        <v>320</v>
      </c>
      <c r="U531" s="2"/>
      <c r="V531" s="2"/>
      <c r="W531" s="2" t="s">
        <v>62</v>
      </c>
      <c r="X531" s="4" t="s">
        <v>102</v>
      </c>
      <c r="Y531" s="2"/>
      <c r="Z531" s="13"/>
      <c r="AE531" t="e">
        <f>IF($AI531="Y",(_xlfn.XLOOKUP($Z531,#REF!,#REF!,)),"")</f>
        <v>#REF!</v>
      </c>
      <c r="AF531" t="e">
        <f>IF($AI531="Y",(_xlfn.XLOOKUP($Z531,#REF!,#REF!,)),"")</f>
        <v>#REF!</v>
      </c>
      <c r="AG531" t="e">
        <f>IF($AI531="Y",(_xlfn.XLOOKUP($Z531,#REF!,#REF!,)),"")</f>
        <v>#REF!</v>
      </c>
      <c r="AH531" t="e">
        <f>IF($AI531="Y",(_xlfn.XLOOKUP($Z531,#REF!,#REF!,)),"")</f>
        <v>#REF!</v>
      </c>
      <c r="AI531" t="e">
        <f>_xlfn.IFNA(_xlfn.XLOOKUP($Z531,#REF!,#REF!,),"")</f>
        <v>#REF!</v>
      </c>
    </row>
    <row r="532" spans="1:35" hidden="1">
      <c r="A532" s="2" t="s">
        <v>3989</v>
      </c>
      <c r="B532" s="2" t="s">
        <v>89</v>
      </c>
      <c r="C532" s="2" t="s">
        <v>4526</v>
      </c>
      <c r="D532" s="2" t="s">
        <v>314</v>
      </c>
      <c r="E532" s="2" t="s">
        <v>308</v>
      </c>
      <c r="F532" s="2" t="s">
        <v>315</v>
      </c>
      <c r="G532" s="2" t="s">
        <v>4525</v>
      </c>
      <c r="H532" s="2" t="s">
        <v>3991</v>
      </c>
      <c r="I532" s="2" t="s">
        <v>3991</v>
      </c>
      <c r="J532" s="2"/>
      <c r="K532" s="2" t="s">
        <v>66</v>
      </c>
      <c r="L532" s="2" t="s">
        <v>66</v>
      </c>
      <c r="M532" s="2" t="s">
        <v>66</v>
      </c>
      <c r="N532" s="2" t="s">
        <v>66</v>
      </c>
      <c r="O532" s="2" t="s">
        <v>66</v>
      </c>
      <c r="P532" s="2" t="s">
        <v>3992</v>
      </c>
      <c r="Q532" s="2" t="s">
        <v>311</v>
      </c>
      <c r="R532" s="2" t="s">
        <v>66</v>
      </c>
      <c r="S532" s="2" t="s">
        <v>291</v>
      </c>
      <c r="T532" s="2" t="s">
        <v>316</v>
      </c>
      <c r="U532" s="2"/>
      <c r="V532" s="2"/>
      <c r="W532" s="2" t="s">
        <v>62</v>
      </c>
      <c r="X532" s="4" t="s">
        <v>102</v>
      </c>
      <c r="Y532" s="2"/>
      <c r="Z532" s="13"/>
      <c r="AE532" t="e">
        <f>IF($AI532="Y",(_xlfn.XLOOKUP($Z532,#REF!,#REF!,)),"")</f>
        <v>#REF!</v>
      </c>
      <c r="AF532" t="e">
        <f>IF($AI532="Y",(_xlfn.XLOOKUP($Z532,#REF!,#REF!,)),"")</f>
        <v>#REF!</v>
      </c>
      <c r="AG532" t="e">
        <f>IF($AI532="Y",(_xlfn.XLOOKUP($Z532,#REF!,#REF!,)),"")</f>
        <v>#REF!</v>
      </c>
      <c r="AH532" t="e">
        <f>IF($AI532="Y",(_xlfn.XLOOKUP($Z532,#REF!,#REF!,)),"")</f>
        <v>#REF!</v>
      </c>
      <c r="AI532" t="e">
        <f>_xlfn.IFNA(_xlfn.XLOOKUP($Z532,#REF!,#REF!,),"")</f>
        <v>#REF!</v>
      </c>
    </row>
    <row r="533" spans="1:35" hidden="1">
      <c r="A533" s="2" t="s">
        <v>3989</v>
      </c>
      <c r="B533" s="2" t="s">
        <v>89</v>
      </c>
      <c r="C533" s="2" t="s">
        <v>4527</v>
      </c>
      <c r="D533" s="2" t="s">
        <v>307</v>
      </c>
      <c r="E533" s="2" t="s">
        <v>308</v>
      </c>
      <c r="F533" s="2" t="s">
        <v>309</v>
      </c>
      <c r="G533" s="2" t="s">
        <v>4525</v>
      </c>
      <c r="H533" s="2" t="s">
        <v>3991</v>
      </c>
      <c r="I533" s="2" t="s">
        <v>3991</v>
      </c>
      <c r="J533" s="2"/>
      <c r="K533" s="2" t="s">
        <v>66</v>
      </c>
      <c r="L533" s="2" t="s">
        <v>66</v>
      </c>
      <c r="M533" s="2" t="s">
        <v>66</v>
      </c>
      <c r="N533" s="2" t="s">
        <v>66</v>
      </c>
      <c r="O533" s="2" t="s">
        <v>66</v>
      </c>
      <c r="P533" s="2" t="s">
        <v>3992</v>
      </c>
      <c r="Q533" s="2" t="s">
        <v>311</v>
      </c>
      <c r="R533" s="2" t="s">
        <v>66</v>
      </c>
      <c r="S533" s="2" t="s">
        <v>291</v>
      </c>
      <c r="T533" s="2" t="s">
        <v>312</v>
      </c>
      <c r="U533" s="2"/>
      <c r="V533" s="2"/>
      <c r="W533" s="2" t="s">
        <v>62</v>
      </c>
      <c r="X533" s="4" t="s">
        <v>102</v>
      </c>
      <c r="Y533" s="2"/>
      <c r="Z533" s="13"/>
      <c r="AE533" t="e">
        <f>IF($AI533="Y",(_xlfn.XLOOKUP($Z533,#REF!,#REF!,)),"")</f>
        <v>#REF!</v>
      </c>
      <c r="AF533" t="e">
        <f>IF($AI533="Y",(_xlfn.XLOOKUP($Z533,#REF!,#REF!,)),"")</f>
        <v>#REF!</v>
      </c>
      <c r="AG533" t="e">
        <f>IF($AI533="Y",(_xlfn.XLOOKUP($Z533,#REF!,#REF!,)),"")</f>
        <v>#REF!</v>
      </c>
      <c r="AH533" t="e">
        <f>IF($AI533="Y",(_xlfn.XLOOKUP($Z533,#REF!,#REF!,)),"")</f>
        <v>#REF!</v>
      </c>
      <c r="AI533" t="e">
        <f>_xlfn.IFNA(_xlfn.XLOOKUP($Z533,#REF!,#REF!,),"")</f>
        <v>#REF!</v>
      </c>
    </row>
    <row r="534" spans="1:35" hidden="1">
      <c r="A534" s="2" t="s">
        <v>3989</v>
      </c>
      <c r="B534" s="2" t="s">
        <v>525</v>
      </c>
      <c r="C534" s="2" t="s">
        <v>4528</v>
      </c>
      <c r="D534" s="2" t="s">
        <v>606</v>
      </c>
      <c r="E534" s="2" t="s">
        <v>308</v>
      </c>
      <c r="F534" s="2" t="s">
        <v>607</v>
      </c>
      <c r="G534" s="2" t="s">
        <v>4525</v>
      </c>
      <c r="H534" s="2" t="s">
        <v>3991</v>
      </c>
      <c r="I534" s="2" t="s">
        <v>3991</v>
      </c>
      <c r="J534" s="2"/>
      <c r="K534" s="2" t="s">
        <v>66</v>
      </c>
      <c r="L534" s="2" t="s">
        <v>66</v>
      </c>
      <c r="M534" s="2" t="s">
        <v>66</v>
      </c>
      <c r="N534" s="2" t="s">
        <v>66</v>
      </c>
      <c r="O534" s="2" t="s">
        <v>66</v>
      </c>
      <c r="P534" s="2" t="s">
        <v>3992</v>
      </c>
      <c r="Q534" s="2" t="s">
        <v>311</v>
      </c>
      <c r="R534" s="2" t="s">
        <v>66</v>
      </c>
      <c r="S534" s="2" t="s">
        <v>599</v>
      </c>
      <c r="T534" s="2" t="s">
        <v>608</v>
      </c>
      <c r="U534" s="2"/>
      <c r="V534" s="2"/>
      <c r="W534" s="2" t="s">
        <v>62</v>
      </c>
      <c r="X534" s="4" t="s">
        <v>102</v>
      </c>
      <c r="Y534" s="2"/>
      <c r="Z534" s="13"/>
      <c r="AE534" t="e">
        <f>IF($AI534="Y",(_xlfn.XLOOKUP($Z534,#REF!,#REF!,)),"")</f>
        <v>#REF!</v>
      </c>
      <c r="AF534" t="e">
        <f>IF($AI534="Y",(_xlfn.XLOOKUP($Z534,#REF!,#REF!,)),"")</f>
        <v>#REF!</v>
      </c>
      <c r="AG534" t="e">
        <f>IF($AI534="Y",(_xlfn.XLOOKUP($Z534,#REF!,#REF!,)),"")</f>
        <v>#REF!</v>
      </c>
      <c r="AH534" t="e">
        <f>IF($AI534="Y",(_xlfn.XLOOKUP($Z534,#REF!,#REF!,)),"")</f>
        <v>#REF!</v>
      </c>
      <c r="AI534" t="e">
        <f>_xlfn.IFNA(_xlfn.XLOOKUP($Z534,#REF!,#REF!,),"")</f>
        <v>#REF!</v>
      </c>
    </row>
    <row r="535" spans="1:35" hidden="1">
      <c r="A535" s="2" t="s">
        <v>3989</v>
      </c>
      <c r="B535" s="2" t="s">
        <v>525</v>
      </c>
      <c r="C535" s="2" t="s">
        <v>4529</v>
      </c>
      <c r="D535" s="2" t="s">
        <v>647</v>
      </c>
      <c r="E535" s="2" t="s">
        <v>308</v>
      </c>
      <c r="F535" s="2" t="s">
        <v>648</v>
      </c>
      <c r="G535" s="2" t="s">
        <v>4525</v>
      </c>
      <c r="H535" s="2" t="s">
        <v>3991</v>
      </c>
      <c r="I535" s="2" t="s">
        <v>3991</v>
      </c>
      <c r="J535" s="2"/>
      <c r="K535" s="2" t="s">
        <v>66</v>
      </c>
      <c r="L535" s="2" t="s">
        <v>66</v>
      </c>
      <c r="M535" s="2" t="s">
        <v>66</v>
      </c>
      <c r="N535" s="2" t="s">
        <v>66</v>
      </c>
      <c r="O535" s="2" t="s">
        <v>66</v>
      </c>
      <c r="P535" s="2" t="s">
        <v>3992</v>
      </c>
      <c r="Q535" s="2" t="s">
        <v>311</v>
      </c>
      <c r="R535" s="2" t="s">
        <v>66</v>
      </c>
      <c r="S535" s="2" t="s">
        <v>641</v>
      </c>
      <c r="T535" s="2" t="s">
        <v>649</v>
      </c>
      <c r="U535" s="2"/>
      <c r="V535" s="2"/>
      <c r="W535" s="2" t="s">
        <v>62</v>
      </c>
      <c r="X535" s="4" t="s">
        <v>102</v>
      </c>
      <c r="Y535" s="2"/>
      <c r="Z535" s="13"/>
      <c r="AE535" t="e">
        <f>IF($AI535="Y",(_xlfn.XLOOKUP($Z535,#REF!,#REF!,)),"")</f>
        <v>#REF!</v>
      </c>
      <c r="AF535" t="e">
        <f>IF($AI535="Y",(_xlfn.XLOOKUP($Z535,#REF!,#REF!,)),"")</f>
        <v>#REF!</v>
      </c>
      <c r="AG535" t="e">
        <f>IF($AI535="Y",(_xlfn.XLOOKUP($Z535,#REF!,#REF!,)),"")</f>
        <v>#REF!</v>
      </c>
      <c r="AH535" t="e">
        <f>IF($AI535="Y",(_xlfn.XLOOKUP($Z535,#REF!,#REF!,)),"")</f>
        <v>#REF!</v>
      </c>
      <c r="AI535" t="e">
        <f>_xlfn.IFNA(_xlfn.XLOOKUP($Z535,#REF!,#REF!,),"")</f>
        <v>#REF!</v>
      </c>
    </row>
    <row r="536" spans="1:35" hidden="1">
      <c r="A536" s="2" t="s">
        <v>3989</v>
      </c>
      <c r="B536" s="2" t="s">
        <v>525</v>
      </c>
      <c r="C536" s="2" t="s">
        <v>4530</v>
      </c>
      <c r="D536" s="2" t="s">
        <v>778</v>
      </c>
      <c r="E536" s="2" t="s">
        <v>308</v>
      </c>
      <c r="F536" s="2" t="s">
        <v>779</v>
      </c>
      <c r="G536" s="2" t="s">
        <v>4525</v>
      </c>
      <c r="H536" s="2" t="s">
        <v>3991</v>
      </c>
      <c r="I536" s="2" t="s">
        <v>3991</v>
      </c>
      <c r="J536" s="2"/>
      <c r="K536" s="2" t="s">
        <v>66</v>
      </c>
      <c r="L536" s="2" t="s">
        <v>66</v>
      </c>
      <c r="M536" s="2" t="s">
        <v>66</v>
      </c>
      <c r="N536" s="2" t="s">
        <v>66</v>
      </c>
      <c r="O536" s="2" t="s">
        <v>66</v>
      </c>
      <c r="P536" s="2" t="s">
        <v>3992</v>
      </c>
      <c r="Q536" s="2" t="s">
        <v>311</v>
      </c>
      <c r="R536" s="2" t="s">
        <v>66</v>
      </c>
      <c r="S536" s="2" t="s">
        <v>772</v>
      </c>
      <c r="T536" s="2" t="s">
        <v>780</v>
      </c>
      <c r="U536" s="2"/>
      <c r="V536" s="2"/>
      <c r="W536" s="2" t="s">
        <v>62</v>
      </c>
      <c r="X536" s="4" t="s">
        <v>102</v>
      </c>
      <c r="Y536" s="2"/>
      <c r="Z536" s="13"/>
      <c r="AE536" t="e">
        <f>IF($AI536="Y",(_xlfn.XLOOKUP($Z536,#REF!,#REF!,)),"")</f>
        <v>#REF!</v>
      </c>
      <c r="AF536" t="e">
        <f>IF($AI536="Y",(_xlfn.XLOOKUP($Z536,#REF!,#REF!,)),"")</f>
        <v>#REF!</v>
      </c>
      <c r="AG536" t="e">
        <f>IF($AI536="Y",(_xlfn.XLOOKUP($Z536,#REF!,#REF!,)),"")</f>
        <v>#REF!</v>
      </c>
      <c r="AH536" t="e">
        <f>IF($AI536="Y",(_xlfn.XLOOKUP($Z536,#REF!,#REF!,)),"")</f>
        <v>#REF!</v>
      </c>
      <c r="AI536" t="e">
        <f>_xlfn.IFNA(_xlfn.XLOOKUP($Z536,#REF!,#REF!,),"")</f>
        <v>#REF!</v>
      </c>
    </row>
    <row r="537" spans="1:35" hidden="1">
      <c r="A537" s="2" t="s">
        <v>3989</v>
      </c>
      <c r="B537" s="2" t="s">
        <v>804</v>
      </c>
      <c r="C537" s="2" t="s">
        <v>4531</v>
      </c>
      <c r="D537" s="2" t="s">
        <v>813</v>
      </c>
      <c r="E537" s="2" t="s">
        <v>308</v>
      </c>
      <c r="F537" s="2" t="s">
        <v>814</v>
      </c>
      <c r="G537" s="2" t="s">
        <v>4525</v>
      </c>
      <c r="H537" s="2" t="s">
        <v>4525</v>
      </c>
      <c r="I537" s="2" t="s">
        <v>4525</v>
      </c>
      <c r="J537" s="2"/>
      <c r="K537" s="2" t="s">
        <v>66</v>
      </c>
      <c r="L537" s="2" t="s">
        <v>66</v>
      </c>
      <c r="M537" s="2" t="s">
        <v>66</v>
      </c>
      <c r="N537" s="2" t="s">
        <v>66</v>
      </c>
      <c r="O537" s="2" t="s">
        <v>66</v>
      </c>
      <c r="P537" s="2" t="s">
        <v>3992</v>
      </c>
      <c r="Q537" s="2" t="s">
        <v>311</v>
      </c>
      <c r="R537" s="2" t="s">
        <v>66</v>
      </c>
      <c r="S537" s="2" t="s">
        <v>808</v>
      </c>
      <c r="T537" s="2" t="s">
        <v>815</v>
      </c>
      <c r="U537" s="2"/>
      <c r="V537" s="2"/>
      <c r="W537" s="2" t="s">
        <v>62</v>
      </c>
      <c r="X537" s="4" t="s">
        <v>102</v>
      </c>
      <c r="Y537" s="2"/>
      <c r="Z537" s="13"/>
      <c r="AE537" t="e">
        <f>IF($AI537="Y",(_xlfn.XLOOKUP($Z537,#REF!,#REF!,)),"")</f>
        <v>#REF!</v>
      </c>
      <c r="AF537" t="e">
        <f>IF($AI537="Y",(_xlfn.XLOOKUP($Z537,#REF!,#REF!,)),"")</f>
        <v>#REF!</v>
      </c>
      <c r="AG537" t="e">
        <f>IF($AI537="Y",(_xlfn.XLOOKUP($Z537,#REF!,#REF!,)),"")</f>
        <v>#REF!</v>
      </c>
      <c r="AH537" t="e">
        <f>IF($AI537="Y",(_xlfn.XLOOKUP($Z537,#REF!,#REF!,)),"")</f>
        <v>#REF!</v>
      </c>
      <c r="AI537" t="e">
        <f>_xlfn.IFNA(_xlfn.XLOOKUP($Z537,#REF!,#REF!,),"")</f>
        <v>#REF!</v>
      </c>
    </row>
    <row r="538" spans="1:35" hidden="1">
      <c r="A538" s="2" t="s">
        <v>3989</v>
      </c>
      <c r="B538" s="2" t="s">
        <v>804</v>
      </c>
      <c r="C538" s="2" t="s">
        <v>4532</v>
      </c>
      <c r="D538" s="2" t="s">
        <v>823</v>
      </c>
      <c r="E538" s="2" t="s">
        <v>308</v>
      </c>
      <c r="F538" s="2" t="s">
        <v>824</v>
      </c>
      <c r="G538" s="2" t="s">
        <v>4525</v>
      </c>
      <c r="H538" s="2" t="s">
        <v>4525</v>
      </c>
      <c r="I538" s="2" t="s">
        <v>4525</v>
      </c>
      <c r="J538" s="2"/>
      <c r="K538" s="2" t="s">
        <v>66</v>
      </c>
      <c r="L538" s="2" t="s">
        <v>66</v>
      </c>
      <c r="M538" s="2" t="s">
        <v>66</v>
      </c>
      <c r="N538" s="2" t="s">
        <v>66</v>
      </c>
      <c r="O538" s="2" t="s">
        <v>66</v>
      </c>
      <c r="P538" s="2" t="s">
        <v>3992</v>
      </c>
      <c r="Q538" s="2" t="s">
        <v>311</v>
      </c>
      <c r="R538" s="2" t="s">
        <v>66</v>
      </c>
      <c r="S538" s="2" t="s">
        <v>808</v>
      </c>
      <c r="T538" s="2" t="s">
        <v>825</v>
      </c>
      <c r="U538" s="2"/>
      <c r="V538" s="2"/>
      <c r="W538" s="2" t="s">
        <v>62</v>
      </c>
      <c r="X538" s="4" t="s">
        <v>102</v>
      </c>
      <c r="Y538" s="2"/>
      <c r="Z538" s="13"/>
      <c r="AE538" t="e">
        <f>IF($AI538="Y",(_xlfn.XLOOKUP($Z538,#REF!,#REF!,)),"")</f>
        <v>#REF!</v>
      </c>
      <c r="AF538" t="e">
        <f>IF($AI538="Y",(_xlfn.XLOOKUP($Z538,#REF!,#REF!,)),"")</f>
        <v>#REF!</v>
      </c>
      <c r="AG538" t="e">
        <f>IF($AI538="Y",(_xlfn.XLOOKUP($Z538,#REF!,#REF!,)),"")</f>
        <v>#REF!</v>
      </c>
      <c r="AH538" t="e">
        <f>IF($AI538="Y",(_xlfn.XLOOKUP($Z538,#REF!,#REF!,)),"")</f>
        <v>#REF!</v>
      </c>
      <c r="AI538" t="e">
        <f>_xlfn.IFNA(_xlfn.XLOOKUP($Z538,#REF!,#REF!,),"")</f>
        <v>#REF!</v>
      </c>
    </row>
    <row r="539" spans="1:35" hidden="1">
      <c r="A539" s="2" t="s">
        <v>3989</v>
      </c>
      <c r="B539" s="2" t="s">
        <v>929</v>
      </c>
      <c r="C539" s="2" t="s">
        <v>4533</v>
      </c>
      <c r="D539" s="2" t="s">
        <v>1146</v>
      </c>
      <c r="E539" s="2" t="s">
        <v>308</v>
      </c>
      <c r="F539" s="2" t="s">
        <v>1142</v>
      </c>
      <c r="G539" s="2" t="s">
        <v>4525</v>
      </c>
      <c r="H539" s="2" t="s">
        <v>4525</v>
      </c>
      <c r="I539" s="2" t="s">
        <v>4525</v>
      </c>
      <c r="J539" s="2"/>
      <c r="K539" s="2" t="s">
        <v>66</v>
      </c>
      <c r="L539" s="2" t="s">
        <v>66</v>
      </c>
      <c r="M539" s="2" t="s">
        <v>66</v>
      </c>
      <c r="N539" s="2" t="s">
        <v>66</v>
      </c>
      <c r="O539" s="2" t="s">
        <v>66</v>
      </c>
      <c r="P539" s="2" t="s">
        <v>3992</v>
      </c>
      <c r="Q539" s="2" t="s">
        <v>66</v>
      </c>
      <c r="R539" s="2" t="s">
        <v>66</v>
      </c>
      <c r="S539" s="2" t="s">
        <v>1109</v>
      </c>
      <c r="T539" s="2" t="s">
        <v>1147</v>
      </c>
      <c r="U539" s="2"/>
      <c r="V539" s="2"/>
      <c r="W539" s="2" t="s">
        <v>62</v>
      </c>
      <c r="X539" s="4" t="s">
        <v>102</v>
      </c>
      <c r="Y539" s="2"/>
      <c r="Z539" s="13"/>
      <c r="AE539" t="e">
        <f>IF($AI539="Y",(_xlfn.XLOOKUP($Z539,#REF!,#REF!,)),"")</f>
        <v>#REF!</v>
      </c>
      <c r="AF539" t="e">
        <f>IF($AI539="Y",(_xlfn.XLOOKUP($Z539,#REF!,#REF!,)),"")</f>
        <v>#REF!</v>
      </c>
      <c r="AG539" t="e">
        <f>IF($AI539="Y",(_xlfn.XLOOKUP($Z539,#REF!,#REF!,)),"")</f>
        <v>#REF!</v>
      </c>
      <c r="AH539" t="e">
        <f>IF($AI539="Y",(_xlfn.XLOOKUP($Z539,#REF!,#REF!,)),"")</f>
        <v>#REF!</v>
      </c>
      <c r="AI539" t="e">
        <f>_xlfn.IFNA(_xlfn.XLOOKUP($Z539,#REF!,#REF!,),"")</f>
        <v>#REF!</v>
      </c>
    </row>
    <row r="540" spans="1:35" hidden="1">
      <c r="A540" s="2" t="s">
        <v>3989</v>
      </c>
      <c r="B540" s="2" t="s">
        <v>929</v>
      </c>
      <c r="C540" s="2" t="s">
        <v>4534</v>
      </c>
      <c r="D540" s="2" t="s">
        <v>1407</v>
      </c>
      <c r="E540" s="2" t="s">
        <v>308</v>
      </c>
      <c r="F540" s="2" t="s">
        <v>1403</v>
      </c>
      <c r="G540" s="2" t="s">
        <v>4525</v>
      </c>
      <c r="H540" s="2" t="s">
        <v>4525</v>
      </c>
      <c r="I540" s="2" t="s">
        <v>4525</v>
      </c>
      <c r="J540" s="2"/>
      <c r="K540" s="2" t="s">
        <v>66</v>
      </c>
      <c r="L540" s="2" t="s">
        <v>66</v>
      </c>
      <c r="M540" s="2" t="s">
        <v>66</v>
      </c>
      <c r="N540" s="2" t="s">
        <v>66</v>
      </c>
      <c r="O540" s="2" t="s">
        <v>66</v>
      </c>
      <c r="P540" s="2" t="s">
        <v>3992</v>
      </c>
      <c r="Q540" s="2" t="s">
        <v>311</v>
      </c>
      <c r="R540" s="2" t="s">
        <v>66</v>
      </c>
      <c r="S540" s="2" t="s">
        <v>1360</v>
      </c>
      <c r="T540" s="2" t="s">
        <v>1408</v>
      </c>
      <c r="U540" s="2"/>
      <c r="V540" s="2"/>
      <c r="W540" s="2" t="s">
        <v>62</v>
      </c>
      <c r="X540" s="4" t="s">
        <v>102</v>
      </c>
      <c r="Y540" s="2"/>
      <c r="Z540" s="13"/>
      <c r="AE540" t="e">
        <f>IF($AI540="Y",(_xlfn.XLOOKUP($Z540,#REF!,#REF!,)),"")</f>
        <v>#REF!</v>
      </c>
      <c r="AF540" t="e">
        <f>IF($AI540="Y",(_xlfn.XLOOKUP($Z540,#REF!,#REF!,)),"")</f>
        <v>#REF!</v>
      </c>
      <c r="AG540" t="e">
        <f>IF($AI540="Y",(_xlfn.XLOOKUP($Z540,#REF!,#REF!,)),"")</f>
        <v>#REF!</v>
      </c>
      <c r="AH540" t="e">
        <f>IF($AI540="Y",(_xlfn.XLOOKUP($Z540,#REF!,#REF!,)),"")</f>
        <v>#REF!</v>
      </c>
      <c r="AI540" t="e">
        <f>_xlfn.IFNA(_xlfn.XLOOKUP($Z540,#REF!,#REF!,),"")</f>
        <v>#REF!</v>
      </c>
    </row>
    <row r="541" spans="1:35" hidden="1">
      <c r="A541" s="2" t="s">
        <v>3989</v>
      </c>
      <c r="B541" s="2" t="s">
        <v>1465</v>
      </c>
      <c r="C541" s="2" t="s">
        <v>4535</v>
      </c>
      <c r="D541" s="2" t="s">
        <v>1663</v>
      </c>
      <c r="E541" s="2" t="s">
        <v>308</v>
      </c>
      <c r="F541" s="2" t="s">
        <v>1664</v>
      </c>
      <c r="G541" s="2" t="s">
        <v>4525</v>
      </c>
      <c r="H541" s="2" t="s">
        <v>3991</v>
      </c>
      <c r="I541" s="2" t="s">
        <v>3991</v>
      </c>
      <c r="J541" s="2"/>
      <c r="K541" s="2" t="s">
        <v>66</v>
      </c>
      <c r="L541" s="2" t="s">
        <v>66</v>
      </c>
      <c r="M541" s="2" t="s">
        <v>66</v>
      </c>
      <c r="N541" s="2" t="s">
        <v>66</v>
      </c>
      <c r="O541" s="2" t="s">
        <v>66</v>
      </c>
      <c r="P541" s="2" t="s">
        <v>3992</v>
      </c>
      <c r="Q541" s="2" t="s">
        <v>311</v>
      </c>
      <c r="R541" s="2" t="s">
        <v>66</v>
      </c>
      <c r="S541" s="2" t="s">
        <v>1658</v>
      </c>
      <c r="T541" s="2" t="s">
        <v>1665</v>
      </c>
      <c r="U541" s="2"/>
      <c r="V541" s="2"/>
      <c r="W541" s="2" t="s">
        <v>62</v>
      </c>
      <c r="X541" s="4" t="s">
        <v>102</v>
      </c>
      <c r="Y541" s="2"/>
      <c r="Z541" s="13"/>
      <c r="AE541" t="e">
        <f>IF($AI541="Y",(_xlfn.XLOOKUP($Z541,#REF!,#REF!,)),"")</f>
        <v>#REF!</v>
      </c>
      <c r="AF541" t="e">
        <f>IF($AI541="Y",(_xlfn.XLOOKUP($Z541,#REF!,#REF!,)),"")</f>
        <v>#REF!</v>
      </c>
      <c r="AG541" t="e">
        <f>IF($AI541="Y",(_xlfn.XLOOKUP($Z541,#REF!,#REF!,)),"")</f>
        <v>#REF!</v>
      </c>
      <c r="AH541" t="e">
        <f>IF($AI541="Y",(_xlfn.XLOOKUP($Z541,#REF!,#REF!,)),"")</f>
        <v>#REF!</v>
      </c>
      <c r="AI541" t="e">
        <f>_xlfn.IFNA(_xlfn.XLOOKUP($Z541,#REF!,#REF!,),"")</f>
        <v>#REF!</v>
      </c>
    </row>
    <row r="542" spans="1:35" hidden="1">
      <c r="A542" s="2" t="s">
        <v>3989</v>
      </c>
      <c r="B542" s="2" t="s">
        <v>1465</v>
      </c>
      <c r="C542" s="2" t="s">
        <v>4536</v>
      </c>
      <c r="D542" s="2" t="s">
        <v>1730</v>
      </c>
      <c r="E542" s="2" t="s">
        <v>308</v>
      </c>
      <c r="F542" s="2" t="s">
        <v>1726</v>
      </c>
      <c r="G542" s="2" t="s">
        <v>4525</v>
      </c>
      <c r="H542" s="2" t="s">
        <v>3991</v>
      </c>
      <c r="I542" s="2" t="s">
        <v>3991</v>
      </c>
      <c r="J542" s="2"/>
      <c r="K542" s="2" t="s">
        <v>66</v>
      </c>
      <c r="L542" s="2" t="s">
        <v>66</v>
      </c>
      <c r="M542" s="2" t="s">
        <v>66</v>
      </c>
      <c r="N542" s="2" t="s">
        <v>66</v>
      </c>
      <c r="O542" s="2" t="s">
        <v>66</v>
      </c>
      <c r="P542" s="2" t="s">
        <v>3992</v>
      </c>
      <c r="Q542" s="2" t="s">
        <v>311</v>
      </c>
      <c r="R542" s="2" t="s">
        <v>66</v>
      </c>
      <c r="S542" s="2" t="s">
        <v>1727</v>
      </c>
      <c r="T542" s="2" t="s">
        <v>1731</v>
      </c>
      <c r="U542" s="2"/>
      <c r="V542" s="2"/>
      <c r="W542" s="2" t="s">
        <v>62</v>
      </c>
      <c r="X542" s="4" t="s">
        <v>102</v>
      </c>
      <c r="Y542" s="2"/>
      <c r="Z542" s="13"/>
      <c r="AE542" t="e">
        <f>IF($AI542="Y",(_xlfn.XLOOKUP($Z542,#REF!,#REF!,)),"")</f>
        <v>#REF!</v>
      </c>
      <c r="AF542" t="e">
        <f>IF($AI542="Y",(_xlfn.XLOOKUP($Z542,#REF!,#REF!,)),"")</f>
        <v>#REF!</v>
      </c>
      <c r="AG542" t="e">
        <f>IF($AI542="Y",(_xlfn.XLOOKUP($Z542,#REF!,#REF!,)),"")</f>
        <v>#REF!</v>
      </c>
      <c r="AH542" t="e">
        <f>IF($AI542="Y",(_xlfn.XLOOKUP($Z542,#REF!,#REF!,)),"")</f>
        <v>#REF!</v>
      </c>
      <c r="AI542" t="e">
        <f>_xlfn.IFNA(_xlfn.XLOOKUP($Z542,#REF!,#REF!,),"")</f>
        <v>#REF!</v>
      </c>
    </row>
    <row r="543" spans="1:35" hidden="1">
      <c r="A543" s="2" t="s">
        <v>3989</v>
      </c>
      <c r="B543" s="2" t="s">
        <v>1465</v>
      </c>
      <c r="C543" s="2" t="s">
        <v>4537</v>
      </c>
      <c r="D543" s="2" t="s">
        <v>1725</v>
      </c>
      <c r="E543" s="2" t="s">
        <v>308</v>
      </c>
      <c r="F543" s="2" t="s">
        <v>1726</v>
      </c>
      <c r="G543" s="2" t="s">
        <v>4525</v>
      </c>
      <c r="H543" s="2" t="s">
        <v>3991</v>
      </c>
      <c r="I543" s="2" t="s">
        <v>3991</v>
      </c>
      <c r="J543" s="2"/>
      <c r="K543" s="2" t="s">
        <v>66</v>
      </c>
      <c r="L543" s="2" t="s">
        <v>66</v>
      </c>
      <c r="M543" s="2" t="s">
        <v>66</v>
      </c>
      <c r="N543" s="2" t="s">
        <v>66</v>
      </c>
      <c r="O543" s="2" t="s">
        <v>66</v>
      </c>
      <c r="P543" s="2" t="s">
        <v>3992</v>
      </c>
      <c r="Q543" s="2" t="s">
        <v>311</v>
      </c>
      <c r="R543" s="2" t="s">
        <v>66</v>
      </c>
      <c r="S543" s="2" t="s">
        <v>1727</v>
      </c>
      <c r="T543" s="2" t="s">
        <v>1728</v>
      </c>
      <c r="U543" s="2"/>
      <c r="V543" s="2"/>
      <c r="W543" s="2" t="s">
        <v>62</v>
      </c>
      <c r="X543" s="4" t="s">
        <v>102</v>
      </c>
      <c r="Y543" s="2"/>
      <c r="Z543" s="13"/>
      <c r="AE543" t="e">
        <f>IF($AI543="Y",(_xlfn.XLOOKUP($Z543,#REF!,#REF!,)),"")</f>
        <v>#REF!</v>
      </c>
      <c r="AF543" t="e">
        <f>IF($AI543="Y",(_xlfn.XLOOKUP($Z543,#REF!,#REF!,)),"")</f>
        <v>#REF!</v>
      </c>
      <c r="AG543" t="e">
        <f>IF($AI543="Y",(_xlfn.XLOOKUP($Z543,#REF!,#REF!,)),"")</f>
        <v>#REF!</v>
      </c>
      <c r="AH543" t="e">
        <f>IF($AI543="Y",(_xlfn.XLOOKUP($Z543,#REF!,#REF!,)),"")</f>
        <v>#REF!</v>
      </c>
      <c r="AI543" t="e">
        <f>_xlfn.IFNA(_xlfn.XLOOKUP($Z543,#REF!,#REF!,),"")</f>
        <v>#REF!</v>
      </c>
    </row>
    <row r="544" spans="1:35" hidden="1">
      <c r="A544" s="2" t="s">
        <v>3989</v>
      </c>
      <c r="B544" s="2" t="s">
        <v>1465</v>
      </c>
      <c r="C544" s="2" t="s">
        <v>4538</v>
      </c>
      <c r="D544" s="2" t="s">
        <v>1737</v>
      </c>
      <c r="E544" s="2" t="s">
        <v>308</v>
      </c>
      <c r="F544" s="2" t="s">
        <v>1473</v>
      </c>
      <c r="G544" s="2" t="s">
        <v>4525</v>
      </c>
      <c r="H544" s="2" t="s">
        <v>3991</v>
      </c>
      <c r="I544" s="2" t="s">
        <v>3991</v>
      </c>
      <c r="J544" s="2"/>
      <c r="K544" s="2" t="s">
        <v>66</v>
      </c>
      <c r="L544" s="2" t="s">
        <v>66</v>
      </c>
      <c r="M544" s="2" t="s">
        <v>66</v>
      </c>
      <c r="N544" s="2" t="s">
        <v>66</v>
      </c>
      <c r="O544" s="2" t="s">
        <v>66</v>
      </c>
      <c r="P544" s="2" t="s">
        <v>3992</v>
      </c>
      <c r="Q544" s="2" t="s">
        <v>311</v>
      </c>
      <c r="R544" s="2" t="s">
        <v>66</v>
      </c>
      <c r="S544" s="2" t="s">
        <v>1727</v>
      </c>
      <c r="T544" s="2" t="s">
        <v>1738</v>
      </c>
      <c r="U544" s="2"/>
      <c r="V544" s="2"/>
      <c r="W544" s="2" t="s">
        <v>62</v>
      </c>
      <c r="X544" s="4" t="s">
        <v>102</v>
      </c>
      <c r="Y544" s="2"/>
      <c r="Z544" s="13"/>
      <c r="AE544" t="e">
        <f>IF($AI544="Y",(_xlfn.XLOOKUP($Z544,#REF!,#REF!,)),"")</f>
        <v>#REF!</v>
      </c>
      <c r="AF544" t="e">
        <f>IF($AI544="Y",(_xlfn.XLOOKUP($Z544,#REF!,#REF!,)),"")</f>
        <v>#REF!</v>
      </c>
      <c r="AG544" t="e">
        <f>IF($AI544="Y",(_xlfn.XLOOKUP($Z544,#REF!,#REF!,)),"")</f>
        <v>#REF!</v>
      </c>
      <c r="AH544" t="e">
        <f>IF($AI544="Y",(_xlfn.XLOOKUP($Z544,#REF!,#REF!,)),"")</f>
        <v>#REF!</v>
      </c>
      <c r="AI544" t="e">
        <f>_xlfn.IFNA(_xlfn.XLOOKUP($Z544,#REF!,#REF!,),"")</f>
        <v>#REF!</v>
      </c>
    </row>
    <row r="545" spans="1:35" hidden="1">
      <c r="A545" s="2" t="s">
        <v>3989</v>
      </c>
      <c r="B545" s="2" t="s">
        <v>1419</v>
      </c>
      <c r="C545" s="2" t="s">
        <v>4539</v>
      </c>
      <c r="D545" s="2" t="s">
        <v>2324</v>
      </c>
      <c r="E545" s="2" t="s">
        <v>308</v>
      </c>
      <c r="F545" s="2" t="s">
        <v>2319</v>
      </c>
      <c r="G545" s="2" t="s">
        <v>4525</v>
      </c>
      <c r="H545" s="2" t="s">
        <v>3991</v>
      </c>
      <c r="I545" s="2" t="s">
        <v>3991</v>
      </c>
      <c r="J545" s="2"/>
      <c r="K545" s="2" t="s">
        <v>66</v>
      </c>
      <c r="L545" s="2" t="s">
        <v>66</v>
      </c>
      <c r="M545" s="2" t="s">
        <v>66</v>
      </c>
      <c r="N545" s="2" t="s">
        <v>66</v>
      </c>
      <c r="O545" s="2" t="s">
        <v>66</v>
      </c>
      <c r="P545" s="2" t="s">
        <v>3992</v>
      </c>
      <c r="Q545" s="2" t="s">
        <v>311</v>
      </c>
      <c r="R545" s="2" t="s">
        <v>66</v>
      </c>
      <c r="S545" s="2" t="s">
        <v>2298</v>
      </c>
      <c r="T545" s="2" t="s">
        <v>2325</v>
      </c>
      <c r="U545" s="2"/>
      <c r="V545" s="2"/>
      <c r="W545" s="2" t="s">
        <v>62</v>
      </c>
      <c r="X545" s="4" t="s">
        <v>102</v>
      </c>
      <c r="Y545" s="2"/>
      <c r="Z545" s="13"/>
      <c r="AE545" t="e">
        <f>IF($AI545="Y",(_xlfn.XLOOKUP($Z545,#REF!,#REF!,)),"")</f>
        <v>#REF!</v>
      </c>
      <c r="AF545" t="e">
        <f>IF($AI545="Y",(_xlfn.XLOOKUP($Z545,#REF!,#REF!,)),"")</f>
        <v>#REF!</v>
      </c>
      <c r="AG545" t="e">
        <f>IF($AI545="Y",(_xlfn.XLOOKUP($Z545,#REF!,#REF!,)),"")</f>
        <v>#REF!</v>
      </c>
      <c r="AH545" t="e">
        <f>IF($AI545="Y",(_xlfn.XLOOKUP($Z545,#REF!,#REF!,)),"")</f>
        <v>#REF!</v>
      </c>
      <c r="AI545" t="e">
        <f>_xlfn.IFNA(_xlfn.XLOOKUP($Z545,#REF!,#REF!,),"")</f>
        <v>#REF!</v>
      </c>
    </row>
    <row r="546" spans="1:35" hidden="1">
      <c r="A546" s="2" t="s">
        <v>3989</v>
      </c>
      <c r="B546" s="2" t="s">
        <v>1419</v>
      </c>
      <c r="C546" s="2" t="s">
        <v>4540</v>
      </c>
      <c r="D546" s="2" t="s">
        <v>2334</v>
      </c>
      <c r="E546" s="2" t="s">
        <v>308</v>
      </c>
      <c r="F546" s="2" t="s">
        <v>2335</v>
      </c>
      <c r="G546" s="2" t="s">
        <v>4525</v>
      </c>
      <c r="H546" s="2" t="s">
        <v>3991</v>
      </c>
      <c r="I546" s="2" t="s">
        <v>3991</v>
      </c>
      <c r="J546" s="2"/>
      <c r="K546" s="2" t="s">
        <v>66</v>
      </c>
      <c r="L546" s="2" t="s">
        <v>66</v>
      </c>
      <c r="M546" s="2" t="s">
        <v>66</v>
      </c>
      <c r="N546" s="2" t="s">
        <v>66</v>
      </c>
      <c r="O546" s="2" t="s">
        <v>66</v>
      </c>
      <c r="P546" s="2" t="s">
        <v>3992</v>
      </c>
      <c r="Q546" s="2" t="s">
        <v>311</v>
      </c>
      <c r="R546" s="2" t="s">
        <v>66</v>
      </c>
      <c r="S546" s="2" t="s">
        <v>2298</v>
      </c>
      <c r="T546" s="2" t="s">
        <v>2336</v>
      </c>
      <c r="U546" s="2"/>
      <c r="V546" s="2"/>
      <c r="W546" s="2" t="s">
        <v>62</v>
      </c>
      <c r="X546" s="4" t="s">
        <v>102</v>
      </c>
      <c r="Y546" s="2"/>
      <c r="Z546" s="13"/>
      <c r="AE546" t="e">
        <f>IF($AI546="Y",(_xlfn.XLOOKUP($Z546,#REF!,#REF!,)),"")</f>
        <v>#REF!</v>
      </c>
      <c r="AF546" t="e">
        <f>IF($AI546="Y",(_xlfn.XLOOKUP($Z546,#REF!,#REF!,)),"")</f>
        <v>#REF!</v>
      </c>
      <c r="AG546" t="e">
        <f>IF($AI546="Y",(_xlfn.XLOOKUP($Z546,#REF!,#REF!,)),"")</f>
        <v>#REF!</v>
      </c>
      <c r="AH546" t="e">
        <f>IF($AI546="Y",(_xlfn.XLOOKUP($Z546,#REF!,#REF!,)),"")</f>
        <v>#REF!</v>
      </c>
      <c r="AI546" t="e">
        <f>_xlfn.IFNA(_xlfn.XLOOKUP($Z546,#REF!,#REF!,),"")</f>
        <v>#REF!</v>
      </c>
    </row>
    <row r="547" spans="1:35" hidden="1">
      <c r="A547" s="2" t="s">
        <v>3989</v>
      </c>
      <c r="B547" s="2" t="s">
        <v>1419</v>
      </c>
      <c r="C547" s="2" t="s">
        <v>4541</v>
      </c>
      <c r="D547" s="2" t="s">
        <v>2444</v>
      </c>
      <c r="E547" s="2" t="s">
        <v>308</v>
      </c>
      <c r="F547" s="2" t="s">
        <v>1422</v>
      </c>
      <c r="G547" s="2" t="s">
        <v>4525</v>
      </c>
      <c r="H547" s="2" t="s">
        <v>3991</v>
      </c>
      <c r="I547" s="2" t="s">
        <v>3991</v>
      </c>
      <c r="J547" s="2"/>
      <c r="K547" s="2" t="s">
        <v>66</v>
      </c>
      <c r="L547" s="2" t="s">
        <v>66</v>
      </c>
      <c r="M547" s="2" t="s">
        <v>66</v>
      </c>
      <c r="N547" s="2" t="s">
        <v>66</v>
      </c>
      <c r="O547" s="2" t="s">
        <v>66</v>
      </c>
      <c r="P547" s="2" t="s">
        <v>3992</v>
      </c>
      <c r="Q547" s="2" t="s">
        <v>311</v>
      </c>
      <c r="R547" s="2" t="s">
        <v>66</v>
      </c>
      <c r="S547" s="2" t="s">
        <v>1423</v>
      </c>
      <c r="T547" s="2" t="s">
        <v>2445</v>
      </c>
      <c r="U547" s="2"/>
      <c r="V547" s="2"/>
      <c r="W547" s="2" t="s">
        <v>62</v>
      </c>
      <c r="X547" s="4" t="s">
        <v>102</v>
      </c>
      <c r="Y547" s="2"/>
      <c r="Z547" s="13"/>
      <c r="AE547" t="e">
        <f>IF($AI547="Y",(_xlfn.XLOOKUP($Z547,#REF!,#REF!,)),"")</f>
        <v>#REF!</v>
      </c>
      <c r="AF547" t="e">
        <f>IF($AI547="Y",(_xlfn.XLOOKUP($Z547,#REF!,#REF!,)),"")</f>
        <v>#REF!</v>
      </c>
      <c r="AG547" t="e">
        <f>IF($AI547="Y",(_xlfn.XLOOKUP($Z547,#REF!,#REF!,)),"")</f>
        <v>#REF!</v>
      </c>
      <c r="AH547" t="e">
        <f>IF($AI547="Y",(_xlfn.XLOOKUP($Z547,#REF!,#REF!,)),"")</f>
        <v>#REF!</v>
      </c>
      <c r="AI547" t="e">
        <f>_xlfn.IFNA(_xlfn.XLOOKUP($Z547,#REF!,#REF!,),"")</f>
        <v>#REF!</v>
      </c>
    </row>
    <row r="548" spans="1:35" hidden="1">
      <c r="A548" s="2" t="s">
        <v>3989</v>
      </c>
      <c r="B548" s="2" t="s">
        <v>1419</v>
      </c>
      <c r="C548" s="2" t="s">
        <v>4542</v>
      </c>
      <c r="D548" s="2" t="s">
        <v>2601</v>
      </c>
      <c r="E548" s="2" t="s">
        <v>308</v>
      </c>
      <c r="F548" s="2" t="s">
        <v>2602</v>
      </c>
      <c r="G548" s="2" t="s">
        <v>4525</v>
      </c>
      <c r="H548" s="2" t="s">
        <v>3991</v>
      </c>
      <c r="I548" s="2" t="s">
        <v>3991</v>
      </c>
      <c r="J548" s="2"/>
      <c r="K548" s="2" t="s">
        <v>66</v>
      </c>
      <c r="L548" s="2" t="s">
        <v>66</v>
      </c>
      <c r="M548" s="2" t="s">
        <v>66</v>
      </c>
      <c r="N548" s="2" t="s">
        <v>66</v>
      </c>
      <c r="O548" s="2" t="s">
        <v>66</v>
      </c>
      <c r="P548" s="2" t="s">
        <v>3992</v>
      </c>
      <c r="Q548" s="2" t="s">
        <v>311</v>
      </c>
      <c r="R548" s="2" t="s">
        <v>66</v>
      </c>
      <c r="S548" s="2" t="s">
        <v>2592</v>
      </c>
      <c r="T548" s="2" t="s">
        <v>2603</v>
      </c>
      <c r="U548" s="2"/>
      <c r="V548" s="2"/>
      <c r="W548" s="2" t="s">
        <v>62</v>
      </c>
      <c r="X548" s="4" t="s">
        <v>102</v>
      </c>
      <c r="Y548" s="2"/>
      <c r="Z548" s="13"/>
      <c r="AE548" t="e">
        <f>IF($AI548="Y",(_xlfn.XLOOKUP($Z548,#REF!,#REF!,)),"")</f>
        <v>#REF!</v>
      </c>
      <c r="AF548" t="e">
        <f>IF($AI548="Y",(_xlfn.XLOOKUP($Z548,#REF!,#REF!,)),"")</f>
        <v>#REF!</v>
      </c>
      <c r="AG548" t="e">
        <f>IF($AI548="Y",(_xlfn.XLOOKUP($Z548,#REF!,#REF!,)),"")</f>
        <v>#REF!</v>
      </c>
      <c r="AH548" t="e">
        <f>IF($AI548="Y",(_xlfn.XLOOKUP($Z548,#REF!,#REF!,)),"")</f>
        <v>#REF!</v>
      </c>
      <c r="AI548" t="e">
        <f>_xlfn.IFNA(_xlfn.XLOOKUP($Z548,#REF!,#REF!,),"")</f>
        <v>#REF!</v>
      </c>
    </row>
    <row r="549" spans="1:35" hidden="1">
      <c r="A549" s="2" t="s">
        <v>3989</v>
      </c>
      <c r="B549" s="2" t="s">
        <v>2817</v>
      </c>
      <c r="C549" s="2" t="s">
        <v>4543</v>
      </c>
      <c r="D549" s="2" t="s">
        <v>2981</v>
      </c>
      <c r="E549" s="2" t="s">
        <v>308</v>
      </c>
      <c r="F549" s="2" t="s">
        <v>2982</v>
      </c>
      <c r="G549" s="2" t="s">
        <v>4525</v>
      </c>
      <c r="H549" s="2" t="s">
        <v>3991</v>
      </c>
      <c r="I549" s="2" t="s">
        <v>3991</v>
      </c>
      <c r="J549" s="2"/>
      <c r="K549" s="2" t="s">
        <v>66</v>
      </c>
      <c r="L549" s="2" t="s">
        <v>66</v>
      </c>
      <c r="M549" s="2" t="s">
        <v>66</v>
      </c>
      <c r="N549" s="2" t="s">
        <v>66</v>
      </c>
      <c r="O549" s="2" t="s">
        <v>66</v>
      </c>
      <c r="P549" s="2" t="s">
        <v>3992</v>
      </c>
      <c r="Q549" s="2" t="s">
        <v>311</v>
      </c>
      <c r="R549" s="2" t="s">
        <v>66</v>
      </c>
      <c r="S549" s="2" t="s">
        <v>2974</v>
      </c>
      <c r="T549" s="2" t="s">
        <v>2983</v>
      </c>
      <c r="U549" s="2"/>
      <c r="V549" s="2"/>
      <c r="W549" s="2" t="s">
        <v>62</v>
      </c>
      <c r="X549" s="4" t="s">
        <v>102</v>
      </c>
      <c r="Y549" s="2"/>
      <c r="Z549" s="13"/>
      <c r="AE549" t="e">
        <f>IF($AI549="Y",(_xlfn.XLOOKUP($Z549,#REF!,#REF!,)),"")</f>
        <v>#REF!</v>
      </c>
      <c r="AF549" t="e">
        <f>IF($AI549="Y",(_xlfn.XLOOKUP($Z549,#REF!,#REF!,)),"")</f>
        <v>#REF!</v>
      </c>
      <c r="AG549" t="e">
        <f>IF($AI549="Y",(_xlfn.XLOOKUP($Z549,#REF!,#REF!,)),"")</f>
        <v>#REF!</v>
      </c>
      <c r="AH549" t="e">
        <f>IF($AI549="Y",(_xlfn.XLOOKUP($Z549,#REF!,#REF!,)),"")</f>
        <v>#REF!</v>
      </c>
      <c r="AI549" t="e">
        <f>_xlfn.IFNA(_xlfn.XLOOKUP($Z549,#REF!,#REF!,),"")</f>
        <v>#REF!</v>
      </c>
    </row>
    <row r="550" spans="1:35" hidden="1">
      <c r="A550" s="2" t="s">
        <v>3989</v>
      </c>
      <c r="B550" s="2" t="s">
        <v>3050</v>
      </c>
      <c r="C550" s="2" t="s">
        <v>4544</v>
      </c>
      <c r="D550" s="2" t="s">
        <v>3069</v>
      </c>
      <c r="E550" s="2" t="s">
        <v>308</v>
      </c>
      <c r="F550" s="2" t="s">
        <v>3080</v>
      </c>
      <c r="G550" s="2" t="s">
        <v>4525</v>
      </c>
      <c r="H550" s="2" t="s">
        <v>3991</v>
      </c>
      <c r="I550" s="2" t="s">
        <v>3991</v>
      </c>
      <c r="J550" s="2"/>
      <c r="K550" s="2" t="s">
        <v>66</v>
      </c>
      <c r="L550" s="2" t="s">
        <v>66</v>
      </c>
      <c r="M550" s="2" t="s">
        <v>66</v>
      </c>
      <c r="N550" s="2" t="s">
        <v>66</v>
      </c>
      <c r="O550" s="2" t="s">
        <v>66</v>
      </c>
      <c r="P550" s="2" t="s">
        <v>3992</v>
      </c>
      <c r="Q550" s="2" t="s">
        <v>66</v>
      </c>
      <c r="R550" s="2" t="s">
        <v>66</v>
      </c>
      <c r="S550" s="2" t="s">
        <v>3081</v>
      </c>
      <c r="T550" s="2" t="s">
        <v>3094</v>
      </c>
      <c r="U550" s="2"/>
      <c r="V550" s="2"/>
      <c r="W550" s="2" t="s">
        <v>62</v>
      </c>
      <c r="X550" s="4" t="s">
        <v>102</v>
      </c>
      <c r="Y550" s="2"/>
      <c r="Z550" s="13"/>
      <c r="AE550" t="e">
        <f>IF($AI550="Y",(_xlfn.XLOOKUP($Z550,#REF!,#REF!,)),"")</f>
        <v>#REF!</v>
      </c>
      <c r="AF550" t="e">
        <f>IF($AI550="Y",(_xlfn.XLOOKUP($Z550,#REF!,#REF!,)),"")</f>
        <v>#REF!</v>
      </c>
      <c r="AG550" t="e">
        <f>IF($AI550="Y",(_xlfn.XLOOKUP($Z550,#REF!,#REF!,)),"")</f>
        <v>#REF!</v>
      </c>
      <c r="AH550" t="e">
        <f>IF($AI550="Y",(_xlfn.XLOOKUP($Z550,#REF!,#REF!,)),"")</f>
        <v>#REF!</v>
      </c>
      <c r="AI550" t="e">
        <f>_xlfn.IFNA(_xlfn.XLOOKUP($Z550,#REF!,#REF!,),"")</f>
        <v>#REF!</v>
      </c>
    </row>
    <row r="551" spans="1:35" hidden="1">
      <c r="A551" s="2" t="s">
        <v>3989</v>
      </c>
      <c r="B551" s="2" t="s">
        <v>1465</v>
      </c>
      <c r="C551" s="2" t="s">
        <v>3746</v>
      </c>
      <c r="D551" s="2" t="s">
        <v>1472</v>
      </c>
      <c r="E551" s="2" t="s">
        <v>3747</v>
      </c>
      <c r="F551" s="2" t="s">
        <v>1473</v>
      </c>
      <c r="G551" s="2" t="s">
        <v>176</v>
      </c>
      <c r="H551" s="2" t="s">
        <v>3991</v>
      </c>
      <c r="I551" s="2" t="s">
        <v>3991</v>
      </c>
      <c r="J551" s="2"/>
      <c r="K551" s="2" t="s">
        <v>66</v>
      </c>
      <c r="L551" s="2" t="s">
        <v>66</v>
      </c>
      <c r="M551" s="2" t="s">
        <v>66</v>
      </c>
      <c r="N551" s="2" t="s">
        <v>66</v>
      </c>
      <c r="O551" s="2" t="s">
        <v>66</v>
      </c>
      <c r="P551" s="2" t="s">
        <v>3992</v>
      </c>
      <c r="Q551" s="2" t="s">
        <v>179</v>
      </c>
      <c r="R551" s="2" t="s">
        <v>66</v>
      </c>
      <c r="S551" s="2" t="s">
        <v>1475</v>
      </c>
      <c r="T551" s="2" t="s">
        <v>1476</v>
      </c>
      <c r="U551" s="2"/>
      <c r="V551" s="2"/>
      <c r="W551" s="2" t="s">
        <v>182</v>
      </c>
      <c r="X551" s="4" t="s">
        <v>102</v>
      </c>
      <c r="Y551" s="2"/>
      <c r="Z551" s="13" t="s">
        <v>4414</v>
      </c>
      <c r="AE551" t="e">
        <f>IF($AI551="Y",(_xlfn.XLOOKUP($Z551,#REF!,#REF!,)),"")</f>
        <v>#REF!</v>
      </c>
      <c r="AF551" t="e">
        <f>IF($AI551="Y",(_xlfn.XLOOKUP($Z551,#REF!,#REF!,)),"")</f>
        <v>#REF!</v>
      </c>
      <c r="AG551" t="e">
        <f>IF($AI551="Y",(_xlfn.XLOOKUP($Z551,#REF!,#REF!,)),"")</f>
        <v>#REF!</v>
      </c>
      <c r="AH551" t="e">
        <f>IF($AI551="Y",(_xlfn.XLOOKUP($Z551,#REF!,#REF!,)),"")</f>
        <v>#REF!</v>
      </c>
      <c r="AI551" t="e">
        <f>_xlfn.IFNA(_xlfn.XLOOKUP($Z551,#REF!,#REF!,),"")</f>
        <v>#REF!</v>
      </c>
    </row>
    <row r="552" spans="1:35" hidden="1">
      <c r="A552" s="2" t="s">
        <v>3989</v>
      </c>
      <c r="B552" s="2" t="s">
        <v>1465</v>
      </c>
      <c r="C552" s="2" t="s">
        <v>3748</v>
      </c>
      <c r="D552" s="2" t="s">
        <v>1585</v>
      </c>
      <c r="E552" s="2" t="s">
        <v>3747</v>
      </c>
      <c r="F552" s="2" t="s">
        <v>1586</v>
      </c>
      <c r="G552" s="2" t="s">
        <v>176</v>
      </c>
      <c r="H552" s="2" t="s">
        <v>3991</v>
      </c>
      <c r="I552" s="2" t="s">
        <v>3991</v>
      </c>
      <c r="J552" s="2"/>
      <c r="K552" s="2" t="s">
        <v>66</v>
      </c>
      <c r="L552" s="2" t="s">
        <v>66</v>
      </c>
      <c r="M552" s="2" t="s">
        <v>66</v>
      </c>
      <c r="N552" s="2" t="s">
        <v>66</v>
      </c>
      <c r="O552" s="2" t="s">
        <v>66</v>
      </c>
      <c r="P552" s="2" t="s">
        <v>3992</v>
      </c>
      <c r="Q552" s="2" t="s">
        <v>179</v>
      </c>
      <c r="R552" s="2" t="s">
        <v>66</v>
      </c>
      <c r="S552" s="2" t="s">
        <v>1587</v>
      </c>
      <c r="T552" s="2" t="s">
        <v>1588</v>
      </c>
      <c r="U552" s="2"/>
      <c r="V552" s="2"/>
      <c r="W552" s="2" t="s">
        <v>182</v>
      </c>
      <c r="X552" s="4" t="s">
        <v>102</v>
      </c>
      <c r="Y552" s="2"/>
      <c r="Z552" s="13" t="s">
        <v>4414</v>
      </c>
      <c r="AE552" t="e">
        <f>IF($AI552="Y",(_xlfn.XLOOKUP($Z552,#REF!,#REF!,)),"")</f>
        <v>#REF!</v>
      </c>
      <c r="AF552" t="e">
        <f>IF($AI552="Y",(_xlfn.XLOOKUP($Z552,#REF!,#REF!,)),"")</f>
        <v>#REF!</v>
      </c>
      <c r="AG552" t="e">
        <f>IF($AI552="Y",(_xlfn.XLOOKUP($Z552,#REF!,#REF!,)),"")</f>
        <v>#REF!</v>
      </c>
      <c r="AH552" t="e">
        <f>IF($AI552="Y",(_xlfn.XLOOKUP($Z552,#REF!,#REF!,)),"")</f>
        <v>#REF!</v>
      </c>
      <c r="AI552" t="e">
        <f>_xlfn.IFNA(_xlfn.XLOOKUP($Z552,#REF!,#REF!,),"")</f>
        <v>#REF!</v>
      </c>
    </row>
    <row r="553" spans="1:35" hidden="1">
      <c r="A553" s="2" t="s">
        <v>3989</v>
      </c>
      <c r="B553" s="2" t="s">
        <v>1465</v>
      </c>
      <c r="C553" s="2" t="s">
        <v>3749</v>
      </c>
      <c r="D553" s="2" t="s">
        <v>1686</v>
      </c>
      <c r="E553" s="2" t="s">
        <v>3750</v>
      </c>
      <c r="F553" s="2" t="s">
        <v>1687</v>
      </c>
      <c r="G553" s="2" t="s">
        <v>176</v>
      </c>
      <c r="H553" s="2" t="s">
        <v>3991</v>
      </c>
      <c r="I553" s="2" t="s">
        <v>3991</v>
      </c>
      <c r="J553" s="2"/>
      <c r="K553" s="2" t="s">
        <v>66</v>
      </c>
      <c r="L553" s="2" t="s">
        <v>66</v>
      </c>
      <c r="M553" s="2" t="s">
        <v>66</v>
      </c>
      <c r="N553" s="2" t="s">
        <v>66</v>
      </c>
      <c r="O553" s="2" t="s">
        <v>66</v>
      </c>
      <c r="P553" s="2" t="s">
        <v>3992</v>
      </c>
      <c r="Q553" s="2" t="s">
        <v>179</v>
      </c>
      <c r="R553" s="2" t="s">
        <v>66</v>
      </c>
      <c r="S553" s="2" t="s">
        <v>1658</v>
      </c>
      <c r="T553" s="2" t="s">
        <v>1688</v>
      </c>
      <c r="U553" s="2"/>
      <c r="V553" s="2"/>
      <c r="W553" s="2" t="s">
        <v>182</v>
      </c>
      <c r="X553" s="4" t="s">
        <v>102</v>
      </c>
      <c r="Y553" s="2"/>
      <c r="Z553" s="13" t="s">
        <v>4419</v>
      </c>
      <c r="AE553" t="e">
        <f>IF($AI553="Y",(_xlfn.XLOOKUP($Z553,#REF!,#REF!,)),"")</f>
        <v>#REF!</v>
      </c>
      <c r="AF553" t="e">
        <f>IF($AI553="Y",(_xlfn.XLOOKUP($Z553,#REF!,#REF!,)),"")</f>
        <v>#REF!</v>
      </c>
      <c r="AG553" t="e">
        <f>IF($AI553="Y",(_xlfn.XLOOKUP($Z553,#REF!,#REF!,)),"")</f>
        <v>#REF!</v>
      </c>
      <c r="AH553" t="e">
        <f>IF($AI553="Y",(_xlfn.XLOOKUP($Z553,#REF!,#REF!,)),"")</f>
        <v>#REF!</v>
      </c>
      <c r="AI553" t="e">
        <f>_xlfn.IFNA(_xlfn.XLOOKUP($Z553,#REF!,#REF!,),"")</f>
        <v>#REF!</v>
      </c>
    </row>
    <row r="554" spans="1:35" hidden="1">
      <c r="A554" s="2" t="s">
        <v>3989</v>
      </c>
      <c r="B554" s="2" t="s">
        <v>1465</v>
      </c>
      <c r="C554" s="2" t="s">
        <v>3751</v>
      </c>
      <c r="D554" s="2" t="s">
        <v>1675</v>
      </c>
      <c r="E554" s="2" t="s">
        <v>3752</v>
      </c>
      <c r="F554" s="2" t="s">
        <v>1676</v>
      </c>
      <c r="G554" s="2" t="s">
        <v>176</v>
      </c>
      <c r="H554" s="2" t="s">
        <v>3991</v>
      </c>
      <c r="I554" s="2" t="s">
        <v>3991</v>
      </c>
      <c r="J554" s="2"/>
      <c r="K554" s="2" t="s">
        <v>66</v>
      </c>
      <c r="L554" s="2" t="s">
        <v>66</v>
      </c>
      <c r="M554" s="2" t="s">
        <v>66</v>
      </c>
      <c r="N554" s="2" t="s">
        <v>66</v>
      </c>
      <c r="O554" s="2" t="s">
        <v>66</v>
      </c>
      <c r="P554" s="2" t="s">
        <v>3992</v>
      </c>
      <c r="Q554" s="2" t="s">
        <v>179</v>
      </c>
      <c r="R554" s="2" t="s">
        <v>66</v>
      </c>
      <c r="S554" s="2" t="s">
        <v>1658</v>
      </c>
      <c r="T554" s="2" t="s">
        <v>1677</v>
      </c>
      <c r="U554" s="2"/>
      <c r="V554" s="2"/>
      <c r="W554" s="2" t="s">
        <v>182</v>
      </c>
      <c r="X554" s="4" t="s">
        <v>102</v>
      </c>
      <c r="Y554" s="2"/>
      <c r="Z554" s="13" t="s">
        <v>4545</v>
      </c>
      <c r="AE554" t="e">
        <f>IF($AI554="Y",(_xlfn.XLOOKUP($Z554,#REF!,#REF!,)),"")</f>
        <v>#REF!</v>
      </c>
      <c r="AF554" t="e">
        <f>IF($AI554="Y",(_xlfn.XLOOKUP($Z554,#REF!,#REF!,)),"")</f>
        <v>#REF!</v>
      </c>
      <c r="AG554" t="e">
        <f>IF($AI554="Y",(_xlfn.XLOOKUP($Z554,#REF!,#REF!,)),"")</f>
        <v>#REF!</v>
      </c>
      <c r="AH554" t="e">
        <f>IF($AI554="Y",(_xlfn.XLOOKUP($Z554,#REF!,#REF!,)),"")</f>
        <v>#REF!</v>
      </c>
      <c r="AI554" t="e">
        <f>_xlfn.IFNA(_xlfn.XLOOKUP($Z554,#REF!,#REF!,),"")</f>
        <v>#REF!</v>
      </c>
    </row>
    <row r="555" spans="1:35" hidden="1">
      <c r="A555" s="2" t="s">
        <v>3989</v>
      </c>
      <c r="B555" s="2" t="s">
        <v>1465</v>
      </c>
      <c r="C555" s="2" t="s">
        <v>3753</v>
      </c>
      <c r="D555" s="2" t="s">
        <v>1811</v>
      </c>
      <c r="E555" s="2" t="s">
        <v>3754</v>
      </c>
      <c r="F555" s="2" t="s">
        <v>1812</v>
      </c>
      <c r="G555" s="2" t="s">
        <v>176</v>
      </c>
      <c r="H555" s="2" t="s">
        <v>3991</v>
      </c>
      <c r="I555" s="2" t="s">
        <v>3991</v>
      </c>
      <c r="J555" s="2"/>
      <c r="K555" s="2" t="s">
        <v>66</v>
      </c>
      <c r="L555" s="2" t="s">
        <v>66</v>
      </c>
      <c r="M555" s="2" t="s">
        <v>66</v>
      </c>
      <c r="N555" s="2" t="s">
        <v>66</v>
      </c>
      <c r="O555" s="2" t="s">
        <v>66</v>
      </c>
      <c r="P555" s="2" t="s">
        <v>3992</v>
      </c>
      <c r="Q555" s="2" t="s">
        <v>179</v>
      </c>
      <c r="R555" s="2" t="s">
        <v>66</v>
      </c>
      <c r="S555" s="2" t="s">
        <v>1814</v>
      </c>
      <c r="T555" s="2" t="s">
        <v>1815</v>
      </c>
      <c r="U555" s="2"/>
      <c r="V555" s="2"/>
      <c r="W555" s="2" t="s">
        <v>182</v>
      </c>
      <c r="X555" s="4" t="s">
        <v>102</v>
      </c>
      <c r="Y555" s="2"/>
      <c r="Z555" s="13" t="s">
        <v>4416</v>
      </c>
      <c r="AE555" t="e">
        <f>IF($AI555="Y",(_xlfn.XLOOKUP($Z555,#REF!,#REF!,)),"")</f>
        <v>#REF!</v>
      </c>
      <c r="AF555" t="e">
        <f>IF($AI555="Y",(_xlfn.XLOOKUP($Z555,#REF!,#REF!,)),"")</f>
        <v>#REF!</v>
      </c>
      <c r="AG555" t="e">
        <f>IF($AI555="Y",(_xlfn.XLOOKUP($Z555,#REF!,#REF!,)),"")</f>
        <v>#REF!</v>
      </c>
      <c r="AH555" t="e">
        <f>IF($AI555="Y",(_xlfn.XLOOKUP($Z555,#REF!,#REF!,)),"")</f>
        <v>#REF!</v>
      </c>
      <c r="AI555" t="e">
        <f>_xlfn.IFNA(_xlfn.XLOOKUP($Z555,#REF!,#REF!,),"")</f>
        <v>#REF!</v>
      </c>
    </row>
    <row r="556" spans="1:35" hidden="1">
      <c r="A556" s="2" t="s">
        <v>3989</v>
      </c>
      <c r="B556" s="2" t="s">
        <v>1465</v>
      </c>
      <c r="C556" s="2" t="s">
        <v>3755</v>
      </c>
      <c r="D556" s="2" t="s">
        <v>1844</v>
      </c>
      <c r="E556" s="2" t="s">
        <v>3754</v>
      </c>
      <c r="F556" s="2" t="s">
        <v>1845</v>
      </c>
      <c r="G556" s="2" t="s">
        <v>176</v>
      </c>
      <c r="H556" s="2" t="s">
        <v>3991</v>
      </c>
      <c r="I556" s="2" t="s">
        <v>3991</v>
      </c>
      <c r="J556" s="2"/>
      <c r="K556" s="2" t="s">
        <v>66</v>
      </c>
      <c r="L556" s="2" t="s">
        <v>66</v>
      </c>
      <c r="M556" s="2" t="s">
        <v>66</v>
      </c>
      <c r="N556" s="2" t="s">
        <v>66</v>
      </c>
      <c r="O556" s="2" t="s">
        <v>66</v>
      </c>
      <c r="P556" s="2" t="s">
        <v>3992</v>
      </c>
      <c r="Q556" s="2" t="s">
        <v>179</v>
      </c>
      <c r="R556" s="2" t="s">
        <v>66</v>
      </c>
      <c r="S556" s="2" t="s">
        <v>1814</v>
      </c>
      <c r="T556" s="2" t="s">
        <v>1846</v>
      </c>
      <c r="U556" s="2"/>
      <c r="V556" s="2"/>
      <c r="W556" s="2" t="s">
        <v>182</v>
      </c>
      <c r="X556" s="4" t="s">
        <v>102</v>
      </c>
      <c r="Y556" s="2"/>
      <c r="Z556" s="13" t="s">
        <v>4424</v>
      </c>
      <c r="AE556" t="e">
        <f>IF($AI556="Y",(_xlfn.XLOOKUP($Z556,#REF!,#REF!,)),"")</f>
        <v>#REF!</v>
      </c>
      <c r="AF556" t="e">
        <f>IF($AI556="Y",(_xlfn.XLOOKUP($Z556,#REF!,#REF!,)),"")</f>
        <v>#REF!</v>
      </c>
      <c r="AG556" t="e">
        <f>IF($AI556="Y",(_xlfn.XLOOKUP($Z556,#REF!,#REF!,)),"")</f>
        <v>#REF!</v>
      </c>
      <c r="AH556" t="e">
        <f>IF($AI556="Y",(_xlfn.XLOOKUP($Z556,#REF!,#REF!,)),"")</f>
        <v>#REF!</v>
      </c>
      <c r="AI556" t="e">
        <f>_xlfn.IFNA(_xlfn.XLOOKUP($Z556,#REF!,#REF!,),"")</f>
        <v>#REF!</v>
      </c>
    </row>
    <row r="557" spans="1:35" hidden="1">
      <c r="A557" s="2" t="s">
        <v>3989</v>
      </c>
      <c r="B557" s="2" t="s">
        <v>1465</v>
      </c>
      <c r="C557" s="2" t="s">
        <v>3756</v>
      </c>
      <c r="D557" s="2" t="s">
        <v>1858</v>
      </c>
      <c r="E557" s="2" t="s">
        <v>3757</v>
      </c>
      <c r="F557" s="2" t="s">
        <v>1853</v>
      </c>
      <c r="G557" s="2" t="s">
        <v>176</v>
      </c>
      <c r="H557" s="2" t="s">
        <v>3991</v>
      </c>
      <c r="I557" s="2" t="s">
        <v>3991</v>
      </c>
      <c r="J557" s="2"/>
      <c r="K557" s="2" t="s">
        <v>66</v>
      </c>
      <c r="L557" s="2" t="s">
        <v>66</v>
      </c>
      <c r="M557" s="2" t="s">
        <v>66</v>
      </c>
      <c r="N557" s="2" t="s">
        <v>66</v>
      </c>
      <c r="O557" s="2" t="s">
        <v>66</v>
      </c>
      <c r="P557" s="2" t="s">
        <v>3992</v>
      </c>
      <c r="Q557" s="2" t="s">
        <v>179</v>
      </c>
      <c r="R557" s="2" t="s">
        <v>66</v>
      </c>
      <c r="S557" s="2" t="s">
        <v>1814</v>
      </c>
      <c r="T557" s="2" t="s">
        <v>1860</v>
      </c>
      <c r="U557" s="2"/>
      <c r="V557" s="2"/>
      <c r="W557" s="2" t="s">
        <v>182</v>
      </c>
      <c r="X557" s="4" t="s">
        <v>102</v>
      </c>
      <c r="Y557" s="2"/>
      <c r="Z557" s="13" t="s">
        <v>4546</v>
      </c>
      <c r="AE557" t="e">
        <f>IF($AI557="Y",(_xlfn.XLOOKUP($Z557,#REF!,#REF!,)),"")</f>
        <v>#REF!</v>
      </c>
      <c r="AF557" t="e">
        <f>IF($AI557="Y",(_xlfn.XLOOKUP($Z557,#REF!,#REF!,)),"")</f>
        <v>#REF!</v>
      </c>
      <c r="AG557" t="e">
        <f>IF($AI557="Y",(_xlfn.XLOOKUP($Z557,#REF!,#REF!,)),"")</f>
        <v>#REF!</v>
      </c>
      <c r="AH557" t="e">
        <f>IF($AI557="Y",(_xlfn.XLOOKUP($Z557,#REF!,#REF!,)),"")</f>
        <v>#REF!</v>
      </c>
      <c r="AI557" t="e">
        <f>_xlfn.IFNA(_xlfn.XLOOKUP($Z557,#REF!,#REF!,),"")</f>
        <v>#REF!</v>
      </c>
    </row>
    <row r="558" spans="1:35" hidden="1">
      <c r="A558" s="2" t="s">
        <v>3989</v>
      </c>
      <c r="B558" s="2" t="s">
        <v>1419</v>
      </c>
      <c r="C558" s="2" t="s">
        <v>3758</v>
      </c>
      <c r="D558" s="2" t="s">
        <v>2174</v>
      </c>
      <c r="E558" s="2" t="s">
        <v>3759</v>
      </c>
      <c r="F558" s="2" t="s">
        <v>2175</v>
      </c>
      <c r="G558" s="2" t="s">
        <v>176</v>
      </c>
      <c r="H558" s="2" t="s">
        <v>3991</v>
      </c>
      <c r="I558" s="2" t="s">
        <v>3991</v>
      </c>
      <c r="J558" s="2"/>
      <c r="K558" s="2" t="s">
        <v>66</v>
      </c>
      <c r="L558" s="2" t="s">
        <v>66</v>
      </c>
      <c r="M558" s="2" t="s">
        <v>66</v>
      </c>
      <c r="N558" s="2" t="s">
        <v>66</v>
      </c>
      <c r="O558" s="2" t="s">
        <v>66</v>
      </c>
      <c r="P558" s="2" t="s">
        <v>3992</v>
      </c>
      <c r="Q558" s="2" t="s">
        <v>179</v>
      </c>
      <c r="R558" s="2" t="s">
        <v>66</v>
      </c>
      <c r="S558" s="2" t="s">
        <v>2139</v>
      </c>
      <c r="T558" s="2" t="s">
        <v>2176</v>
      </c>
      <c r="U558" s="2"/>
      <c r="V558" s="2"/>
      <c r="W558" s="2" t="s">
        <v>182</v>
      </c>
      <c r="X558" s="4" t="s">
        <v>102</v>
      </c>
      <c r="Y558" s="2"/>
      <c r="Z558" s="13" t="s">
        <v>4432</v>
      </c>
      <c r="AE558" t="str">
        <f>IF($AI558="Y",(_xlfn.XLOOKUP($Z558,#REF!,#REF!,)),"")</f>
        <v/>
      </c>
      <c r="AF558" t="str">
        <f>IF($AI558="Y",(_xlfn.XLOOKUP($Z558,#REF!,#REF!,)),"")</f>
        <v/>
      </c>
      <c r="AG558" t="str">
        <f>IF($AI558="Y",(_xlfn.XLOOKUP($Z558,#REF!,#REF!,)),"")</f>
        <v/>
      </c>
      <c r="AH558" t="str">
        <f>IF($AI558="Y",(_xlfn.XLOOKUP($Z558,#REF!,#REF!,)),"")</f>
        <v/>
      </c>
      <c r="AI558" s="11" t="s">
        <v>4547</v>
      </c>
    </row>
    <row r="559" spans="1:35" hidden="1">
      <c r="A559" s="2" t="s">
        <v>3989</v>
      </c>
      <c r="B559" s="2" t="s">
        <v>1419</v>
      </c>
      <c r="C559" s="2" t="s">
        <v>3760</v>
      </c>
      <c r="D559" s="2" t="s">
        <v>2231</v>
      </c>
      <c r="E559" s="2" t="s">
        <v>3759</v>
      </c>
      <c r="F559" s="2" t="s">
        <v>2232</v>
      </c>
      <c r="G559" s="2" t="s">
        <v>176</v>
      </c>
      <c r="H559" s="2" t="s">
        <v>3991</v>
      </c>
      <c r="I559" s="2" t="s">
        <v>3991</v>
      </c>
      <c r="J559" s="2"/>
      <c r="K559" s="2" t="s">
        <v>66</v>
      </c>
      <c r="L559" s="2" t="s">
        <v>66</v>
      </c>
      <c r="M559" s="2" t="s">
        <v>66</v>
      </c>
      <c r="N559" s="2" t="s">
        <v>66</v>
      </c>
      <c r="O559" s="2" t="s">
        <v>66</v>
      </c>
      <c r="P559" s="2" t="s">
        <v>3992</v>
      </c>
      <c r="Q559" s="2" t="s">
        <v>179</v>
      </c>
      <c r="R559" s="2" t="s">
        <v>66</v>
      </c>
      <c r="S559" s="2" t="s">
        <v>2192</v>
      </c>
      <c r="T559" s="2" t="s">
        <v>2233</v>
      </c>
      <c r="U559" s="2"/>
      <c r="V559" s="2"/>
      <c r="W559" s="2" t="s">
        <v>182</v>
      </c>
      <c r="X559" s="4" t="s">
        <v>102</v>
      </c>
      <c r="Y559" s="2"/>
      <c r="Z559" s="13" t="s">
        <v>4437</v>
      </c>
      <c r="AE559" t="e">
        <f>IF($AI559="Y",(_xlfn.XLOOKUP($Z559,#REF!,#REF!,)),"")</f>
        <v>#REF!</v>
      </c>
      <c r="AF559" t="e">
        <f>IF($AI559="Y",(_xlfn.XLOOKUP($Z559,#REF!,#REF!,)),"")</f>
        <v>#REF!</v>
      </c>
      <c r="AG559" t="e">
        <f>IF($AI559="Y",(_xlfn.XLOOKUP($Z559,#REF!,#REF!,)),"")</f>
        <v>#REF!</v>
      </c>
      <c r="AH559" t="e">
        <f>IF($AI559="Y",(_xlfn.XLOOKUP($Z559,#REF!,#REF!,)),"")</f>
        <v>#REF!</v>
      </c>
      <c r="AI559" t="e">
        <f>_xlfn.IFNA(_xlfn.XLOOKUP($Z559,#REF!,#REF!,),"")</f>
        <v>#REF!</v>
      </c>
    </row>
    <row r="560" spans="1:35" hidden="1">
      <c r="A560" s="2" t="s">
        <v>3989</v>
      </c>
      <c r="B560" s="2" t="s">
        <v>1419</v>
      </c>
      <c r="C560" s="2" t="s">
        <v>3761</v>
      </c>
      <c r="D560" s="2" t="s">
        <v>2345</v>
      </c>
      <c r="E560" s="2" t="s">
        <v>3759</v>
      </c>
      <c r="F560" s="2" t="s">
        <v>2346</v>
      </c>
      <c r="G560" s="2" t="s">
        <v>176</v>
      </c>
      <c r="H560" s="2" t="s">
        <v>3991</v>
      </c>
      <c r="I560" s="2" t="s">
        <v>3991</v>
      </c>
      <c r="J560" s="2"/>
      <c r="K560" s="2" t="s">
        <v>66</v>
      </c>
      <c r="L560" s="2" t="s">
        <v>66</v>
      </c>
      <c r="M560" s="2" t="s">
        <v>66</v>
      </c>
      <c r="N560" s="2" t="s">
        <v>66</v>
      </c>
      <c r="O560" s="2" t="s">
        <v>66</v>
      </c>
      <c r="P560" s="2" t="s">
        <v>3992</v>
      </c>
      <c r="Q560" s="2" t="s">
        <v>179</v>
      </c>
      <c r="R560" s="2" t="s">
        <v>66</v>
      </c>
      <c r="S560" s="2" t="s">
        <v>2298</v>
      </c>
      <c r="T560" s="2" t="s">
        <v>2348</v>
      </c>
      <c r="U560" s="2"/>
      <c r="V560" s="2"/>
      <c r="W560" s="2" t="s">
        <v>182</v>
      </c>
      <c r="X560" s="4" t="s">
        <v>102</v>
      </c>
      <c r="Y560" s="2"/>
      <c r="Z560" s="13" t="s">
        <v>4437</v>
      </c>
      <c r="AE560" t="e">
        <f>IF($AI560="Y",(_xlfn.XLOOKUP($Z560,#REF!,#REF!,)),"")</f>
        <v>#REF!</v>
      </c>
      <c r="AF560" t="e">
        <f>IF($AI560="Y",(_xlfn.XLOOKUP($Z560,#REF!,#REF!,)),"")</f>
        <v>#REF!</v>
      </c>
      <c r="AG560" t="e">
        <f>IF($AI560="Y",(_xlfn.XLOOKUP($Z560,#REF!,#REF!,)),"")</f>
        <v>#REF!</v>
      </c>
      <c r="AH560" t="e">
        <f>IF($AI560="Y",(_xlfn.XLOOKUP($Z560,#REF!,#REF!,)),"")</f>
        <v>#REF!</v>
      </c>
      <c r="AI560" t="e">
        <f>_xlfn.IFNA(_xlfn.XLOOKUP($Z560,#REF!,#REF!,),"")</f>
        <v>#REF!</v>
      </c>
    </row>
    <row r="561" spans="1:35" hidden="1">
      <c r="A561" s="2" t="s">
        <v>3989</v>
      </c>
      <c r="B561" s="2" t="s">
        <v>1419</v>
      </c>
      <c r="C561" s="2" t="s">
        <v>3762</v>
      </c>
      <c r="D561" s="2" t="s">
        <v>2372</v>
      </c>
      <c r="E561" s="2" t="s">
        <v>3763</v>
      </c>
      <c r="F561" s="2" t="s">
        <v>2373</v>
      </c>
      <c r="G561" s="2" t="s">
        <v>176</v>
      </c>
      <c r="H561" s="2" t="s">
        <v>3991</v>
      </c>
      <c r="I561" s="2" t="s">
        <v>3991</v>
      </c>
      <c r="J561" s="2"/>
      <c r="K561" s="2" t="s">
        <v>66</v>
      </c>
      <c r="L561" s="2" t="s">
        <v>66</v>
      </c>
      <c r="M561" s="2" t="s">
        <v>66</v>
      </c>
      <c r="N561" s="2" t="s">
        <v>66</v>
      </c>
      <c r="O561" s="2" t="s">
        <v>66</v>
      </c>
      <c r="P561" s="2" t="s">
        <v>3992</v>
      </c>
      <c r="Q561" s="2" t="s">
        <v>179</v>
      </c>
      <c r="R561" s="2" t="s">
        <v>66</v>
      </c>
      <c r="S561" s="2" t="s">
        <v>2363</v>
      </c>
      <c r="T561" s="2" t="s">
        <v>2374</v>
      </c>
      <c r="U561" s="2"/>
      <c r="V561" s="2"/>
      <c r="W561" s="2" t="s">
        <v>182</v>
      </c>
      <c r="X561" s="4" t="s">
        <v>102</v>
      </c>
      <c r="Y561" s="2"/>
      <c r="Z561" s="13" t="s">
        <v>4440</v>
      </c>
      <c r="AE561" t="e">
        <f>IF($AI561="Y",(_xlfn.XLOOKUP($Z561,#REF!,#REF!,)),"")</f>
        <v>#REF!</v>
      </c>
      <c r="AF561" t="e">
        <f>IF($AI561="Y",(_xlfn.XLOOKUP($Z561,#REF!,#REF!,)),"")</f>
        <v>#REF!</v>
      </c>
      <c r="AG561" t="e">
        <f>IF($AI561="Y",(_xlfn.XLOOKUP($Z561,#REF!,#REF!,)),"")</f>
        <v>#REF!</v>
      </c>
      <c r="AH561" t="e">
        <f>IF($AI561="Y",(_xlfn.XLOOKUP($Z561,#REF!,#REF!,)),"")</f>
        <v>#REF!</v>
      </c>
      <c r="AI561" t="e">
        <f>_xlfn.IFNA(_xlfn.XLOOKUP($Z561,#REF!,#REF!,),"")</f>
        <v>#REF!</v>
      </c>
    </row>
    <row r="562" spans="1:35" hidden="1">
      <c r="A562" s="2" t="s">
        <v>3989</v>
      </c>
      <c r="B562" s="2" t="s">
        <v>1419</v>
      </c>
      <c r="C562" s="2" t="s">
        <v>3764</v>
      </c>
      <c r="D562" s="2" t="s">
        <v>2394</v>
      </c>
      <c r="E562" s="2" t="s">
        <v>3763</v>
      </c>
      <c r="F562" s="2" t="s">
        <v>2395</v>
      </c>
      <c r="G562" s="2" t="s">
        <v>176</v>
      </c>
      <c r="H562" s="2" t="s">
        <v>3991</v>
      </c>
      <c r="I562" s="2" t="s">
        <v>3991</v>
      </c>
      <c r="J562" s="2"/>
      <c r="K562" s="2" t="s">
        <v>66</v>
      </c>
      <c r="L562" s="2" t="s">
        <v>66</v>
      </c>
      <c r="M562" s="2" t="s">
        <v>66</v>
      </c>
      <c r="N562" s="2" t="s">
        <v>66</v>
      </c>
      <c r="O562" s="2" t="s">
        <v>66</v>
      </c>
      <c r="P562" s="2" t="s">
        <v>3992</v>
      </c>
      <c r="Q562" s="2" t="s">
        <v>179</v>
      </c>
      <c r="R562" s="2" t="s">
        <v>66</v>
      </c>
      <c r="S562" s="2" t="s">
        <v>2363</v>
      </c>
      <c r="T562" s="2" t="s">
        <v>2396</v>
      </c>
      <c r="U562" s="2"/>
      <c r="V562" s="2"/>
      <c r="W562" s="2" t="s">
        <v>182</v>
      </c>
      <c r="X562" s="4" t="s">
        <v>102</v>
      </c>
      <c r="Y562" s="2"/>
      <c r="Z562" s="13" t="s">
        <v>4440</v>
      </c>
      <c r="AE562" t="e">
        <f>IF($AI562="Y",(_xlfn.XLOOKUP($Z562,#REF!,#REF!,)),"")</f>
        <v>#REF!</v>
      </c>
      <c r="AF562" t="e">
        <f>IF($AI562="Y",(_xlfn.XLOOKUP($Z562,#REF!,#REF!,)),"")</f>
        <v>#REF!</v>
      </c>
      <c r="AG562" t="e">
        <f>IF($AI562="Y",(_xlfn.XLOOKUP($Z562,#REF!,#REF!,)),"")</f>
        <v>#REF!</v>
      </c>
      <c r="AH562" t="e">
        <f>IF($AI562="Y",(_xlfn.XLOOKUP($Z562,#REF!,#REF!,)),"")</f>
        <v>#REF!</v>
      </c>
      <c r="AI562" t="e">
        <f>_xlfn.IFNA(_xlfn.XLOOKUP($Z562,#REF!,#REF!,),"")</f>
        <v>#REF!</v>
      </c>
    </row>
    <row r="563" spans="1:35" hidden="1">
      <c r="A563" s="2" t="s">
        <v>3989</v>
      </c>
      <c r="B563" s="2" t="s">
        <v>1419</v>
      </c>
      <c r="C563" s="2" t="s">
        <v>3765</v>
      </c>
      <c r="D563" s="2" t="s">
        <v>2413</v>
      </c>
      <c r="E563" s="2" t="s">
        <v>3763</v>
      </c>
      <c r="F563" s="2" t="s">
        <v>2414</v>
      </c>
      <c r="G563" s="2" t="s">
        <v>176</v>
      </c>
      <c r="H563" s="2" t="s">
        <v>3991</v>
      </c>
      <c r="I563" s="2" t="s">
        <v>3991</v>
      </c>
      <c r="J563" s="2"/>
      <c r="K563" s="2" t="s">
        <v>66</v>
      </c>
      <c r="L563" s="2" t="s">
        <v>66</v>
      </c>
      <c r="M563" s="2" t="s">
        <v>66</v>
      </c>
      <c r="N563" s="2" t="s">
        <v>66</v>
      </c>
      <c r="O563" s="2" t="s">
        <v>66</v>
      </c>
      <c r="P563" s="2" t="s">
        <v>3992</v>
      </c>
      <c r="Q563" s="2" t="s">
        <v>179</v>
      </c>
      <c r="R563" s="2" t="s">
        <v>66</v>
      </c>
      <c r="S563" s="2" t="s">
        <v>2363</v>
      </c>
      <c r="T563" s="2" t="s">
        <v>2415</v>
      </c>
      <c r="U563" s="2"/>
      <c r="V563" s="2"/>
      <c r="W563" s="2" t="s">
        <v>182</v>
      </c>
      <c r="X563" s="4" t="s">
        <v>102</v>
      </c>
      <c r="Y563" s="2"/>
      <c r="Z563" s="13" t="s">
        <v>4440</v>
      </c>
      <c r="AE563" t="e">
        <f>IF($AI563="Y",(_xlfn.XLOOKUP($Z563,#REF!,#REF!,)),"")</f>
        <v>#REF!</v>
      </c>
      <c r="AF563" t="e">
        <f>IF($AI563="Y",(_xlfn.XLOOKUP($Z563,#REF!,#REF!,)),"")</f>
        <v>#REF!</v>
      </c>
      <c r="AG563" t="e">
        <f>IF($AI563="Y",(_xlfn.XLOOKUP($Z563,#REF!,#REF!,)),"")</f>
        <v>#REF!</v>
      </c>
      <c r="AH563" t="e">
        <f>IF($AI563="Y",(_xlfn.XLOOKUP($Z563,#REF!,#REF!,)),"")</f>
        <v>#REF!</v>
      </c>
      <c r="AI563" t="e">
        <f>_xlfn.IFNA(_xlfn.XLOOKUP($Z563,#REF!,#REF!,),"")</f>
        <v>#REF!</v>
      </c>
    </row>
    <row r="564" spans="1:35" hidden="1">
      <c r="A564" s="2" t="s">
        <v>3989</v>
      </c>
      <c r="B564" s="2" t="s">
        <v>1419</v>
      </c>
      <c r="C564" s="2" t="s">
        <v>3766</v>
      </c>
      <c r="D564" s="2" t="s">
        <v>2590</v>
      </c>
      <c r="E564" s="2" t="s">
        <v>3754</v>
      </c>
      <c r="F564" s="2" t="s">
        <v>2591</v>
      </c>
      <c r="G564" s="2" t="s">
        <v>176</v>
      </c>
      <c r="H564" s="2" t="s">
        <v>3991</v>
      </c>
      <c r="I564" s="2" t="s">
        <v>3991</v>
      </c>
      <c r="J564" s="2"/>
      <c r="K564" s="2" t="s">
        <v>66</v>
      </c>
      <c r="L564" s="2" t="s">
        <v>66</v>
      </c>
      <c r="M564" s="2" t="s">
        <v>66</v>
      </c>
      <c r="N564" s="2" t="s">
        <v>66</v>
      </c>
      <c r="O564" s="2" t="s">
        <v>66</v>
      </c>
      <c r="P564" s="2" t="s">
        <v>3992</v>
      </c>
      <c r="Q564" s="2" t="s">
        <v>179</v>
      </c>
      <c r="R564" s="2" t="s">
        <v>66</v>
      </c>
      <c r="S564" s="2" t="s">
        <v>2592</v>
      </c>
      <c r="T564" s="2" t="s">
        <v>2593</v>
      </c>
      <c r="U564" s="2"/>
      <c r="V564" s="2"/>
      <c r="W564" s="2" t="s">
        <v>182</v>
      </c>
      <c r="X564" s="4" t="s">
        <v>102</v>
      </c>
      <c r="Y564" s="2"/>
      <c r="Z564" s="13" t="s">
        <v>4521</v>
      </c>
      <c r="AE564" t="str">
        <f>IF($AI564="Y",(_xlfn.XLOOKUP($Z564,#REF!,#REF!,)),"")</f>
        <v/>
      </c>
      <c r="AF564" t="str">
        <f>IF($AI564="Y",(_xlfn.XLOOKUP($Z564,#REF!,#REF!,)),"")</f>
        <v/>
      </c>
      <c r="AG564" t="str">
        <f>IF($AI564="Y",(_xlfn.XLOOKUP($Z564,#REF!,#REF!,)),"")</f>
        <v/>
      </c>
      <c r="AH564" t="str">
        <f>IF($AI564="Y",(_xlfn.XLOOKUP($Z564,#REF!,#REF!,)),"")</f>
        <v/>
      </c>
      <c r="AI564" s="11" t="s">
        <v>4547</v>
      </c>
    </row>
    <row r="565" spans="1:35" hidden="1">
      <c r="A565" s="2" t="s">
        <v>3989</v>
      </c>
      <c r="B565" s="2" t="s">
        <v>929</v>
      </c>
      <c r="C565" s="2" t="s">
        <v>3767</v>
      </c>
      <c r="D565" s="2" t="s">
        <v>1106</v>
      </c>
      <c r="E565" s="2" t="s">
        <v>3763</v>
      </c>
      <c r="F565" s="2" t="s">
        <v>1107</v>
      </c>
      <c r="G565" s="2" t="s">
        <v>176</v>
      </c>
      <c r="H565" s="2" t="s">
        <v>176</v>
      </c>
      <c r="I565" s="2" t="s">
        <v>176</v>
      </c>
      <c r="J565" s="2"/>
      <c r="K565" s="2" t="s">
        <v>66</v>
      </c>
      <c r="L565" s="2" t="s">
        <v>66</v>
      </c>
      <c r="M565" s="2" t="s">
        <v>66</v>
      </c>
      <c r="N565" s="2" t="s">
        <v>66</v>
      </c>
      <c r="O565" s="2" t="s">
        <v>66</v>
      </c>
      <c r="P565" s="2" t="s">
        <v>3992</v>
      </c>
      <c r="Q565" s="2" t="s">
        <v>179</v>
      </c>
      <c r="R565" s="2" t="s">
        <v>66</v>
      </c>
      <c r="S565" s="2" t="s">
        <v>1109</v>
      </c>
      <c r="T565" s="2" t="s">
        <v>1110</v>
      </c>
      <c r="U565" s="2"/>
      <c r="V565" s="2"/>
      <c r="W565" s="2" t="s">
        <v>182</v>
      </c>
      <c r="X565" s="4" t="s">
        <v>102</v>
      </c>
      <c r="Y565" s="2"/>
      <c r="Z565" s="13" t="s">
        <v>4394</v>
      </c>
      <c r="AE565" t="e">
        <f>IF($AI565="Y",(_xlfn.XLOOKUP($Z565,#REF!,#REF!,)),"")</f>
        <v>#REF!</v>
      </c>
      <c r="AF565" t="e">
        <f>IF($AI565="Y",(_xlfn.XLOOKUP($Z565,#REF!,#REF!,)),"")</f>
        <v>#REF!</v>
      </c>
      <c r="AG565" t="e">
        <f>IF($AI565="Y",(_xlfn.XLOOKUP($Z565,#REF!,#REF!,)),"")</f>
        <v>#REF!</v>
      </c>
      <c r="AH565" t="e">
        <f>IF($AI565="Y",(_xlfn.XLOOKUP($Z565,#REF!,#REF!,)),"")</f>
        <v>#REF!</v>
      </c>
      <c r="AI565" t="e">
        <f>_xlfn.IFNA(_xlfn.XLOOKUP($Z565,#REF!,#REF!,),"")</f>
        <v>#REF!</v>
      </c>
    </row>
    <row r="566" spans="1:35" hidden="1">
      <c r="A566" s="2" t="s">
        <v>3989</v>
      </c>
      <c r="B566" s="2" t="s">
        <v>929</v>
      </c>
      <c r="C566" s="2" t="s">
        <v>3768</v>
      </c>
      <c r="D566" s="2" t="s">
        <v>1112</v>
      </c>
      <c r="E566" s="2" t="s">
        <v>3759</v>
      </c>
      <c r="F566" s="2" t="s">
        <v>1113</v>
      </c>
      <c r="G566" s="2" t="s">
        <v>176</v>
      </c>
      <c r="H566" s="2" t="s">
        <v>176</v>
      </c>
      <c r="I566" s="2" t="s">
        <v>176</v>
      </c>
      <c r="J566" s="2"/>
      <c r="K566" s="2" t="s">
        <v>66</v>
      </c>
      <c r="L566" s="2" t="s">
        <v>66</v>
      </c>
      <c r="M566" s="2" t="s">
        <v>66</v>
      </c>
      <c r="N566" s="2" t="s">
        <v>66</v>
      </c>
      <c r="O566" s="2" t="s">
        <v>66</v>
      </c>
      <c r="P566" s="2" t="s">
        <v>3992</v>
      </c>
      <c r="Q566" s="2" t="s">
        <v>179</v>
      </c>
      <c r="R566" s="2" t="s">
        <v>66</v>
      </c>
      <c r="S566" s="2" t="s">
        <v>1109</v>
      </c>
      <c r="T566" s="2" t="s">
        <v>1114</v>
      </c>
      <c r="U566" s="2"/>
      <c r="V566" s="2"/>
      <c r="W566" s="2" t="s">
        <v>182</v>
      </c>
      <c r="X566" s="4" t="s">
        <v>102</v>
      </c>
      <c r="Y566" s="2"/>
      <c r="Z566" s="13" t="s">
        <v>4396</v>
      </c>
      <c r="AE566" t="str">
        <f>IF($AI566="Y",(_xlfn.XLOOKUP($Z566,#REF!,#REF!,)),"")</f>
        <v/>
      </c>
      <c r="AF566" t="str">
        <f>IF($AI566="Y",(_xlfn.XLOOKUP($Z566,#REF!,#REF!,)),"")</f>
        <v/>
      </c>
      <c r="AG566" t="str">
        <f>IF($AI566="Y",(_xlfn.XLOOKUP($Z566,#REF!,#REF!,)),"")</f>
        <v/>
      </c>
      <c r="AH566" t="str">
        <f>IF($AI566="Y",(_xlfn.XLOOKUP($Z566,#REF!,#REF!,)),"")</f>
        <v/>
      </c>
      <c r="AI566" s="11" t="s">
        <v>4547</v>
      </c>
    </row>
    <row r="567" spans="1:35" hidden="1">
      <c r="A567" s="2" t="s">
        <v>3989</v>
      </c>
      <c r="B567" s="2" t="s">
        <v>929</v>
      </c>
      <c r="C567" s="2" t="s">
        <v>3769</v>
      </c>
      <c r="D567" s="2" t="s">
        <v>1427</v>
      </c>
      <c r="E567" s="2" t="s">
        <v>3770</v>
      </c>
      <c r="F567" s="2" t="s">
        <v>1428</v>
      </c>
      <c r="G567" s="2" t="s">
        <v>176</v>
      </c>
      <c r="H567" s="2" t="s">
        <v>176</v>
      </c>
      <c r="I567" s="2" t="s">
        <v>176</v>
      </c>
      <c r="J567" s="2"/>
      <c r="K567" s="2" t="s">
        <v>66</v>
      </c>
      <c r="L567" s="2" t="s">
        <v>66</v>
      </c>
      <c r="M567" s="2" t="s">
        <v>66</v>
      </c>
      <c r="N567" s="2" t="s">
        <v>66</v>
      </c>
      <c r="O567" s="2" t="s">
        <v>66</v>
      </c>
      <c r="P567" s="2" t="s">
        <v>3992</v>
      </c>
      <c r="Q567" s="2" t="s">
        <v>179</v>
      </c>
      <c r="R567" s="2" t="s">
        <v>66</v>
      </c>
      <c r="S567" s="2" t="s">
        <v>1429</v>
      </c>
      <c r="T567" s="2" t="s">
        <v>1440</v>
      </c>
      <c r="U567" s="2"/>
      <c r="V567" s="2"/>
      <c r="W567" s="2" t="s">
        <v>182</v>
      </c>
      <c r="X567" s="4" t="s">
        <v>102</v>
      </c>
      <c r="Y567" s="2"/>
      <c r="Z567" s="13" t="s">
        <v>4548</v>
      </c>
      <c r="AE567" t="e">
        <f>IF($AI567="Y",(_xlfn.XLOOKUP($Z567,#REF!,#REF!,)),"")</f>
        <v>#REF!</v>
      </c>
      <c r="AF567" t="e">
        <f>IF($AI567="Y",(_xlfn.XLOOKUP($Z567,#REF!,#REF!,)),"")</f>
        <v>#REF!</v>
      </c>
      <c r="AG567" t="e">
        <f>IF($AI567="Y",(_xlfn.XLOOKUP($Z567,#REF!,#REF!,)),"")</f>
        <v>#REF!</v>
      </c>
      <c r="AH567" t="e">
        <f>IF($AI567="Y",(_xlfn.XLOOKUP($Z567,#REF!,#REF!,)),"")</f>
        <v>#REF!</v>
      </c>
      <c r="AI567" t="e">
        <f>_xlfn.IFNA(_xlfn.XLOOKUP($Z567,#REF!,#REF!,),"")</f>
        <v>#REF!</v>
      </c>
    </row>
    <row r="568" spans="1:35" hidden="1">
      <c r="A568" s="2" t="s">
        <v>3989</v>
      </c>
      <c r="B568" s="2" t="s">
        <v>929</v>
      </c>
      <c r="C568" s="2" t="s">
        <v>3771</v>
      </c>
      <c r="D568" s="2" t="s">
        <v>1152</v>
      </c>
      <c r="E568" s="2" t="s">
        <v>3772</v>
      </c>
      <c r="F568" s="2" t="s">
        <v>1153</v>
      </c>
      <c r="G568" s="2" t="s">
        <v>176</v>
      </c>
      <c r="H568" s="2" t="s">
        <v>176</v>
      </c>
      <c r="I568" s="2" t="s">
        <v>176</v>
      </c>
      <c r="J568" s="2"/>
      <c r="K568" s="2" t="s">
        <v>66</v>
      </c>
      <c r="L568" s="2" t="s">
        <v>66</v>
      </c>
      <c r="M568" s="2" t="s">
        <v>66</v>
      </c>
      <c r="N568" s="2" t="s">
        <v>66</v>
      </c>
      <c r="O568" s="2" t="s">
        <v>66</v>
      </c>
      <c r="P568" s="2" t="s">
        <v>3992</v>
      </c>
      <c r="Q568" s="2" t="s">
        <v>179</v>
      </c>
      <c r="R568" s="2" t="s">
        <v>66</v>
      </c>
      <c r="S568" s="2" t="s">
        <v>1154</v>
      </c>
      <c r="T568" s="2" t="s">
        <v>1155</v>
      </c>
      <c r="U568" s="2"/>
      <c r="V568" s="2"/>
      <c r="W568" s="2" t="s">
        <v>182</v>
      </c>
      <c r="X568" s="4" t="s">
        <v>102</v>
      </c>
      <c r="Y568" s="2"/>
      <c r="Z568" s="13" t="s">
        <v>4400</v>
      </c>
      <c r="AE568" t="str">
        <f>IF($AI568="Y",(_xlfn.XLOOKUP($Z568,#REF!,#REF!,)),"")</f>
        <v/>
      </c>
      <c r="AF568" t="str">
        <f>IF($AI568="Y",(_xlfn.XLOOKUP($Z568,#REF!,#REF!,)),"")</f>
        <v/>
      </c>
      <c r="AG568" t="str">
        <f>IF($AI568="Y",(_xlfn.XLOOKUP($Z568,#REF!,#REF!,)),"")</f>
        <v/>
      </c>
      <c r="AH568" t="str">
        <f>IF($AI568="Y",(_xlfn.XLOOKUP($Z568,#REF!,#REF!,)),"")</f>
        <v/>
      </c>
      <c r="AI568" s="11" t="s">
        <v>4547</v>
      </c>
    </row>
    <row r="569" spans="1:35" hidden="1">
      <c r="A569" s="2" t="s">
        <v>3989</v>
      </c>
      <c r="B569" s="2" t="s">
        <v>929</v>
      </c>
      <c r="C569" s="2" t="s">
        <v>3773</v>
      </c>
      <c r="D569" s="2" t="s">
        <v>1159</v>
      </c>
      <c r="E569" s="2" t="s">
        <v>3754</v>
      </c>
      <c r="F569" s="2" t="s">
        <v>1160</v>
      </c>
      <c r="G569" s="2" t="s">
        <v>176</v>
      </c>
      <c r="H569" s="2" t="s">
        <v>176</v>
      </c>
      <c r="I569" s="2" t="s">
        <v>176</v>
      </c>
      <c r="J569" s="2"/>
      <c r="K569" s="2" t="s">
        <v>66</v>
      </c>
      <c r="L569" s="2" t="s">
        <v>66</v>
      </c>
      <c r="M569" s="2" t="s">
        <v>66</v>
      </c>
      <c r="N569" s="2" t="s">
        <v>66</v>
      </c>
      <c r="O569" s="2" t="s">
        <v>66</v>
      </c>
      <c r="P569" s="2" t="s">
        <v>3992</v>
      </c>
      <c r="Q569" s="2" t="s">
        <v>179</v>
      </c>
      <c r="R569" s="2" t="s">
        <v>66</v>
      </c>
      <c r="S569" s="2" t="s">
        <v>1154</v>
      </c>
      <c r="T569" s="2" t="s">
        <v>1167</v>
      </c>
      <c r="U569" s="2"/>
      <c r="V569" s="2"/>
      <c r="W569" s="2" t="s">
        <v>182</v>
      </c>
      <c r="X569" s="4" t="s">
        <v>102</v>
      </c>
      <c r="Y569" s="2"/>
      <c r="Z569" s="13" t="s">
        <v>4402</v>
      </c>
      <c r="AE569" t="str">
        <f>IF($AI569="Y",(_xlfn.XLOOKUP($Z569,#REF!,#REF!,)),"")</f>
        <v/>
      </c>
      <c r="AF569" t="str">
        <f>IF($AI569="Y",(_xlfn.XLOOKUP($Z569,#REF!,#REF!,)),"")</f>
        <v/>
      </c>
      <c r="AG569" t="str">
        <f>IF($AI569="Y",(_xlfn.XLOOKUP($Z569,#REF!,#REF!,)),"")</f>
        <v/>
      </c>
      <c r="AH569" t="str">
        <f>IF($AI569="Y",(_xlfn.XLOOKUP($Z569,#REF!,#REF!,)),"")</f>
        <v/>
      </c>
      <c r="AI569" s="11" t="s">
        <v>4547</v>
      </c>
    </row>
    <row r="570" spans="1:35" hidden="1">
      <c r="A570" s="2" t="s">
        <v>3989</v>
      </c>
      <c r="B570" s="2" t="s">
        <v>929</v>
      </c>
      <c r="C570" s="2" t="s">
        <v>3774</v>
      </c>
      <c r="D570" s="2" t="s">
        <v>1358</v>
      </c>
      <c r="E570" s="2" t="s">
        <v>3759</v>
      </c>
      <c r="F570" s="2" t="s">
        <v>1359</v>
      </c>
      <c r="G570" s="2" t="s">
        <v>176</v>
      </c>
      <c r="H570" s="2" t="s">
        <v>176</v>
      </c>
      <c r="I570" s="2" t="s">
        <v>176</v>
      </c>
      <c r="J570" s="2"/>
      <c r="K570" s="2" t="s">
        <v>66</v>
      </c>
      <c r="L570" s="2" t="s">
        <v>66</v>
      </c>
      <c r="M570" s="2" t="s">
        <v>66</v>
      </c>
      <c r="N570" s="2" t="s">
        <v>66</v>
      </c>
      <c r="O570" s="2" t="s">
        <v>66</v>
      </c>
      <c r="P570" s="2" t="s">
        <v>3992</v>
      </c>
      <c r="Q570" s="2" t="s">
        <v>179</v>
      </c>
      <c r="R570" s="2" t="s">
        <v>66</v>
      </c>
      <c r="S570" s="2" t="s">
        <v>1360</v>
      </c>
      <c r="T570" s="2" t="s">
        <v>1361</v>
      </c>
      <c r="U570" s="2"/>
      <c r="V570" s="2"/>
      <c r="W570" s="2" t="s">
        <v>182</v>
      </c>
      <c r="X570" s="4" t="s">
        <v>102</v>
      </c>
      <c r="Y570" s="2"/>
      <c r="Z570" s="13" t="s">
        <v>4408</v>
      </c>
      <c r="AE570" t="str">
        <f>IF($AI570="Y",(_xlfn.XLOOKUP($Z570,#REF!,#REF!,)),"")</f>
        <v/>
      </c>
      <c r="AF570" t="str">
        <f>IF($AI570="Y",(_xlfn.XLOOKUP($Z570,#REF!,#REF!,)),"")</f>
        <v/>
      </c>
      <c r="AG570" t="str">
        <f>IF($AI570="Y",(_xlfn.XLOOKUP($Z570,#REF!,#REF!,)),"")</f>
        <v/>
      </c>
      <c r="AH570" t="str">
        <f>IF($AI570="Y",(_xlfn.XLOOKUP($Z570,#REF!,#REF!,)),"")</f>
        <v/>
      </c>
      <c r="AI570" s="11" t="s">
        <v>4547</v>
      </c>
    </row>
    <row r="571" spans="1:35" hidden="1">
      <c r="A571" s="2" t="s">
        <v>3989</v>
      </c>
      <c r="B571" s="2" t="s">
        <v>929</v>
      </c>
      <c r="C571" s="2" t="s">
        <v>3775</v>
      </c>
      <c r="D571" s="2" t="s">
        <v>1370</v>
      </c>
      <c r="E571" s="2" t="s">
        <v>3752</v>
      </c>
      <c r="F571" s="2" t="s">
        <v>1371</v>
      </c>
      <c r="G571" s="2" t="s">
        <v>176</v>
      </c>
      <c r="H571" s="2" t="s">
        <v>176</v>
      </c>
      <c r="I571" s="2" t="s">
        <v>176</v>
      </c>
      <c r="J571" s="2"/>
      <c r="K571" s="2" t="s">
        <v>66</v>
      </c>
      <c r="L571" s="2" t="s">
        <v>66</v>
      </c>
      <c r="M571" s="2" t="s">
        <v>66</v>
      </c>
      <c r="N571" s="2" t="s">
        <v>66</v>
      </c>
      <c r="O571" s="2" t="s">
        <v>66</v>
      </c>
      <c r="P571" s="2" t="s">
        <v>3992</v>
      </c>
      <c r="Q571" s="2" t="s">
        <v>179</v>
      </c>
      <c r="R571" s="2" t="s">
        <v>66</v>
      </c>
      <c r="S571" s="2" t="s">
        <v>1360</v>
      </c>
      <c r="T571" s="2" t="s">
        <v>1377</v>
      </c>
      <c r="U571" s="2"/>
      <c r="V571" s="2"/>
      <c r="W571" s="2" t="s">
        <v>182</v>
      </c>
      <c r="X571" s="4" t="s">
        <v>102</v>
      </c>
      <c r="Y571" s="2"/>
      <c r="Z571" s="13" t="s">
        <v>4410</v>
      </c>
      <c r="AE571" t="str">
        <f>IF($AI571="Y",(_xlfn.XLOOKUP($Z571,#REF!,#REF!,)),"")</f>
        <v/>
      </c>
      <c r="AF571" t="str">
        <f>IF($AI571="Y",(_xlfn.XLOOKUP($Z571,#REF!,#REF!,)),"")</f>
        <v/>
      </c>
      <c r="AG571" t="str">
        <f>IF($AI571="Y",(_xlfn.XLOOKUP($Z571,#REF!,#REF!,)),"")</f>
        <v/>
      </c>
      <c r="AH571" t="str">
        <f>IF($AI571="Y",(_xlfn.XLOOKUP($Z571,#REF!,#REF!,)),"")</f>
        <v/>
      </c>
      <c r="AI571" s="11" t="s">
        <v>4547</v>
      </c>
    </row>
    <row r="572" spans="1:35" hidden="1">
      <c r="A572" s="2" t="s">
        <v>3989</v>
      </c>
      <c r="B572" s="2" t="s">
        <v>929</v>
      </c>
      <c r="C572" s="2" t="s">
        <v>3776</v>
      </c>
      <c r="D572" s="2" t="s">
        <v>1087</v>
      </c>
      <c r="E572" s="2" t="s">
        <v>3777</v>
      </c>
      <c r="F572" s="2" t="s">
        <v>1088</v>
      </c>
      <c r="G572" s="2" t="s">
        <v>176</v>
      </c>
      <c r="H572" s="2" t="s">
        <v>176</v>
      </c>
      <c r="I572" s="2" t="s">
        <v>176</v>
      </c>
      <c r="J572" s="2"/>
      <c r="K572" s="2" t="s">
        <v>66</v>
      </c>
      <c r="L572" s="2" t="s">
        <v>66</v>
      </c>
      <c r="M572" s="2" t="s">
        <v>66</v>
      </c>
      <c r="N572" s="2" t="s">
        <v>66</v>
      </c>
      <c r="O572" s="2" t="s">
        <v>66</v>
      </c>
      <c r="P572" s="2" t="s">
        <v>3992</v>
      </c>
      <c r="Q572" s="2" t="s">
        <v>179</v>
      </c>
      <c r="R572" s="2" t="s">
        <v>66</v>
      </c>
      <c r="S572" s="2" t="s">
        <v>1081</v>
      </c>
      <c r="T572" s="2" t="s">
        <v>1090</v>
      </c>
      <c r="U572" s="2"/>
      <c r="V572" s="2"/>
      <c r="W572" s="2" t="s">
        <v>182</v>
      </c>
      <c r="X572" s="4" t="s">
        <v>102</v>
      </c>
      <c r="Y572" s="2"/>
      <c r="Z572" s="13" t="s">
        <v>4549</v>
      </c>
      <c r="AE572" t="e">
        <f>IF($AI572="Y",(_xlfn.XLOOKUP($Z572,#REF!,#REF!,)),"")</f>
        <v>#REF!</v>
      </c>
      <c r="AF572" t="e">
        <f>IF($AI572="Y",(_xlfn.XLOOKUP($Z572,#REF!,#REF!,)),"")</f>
        <v>#REF!</v>
      </c>
      <c r="AG572" t="e">
        <f>IF($AI572="Y",(_xlfn.XLOOKUP($Z572,#REF!,#REF!,)),"")</f>
        <v>#REF!</v>
      </c>
      <c r="AH572" t="e">
        <f>IF($AI572="Y",(_xlfn.XLOOKUP($Z572,#REF!,#REF!,)),"")</f>
        <v>#REF!</v>
      </c>
      <c r="AI572" t="e">
        <f>_xlfn.IFNA(_xlfn.XLOOKUP($Z572,#REF!,#REF!,),"")</f>
        <v>#REF!</v>
      </c>
    </row>
    <row r="573" spans="1:35" hidden="1">
      <c r="A573" s="2" t="s">
        <v>3989</v>
      </c>
      <c r="B573" s="2" t="s">
        <v>804</v>
      </c>
      <c r="C573" s="2" t="s">
        <v>3778</v>
      </c>
      <c r="D573" s="2" t="s">
        <v>834</v>
      </c>
      <c r="E573" s="2" t="s">
        <v>3754</v>
      </c>
      <c r="F573" s="2" t="s">
        <v>835</v>
      </c>
      <c r="G573" s="2" t="s">
        <v>176</v>
      </c>
      <c r="H573" s="2" t="s">
        <v>176</v>
      </c>
      <c r="I573" s="2" t="s">
        <v>176</v>
      </c>
      <c r="J573" s="2"/>
      <c r="K573" s="2" t="s">
        <v>66</v>
      </c>
      <c r="L573" s="2" t="s">
        <v>66</v>
      </c>
      <c r="M573" s="2" t="s">
        <v>66</v>
      </c>
      <c r="N573" s="2" t="s">
        <v>66</v>
      </c>
      <c r="O573" s="2" t="s">
        <v>66</v>
      </c>
      <c r="P573" s="2" t="s">
        <v>3992</v>
      </c>
      <c r="Q573" s="2" t="s">
        <v>179</v>
      </c>
      <c r="R573" s="2" t="s">
        <v>66</v>
      </c>
      <c r="S573" s="2" t="s">
        <v>808</v>
      </c>
      <c r="T573" s="2" t="s">
        <v>838</v>
      </c>
      <c r="U573" s="2"/>
      <c r="V573" s="2"/>
      <c r="W573" s="2" t="s">
        <v>182</v>
      </c>
      <c r="X573" s="4" t="s">
        <v>102</v>
      </c>
      <c r="Y573" s="2"/>
      <c r="Z573" s="13" t="s">
        <v>4387</v>
      </c>
      <c r="AE573" t="e">
        <f>IF($AI573="Y",(_xlfn.XLOOKUP($Z573,#REF!,#REF!,)),"")</f>
        <v>#REF!</v>
      </c>
      <c r="AF573" t="e">
        <f>IF($AI573="Y",(_xlfn.XLOOKUP($Z573,#REF!,#REF!,)),"")</f>
        <v>#REF!</v>
      </c>
      <c r="AG573" t="e">
        <f>IF($AI573="Y",(_xlfn.XLOOKUP($Z573,#REF!,#REF!,)),"")</f>
        <v>#REF!</v>
      </c>
      <c r="AH573" t="e">
        <f>IF($AI573="Y",(_xlfn.XLOOKUP($Z573,#REF!,#REF!,)),"")</f>
        <v>#REF!</v>
      </c>
      <c r="AI573" t="e">
        <f>_xlfn.IFNA(_xlfn.XLOOKUP($Z573,#REF!,#REF!,),"")</f>
        <v>#REF!</v>
      </c>
    </row>
    <row r="574" spans="1:35" hidden="1">
      <c r="A574" s="2" t="s">
        <v>3989</v>
      </c>
      <c r="B574" s="2" t="s">
        <v>804</v>
      </c>
      <c r="C574" s="2" t="s">
        <v>3779</v>
      </c>
      <c r="D574" s="2" t="s">
        <v>843</v>
      </c>
      <c r="E574" s="2" t="s">
        <v>3754</v>
      </c>
      <c r="F574" s="2" t="s">
        <v>844</v>
      </c>
      <c r="G574" s="2" t="s">
        <v>176</v>
      </c>
      <c r="H574" s="2" t="s">
        <v>176</v>
      </c>
      <c r="I574" s="2" t="s">
        <v>176</v>
      </c>
      <c r="J574" s="2"/>
      <c r="K574" s="2" t="s">
        <v>66</v>
      </c>
      <c r="L574" s="2" t="s">
        <v>66</v>
      </c>
      <c r="M574" s="2" t="s">
        <v>66</v>
      </c>
      <c r="N574" s="2" t="s">
        <v>66</v>
      </c>
      <c r="O574" s="2" t="s">
        <v>66</v>
      </c>
      <c r="P574" s="2" t="s">
        <v>3992</v>
      </c>
      <c r="Q574" s="2" t="s">
        <v>179</v>
      </c>
      <c r="R574" s="2" t="s">
        <v>66</v>
      </c>
      <c r="S574" s="2" t="s">
        <v>808</v>
      </c>
      <c r="T574" s="2" t="s">
        <v>845</v>
      </c>
      <c r="U574" s="2"/>
      <c r="V574" s="2"/>
      <c r="W574" s="2" t="s">
        <v>182</v>
      </c>
      <c r="X574" s="4" t="s">
        <v>102</v>
      </c>
      <c r="Y574" s="2"/>
      <c r="Z574" s="13" t="s">
        <v>4387</v>
      </c>
      <c r="AE574" t="e">
        <f>IF($AI574="Y",(_xlfn.XLOOKUP($Z574,#REF!,#REF!,)),"")</f>
        <v>#REF!</v>
      </c>
      <c r="AF574" t="e">
        <f>IF($AI574="Y",(_xlfn.XLOOKUP($Z574,#REF!,#REF!,)),"")</f>
        <v>#REF!</v>
      </c>
      <c r="AG574" t="e">
        <f>IF($AI574="Y",(_xlfn.XLOOKUP($Z574,#REF!,#REF!,)),"")</f>
        <v>#REF!</v>
      </c>
      <c r="AH574" t="e">
        <f>IF($AI574="Y",(_xlfn.XLOOKUP($Z574,#REF!,#REF!,)),"")</f>
        <v>#REF!</v>
      </c>
      <c r="AI574" t="e">
        <f>_xlfn.IFNA(_xlfn.XLOOKUP($Z574,#REF!,#REF!,),"")</f>
        <v>#REF!</v>
      </c>
    </row>
    <row r="575" spans="1:35" hidden="1">
      <c r="A575" s="2" t="s">
        <v>3989</v>
      </c>
      <c r="B575" s="2" t="s">
        <v>525</v>
      </c>
      <c r="C575" s="2" t="s">
        <v>3780</v>
      </c>
      <c r="D575" s="2" t="s">
        <v>663</v>
      </c>
      <c r="E575" s="2" t="s">
        <v>3781</v>
      </c>
      <c r="F575" s="2" t="s">
        <v>664</v>
      </c>
      <c r="G575" s="2" t="s">
        <v>176</v>
      </c>
      <c r="H575" s="2" t="s">
        <v>3991</v>
      </c>
      <c r="I575" s="2" t="s">
        <v>3991</v>
      </c>
      <c r="J575" s="2"/>
      <c r="K575" s="2" t="s">
        <v>66</v>
      </c>
      <c r="L575" s="2" t="s">
        <v>66</v>
      </c>
      <c r="M575" s="2" t="s">
        <v>66</v>
      </c>
      <c r="N575" s="2" t="s">
        <v>66</v>
      </c>
      <c r="O575" s="2" t="s">
        <v>66</v>
      </c>
      <c r="P575" s="2" t="s">
        <v>3992</v>
      </c>
      <c r="Q575" s="2" t="s">
        <v>179</v>
      </c>
      <c r="R575" s="2" t="s">
        <v>66</v>
      </c>
      <c r="S575" s="2" t="s">
        <v>641</v>
      </c>
      <c r="T575" s="2" t="s">
        <v>690</v>
      </c>
      <c r="U575" s="2"/>
      <c r="V575" s="2"/>
      <c r="W575" s="2" t="s">
        <v>182</v>
      </c>
      <c r="X575" s="4" t="s">
        <v>102</v>
      </c>
      <c r="Y575" s="2"/>
      <c r="Z575" s="13"/>
      <c r="AE575" t="e">
        <f>IF($AI575="Y",(_xlfn.XLOOKUP($Z575,#REF!,#REF!,)),"")</f>
        <v>#REF!</v>
      </c>
      <c r="AF575" t="e">
        <f>IF($AI575="Y",(_xlfn.XLOOKUP($Z575,#REF!,#REF!,)),"")</f>
        <v>#REF!</v>
      </c>
      <c r="AG575" t="e">
        <f>IF($AI575="Y",(_xlfn.XLOOKUP($Z575,#REF!,#REF!,)),"")</f>
        <v>#REF!</v>
      </c>
      <c r="AH575" t="e">
        <f>IF($AI575="Y",(_xlfn.XLOOKUP($Z575,#REF!,#REF!,)),"")</f>
        <v>#REF!</v>
      </c>
      <c r="AI575" t="e">
        <f>_xlfn.IFNA(_xlfn.XLOOKUP($Z575,#REF!,#REF!,),"")</f>
        <v>#REF!</v>
      </c>
    </row>
    <row r="576" spans="1:35" hidden="1">
      <c r="A576" s="2" t="s">
        <v>3989</v>
      </c>
      <c r="B576" s="2" t="s">
        <v>525</v>
      </c>
      <c r="C576" s="2" t="s">
        <v>3782</v>
      </c>
      <c r="D576" s="2" t="s">
        <v>721</v>
      </c>
      <c r="E576" s="2" t="s">
        <v>3783</v>
      </c>
      <c r="F576" s="2" t="s">
        <v>648</v>
      </c>
      <c r="G576" s="2" t="s">
        <v>176</v>
      </c>
      <c r="H576" s="2" t="s">
        <v>3991</v>
      </c>
      <c r="I576" s="2" t="s">
        <v>3991</v>
      </c>
      <c r="J576" s="2"/>
      <c r="K576" s="2" t="s">
        <v>66</v>
      </c>
      <c r="L576" s="2" t="s">
        <v>66</v>
      </c>
      <c r="M576" s="2" t="s">
        <v>66</v>
      </c>
      <c r="N576" s="2" t="s">
        <v>66</v>
      </c>
      <c r="O576" s="2" t="s">
        <v>66</v>
      </c>
      <c r="P576" s="2" t="s">
        <v>3992</v>
      </c>
      <c r="Q576" s="2" t="s">
        <v>179</v>
      </c>
      <c r="R576" s="2" t="s">
        <v>66</v>
      </c>
      <c r="S576" s="2" t="s">
        <v>641</v>
      </c>
      <c r="T576" s="2" t="s">
        <v>724</v>
      </c>
      <c r="U576" s="2"/>
      <c r="V576" s="2"/>
      <c r="W576" s="2" t="s">
        <v>182</v>
      </c>
      <c r="X576" s="4" t="s">
        <v>102</v>
      </c>
      <c r="Y576" s="2"/>
      <c r="Z576" s="13" t="s">
        <v>4550</v>
      </c>
      <c r="AE576" t="str">
        <f>IF($AI576="Y",(_xlfn.XLOOKUP($Z576,#REF!,#REF!,)),"")</f>
        <v/>
      </c>
      <c r="AF576" t="str">
        <f>IF($AI576="Y",(_xlfn.XLOOKUP($Z576,#REF!,#REF!,)),"")</f>
        <v/>
      </c>
      <c r="AG576" t="str">
        <f>IF($AI576="Y",(_xlfn.XLOOKUP($Z576,#REF!,#REF!,)),"")</f>
        <v/>
      </c>
      <c r="AH576" t="str">
        <f>IF($AI576="Y",(_xlfn.XLOOKUP($Z576,#REF!,#REF!,)),"")</f>
        <v/>
      </c>
      <c r="AI576" s="10" t="s">
        <v>4547</v>
      </c>
    </row>
    <row r="577" spans="1:35" hidden="1">
      <c r="A577" s="2" t="s">
        <v>3989</v>
      </c>
      <c r="B577" s="2" t="s">
        <v>525</v>
      </c>
      <c r="C577" s="2" t="s">
        <v>3784</v>
      </c>
      <c r="D577" s="2" t="s">
        <v>669</v>
      </c>
      <c r="E577" s="2" t="s">
        <v>3785</v>
      </c>
      <c r="F577" s="2" t="s">
        <v>670</v>
      </c>
      <c r="G577" s="2" t="s">
        <v>176</v>
      </c>
      <c r="H577" s="2" t="s">
        <v>3991</v>
      </c>
      <c r="I577" s="2" t="s">
        <v>3991</v>
      </c>
      <c r="J577" s="2"/>
      <c r="K577" s="2" t="s">
        <v>66</v>
      </c>
      <c r="L577" s="2" t="s">
        <v>66</v>
      </c>
      <c r="M577" s="2" t="s">
        <v>66</v>
      </c>
      <c r="N577" s="2" t="s">
        <v>66</v>
      </c>
      <c r="O577" s="2" t="s">
        <v>66</v>
      </c>
      <c r="P577" s="2" t="s">
        <v>3992</v>
      </c>
      <c r="Q577" s="2" t="s">
        <v>179</v>
      </c>
      <c r="R577" s="2" t="s">
        <v>66</v>
      </c>
      <c r="S577" s="2" t="s">
        <v>641</v>
      </c>
      <c r="T577" s="2" t="s">
        <v>675</v>
      </c>
      <c r="U577" s="2"/>
      <c r="V577" s="2"/>
      <c r="W577" s="2" t="s">
        <v>182</v>
      </c>
      <c r="X577" s="4" t="s">
        <v>102</v>
      </c>
      <c r="Y577" s="2"/>
      <c r="Z577" s="13" t="s">
        <v>4380</v>
      </c>
      <c r="AE577" t="e">
        <f>IF($AI577="Y",(_xlfn.XLOOKUP($Z577,#REF!,#REF!,)),"")</f>
        <v>#REF!</v>
      </c>
      <c r="AF577" t="e">
        <f>IF($AI577="Y",(_xlfn.XLOOKUP($Z577,#REF!,#REF!,)),"")</f>
        <v>#REF!</v>
      </c>
      <c r="AG577" t="e">
        <f>IF($AI577="Y",(_xlfn.XLOOKUP($Z577,#REF!,#REF!,)),"")</f>
        <v>#REF!</v>
      </c>
      <c r="AH577" t="e">
        <f>IF($AI577="Y",(_xlfn.XLOOKUP($Z577,#REF!,#REF!,)),"")</f>
        <v>#REF!</v>
      </c>
      <c r="AI577" s="10" t="e">
        <f>_xlfn.IFNA(_xlfn.XLOOKUP($Z577,#REF!,#REF!,),"")</f>
        <v>#REF!</v>
      </c>
    </row>
    <row r="578" spans="1:35" hidden="1">
      <c r="A578" s="2" t="s">
        <v>3989</v>
      </c>
      <c r="B578" s="2" t="s">
        <v>2817</v>
      </c>
      <c r="C578" s="2" t="s">
        <v>3786</v>
      </c>
      <c r="D578" s="2" t="s">
        <v>2851</v>
      </c>
      <c r="E578" s="2" t="s">
        <v>3754</v>
      </c>
      <c r="F578" s="2" t="s">
        <v>2852</v>
      </c>
      <c r="G578" s="2" t="s">
        <v>176</v>
      </c>
      <c r="H578" s="2" t="s">
        <v>3991</v>
      </c>
      <c r="I578" s="2" t="s">
        <v>3991</v>
      </c>
      <c r="J578" s="2"/>
      <c r="K578" s="2" t="s">
        <v>66</v>
      </c>
      <c r="L578" s="2" t="s">
        <v>66</v>
      </c>
      <c r="M578" s="2" t="s">
        <v>66</v>
      </c>
      <c r="N578" s="2" t="s">
        <v>66</v>
      </c>
      <c r="O578" s="2" t="s">
        <v>66</v>
      </c>
      <c r="P578" s="2" t="s">
        <v>3992</v>
      </c>
      <c r="Q578" s="2" t="s">
        <v>179</v>
      </c>
      <c r="R578" s="2" t="s">
        <v>66</v>
      </c>
      <c r="S578" s="2" t="s">
        <v>2647</v>
      </c>
      <c r="T578" s="2" t="s">
        <v>2854</v>
      </c>
      <c r="U578" s="2"/>
      <c r="V578" s="2"/>
      <c r="W578" s="2" t="s">
        <v>182</v>
      </c>
      <c r="X578" s="4" t="s">
        <v>102</v>
      </c>
      <c r="Y578" s="2"/>
      <c r="Z578" s="13" t="s">
        <v>4457</v>
      </c>
      <c r="AE578" t="str">
        <f>IF($AI578="Y",(_xlfn.XLOOKUP($Z578,#REF!,#REF!,)),"")</f>
        <v/>
      </c>
      <c r="AF578" t="str">
        <f>IF($AI578="Y",(_xlfn.XLOOKUP($Z578,#REF!,#REF!,)),"")</f>
        <v/>
      </c>
      <c r="AG578" t="str">
        <f>IF($AI578="Y",(_xlfn.XLOOKUP($Z578,#REF!,#REF!,)),"")</f>
        <v/>
      </c>
      <c r="AH578" t="str">
        <f>IF($AI578="Y",(_xlfn.XLOOKUP($Z578,#REF!,#REF!,)),"")</f>
        <v/>
      </c>
      <c r="AI578" s="11" t="s">
        <v>4547</v>
      </c>
    </row>
    <row r="579" spans="1:35" hidden="1">
      <c r="A579" s="2" t="s">
        <v>3989</v>
      </c>
      <c r="B579" s="2" t="s">
        <v>2817</v>
      </c>
      <c r="C579" s="2" t="s">
        <v>3787</v>
      </c>
      <c r="D579" s="2" t="s">
        <v>2857</v>
      </c>
      <c r="E579" s="2" t="s">
        <v>3759</v>
      </c>
      <c r="F579" s="2" t="s">
        <v>2858</v>
      </c>
      <c r="G579" s="2" t="s">
        <v>176</v>
      </c>
      <c r="H579" s="2" t="s">
        <v>3991</v>
      </c>
      <c r="I579" s="2" t="s">
        <v>3991</v>
      </c>
      <c r="J579" s="2"/>
      <c r="K579" s="2" t="s">
        <v>66</v>
      </c>
      <c r="L579" s="2" t="s">
        <v>66</v>
      </c>
      <c r="M579" s="2" t="s">
        <v>66</v>
      </c>
      <c r="N579" s="2" t="s">
        <v>66</v>
      </c>
      <c r="O579" s="2" t="s">
        <v>66</v>
      </c>
      <c r="P579" s="2" t="s">
        <v>3992</v>
      </c>
      <c r="Q579" s="2" t="s">
        <v>179</v>
      </c>
      <c r="R579" s="2" t="s">
        <v>66</v>
      </c>
      <c r="S579" s="2" t="s">
        <v>2647</v>
      </c>
      <c r="T579" s="2" t="s">
        <v>2859</v>
      </c>
      <c r="U579" s="2"/>
      <c r="V579" s="2"/>
      <c r="W579" s="2" t="s">
        <v>182</v>
      </c>
      <c r="X579" s="4" t="s">
        <v>102</v>
      </c>
      <c r="Y579" s="2"/>
      <c r="Z579" s="13" t="s">
        <v>4451</v>
      </c>
      <c r="AE579" t="str">
        <f>IF($AI579="Y",(_xlfn.XLOOKUP($Z579,#REF!,#REF!,)),"")</f>
        <v/>
      </c>
      <c r="AF579" t="str">
        <f>IF($AI579="Y",(_xlfn.XLOOKUP($Z579,#REF!,#REF!,)),"")</f>
        <v/>
      </c>
      <c r="AG579" t="str">
        <f>IF($AI579="Y",(_xlfn.XLOOKUP($Z579,#REF!,#REF!,)),"")</f>
        <v/>
      </c>
      <c r="AH579" t="str">
        <f>IF($AI579="Y",(_xlfn.XLOOKUP($Z579,#REF!,#REF!,)),"")</f>
        <v/>
      </c>
      <c r="AI579" s="11" t="s">
        <v>4547</v>
      </c>
    </row>
    <row r="580" spans="1:35" hidden="1">
      <c r="A580" s="2" t="s">
        <v>3989</v>
      </c>
      <c r="B580" s="2" t="s">
        <v>2817</v>
      </c>
      <c r="C580" s="2" t="s">
        <v>3788</v>
      </c>
      <c r="D580" s="2" t="s">
        <v>2869</v>
      </c>
      <c r="E580" s="2" t="s">
        <v>3759</v>
      </c>
      <c r="F580" s="2" t="s">
        <v>2870</v>
      </c>
      <c r="G580" s="2" t="s">
        <v>176</v>
      </c>
      <c r="H580" s="2" t="s">
        <v>3991</v>
      </c>
      <c r="I580" s="2" t="s">
        <v>3991</v>
      </c>
      <c r="J580" s="2"/>
      <c r="K580" s="2" t="s">
        <v>66</v>
      </c>
      <c r="L580" s="2" t="s">
        <v>66</v>
      </c>
      <c r="M580" s="2" t="s">
        <v>66</v>
      </c>
      <c r="N580" s="2" t="s">
        <v>66</v>
      </c>
      <c r="O580" s="2" t="s">
        <v>66</v>
      </c>
      <c r="P580" s="2" t="s">
        <v>3992</v>
      </c>
      <c r="Q580" s="2" t="s">
        <v>179</v>
      </c>
      <c r="R580" s="2" t="s">
        <v>66</v>
      </c>
      <c r="S580" s="2" t="s">
        <v>2647</v>
      </c>
      <c r="T580" s="2" t="s">
        <v>2871</v>
      </c>
      <c r="U580" s="2"/>
      <c r="V580" s="2"/>
      <c r="W580" s="2" t="s">
        <v>182</v>
      </c>
      <c r="X580" s="4" t="s">
        <v>102</v>
      </c>
      <c r="Y580" s="2"/>
      <c r="Z580" s="13" t="s">
        <v>4453</v>
      </c>
      <c r="AE580" t="str">
        <f>IF($AI580="Y",(_xlfn.XLOOKUP($Z580,#REF!,#REF!,)),"")</f>
        <v/>
      </c>
      <c r="AF580" t="str">
        <f>IF($AI580="Y",(_xlfn.XLOOKUP($Z580,#REF!,#REF!,)),"")</f>
        <v/>
      </c>
      <c r="AG580" t="str">
        <f>IF($AI580="Y",(_xlfn.XLOOKUP($Z580,#REF!,#REF!,)),"")</f>
        <v/>
      </c>
      <c r="AH580" t="str">
        <f>IF($AI580="Y",(_xlfn.XLOOKUP($Z580,#REF!,#REF!,)),"")</f>
        <v/>
      </c>
      <c r="AI580" s="11" t="s">
        <v>4547</v>
      </c>
    </row>
    <row r="581" spans="1:35" hidden="1">
      <c r="A581" s="2" t="s">
        <v>3989</v>
      </c>
      <c r="B581" s="2" t="s">
        <v>2817</v>
      </c>
      <c r="C581" s="2" t="s">
        <v>3789</v>
      </c>
      <c r="D581" s="2" t="s">
        <v>2885</v>
      </c>
      <c r="E581" s="2" t="s">
        <v>3754</v>
      </c>
      <c r="F581" s="2" t="s">
        <v>2886</v>
      </c>
      <c r="G581" s="2" t="s">
        <v>176</v>
      </c>
      <c r="H581" s="2" t="s">
        <v>3991</v>
      </c>
      <c r="I581" s="2" t="s">
        <v>3991</v>
      </c>
      <c r="J581" s="2"/>
      <c r="K581" s="2" t="s">
        <v>66</v>
      </c>
      <c r="L581" s="2" t="s">
        <v>66</v>
      </c>
      <c r="M581" s="2" t="s">
        <v>66</v>
      </c>
      <c r="N581" s="2" t="s">
        <v>66</v>
      </c>
      <c r="O581" s="2" t="s">
        <v>66</v>
      </c>
      <c r="P581" s="2" t="s">
        <v>3992</v>
      </c>
      <c r="Q581" s="2" t="s">
        <v>179</v>
      </c>
      <c r="R581" s="2" t="s">
        <v>66</v>
      </c>
      <c r="S581" s="2" t="s">
        <v>2647</v>
      </c>
      <c r="T581" s="2" t="s">
        <v>2887</v>
      </c>
      <c r="U581" s="2"/>
      <c r="V581" s="2"/>
      <c r="W581" s="2" t="s">
        <v>182</v>
      </c>
      <c r="X581" s="4" t="s">
        <v>102</v>
      </c>
      <c r="Y581" s="2"/>
      <c r="Z581" s="13" t="s">
        <v>4455</v>
      </c>
      <c r="AE581" t="str">
        <f>IF($AI581="Y",(_xlfn.XLOOKUP($Z581,#REF!,#REF!,)),"")</f>
        <v/>
      </c>
      <c r="AF581" t="str">
        <f>IF($AI581="Y",(_xlfn.XLOOKUP($Z581,#REF!,#REF!,)),"")</f>
        <v/>
      </c>
      <c r="AG581" t="str">
        <f>IF($AI581="Y",(_xlfn.XLOOKUP($Z581,#REF!,#REF!,)),"")</f>
        <v/>
      </c>
      <c r="AH581" t="str">
        <f>IF($AI581="Y",(_xlfn.XLOOKUP($Z581,#REF!,#REF!,)),"")</f>
        <v/>
      </c>
      <c r="AI581" s="11" t="s">
        <v>4547</v>
      </c>
    </row>
    <row r="582" spans="1:35" hidden="1">
      <c r="A582" s="2" t="s">
        <v>3989</v>
      </c>
      <c r="B582" s="2" t="s">
        <v>2817</v>
      </c>
      <c r="C582" s="2" t="s">
        <v>3790</v>
      </c>
      <c r="D582" s="2" t="s">
        <v>2910</v>
      </c>
      <c r="E582" s="2" t="s">
        <v>3783</v>
      </c>
      <c r="F582" s="2" t="s">
        <v>2899</v>
      </c>
      <c r="G582" s="2" t="s">
        <v>176</v>
      </c>
      <c r="H582" s="2" t="s">
        <v>3991</v>
      </c>
      <c r="I582" s="2" t="s">
        <v>3991</v>
      </c>
      <c r="J582" s="2"/>
      <c r="K582" s="2" t="s">
        <v>66</v>
      </c>
      <c r="L582" s="2" t="s">
        <v>66</v>
      </c>
      <c r="M582" s="2" t="s">
        <v>66</v>
      </c>
      <c r="N582" s="2" t="s">
        <v>66</v>
      </c>
      <c r="O582" s="2" t="s">
        <v>66</v>
      </c>
      <c r="P582" s="2" t="s">
        <v>3992</v>
      </c>
      <c r="Q582" s="2" t="s">
        <v>179</v>
      </c>
      <c r="R582" s="2" t="s">
        <v>66</v>
      </c>
      <c r="S582" s="2" t="s">
        <v>2647</v>
      </c>
      <c r="T582" s="7" t="s">
        <v>2912</v>
      </c>
      <c r="U582" s="2"/>
      <c r="V582" s="2"/>
      <c r="W582" s="2" t="s">
        <v>182</v>
      </c>
      <c r="X582" s="4" t="s">
        <v>102</v>
      </c>
      <c r="Y582" s="2"/>
      <c r="Z582" s="13" t="s">
        <v>4459</v>
      </c>
      <c r="AE582" t="str">
        <f>IF($AI582="Y",(_xlfn.XLOOKUP($Z582,#REF!,#REF!,)),"")</f>
        <v/>
      </c>
      <c r="AF582" t="str">
        <f>IF($AI582="Y",(_xlfn.XLOOKUP($Z582,#REF!,#REF!,)),"")</f>
        <v/>
      </c>
      <c r="AG582" t="str">
        <f>IF($AI582="Y",(_xlfn.XLOOKUP($Z582,#REF!,#REF!,)),"")</f>
        <v/>
      </c>
      <c r="AH582" t="str">
        <f>IF($AI582="Y",(_xlfn.XLOOKUP($Z582,#REF!,#REF!,)),"")</f>
        <v/>
      </c>
      <c r="AI582" s="11" t="s">
        <v>4547</v>
      </c>
    </row>
    <row r="583" spans="1:35" hidden="1">
      <c r="A583" s="2" t="s">
        <v>3989</v>
      </c>
      <c r="B583" s="2" t="s">
        <v>89</v>
      </c>
      <c r="C583" s="2" t="s">
        <v>3791</v>
      </c>
      <c r="D583" s="2" t="s">
        <v>4361</v>
      </c>
      <c r="E583" s="2" t="s">
        <v>3792</v>
      </c>
      <c r="F583" s="2" t="s">
        <v>175</v>
      </c>
      <c r="G583" s="2" t="s">
        <v>176</v>
      </c>
      <c r="H583" s="2" t="s">
        <v>3991</v>
      </c>
      <c r="I583" s="2" t="s">
        <v>3991</v>
      </c>
      <c r="J583" s="2"/>
      <c r="K583" s="2" t="s">
        <v>66</v>
      </c>
      <c r="L583" s="2" t="s">
        <v>66</v>
      </c>
      <c r="M583" s="2" t="s">
        <v>66</v>
      </c>
      <c r="N583" s="2" t="s">
        <v>66</v>
      </c>
      <c r="O583" s="2" t="s">
        <v>66</v>
      </c>
      <c r="P583" s="2" t="s">
        <v>3992</v>
      </c>
      <c r="Q583" s="2" t="s">
        <v>179</v>
      </c>
      <c r="R583" s="2" t="s">
        <v>66</v>
      </c>
      <c r="S583" s="2" t="s">
        <v>99</v>
      </c>
      <c r="T583" s="2" t="s">
        <v>181</v>
      </c>
      <c r="U583" s="2"/>
      <c r="V583" s="2"/>
      <c r="W583" s="2" t="s">
        <v>182</v>
      </c>
      <c r="X583" s="4" t="s">
        <v>102</v>
      </c>
      <c r="Y583" s="2"/>
      <c r="Z583" s="13" t="s">
        <v>4362</v>
      </c>
      <c r="AE583" t="e">
        <f>IF($AI583="Y",(_xlfn.XLOOKUP($Z583,#REF!,#REF!,)),"")</f>
        <v>#REF!</v>
      </c>
      <c r="AF583" t="e">
        <f>IF($AI583="Y",(_xlfn.XLOOKUP($Z583,#REF!,#REF!,)),"")</f>
        <v>#REF!</v>
      </c>
      <c r="AG583" t="e">
        <f>IF($AI583="Y",(_xlfn.XLOOKUP($Z583,#REF!,#REF!,)),"")</f>
        <v>#REF!</v>
      </c>
      <c r="AH583" t="e">
        <f>IF($AI583="Y",(_xlfn.XLOOKUP($Z583,#REF!,#REF!,)),"")</f>
        <v>#REF!</v>
      </c>
      <c r="AI583" t="e">
        <f>_xlfn.IFNA(_xlfn.XLOOKUP($Z583,#REF!,#REF!,),"")</f>
        <v>#REF!</v>
      </c>
    </row>
    <row r="584" spans="1:35" hidden="1">
      <c r="A584" s="2" t="s">
        <v>3989</v>
      </c>
      <c r="B584" s="2" t="s">
        <v>89</v>
      </c>
      <c r="C584" s="2" t="s">
        <v>3793</v>
      </c>
      <c r="D584" s="2" t="s">
        <v>332</v>
      </c>
      <c r="E584" s="2" t="s">
        <v>3754</v>
      </c>
      <c r="F584" s="2" t="s">
        <v>333</v>
      </c>
      <c r="G584" s="2" t="s">
        <v>176</v>
      </c>
      <c r="H584" s="2" t="s">
        <v>3991</v>
      </c>
      <c r="I584" s="2" t="s">
        <v>3991</v>
      </c>
      <c r="J584" s="2"/>
      <c r="K584" s="2" t="s">
        <v>66</v>
      </c>
      <c r="L584" s="2" t="s">
        <v>66</v>
      </c>
      <c r="M584" s="2" t="s">
        <v>66</v>
      </c>
      <c r="N584" s="2" t="s">
        <v>66</v>
      </c>
      <c r="O584" s="2" t="s">
        <v>66</v>
      </c>
      <c r="P584" s="2" t="s">
        <v>3992</v>
      </c>
      <c r="Q584" s="2" t="s">
        <v>179</v>
      </c>
      <c r="R584" s="2" t="s">
        <v>66</v>
      </c>
      <c r="S584" s="2" t="s">
        <v>291</v>
      </c>
      <c r="T584" s="2" t="s">
        <v>335</v>
      </c>
      <c r="U584" s="2"/>
      <c r="V584" s="2"/>
      <c r="W584" s="2" t="s">
        <v>182</v>
      </c>
      <c r="X584" s="4" t="s">
        <v>102</v>
      </c>
      <c r="Y584" s="2"/>
      <c r="Z584" s="13" t="s">
        <v>4366</v>
      </c>
      <c r="AE584" t="e">
        <f>IF($AI584="Y",(_xlfn.XLOOKUP($Z584,#REF!,#REF!,)),"")</f>
        <v>#REF!</v>
      </c>
      <c r="AF584" t="e">
        <f>IF($AI584="Y",(_xlfn.XLOOKUP($Z584,#REF!,#REF!,)),"")</f>
        <v>#REF!</v>
      </c>
      <c r="AG584" t="e">
        <f>IF($AI584="Y",(_xlfn.XLOOKUP($Z584,#REF!,#REF!,)),"")</f>
        <v>#REF!</v>
      </c>
      <c r="AH584" t="e">
        <f>IF($AI584="Y",(_xlfn.XLOOKUP($Z584,#REF!,#REF!,)),"")</f>
        <v>#REF!</v>
      </c>
      <c r="AI584" t="e">
        <f>_xlfn.IFNA(_xlfn.XLOOKUP($Z584,#REF!,#REF!,),"")</f>
        <v>#REF!</v>
      </c>
    </row>
    <row r="585" spans="1:35" hidden="1">
      <c r="A585" s="2" t="s">
        <v>3989</v>
      </c>
      <c r="B585" s="2" t="s">
        <v>89</v>
      </c>
      <c r="C585" s="2" t="s">
        <v>3794</v>
      </c>
      <c r="D585" s="2" t="s">
        <v>297</v>
      </c>
      <c r="E585" s="2" t="s">
        <v>3752</v>
      </c>
      <c r="F585" s="2" t="s">
        <v>298</v>
      </c>
      <c r="G585" s="2" t="s">
        <v>176</v>
      </c>
      <c r="H585" s="2" t="s">
        <v>3991</v>
      </c>
      <c r="I585" s="2" t="s">
        <v>3991</v>
      </c>
      <c r="J585" s="2"/>
      <c r="K585" s="2" t="s">
        <v>66</v>
      </c>
      <c r="L585" s="2" t="s">
        <v>66</v>
      </c>
      <c r="M585" s="2" t="s">
        <v>66</v>
      </c>
      <c r="N585" s="2" t="s">
        <v>66</v>
      </c>
      <c r="O585" s="2" t="s">
        <v>66</v>
      </c>
      <c r="P585" s="2" t="s">
        <v>3992</v>
      </c>
      <c r="Q585" s="2" t="s">
        <v>179</v>
      </c>
      <c r="R585" s="2" t="s">
        <v>66</v>
      </c>
      <c r="S585" s="2" t="s">
        <v>291</v>
      </c>
      <c r="T585" s="2" t="s">
        <v>302</v>
      </c>
      <c r="U585" s="2"/>
      <c r="V585" s="2"/>
      <c r="W585" s="2" t="s">
        <v>182</v>
      </c>
      <c r="X585" s="4" t="s">
        <v>102</v>
      </c>
      <c r="Y585" s="2"/>
      <c r="Z585" s="13" t="s">
        <v>4551</v>
      </c>
      <c r="AE585" t="e">
        <f>IF($AI585="Y",(_xlfn.XLOOKUP($Z585,#REF!,#REF!,)),"")</f>
        <v>#REF!</v>
      </c>
      <c r="AF585" t="e">
        <f>IF($AI585="Y",(_xlfn.XLOOKUP($Z585,#REF!,#REF!,)),"")</f>
        <v>#REF!</v>
      </c>
      <c r="AG585" t="e">
        <f>IF($AI585="Y",(_xlfn.XLOOKUP($Z585,#REF!,#REF!,)),"")</f>
        <v>#REF!</v>
      </c>
      <c r="AH585" t="e">
        <f>IF($AI585="Y",(_xlfn.XLOOKUP($Z585,#REF!,#REF!,)),"")</f>
        <v>#REF!</v>
      </c>
      <c r="AI585" t="e">
        <f>_xlfn.IFNA(_xlfn.XLOOKUP($Z585,#REF!,#REF!,),"")</f>
        <v>#REF!</v>
      </c>
    </row>
    <row r="586" spans="1:35" hidden="1">
      <c r="A586" s="2" t="s">
        <v>3989</v>
      </c>
      <c r="B586" s="2" t="s">
        <v>89</v>
      </c>
      <c r="C586" s="2" t="s">
        <v>3795</v>
      </c>
      <c r="D586" s="2" t="s">
        <v>434</v>
      </c>
      <c r="E586" s="2" t="s">
        <v>3754</v>
      </c>
      <c r="F586" s="2" t="s">
        <v>435</v>
      </c>
      <c r="G586" s="2" t="s">
        <v>176</v>
      </c>
      <c r="H586" s="2" t="s">
        <v>3991</v>
      </c>
      <c r="I586" s="2" t="s">
        <v>3991</v>
      </c>
      <c r="J586" s="2"/>
      <c r="K586" s="2" t="s">
        <v>66</v>
      </c>
      <c r="L586" s="2" t="s">
        <v>66</v>
      </c>
      <c r="M586" s="2" t="s">
        <v>66</v>
      </c>
      <c r="N586" s="2" t="s">
        <v>66</v>
      </c>
      <c r="O586" s="2" t="s">
        <v>66</v>
      </c>
      <c r="P586" s="2" t="s">
        <v>3992</v>
      </c>
      <c r="Q586" s="2" t="s">
        <v>179</v>
      </c>
      <c r="R586" s="2" t="s">
        <v>66</v>
      </c>
      <c r="S586" s="2" t="s">
        <v>438</v>
      </c>
      <c r="T586" s="2" t="s">
        <v>439</v>
      </c>
      <c r="U586" s="2"/>
      <c r="V586" s="2"/>
      <c r="W586" s="2" t="s">
        <v>182</v>
      </c>
      <c r="X586" s="4" t="s">
        <v>102</v>
      </c>
      <c r="Y586" s="2"/>
      <c r="Z586" s="13" t="s">
        <v>4364</v>
      </c>
      <c r="AE586" t="e">
        <f>IF($AI586="Y",(_xlfn.XLOOKUP($Z586,#REF!,#REF!,)),"")</f>
        <v>#REF!</v>
      </c>
      <c r="AF586" t="e">
        <f>IF($AI586="Y",(_xlfn.XLOOKUP($Z586,#REF!,#REF!,)),"")</f>
        <v>#REF!</v>
      </c>
      <c r="AG586" t="e">
        <f>IF($AI586="Y",(_xlfn.XLOOKUP($Z586,#REF!,#REF!,)),"")</f>
        <v>#REF!</v>
      </c>
      <c r="AH586" t="e">
        <f>IF($AI586="Y",(_xlfn.XLOOKUP($Z586,#REF!,#REF!,)),"")</f>
        <v>#REF!</v>
      </c>
      <c r="AI586" t="e">
        <f>_xlfn.IFNA(_xlfn.XLOOKUP($Z586,#REF!,#REF!,),"")</f>
        <v>#REF!</v>
      </c>
    </row>
    <row r="587" spans="1:35" hidden="1">
      <c r="A587" s="2" t="s">
        <v>3989</v>
      </c>
      <c r="B587" s="2" t="s">
        <v>89</v>
      </c>
      <c r="C587" s="2" t="s">
        <v>3796</v>
      </c>
      <c r="D587" s="2" t="s">
        <v>486</v>
      </c>
      <c r="E587" s="2" t="s">
        <v>3797</v>
      </c>
      <c r="F587" s="2" t="s">
        <v>487</v>
      </c>
      <c r="G587" s="2" t="s">
        <v>176</v>
      </c>
      <c r="H587" s="2" t="s">
        <v>3991</v>
      </c>
      <c r="I587" s="2" t="s">
        <v>3991</v>
      </c>
      <c r="J587" s="2"/>
      <c r="K587" s="2" t="s">
        <v>66</v>
      </c>
      <c r="L587" s="2" t="s">
        <v>66</v>
      </c>
      <c r="M587" s="2" t="s">
        <v>66</v>
      </c>
      <c r="N587" s="2" t="s">
        <v>66</v>
      </c>
      <c r="O587" s="2" t="s">
        <v>66</v>
      </c>
      <c r="P587" s="2" t="s">
        <v>3992</v>
      </c>
      <c r="Q587" s="2" t="s">
        <v>179</v>
      </c>
      <c r="R587" s="2" t="s">
        <v>66</v>
      </c>
      <c r="S587" s="2" t="s">
        <v>438</v>
      </c>
      <c r="T587" s="2" t="s">
        <v>488</v>
      </c>
      <c r="U587" s="2"/>
      <c r="V587" s="2"/>
      <c r="W587" s="2" t="s">
        <v>182</v>
      </c>
      <c r="X587" s="4" t="s">
        <v>102</v>
      </c>
      <c r="Y587" s="2"/>
      <c r="Z587" s="13" t="s">
        <v>4373</v>
      </c>
      <c r="AE587" t="e">
        <f>IF($AI587="Y",(_xlfn.XLOOKUP($Z587,#REF!,#REF!,)),"")</f>
        <v>#REF!</v>
      </c>
      <c r="AF587" t="e">
        <f>IF($AI587="Y",(_xlfn.XLOOKUP($Z587,#REF!,#REF!,)),"")</f>
        <v>#REF!</v>
      </c>
      <c r="AG587" t="e">
        <f>IF($AI587="Y",(_xlfn.XLOOKUP($Z587,#REF!,#REF!,)),"")</f>
        <v>#REF!</v>
      </c>
      <c r="AH587" t="e">
        <f>IF($AI587="Y",(_xlfn.XLOOKUP($Z587,#REF!,#REF!,)),"")</f>
        <v>#REF!</v>
      </c>
      <c r="AI587" t="e">
        <f>_xlfn.IFNA(_xlfn.XLOOKUP($Z587,#REF!,#REF!,),"")</f>
        <v>#REF!</v>
      </c>
    </row>
    <row r="588" spans="1:35" hidden="1">
      <c r="A588" s="2" t="s">
        <v>3989</v>
      </c>
      <c r="B588" s="2" t="s">
        <v>89</v>
      </c>
      <c r="C588" s="2" t="s">
        <v>3798</v>
      </c>
      <c r="D588" s="2" t="s">
        <v>460</v>
      </c>
      <c r="E588" s="2" t="s">
        <v>3799</v>
      </c>
      <c r="F588" s="2" t="s">
        <v>461</v>
      </c>
      <c r="G588" s="2" t="s">
        <v>176</v>
      </c>
      <c r="H588" s="2" t="s">
        <v>3991</v>
      </c>
      <c r="I588" s="2" t="s">
        <v>3991</v>
      </c>
      <c r="J588" s="2"/>
      <c r="K588" s="2" t="s">
        <v>66</v>
      </c>
      <c r="L588" s="2" t="s">
        <v>66</v>
      </c>
      <c r="M588" s="2" t="s">
        <v>66</v>
      </c>
      <c r="N588" s="2" t="s">
        <v>66</v>
      </c>
      <c r="O588" s="2" t="s">
        <v>66</v>
      </c>
      <c r="P588" s="2" t="s">
        <v>3992</v>
      </c>
      <c r="Q588" s="2" t="s">
        <v>179</v>
      </c>
      <c r="R588" s="2" t="s">
        <v>66</v>
      </c>
      <c r="S588" s="2" t="s">
        <v>438</v>
      </c>
      <c r="T588" s="2" t="s">
        <v>465</v>
      </c>
      <c r="U588" s="2"/>
      <c r="V588" s="2"/>
      <c r="W588" s="2" t="s">
        <v>182</v>
      </c>
      <c r="X588" s="4" t="s">
        <v>102</v>
      </c>
      <c r="Y588" s="2"/>
      <c r="Z588" s="13" t="s">
        <v>4552</v>
      </c>
      <c r="AE588" t="e">
        <f>IF($AI588="Y",(_xlfn.XLOOKUP($Z588,#REF!,#REF!,)),"")</f>
        <v>#REF!</v>
      </c>
      <c r="AF588" t="e">
        <f>IF($AI588="Y",(_xlfn.XLOOKUP($Z588,#REF!,#REF!,)),"")</f>
        <v>#REF!</v>
      </c>
      <c r="AG588" t="e">
        <f>IF($AI588="Y",(_xlfn.XLOOKUP($Z588,#REF!,#REF!,)),"")</f>
        <v>#REF!</v>
      </c>
      <c r="AH588" t="e">
        <f>IF($AI588="Y",(_xlfn.XLOOKUP($Z588,#REF!,#REF!,)),"")</f>
        <v>#REF!</v>
      </c>
      <c r="AI588" t="e">
        <f>_xlfn.IFNA(_xlfn.XLOOKUP($Z588,#REF!,#REF!,),"")</f>
        <v>#REF!</v>
      </c>
    </row>
    <row r="589" spans="1:35" hidden="1">
      <c r="A589" s="2" t="s">
        <v>3989</v>
      </c>
      <c r="B589" s="2" t="s">
        <v>3050</v>
      </c>
      <c r="C589" s="2" t="s">
        <v>3800</v>
      </c>
      <c r="D589" s="2" t="s">
        <v>3132</v>
      </c>
      <c r="E589" s="2" t="s">
        <v>3801</v>
      </c>
      <c r="F589" s="2" t="s">
        <v>3133</v>
      </c>
      <c r="G589" s="2" t="s">
        <v>176</v>
      </c>
      <c r="H589" s="2" t="s">
        <v>3991</v>
      </c>
      <c r="I589" s="2" t="s">
        <v>3991</v>
      </c>
      <c r="J589" s="2"/>
      <c r="K589" s="2" t="s">
        <v>66</v>
      </c>
      <c r="L589" s="2" t="s">
        <v>66</v>
      </c>
      <c r="M589" s="2" t="s">
        <v>66</v>
      </c>
      <c r="N589" s="2" t="s">
        <v>66</v>
      </c>
      <c r="O589" s="2" t="s">
        <v>66</v>
      </c>
      <c r="P589" s="2" t="s">
        <v>3992</v>
      </c>
      <c r="Q589" s="2" t="s">
        <v>179</v>
      </c>
      <c r="R589" s="2" t="s">
        <v>66</v>
      </c>
      <c r="S589" s="2" t="s">
        <v>3134</v>
      </c>
      <c r="T589" s="2" t="s">
        <v>3140</v>
      </c>
      <c r="U589" s="2"/>
      <c r="V589" s="2"/>
      <c r="W589" s="2" t="s">
        <v>182</v>
      </c>
      <c r="X589" s="4" t="s">
        <v>102</v>
      </c>
      <c r="Y589" s="2"/>
      <c r="Z589" s="13" t="s">
        <v>4476</v>
      </c>
      <c r="AE589" t="e">
        <f>IF($AI589="Y",(_xlfn.XLOOKUP($Z589,#REF!,#REF!,)),"")</f>
        <v>#REF!</v>
      </c>
      <c r="AF589" t="e">
        <f>IF($AI589="Y",(_xlfn.XLOOKUP($Z589,#REF!,#REF!,)),"")</f>
        <v>#REF!</v>
      </c>
      <c r="AG589" t="e">
        <f>IF($AI589="Y",(_xlfn.XLOOKUP($Z589,#REF!,#REF!,)),"")</f>
        <v>#REF!</v>
      </c>
      <c r="AH589" t="e">
        <f>IF($AI589="Y",(_xlfn.XLOOKUP($Z589,#REF!,#REF!,)),"")</f>
        <v>#REF!</v>
      </c>
      <c r="AI589" t="e">
        <f>_xlfn.IFNA(_xlfn.XLOOKUP($Z589,#REF!,#REF!,),"")</f>
        <v>#REF!</v>
      </c>
    </row>
    <row r="590" spans="1:35" hidden="1">
      <c r="A590" s="2" t="s">
        <v>3989</v>
      </c>
      <c r="B590" s="2" t="s">
        <v>89</v>
      </c>
      <c r="C590" s="2" t="s">
        <v>3802</v>
      </c>
      <c r="D590" s="2" t="s">
        <v>374</v>
      </c>
      <c r="E590" s="2" t="s">
        <v>3803</v>
      </c>
      <c r="F590" s="2" t="s">
        <v>376</v>
      </c>
      <c r="G590" s="2" t="s">
        <v>176</v>
      </c>
      <c r="H590" s="2" t="s">
        <v>3991</v>
      </c>
      <c r="I590" s="2" t="s">
        <v>3991</v>
      </c>
      <c r="J590" s="2"/>
      <c r="K590" s="2" t="s">
        <v>66</v>
      </c>
      <c r="L590" s="2" t="s">
        <v>66</v>
      </c>
      <c r="M590" s="2" t="s">
        <v>66</v>
      </c>
      <c r="N590" s="2" t="s">
        <v>66</v>
      </c>
      <c r="O590" s="2" t="s">
        <v>66</v>
      </c>
      <c r="P590" s="2" t="s">
        <v>3992</v>
      </c>
      <c r="Q590" s="2" t="s">
        <v>66</v>
      </c>
      <c r="R590" s="2" t="s">
        <v>66</v>
      </c>
      <c r="S590" s="2" t="s">
        <v>291</v>
      </c>
      <c r="T590" s="2" t="s">
        <v>379</v>
      </c>
      <c r="U590" s="2"/>
      <c r="V590" s="2"/>
      <c r="W590" s="2" t="s">
        <v>62</v>
      </c>
      <c r="X590" s="4" t="s">
        <v>102</v>
      </c>
      <c r="Y590" s="2"/>
      <c r="Z590" s="13" t="s">
        <v>4369</v>
      </c>
      <c r="AE590" t="e">
        <f>IF($AI590="Y",(_xlfn.XLOOKUP($Z590,#REF!,#REF!,)),"")</f>
        <v>#REF!</v>
      </c>
      <c r="AF590" t="e">
        <f>IF($AI590="Y",(_xlfn.XLOOKUP($Z590,#REF!,#REF!,)),"")</f>
        <v>#REF!</v>
      </c>
      <c r="AG590" t="e">
        <f>IF($AI590="Y",(_xlfn.XLOOKUP($Z590,#REF!,#REF!,)),"")</f>
        <v>#REF!</v>
      </c>
      <c r="AH590" t="e">
        <f>IF($AI590="Y",(_xlfn.XLOOKUP($Z590,#REF!,#REF!,)),"")</f>
        <v>#REF!</v>
      </c>
      <c r="AI590" t="e">
        <f>_xlfn.IFNA(_xlfn.XLOOKUP($Z590,#REF!,#REF!,),"")</f>
        <v>#REF!</v>
      </c>
    </row>
    <row r="591" spans="1:35" hidden="1">
      <c r="A591" s="2" t="s">
        <v>3989</v>
      </c>
      <c r="B591" s="2" t="s">
        <v>89</v>
      </c>
      <c r="C591" s="1" t="s">
        <v>3804</v>
      </c>
      <c r="D591" s="2" t="s">
        <v>434</v>
      </c>
      <c r="E591" s="2" t="s">
        <v>3803</v>
      </c>
      <c r="F591" s="2" t="s">
        <v>447</v>
      </c>
      <c r="G591" s="2" t="s">
        <v>176</v>
      </c>
      <c r="H591" s="2" t="s">
        <v>3991</v>
      </c>
      <c r="I591" s="2" t="s">
        <v>3991</v>
      </c>
      <c r="J591" s="2"/>
      <c r="K591" s="2" t="s">
        <v>66</v>
      </c>
      <c r="L591" s="2" t="s">
        <v>66</v>
      </c>
      <c r="M591" s="2" t="s">
        <v>66</v>
      </c>
      <c r="N591" s="2" t="s">
        <v>66</v>
      </c>
      <c r="O591" s="2" t="s">
        <v>66</v>
      </c>
      <c r="P591" s="2" t="s">
        <v>3992</v>
      </c>
      <c r="Q591" s="2" t="s">
        <v>66</v>
      </c>
      <c r="R591" s="2" t="s">
        <v>66</v>
      </c>
      <c r="S591" s="2" t="s">
        <v>438</v>
      </c>
      <c r="T591" s="2" t="s">
        <v>449</v>
      </c>
      <c r="U591" s="2"/>
      <c r="V591" s="2"/>
      <c r="W591" s="2" t="s">
        <v>62</v>
      </c>
      <c r="X591" s="4" t="s">
        <v>102</v>
      </c>
      <c r="Y591" s="2"/>
      <c r="Z591" s="13" t="s">
        <v>4364</v>
      </c>
      <c r="AE591" t="e">
        <f>IF($AI591="Y",(_xlfn.XLOOKUP($Z591,#REF!,#REF!,)),"")</f>
        <v>#REF!</v>
      </c>
      <c r="AF591" t="e">
        <f>IF($AI591="Y",(_xlfn.XLOOKUP($Z591,#REF!,#REF!,)),"")</f>
        <v>#REF!</v>
      </c>
      <c r="AG591" t="e">
        <f>IF($AI591="Y",(_xlfn.XLOOKUP($Z591,#REF!,#REF!,)),"")</f>
        <v>#REF!</v>
      </c>
      <c r="AH591" t="e">
        <f>IF($AI591="Y",(_xlfn.XLOOKUP($Z591,#REF!,#REF!,)),"")</f>
        <v>#REF!</v>
      </c>
      <c r="AI591" t="e">
        <f>_xlfn.IFNA(_xlfn.XLOOKUP($Z591,#REF!,#REF!,),"")</f>
        <v>#REF!</v>
      </c>
    </row>
    <row r="592" spans="1:35" hidden="1">
      <c r="A592" s="2" t="s">
        <v>3989</v>
      </c>
      <c r="B592" s="2" t="s">
        <v>89</v>
      </c>
      <c r="C592" s="1" t="s">
        <v>3805</v>
      </c>
      <c r="D592" s="2" t="s">
        <v>434</v>
      </c>
      <c r="E592" s="2" t="s">
        <v>3803</v>
      </c>
      <c r="F592" s="2" t="s">
        <v>451</v>
      </c>
      <c r="G592" s="2" t="s">
        <v>176</v>
      </c>
      <c r="H592" s="2" t="s">
        <v>3991</v>
      </c>
      <c r="I592" s="2" t="s">
        <v>3991</v>
      </c>
      <c r="J592" s="2"/>
      <c r="K592" s="2" t="s">
        <v>66</v>
      </c>
      <c r="L592" s="2" t="s">
        <v>66</v>
      </c>
      <c r="M592" s="2" t="s">
        <v>66</v>
      </c>
      <c r="N592" s="2" t="s">
        <v>66</v>
      </c>
      <c r="O592" s="2" t="s">
        <v>66</v>
      </c>
      <c r="P592" s="2" t="s">
        <v>3992</v>
      </c>
      <c r="Q592" s="2" t="s">
        <v>66</v>
      </c>
      <c r="R592" s="2" t="s">
        <v>66</v>
      </c>
      <c r="S592" s="2" t="s">
        <v>438</v>
      </c>
      <c r="T592" s="2" t="s">
        <v>452</v>
      </c>
      <c r="U592" s="2"/>
      <c r="V592" s="2"/>
      <c r="W592" s="2" t="s">
        <v>62</v>
      </c>
      <c r="X592" s="4" t="s">
        <v>102</v>
      </c>
      <c r="Y592" s="2"/>
      <c r="Z592" s="13" t="s">
        <v>4364</v>
      </c>
      <c r="AE592" t="e">
        <f>IF($AI592="Y",(_xlfn.XLOOKUP($Z592,#REF!,#REF!,)),"")</f>
        <v>#REF!</v>
      </c>
      <c r="AF592" t="e">
        <f>IF($AI592="Y",(_xlfn.XLOOKUP($Z592,#REF!,#REF!,)),"")</f>
        <v>#REF!</v>
      </c>
      <c r="AG592" t="e">
        <f>IF($AI592="Y",(_xlfn.XLOOKUP($Z592,#REF!,#REF!,)),"")</f>
        <v>#REF!</v>
      </c>
      <c r="AH592" t="e">
        <f>IF($AI592="Y",(_xlfn.XLOOKUP($Z592,#REF!,#REF!,)),"")</f>
        <v>#REF!</v>
      </c>
      <c r="AI592" t="e">
        <f>_xlfn.IFNA(_xlfn.XLOOKUP($Z592,#REF!,#REF!,),"")</f>
        <v>#REF!</v>
      </c>
    </row>
    <row r="593" spans="1:35" hidden="1">
      <c r="A593" s="2" t="s">
        <v>3989</v>
      </c>
      <c r="B593" s="2" t="s">
        <v>89</v>
      </c>
      <c r="C593" s="1" t="s">
        <v>3806</v>
      </c>
      <c r="D593" s="2" t="s">
        <v>434</v>
      </c>
      <c r="E593" s="2" t="s">
        <v>3803</v>
      </c>
      <c r="F593" s="2" t="s">
        <v>454</v>
      </c>
      <c r="G593" s="2" t="s">
        <v>176</v>
      </c>
      <c r="H593" s="2" t="s">
        <v>3991</v>
      </c>
      <c r="I593" s="2" t="s">
        <v>3991</v>
      </c>
      <c r="J593" s="2"/>
      <c r="K593" s="2" t="s">
        <v>66</v>
      </c>
      <c r="L593" s="2" t="s">
        <v>66</v>
      </c>
      <c r="M593" s="2" t="s">
        <v>66</v>
      </c>
      <c r="N593" s="2" t="s">
        <v>66</v>
      </c>
      <c r="O593" s="2" t="s">
        <v>66</v>
      </c>
      <c r="P593" s="2" t="s">
        <v>3992</v>
      </c>
      <c r="Q593" s="2" t="s">
        <v>66</v>
      </c>
      <c r="R593" s="2" t="s">
        <v>66</v>
      </c>
      <c r="S593" s="2" t="s">
        <v>438</v>
      </c>
      <c r="T593" s="2" t="s">
        <v>455</v>
      </c>
      <c r="U593" s="2"/>
      <c r="V593" s="2"/>
      <c r="W593" s="2" t="s">
        <v>62</v>
      </c>
      <c r="X593" s="4" t="s">
        <v>102</v>
      </c>
      <c r="Y593" s="2"/>
      <c r="Z593" s="13" t="s">
        <v>4364</v>
      </c>
      <c r="AE593" t="e">
        <f>IF($AI593="Y",(_xlfn.XLOOKUP($Z593,#REF!,#REF!,)),"")</f>
        <v>#REF!</v>
      </c>
      <c r="AF593" t="e">
        <f>IF($AI593="Y",(_xlfn.XLOOKUP($Z593,#REF!,#REF!,)),"")</f>
        <v>#REF!</v>
      </c>
      <c r="AG593" t="e">
        <f>IF($AI593="Y",(_xlfn.XLOOKUP($Z593,#REF!,#REF!,)),"")</f>
        <v>#REF!</v>
      </c>
      <c r="AH593" t="e">
        <f>IF($AI593="Y",(_xlfn.XLOOKUP($Z593,#REF!,#REF!,)),"")</f>
        <v>#REF!</v>
      </c>
      <c r="AI593" t="e">
        <f>_xlfn.IFNA(_xlfn.XLOOKUP($Z593,#REF!,#REF!,),"")</f>
        <v>#REF!</v>
      </c>
    </row>
    <row r="594" spans="1:35" hidden="1">
      <c r="A594" s="2" t="s">
        <v>3989</v>
      </c>
      <c r="B594" s="2" t="s">
        <v>89</v>
      </c>
      <c r="C594" s="1" t="s">
        <v>3807</v>
      </c>
      <c r="D594" s="2" t="s">
        <v>434</v>
      </c>
      <c r="E594" s="2" t="s">
        <v>3803</v>
      </c>
      <c r="F594" s="2" t="s">
        <v>457</v>
      </c>
      <c r="G594" s="2" t="s">
        <v>176</v>
      </c>
      <c r="H594" s="2" t="s">
        <v>3991</v>
      </c>
      <c r="I594" s="2" t="s">
        <v>3991</v>
      </c>
      <c r="J594" s="2"/>
      <c r="K594" s="2" t="s">
        <v>66</v>
      </c>
      <c r="L594" s="2" t="s">
        <v>66</v>
      </c>
      <c r="M594" s="2" t="s">
        <v>66</v>
      </c>
      <c r="N594" s="2" t="s">
        <v>66</v>
      </c>
      <c r="O594" s="2" t="s">
        <v>66</v>
      </c>
      <c r="P594" s="2" t="s">
        <v>3992</v>
      </c>
      <c r="Q594" s="2" t="s">
        <v>66</v>
      </c>
      <c r="R594" s="2" t="s">
        <v>66</v>
      </c>
      <c r="S594" s="2" t="s">
        <v>438</v>
      </c>
      <c r="T594" s="2" t="s">
        <v>458</v>
      </c>
      <c r="U594" s="2"/>
      <c r="V594" s="2"/>
      <c r="W594" s="2" t="s">
        <v>62</v>
      </c>
      <c r="X594" s="4" t="s">
        <v>102</v>
      </c>
      <c r="Y594" s="2"/>
      <c r="Z594" s="13" t="s">
        <v>4364</v>
      </c>
      <c r="AE594" t="e">
        <f>IF($AI594="Y",(_xlfn.XLOOKUP($Z594,#REF!,#REF!,)),"")</f>
        <v>#REF!</v>
      </c>
      <c r="AF594" t="e">
        <f>IF($AI594="Y",(_xlfn.XLOOKUP($Z594,#REF!,#REF!,)),"")</f>
        <v>#REF!</v>
      </c>
      <c r="AG594" t="e">
        <f>IF($AI594="Y",(_xlfn.XLOOKUP($Z594,#REF!,#REF!,)),"")</f>
        <v>#REF!</v>
      </c>
      <c r="AH594" t="e">
        <f>IF($AI594="Y",(_xlfn.XLOOKUP($Z594,#REF!,#REF!,)),"")</f>
        <v>#REF!</v>
      </c>
      <c r="AI594" t="e">
        <f>_xlfn.IFNA(_xlfn.XLOOKUP($Z594,#REF!,#REF!,),"")</f>
        <v>#REF!</v>
      </c>
    </row>
    <row r="595" spans="1:35" hidden="1">
      <c r="A595" s="2" t="s">
        <v>3989</v>
      </c>
      <c r="B595" s="2" t="s">
        <v>525</v>
      </c>
      <c r="C595" s="2" t="s">
        <v>3808</v>
      </c>
      <c r="D595" s="2" t="s">
        <v>654</v>
      </c>
      <c r="E595" s="2" t="s">
        <v>3809</v>
      </c>
      <c r="F595" s="2" t="s">
        <v>746</v>
      </c>
      <c r="G595" s="2" t="s">
        <v>176</v>
      </c>
      <c r="H595" s="2" t="s">
        <v>176</v>
      </c>
      <c r="I595" s="2" t="s">
        <v>176</v>
      </c>
      <c r="J595" s="2"/>
      <c r="K595" s="2" t="s">
        <v>66</v>
      </c>
      <c r="L595" s="2" t="s">
        <v>66</v>
      </c>
      <c r="M595" s="2" t="s">
        <v>66</v>
      </c>
      <c r="N595" s="2" t="s">
        <v>66</v>
      </c>
      <c r="O595" s="2" t="s">
        <v>66</v>
      </c>
      <c r="P595" s="2" t="s">
        <v>3992</v>
      </c>
      <c r="Q595" s="2" t="s">
        <v>66</v>
      </c>
      <c r="R595" s="2" t="s">
        <v>66</v>
      </c>
      <c r="S595" s="2" t="s">
        <v>641</v>
      </c>
      <c r="T595" s="2" t="s">
        <v>748</v>
      </c>
      <c r="U595" s="2"/>
      <c r="V595" s="2"/>
      <c r="W595" s="2" t="s">
        <v>62</v>
      </c>
      <c r="X595" s="4" t="s">
        <v>102</v>
      </c>
      <c r="Y595" s="2"/>
      <c r="Z595" s="13" t="s">
        <v>4550</v>
      </c>
      <c r="AE595" t="str">
        <f>IF($AI595="Y",(_xlfn.XLOOKUP($Z595,#REF!,#REF!,)),"")</f>
        <v/>
      </c>
      <c r="AF595" t="str">
        <f>IF($AI595="Y",(_xlfn.XLOOKUP($Z595,#REF!,#REF!,)),"")</f>
        <v/>
      </c>
      <c r="AG595" t="str">
        <f>IF($AI595="Y",(_xlfn.XLOOKUP($Z595,#REF!,#REF!,)),"")</f>
        <v/>
      </c>
      <c r="AH595" t="str">
        <f>IF($AI595="Y",(_xlfn.XLOOKUP($Z595,#REF!,#REF!,)),"")</f>
        <v/>
      </c>
      <c r="AI595" s="10" t="s">
        <v>4547</v>
      </c>
    </row>
    <row r="596" spans="1:35" hidden="1">
      <c r="A596" s="2" t="s">
        <v>3989</v>
      </c>
      <c r="B596" s="2" t="s">
        <v>525</v>
      </c>
      <c r="C596" s="2" t="s">
        <v>3810</v>
      </c>
      <c r="D596" s="2" t="s">
        <v>778</v>
      </c>
      <c r="E596" s="2" t="s">
        <v>3811</v>
      </c>
      <c r="F596" s="2" t="s">
        <v>787</v>
      </c>
      <c r="G596" s="2" t="s">
        <v>176</v>
      </c>
      <c r="H596" s="2" t="s">
        <v>176</v>
      </c>
      <c r="I596" s="2" t="s">
        <v>176</v>
      </c>
      <c r="J596" s="2"/>
      <c r="K596" s="2" t="s">
        <v>66</v>
      </c>
      <c r="L596" s="2" t="s">
        <v>66</v>
      </c>
      <c r="M596" s="2" t="s">
        <v>66</v>
      </c>
      <c r="N596" s="2" t="s">
        <v>66</v>
      </c>
      <c r="O596" s="2" t="s">
        <v>66</v>
      </c>
      <c r="P596" s="2" t="s">
        <v>3992</v>
      </c>
      <c r="Q596" s="2" t="s">
        <v>66</v>
      </c>
      <c r="R596" s="2" t="s">
        <v>66</v>
      </c>
      <c r="S596" s="2" t="s">
        <v>772</v>
      </c>
      <c r="T596" s="2" t="s">
        <v>789</v>
      </c>
      <c r="U596" s="2"/>
      <c r="V596" s="2"/>
      <c r="W596" s="2" t="s">
        <v>62</v>
      </c>
      <c r="X596" s="4" t="s">
        <v>102</v>
      </c>
      <c r="Y596" s="2"/>
      <c r="Z596" s="13" t="s">
        <v>4384</v>
      </c>
      <c r="AE596" t="e">
        <f>IF($AI596="Y",(_xlfn.XLOOKUP($Z596,#REF!,#REF!,)),"")</f>
        <v>#REF!</v>
      </c>
      <c r="AF596" t="e">
        <f>IF($AI596="Y",(_xlfn.XLOOKUP($Z596,#REF!,#REF!,)),"")</f>
        <v>#REF!</v>
      </c>
      <c r="AG596" t="e">
        <f>IF($AI596="Y",(_xlfn.XLOOKUP($Z596,#REF!,#REF!,)),"")</f>
        <v>#REF!</v>
      </c>
      <c r="AH596" t="e">
        <f>IF($AI596="Y",(_xlfn.XLOOKUP($Z596,#REF!,#REF!,)),"")</f>
        <v>#REF!</v>
      </c>
      <c r="AI596" t="e">
        <f>_xlfn.IFNA(_xlfn.XLOOKUP($Z596,#REF!,#REF!,),"")</f>
        <v>#REF!</v>
      </c>
    </row>
    <row r="597" spans="1:35" hidden="1">
      <c r="A597" s="2" t="s">
        <v>3989</v>
      </c>
      <c r="B597" s="2" t="s">
        <v>929</v>
      </c>
      <c r="C597" s="2" t="s">
        <v>3812</v>
      </c>
      <c r="D597" s="2" t="s">
        <v>1252</v>
      </c>
      <c r="E597" s="2" t="s">
        <v>3803</v>
      </c>
      <c r="F597" s="2" t="s">
        <v>1255</v>
      </c>
      <c r="G597" s="2" t="s">
        <v>176</v>
      </c>
      <c r="H597" s="2" t="s">
        <v>176</v>
      </c>
      <c r="I597" s="2" t="s">
        <v>176</v>
      </c>
      <c r="J597" s="2"/>
      <c r="K597" s="2" t="s">
        <v>66</v>
      </c>
      <c r="L597" s="2" t="s">
        <v>66</v>
      </c>
      <c r="M597" s="2" t="s">
        <v>66</v>
      </c>
      <c r="N597" s="2" t="s">
        <v>66</v>
      </c>
      <c r="O597" s="2" t="s">
        <v>66</v>
      </c>
      <c r="P597" s="2" t="s">
        <v>3992</v>
      </c>
      <c r="Q597" s="2" t="s">
        <v>66</v>
      </c>
      <c r="R597" s="2" t="s">
        <v>66</v>
      </c>
      <c r="S597" s="2" t="s">
        <v>1234</v>
      </c>
      <c r="T597" s="2" t="s">
        <v>1261</v>
      </c>
      <c r="U597" s="2"/>
      <c r="V597" s="2"/>
      <c r="W597" s="2" t="s">
        <v>62</v>
      </c>
      <c r="X597" s="4" t="s">
        <v>102</v>
      </c>
      <c r="Y597" s="2"/>
      <c r="Z597" s="13" t="s">
        <v>4345</v>
      </c>
      <c r="AE597" t="e">
        <f>IF($AI597="Y",(_xlfn.XLOOKUP($Z597,#REF!,#REF!,)),"")</f>
        <v>#REF!</v>
      </c>
      <c r="AF597" t="e">
        <f>IF($AI597="Y",(_xlfn.XLOOKUP($Z597,#REF!,#REF!,)),"")</f>
        <v>#REF!</v>
      </c>
      <c r="AG597" t="e">
        <f>IF($AI597="Y",(_xlfn.XLOOKUP($Z597,#REF!,#REF!,)),"")</f>
        <v>#REF!</v>
      </c>
      <c r="AH597" t="e">
        <f>IF($AI597="Y",(_xlfn.XLOOKUP($Z597,#REF!,#REF!,)),"")</f>
        <v>#REF!</v>
      </c>
      <c r="AI597" t="e">
        <f>_xlfn.IFNA(_xlfn.XLOOKUP($Z597,#REF!,#REF!,),"")</f>
        <v>#REF!</v>
      </c>
    </row>
    <row r="598" spans="1:35" hidden="1">
      <c r="A598" s="2" t="s">
        <v>3989</v>
      </c>
      <c r="B598" s="2" t="s">
        <v>1465</v>
      </c>
      <c r="C598" s="2" t="s">
        <v>3813</v>
      </c>
      <c r="D598" s="2" t="s">
        <v>1822</v>
      </c>
      <c r="E598" s="2" t="s">
        <v>3814</v>
      </c>
      <c r="F598" s="2" t="s">
        <v>1823</v>
      </c>
      <c r="G598" s="2" t="s">
        <v>176</v>
      </c>
      <c r="H598" s="2" t="s">
        <v>3991</v>
      </c>
      <c r="I598" s="2" t="s">
        <v>3991</v>
      </c>
      <c r="J598" s="2"/>
      <c r="K598" s="2" t="s">
        <v>66</v>
      </c>
      <c r="L598" s="2" t="s">
        <v>66</v>
      </c>
      <c r="M598" s="2" t="s">
        <v>66</v>
      </c>
      <c r="N598" s="2" t="s">
        <v>66</v>
      </c>
      <c r="O598" s="2" t="s">
        <v>66</v>
      </c>
      <c r="P598" s="2" t="s">
        <v>3992</v>
      </c>
      <c r="Q598" s="2" t="s">
        <v>66</v>
      </c>
      <c r="R598" s="2" t="s">
        <v>66</v>
      </c>
      <c r="S598" s="2" t="s">
        <v>1814</v>
      </c>
      <c r="T598" s="2" t="s">
        <v>1825</v>
      </c>
      <c r="U598" s="2"/>
      <c r="V598" s="2"/>
      <c r="W598" s="2" t="s">
        <v>62</v>
      </c>
      <c r="X598" s="4" t="s">
        <v>102</v>
      </c>
      <c r="Y598" s="2"/>
      <c r="Z598" s="13" t="s">
        <v>4416</v>
      </c>
      <c r="AE598" t="e">
        <f>IF($AI598="Y",(_xlfn.XLOOKUP($Z598,#REF!,#REF!,)),"")</f>
        <v>#REF!</v>
      </c>
      <c r="AF598" t="e">
        <f>IF($AI598="Y",(_xlfn.XLOOKUP($Z598,#REF!,#REF!,)),"")</f>
        <v>#REF!</v>
      </c>
      <c r="AG598" t="e">
        <f>IF($AI598="Y",(_xlfn.XLOOKUP($Z598,#REF!,#REF!,)),"")</f>
        <v>#REF!</v>
      </c>
      <c r="AH598" t="e">
        <f>IF($AI598="Y",(_xlfn.XLOOKUP($Z598,#REF!,#REF!,)),"")</f>
        <v>#REF!</v>
      </c>
      <c r="AI598" t="e">
        <f>_xlfn.IFNA(_xlfn.XLOOKUP($Z598,#REF!,#REF!,),"")</f>
        <v>#REF!</v>
      </c>
    </row>
    <row r="599" spans="1:35" hidden="1">
      <c r="A599" s="2" t="s">
        <v>3989</v>
      </c>
      <c r="B599" s="2" t="s">
        <v>1465</v>
      </c>
      <c r="C599" s="2" t="s">
        <v>3815</v>
      </c>
      <c r="D599" s="2" t="s">
        <v>1822</v>
      </c>
      <c r="E599" s="2" t="s">
        <v>3814</v>
      </c>
      <c r="F599" s="2" t="s">
        <v>1827</v>
      </c>
      <c r="G599" s="2" t="s">
        <v>176</v>
      </c>
      <c r="H599" s="2" t="s">
        <v>3991</v>
      </c>
      <c r="I599" s="2" t="s">
        <v>3991</v>
      </c>
      <c r="J599" s="2"/>
      <c r="K599" s="2" t="s">
        <v>66</v>
      </c>
      <c r="L599" s="2" t="s">
        <v>66</v>
      </c>
      <c r="M599" s="2" t="s">
        <v>66</v>
      </c>
      <c r="N599" s="2" t="s">
        <v>66</v>
      </c>
      <c r="O599" s="2" t="s">
        <v>66</v>
      </c>
      <c r="P599" s="2" t="s">
        <v>3992</v>
      </c>
      <c r="Q599" s="2" t="s">
        <v>66</v>
      </c>
      <c r="R599" s="2" t="s">
        <v>66</v>
      </c>
      <c r="S599" s="2" t="s">
        <v>1814</v>
      </c>
      <c r="T599" s="2" t="s">
        <v>1828</v>
      </c>
      <c r="U599" s="2"/>
      <c r="V599" s="2"/>
      <c r="W599" s="2" t="s">
        <v>62</v>
      </c>
      <c r="X599" s="4" t="s">
        <v>102</v>
      </c>
      <c r="Y599" s="2"/>
      <c r="Z599" s="13" t="s">
        <v>4416</v>
      </c>
      <c r="AE599" t="e">
        <f>IF($AI599="Y",(_xlfn.XLOOKUP($Z599,#REF!,#REF!,)),"")</f>
        <v>#REF!</v>
      </c>
      <c r="AF599" t="e">
        <f>IF($AI599="Y",(_xlfn.XLOOKUP($Z599,#REF!,#REF!,)),"")</f>
        <v>#REF!</v>
      </c>
      <c r="AG599" t="e">
        <f>IF($AI599="Y",(_xlfn.XLOOKUP($Z599,#REF!,#REF!,)),"")</f>
        <v>#REF!</v>
      </c>
      <c r="AH599" t="e">
        <f>IF($AI599="Y",(_xlfn.XLOOKUP($Z599,#REF!,#REF!,)),"")</f>
        <v>#REF!</v>
      </c>
      <c r="AI599" t="e">
        <f>_xlfn.IFNA(_xlfn.XLOOKUP($Z599,#REF!,#REF!,),"")</f>
        <v>#REF!</v>
      </c>
    </row>
    <row r="600" spans="1:35" hidden="1">
      <c r="A600" s="2" t="s">
        <v>3989</v>
      </c>
      <c r="B600" s="2" t="s">
        <v>1465</v>
      </c>
      <c r="C600" s="2" t="s">
        <v>3816</v>
      </c>
      <c r="D600" s="2" t="s">
        <v>1822</v>
      </c>
      <c r="E600" s="2" t="s">
        <v>3814</v>
      </c>
      <c r="F600" s="2" t="s">
        <v>1830</v>
      </c>
      <c r="G600" s="2" t="s">
        <v>176</v>
      </c>
      <c r="H600" s="2" t="s">
        <v>3991</v>
      </c>
      <c r="I600" s="2" t="s">
        <v>3991</v>
      </c>
      <c r="J600" s="2"/>
      <c r="K600" s="2" t="s">
        <v>66</v>
      </c>
      <c r="L600" s="2" t="s">
        <v>66</v>
      </c>
      <c r="M600" s="2" t="s">
        <v>66</v>
      </c>
      <c r="N600" s="2" t="s">
        <v>66</v>
      </c>
      <c r="O600" s="2" t="s">
        <v>66</v>
      </c>
      <c r="P600" s="2" t="s">
        <v>3992</v>
      </c>
      <c r="Q600" s="2" t="s">
        <v>66</v>
      </c>
      <c r="R600" s="2" t="s">
        <v>66</v>
      </c>
      <c r="S600" s="2" t="s">
        <v>1814</v>
      </c>
      <c r="T600" s="2" t="s">
        <v>1831</v>
      </c>
      <c r="U600" s="2"/>
      <c r="V600" s="2"/>
      <c r="W600" s="2" t="s">
        <v>62</v>
      </c>
      <c r="X600" s="4" t="s">
        <v>102</v>
      </c>
      <c r="Y600" s="2"/>
      <c r="Z600" s="13" t="s">
        <v>4416</v>
      </c>
      <c r="AE600" t="e">
        <f>IF($AI600="Y",(_xlfn.XLOOKUP($Z600,#REF!,#REF!,)),"")</f>
        <v>#REF!</v>
      </c>
      <c r="AF600" t="e">
        <f>IF($AI600="Y",(_xlfn.XLOOKUP($Z600,#REF!,#REF!,)),"")</f>
        <v>#REF!</v>
      </c>
      <c r="AG600" t="e">
        <f>IF($AI600="Y",(_xlfn.XLOOKUP($Z600,#REF!,#REF!,)),"")</f>
        <v>#REF!</v>
      </c>
      <c r="AH600" t="e">
        <f>IF($AI600="Y",(_xlfn.XLOOKUP($Z600,#REF!,#REF!,)),"")</f>
        <v>#REF!</v>
      </c>
      <c r="AI600" t="e">
        <f>_xlfn.IFNA(_xlfn.XLOOKUP($Z600,#REF!,#REF!,),"")</f>
        <v>#REF!</v>
      </c>
    </row>
    <row r="601" spans="1:35" hidden="1">
      <c r="A601" s="2" t="s">
        <v>3989</v>
      </c>
      <c r="B601" s="2" t="s">
        <v>1465</v>
      </c>
      <c r="C601" s="2" t="s">
        <v>3817</v>
      </c>
      <c r="D601" s="2" t="s">
        <v>1822</v>
      </c>
      <c r="E601" s="2" t="s">
        <v>3814</v>
      </c>
      <c r="F601" s="2" t="s">
        <v>1833</v>
      </c>
      <c r="G601" s="2" t="s">
        <v>176</v>
      </c>
      <c r="H601" s="2" t="s">
        <v>3991</v>
      </c>
      <c r="I601" s="2" t="s">
        <v>3991</v>
      </c>
      <c r="J601" s="2"/>
      <c r="K601" s="2" t="s">
        <v>66</v>
      </c>
      <c r="L601" s="2" t="s">
        <v>66</v>
      </c>
      <c r="M601" s="2" t="s">
        <v>66</v>
      </c>
      <c r="N601" s="2" t="s">
        <v>66</v>
      </c>
      <c r="O601" s="2" t="s">
        <v>66</v>
      </c>
      <c r="P601" s="2" t="s">
        <v>3992</v>
      </c>
      <c r="Q601" s="2" t="s">
        <v>66</v>
      </c>
      <c r="R601" s="2" t="s">
        <v>66</v>
      </c>
      <c r="S601" s="2" t="s">
        <v>1814</v>
      </c>
      <c r="T601" s="2" t="s">
        <v>1834</v>
      </c>
      <c r="U601" s="2"/>
      <c r="V601" s="2"/>
      <c r="W601" s="2" t="s">
        <v>62</v>
      </c>
      <c r="X601" s="4" t="s">
        <v>102</v>
      </c>
      <c r="Y601" s="2"/>
      <c r="Z601" s="13" t="s">
        <v>4416</v>
      </c>
      <c r="AE601" t="e">
        <f>IF($AI601="Y",(_xlfn.XLOOKUP($Z601,#REF!,#REF!,)),"")</f>
        <v>#REF!</v>
      </c>
      <c r="AF601" t="e">
        <f>IF($AI601="Y",(_xlfn.XLOOKUP($Z601,#REF!,#REF!,)),"")</f>
        <v>#REF!</v>
      </c>
      <c r="AG601" t="e">
        <f>IF($AI601="Y",(_xlfn.XLOOKUP($Z601,#REF!,#REF!,)),"")</f>
        <v>#REF!</v>
      </c>
      <c r="AH601" t="e">
        <f>IF($AI601="Y",(_xlfn.XLOOKUP($Z601,#REF!,#REF!,)),"")</f>
        <v>#REF!</v>
      </c>
      <c r="AI601" t="e">
        <f>_xlfn.IFNA(_xlfn.XLOOKUP($Z601,#REF!,#REF!,),"")</f>
        <v>#REF!</v>
      </c>
    </row>
    <row r="602" spans="1:35" hidden="1">
      <c r="A602" s="2" t="s">
        <v>3989</v>
      </c>
      <c r="B602" s="2" t="s">
        <v>1419</v>
      </c>
      <c r="C602" s="2" t="s">
        <v>3818</v>
      </c>
      <c r="D602" s="2" t="s">
        <v>2231</v>
      </c>
      <c r="E602" s="2" t="s">
        <v>3814</v>
      </c>
      <c r="F602" s="2" t="s">
        <v>2246</v>
      </c>
      <c r="G602" s="2" t="s">
        <v>176</v>
      </c>
      <c r="H602" s="2" t="s">
        <v>3991</v>
      </c>
      <c r="I602" s="2" t="s">
        <v>3991</v>
      </c>
      <c r="J602" s="2"/>
      <c r="K602" s="2" t="s">
        <v>66</v>
      </c>
      <c r="L602" s="2" t="s">
        <v>66</v>
      </c>
      <c r="M602" s="2" t="s">
        <v>66</v>
      </c>
      <c r="N602" s="2" t="s">
        <v>66</v>
      </c>
      <c r="O602" s="2" t="s">
        <v>66</v>
      </c>
      <c r="P602" s="2" t="s">
        <v>3992</v>
      </c>
      <c r="Q602" s="2" t="s">
        <v>66</v>
      </c>
      <c r="R602" s="2" t="s">
        <v>66</v>
      </c>
      <c r="S602" s="2" t="s">
        <v>2192</v>
      </c>
      <c r="T602" s="1" t="s">
        <v>2248</v>
      </c>
      <c r="U602" s="2"/>
      <c r="V602" s="2"/>
      <c r="W602" s="2" t="s">
        <v>62</v>
      </c>
      <c r="X602" s="4" t="s">
        <v>102</v>
      </c>
      <c r="Y602" s="2"/>
      <c r="Z602" s="13" t="s">
        <v>4437</v>
      </c>
      <c r="AE602" t="e">
        <f>IF($AI602="Y",(_xlfn.XLOOKUP($Z602,#REF!,#REF!,)),"")</f>
        <v>#REF!</v>
      </c>
      <c r="AF602" t="e">
        <f>IF($AI602="Y",(_xlfn.XLOOKUP($Z602,#REF!,#REF!,)),"")</f>
        <v>#REF!</v>
      </c>
      <c r="AG602" t="e">
        <f>IF($AI602="Y",(_xlfn.XLOOKUP($Z602,#REF!,#REF!,)),"")</f>
        <v>#REF!</v>
      </c>
      <c r="AH602" t="e">
        <f>IF($AI602="Y",(_xlfn.XLOOKUP($Z602,#REF!,#REF!,)),"")</f>
        <v>#REF!</v>
      </c>
      <c r="AI602" t="e">
        <f>_xlfn.IFNA(_xlfn.XLOOKUP($Z602,#REF!,#REF!,),"")</f>
        <v>#REF!</v>
      </c>
    </row>
    <row r="603" spans="1:35" hidden="1">
      <c r="A603" s="2" t="s">
        <v>3989</v>
      </c>
      <c r="B603" s="2" t="s">
        <v>1419</v>
      </c>
      <c r="C603" s="2" t="s">
        <v>3819</v>
      </c>
      <c r="D603" s="2" t="s">
        <v>2231</v>
      </c>
      <c r="E603" s="2" t="s">
        <v>3814</v>
      </c>
      <c r="F603" s="2" t="s">
        <v>2250</v>
      </c>
      <c r="G603" s="2" t="s">
        <v>176</v>
      </c>
      <c r="H603" s="2" t="s">
        <v>3991</v>
      </c>
      <c r="I603" s="2" t="s">
        <v>3991</v>
      </c>
      <c r="J603" s="2"/>
      <c r="K603" s="2" t="s">
        <v>66</v>
      </c>
      <c r="L603" s="2" t="s">
        <v>66</v>
      </c>
      <c r="M603" s="2" t="s">
        <v>66</v>
      </c>
      <c r="N603" s="2" t="s">
        <v>66</v>
      </c>
      <c r="O603" s="2" t="s">
        <v>66</v>
      </c>
      <c r="P603" s="2" t="s">
        <v>3992</v>
      </c>
      <c r="Q603" s="2" t="s">
        <v>66</v>
      </c>
      <c r="R603" s="2" t="s">
        <v>66</v>
      </c>
      <c r="S603" s="2" t="s">
        <v>2192</v>
      </c>
      <c r="T603" s="1" t="s">
        <v>2251</v>
      </c>
      <c r="U603" s="2"/>
      <c r="V603" s="2"/>
      <c r="W603" s="2" t="s">
        <v>62</v>
      </c>
      <c r="X603" s="4" t="s">
        <v>102</v>
      </c>
      <c r="Y603" s="2"/>
      <c r="Z603" s="13" t="s">
        <v>4437</v>
      </c>
      <c r="AE603" t="e">
        <f>IF($AI603="Y",(_xlfn.XLOOKUP($Z603,#REF!,#REF!,)),"")</f>
        <v>#REF!</v>
      </c>
      <c r="AF603" t="e">
        <f>IF($AI603="Y",(_xlfn.XLOOKUP($Z603,#REF!,#REF!,)),"")</f>
        <v>#REF!</v>
      </c>
      <c r="AG603" t="e">
        <f>IF($AI603="Y",(_xlfn.XLOOKUP($Z603,#REF!,#REF!,)),"")</f>
        <v>#REF!</v>
      </c>
      <c r="AH603" t="e">
        <f>IF($AI603="Y",(_xlfn.XLOOKUP($Z603,#REF!,#REF!,)),"")</f>
        <v>#REF!</v>
      </c>
      <c r="AI603" t="e">
        <f>_xlfn.IFNA(_xlfn.XLOOKUP($Z603,#REF!,#REF!,),"")</f>
        <v>#REF!</v>
      </c>
    </row>
    <row r="604" spans="1:35" hidden="1">
      <c r="A604" s="2" t="s">
        <v>3989</v>
      </c>
      <c r="B604" s="2" t="s">
        <v>1419</v>
      </c>
      <c r="C604" s="2" t="s">
        <v>3820</v>
      </c>
      <c r="D604" s="2" t="s">
        <v>2354</v>
      </c>
      <c r="E604" s="2" t="s">
        <v>3814</v>
      </c>
      <c r="F604" s="2" t="s">
        <v>2355</v>
      </c>
      <c r="G604" s="2" t="s">
        <v>176</v>
      </c>
      <c r="H604" s="2" t="s">
        <v>3991</v>
      </c>
      <c r="I604" s="2" t="s">
        <v>3991</v>
      </c>
      <c r="J604" s="2"/>
      <c r="K604" s="2" t="s">
        <v>66</v>
      </c>
      <c r="L604" s="2" t="s">
        <v>66</v>
      </c>
      <c r="M604" s="2" t="s">
        <v>66</v>
      </c>
      <c r="N604" s="2" t="s">
        <v>66</v>
      </c>
      <c r="O604" s="2" t="s">
        <v>66</v>
      </c>
      <c r="P604" s="2" t="s">
        <v>3992</v>
      </c>
      <c r="Q604" s="2" t="s">
        <v>66</v>
      </c>
      <c r="R604" s="2" t="s">
        <v>66</v>
      </c>
      <c r="S604" s="2" t="s">
        <v>2298</v>
      </c>
      <c r="T604" s="1" t="s">
        <v>2356</v>
      </c>
      <c r="U604" s="2"/>
      <c r="V604" s="2"/>
      <c r="W604" s="2" t="s">
        <v>62</v>
      </c>
      <c r="X604" s="4" t="s">
        <v>102</v>
      </c>
      <c r="Y604" s="2"/>
      <c r="Z604" s="13" t="s">
        <v>4437</v>
      </c>
      <c r="AE604" t="e">
        <f>IF($AI604="Y",(_xlfn.XLOOKUP($Z604,#REF!,#REF!,)),"")</f>
        <v>#REF!</v>
      </c>
      <c r="AF604" t="e">
        <f>IF($AI604="Y",(_xlfn.XLOOKUP($Z604,#REF!,#REF!,)),"")</f>
        <v>#REF!</v>
      </c>
      <c r="AG604" t="e">
        <f>IF($AI604="Y",(_xlfn.XLOOKUP($Z604,#REF!,#REF!,)),"")</f>
        <v>#REF!</v>
      </c>
      <c r="AH604" t="e">
        <f>IF($AI604="Y",(_xlfn.XLOOKUP($Z604,#REF!,#REF!,)),"")</f>
        <v>#REF!</v>
      </c>
      <c r="AI604" t="e">
        <f>_xlfn.IFNA(_xlfn.XLOOKUP($Z604,#REF!,#REF!,),"")</f>
        <v>#REF!</v>
      </c>
    </row>
    <row r="605" spans="1:35" hidden="1">
      <c r="A605" s="2" t="s">
        <v>3989</v>
      </c>
      <c r="B605" s="2" t="s">
        <v>1419</v>
      </c>
      <c r="C605" s="2" t="s">
        <v>3821</v>
      </c>
      <c r="D605" s="2" t="s">
        <v>2354</v>
      </c>
      <c r="E605" s="2" t="s">
        <v>3814</v>
      </c>
      <c r="F605" s="2" t="s">
        <v>2358</v>
      </c>
      <c r="G605" s="2" t="s">
        <v>176</v>
      </c>
      <c r="H605" s="2" t="s">
        <v>3991</v>
      </c>
      <c r="I605" s="2" t="s">
        <v>3991</v>
      </c>
      <c r="J605" s="2"/>
      <c r="K605" s="2" t="s">
        <v>66</v>
      </c>
      <c r="L605" s="2" t="s">
        <v>66</v>
      </c>
      <c r="M605" s="2" t="s">
        <v>66</v>
      </c>
      <c r="N605" s="2" t="s">
        <v>66</v>
      </c>
      <c r="O605" s="2" t="s">
        <v>66</v>
      </c>
      <c r="P605" s="2" t="s">
        <v>3992</v>
      </c>
      <c r="Q605" s="2" t="s">
        <v>66</v>
      </c>
      <c r="R605" s="2" t="s">
        <v>66</v>
      </c>
      <c r="S605" s="2" t="s">
        <v>2298</v>
      </c>
      <c r="T605" s="1" t="s">
        <v>2359</v>
      </c>
      <c r="U605" s="2"/>
      <c r="V605" s="2"/>
      <c r="W605" s="2" t="s">
        <v>62</v>
      </c>
      <c r="X605" s="4" t="s">
        <v>102</v>
      </c>
      <c r="Y605" s="2"/>
      <c r="Z605" s="13" t="s">
        <v>4437</v>
      </c>
      <c r="AE605" t="e">
        <f>IF($AI605="Y",(_xlfn.XLOOKUP($Z605,#REF!,#REF!,)),"")</f>
        <v>#REF!</v>
      </c>
      <c r="AF605" t="e">
        <f>IF($AI605="Y",(_xlfn.XLOOKUP($Z605,#REF!,#REF!,)),"")</f>
        <v>#REF!</v>
      </c>
      <c r="AG605" t="e">
        <f>IF($AI605="Y",(_xlfn.XLOOKUP($Z605,#REF!,#REF!,)),"")</f>
        <v>#REF!</v>
      </c>
      <c r="AH605" t="e">
        <f>IF($AI605="Y",(_xlfn.XLOOKUP($Z605,#REF!,#REF!,)),"")</f>
        <v>#REF!</v>
      </c>
      <c r="AI605" t="e">
        <f>_xlfn.IFNA(_xlfn.XLOOKUP($Z605,#REF!,#REF!,),"")</f>
        <v>#REF!</v>
      </c>
    </row>
    <row r="606" spans="1:35" hidden="1">
      <c r="A606" s="2" t="s">
        <v>3989</v>
      </c>
      <c r="B606" s="2" t="s">
        <v>2817</v>
      </c>
      <c r="C606" s="2" t="s">
        <v>3822</v>
      </c>
      <c r="D606" s="2" t="s">
        <v>2922</v>
      </c>
      <c r="E606" s="2" t="s">
        <v>3814</v>
      </c>
      <c r="F606" s="2" t="s">
        <v>2923</v>
      </c>
      <c r="G606" s="2" t="s">
        <v>176</v>
      </c>
      <c r="H606" s="2" t="s">
        <v>3991</v>
      </c>
      <c r="I606" s="2" t="s">
        <v>3991</v>
      </c>
      <c r="J606" s="2"/>
      <c r="K606" s="2" t="s">
        <v>66</v>
      </c>
      <c r="L606" s="2" t="s">
        <v>66</v>
      </c>
      <c r="M606" s="2" t="s">
        <v>66</v>
      </c>
      <c r="N606" s="2" t="s">
        <v>66</v>
      </c>
      <c r="O606" s="2" t="s">
        <v>66</v>
      </c>
      <c r="P606" s="2" t="s">
        <v>3992</v>
      </c>
      <c r="Q606" s="2" t="s">
        <v>66</v>
      </c>
      <c r="R606" s="2" t="s">
        <v>66</v>
      </c>
      <c r="S606" s="2" t="s">
        <v>2647</v>
      </c>
      <c r="T606" s="2" t="s">
        <v>2924</v>
      </c>
      <c r="U606" s="2"/>
      <c r="V606" s="2"/>
      <c r="W606" s="2" t="s">
        <v>62</v>
      </c>
      <c r="X606" s="4" t="s">
        <v>102</v>
      </c>
      <c r="Y606" s="2"/>
      <c r="Z606" s="13" t="s">
        <v>4451</v>
      </c>
      <c r="AE606" t="str">
        <f>IF($AI606="Y",(_xlfn.XLOOKUP($Z606,#REF!,#REF!,)),"")</f>
        <v/>
      </c>
      <c r="AF606" t="str">
        <f>IF($AI606="Y",(_xlfn.XLOOKUP($Z606,#REF!,#REF!,)),"")</f>
        <v/>
      </c>
      <c r="AG606" t="str">
        <f>IF($AI606="Y",(_xlfn.XLOOKUP($Z606,#REF!,#REF!,)),"")</f>
        <v/>
      </c>
      <c r="AH606" t="str">
        <f>IF($AI606="Y",(_xlfn.XLOOKUP($Z606,#REF!,#REF!,)),"")</f>
        <v/>
      </c>
      <c r="AI606" s="10" t="s">
        <v>4547</v>
      </c>
    </row>
    <row r="607" spans="1:35" hidden="1">
      <c r="A607" s="2" t="s">
        <v>3989</v>
      </c>
      <c r="B607" s="2" t="s">
        <v>2817</v>
      </c>
      <c r="C607" s="2" t="s">
        <v>3823</v>
      </c>
      <c r="D607" s="2" t="s">
        <v>2861</v>
      </c>
      <c r="E607" s="2" t="s">
        <v>3814</v>
      </c>
      <c r="F607" s="2" t="s">
        <v>2926</v>
      </c>
      <c r="G607" s="2" t="s">
        <v>176</v>
      </c>
      <c r="H607" s="2" t="s">
        <v>3991</v>
      </c>
      <c r="I607" s="2" t="s">
        <v>3991</v>
      </c>
      <c r="J607" s="2"/>
      <c r="K607" s="2" t="s">
        <v>66</v>
      </c>
      <c r="L607" s="2" t="s">
        <v>66</v>
      </c>
      <c r="M607" s="2" t="s">
        <v>66</v>
      </c>
      <c r="N607" s="2" t="s">
        <v>66</v>
      </c>
      <c r="O607" s="2" t="s">
        <v>66</v>
      </c>
      <c r="P607" s="2" t="s">
        <v>3992</v>
      </c>
      <c r="Q607" s="2" t="s">
        <v>66</v>
      </c>
      <c r="R607" s="2" t="s">
        <v>66</v>
      </c>
      <c r="S607" s="2" t="s">
        <v>2647</v>
      </c>
      <c r="T607" s="2" t="s">
        <v>2927</v>
      </c>
      <c r="U607" s="2"/>
      <c r="V607" s="2"/>
      <c r="W607" s="2" t="s">
        <v>62</v>
      </c>
      <c r="X607" s="4" t="s">
        <v>102</v>
      </c>
      <c r="Y607" s="2"/>
      <c r="Z607" s="13" t="s">
        <v>4451</v>
      </c>
      <c r="AE607" t="str">
        <f>IF($AI607="Y",(_xlfn.XLOOKUP($Z607,#REF!,#REF!,)),"")</f>
        <v/>
      </c>
      <c r="AF607" t="str">
        <f>IF($AI607="Y",(_xlfn.XLOOKUP($Z607,#REF!,#REF!,)),"")</f>
        <v/>
      </c>
      <c r="AG607" t="str">
        <f>IF($AI607="Y",(_xlfn.XLOOKUP($Z607,#REF!,#REF!,)),"")</f>
        <v/>
      </c>
      <c r="AH607" t="str">
        <f>IF($AI607="Y",(_xlfn.XLOOKUP($Z607,#REF!,#REF!,)),"")</f>
        <v/>
      </c>
      <c r="AI607" s="10" t="s">
        <v>4547</v>
      </c>
    </row>
    <row r="608" spans="1:35" hidden="1">
      <c r="A608" s="2" t="s">
        <v>3989</v>
      </c>
      <c r="B608" s="2" t="s">
        <v>2817</v>
      </c>
      <c r="C608" s="2" t="s">
        <v>3824</v>
      </c>
      <c r="D608" s="2" t="s">
        <v>2861</v>
      </c>
      <c r="E608" s="2" t="s">
        <v>3814</v>
      </c>
      <c r="F608" s="2" t="s">
        <v>2929</v>
      </c>
      <c r="G608" s="2" t="s">
        <v>176</v>
      </c>
      <c r="H608" s="2" t="s">
        <v>3991</v>
      </c>
      <c r="I608" s="2" t="s">
        <v>3991</v>
      </c>
      <c r="J608" s="2"/>
      <c r="K608" s="2" t="s">
        <v>66</v>
      </c>
      <c r="L608" s="2" t="s">
        <v>66</v>
      </c>
      <c r="M608" s="2" t="s">
        <v>66</v>
      </c>
      <c r="N608" s="2" t="s">
        <v>66</v>
      </c>
      <c r="O608" s="2" t="s">
        <v>66</v>
      </c>
      <c r="P608" s="2" t="s">
        <v>3992</v>
      </c>
      <c r="Q608" s="2" t="s">
        <v>66</v>
      </c>
      <c r="R608" s="2" t="s">
        <v>66</v>
      </c>
      <c r="S608" s="2" t="s">
        <v>2647</v>
      </c>
      <c r="T608" s="2" t="s">
        <v>2930</v>
      </c>
      <c r="U608" s="2"/>
      <c r="V608" s="2"/>
      <c r="W608" s="2" t="s">
        <v>62</v>
      </c>
      <c r="X608" s="4" t="s">
        <v>102</v>
      </c>
      <c r="Y608" s="2"/>
      <c r="Z608" s="13" t="s">
        <v>4451</v>
      </c>
      <c r="AE608" t="str">
        <f>IF($AI608="Y",(_xlfn.XLOOKUP($Z608,#REF!,#REF!,)),"")</f>
        <v/>
      </c>
      <c r="AF608" t="str">
        <f>IF($AI608="Y",(_xlfn.XLOOKUP($Z608,#REF!,#REF!,)),"")</f>
        <v/>
      </c>
      <c r="AG608" t="str">
        <f>IF($AI608="Y",(_xlfn.XLOOKUP($Z608,#REF!,#REF!,)),"")</f>
        <v/>
      </c>
      <c r="AH608" t="str">
        <f>IF($AI608="Y",(_xlfn.XLOOKUP($Z608,#REF!,#REF!,)),"")</f>
        <v/>
      </c>
      <c r="AI608" s="10" t="s">
        <v>4547</v>
      </c>
    </row>
    <row r="609" spans="1:35" hidden="1">
      <c r="A609" s="2" t="s">
        <v>3989</v>
      </c>
      <c r="B609" s="2" t="s">
        <v>2817</v>
      </c>
      <c r="C609" s="2" t="s">
        <v>3825</v>
      </c>
      <c r="D609" s="2" t="s">
        <v>2861</v>
      </c>
      <c r="E609" s="2" t="s">
        <v>3814</v>
      </c>
      <c r="F609" s="2" t="s">
        <v>2932</v>
      </c>
      <c r="G609" s="2" t="s">
        <v>176</v>
      </c>
      <c r="H609" s="2" t="s">
        <v>3991</v>
      </c>
      <c r="I609" s="2" t="s">
        <v>3991</v>
      </c>
      <c r="J609" s="2"/>
      <c r="K609" s="2" t="s">
        <v>66</v>
      </c>
      <c r="L609" s="2" t="s">
        <v>66</v>
      </c>
      <c r="M609" s="2" t="s">
        <v>66</v>
      </c>
      <c r="N609" s="2" t="s">
        <v>66</v>
      </c>
      <c r="O609" s="2" t="s">
        <v>66</v>
      </c>
      <c r="P609" s="2" t="s">
        <v>3992</v>
      </c>
      <c r="Q609" s="2" t="s">
        <v>66</v>
      </c>
      <c r="R609" s="2" t="s">
        <v>66</v>
      </c>
      <c r="S609" s="2" t="s">
        <v>2647</v>
      </c>
      <c r="T609" s="2" t="s">
        <v>2933</v>
      </c>
      <c r="U609" s="2"/>
      <c r="V609" s="2"/>
      <c r="W609" s="2" t="s">
        <v>62</v>
      </c>
      <c r="X609" s="4" t="s">
        <v>102</v>
      </c>
      <c r="Y609" s="2"/>
      <c r="Z609" s="13" t="s">
        <v>4451</v>
      </c>
      <c r="AE609" t="str">
        <f>IF($AI609="Y",(_xlfn.XLOOKUP($Z609,#REF!,#REF!,)),"")</f>
        <v/>
      </c>
      <c r="AF609" t="str">
        <f>IF($AI609="Y",(_xlfn.XLOOKUP($Z609,#REF!,#REF!,)),"")</f>
        <v/>
      </c>
      <c r="AG609" t="str">
        <f>IF($AI609="Y",(_xlfn.XLOOKUP($Z609,#REF!,#REF!,)),"")</f>
        <v/>
      </c>
      <c r="AH609" t="str">
        <f>IF($AI609="Y",(_xlfn.XLOOKUP($Z609,#REF!,#REF!,)),"")</f>
        <v/>
      </c>
      <c r="AI609" s="10" t="s">
        <v>4547</v>
      </c>
    </row>
    <row r="610" spans="1:35" hidden="1">
      <c r="A610" s="2" t="s">
        <v>3989</v>
      </c>
      <c r="B610" s="2" t="s">
        <v>2817</v>
      </c>
      <c r="C610" s="2" t="s">
        <v>3826</v>
      </c>
      <c r="D610" s="2" t="s">
        <v>2902</v>
      </c>
      <c r="E610" s="2" t="s">
        <v>3809</v>
      </c>
      <c r="F610" s="2" t="s">
        <v>2959</v>
      </c>
      <c r="G610" s="2" t="s">
        <v>176</v>
      </c>
      <c r="H610" s="2" t="s">
        <v>3991</v>
      </c>
      <c r="I610" s="2" t="s">
        <v>3991</v>
      </c>
      <c r="J610" s="2"/>
      <c r="K610" s="2" t="s">
        <v>66</v>
      </c>
      <c r="L610" s="2" t="s">
        <v>66</v>
      </c>
      <c r="M610" s="2" t="s">
        <v>66</v>
      </c>
      <c r="N610" s="2" t="s">
        <v>66</v>
      </c>
      <c r="O610" s="2" t="s">
        <v>66</v>
      </c>
      <c r="P610" s="2" t="s">
        <v>3992</v>
      </c>
      <c r="Q610" s="2" t="s">
        <v>66</v>
      </c>
      <c r="R610" s="2" t="s">
        <v>66</v>
      </c>
      <c r="S610" s="2" t="s">
        <v>2647</v>
      </c>
      <c r="T610" s="2" t="s">
        <v>2961</v>
      </c>
      <c r="U610" s="2"/>
      <c r="V610" s="2"/>
      <c r="W610" s="2" t="s">
        <v>62</v>
      </c>
      <c r="X610" s="4" t="s">
        <v>102</v>
      </c>
      <c r="Y610" s="2"/>
      <c r="Z610" s="13" t="s">
        <v>4459</v>
      </c>
      <c r="AE610" t="str">
        <f>IF($AI610="Y",(_xlfn.XLOOKUP($Z610,#REF!,#REF!,)),"")</f>
        <v/>
      </c>
      <c r="AF610" t="str">
        <f>IF($AI610="Y",(_xlfn.XLOOKUP($Z610,#REF!,#REF!,)),"")</f>
        <v/>
      </c>
      <c r="AG610" t="str">
        <f>IF($AI610="Y",(_xlfn.XLOOKUP($Z610,#REF!,#REF!,)),"")</f>
        <v/>
      </c>
      <c r="AH610" t="str">
        <f>IF($AI610="Y",(_xlfn.XLOOKUP($Z610,#REF!,#REF!,)),"")</f>
        <v/>
      </c>
      <c r="AI610" s="10" t="s">
        <v>4547</v>
      </c>
    </row>
    <row r="611" spans="1:35" hidden="1">
      <c r="A611" s="2" t="s">
        <v>3989</v>
      </c>
      <c r="B611" s="2" t="s">
        <v>2817</v>
      </c>
      <c r="C611" s="2" t="s">
        <v>3827</v>
      </c>
      <c r="D611" s="2" t="s">
        <v>3025</v>
      </c>
      <c r="E611" s="2" t="s">
        <v>3803</v>
      </c>
      <c r="F611" s="2" t="s">
        <v>3026</v>
      </c>
      <c r="G611" s="2" t="s">
        <v>176</v>
      </c>
      <c r="H611" s="2" t="s">
        <v>3991</v>
      </c>
      <c r="I611" s="2" t="s">
        <v>3991</v>
      </c>
      <c r="J611" s="2"/>
      <c r="K611" s="2" t="s">
        <v>66</v>
      </c>
      <c r="L611" s="2" t="s">
        <v>66</v>
      </c>
      <c r="M611" s="2" t="s">
        <v>66</v>
      </c>
      <c r="N611" s="2" t="s">
        <v>66</v>
      </c>
      <c r="O611" s="2" t="s">
        <v>66</v>
      </c>
      <c r="P611" s="2" t="s">
        <v>3992</v>
      </c>
      <c r="Q611" s="2" t="s">
        <v>66</v>
      </c>
      <c r="R611" s="2" t="s">
        <v>66</v>
      </c>
      <c r="S611" s="2" t="s">
        <v>2974</v>
      </c>
      <c r="T611" s="2" t="s">
        <v>3027</v>
      </c>
      <c r="U611" s="2"/>
      <c r="V611" s="2"/>
      <c r="W611" s="2" t="s">
        <v>62</v>
      </c>
      <c r="X611" s="4" t="s">
        <v>102</v>
      </c>
      <c r="Y611" s="2"/>
      <c r="Z611" s="13" t="s">
        <v>4462</v>
      </c>
      <c r="AE611" t="e">
        <f>IF($AI611="Y",(_xlfn.XLOOKUP($Z611,#REF!,#REF!,)),"")</f>
        <v>#REF!</v>
      </c>
      <c r="AF611" t="e">
        <f>IF($AI611="Y",(_xlfn.XLOOKUP($Z611,#REF!,#REF!,)),"")</f>
        <v>#REF!</v>
      </c>
      <c r="AG611" t="e">
        <f>IF($AI611="Y",(_xlfn.XLOOKUP($Z611,#REF!,#REF!,)),"")</f>
        <v>#REF!</v>
      </c>
      <c r="AH611" t="e">
        <f>IF($AI611="Y",(_xlfn.XLOOKUP($Z611,#REF!,#REF!,)),"")</f>
        <v>#REF!</v>
      </c>
      <c r="AI611" t="e">
        <f>_xlfn.IFNA(_xlfn.XLOOKUP($Z611,#REF!,#REF!,),"")</f>
        <v>#REF!</v>
      </c>
    </row>
    <row r="612" spans="1:35" hidden="1">
      <c r="A612" s="2" t="s">
        <v>3989</v>
      </c>
      <c r="B612" s="2" t="s">
        <v>3050</v>
      </c>
      <c r="C612" s="2" t="s">
        <v>3828</v>
      </c>
      <c r="D612" s="2" t="s">
        <v>3109</v>
      </c>
      <c r="E612" s="2" t="s">
        <v>3814</v>
      </c>
      <c r="F612" s="2" t="s">
        <v>3110</v>
      </c>
      <c r="G612" s="2" t="s">
        <v>176</v>
      </c>
      <c r="H612" s="2" t="s">
        <v>3991</v>
      </c>
      <c r="I612" s="2" t="s">
        <v>3991</v>
      </c>
      <c r="J612" s="2"/>
      <c r="K612" s="2" t="s">
        <v>66</v>
      </c>
      <c r="L612" s="2" t="s">
        <v>66</v>
      </c>
      <c r="M612" s="2" t="s">
        <v>66</v>
      </c>
      <c r="N612" s="2" t="s">
        <v>66</v>
      </c>
      <c r="O612" s="2" t="s">
        <v>66</v>
      </c>
      <c r="P612" s="2" t="s">
        <v>3992</v>
      </c>
      <c r="Q612" s="2" t="s">
        <v>66</v>
      </c>
      <c r="R612" s="2" t="s">
        <v>66</v>
      </c>
      <c r="S612" s="2" t="s">
        <v>3102</v>
      </c>
      <c r="T612" s="2" t="s">
        <v>3111</v>
      </c>
      <c r="U612" s="2"/>
      <c r="V612" s="2"/>
      <c r="W612" s="2" t="s">
        <v>62</v>
      </c>
      <c r="X612" s="4" t="s">
        <v>102</v>
      </c>
      <c r="Y612" s="2"/>
      <c r="Z612" s="13" t="s">
        <v>4357</v>
      </c>
      <c r="AE612" t="e">
        <f>IF($AI612="Y",(_xlfn.XLOOKUP($Z612,#REF!,#REF!,)),"")</f>
        <v>#REF!</v>
      </c>
      <c r="AF612" t="e">
        <f>IF($AI612="Y",(_xlfn.XLOOKUP($Z612,#REF!,#REF!,)),"")</f>
        <v>#REF!</v>
      </c>
      <c r="AG612" t="e">
        <f>IF($AI612="Y",(_xlfn.XLOOKUP($Z612,#REF!,#REF!,)),"")</f>
        <v>#REF!</v>
      </c>
      <c r="AH612" t="e">
        <f>IF($AI612="Y",(_xlfn.XLOOKUP($Z612,#REF!,#REF!,)),"")</f>
        <v>#REF!</v>
      </c>
      <c r="AI612" t="e">
        <f>_xlfn.IFNA(_xlfn.XLOOKUP($Z612,#REF!,#REF!,),"")</f>
        <v>#REF!</v>
      </c>
    </row>
    <row r="613" spans="1:35" hidden="1">
      <c r="A613" s="2" t="s">
        <v>3989</v>
      </c>
      <c r="B613" s="2" t="s">
        <v>3050</v>
      </c>
      <c r="C613" s="2" t="s">
        <v>3829</v>
      </c>
      <c r="D613" s="2" t="s">
        <v>3109</v>
      </c>
      <c r="E613" s="2" t="s">
        <v>3814</v>
      </c>
      <c r="F613" s="2" t="s">
        <v>3113</v>
      </c>
      <c r="G613" s="2" t="s">
        <v>176</v>
      </c>
      <c r="H613" s="2" t="s">
        <v>3991</v>
      </c>
      <c r="I613" s="2" t="s">
        <v>3991</v>
      </c>
      <c r="J613" s="2"/>
      <c r="K613" s="2" t="s">
        <v>66</v>
      </c>
      <c r="L613" s="2" t="s">
        <v>66</v>
      </c>
      <c r="M613" s="2" t="s">
        <v>66</v>
      </c>
      <c r="N613" s="2" t="s">
        <v>66</v>
      </c>
      <c r="O613" s="2" t="s">
        <v>66</v>
      </c>
      <c r="P613" s="2" t="s">
        <v>3992</v>
      </c>
      <c r="Q613" s="2" t="s">
        <v>66</v>
      </c>
      <c r="R613" s="2" t="s">
        <v>66</v>
      </c>
      <c r="S613" s="2" t="s">
        <v>3102</v>
      </c>
      <c r="T613" s="2" t="s">
        <v>3114</v>
      </c>
      <c r="U613" s="2"/>
      <c r="V613" s="2"/>
      <c r="W613" s="2" t="s">
        <v>62</v>
      </c>
      <c r="X613" s="4" t="s">
        <v>102</v>
      </c>
      <c r="Y613" s="2"/>
      <c r="Z613" s="13" t="s">
        <v>4357</v>
      </c>
      <c r="AE613" t="e">
        <f>IF($AI613="Y",(_xlfn.XLOOKUP($Z613,#REF!,#REF!,)),"")</f>
        <v>#REF!</v>
      </c>
      <c r="AF613" t="e">
        <f>IF($AI613="Y",(_xlfn.XLOOKUP($Z613,#REF!,#REF!,)),"")</f>
        <v>#REF!</v>
      </c>
      <c r="AG613" t="e">
        <f>IF($AI613="Y",(_xlfn.XLOOKUP($Z613,#REF!,#REF!,)),"")</f>
        <v>#REF!</v>
      </c>
      <c r="AH613" t="e">
        <f>IF($AI613="Y",(_xlfn.XLOOKUP($Z613,#REF!,#REF!,)),"")</f>
        <v>#REF!</v>
      </c>
      <c r="AI613" t="e">
        <f>_xlfn.IFNA(_xlfn.XLOOKUP($Z613,#REF!,#REF!,),"")</f>
        <v>#REF!</v>
      </c>
    </row>
    <row r="614" spans="1:35" hidden="1">
      <c r="A614" s="2" t="s">
        <v>3989</v>
      </c>
      <c r="B614" s="2" t="s">
        <v>3050</v>
      </c>
      <c r="C614" s="2" t="s">
        <v>3830</v>
      </c>
      <c r="D614" s="2" t="s">
        <v>3109</v>
      </c>
      <c r="E614" s="2" t="s">
        <v>3814</v>
      </c>
      <c r="F614" s="2" t="s">
        <v>3116</v>
      </c>
      <c r="G614" s="2" t="s">
        <v>176</v>
      </c>
      <c r="H614" s="2" t="s">
        <v>3991</v>
      </c>
      <c r="I614" s="2" t="s">
        <v>3991</v>
      </c>
      <c r="J614" s="2"/>
      <c r="K614" s="2" t="s">
        <v>66</v>
      </c>
      <c r="L614" s="2" t="s">
        <v>66</v>
      </c>
      <c r="M614" s="2" t="s">
        <v>66</v>
      </c>
      <c r="N614" s="2" t="s">
        <v>66</v>
      </c>
      <c r="O614" s="2" t="s">
        <v>66</v>
      </c>
      <c r="P614" s="2" t="s">
        <v>3992</v>
      </c>
      <c r="Q614" s="2" t="s">
        <v>66</v>
      </c>
      <c r="R614" s="2" t="s">
        <v>66</v>
      </c>
      <c r="S614" s="2" t="s">
        <v>3102</v>
      </c>
      <c r="T614" s="2" t="s">
        <v>3117</v>
      </c>
      <c r="U614" s="2"/>
      <c r="V614" s="2"/>
      <c r="W614" s="2" t="s">
        <v>62</v>
      </c>
      <c r="X614" s="4" t="s">
        <v>102</v>
      </c>
      <c r="Y614" s="2"/>
      <c r="Z614" s="13" t="s">
        <v>4357</v>
      </c>
      <c r="AE614" t="e">
        <f>IF($AI614="Y",(_xlfn.XLOOKUP($Z614,#REF!,#REF!,)),"")</f>
        <v>#REF!</v>
      </c>
      <c r="AF614" t="e">
        <f>IF($AI614="Y",(_xlfn.XLOOKUP($Z614,#REF!,#REF!,)),"")</f>
        <v>#REF!</v>
      </c>
      <c r="AG614" t="e">
        <f>IF($AI614="Y",(_xlfn.XLOOKUP($Z614,#REF!,#REF!,)),"")</f>
        <v>#REF!</v>
      </c>
      <c r="AH614" t="e">
        <f>IF($AI614="Y",(_xlfn.XLOOKUP($Z614,#REF!,#REF!,)),"")</f>
        <v>#REF!</v>
      </c>
      <c r="AI614" t="e">
        <f>_xlfn.IFNA(_xlfn.XLOOKUP($Z614,#REF!,#REF!,),"")</f>
        <v>#REF!</v>
      </c>
    </row>
    <row r="615" spans="1:35" hidden="1">
      <c r="A615" s="2" t="s">
        <v>3989</v>
      </c>
      <c r="B615" s="2" t="s">
        <v>3050</v>
      </c>
      <c r="C615" s="2" t="s">
        <v>3831</v>
      </c>
      <c r="D615" s="2" t="s">
        <v>3109</v>
      </c>
      <c r="E615" s="2" t="s">
        <v>3814</v>
      </c>
      <c r="F615" s="2" t="s">
        <v>3119</v>
      </c>
      <c r="G615" s="2" t="s">
        <v>176</v>
      </c>
      <c r="H615" s="2" t="s">
        <v>3991</v>
      </c>
      <c r="I615" s="2" t="s">
        <v>3991</v>
      </c>
      <c r="J615" s="2"/>
      <c r="K615" s="2" t="s">
        <v>66</v>
      </c>
      <c r="L615" s="2" t="s">
        <v>66</v>
      </c>
      <c r="M615" s="2" t="s">
        <v>66</v>
      </c>
      <c r="N615" s="2" t="s">
        <v>66</v>
      </c>
      <c r="O615" s="2" t="s">
        <v>66</v>
      </c>
      <c r="P615" s="2" t="s">
        <v>3992</v>
      </c>
      <c r="Q615" s="2" t="s">
        <v>66</v>
      </c>
      <c r="R615" s="2" t="s">
        <v>66</v>
      </c>
      <c r="S615" s="2" t="s">
        <v>3102</v>
      </c>
      <c r="T615" s="2" t="s">
        <v>3120</v>
      </c>
      <c r="U615" s="2"/>
      <c r="V615" s="2"/>
      <c r="W615" s="2" t="s">
        <v>62</v>
      </c>
      <c r="X615" s="4" t="s">
        <v>102</v>
      </c>
      <c r="Y615" s="2"/>
      <c r="Z615" s="13" t="s">
        <v>4357</v>
      </c>
      <c r="AE615" t="e">
        <f>IF($AI615="Y",(_xlfn.XLOOKUP($Z615,#REF!,#REF!,)),"")</f>
        <v>#REF!</v>
      </c>
      <c r="AF615" t="e">
        <f>IF($AI615="Y",(_xlfn.XLOOKUP($Z615,#REF!,#REF!,)),"")</f>
        <v>#REF!</v>
      </c>
      <c r="AG615" t="e">
        <f>IF($AI615="Y",(_xlfn.XLOOKUP($Z615,#REF!,#REF!,)),"")</f>
        <v>#REF!</v>
      </c>
      <c r="AH615" t="e">
        <f>IF($AI615="Y",(_xlfn.XLOOKUP($Z615,#REF!,#REF!,)),"")</f>
        <v>#REF!</v>
      </c>
      <c r="AI615" t="e">
        <f>_xlfn.IFNA(_xlfn.XLOOKUP($Z615,#REF!,#REF!,),"")</f>
        <v>#REF!</v>
      </c>
    </row>
    <row r="616" spans="1:35" hidden="1">
      <c r="A616" s="2" t="s">
        <v>3989</v>
      </c>
      <c r="B616" s="2" t="s">
        <v>3050</v>
      </c>
      <c r="C616" s="2" t="s">
        <v>3832</v>
      </c>
      <c r="D616" s="2" t="s">
        <v>3109</v>
      </c>
      <c r="E616" s="2" t="s">
        <v>3814</v>
      </c>
      <c r="F616" s="2" t="s">
        <v>3122</v>
      </c>
      <c r="G616" s="2" t="s">
        <v>176</v>
      </c>
      <c r="H616" s="2" t="s">
        <v>3991</v>
      </c>
      <c r="I616" s="2" t="s">
        <v>3991</v>
      </c>
      <c r="J616" s="2"/>
      <c r="K616" s="2" t="s">
        <v>66</v>
      </c>
      <c r="L616" s="2" t="s">
        <v>66</v>
      </c>
      <c r="M616" s="2" t="s">
        <v>66</v>
      </c>
      <c r="N616" s="2" t="s">
        <v>66</v>
      </c>
      <c r="O616" s="2" t="s">
        <v>66</v>
      </c>
      <c r="P616" s="2" t="s">
        <v>3992</v>
      </c>
      <c r="Q616" s="2" t="s">
        <v>66</v>
      </c>
      <c r="R616" s="2" t="s">
        <v>66</v>
      </c>
      <c r="S616" s="2" t="s">
        <v>3102</v>
      </c>
      <c r="T616" s="2" t="s">
        <v>3123</v>
      </c>
      <c r="U616" s="2"/>
      <c r="V616" s="2"/>
      <c r="W616" s="2" t="s">
        <v>62</v>
      </c>
      <c r="X616" s="4" t="s">
        <v>102</v>
      </c>
      <c r="Y616" s="2"/>
      <c r="Z616" s="13" t="s">
        <v>4357</v>
      </c>
      <c r="AE616" t="e">
        <f>IF($AI616="Y",(_xlfn.XLOOKUP($Z616,#REF!,#REF!,)),"")</f>
        <v>#REF!</v>
      </c>
      <c r="AF616" t="e">
        <f>IF($AI616="Y",(_xlfn.XLOOKUP($Z616,#REF!,#REF!,)),"")</f>
        <v>#REF!</v>
      </c>
      <c r="AG616" t="e">
        <f>IF($AI616="Y",(_xlfn.XLOOKUP($Z616,#REF!,#REF!,)),"")</f>
        <v>#REF!</v>
      </c>
      <c r="AH616" t="e">
        <f>IF($AI616="Y",(_xlfn.XLOOKUP($Z616,#REF!,#REF!,)),"")</f>
        <v>#REF!</v>
      </c>
      <c r="AI616" t="e">
        <f>_xlfn.IFNA(_xlfn.XLOOKUP($Z616,#REF!,#REF!,),"")</f>
        <v>#REF!</v>
      </c>
    </row>
    <row r="617" spans="1:35" hidden="1">
      <c r="A617" s="2" t="s">
        <v>3989</v>
      </c>
      <c r="B617" s="2" t="s">
        <v>89</v>
      </c>
      <c r="C617" s="2" t="s">
        <v>3833</v>
      </c>
      <c r="D617" s="2" t="s">
        <v>477</v>
      </c>
      <c r="E617" s="2" t="s">
        <v>3834</v>
      </c>
      <c r="F617" s="2" t="s">
        <v>175</v>
      </c>
      <c r="G617" s="2" t="s">
        <v>176</v>
      </c>
      <c r="H617" s="2" t="s">
        <v>3991</v>
      </c>
      <c r="I617" s="2" t="s">
        <v>3991</v>
      </c>
      <c r="J617" s="2"/>
      <c r="K617" s="2" t="s">
        <v>66</v>
      </c>
      <c r="L617" s="2" t="s">
        <v>66</v>
      </c>
      <c r="M617" s="2" t="s">
        <v>66</v>
      </c>
      <c r="N617" s="2" t="s">
        <v>66</v>
      </c>
      <c r="O617" s="2" t="s">
        <v>66</v>
      </c>
      <c r="P617" s="2" t="s">
        <v>3992</v>
      </c>
      <c r="Q617" s="2" t="s">
        <v>179</v>
      </c>
      <c r="R617" s="2" t="s">
        <v>66</v>
      </c>
      <c r="S617" s="2" t="s">
        <v>438</v>
      </c>
      <c r="T617" s="2" t="s">
        <v>478</v>
      </c>
      <c r="U617" s="2"/>
      <c r="V617" s="2"/>
      <c r="W617" s="2" t="s">
        <v>182</v>
      </c>
      <c r="X617" s="4" t="s">
        <v>102</v>
      </c>
      <c r="Y617" s="2"/>
      <c r="Z617" s="13" t="s">
        <v>4553</v>
      </c>
      <c r="AE617" t="e">
        <f>IF($AI617="Y",(_xlfn.XLOOKUP($Z617,#REF!,#REF!,)),"")</f>
        <v>#REF!</v>
      </c>
      <c r="AF617" t="e">
        <f>IF($AI617="Y",(_xlfn.XLOOKUP($Z617,#REF!,#REF!,)),"")</f>
        <v>#REF!</v>
      </c>
      <c r="AG617" t="e">
        <f>IF($AI617="Y",(_xlfn.XLOOKUP($Z617,#REF!,#REF!,)),"")</f>
        <v>#REF!</v>
      </c>
      <c r="AH617" t="e">
        <f>IF($AI617="Y",(_xlfn.XLOOKUP($Z617,#REF!,#REF!,)),"")</f>
        <v>#REF!</v>
      </c>
      <c r="AI617" t="e">
        <f>_xlfn.IFNA(_xlfn.XLOOKUP($Z617,#REF!,#REF!,),"")</f>
        <v>#REF!</v>
      </c>
    </row>
    <row r="618" spans="1:35" hidden="1">
      <c r="A618" s="2" t="s">
        <v>3989</v>
      </c>
      <c r="B618" s="2" t="s">
        <v>525</v>
      </c>
      <c r="C618" s="2" t="s">
        <v>3835</v>
      </c>
      <c r="D618" s="2" t="s">
        <v>629</v>
      </c>
      <c r="E618" s="7" t="s">
        <v>3754</v>
      </c>
      <c r="F618" s="2" t="s">
        <v>630</v>
      </c>
      <c r="G618" s="2" t="s">
        <v>176</v>
      </c>
      <c r="H618" s="2" t="s">
        <v>3991</v>
      </c>
      <c r="I618" s="2" t="s">
        <v>3991</v>
      </c>
      <c r="J618" s="2"/>
      <c r="K618" s="2" t="s">
        <v>66</v>
      </c>
      <c r="L618" s="2" t="s">
        <v>66</v>
      </c>
      <c r="M618" s="2" t="s">
        <v>66</v>
      </c>
      <c r="N618" s="2" t="s">
        <v>66</v>
      </c>
      <c r="O618" s="2" t="s">
        <v>66</v>
      </c>
      <c r="P618" s="2" t="s">
        <v>3992</v>
      </c>
      <c r="Q618" s="2" t="s">
        <v>179</v>
      </c>
      <c r="R618" s="2" t="s">
        <v>66</v>
      </c>
      <c r="S618" s="2" t="s">
        <v>599</v>
      </c>
      <c r="T618" s="2" t="s">
        <v>637</v>
      </c>
      <c r="U618" s="2"/>
      <c r="V618" s="2"/>
      <c r="W618" s="2" t="s">
        <v>182</v>
      </c>
      <c r="X618" s="4" t="s">
        <v>102</v>
      </c>
      <c r="Y618" s="2"/>
      <c r="Z618" s="13" t="s">
        <v>4515</v>
      </c>
      <c r="AE618" t="e">
        <f>IF($AI618="Y",(_xlfn.XLOOKUP($Z618,#REF!,#REF!,)),"")</f>
        <v>#REF!</v>
      </c>
      <c r="AF618" t="e">
        <f>IF($AI618="Y",(_xlfn.XLOOKUP($Z618,#REF!,#REF!,)),"")</f>
        <v>#REF!</v>
      </c>
      <c r="AG618" t="e">
        <f>IF($AI618="Y",(_xlfn.XLOOKUP($Z618,#REF!,#REF!,)),"")</f>
        <v>#REF!</v>
      </c>
      <c r="AH618" t="e">
        <f>IF($AI618="Y",(_xlfn.XLOOKUP($Z618,#REF!,#REF!,)),"")</f>
        <v>#REF!</v>
      </c>
      <c r="AI618" t="e">
        <f>_xlfn.IFNA(_xlfn.XLOOKUP($Z618,#REF!,#REF!,),"")</f>
        <v>#REF!</v>
      </c>
    </row>
    <row r="619" spans="1:35" hidden="1">
      <c r="A619" s="2" t="s">
        <v>3989</v>
      </c>
      <c r="B619" s="2" t="s">
        <v>929</v>
      </c>
      <c r="C619" s="2" t="s">
        <v>3836</v>
      </c>
      <c r="D619" s="2" t="s">
        <v>1270</v>
      </c>
      <c r="E619" s="2" t="s">
        <v>3837</v>
      </c>
      <c r="F619" s="2" t="s">
        <v>1271</v>
      </c>
      <c r="G619" s="2" t="s">
        <v>176</v>
      </c>
      <c r="H619" s="2" t="s">
        <v>176</v>
      </c>
      <c r="I619" s="2" t="s">
        <v>176</v>
      </c>
      <c r="J619" s="2"/>
      <c r="K619" s="2" t="s">
        <v>66</v>
      </c>
      <c r="L619" s="2" t="s">
        <v>66</v>
      </c>
      <c r="M619" s="2" t="s">
        <v>66</v>
      </c>
      <c r="N619" s="2" t="s">
        <v>66</v>
      </c>
      <c r="O619" s="2" t="s">
        <v>66</v>
      </c>
      <c r="P619" s="2" t="s">
        <v>3992</v>
      </c>
      <c r="Q619" s="2" t="s">
        <v>179</v>
      </c>
      <c r="R619" s="2" t="s">
        <v>66</v>
      </c>
      <c r="S619" s="2" t="s">
        <v>1234</v>
      </c>
      <c r="T619" s="2" t="s">
        <v>1273</v>
      </c>
      <c r="U619" s="2"/>
      <c r="V619" s="2"/>
      <c r="W619" s="2" t="s">
        <v>182</v>
      </c>
      <c r="X619" s="4" t="s">
        <v>102</v>
      </c>
      <c r="Y619" s="2"/>
      <c r="Z619" s="13" t="s">
        <v>4523</v>
      </c>
      <c r="AE619" t="str">
        <f>IF($AI619="Y",(_xlfn.XLOOKUP($Z619,#REF!,#REF!,)),"")</f>
        <v/>
      </c>
      <c r="AF619" t="str">
        <f>IF($AI619="Y",(_xlfn.XLOOKUP($Z619,#REF!,#REF!,)),"")</f>
        <v/>
      </c>
      <c r="AG619" t="str">
        <f>IF($AI619="Y",(_xlfn.XLOOKUP($Z619,#REF!,#REF!,)),"")</f>
        <v/>
      </c>
      <c r="AH619" t="str">
        <f>IF($AI619="Y",(_xlfn.XLOOKUP($Z619,#REF!,#REF!,)),"")</f>
        <v/>
      </c>
      <c r="AI619" s="10" t="s">
        <v>4547</v>
      </c>
    </row>
    <row r="620" spans="1:35" hidden="1">
      <c r="A620" s="2" t="s">
        <v>3989</v>
      </c>
      <c r="B620" s="2" t="s">
        <v>1419</v>
      </c>
      <c r="C620" s="2" t="s">
        <v>3838</v>
      </c>
      <c r="D620" s="2" t="s">
        <v>2453</v>
      </c>
      <c r="E620" s="7" t="s">
        <v>3750</v>
      </c>
      <c r="F620" s="2" t="s">
        <v>1449</v>
      </c>
      <c r="G620" s="2" t="s">
        <v>176</v>
      </c>
      <c r="H620" s="2" t="s">
        <v>3991</v>
      </c>
      <c r="I620" s="2" t="s">
        <v>3991</v>
      </c>
      <c r="J620" s="2"/>
      <c r="K620" s="2" t="s">
        <v>66</v>
      </c>
      <c r="L620" s="2" t="s">
        <v>66</v>
      </c>
      <c r="M620" s="2" t="s">
        <v>66</v>
      </c>
      <c r="N620" s="2" t="s">
        <v>66</v>
      </c>
      <c r="O620" s="2" t="s">
        <v>66</v>
      </c>
      <c r="P620" s="2" t="s">
        <v>3992</v>
      </c>
      <c r="Q620" s="2" t="s">
        <v>179</v>
      </c>
      <c r="R620" s="2" t="s">
        <v>66</v>
      </c>
      <c r="S620" s="2" t="s">
        <v>1423</v>
      </c>
      <c r="T620" s="2" t="s">
        <v>2455</v>
      </c>
      <c r="U620" s="2"/>
      <c r="V620" s="2"/>
      <c r="W620" s="2" t="s">
        <v>182</v>
      </c>
      <c r="X620" s="4" t="s">
        <v>102</v>
      </c>
      <c r="Y620" s="2"/>
      <c r="Z620" s="13" t="s">
        <v>4519</v>
      </c>
      <c r="AE620" t="e">
        <f>IF($AI620="Y",(_xlfn.XLOOKUP($Z620,#REF!,#REF!,)),"")</f>
        <v>#REF!</v>
      </c>
      <c r="AF620" t="e">
        <f>IF($AI620="Y",(_xlfn.XLOOKUP($Z620,#REF!,#REF!,)),"")</f>
        <v>#REF!</v>
      </c>
      <c r="AG620" t="e">
        <f>IF($AI620="Y",(_xlfn.XLOOKUP($Z620,#REF!,#REF!,)),"")</f>
        <v>#REF!</v>
      </c>
      <c r="AH620" t="e">
        <f>IF($AI620="Y",(_xlfn.XLOOKUP($Z620,#REF!,#REF!,)),"")</f>
        <v>#REF!</v>
      </c>
      <c r="AI620" s="11" t="s">
        <v>4554</v>
      </c>
    </row>
    <row r="621" spans="1:35" hidden="1">
      <c r="A621" s="2" t="s">
        <v>3989</v>
      </c>
      <c r="B621" s="2" t="s">
        <v>1419</v>
      </c>
      <c r="C621" s="2" t="s">
        <v>3839</v>
      </c>
      <c r="D621" s="2" t="s">
        <v>2638</v>
      </c>
      <c r="E621" s="2" t="s">
        <v>3840</v>
      </c>
      <c r="F621" s="2" t="s">
        <v>2639</v>
      </c>
      <c r="G621" s="2" t="s">
        <v>176</v>
      </c>
      <c r="H621" s="2" t="s">
        <v>3991</v>
      </c>
      <c r="I621" s="2" t="s">
        <v>3991</v>
      </c>
      <c r="J621" s="2"/>
      <c r="K621" s="2" t="s">
        <v>66</v>
      </c>
      <c r="L621" s="2" t="s">
        <v>66</v>
      </c>
      <c r="M621" s="2" t="s">
        <v>66</v>
      </c>
      <c r="N621" s="2" t="s">
        <v>66</v>
      </c>
      <c r="O621" s="2" t="s">
        <v>66</v>
      </c>
      <c r="P621" s="2" t="s">
        <v>3992</v>
      </c>
      <c r="Q621" s="2" t="s">
        <v>179</v>
      </c>
      <c r="R621" s="2" t="s">
        <v>66</v>
      </c>
      <c r="S621" s="2" t="s">
        <v>2592</v>
      </c>
      <c r="T621" s="2" t="s">
        <v>2640</v>
      </c>
      <c r="U621" s="2"/>
      <c r="V621" s="2"/>
      <c r="W621" s="2" t="s">
        <v>182</v>
      </c>
      <c r="X621" s="4" t="s">
        <v>102</v>
      </c>
      <c r="Y621" s="2"/>
      <c r="Z621" s="20" t="s">
        <v>4555</v>
      </c>
      <c r="AE621" t="e">
        <f>IF($AI621="Y",(_xlfn.XLOOKUP($Z621,#REF!,#REF!,)),"")</f>
        <v>#REF!</v>
      </c>
      <c r="AF621" t="e">
        <f>IF($AI621="Y",(_xlfn.XLOOKUP($Z621,#REF!,#REF!,)),"")</f>
        <v>#REF!</v>
      </c>
      <c r="AG621" t="e">
        <f>IF($AI621="Y",(_xlfn.XLOOKUP($Z621,#REF!,#REF!,)),"")</f>
        <v>#REF!</v>
      </c>
      <c r="AH621" t="e">
        <f>IF($AI621="Y",(_xlfn.XLOOKUP($Z621,#REF!,#REF!,)),"")</f>
        <v>#REF!</v>
      </c>
      <c r="AI621" s="11" t="e">
        <f>_xlfn.IFNA(_xlfn.XLOOKUP($Z621,#REF!,#REF!,),"")</f>
        <v>#REF!</v>
      </c>
    </row>
    <row r="622" spans="1:35" hidden="1">
      <c r="A622" s="2" t="s">
        <v>3989</v>
      </c>
      <c r="B622" s="2" t="s">
        <v>3050</v>
      </c>
      <c r="C622" s="1" t="s">
        <v>3841</v>
      </c>
      <c r="D622" s="2" t="s">
        <v>1433</v>
      </c>
      <c r="E622" s="2" t="s">
        <v>3842</v>
      </c>
      <c r="F622" s="2" t="s">
        <v>1434</v>
      </c>
      <c r="G622" s="2" t="s">
        <v>176</v>
      </c>
      <c r="H622" s="2" t="s">
        <v>3991</v>
      </c>
      <c r="I622" s="2" t="s">
        <v>3991</v>
      </c>
      <c r="J622" s="2"/>
      <c r="K622" s="2" t="s">
        <v>66</v>
      </c>
      <c r="L622" s="2" t="s">
        <v>66</v>
      </c>
      <c r="M622" s="2" t="s">
        <v>66</v>
      </c>
      <c r="N622" s="2" t="s">
        <v>66</v>
      </c>
      <c r="O622" s="2" t="s">
        <v>66</v>
      </c>
      <c r="P622" s="2" t="s">
        <v>3992</v>
      </c>
      <c r="Q622" s="2" t="s">
        <v>179</v>
      </c>
      <c r="R622" s="2" t="s">
        <v>66</v>
      </c>
      <c r="S622" s="2" t="s">
        <v>1429</v>
      </c>
      <c r="T622" s="2" t="s">
        <v>3074</v>
      </c>
      <c r="U622" s="2"/>
      <c r="V622" s="2"/>
      <c r="W622" s="2" t="s">
        <v>182</v>
      </c>
      <c r="X622" s="4" t="s">
        <v>102</v>
      </c>
      <c r="Y622" s="2"/>
      <c r="Z622" s="16" t="s">
        <v>4469</v>
      </c>
      <c r="AE622" t="str">
        <f>IF($AI622="Y",(_xlfn.XLOOKUP($Z622,#REF!,#REF!,)),"")</f>
        <v/>
      </c>
      <c r="AF622" t="str">
        <f>IF($AI622="Y",(_xlfn.XLOOKUP($Z622,#REF!,#REF!,)),"")</f>
        <v/>
      </c>
      <c r="AG622" t="str">
        <f>IF($AI622="Y",(_xlfn.XLOOKUP($Z622,#REF!,#REF!,)),"")</f>
        <v/>
      </c>
      <c r="AH622" t="str">
        <f>IF($AI622="Y",(_xlfn.XLOOKUP($Z622,#REF!,#REF!,)),"")</f>
        <v/>
      </c>
      <c r="AI622" s="10" t="s">
        <v>4547</v>
      </c>
    </row>
    <row r="623" spans="1:35" hidden="1">
      <c r="A623" s="2" t="s">
        <v>3989</v>
      </c>
      <c r="B623" s="2" t="s">
        <v>3050</v>
      </c>
      <c r="C623" s="2" t="s">
        <v>3843</v>
      </c>
      <c r="D623" s="2" t="s">
        <v>3069</v>
      </c>
      <c r="E623" s="2" t="s">
        <v>3844</v>
      </c>
      <c r="F623" s="2" t="s">
        <v>3080</v>
      </c>
      <c r="G623" s="2" t="s">
        <v>176</v>
      </c>
      <c r="H623" s="2" t="s">
        <v>3991</v>
      </c>
      <c r="I623" s="2" t="s">
        <v>3991</v>
      </c>
      <c r="J623" s="2"/>
      <c r="K623" s="2" t="s">
        <v>66</v>
      </c>
      <c r="L623" s="2" t="s">
        <v>66</v>
      </c>
      <c r="M623" s="2" t="s">
        <v>66</v>
      </c>
      <c r="N623" s="2" t="s">
        <v>66</v>
      </c>
      <c r="O623" s="2" t="s">
        <v>66</v>
      </c>
      <c r="P623" s="2" t="s">
        <v>3992</v>
      </c>
      <c r="Q623" s="2" t="s">
        <v>179</v>
      </c>
      <c r="R623" s="2" t="s">
        <v>66</v>
      </c>
      <c r="S623" s="2" t="s">
        <v>3081</v>
      </c>
      <c r="T623" s="2" t="s">
        <v>3097</v>
      </c>
      <c r="U623" s="2"/>
      <c r="V623" s="2"/>
      <c r="W623" s="2" t="s">
        <v>62</v>
      </c>
      <c r="X623" s="4" t="s">
        <v>102</v>
      </c>
      <c r="Y623" s="2"/>
      <c r="Z623" s="13" t="s">
        <v>4356</v>
      </c>
      <c r="AE623" t="e">
        <f>IF($AI623="Y",(_xlfn.XLOOKUP($Z623,#REF!,#REF!,)),"")</f>
        <v>#REF!</v>
      </c>
      <c r="AF623" t="e">
        <f>IF($AI623="Y",(_xlfn.XLOOKUP($Z623,#REF!,#REF!,)),"")</f>
        <v>#REF!</v>
      </c>
      <c r="AG623" t="e">
        <f>IF($AI623="Y",(_xlfn.XLOOKUP($Z623,#REF!,#REF!,)),"")</f>
        <v>#REF!</v>
      </c>
      <c r="AH623" t="e">
        <f>IF($AI623="Y",(_xlfn.XLOOKUP($Z623,#REF!,#REF!,)),"")</f>
        <v>#REF!</v>
      </c>
      <c r="AI623" t="e">
        <f>_xlfn.IFNA(_xlfn.XLOOKUP($Z623,#REF!,#REF!,),"")</f>
        <v>#REF!</v>
      </c>
    </row>
    <row r="624" spans="1:35" hidden="1">
      <c r="A624" s="2" t="s">
        <v>3989</v>
      </c>
      <c r="B624" s="2" t="s">
        <v>3050</v>
      </c>
      <c r="C624" s="2" t="s">
        <v>3845</v>
      </c>
      <c r="D624" s="2" t="s">
        <v>3099</v>
      </c>
      <c r="E624" s="2" t="s">
        <v>3846</v>
      </c>
      <c r="F624" s="2" t="s">
        <v>3100</v>
      </c>
      <c r="G624" s="2" t="s">
        <v>176</v>
      </c>
      <c r="H624" s="2" t="s">
        <v>3991</v>
      </c>
      <c r="I624" s="2" t="s">
        <v>3991</v>
      </c>
      <c r="J624" s="2"/>
      <c r="K624" s="2" t="s">
        <v>66</v>
      </c>
      <c r="L624" s="2" t="s">
        <v>66</v>
      </c>
      <c r="M624" s="2" t="s">
        <v>66</v>
      </c>
      <c r="N624" s="2" t="s">
        <v>66</v>
      </c>
      <c r="O624" s="2" t="s">
        <v>66</v>
      </c>
      <c r="P624" s="2" t="s">
        <v>3992</v>
      </c>
      <c r="Q624" s="2" t="s">
        <v>179</v>
      </c>
      <c r="R624" s="2" t="s">
        <v>66</v>
      </c>
      <c r="S624" s="2" t="s">
        <v>3102</v>
      </c>
      <c r="T624" s="2" t="s">
        <v>3125</v>
      </c>
      <c r="U624" s="2"/>
      <c r="V624" s="2"/>
      <c r="W624" s="2" t="s">
        <v>182</v>
      </c>
      <c r="X624" s="4" t="s">
        <v>102</v>
      </c>
      <c r="Y624" s="2"/>
      <c r="Z624" s="13" t="s">
        <v>4357</v>
      </c>
      <c r="AE624" t="e">
        <f>IF($AI624="Y",(_xlfn.XLOOKUP($Z624,#REF!,#REF!,)),"")</f>
        <v>#REF!</v>
      </c>
      <c r="AF624" t="e">
        <f>IF($AI624="Y",(_xlfn.XLOOKUP($Z624,#REF!,#REF!,)),"")</f>
        <v>#REF!</v>
      </c>
      <c r="AG624" t="e">
        <f>IF($AI624="Y",(_xlfn.XLOOKUP($Z624,#REF!,#REF!,)),"")</f>
        <v>#REF!</v>
      </c>
      <c r="AH624" t="e">
        <f>IF($AI624="Y",(_xlfn.XLOOKUP($Z624,#REF!,#REF!,)),"")</f>
        <v>#REF!</v>
      </c>
      <c r="AI624" t="e">
        <f>_xlfn.IFNA(_xlfn.XLOOKUP($Z624,#REF!,#REF!,),"")</f>
        <v>#REF!</v>
      </c>
    </row>
    <row r="625" spans="1:35" hidden="1">
      <c r="A625" s="2" t="s">
        <v>3989</v>
      </c>
      <c r="B625" s="2" t="s">
        <v>3050</v>
      </c>
      <c r="C625" s="2" t="s">
        <v>3847</v>
      </c>
      <c r="D625" s="2" t="s">
        <v>3167</v>
      </c>
      <c r="E625" s="2" t="s">
        <v>3848</v>
      </c>
      <c r="F625" s="2" t="s">
        <v>3168</v>
      </c>
      <c r="G625" s="2" t="s">
        <v>176</v>
      </c>
      <c r="H625" s="2" t="s">
        <v>3991</v>
      </c>
      <c r="I625" s="2" t="s">
        <v>3991</v>
      </c>
      <c r="J625" s="2"/>
      <c r="K625" s="2" t="s">
        <v>66</v>
      </c>
      <c r="L625" s="2" t="s">
        <v>66</v>
      </c>
      <c r="M625" s="2" t="s">
        <v>66</v>
      </c>
      <c r="N625" s="2" t="s">
        <v>66</v>
      </c>
      <c r="O625" s="2" t="s">
        <v>66</v>
      </c>
      <c r="P625" s="2" t="s">
        <v>3992</v>
      </c>
      <c r="Q625" s="2" t="s">
        <v>179</v>
      </c>
      <c r="R625" s="2" t="s">
        <v>66</v>
      </c>
      <c r="S625" s="2" t="s">
        <v>3155</v>
      </c>
      <c r="T625" s="2" t="s">
        <v>3170</v>
      </c>
      <c r="U625" s="2"/>
      <c r="V625" s="2"/>
      <c r="W625" s="2" t="s">
        <v>62</v>
      </c>
      <c r="X625" s="4" t="s">
        <v>102</v>
      </c>
      <c r="Y625" s="2"/>
      <c r="Z625" s="13" t="s">
        <v>4556</v>
      </c>
      <c r="AE625" t="str">
        <f>IF($AI625="Y",(_xlfn.XLOOKUP($Z625,#REF!,#REF!,)),"")</f>
        <v/>
      </c>
      <c r="AF625" t="str">
        <f>IF($AI625="Y",(_xlfn.XLOOKUP($Z625,#REF!,#REF!,)),"")</f>
        <v/>
      </c>
      <c r="AG625" t="str">
        <f>IF($AI625="Y",(_xlfn.XLOOKUP($Z625,#REF!,#REF!,)),"")</f>
        <v/>
      </c>
      <c r="AH625" t="str">
        <f>IF($AI625="Y",(_xlfn.XLOOKUP($Z625,#REF!,#REF!,)),"")</f>
        <v/>
      </c>
      <c r="AI625" s="11" t="s">
        <v>4547</v>
      </c>
    </row>
    <row r="626" spans="1:35" hidden="1">
      <c r="A626" s="2" t="s">
        <v>3989</v>
      </c>
      <c r="B626" s="2" t="s">
        <v>3050</v>
      </c>
      <c r="C626" s="2" t="s">
        <v>3849</v>
      </c>
      <c r="D626" s="2" t="s">
        <v>3167</v>
      </c>
      <c r="E626" s="2" t="s">
        <v>3850</v>
      </c>
      <c r="F626" s="2" t="s">
        <v>3175</v>
      </c>
      <c r="G626" s="2" t="s">
        <v>176</v>
      </c>
      <c r="H626" s="2" t="s">
        <v>3991</v>
      </c>
      <c r="I626" s="2" t="s">
        <v>3991</v>
      </c>
      <c r="J626" s="2"/>
      <c r="K626" s="2" t="s">
        <v>66</v>
      </c>
      <c r="L626" s="2" t="s">
        <v>66</v>
      </c>
      <c r="M626" s="2" t="s">
        <v>66</v>
      </c>
      <c r="N626" s="2" t="s">
        <v>66</v>
      </c>
      <c r="O626" s="2" t="s">
        <v>66</v>
      </c>
      <c r="P626" s="2" t="s">
        <v>3992</v>
      </c>
      <c r="Q626" s="2" t="s">
        <v>66</v>
      </c>
      <c r="R626" s="2" t="s">
        <v>66</v>
      </c>
      <c r="S626" s="2" t="s">
        <v>3155</v>
      </c>
      <c r="T626" s="2" t="s">
        <v>3177</v>
      </c>
      <c r="U626" s="2"/>
      <c r="V626" s="2"/>
      <c r="W626" s="2" t="s">
        <v>62</v>
      </c>
      <c r="X626" s="4" t="s">
        <v>102</v>
      </c>
      <c r="Y626" s="2"/>
      <c r="Z626" s="13" t="s">
        <v>4359</v>
      </c>
      <c r="AE626" t="e">
        <f>IF($AI626="Y",(_xlfn.XLOOKUP($Z626,#REF!,#REF!,)),"")</f>
        <v>#REF!</v>
      </c>
      <c r="AF626" t="e">
        <f>IF($AI626="Y",(_xlfn.XLOOKUP($Z626,#REF!,#REF!,)),"")</f>
        <v>#REF!</v>
      </c>
      <c r="AG626" t="e">
        <f>IF($AI626="Y",(_xlfn.XLOOKUP($Z626,#REF!,#REF!,)),"")</f>
        <v>#REF!</v>
      </c>
      <c r="AH626" t="e">
        <f>IF($AI626="Y",(_xlfn.XLOOKUP($Z626,#REF!,#REF!,)),"")</f>
        <v>#REF!</v>
      </c>
      <c r="AI626" t="e">
        <f>_xlfn.IFNA(_xlfn.XLOOKUP($Z626,#REF!,#REF!,),"")</f>
        <v>#REF!</v>
      </c>
    </row>
    <row r="627" spans="1:35" hidden="1">
      <c r="A627" s="2" t="s">
        <v>3989</v>
      </c>
      <c r="B627" s="2" t="s">
        <v>1465</v>
      </c>
      <c r="C627" s="2" t="s">
        <v>3851</v>
      </c>
      <c r="D627" s="2" t="s">
        <v>1836</v>
      </c>
      <c r="E627" s="2" t="s">
        <v>3852</v>
      </c>
      <c r="F627" s="2" t="s">
        <v>1473</v>
      </c>
      <c r="G627" s="2" t="s">
        <v>176</v>
      </c>
      <c r="H627" s="2" t="s">
        <v>3991</v>
      </c>
      <c r="I627" s="2" t="s">
        <v>3991</v>
      </c>
      <c r="J627" s="2"/>
      <c r="K627" s="2" t="s">
        <v>66</v>
      </c>
      <c r="L627" s="2" t="s">
        <v>66</v>
      </c>
      <c r="M627" s="2" t="s">
        <v>66</v>
      </c>
      <c r="N627" s="2" t="s">
        <v>66</v>
      </c>
      <c r="O627" s="2" t="s">
        <v>66</v>
      </c>
      <c r="P627" s="2" t="s">
        <v>3992</v>
      </c>
      <c r="Q627" s="2" t="s">
        <v>179</v>
      </c>
      <c r="R627" s="2" t="s">
        <v>66</v>
      </c>
      <c r="S627" s="2" t="s">
        <v>1814</v>
      </c>
      <c r="T627" s="2" t="s">
        <v>1838</v>
      </c>
      <c r="U627" s="2"/>
      <c r="V627" s="2"/>
      <c r="W627" s="2" t="s">
        <v>182</v>
      </c>
      <c r="X627" s="4" t="s">
        <v>102</v>
      </c>
      <c r="Y627" s="2"/>
      <c r="Z627" s="13" t="s">
        <v>4557</v>
      </c>
      <c r="AE627" t="e">
        <f>IF($AI627="Y",(_xlfn.XLOOKUP($Z627,#REF!,#REF!,)),"")</f>
        <v>#REF!</v>
      </c>
      <c r="AF627" t="e">
        <f>IF($AI627="Y",(_xlfn.XLOOKUP($Z627,#REF!,#REF!,)),"")</f>
        <v>#REF!</v>
      </c>
      <c r="AG627" t="e">
        <f>IF($AI627="Y",(_xlfn.XLOOKUP($Z627,#REF!,#REF!,)),"")</f>
        <v>#REF!</v>
      </c>
      <c r="AH627" t="e">
        <f>IF($AI627="Y",(_xlfn.XLOOKUP($Z627,#REF!,#REF!,)),"")</f>
        <v>#REF!</v>
      </c>
      <c r="AI627" t="e">
        <f>_xlfn.IFNA(_xlfn.XLOOKUP($Z627,#REF!,#REF!,),"")</f>
        <v>#REF!</v>
      </c>
    </row>
    <row r="628" spans="1:35" hidden="1">
      <c r="A628" s="2" t="s">
        <v>3989</v>
      </c>
      <c r="B628" s="2" t="s">
        <v>525</v>
      </c>
      <c r="C628" s="2" t="s">
        <v>3853</v>
      </c>
      <c r="D628" s="2" t="s">
        <v>654</v>
      </c>
      <c r="E628" s="2" t="s">
        <v>3854</v>
      </c>
      <c r="F628" s="2" t="s">
        <v>746</v>
      </c>
      <c r="G628" s="2" t="s">
        <v>176</v>
      </c>
      <c r="H628" s="2" t="s">
        <v>176</v>
      </c>
      <c r="I628" s="2" t="s">
        <v>176</v>
      </c>
      <c r="J628" s="2"/>
      <c r="K628" s="2" t="s">
        <v>66</v>
      </c>
      <c r="L628" s="2" t="s">
        <v>66</v>
      </c>
      <c r="M628" s="2" t="s">
        <v>66</v>
      </c>
      <c r="N628" s="2" t="s">
        <v>66</v>
      </c>
      <c r="O628" s="2" t="s">
        <v>66</v>
      </c>
      <c r="P628" s="2" t="s">
        <v>3992</v>
      </c>
      <c r="Q628" s="2" t="s">
        <v>66</v>
      </c>
      <c r="R628" s="2" t="s">
        <v>66</v>
      </c>
      <c r="S628" s="2" t="s">
        <v>641</v>
      </c>
      <c r="T628" s="2" t="s">
        <v>753</v>
      </c>
      <c r="U628" s="2"/>
      <c r="V628" s="2"/>
      <c r="W628" s="2" t="s">
        <v>62</v>
      </c>
      <c r="X628" s="4" t="s">
        <v>102</v>
      </c>
      <c r="Y628" s="2"/>
      <c r="Z628" s="13" t="s">
        <v>4550</v>
      </c>
      <c r="AE628" t="str">
        <f>IF($AI628="Y",(_xlfn.XLOOKUP($Z628,#REF!,#REF!,)),"")</f>
        <v/>
      </c>
      <c r="AF628" t="str">
        <f>IF($AI628="Y",(_xlfn.XLOOKUP($Z628,#REF!,#REF!,)),"")</f>
        <v/>
      </c>
      <c r="AG628" t="str">
        <f>IF($AI628="Y",(_xlfn.XLOOKUP($Z628,#REF!,#REF!,)),"")</f>
        <v/>
      </c>
      <c r="AH628" t="str">
        <f>IF($AI628="Y",(_xlfn.XLOOKUP($Z628,#REF!,#REF!,)),"")</f>
        <v/>
      </c>
      <c r="AI628" s="10" t="s">
        <v>4547</v>
      </c>
    </row>
    <row r="629" spans="1:35" hidden="1">
      <c r="A629" s="2" t="s">
        <v>3989</v>
      </c>
      <c r="B629" s="2" t="s">
        <v>525</v>
      </c>
      <c r="C629" s="2" t="s">
        <v>4558</v>
      </c>
      <c r="D629" s="2" t="s">
        <v>654</v>
      </c>
      <c r="E629" s="2" t="s">
        <v>755</v>
      </c>
      <c r="F629" s="2" t="s">
        <v>746</v>
      </c>
      <c r="G629" s="2" t="s">
        <v>176</v>
      </c>
      <c r="H629" s="2" t="s">
        <v>176</v>
      </c>
      <c r="I629" s="2" t="s">
        <v>176</v>
      </c>
      <c r="J629" s="2"/>
      <c r="K629" s="2" t="s">
        <v>66</v>
      </c>
      <c r="L629" s="2" t="s">
        <v>66</v>
      </c>
      <c r="M629" s="2" t="s">
        <v>66</v>
      </c>
      <c r="N629" s="2" t="s">
        <v>66</v>
      </c>
      <c r="O629" s="2" t="s">
        <v>66</v>
      </c>
      <c r="P629" s="2" t="s">
        <v>3992</v>
      </c>
      <c r="Q629" s="2" t="s">
        <v>66</v>
      </c>
      <c r="R629" s="2" t="s">
        <v>66</v>
      </c>
      <c r="S629" s="2" t="s">
        <v>641</v>
      </c>
      <c r="T629" s="2" t="s">
        <v>753</v>
      </c>
      <c r="U629" s="2"/>
      <c r="V629" s="2"/>
      <c r="W629" s="2" t="s">
        <v>206</v>
      </c>
      <c r="X629" s="4" t="s">
        <v>102</v>
      </c>
      <c r="Y629" s="2"/>
      <c r="Z629" s="13"/>
      <c r="AE629" t="e">
        <f>IF($AI629="Y",(_xlfn.XLOOKUP($Z629,#REF!,#REF!,)),"")</f>
        <v>#REF!</v>
      </c>
      <c r="AF629" t="e">
        <f>IF($AI629="Y",(_xlfn.XLOOKUP($Z629,#REF!,#REF!,)),"")</f>
        <v>#REF!</v>
      </c>
      <c r="AG629" t="e">
        <f>IF($AI629="Y",(_xlfn.XLOOKUP($Z629,#REF!,#REF!,)),"")</f>
        <v>#REF!</v>
      </c>
      <c r="AH629" t="e">
        <f>IF($AI629="Y",(_xlfn.XLOOKUP($Z629,#REF!,#REF!,)),"")</f>
        <v>#REF!</v>
      </c>
      <c r="AI629" t="e">
        <f>_xlfn.IFNA(_xlfn.XLOOKUP($Z629,#REF!,#REF!,),"")</f>
        <v>#REF!</v>
      </c>
    </row>
    <row r="630" spans="1:35" hidden="1">
      <c r="A630" s="2" t="s">
        <v>3989</v>
      </c>
      <c r="B630" s="2" t="s">
        <v>525</v>
      </c>
      <c r="C630" s="2" t="s">
        <v>3855</v>
      </c>
      <c r="D630" s="2" t="s">
        <v>778</v>
      </c>
      <c r="E630" s="2" t="s">
        <v>3856</v>
      </c>
      <c r="F630" s="2" t="s">
        <v>787</v>
      </c>
      <c r="G630" s="2" t="s">
        <v>176</v>
      </c>
      <c r="H630" s="2" t="s">
        <v>176</v>
      </c>
      <c r="I630" s="2" t="s">
        <v>176</v>
      </c>
      <c r="J630" s="2"/>
      <c r="K630" s="2" t="s">
        <v>66</v>
      </c>
      <c r="L630" s="2" t="s">
        <v>66</v>
      </c>
      <c r="M630" s="2" t="s">
        <v>66</v>
      </c>
      <c r="N630" s="2" t="s">
        <v>66</v>
      </c>
      <c r="O630" s="2" t="s">
        <v>66</v>
      </c>
      <c r="P630" s="2" t="s">
        <v>3992</v>
      </c>
      <c r="Q630" s="2" t="s">
        <v>66</v>
      </c>
      <c r="R630" s="2" t="s">
        <v>66</v>
      </c>
      <c r="S630" s="2" t="s">
        <v>772</v>
      </c>
      <c r="T630" s="2" t="s">
        <v>792</v>
      </c>
      <c r="U630" s="2"/>
      <c r="V630" s="2"/>
      <c r="W630" s="2" t="s">
        <v>62</v>
      </c>
      <c r="X630" s="4" t="s">
        <v>102</v>
      </c>
      <c r="Y630" s="2"/>
      <c r="Z630" s="13" t="s">
        <v>4384</v>
      </c>
      <c r="AE630" t="e">
        <f>IF($AI630="Y",(_xlfn.XLOOKUP($Z630,#REF!,#REF!,)),"")</f>
        <v>#REF!</v>
      </c>
      <c r="AF630" t="e">
        <f>IF($AI630="Y",(_xlfn.XLOOKUP($Z630,#REF!,#REF!,)),"")</f>
        <v>#REF!</v>
      </c>
      <c r="AG630" t="e">
        <f>IF($AI630="Y",(_xlfn.XLOOKUP($Z630,#REF!,#REF!,)),"")</f>
        <v>#REF!</v>
      </c>
      <c r="AH630" t="e">
        <f>IF($AI630="Y",(_xlfn.XLOOKUP($Z630,#REF!,#REF!,)),"")</f>
        <v>#REF!</v>
      </c>
      <c r="AI630" t="e">
        <f>_xlfn.IFNA(_xlfn.XLOOKUP($Z630,#REF!,#REF!,),"")</f>
        <v>#REF!</v>
      </c>
    </row>
    <row r="631" spans="1:35" hidden="1">
      <c r="A631" s="2" t="s">
        <v>3989</v>
      </c>
      <c r="B631" s="2" t="s">
        <v>525</v>
      </c>
      <c r="C631" s="2" t="s">
        <v>4559</v>
      </c>
      <c r="D631" s="2" t="s">
        <v>778</v>
      </c>
      <c r="E631" s="2" t="s">
        <v>755</v>
      </c>
      <c r="F631" s="2" t="s">
        <v>787</v>
      </c>
      <c r="G631" s="2" t="s">
        <v>176</v>
      </c>
      <c r="H631" s="2" t="s">
        <v>176</v>
      </c>
      <c r="I631" s="2" t="s">
        <v>176</v>
      </c>
      <c r="J631" s="2"/>
      <c r="K631" s="2" t="s">
        <v>66</v>
      </c>
      <c r="L631" s="2" t="s">
        <v>66</v>
      </c>
      <c r="M631" s="2" t="s">
        <v>66</v>
      </c>
      <c r="N631" s="2" t="s">
        <v>66</v>
      </c>
      <c r="O631" s="2" t="s">
        <v>66</v>
      </c>
      <c r="P631" s="2" t="s">
        <v>3992</v>
      </c>
      <c r="Q631" s="2" t="s">
        <v>66</v>
      </c>
      <c r="R631" s="2" t="s">
        <v>66</v>
      </c>
      <c r="S631" s="2" t="s">
        <v>772</v>
      </c>
      <c r="T631" s="2" t="s">
        <v>792</v>
      </c>
      <c r="U631" s="2"/>
      <c r="V631" s="2"/>
      <c r="W631" s="2" t="s">
        <v>206</v>
      </c>
      <c r="X631" s="4" t="s">
        <v>102</v>
      </c>
      <c r="Y631" s="2"/>
      <c r="Z631" s="13"/>
      <c r="AE631" t="e">
        <f>IF($AI631="Y",(_xlfn.XLOOKUP($Z631,#REF!,#REF!,)),"")</f>
        <v>#REF!</v>
      </c>
      <c r="AF631" t="e">
        <f>IF($AI631="Y",(_xlfn.XLOOKUP($Z631,#REF!,#REF!,)),"")</f>
        <v>#REF!</v>
      </c>
      <c r="AG631" t="e">
        <f>IF($AI631="Y",(_xlfn.XLOOKUP($Z631,#REF!,#REF!,)),"")</f>
        <v>#REF!</v>
      </c>
      <c r="AH631" t="e">
        <f>IF($AI631="Y",(_xlfn.XLOOKUP($Z631,#REF!,#REF!,)),"")</f>
        <v>#REF!</v>
      </c>
      <c r="AI631" t="e">
        <f>_xlfn.IFNA(_xlfn.XLOOKUP($Z631,#REF!,#REF!,),"")</f>
        <v>#REF!</v>
      </c>
    </row>
    <row r="632" spans="1:35" hidden="1">
      <c r="A632" s="2" t="s">
        <v>3989</v>
      </c>
      <c r="B632" s="2" t="s">
        <v>929</v>
      </c>
      <c r="C632" s="2" t="s">
        <v>3857</v>
      </c>
      <c r="D632" s="2" t="s">
        <v>1252</v>
      </c>
      <c r="E632" s="2" t="s">
        <v>3858</v>
      </c>
      <c r="F632" s="2" t="s">
        <v>1255</v>
      </c>
      <c r="G632" s="2" t="s">
        <v>176</v>
      </c>
      <c r="H632" s="2" t="s">
        <v>176</v>
      </c>
      <c r="I632" s="2" t="s">
        <v>176</v>
      </c>
      <c r="J632" s="2"/>
      <c r="K632" s="2" t="s">
        <v>66</v>
      </c>
      <c r="L632" s="2" t="s">
        <v>66</v>
      </c>
      <c r="M632" s="2" t="s">
        <v>66</v>
      </c>
      <c r="N632" s="2" t="s">
        <v>66</v>
      </c>
      <c r="O632" s="2" t="s">
        <v>66</v>
      </c>
      <c r="P632" s="2" t="s">
        <v>3992</v>
      </c>
      <c r="Q632" s="2" t="s">
        <v>66</v>
      </c>
      <c r="R632" s="2" t="s">
        <v>66</v>
      </c>
      <c r="S632" s="2" t="s">
        <v>1234</v>
      </c>
      <c r="T632" s="2" t="s">
        <v>1257</v>
      </c>
      <c r="U632" s="2"/>
      <c r="V632" s="2"/>
      <c r="W632" s="2" t="s">
        <v>206</v>
      </c>
      <c r="X632" s="4" t="s">
        <v>102</v>
      </c>
      <c r="Y632" s="2"/>
      <c r="Z632" s="13" t="s">
        <v>4345</v>
      </c>
      <c r="AE632" t="e">
        <f>IF($AI632="Y",(_xlfn.XLOOKUP($Z632,#REF!,#REF!,)),"")</f>
        <v>#REF!</v>
      </c>
      <c r="AF632" t="e">
        <f>IF($AI632="Y",(_xlfn.XLOOKUP($Z632,#REF!,#REF!,)),"")</f>
        <v>#REF!</v>
      </c>
      <c r="AG632" t="e">
        <f>IF($AI632="Y",(_xlfn.XLOOKUP($Z632,#REF!,#REF!,)),"")</f>
        <v>#REF!</v>
      </c>
      <c r="AH632" t="e">
        <f>IF($AI632="Y",(_xlfn.XLOOKUP($Z632,#REF!,#REF!,)),"")</f>
        <v>#REF!</v>
      </c>
      <c r="AI632" t="e">
        <f>_xlfn.IFNA(_xlfn.XLOOKUP($Z632,#REF!,#REF!,),"")</f>
        <v>#REF!</v>
      </c>
    </row>
    <row r="633" spans="1:35" hidden="1">
      <c r="A633" s="2" t="s">
        <v>3989</v>
      </c>
      <c r="B633" s="2" t="s">
        <v>929</v>
      </c>
      <c r="C633" s="2" t="s">
        <v>4560</v>
      </c>
      <c r="D633" s="2" t="s">
        <v>1252</v>
      </c>
      <c r="E633" s="2" t="s">
        <v>755</v>
      </c>
      <c r="F633" s="2" t="s">
        <v>1255</v>
      </c>
      <c r="G633" s="1" t="s">
        <v>176</v>
      </c>
      <c r="H633" s="2" t="s">
        <v>137</v>
      </c>
      <c r="I633" s="2" t="s">
        <v>137</v>
      </c>
      <c r="J633" s="2"/>
      <c r="K633" s="2" t="s">
        <v>66</v>
      </c>
      <c r="L633" s="2" t="s">
        <v>66</v>
      </c>
      <c r="M633" s="2" t="s">
        <v>66</v>
      </c>
      <c r="N633" s="2" t="s">
        <v>66</v>
      </c>
      <c r="O633" s="2" t="s">
        <v>66</v>
      </c>
      <c r="P633" s="2" t="s">
        <v>3992</v>
      </c>
      <c r="Q633" s="2" t="s">
        <v>66</v>
      </c>
      <c r="R633" s="2" t="s">
        <v>66</v>
      </c>
      <c r="S633" s="2" t="s">
        <v>1234</v>
      </c>
      <c r="T633" s="1" t="s">
        <v>1257</v>
      </c>
      <c r="U633" s="2"/>
      <c r="V633" s="2"/>
      <c r="W633" s="2" t="s">
        <v>206</v>
      </c>
      <c r="X633" s="4" t="s">
        <v>102</v>
      </c>
      <c r="Y633" s="2"/>
      <c r="Z633" s="13"/>
      <c r="AE633" t="e">
        <f>IF($AI633="Y",(_xlfn.XLOOKUP($Z633,#REF!,#REF!,)),"")</f>
        <v>#REF!</v>
      </c>
      <c r="AF633" t="e">
        <f>IF($AI633="Y",(_xlfn.XLOOKUP($Z633,#REF!,#REF!,)),"")</f>
        <v>#REF!</v>
      </c>
      <c r="AG633" t="e">
        <f>IF($AI633="Y",(_xlfn.XLOOKUP($Z633,#REF!,#REF!,)),"")</f>
        <v>#REF!</v>
      </c>
      <c r="AH633" t="e">
        <f>IF($AI633="Y",(_xlfn.XLOOKUP($Z633,#REF!,#REF!,)),"")</f>
        <v>#REF!</v>
      </c>
      <c r="AI633" t="e">
        <f>_xlfn.IFNA(_xlfn.XLOOKUP($Z633,#REF!,#REF!,),"")</f>
        <v>#REF!</v>
      </c>
    </row>
    <row r="634" spans="1:35" hidden="1">
      <c r="A634" s="2" t="s">
        <v>3989</v>
      </c>
      <c r="B634" s="2" t="s">
        <v>2817</v>
      </c>
      <c r="C634" s="2" t="s">
        <v>3859</v>
      </c>
      <c r="D634" s="2" t="s">
        <v>2902</v>
      </c>
      <c r="E634" s="2" t="s">
        <v>3854</v>
      </c>
      <c r="F634" s="2" t="s">
        <v>2959</v>
      </c>
      <c r="G634" s="2" t="s">
        <v>176</v>
      </c>
      <c r="H634" s="2" t="s">
        <v>3991</v>
      </c>
      <c r="I634" s="2" t="s">
        <v>3991</v>
      </c>
      <c r="J634" s="2"/>
      <c r="K634" s="2" t="s">
        <v>66</v>
      </c>
      <c r="L634" s="2" t="s">
        <v>66</v>
      </c>
      <c r="M634" s="2" t="s">
        <v>66</v>
      </c>
      <c r="N634" s="2" t="s">
        <v>66</v>
      </c>
      <c r="O634" s="2" t="s">
        <v>66</v>
      </c>
      <c r="P634" s="2" t="s">
        <v>3992</v>
      </c>
      <c r="Q634" s="2" t="s">
        <v>66</v>
      </c>
      <c r="R634" s="2" t="s">
        <v>66</v>
      </c>
      <c r="S634" s="2" t="s">
        <v>2647</v>
      </c>
      <c r="T634" s="2" t="s">
        <v>2963</v>
      </c>
      <c r="U634" s="2"/>
      <c r="V634" s="2"/>
      <c r="W634" s="2" t="s">
        <v>206</v>
      </c>
      <c r="X634" s="4" t="s">
        <v>102</v>
      </c>
      <c r="Y634" s="2"/>
      <c r="Z634" s="13" t="s">
        <v>4459</v>
      </c>
      <c r="AE634" t="str">
        <f>IF($AI634="Y",(_xlfn.XLOOKUP($Z634,#REF!,#REF!,)),"")</f>
        <v/>
      </c>
      <c r="AF634" t="str">
        <f>IF($AI634="Y",(_xlfn.XLOOKUP($Z634,#REF!,#REF!,)),"")</f>
        <v/>
      </c>
      <c r="AG634" t="str">
        <f>IF($AI634="Y",(_xlfn.XLOOKUP($Z634,#REF!,#REF!,)),"")</f>
        <v/>
      </c>
      <c r="AH634" t="str">
        <f>IF($AI634="Y",(_xlfn.XLOOKUP($Z634,#REF!,#REF!,)),"")</f>
        <v/>
      </c>
      <c r="AI634" s="10" t="s">
        <v>4547</v>
      </c>
    </row>
    <row r="635" spans="1:35" hidden="1">
      <c r="A635" s="2" t="s">
        <v>3989</v>
      </c>
      <c r="B635" s="2" t="s">
        <v>2817</v>
      </c>
      <c r="C635" s="2" t="s">
        <v>4561</v>
      </c>
      <c r="D635" s="2" t="s">
        <v>2902</v>
      </c>
      <c r="E635" s="2" t="s">
        <v>755</v>
      </c>
      <c r="F635" s="2" t="s">
        <v>2959</v>
      </c>
      <c r="G635" s="1" t="s">
        <v>176</v>
      </c>
      <c r="H635" s="2" t="s">
        <v>3991</v>
      </c>
      <c r="I635" s="2" t="s">
        <v>3991</v>
      </c>
      <c r="J635" s="2"/>
      <c r="K635" s="2" t="s">
        <v>66</v>
      </c>
      <c r="L635" s="2" t="s">
        <v>66</v>
      </c>
      <c r="M635" s="2" t="s">
        <v>66</v>
      </c>
      <c r="N635" s="2" t="s">
        <v>66</v>
      </c>
      <c r="O635" s="2" t="s">
        <v>66</v>
      </c>
      <c r="P635" s="2" t="s">
        <v>3992</v>
      </c>
      <c r="Q635" s="2" t="s">
        <v>66</v>
      </c>
      <c r="R635" s="2" t="s">
        <v>66</v>
      </c>
      <c r="S635" s="2" t="s">
        <v>2647</v>
      </c>
      <c r="T635" s="1" t="s">
        <v>2963</v>
      </c>
      <c r="U635" s="2"/>
      <c r="V635" s="2"/>
      <c r="W635" s="2" t="s">
        <v>206</v>
      </c>
      <c r="X635" s="4" t="s">
        <v>102</v>
      </c>
      <c r="Y635" s="2"/>
      <c r="Z635" s="13"/>
      <c r="AE635" t="e">
        <f>IF($AI635="Y",(_xlfn.XLOOKUP($Z635,#REF!,#REF!,)),"")</f>
        <v>#REF!</v>
      </c>
      <c r="AF635" t="e">
        <f>IF($AI635="Y",(_xlfn.XLOOKUP($Z635,#REF!,#REF!,)),"")</f>
        <v>#REF!</v>
      </c>
      <c r="AG635" t="e">
        <f>IF($AI635="Y",(_xlfn.XLOOKUP($Z635,#REF!,#REF!,)),"")</f>
        <v>#REF!</v>
      </c>
      <c r="AH635" t="e">
        <f>IF($AI635="Y",(_xlfn.XLOOKUP($Z635,#REF!,#REF!,)),"")</f>
        <v>#REF!</v>
      </c>
      <c r="AI635" t="e">
        <f>_xlfn.IFNA(_xlfn.XLOOKUP($Z635,#REF!,#REF!,),"")</f>
        <v>#REF!</v>
      </c>
    </row>
    <row r="636" spans="1:35" hidden="1">
      <c r="A636" s="2" t="s">
        <v>3989</v>
      </c>
      <c r="B636" s="2" t="s">
        <v>3050</v>
      </c>
      <c r="C636" s="1" t="s">
        <v>3860</v>
      </c>
      <c r="D636" s="2" t="s">
        <v>4562</v>
      </c>
      <c r="E636" s="2" t="s">
        <v>3861</v>
      </c>
      <c r="F636" s="2" t="s">
        <v>66</v>
      </c>
      <c r="G636" s="2" t="s">
        <v>176</v>
      </c>
      <c r="H636" s="2" t="s">
        <v>3991</v>
      </c>
      <c r="I636" s="2" t="s">
        <v>3991</v>
      </c>
      <c r="J636" s="2"/>
      <c r="K636" s="2" t="s">
        <v>66</v>
      </c>
      <c r="L636" s="2"/>
      <c r="M636" s="2"/>
      <c r="N636" s="2"/>
      <c r="O636" s="2"/>
      <c r="P636" s="2" t="s">
        <v>3992</v>
      </c>
      <c r="Q636" s="2" t="s">
        <v>66</v>
      </c>
      <c r="R636" s="2"/>
      <c r="S636" s="2" t="s">
        <v>3182</v>
      </c>
      <c r="T636" s="1" t="s">
        <v>3862</v>
      </c>
      <c r="U636" s="2"/>
      <c r="V636" s="2"/>
      <c r="W636" s="2" t="s">
        <v>62</v>
      </c>
      <c r="X636" s="4" t="s">
        <v>102</v>
      </c>
      <c r="Y636" s="2"/>
      <c r="Z636" s="13" t="s">
        <v>4563</v>
      </c>
      <c r="AE636" t="str">
        <f>IF($AI636="Y",(_xlfn.XLOOKUP($Z636,#REF!,#REF!,)),"")</f>
        <v/>
      </c>
      <c r="AF636" t="str">
        <f>IF($AI636="Y",(_xlfn.XLOOKUP($Z636,#REF!,#REF!,)),"")</f>
        <v/>
      </c>
      <c r="AG636" t="str">
        <f>IF($AI636="Y",(_xlfn.XLOOKUP($Z636,#REF!,#REF!,)),"")</f>
        <v/>
      </c>
      <c r="AH636" t="str">
        <f>IF($AI636="Y",(_xlfn.XLOOKUP($Z636,#REF!,#REF!,)),"")</f>
        <v/>
      </c>
      <c r="AI636" s="11" t="s">
        <v>4564</v>
      </c>
    </row>
    <row r="637" spans="1:35" hidden="1">
      <c r="A637" s="2" t="s">
        <v>3989</v>
      </c>
      <c r="B637" s="2" t="s">
        <v>3050</v>
      </c>
      <c r="C637" s="1" t="s">
        <v>3863</v>
      </c>
      <c r="D637" s="2" t="s">
        <v>4565</v>
      </c>
      <c r="E637" s="2" t="s">
        <v>3861</v>
      </c>
      <c r="F637" s="2" t="s">
        <v>66</v>
      </c>
      <c r="G637" s="2" t="s">
        <v>176</v>
      </c>
      <c r="H637" s="2" t="s">
        <v>3991</v>
      </c>
      <c r="I637" s="2" t="s">
        <v>3991</v>
      </c>
      <c r="J637" s="2"/>
      <c r="K637" s="2" t="s">
        <v>66</v>
      </c>
      <c r="L637" s="2"/>
      <c r="M637" s="2"/>
      <c r="N637" s="2"/>
      <c r="O637" s="2"/>
      <c r="P637" s="2" t="s">
        <v>3992</v>
      </c>
      <c r="Q637" s="2" t="s">
        <v>66</v>
      </c>
      <c r="R637" s="2"/>
      <c r="S637" s="2" t="s">
        <v>3182</v>
      </c>
      <c r="T637" s="1" t="s">
        <v>3864</v>
      </c>
      <c r="U637" s="2"/>
      <c r="V637" s="2"/>
      <c r="W637" s="2" t="s">
        <v>62</v>
      </c>
      <c r="X637" s="4" t="s">
        <v>102</v>
      </c>
      <c r="Y637" s="2"/>
      <c r="Z637" s="13" t="s">
        <v>4563</v>
      </c>
      <c r="AE637" t="str">
        <f>IF($AI637="Y",(_xlfn.XLOOKUP($Z637,#REF!,#REF!,)),"")</f>
        <v/>
      </c>
      <c r="AF637" t="str">
        <f>IF($AI637="Y",(_xlfn.XLOOKUP($Z637,#REF!,#REF!,)),"")</f>
        <v/>
      </c>
      <c r="AG637" t="str">
        <f>IF($AI637="Y",(_xlfn.XLOOKUP($Z637,#REF!,#REF!,)),"")</f>
        <v/>
      </c>
      <c r="AH637" t="str">
        <f>IF($AI637="Y",(_xlfn.XLOOKUP($Z637,#REF!,#REF!,)),"")</f>
        <v/>
      </c>
      <c r="AI637" s="11" t="s">
        <v>4564</v>
      </c>
    </row>
    <row r="638" spans="1:35" hidden="1">
      <c r="A638" s="2" t="s">
        <v>3989</v>
      </c>
      <c r="B638" s="2" t="s">
        <v>3050</v>
      </c>
      <c r="C638" s="1" t="s">
        <v>3865</v>
      </c>
      <c r="D638" s="2" t="s">
        <v>4566</v>
      </c>
      <c r="E638" s="2" t="s">
        <v>3861</v>
      </c>
      <c r="F638" s="2" t="s">
        <v>66</v>
      </c>
      <c r="G638" s="2" t="s">
        <v>176</v>
      </c>
      <c r="H638" s="2" t="s">
        <v>3991</v>
      </c>
      <c r="I638" s="2" t="s">
        <v>3991</v>
      </c>
      <c r="J638" s="2"/>
      <c r="K638" s="2" t="s">
        <v>66</v>
      </c>
      <c r="L638" s="2"/>
      <c r="M638" s="2"/>
      <c r="N638" s="2"/>
      <c r="O638" s="2"/>
      <c r="P638" s="2" t="s">
        <v>3992</v>
      </c>
      <c r="Q638" s="2" t="s">
        <v>66</v>
      </c>
      <c r="R638" s="2"/>
      <c r="S638" s="2" t="s">
        <v>3182</v>
      </c>
      <c r="T638" s="1" t="s">
        <v>3866</v>
      </c>
      <c r="U638" s="2"/>
      <c r="V638" s="2"/>
      <c r="W638" s="2" t="s">
        <v>62</v>
      </c>
      <c r="X638" s="4" t="s">
        <v>102</v>
      </c>
      <c r="Y638" s="2"/>
      <c r="Z638" s="13" t="s">
        <v>4563</v>
      </c>
      <c r="AE638" t="str">
        <f>IF($AI638="Y",(_xlfn.XLOOKUP($Z638,#REF!,#REF!,)),"")</f>
        <v/>
      </c>
      <c r="AF638" t="str">
        <f>IF($AI638="Y",(_xlfn.XLOOKUP($Z638,#REF!,#REF!,)),"")</f>
        <v/>
      </c>
      <c r="AG638" t="str">
        <f>IF($AI638="Y",(_xlfn.XLOOKUP($Z638,#REF!,#REF!,)),"")</f>
        <v/>
      </c>
      <c r="AH638" t="str">
        <f>IF($AI638="Y",(_xlfn.XLOOKUP($Z638,#REF!,#REF!,)),"")</f>
        <v/>
      </c>
      <c r="AI638" s="11" t="s">
        <v>4564</v>
      </c>
    </row>
    <row r="639" spans="1:35" hidden="1">
      <c r="A639" s="2" t="s">
        <v>3989</v>
      </c>
      <c r="B639" s="2" t="s">
        <v>3050</v>
      </c>
      <c r="C639" s="1" t="s">
        <v>3867</v>
      </c>
      <c r="D639" s="2" t="s">
        <v>4567</v>
      </c>
      <c r="E639" s="2" t="s">
        <v>3861</v>
      </c>
      <c r="F639" s="2" t="s">
        <v>66</v>
      </c>
      <c r="G639" s="2" t="s">
        <v>176</v>
      </c>
      <c r="H639" s="2" t="s">
        <v>3991</v>
      </c>
      <c r="I639" s="2" t="s">
        <v>3991</v>
      </c>
      <c r="J639" s="2"/>
      <c r="K639" s="2" t="s">
        <v>66</v>
      </c>
      <c r="L639" s="2"/>
      <c r="M639" s="2"/>
      <c r="N639" s="2"/>
      <c r="O639" s="2"/>
      <c r="P639" s="2" t="s">
        <v>3992</v>
      </c>
      <c r="Q639" s="2" t="s">
        <v>66</v>
      </c>
      <c r="R639" s="2"/>
      <c r="S639" s="2" t="s">
        <v>3182</v>
      </c>
      <c r="T639" s="1" t="s">
        <v>3868</v>
      </c>
      <c r="U639" s="2"/>
      <c r="V639" s="2"/>
      <c r="W639" s="2" t="s">
        <v>62</v>
      </c>
      <c r="X639" s="4" t="s">
        <v>102</v>
      </c>
      <c r="Y639" s="2"/>
      <c r="Z639" s="13" t="s">
        <v>4563</v>
      </c>
      <c r="AE639" t="str">
        <f>IF($AI639="Y",(_xlfn.XLOOKUP($Z639,#REF!,#REF!,)),"")</f>
        <v/>
      </c>
      <c r="AF639" t="str">
        <f>IF($AI639="Y",(_xlfn.XLOOKUP($Z639,#REF!,#REF!,)),"")</f>
        <v/>
      </c>
      <c r="AG639" t="str">
        <f>IF($AI639="Y",(_xlfn.XLOOKUP($Z639,#REF!,#REF!,)),"")</f>
        <v/>
      </c>
      <c r="AH639" t="str">
        <f>IF($AI639="Y",(_xlfn.XLOOKUP($Z639,#REF!,#REF!,)),"")</f>
        <v/>
      </c>
      <c r="AI639" s="11" t="s">
        <v>4564</v>
      </c>
    </row>
    <row r="640" spans="1:35" hidden="1">
      <c r="A640" s="2" t="s">
        <v>3989</v>
      </c>
      <c r="B640" s="2" t="s">
        <v>3050</v>
      </c>
      <c r="C640" s="1" t="s">
        <v>3869</v>
      </c>
      <c r="D640" s="2" t="s">
        <v>4568</v>
      </c>
      <c r="E640" s="2" t="s">
        <v>3861</v>
      </c>
      <c r="F640" s="2" t="s">
        <v>66</v>
      </c>
      <c r="G640" s="2" t="s">
        <v>176</v>
      </c>
      <c r="H640" s="2" t="s">
        <v>3991</v>
      </c>
      <c r="I640" s="2" t="s">
        <v>3991</v>
      </c>
      <c r="J640" s="2"/>
      <c r="K640" s="2" t="s">
        <v>66</v>
      </c>
      <c r="L640" s="2"/>
      <c r="M640" s="2"/>
      <c r="N640" s="2"/>
      <c r="O640" s="2"/>
      <c r="P640" s="2" t="s">
        <v>3992</v>
      </c>
      <c r="Q640" s="2" t="s">
        <v>66</v>
      </c>
      <c r="R640" s="2"/>
      <c r="S640" s="2" t="s">
        <v>3182</v>
      </c>
      <c r="T640" s="1" t="s">
        <v>3870</v>
      </c>
      <c r="U640" s="2"/>
      <c r="V640" s="2"/>
      <c r="W640" s="2" t="s">
        <v>62</v>
      </c>
      <c r="X640" s="4" t="s">
        <v>102</v>
      </c>
      <c r="Y640" s="2"/>
      <c r="Z640" s="13" t="s">
        <v>4563</v>
      </c>
      <c r="AE640" t="str">
        <f>IF($AI640="Y",(_xlfn.XLOOKUP($Z640,#REF!,#REF!,)),"")</f>
        <v/>
      </c>
      <c r="AF640" t="str">
        <f>IF($AI640="Y",(_xlfn.XLOOKUP($Z640,#REF!,#REF!,)),"")</f>
        <v/>
      </c>
      <c r="AG640" t="str">
        <f>IF($AI640="Y",(_xlfn.XLOOKUP($Z640,#REF!,#REF!,)),"")</f>
        <v/>
      </c>
      <c r="AH640" t="str">
        <f>IF($AI640="Y",(_xlfn.XLOOKUP($Z640,#REF!,#REF!,)),"")</f>
        <v/>
      </c>
      <c r="AI640" s="11" t="s">
        <v>4564</v>
      </c>
    </row>
    <row r="641" spans="1:35" hidden="1">
      <c r="A641" s="2" t="s">
        <v>3989</v>
      </c>
      <c r="B641" s="2" t="s">
        <v>3050</v>
      </c>
      <c r="C641" s="1" t="s">
        <v>3871</v>
      </c>
      <c r="D641" s="2" t="s">
        <v>4569</v>
      </c>
      <c r="E641" s="2" t="s">
        <v>3861</v>
      </c>
      <c r="F641" s="2" t="s">
        <v>66</v>
      </c>
      <c r="G641" s="2" t="s">
        <v>176</v>
      </c>
      <c r="H641" s="2" t="s">
        <v>3991</v>
      </c>
      <c r="I641" s="2" t="s">
        <v>3991</v>
      </c>
      <c r="J641" s="2"/>
      <c r="K641" s="2" t="s">
        <v>66</v>
      </c>
      <c r="L641" s="2"/>
      <c r="M641" s="2"/>
      <c r="N641" s="2"/>
      <c r="O641" s="2"/>
      <c r="P641" s="2" t="s">
        <v>3992</v>
      </c>
      <c r="Q641" s="2" t="s">
        <v>66</v>
      </c>
      <c r="R641" s="2"/>
      <c r="S641" s="2" t="s">
        <v>3182</v>
      </c>
      <c r="T641" s="1" t="s">
        <v>3872</v>
      </c>
      <c r="U641" s="2"/>
      <c r="V641" s="2"/>
      <c r="W641" s="2" t="s">
        <v>62</v>
      </c>
      <c r="X641" s="4" t="s">
        <v>102</v>
      </c>
      <c r="Y641" s="2"/>
      <c r="Z641" s="13" t="s">
        <v>4563</v>
      </c>
      <c r="AE641" t="str">
        <f>IF($AI641="Y",(_xlfn.XLOOKUP($Z641,#REF!,#REF!,)),"")</f>
        <v/>
      </c>
      <c r="AF641" t="str">
        <f>IF($AI641="Y",(_xlfn.XLOOKUP($Z641,#REF!,#REF!,)),"")</f>
        <v/>
      </c>
      <c r="AG641" t="str">
        <f>IF($AI641="Y",(_xlfn.XLOOKUP($Z641,#REF!,#REF!,)),"")</f>
        <v/>
      </c>
      <c r="AH641" t="str">
        <f>IF($AI641="Y",(_xlfn.XLOOKUP($Z641,#REF!,#REF!,)),"")</f>
        <v/>
      </c>
      <c r="AI641" s="11" t="s">
        <v>4564</v>
      </c>
    </row>
    <row r="642" spans="1:35" hidden="1">
      <c r="A642" s="2" t="s">
        <v>3989</v>
      </c>
      <c r="B642" s="2" t="s">
        <v>3050</v>
      </c>
      <c r="C642" s="1" t="s">
        <v>3873</v>
      </c>
      <c r="D642" s="2" t="s">
        <v>4570</v>
      </c>
      <c r="E642" s="2" t="s">
        <v>3861</v>
      </c>
      <c r="F642" s="2" t="s">
        <v>66</v>
      </c>
      <c r="G642" s="2" t="s">
        <v>176</v>
      </c>
      <c r="H642" s="2" t="s">
        <v>3991</v>
      </c>
      <c r="I642" s="2" t="s">
        <v>3991</v>
      </c>
      <c r="J642" s="2"/>
      <c r="K642" s="2" t="s">
        <v>66</v>
      </c>
      <c r="L642" s="2"/>
      <c r="M642" s="2"/>
      <c r="N642" s="2"/>
      <c r="O642" s="2"/>
      <c r="P642" s="2" t="s">
        <v>3992</v>
      </c>
      <c r="Q642" s="2" t="s">
        <v>66</v>
      </c>
      <c r="R642" s="2"/>
      <c r="S642" s="2" t="s">
        <v>3182</v>
      </c>
      <c r="T642" s="1" t="s">
        <v>3874</v>
      </c>
      <c r="U642" s="2"/>
      <c r="V642" s="2"/>
      <c r="W642" s="2" t="s">
        <v>62</v>
      </c>
      <c r="X642" s="4" t="s">
        <v>102</v>
      </c>
      <c r="Y642" s="2"/>
      <c r="Z642" s="13" t="s">
        <v>4563</v>
      </c>
      <c r="AE642" t="str">
        <f>IF($AI642="Y",(_xlfn.XLOOKUP($Z642,#REF!,#REF!,)),"")</f>
        <v/>
      </c>
      <c r="AF642" t="str">
        <f>IF($AI642="Y",(_xlfn.XLOOKUP($Z642,#REF!,#REF!,)),"")</f>
        <v/>
      </c>
      <c r="AG642" t="str">
        <f>IF($AI642="Y",(_xlfn.XLOOKUP($Z642,#REF!,#REF!,)),"")</f>
        <v/>
      </c>
      <c r="AH642" t="str">
        <f>IF($AI642="Y",(_xlfn.XLOOKUP($Z642,#REF!,#REF!,)),"")</f>
        <v/>
      </c>
      <c r="AI642" s="11" t="s">
        <v>4564</v>
      </c>
    </row>
    <row r="643" spans="1:35" hidden="1">
      <c r="A643" s="2" t="s">
        <v>3989</v>
      </c>
      <c r="B643" s="2" t="s">
        <v>3050</v>
      </c>
      <c r="C643" s="1" t="s">
        <v>3875</v>
      </c>
      <c r="D643" s="2" t="s">
        <v>4571</v>
      </c>
      <c r="E643" s="2" t="s">
        <v>3861</v>
      </c>
      <c r="F643" s="2" t="s">
        <v>66</v>
      </c>
      <c r="G643" s="2" t="s">
        <v>176</v>
      </c>
      <c r="H643" s="2" t="s">
        <v>3991</v>
      </c>
      <c r="I643" s="2" t="s">
        <v>3991</v>
      </c>
      <c r="J643" s="2"/>
      <c r="K643" s="2" t="s">
        <v>66</v>
      </c>
      <c r="L643" s="2"/>
      <c r="M643" s="2"/>
      <c r="N643" s="2"/>
      <c r="O643" s="2"/>
      <c r="P643" s="2" t="s">
        <v>3992</v>
      </c>
      <c r="Q643" s="2" t="s">
        <v>66</v>
      </c>
      <c r="R643" s="2"/>
      <c r="S643" s="2" t="s">
        <v>3182</v>
      </c>
      <c r="T643" s="1" t="s">
        <v>3876</v>
      </c>
      <c r="U643" s="2"/>
      <c r="V643" s="2"/>
      <c r="W643" s="2" t="s">
        <v>62</v>
      </c>
      <c r="X643" s="4" t="s">
        <v>102</v>
      </c>
      <c r="Y643" s="2"/>
      <c r="Z643" s="13" t="s">
        <v>4563</v>
      </c>
      <c r="AE643" t="str">
        <f>IF($AI643="Y",(_xlfn.XLOOKUP($Z643,#REF!,#REF!,)),"")</f>
        <v/>
      </c>
      <c r="AF643" t="str">
        <f>IF($AI643="Y",(_xlfn.XLOOKUP($Z643,#REF!,#REF!,)),"")</f>
        <v/>
      </c>
      <c r="AG643" t="str">
        <f>IF($AI643="Y",(_xlfn.XLOOKUP($Z643,#REF!,#REF!,)),"")</f>
        <v/>
      </c>
      <c r="AH643" t="str">
        <f>IF($AI643="Y",(_xlfn.XLOOKUP($Z643,#REF!,#REF!,)),"")</f>
        <v/>
      </c>
      <c r="AI643" s="11" t="s">
        <v>4564</v>
      </c>
    </row>
    <row r="644" spans="1:35" hidden="1">
      <c r="A644" s="2" t="s">
        <v>3989</v>
      </c>
      <c r="B644" s="2" t="s">
        <v>3050</v>
      </c>
      <c r="C644" s="1" t="s">
        <v>3877</v>
      </c>
      <c r="D644" s="2" t="s">
        <v>4572</v>
      </c>
      <c r="E644" s="2" t="s">
        <v>3861</v>
      </c>
      <c r="F644" s="2" t="s">
        <v>66</v>
      </c>
      <c r="G644" s="2" t="s">
        <v>176</v>
      </c>
      <c r="H644" s="2" t="s">
        <v>3991</v>
      </c>
      <c r="I644" s="2" t="s">
        <v>3991</v>
      </c>
      <c r="J644" s="2"/>
      <c r="K644" s="2" t="s">
        <v>66</v>
      </c>
      <c r="L644" s="2"/>
      <c r="M644" s="2"/>
      <c r="N644" s="2"/>
      <c r="O644" s="2"/>
      <c r="P644" s="2" t="s">
        <v>3992</v>
      </c>
      <c r="Q644" s="2" t="s">
        <v>66</v>
      </c>
      <c r="R644" s="2"/>
      <c r="S644" s="2" t="s">
        <v>3182</v>
      </c>
      <c r="T644" s="1" t="s">
        <v>3878</v>
      </c>
      <c r="U644" s="2"/>
      <c r="V644" s="2"/>
      <c r="W644" s="2" t="s">
        <v>62</v>
      </c>
      <c r="X644" s="4" t="s">
        <v>102</v>
      </c>
      <c r="Y644" s="2"/>
      <c r="Z644" s="13" t="s">
        <v>4563</v>
      </c>
      <c r="AE644" t="str">
        <f>IF($AI644="Y",(_xlfn.XLOOKUP($Z644,#REF!,#REF!,)),"")</f>
        <v/>
      </c>
      <c r="AF644" t="str">
        <f>IF($AI644="Y",(_xlfn.XLOOKUP($Z644,#REF!,#REF!,)),"")</f>
        <v/>
      </c>
      <c r="AG644" t="str">
        <f>IF($AI644="Y",(_xlfn.XLOOKUP($Z644,#REF!,#REF!,)),"")</f>
        <v/>
      </c>
      <c r="AH644" t="str">
        <f>IF($AI644="Y",(_xlfn.XLOOKUP($Z644,#REF!,#REF!,)),"")</f>
        <v/>
      </c>
      <c r="AI644" s="11" t="s">
        <v>4564</v>
      </c>
    </row>
    <row r="645" spans="1:35" hidden="1">
      <c r="A645" s="2" t="s">
        <v>3989</v>
      </c>
      <c r="B645" s="2" t="s">
        <v>3050</v>
      </c>
      <c r="C645" s="1" t="s">
        <v>3879</v>
      </c>
      <c r="D645" s="2" t="s">
        <v>4573</v>
      </c>
      <c r="E645" s="2" t="s">
        <v>3861</v>
      </c>
      <c r="F645" s="2" t="s">
        <v>66</v>
      </c>
      <c r="G645" s="2" t="s">
        <v>176</v>
      </c>
      <c r="H645" s="2" t="s">
        <v>3991</v>
      </c>
      <c r="I645" s="2" t="s">
        <v>3991</v>
      </c>
      <c r="J645" s="2"/>
      <c r="K645" s="2" t="s">
        <v>66</v>
      </c>
      <c r="L645" s="2"/>
      <c r="M645" s="2"/>
      <c r="N645" s="2"/>
      <c r="O645" s="2"/>
      <c r="P645" s="2" t="s">
        <v>3992</v>
      </c>
      <c r="Q645" s="2" t="s">
        <v>66</v>
      </c>
      <c r="R645" s="2"/>
      <c r="S645" s="2" t="s">
        <v>3182</v>
      </c>
      <c r="T645" s="1" t="s">
        <v>3880</v>
      </c>
      <c r="U645" s="2"/>
      <c r="V645" s="2"/>
      <c r="W645" s="2" t="s">
        <v>62</v>
      </c>
      <c r="X645" s="4" t="s">
        <v>102</v>
      </c>
      <c r="Y645" s="2"/>
      <c r="Z645" s="13" t="s">
        <v>4563</v>
      </c>
      <c r="AE645" t="str">
        <f>IF($AI645="Y",(_xlfn.XLOOKUP($Z645,#REF!,#REF!,)),"")</f>
        <v/>
      </c>
      <c r="AF645" t="str">
        <f>IF($AI645="Y",(_xlfn.XLOOKUP($Z645,#REF!,#REF!,)),"")</f>
        <v/>
      </c>
      <c r="AG645" t="str">
        <f>IF($AI645="Y",(_xlfn.XLOOKUP($Z645,#REF!,#REF!,)),"")</f>
        <v/>
      </c>
      <c r="AH645" t="str">
        <f>IF($AI645="Y",(_xlfn.XLOOKUP($Z645,#REF!,#REF!,)),"")</f>
        <v/>
      </c>
      <c r="AI645" s="11" t="s">
        <v>4564</v>
      </c>
    </row>
    <row r="646" spans="1:35" hidden="1">
      <c r="A646" s="2" t="s">
        <v>3989</v>
      </c>
      <c r="B646" s="2" t="s">
        <v>3050</v>
      </c>
      <c r="C646" s="1" t="s">
        <v>3881</v>
      </c>
      <c r="D646" s="2" t="s">
        <v>4574</v>
      </c>
      <c r="E646" s="2" t="s">
        <v>3861</v>
      </c>
      <c r="F646" s="2" t="s">
        <v>66</v>
      </c>
      <c r="G646" s="2" t="s">
        <v>176</v>
      </c>
      <c r="H646" s="2" t="s">
        <v>3991</v>
      </c>
      <c r="I646" s="2" t="s">
        <v>3991</v>
      </c>
      <c r="J646" s="2"/>
      <c r="K646" s="2" t="s">
        <v>66</v>
      </c>
      <c r="L646" s="2"/>
      <c r="M646" s="2"/>
      <c r="N646" s="2"/>
      <c r="O646" s="2"/>
      <c r="P646" s="2" t="s">
        <v>3992</v>
      </c>
      <c r="Q646" s="2" t="s">
        <v>66</v>
      </c>
      <c r="R646" s="2"/>
      <c r="S646" s="2" t="s">
        <v>3182</v>
      </c>
      <c r="T646" s="1" t="s">
        <v>3882</v>
      </c>
      <c r="U646" s="2"/>
      <c r="V646" s="2"/>
      <c r="W646" s="2" t="s">
        <v>62</v>
      </c>
      <c r="X646" s="4" t="s">
        <v>102</v>
      </c>
      <c r="Y646" s="2"/>
      <c r="Z646" s="13" t="s">
        <v>4563</v>
      </c>
      <c r="AE646" t="str">
        <f>IF($AI646="Y",(_xlfn.XLOOKUP($Z646,#REF!,#REF!,)),"")</f>
        <v/>
      </c>
      <c r="AF646" t="str">
        <f>IF($AI646="Y",(_xlfn.XLOOKUP($Z646,#REF!,#REF!,)),"")</f>
        <v/>
      </c>
      <c r="AG646" t="str">
        <f>IF($AI646="Y",(_xlfn.XLOOKUP($Z646,#REF!,#REF!,)),"")</f>
        <v/>
      </c>
      <c r="AH646" t="str">
        <f>IF($AI646="Y",(_xlfn.XLOOKUP($Z646,#REF!,#REF!,)),"")</f>
        <v/>
      </c>
      <c r="AI646" s="11" t="s">
        <v>4564</v>
      </c>
    </row>
    <row r="647" spans="1:35" hidden="1">
      <c r="A647" s="2" t="s">
        <v>3989</v>
      </c>
      <c r="B647" s="2" t="s">
        <v>3050</v>
      </c>
      <c r="C647" s="1" t="s">
        <v>3883</v>
      </c>
      <c r="D647" s="2" t="s">
        <v>4575</v>
      </c>
      <c r="E647" s="2" t="s">
        <v>3861</v>
      </c>
      <c r="F647" s="2" t="s">
        <v>66</v>
      </c>
      <c r="G647" s="2" t="s">
        <v>176</v>
      </c>
      <c r="H647" s="2" t="s">
        <v>3991</v>
      </c>
      <c r="I647" s="2" t="s">
        <v>3991</v>
      </c>
      <c r="J647" s="2"/>
      <c r="K647" s="2" t="s">
        <v>66</v>
      </c>
      <c r="L647" s="2"/>
      <c r="M647" s="2"/>
      <c r="N647" s="2"/>
      <c r="O647" s="2"/>
      <c r="P647" s="2" t="s">
        <v>3992</v>
      </c>
      <c r="Q647" s="2" t="s">
        <v>66</v>
      </c>
      <c r="R647" s="2"/>
      <c r="S647" s="2" t="s">
        <v>3182</v>
      </c>
      <c r="T647" s="1" t="s">
        <v>3884</v>
      </c>
      <c r="U647" s="2"/>
      <c r="V647" s="2"/>
      <c r="W647" s="2" t="s">
        <v>62</v>
      </c>
      <c r="X647" s="4" t="s">
        <v>102</v>
      </c>
      <c r="Y647" s="2"/>
      <c r="Z647" s="13" t="s">
        <v>4563</v>
      </c>
      <c r="AE647" t="str">
        <f>IF($AI647="Y",(_xlfn.XLOOKUP($Z647,#REF!,#REF!,)),"")</f>
        <v/>
      </c>
      <c r="AF647" t="str">
        <f>IF($AI647="Y",(_xlfn.XLOOKUP($Z647,#REF!,#REF!,)),"")</f>
        <v/>
      </c>
      <c r="AG647" t="str">
        <f>IF($AI647="Y",(_xlfn.XLOOKUP($Z647,#REF!,#REF!,)),"")</f>
        <v/>
      </c>
      <c r="AH647" t="str">
        <f>IF($AI647="Y",(_xlfn.XLOOKUP($Z647,#REF!,#REF!,)),"")</f>
        <v/>
      </c>
      <c r="AI647" s="11" t="s">
        <v>4564</v>
      </c>
    </row>
    <row r="648" spans="1:35" hidden="1">
      <c r="A648" s="2" t="s">
        <v>3989</v>
      </c>
      <c r="B648" s="2" t="s">
        <v>3050</v>
      </c>
      <c r="C648" s="1" t="s">
        <v>3885</v>
      </c>
      <c r="D648" s="2" t="s">
        <v>4576</v>
      </c>
      <c r="E648" s="2" t="s">
        <v>3861</v>
      </c>
      <c r="F648" s="2" t="s">
        <v>66</v>
      </c>
      <c r="G648" s="2" t="s">
        <v>176</v>
      </c>
      <c r="H648" s="2" t="s">
        <v>3991</v>
      </c>
      <c r="I648" s="2" t="s">
        <v>3991</v>
      </c>
      <c r="J648" s="2"/>
      <c r="K648" s="2" t="s">
        <v>66</v>
      </c>
      <c r="L648" s="2"/>
      <c r="M648" s="2"/>
      <c r="N648" s="2"/>
      <c r="O648" s="2"/>
      <c r="P648" s="2" t="s">
        <v>3992</v>
      </c>
      <c r="Q648" s="2" t="s">
        <v>66</v>
      </c>
      <c r="R648" s="2"/>
      <c r="S648" s="2" t="s">
        <v>3182</v>
      </c>
      <c r="T648" s="1" t="s">
        <v>3886</v>
      </c>
      <c r="U648" s="2"/>
      <c r="V648" s="2"/>
      <c r="W648" s="2" t="s">
        <v>62</v>
      </c>
      <c r="X648" s="4" t="s">
        <v>102</v>
      </c>
      <c r="Y648" s="2"/>
      <c r="Z648" s="13" t="s">
        <v>4563</v>
      </c>
      <c r="AE648" t="str">
        <f>IF($AI648="Y",(_xlfn.XLOOKUP($Z648,#REF!,#REF!,)),"")</f>
        <v/>
      </c>
      <c r="AF648" t="str">
        <f>IF($AI648="Y",(_xlfn.XLOOKUP($Z648,#REF!,#REF!,)),"")</f>
        <v/>
      </c>
      <c r="AG648" t="str">
        <f>IF($AI648="Y",(_xlfn.XLOOKUP($Z648,#REF!,#REF!,)),"")</f>
        <v/>
      </c>
      <c r="AH648" t="str">
        <f>IF($AI648="Y",(_xlfn.XLOOKUP($Z648,#REF!,#REF!,)),"")</f>
        <v/>
      </c>
      <c r="AI648" s="11" t="s">
        <v>4564</v>
      </c>
    </row>
    <row r="649" spans="1:35" hidden="1">
      <c r="A649" s="2" t="s">
        <v>3989</v>
      </c>
      <c r="B649" s="2" t="s">
        <v>3050</v>
      </c>
      <c r="C649" s="1" t="s">
        <v>3887</v>
      </c>
      <c r="D649" s="2" t="s">
        <v>4577</v>
      </c>
      <c r="E649" s="2" t="s">
        <v>3861</v>
      </c>
      <c r="F649" s="2" t="s">
        <v>66</v>
      </c>
      <c r="G649" s="2" t="s">
        <v>176</v>
      </c>
      <c r="H649" s="2" t="s">
        <v>3991</v>
      </c>
      <c r="I649" s="2" t="s">
        <v>3991</v>
      </c>
      <c r="J649" s="2"/>
      <c r="K649" s="2" t="s">
        <v>66</v>
      </c>
      <c r="L649" s="2"/>
      <c r="M649" s="2"/>
      <c r="N649" s="2"/>
      <c r="O649" s="2"/>
      <c r="P649" s="2" t="s">
        <v>3992</v>
      </c>
      <c r="Q649" s="2" t="s">
        <v>66</v>
      </c>
      <c r="R649" s="2"/>
      <c r="S649" s="2" t="s">
        <v>3182</v>
      </c>
      <c r="T649" s="1" t="s">
        <v>3888</v>
      </c>
      <c r="U649" s="2"/>
      <c r="V649" s="2"/>
      <c r="W649" s="2" t="s">
        <v>62</v>
      </c>
      <c r="X649" s="4" t="s">
        <v>102</v>
      </c>
      <c r="Y649" s="2"/>
      <c r="Z649" s="13" t="s">
        <v>4563</v>
      </c>
      <c r="AE649" t="str">
        <f>IF($AI649="Y",(_xlfn.XLOOKUP($Z649,#REF!,#REF!,)),"")</f>
        <v/>
      </c>
      <c r="AF649" t="str">
        <f>IF($AI649="Y",(_xlfn.XLOOKUP($Z649,#REF!,#REF!,)),"")</f>
        <v/>
      </c>
      <c r="AG649" t="str">
        <f>IF($AI649="Y",(_xlfn.XLOOKUP($Z649,#REF!,#REF!,)),"")</f>
        <v/>
      </c>
      <c r="AH649" t="str">
        <f>IF($AI649="Y",(_xlfn.XLOOKUP($Z649,#REF!,#REF!,)),"")</f>
        <v/>
      </c>
      <c r="AI649" s="11" t="s">
        <v>4564</v>
      </c>
    </row>
    <row r="650" spans="1:35" hidden="1">
      <c r="A650" s="2" t="s">
        <v>3989</v>
      </c>
      <c r="B650" s="2" t="s">
        <v>3050</v>
      </c>
      <c r="C650" s="1" t="s">
        <v>3889</v>
      </c>
      <c r="D650" s="2" t="s">
        <v>4578</v>
      </c>
      <c r="E650" s="2" t="s">
        <v>3861</v>
      </c>
      <c r="F650" s="2" t="s">
        <v>66</v>
      </c>
      <c r="G650" s="2" t="s">
        <v>176</v>
      </c>
      <c r="H650" s="2" t="s">
        <v>3991</v>
      </c>
      <c r="I650" s="2" t="s">
        <v>3991</v>
      </c>
      <c r="J650" s="2"/>
      <c r="K650" s="2" t="s">
        <v>66</v>
      </c>
      <c r="L650" s="2"/>
      <c r="M650" s="2"/>
      <c r="N650" s="2"/>
      <c r="O650" s="2"/>
      <c r="P650" s="2" t="s">
        <v>3992</v>
      </c>
      <c r="Q650" s="2" t="s">
        <v>66</v>
      </c>
      <c r="R650" s="2"/>
      <c r="S650" s="2" t="s">
        <v>3182</v>
      </c>
      <c r="T650" s="1" t="s">
        <v>3890</v>
      </c>
      <c r="U650" s="2"/>
      <c r="V650" s="2"/>
      <c r="W650" s="2" t="s">
        <v>62</v>
      </c>
      <c r="X650" s="4" t="s">
        <v>102</v>
      </c>
      <c r="Y650" s="2"/>
      <c r="Z650" s="13" t="s">
        <v>4563</v>
      </c>
      <c r="AE650" t="str">
        <f>IF($AI650="Y",(_xlfn.XLOOKUP($Z650,#REF!,#REF!,)),"")</f>
        <v/>
      </c>
      <c r="AF650" t="str">
        <f>IF($AI650="Y",(_xlfn.XLOOKUP($Z650,#REF!,#REF!,)),"")</f>
        <v/>
      </c>
      <c r="AG650" t="str">
        <f>IF($AI650="Y",(_xlfn.XLOOKUP($Z650,#REF!,#REF!,)),"")</f>
        <v/>
      </c>
      <c r="AH650" t="str">
        <f>IF($AI650="Y",(_xlfn.XLOOKUP($Z650,#REF!,#REF!,)),"")</f>
        <v/>
      </c>
      <c r="AI650" s="11" t="s">
        <v>4564</v>
      </c>
    </row>
    <row r="651" spans="1:35" hidden="1">
      <c r="A651" s="2" t="s">
        <v>3989</v>
      </c>
      <c r="B651" s="2" t="s">
        <v>1419</v>
      </c>
      <c r="C651" s="2" t="s">
        <v>3891</v>
      </c>
      <c r="D651" s="2" t="s">
        <v>2478</v>
      </c>
      <c r="E651" s="2" t="s">
        <v>3892</v>
      </c>
      <c r="F651" s="2" t="s">
        <v>66</v>
      </c>
      <c r="G651" s="1" t="s">
        <v>176</v>
      </c>
      <c r="H651" s="2" t="s">
        <v>934</v>
      </c>
      <c r="I651" s="2" t="s">
        <v>934</v>
      </c>
      <c r="J651" s="2"/>
      <c r="K651" s="2" t="s">
        <v>66</v>
      </c>
      <c r="L651" s="2"/>
      <c r="M651" s="2"/>
      <c r="N651" s="2"/>
      <c r="O651" s="2"/>
      <c r="P651" s="2" t="s">
        <v>3992</v>
      </c>
      <c r="Q651" s="2" t="s">
        <v>66</v>
      </c>
      <c r="R651" s="2"/>
      <c r="S651" s="2" t="s">
        <v>1423</v>
      </c>
      <c r="T651" s="1" t="s">
        <v>2485</v>
      </c>
      <c r="U651" s="2"/>
      <c r="V651" s="2"/>
      <c r="W651" s="2" t="s">
        <v>62</v>
      </c>
      <c r="X651" s="1"/>
      <c r="Y651" s="2"/>
      <c r="Z651" s="13" t="s">
        <v>4522</v>
      </c>
      <c r="AE651" t="e">
        <f>IF($AI651="Y",(_xlfn.XLOOKUP($Z651,#REF!,#REF!,)),"")</f>
        <v>#REF!</v>
      </c>
      <c r="AF651" t="e">
        <f>IF($AI651="Y",(_xlfn.XLOOKUP($Z651,#REF!,#REF!,)),"")</f>
        <v>#REF!</v>
      </c>
      <c r="AG651" t="e">
        <f>IF($AI651="Y",(_xlfn.XLOOKUP($Z651,#REF!,#REF!,)),"")</f>
        <v>#REF!</v>
      </c>
      <c r="AH651" t="e">
        <f>IF($AI651="Y",(_xlfn.XLOOKUP($Z651,#REF!,#REF!,)),"")</f>
        <v>#REF!</v>
      </c>
      <c r="AI651" t="e">
        <f>_xlfn.IFNA(_xlfn.XLOOKUP($Z651,#REF!,#REF!,),"")</f>
        <v>#REF!</v>
      </c>
    </row>
    <row r="652" spans="1:35" hidden="1">
      <c r="A652" s="2" t="s">
        <v>3989</v>
      </c>
      <c r="B652" s="2" t="s">
        <v>929</v>
      </c>
      <c r="C652" s="1" t="s">
        <v>3893</v>
      </c>
      <c r="D652" s="2" t="s">
        <v>1270</v>
      </c>
      <c r="E652" s="2" t="s">
        <v>3803</v>
      </c>
      <c r="F652" s="2" t="s">
        <v>66</v>
      </c>
      <c r="G652" s="1" t="s">
        <v>176</v>
      </c>
      <c r="H652" s="2" t="s">
        <v>934</v>
      </c>
      <c r="I652" s="2" t="s">
        <v>934</v>
      </c>
      <c r="J652" s="2"/>
      <c r="K652" s="2"/>
      <c r="L652" s="2"/>
      <c r="M652" s="2"/>
      <c r="N652" s="2"/>
      <c r="O652" s="2"/>
      <c r="P652" s="2" t="s">
        <v>3992</v>
      </c>
      <c r="Q652" s="2" t="s">
        <v>66</v>
      </c>
      <c r="R652" s="2"/>
      <c r="S652" s="2" t="s">
        <v>1234</v>
      </c>
      <c r="T652" s="1" t="s">
        <v>1280</v>
      </c>
      <c r="U652" s="2"/>
      <c r="V652" s="2"/>
      <c r="W652" s="2" t="s">
        <v>62</v>
      </c>
      <c r="X652" s="1"/>
      <c r="Y652" s="2"/>
      <c r="Z652" s="13" t="s">
        <v>4523</v>
      </c>
      <c r="AE652" t="e">
        <f>IF($AI652="Y",(_xlfn.XLOOKUP($Z652,#REF!,#REF!,)),"")</f>
        <v>#REF!</v>
      </c>
      <c r="AF652" t="e">
        <f>IF($AI652="Y",(_xlfn.XLOOKUP($Z652,#REF!,#REF!,)),"")</f>
        <v>#REF!</v>
      </c>
      <c r="AG652" t="e">
        <f>IF($AI652="Y",(_xlfn.XLOOKUP($Z652,#REF!,#REF!,)),"")</f>
        <v>#REF!</v>
      </c>
      <c r="AH652" t="e">
        <f>IF($AI652="Y",(_xlfn.XLOOKUP($Z652,#REF!,#REF!,)),"")</f>
        <v>#REF!</v>
      </c>
      <c r="AI652" s="10" t="e">
        <f>_xlfn.IFNA(_xlfn.XLOOKUP($Z652,#REF!,#REF!,),"")</f>
        <v>#REF!</v>
      </c>
    </row>
    <row r="653" spans="1:35" hidden="1">
      <c r="A653" s="2" t="s">
        <v>3989</v>
      </c>
      <c r="B653" s="2" t="s">
        <v>2817</v>
      </c>
      <c r="C653" s="2" t="s">
        <v>3894</v>
      </c>
      <c r="D653" s="2" t="s">
        <v>2885</v>
      </c>
      <c r="E653" s="1" t="s">
        <v>3895</v>
      </c>
      <c r="F653" s="2" t="s">
        <v>2986</v>
      </c>
      <c r="G653" s="1" t="s">
        <v>176</v>
      </c>
      <c r="H653" s="2" t="s">
        <v>3991</v>
      </c>
      <c r="I653" s="2" t="s">
        <v>3991</v>
      </c>
      <c r="J653" s="2"/>
      <c r="K653" s="2" t="s">
        <v>66</v>
      </c>
      <c r="L653" s="2" t="s">
        <v>66</v>
      </c>
      <c r="M653" s="2" t="s">
        <v>66</v>
      </c>
      <c r="N653" s="2" t="s">
        <v>66</v>
      </c>
      <c r="O653" s="2" t="s">
        <v>66</v>
      </c>
      <c r="P653" s="2" t="s">
        <v>3992</v>
      </c>
      <c r="Q653" s="2" t="s">
        <v>395</v>
      </c>
      <c r="R653" s="2" t="s">
        <v>66</v>
      </c>
      <c r="S653" s="2" t="s">
        <v>2974</v>
      </c>
      <c r="T653" s="1" t="s">
        <v>3006</v>
      </c>
      <c r="U653" s="2"/>
      <c r="V653" s="2"/>
      <c r="W653" s="2" t="s">
        <v>272</v>
      </c>
      <c r="X653" s="4" t="s">
        <v>102</v>
      </c>
      <c r="Y653" s="2"/>
      <c r="Z653" s="17" t="s">
        <v>4464</v>
      </c>
      <c r="AE653" t="str">
        <f>IF($AI653="Y",(_xlfn.XLOOKUP($Z653,#REF!,#REF!,)),"")</f>
        <v/>
      </c>
      <c r="AF653" t="str">
        <f>IF($AI653="Y",(_xlfn.XLOOKUP($Z653,#REF!,#REF!,)),"")</f>
        <v/>
      </c>
      <c r="AG653" t="str">
        <f>IF($AI653="Y",(_xlfn.XLOOKUP($Z653,#REF!,#REF!,)),"")</f>
        <v/>
      </c>
      <c r="AH653" t="str">
        <f>IF($AI653="Y",(_xlfn.XLOOKUP($Z653,#REF!,#REF!,)),"")</f>
        <v/>
      </c>
      <c r="AI653" s="10" t="s">
        <v>4547</v>
      </c>
    </row>
    <row r="654" spans="1:35" hidden="1">
      <c r="A654" s="2" t="s">
        <v>3989</v>
      </c>
      <c r="B654" s="2" t="s">
        <v>2817</v>
      </c>
      <c r="C654" s="2" t="s">
        <v>3896</v>
      </c>
      <c r="D654" s="2" t="s">
        <v>2985</v>
      </c>
      <c r="E654" s="2" t="s">
        <v>3858</v>
      </c>
      <c r="F654" s="2" t="s">
        <v>66</v>
      </c>
      <c r="G654" s="2" t="s">
        <v>176</v>
      </c>
      <c r="H654" s="2" t="s">
        <v>3991</v>
      </c>
      <c r="I654" s="2" t="s">
        <v>3991</v>
      </c>
      <c r="J654" s="2"/>
      <c r="K654" s="2"/>
      <c r="L654" s="2"/>
      <c r="M654" s="2"/>
      <c r="N654" s="2"/>
      <c r="O654" s="2"/>
      <c r="P654" s="2" t="s">
        <v>3992</v>
      </c>
      <c r="Q654" s="2" t="s">
        <v>66</v>
      </c>
      <c r="R654" s="2"/>
      <c r="S654" s="2" t="s">
        <v>2974</v>
      </c>
      <c r="T654" s="1" t="s">
        <v>3040</v>
      </c>
      <c r="U654" s="2"/>
      <c r="V654" s="2"/>
      <c r="W654" s="2" t="s">
        <v>62</v>
      </c>
      <c r="X654" s="4" t="s">
        <v>102</v>
      </c>
      <c r="Y654" s="2"/>
      <c r="Z654" s="17" t="s">
        <v>4464</v>
      </c>
      <c r="AE654" t="str">
        <f>IF($AI654="Y",(_xlfn.XLOOKUP($Z654,#REF!,#REF!,)),"")</f>
        <v/>
      </c>
      <c r="AF654" t="str">
        <f>IF($AI654="Y",(_xlfn.XLOOKUP($Z654,#REF!,#REF!,)),"")</f>
        <v/>
      </c>
      <c r="AG654" t="str">
        <f>IF($AI654="Y",(_xlfn.XLOOKUP($Z654,#REF!,#REF!,)),"")</f>
        <v/>
      </c>
      <c r="AH654" t="str">
        <f>IF($AI654="Y",(_xlfn.XLOOKUP($Z654,#REF!,#REF!,)),"")</f>
        <v/>
      </c>
      <c r="AI654" s="10" t="s">
        <v>4547</v>
      </c>
    </row>
    <row r="655" spans="1:35" hidden="1">
      <c r="A655" s="2" t="s">
        <v>3989</v>
      </c>
      <c r="B655" s="2" t="s">
        <v>2817</v>
      </c>
      <c r="C655" s="2" t="s">
        <v>3897</v>
      </c>
      <c r="D655" s="2" t="s">
        <v>2885</v>
      </c>
      <c r="E655" s="2" t="s">
        <v>3803</v>
      </c>
      <c r="F655" s="2" t="s">
        <v>66</v>
      </c>
      <c r="G655" s="2" t="s">
        <v>176</v>
      </c>
      <c r="H655" s="2" t="s">
        <v>3991</v>
      </c>
      <c r="I655" s="2" t="s">
        <v>3991</v>
      </c>
      <c r="J655" s="2"/>
      <c r="K655" s="2"/>
      <c r="L655" s="2"/>
      <c r="M655" s="2"/>
      <c r="N655" s="2"/>
      <c r="O655" s="2"/>
      <c r="P655" s="2" t="s">
        <v>3992</v>
      </c>
      <c r="Q655" s="2" t="s">
        <v>66</v>
      </c>
      <c r="R655" s="2"/>
      <c r="S655" s="2" t="s">
        <v>2974</v>
      </c>
      <c r="T655" s="1" t="s">
        <v>3035</v>
      </c>
      <c r="U655" s="2"/>
      <c r="V655" s="2"/>
      <c r="W655" s="2" t="s">
        <v>62</v>
      </c>
      <c r="X655" s="4" t="s">
        <v>102</v>
      </c>
      <c r="Y655" s="2"/>
      <c r="Z655" s="13" t="s">
        <v>4464</v>
      </c>
      <c r="AE655" t="str">
        <f>IF($AI655="Y",(_xlfn.XLOOKUP($Z655,#REF!,#REF!,)),"")</f>
        <v/>
      </c>
      <c r="AF655" t="str">
        <f>IF($AI655="Y",(_xlfn.XLOOKUP($Z655,#REF!,#REF!,)),"")</f>
        <v/>
      </c>
      <c r="AG655" t="str">
        <f>IF($AI655="Y",(_xlfn.XLOOKUP($Z655,#REF!,#REF!,)),"")</f>
        <v/>
      </c>
      <c r="AH655" t="str">
        <f>IF($AI655="Y",(_xlfn.XLOOKUP($Z655,#REF!,#REF!,)),"")</f>
        <v/>
      </c>
      <c r="AI655" s="10" t="s">
        <v>4547</v>
      </c>
    </row>
    <row r="656" spans="1:35" hidden="1">
      <c r="A656" s="2" t="s">
        <v>3989</v>
      </c>
      <c r="B656" s="2" t="s">
        <v>3050</v>
      </c>
      <c r="C656" s="2" t="s">
        <v>3898</v>
      </c>
      <c r="D656" s="2" t="s">
        <v>3109</v>
      </c>
      <c r="E656" s="2" t="s">
        <v>3814</v>
      </c>
      <c r="F656" s="2" t="s">
        <v>66</v>
      </c>
      <c r="G656" s="1" t="s">
        <v>176</v>
      </c>
      <c r="H656" s="2" t="s">
        <v>3991</v>
      </c>
      <c r="I656" s="2" t="s">
        <v>3991</v>
      </c>
      <c r="J656" s="2"/>
      <c r="K656" s="2"/>
      <c r="L656" s="2"/>
      <c r="M656" s="2"/>
      <c r="N656" s="2"/>
      <c r="O656" s="2"/>
      <c r="P656" s="2" t="s">
        <v>3992</v>
      </c>
      <c r="Q656" s="2" t="s">
        <v>66</v>
      </c>
      <c r="R656" s="2"/>
      <c r="S656" s="2" t="s">
        <v>3102</v>
      </c>
      <c r="T656" s="1" t="s">
        <v>3130</v>
      </c>
      <c r="U656" s="2"/>
      <c r="V656" s="2"/>
      <c r="W656" s="2" t="s">
        <v>62</v>
      </c>
      <c r="X656" s="4" t="s">
        <v>102</v>
      </c>
      <c r="Y656" s="2"/>
      <c r="Z656" s="13" t="s">
        <v>4357</v>
      </c>
      <c r="AE656" t="e">
        <f>IF($AI656="Y",(_xlfn.XLOOKUP($Z656,#REF!,#REF!,)),"")</f>
        <v>#REF!</v>
      </c>
      <c r="AF656" t="e">
        <f>IF($AI656="Y",(_xlfn.XLOOKUP($Z656,#REF!,#REF!,)),"")</f>
        <v>#REF!</v>
      </c>
      <c r="AG656" t="e">
        <f>IF($AI656="Y",(_xlfn.XLOOKUP($Z656,#REF!,#REF!,)),"")</f>
        <v>#REF!</v>
      </c>
      <c r="AH656" t="e">
        <f>IF($AI656="Y",(_xlfn.XLOOKUP($Z656,#REF!,#REF!,)),"")</f>
        <v>#REF!</v>
      </c>
      <c r="AI656" t="e">
        <f>_xlfn.IFNA(_xlfn.XLOOKUP($Z656,#REF!,#REF!,),"")</f>
        <v>#REF!</v>
      </c>
    </row>
    <row r="657" spans="1:37" hidden="1">
      <c r="A657" s="2" t="s">
        <v>3989</v>
      </c>
      <c r="B657" s="2" t="s">
        <v>1465</v>
      </c>
      <c r="C657" s="2" t="s">
        <v>3899</v>
      </c>
      <c r="D657" s="2" t="s">
        <v>1515</v>
      </c>
      <c r="E657" s="2" t="s">
        <v>3900</v>
      </c>
      <c r="F657" s="2" t="s">
        <v>1516</v>
      </c>
      <c r="G657" s="2" t="s">
        <v>196</v>
      </c>
      <c r="H657" s="2" t="s">
        <v>196</v>
      </c>
      <c r="I657" s="2" t="s">
        <v>196</v>
      </c>
      <c r="J657" s="2"/>
      <c r="K657" s="2" t="s">
        <v>66</v>
      </c>
      <c r="L657" s="2" t="s">
        <v>66</v>
      </c>
      <c r="M657" s="2" t="s">
        <v>66</v>
      </c>
      <c r="N657" s="2" t="s">
        <v>66</v>
      </c>
      <c r="O657" s="2" t="s">
        <v>66</v>
      </c>
      <c r="P657" s="2" t="s">
        <v>3992</v>
      </c>
      <c r="Q657" s="2" t="s">
        <v>395</v>
      </c>
      <c r="R657" s="2" t="s">
        <v>66</v>
      </c>
      <c r="S657" s="2" t="s">
        <v>1475</v>
      </c>
      <c r="T657" s="2" t="s">
        <v>1517</v>
      </c>
      <c r="U657" s="2"/>
      <c r="V657" s="2"/>
      <c r="W657" s="2" t="s">
        <v>62</v>
      </c>
      <c r="X657" s="4" t="s">
        <v>102</v>
      </c>
      <c r="Y657" s="2"/>
      <c r="Z657" s="13" t="s">
        <v>4579</v>
      </c>
      <c r="AE657" t="e">
        <f>IF($AI657="Y",(_xlfn.XLOOKUP($Z657,#REF!,#REF!,)),"")</f>
        <v>#REF!</v>
      </c>
      <c r="AF657" t="e">
        <f>IF($AI657="Y",(_xlfn.XLOOKUP($Z657,#REF!,#REF!,)),"")</f>
        <v>#REF!</v>
      </c>
      <c r="AG657" t="e">
        <f>IF($AI657="Y",(_xlfn.XLOOKUP($Z657,#REF!,#REF!,)),"")</f>
        <v>#REF!</v>
      </c>
      <c r="AH657" t="e">
        <f>IF($AI657="Y",(_xlfn.XLOOKUP($Z657,#REF!,#REF!,)),"")</f>
        <v>#REF!</v>
      </c>
      <c r="AI657" t="e">
        <f>_xlfn.IFNA(_xlfn.XLOOKUP($Z657,#REF!,#REF!,),"")</f>
        <v>#REF!</v>
      </c>
      <c r="AJ657" s="10"/>
      <c r="AK657" s="11"/>
    </row>
    <row r="658" spans="1:37" hidden="1">
      <c r="A658" s="2" t="s">
        <v>3989</v>
      </c>
      <c r="B658" s="2" t="s">
        <v>1465</v>
      </c>
      <c r="C658" s="2" t="s">
        <v>4580</v>
      </c>
      <c r="D658" s="2" t="s">
        <v>1515</v>
      </c>
      <c r="E658" s="2" t="s">
        <v>201</v>
      </c>
      <c r="F658" s="2" t="s">
        <v>1516</v>
      </c>
      <c r="G658" s="2" t="s">
        <v>196</v>
      </c>
      <c r="H658" s="2" t="s">
        <v>3991</v>
      </c>
      <c r="I658" s="2" t="s">
        <v>3991</v>
      </c>
      <c r="J658" s="2"/>
      <c r="K658" s="2" t="s">
        <v>66</v>
      </c>
      <c r="L658" s="2" t="s">
        <v>66</v>
      </c>
      <c r="M658" s="2" t="s">
        <v>66</v>
      </c>
      <c r="N658" s="2" t="s">
        <v>66</v>
      </c>
      <c r="O658" s="2" t="s">
        <v>66</v>
      </c>
      <c r="P658" s="2" t="s">
        <v>3992</v>
      </c>
      <c r="Q658" s="2" t="s">
        <v>395</v>
      </c>
      <c r="R658" s="2" t="s">
        <v>66</v>
      </c>
      <c r="S658" s="2" t="s">
        <v>1475</v>
      </c>
      <c r="T658" s="2" t="s">
        <v>1517</v>
      </c>
      <c r="U658" s="2"/>
      <c r="V658" s="2"/>
      <c r="W658" s="2" t="s">
        <v>206</v>
      </c>
      <c r="X658" s="4" t="s">
        <v>102</v>
      </c>
      <c r="Y658" s="2"/>
      <c r="Z658" s="13"/>
      <c r="AE658" t="e">
        <f>IF($AI658="Y",(_xlfn.XLOOKUP($Z658,#REF!,#REF!,)),"")</f>
        <v>#REF!</v>
      </c>
      <c r="AF658" t="e">
        <f>IF($AI658="Y",(_xlfn.XLOOKUP($Z658,#REF!,#REF!,)),"")</f>
        <v>#REF!</v>
      </c>
      <c r="AG658" t="e">
        <f>IF($AI658="Y",(_xlfn.XLOOKUP($Z658,#REF!,#REF!,)),"")</f>
        <v>#REF!</v>
      </c>
      <c r="AH658" t="e">
        <f>IF($AI658="Y",(_xlfn.XLOOKUP($Z658,#REF!,#REF!,)),"")</f>
        <v>#REF!</v>
      </c>
      <c r="AI658" t="e">
        <f>_xlfn.IFNA(_xlfn.XLOOKUP($Z658,#REF!,#REF!,),"")</f>
        <v>#REF!</v>
      </c>
    </row>
    <row r="659" spans="1:37" hidden="1">
      <c r="A659" s="2" t="s">
        <v>3989</v>
      </c>
      <c r="B659" s="2" t="s">
        <v>1465</v>
      </c>
      <c r="C659" s="2" t="s">
        <v>4581</v>
      </c>
      <c r="D659" s="2" t="s">
        <v>1515</v>
      </c>
      <c r="E659" s="2" t="s">
        <v>208</v>
      </c>
      <c r="F659" s="2" t="s">
        <v>1516</v>
      </c>
      <c r="G659" s="2" t="s">
        <v>196</v>
      </c>
      <c r="H659" s="2" t="s">
        <v>3991</v>
      </c>
      <c r="I659" s="2" t="s">
        <v>3991</v>
      </c>
      <c r="J659" s="2"/>
      <c r="K659" s="2" t="s">
        <v>66</v>
      </c>
      <c r="L659" s="2" t="s">
        <v>66</v>
      </c>
      <c r="M659" s="2" t="s">
        <v>66</v>
      </c>
      <c r="N659" s="2" t="s">
        <v>66</v>
      </c>
      <c r="O659" s="2" t="s">
        <v>66</v>
      </c>
      <c r="P659" s="2" t="s">
        <v>3992</v>
      </c>
      <c r="Q659" s="2" t="s">
        <v>395</v>
      </c>
      <c r="R659" s="2" t="s">
        <v>66</v>
      </c>
      <c r="S659" s="2" t="s">
        <v>1475</v>
      </c>
      <c r="T659" s="2" t="s">
        <v>1517</v>
      </c>
      <c r="U659" s="2"/>
      <c r="V659" s="2"/>
      <c r="W659" s="2" t="s">
        <v>206</v>
      </c>
      <c r="X659" s="4" t="s">
        <v>102</v>
      </c>
      <c r="Y659" s="2"/>
      <c r="Z659" s="13"/>
      <c r="AE659" t="e">
        <f>IF($AI659="Y",(_xlfn.XLOOKUP($Z659,#REF!,#REF!,)),"")</f>
        <v>#REF!</v>
      </c>
      <c r="AF659" t="e">
        <f>IF($AI659="Y",(_xlfn.XLOOKUP($Z659,#REF!,#REF!,)),"")</f>
        <v>#REF!</v>
      </c>
      <c r="AG659" t="e">
        <f>IF($AI659="Y",(_xlfn.XLOOKUP($Z659,#REF!,#REF!,)),"")</f>
        <v>#REF!</v>
      </c>
      <c r="AH659" t="e">
        <f>IF($AI659="Y",(_xlfn.XLOOKUP($Z659,#REF!,#REF!,)),"")</f>
        <v>#REF!</v>
      </c>
      <c r="AI659" t="e">
        <f>_xlfn.IFNA(_xlfn.XLOOKUP($Z659,#REF!,#REF!,),"")</f>
        <v>#REF!</v>
      </c>
    </row>
    <row r="660" spans="1:37" hidden="1">
      <c r="A660" s="2" t="s">
        <v>3989</v>
      </c>
      <c r="B660" s="2" t="s">
        <v>1465</v>
      </c>
      <c r="C660" s="2" t="s">
        <v>3901</v>
      </c>
      <c r="D660" s="2" t="s">
        <v>1618</v>
      </c>
      <c r="E660" s="2" t="s">
        <v>3900</v>
      </c>
      <c r="F660" s="2" t="s">
        <v>1468</v>
      </c>
      <c r="G660" s="2" t="s">
        <v>196</v>
      </c>
      <c r="H660" s="2" t="s">
        <v>3991</v>
      </c>
      <c r="I660" s="2" t="s">
        <v>3991</v>
      </c>
      <c r="J660" s="2"/>
      <c r="K660" s="2" t="s">
        <v>66</v>
      </c>
      <c r="L660" s="2" t="s">
        <v>66</v>
      </c>
      <c r="M660" s="2" t="s">
        <v>66</v>
      </c>
      <c r="N660" s="2" t="s">
        <v>66</v>
      </c>
      <c r="O660" s="2" t="s">
        <v>66</v>
      </c>
      <c r="P660" s="2" t="s">
        <v>3992</v>
      </c>
      <c r="Q660" s="2" t="s">
        <v>395</v>
      </c>
      <c r="R660" s="2" t="s">
        <v>66</v>
      </c>
      <c r="S660" s="2" t="s">
        <v>1587</v>
      </c>
      <c r="T660" s="2" t="s">
        <v>1619</v>
      </c>
      <c r="U660" s="2"/>
      <c r="V660" s="2"/>
      <c r="W660" s="2" t="s">
        <v>62</v>
      </c>
      <c r="X660" s="4" t="s">
        <v>102</v>
      </c>
      <c r="Y660" s="2"/>
      <c r="Z660" s="13" t="s">
        <v>4579</v>
      </c>
      <c r="AE660" t="e">
        <f>IF($AI660="Y",(_xlfn.XLOOKUP($Z660,#REF!,#REF!,)),"")</f>
        <v>#REF!</v>
      </c>
      <c r="AF660" t="e">
        <f>IF($AI660="Y",(_xlfn.XLOOKUP($Z660,#REF!,#REF!,)),"")</f>
        <v>#REF!</v>
      </c>
      <c r="AG660" t="e">
        <f>IF($AI660="Y",(_xlfn.XLOOKUP($Z660,#REF!,#REF!,)),"")</f>
        <v>#REF!</v>
      </c>
      <c r="AH660" t="e">
        <f>IF($AI660="Y",(_xlfn.XLOOKUP($Z660,#REF!,#REF!,)),"")</f>
        <v>#REF!</v>
      </c>
      <c r="AI660" t="e">
        <f>_xlfn.IFNA(_xlfn.XLOOKUP($Z660,#REF!,#REF!,),"")</f>
        <v>#REF!</v>
      </c>
      <c r="AJ660" s="10"/>
      <c r="AK660" s="11"/>
    </row>
    <row r="661" spans="1:37" hidden="1">
      <c r="A661" s="2" t="s">
        <v>3989</v>
      </c>
      <c r="B661" s="2" t="s">
        <v>1465</v>
      </c>
      <c r="C661" s="2" t="s">
        <v>4582</v>
      </c>
      <c r="D661" s="2" t="s">
        <v>1618</v>
      </c>
      <c r="E661" s="2" t="s">
        <v>201</v>
      </c>
      <c r="F661" s="2" t="s">
        <v>1468</v>
      </c>
      <c r="G661" s="2" t="s">
        <v>196</v>
      </c>
      <c r="H661" s="2" t="s">
        <v>3991</v>
      </c>
      <c r="I661" s="2" t="s">
        <v>3991</v>
      </c>
      <c r="J661" s="2"/>
      <c r="K661" s="2" t="s">
        <v>66</v>
      </c>
      <c r="L661" s="2" t="s">
        <v>66</v>
      </c>
      <c r="M661" s="2" t="s">
        <v>66</v>
      </c>
      <c r="N661" s="2" t="s">
        <v>66</v>
      </c>
      <c r="O661" s="2" t="s">
        <v>66</v>
      </c>
      <c r="P661" s="2" t="s">
        <v>3992</v>
      </c>
      <c r="Q661" s="2" t="s">
        <v>395</v>
      </c>
      <c r="R661" s="2" t="s">
        <v>66</v>
      </c>
      <c r="S661" s="2" t="s">
        <v>1587</v>
      </c>
      <c r="T661" s="2" t="s">
        <v>1619</v>
      </c>
      <c r="U661" s="2"/>
      <c r="V661" s="2"/>
      <c r="W661" s="2" t="s">
        <v>206</v>
      </c>
      <c r="X661" s="4" t="s">
        <v>102</v>
      </c>
      <c r="Y661" s="2"/>
      <c r="Z661" s="13"/>
      <c r="AE661" t="e">
        <f>IF($AI661="Y",(_xlfn.XLOOKUP($Z661,#REF!,#REF!,)),"")</f>
        <v>#REF!</v>
      </c>
      <c r="AF661" t="e">
        <f>IF($AI661="Y",(_xlfn.XLOOKUP($Z661,#REF!,#REF!,)),"")</f>
        <v>#REF!</v>
      </c>
      <c r="AG661" t="e">
        <f>IF($AI661="Y",(_xlfn.XLOOKUP($Z661,#REF!,#REF!,)),"")</f>
        <v>#REF!</v>
      </c>
      <c r="AH661" t="e">
        <f>IF($AI661="Y",(_xlfn.XLOOKUP($Z661,#REF!,#REF!,)),"")</f>
        <v>#REF!</v>
      </c>
      <c r="AI661" t="e">
        <f>_xlfn.IFNA(_xlfn.XLOOKUP($Z661,#REF!,#REF!,),"")</f>
        <v>#REF!</v>
      </c>
    </row>
    <row r="662" spans="1:37" hidden="1">
      <c r="A662" s="2" t="s">
        <v>3989</v>
      </c>
      <c r="B662" s="2" t="s">
        <v>1465</v>
      </c>
      <c r="C662" s="2" t="s">
        <v>4583</v>
      </c>
      <c r="D662" s="2" t="s">
        <v>1618</v>
      </c>
      <c r="E662" s="2" t="s">
        <v>208</v>
      </c>
      <c r="F662" s="2" t="s">
        <v>1468</v>
      </c>
      <c r="G662" s="2" t="s">
        <v>196</v>
      </c>
      <c r="H662" s="2" t="s">
        <v>3991</v>
      </c>
      <c r="I662" s="2" t="s">
        <v>3991</v>
      </c>
      <c r="J662" s="2"/>
      <c r="K662" s="2" t="s">
        <v>66</v>
      </c>
      <c r="L662" s="2" t="s">
        <v>66</v>
      </c>
      <c r="M662" s="2" t="s">
        <v>66</v>
      </c>
      <c r="N662" s="2" t="s">
        <v>66</v>
      </c>
      <c r="O662" s="2" t="s">
        <v>66</v>
      </c>
      <c r="P662" s="2" t="s">
        <v>3992</v>
      </c>
      <c r="Q662" s="2" t="s">
        <v>395</v>
      </c>
      <c r="R662" s="2" t="s">
        <v>66</v>
      </c>
      <c r="S662" s="2" t="s">
        <v>1587</v>
      </c>
      <c r="T662" s="2" t="s">
        <v>1619</v>
      </c>
      <c r="U662" s="2"/>
      <c r="V662" s="2"/>
      <c r="W662" s="2" t="s">
        <v>206</v>
      </c>
      <c r="X662" s="4" t="s">
        <v>102</v>
      </c>
      <c r="Y662" s="2"/>
      <c r="Z662" s="13"/>
      <c r="AE662" t="e">
        <f>IF($AI662="Y",(_xlfn.XLOOKUP($Z662,#REF!,#REF!,)),"")</f>
        <v>#REF!</v>
      </c>
      <c r="AF662" t="e">
        <f>IF($AI662="Y",(_xlfn.XLOOKUP($Z662,#REF!,#REF!,)),"")</f>
        <v>#REF!</v>
      </c>
      <c r="AG662" t="e">
        <f>IF($AI662="Y",(_xlfn.XLOOKUP($Z662,#REF!,#REF!,)),"")</f>
        <v>#REF!</v>
      </c>
      <c r="AH662" t="e">
        <f>IF($AI662="Y",(_xlfn.XLOOKUP($Z662,#REF!,#REF!,)),"")</f>
        <v>#REF!</v>
      </c>
      <c r="AI662" t="e">
        <f>_xlfn.IFNA(_xlfn.XLOOKUP($Z662,#REF!,#REF!,),"")</f>
        <v>#REF!</v>
      </c>
    </row>
    <row r="663" spans="1:37" hidden="1">
      <c r="A663" s="2" t="s">
        <v>3989</v>
      </c>
      <c r="B663" s="2" t="s">
        <v>929</v>
      </c>
      <c r="C663" s="2" t="s">
        <v>3902</v>
      </c>
      <c r="D663" s="2" t="s">
        <v>1197</v>
      </c>
      <c r="E663" s="2" t="s">
        <v>3903</v>
      </c>
      <c r="F663" s="2" t="s">
        <v>1188</v>
      </c>
      <c r="G663" s="2" t="s">
        <v>196</v>
      </c>
      <c r="H663" s="2" t="s">
        <v>196</v>
      </c>
      <c r="I663" s="2" t="s">
        <v>196</v>
      </c>
      <c r="J663" s="2"/>
      <c r="K663" s="2" t="s">
        <v>66</v>
      </c>
      <c r="L663" s="2" t="s">
        <v>66</v>
      </c>
      <c r="M663" s="2" t="s">
        <v>66</v>
      </c>
      <c r="N663" s="2" t="s">
        <v>66</v>
      </c>
      <c r="O663" s="2" t="s">
        <v>66</v>
      </c>
      <c r="P663" s="2" t="s">
        <v>3992</v>
      </c>
      <c r="Q663" s="2" t="s">
        <v>395</v>
      </c>
      <c r="R663" s="2" t="s">
        <v>66</v>
      </c>
      <c r="S663" s="2" t="s">
        <v>1154</v>
      </c>
      <c r="T663" s="2" t="s">
        <v>1198</v>
      </c>
      <c r="U663" s="2"/>
      <c r="V663" s="2"/>
      <c r="W663" s="2" t="s">
        <v>272</v>
      </c>
      <c r="X663" s="4" t="s">
        <v>102</v>
      </c>
      <c r="Y663" s="2"/>
      <c r="Z663" s="13" t="s">
        <v>4584</v>
      </c>
      <c r="AE663" t="str">
        <f>IF($AI663="Y",(_xlfn.XLOOKUP($Z663,#REF!,#REF!,)),"")</f>
        <v/>
      </c>
      <c r="AF663" t="str">
        <f>IF($AI663="Y",(_xlfn.XLOOKUP($Z663,#REF!,#REF!,)),"")</f>
        <v/>
      </c>
      <c r="AG663" t="str">
        <f>IF($AI663="Y",(_xlfn.XLOOKUP($Z663,#REF!,#REF!,)),"")</f>
        <v/>
      </c>
      <c r="AH663" t="str">
        <f>IF($AI663="Y",(_xlfn.XLOOKUP($Z663,#REF!,#REF!,)),"")</f>
        <v/>
      </c>
      <c r="AI663" s="11" t="s">
        <v>4547</v>
      </c>
      <c r="AJ663" s="10"/>
      <c r="AK663" s="11"/>
    </row>
    <row r="664" spans="1:37" hidden="1">
      <c r="A664" s="2" t="s">
        <v>3989</v>
      </c>
      <c r="B664" s="2" t="s">
        <v>929</v>
      </c>
      <c r="C664" s="2" t="s">
        <v>3904</v>
      </c>
      <c r="D664" s="2" t="s">
        <v>1200</v>
      </c>
      <c r="E664" s="2" t="s">
        <v>3905</v>
      </c>
      <c r="F664" s="2" t="s">
        <v>1181</v>
      </c>
      <c r="G664" s="2" t="s">
        <v>196</v>
      </c>
      <c r="H664" s="2" t="s">
        <v>196</v>
      </c>
      <c r="I664" s="2" t="s">
        <v>196</v>
      </c>
      <c r="J664" s="2"/>
      <c r="K664" s="2" t="s">
        <v>66</v>
      </c>
      <c r="L664" s="2" t="s">
        <v>66</v>
      </c>
      <c r="M664" s="2" t="s">
        <v>66</v>
      </c>
      <c r="N664" s="2" t="s">
        <v>66</v>
      </c>
      <c r="O664" s="2" t="s">
        <v>66</v>
      </c>
      <c r="P664" s="2" t="s">
        <v>3992</v>
      </c>
      <c r="Q664" s="2" t="s">
        <v>395</v>
      </c>
      <c r="R664" s="2" t="s">
        <v>66</v>
      </c>
      <c r="S664" s="2" t="s">
        <v>1154</v>
      </c>
      <c r="T664" s="2" t="s">
        <v>1201</v>
      </c>
      <c r="U664" s="2"/>
      <c r="V664" s="2"/>
      <c r="W664" s="2" t="s">
        <v>272</v>
      </c>
      <c r="X664" s="4" t="s">
        <v>102</v>
      </c>
      <c r="Y664" s="2"/>
      <c r="Z664" s="13" t="s">
        <v>4585</v>
      </c>
      <c r="AE664" t="str">
        <f>IF($AI664="Y",(_xlfn.XLOOKUP($Z664,#REF!,#REF!,)),"")</f>
        <v/>
      </c>
      <c r="AF664" t="str">
        <f>IF($AI664="Y",(_xlfn.XLOOKUP($Z664,#REF!,#REF!,)),"")</f>
        <v/>
      </c>
      <c r="AG664" t="str">
        <f>IF($AI664="Y",(_xlfn.XLOOKUP($Z664,#REF!,#REF!,)),"")</f>
        <v/>
      </c>
      <c r="AH664" t="str">
        <f>IF($AI664="Y",(_xlfn.XLOOKUP($Z664,#REF!,#REF!,)),"")</f>
        <v/>
      </c>
      <c r="AI664" s="11" t="s">
        <v>4547</v>
      </c>
      <c r="AJ664" s="10"/>
      <c r="AK664" s="11"/>
    </row>
    <row r="665" spans="1:37" hidden="1">
      <c r="A665" s="2" t="s">
        <v>3989</v>
      </c>
      <c r="B665" s="2" t="s">
        <v>804</v>
      </c>
      <c r="C665" s="2" t="s">
        <v>3906</v>
      </c>
      <c r="D665" s="2" t="s">
        <v>898</v>
      </c>
      <c r="E665" s="2" t="s">
        <v>3907</v>
      </c>
      <c r="F665" s="2" t="s">
        <v>899</v>
      </c>
      <c r="G665" s="2" t="s">
        <v>196</v>
      </c>
      <c r="H665" s="2" t="s">
        <v>196</v>
      </c>
      <c r="I665" s="2" t="s">
        <v>196</v>
      </c>
      <c r="J665" s="2"/>
      <c r="K665" s="2" t="s">
        <v>66</v>
      </c>
      <c r="L665" s="2" t="s">
        <v>66</v>
      </c>
      <c r="M665" s="2" t="s">
        <v>66</v>
      </c>
      <c r="N665" s="2" t="s">
        <v>66</v>
      </c>
      <c r="O665" s="2" t="s">
        <v>66</v>
      </c>
      <c r="P665" s="2" t="s">
        <v>3992</v>
      </c>
      <c r="Q665" s="2" t="s">
        <v>395</v>
      </c>
      <c r="R665" s="2" t="s">
        <v>66</v>
      </c>
      <c r="S665" s="2" t="s">
        <v>808</v>
      </c>
      <c r="T665" s="2" t="s">
        <v>900</v>
      </c>
      <c r="U665" s="2"/>
      <c r="V665" s="2"/>
      <c r="W665" s="2" t="s">
        <v>272</v>
      </c>
      <c r="X665" s="4" t="s">
        <v>102</v>
      </c>
      <c r="Y665" s="2"/>
      <c r="Z665" s="13" t="s">
        <v>4586</v>
      </c>
      <c r="AE665" t="e">
        <f>IF($AI665="Y",(_xlfn.XLOOKUP($Z665,#REF!,#REF!,)),"")</f>
        <v>#REF!</v>
      </c>
      <c r="AF665" t="e">
        <f>IF($AI665="Y",(_xlfn.XLOOKUP($Z665,#REF!,#REF!,)),"")</f>
        <v>#REF!</v>
      </c>
      <c r="AG665" t="e">
        <f>IF($AI665="Y",(_xlfn.XLOOKUP($Z665,#REF!,#REF!,)),"")</f>
        <v>#REF!</v>
      </c>
      <c r="AH665" t="e">
        <f>IF($AI665="Y",(_xlfn.XLOOKUP($Z665,#REF!,#REF!,)),"")</f>
        <v>#REF!</v>
      </c>
      <c r="AI665" t="e">
        <f>_xlfn.IFNA(_xlfn.XLOOKUP($Z665,#REF!,#REF!,),"")</f>
        <v>#REF!</v>
      </c>
      <c r="AJ665" s="10"/>
      <c r="AK665" s="11"/>
    </row>
    <row r="666" spans="1:37" hidden="1">
      <c r="A666" s="2" t="s">
        <v>3989</v>
      </c>
      <c r="B666" s="2" t="s">
        <v>804</v>
      </c>
      <c r="C666" s="2" t="s">
        <v>3908</v>
      </c>
      <c r="D666" s="2" t="s">
        <v>862</v>
      </c>
      <c r="E666" s="2" t="s">
        <v>3907</v>
      </c>
      <c r="F666" s="2" t="s">
        <v>863</v>
      </c>
      <c r="G666" s="2" t="s">
        <v>196</v>
      </c>
      <c r="H666" s="2" t="s">
        <v>196</v>
      </c>
      <c r="I666" s="2" t="s">
        <v>196</v>
      </c>
      <c r="J666" s="2"/>
      <c r="K666" s="2" t="s">
        <v>66</v>
      </c>
      <c r="L666" s="2" t="s">
        <v>66</v>
      </c>
      <c r="M666" s="2" t="s">
        <v>66</v>
      </c>
      <c r="N666" s="2" t="s">
        <v>66</v>
      </c>
      <c r="O666" s="2" t="s">
        <v>66</v>
      </c>
      <c r="P666" s="2" t="s">
        <v>3992</v>
      </c>
      <c r="Q666" s="2" t="s">
        <v>395</v>
      </c>
      <c r="R666" s="2" t="s">
        <v>66</v>
      </c>
      <c r="S666" s="2" t="s">
        <v>808</v>
      </c>
      <c r="T666" s="2" t="s">
        <v>865</v>
      </c>
      <c r="U666" s="2"/>
      <c r="V666" s="2"/>
      <c r="W666" s="2" t="s">
        <v>272</v>
      </c>
      <c r="X666" s="4" t="s">
        <v>102</v>
      </c>
      <c r="Y666" s="2"/>
      <c r="Z666" s="13" t="s">
        <v>4586</v>
      </c>
      <c r="AE666" t="e">
        <f>IF($AI666="Y",(_xlfn.XLOOKUP($Z666,#REF!,#REF!,)),"")</f>
        <v>#REF!</v>
      </c>
      <c r="AF666" t="e">
        <f>IF($AI666="Y",(_xlfn.XLOOKUP($Z666,#REF!,#REF!,)),"")</f>
        <v>#REF!</v>
      </c>
      <c r="AG666" t="e">
        <f>IF($AI666="Y",(_xlfn.XLOOKUP($Z666,#REF!,#REF!,)),"")</f>
        <v>#REF!</v>
      </c>
      <c r="AH666" t="e">
        <f>IF($AI666="Y",(_xlfn.XLOOKUP($Z666,#REF!,#REF!,)),"")</f>
        <v>#REF!</v>
      </c>
      <c r="AI666" t="e">
        <f>_xlfn.IFNA(_xlfn.XLOOKUP($Z666,#REF!,#REF!,),"")</f>
        <v>#REF!</v>
      </c>
      <c r="AJ666" s="10"/>
      <c r="AK666" s="11"/>
    </row>
    <row r="667" spans="1:37" hidden="1">
      <c r="A667" s="2" t="s">
        <v>3989</v>
      </c>
      <c r="B667" s="2" t="s">
        <v>804</v>
      </c>
      <c r="C667" s="2" t="s">
        <v>3909</v>
      </c>
      <c r="D667" s="2" t="s">
        <v>884</v>
      </c>
      <c r="E667" s="2" t="s">
        <v>3907</v>
      </c>
      <c r="F667" s="2" t="s">
        <v>885</v>
      </c>
      <c r="G667" s="2" t="s">
        <v>196</v>
      </c>
      <c r="H667" s="2" t="s">
        <v>196</v>
      </c>
      <c r="I667" s="2" t="s">
        <v>196</v>
      </c>
      <c r="J667" s="2"/>
      <c r="K667" s="2" t="s">
        <v>66</v>
      </c>
      <c r="L667" s="2" t="s">
        <v>66</v>
      </c>
      <c r="M667" s="2" t="s">
        <v>66</v>
      </c>
      <c r="N667" s="2" t="s">
        <v>66</v>
      </c>
      <c r="O667" s="2" t="s">
        <v>66</v>
      </c>
      <c r="P667" s="2" t="s">
        <v>3992</v>
      </c>
      <c r="Q667" s="2" t="s">
        <v>395</v>
      </c>
      <c r="R667" s="2" t="s">
        <v>66</v>
      </c>
      <c r="S667" s="2" t="s">
        <v>808</v>
      </c>
      <c r="T667" s="2" t="s">
        <v>887</v>
      </c>
      <c r="U667" s="2"/>
      <c r="V667" s="2"/>
      <c r="W667" s="2" t="s">
        <v>272</v>
      </c>
      <c r="X667" s="4" t="s">
        <v>102</v>
      </c>
      <c r="Y667" s="2"/>
      <c r="Z667" s="13" t="s">
        <v>4586</v>
      </c>
      <c r="AE667" t="e">
        <f>IF($AI667="Y",(_xlfn.XLOOKUP($Z667,#REF!,#REF!,)),"")</f>
        <v>#REF!</v>
      </c>
      <c r="AF667" t="e">
        <f>IF($AI667="Y",(_xlfn.XLOOKUP($Z667,#REF!,#REF!,)),"")</f>
        <v>#REF!</v>
      </c>
      <c r="AG667" t="e">
        <f>IF($AI667="Y",(_xlfn.XLOOKUP($Z667,#REF!,#REF!,)),"")</f>
        <v>#REF!</v>
      </c>
      <c r="AH667" t="e">
        <f>IF($AI667="Y",(_xlfn.XLOOKUP($Z667,#REF!,#REF!,)),"")</f>
        <v>#REF!</v>
      </c>
      <c r="AI667" t="e">
        <f>_xlfn.IFNA(_xlfn.XLOOKUP($Z667,#REF!,#REF!,),"")</f>
        <v>#REF!</v>
      </c>
      <c r="AJ667" s="10"/>
      <c r="AK667" s="11"/>
    </row>
    <row r="668" spans="1:37" hidden="1">
      <c r="A668" s="2" t="s">
        <v>3989</v>
      </c>
      <c r="B668" s="2" t="s">
        <v>804</v>
      </c>
      <c r="C668" s="2" t="s">
        <v>3910</v>
      </c>
      <c r="D668" s="2" t="s">
        <v>892</v>
      </c>
      <c r="E668" s="2" t="s">
        <v>3907</v>
      </c>
      <c r="F668" s="2" t="s">
        <v>814</v>
      </c>
      <c r="G668" s="2" t="s">
        <v>196</v>
      </c>
      <c r="H668" s="2" t="s">
        <v>196</v>
      </c>
      <c r="I668" s="2" t="s">
        <v>196</v>
      </c>
      <c r="J668" s="2"/>
      <c r="K668" s="2" t="s">
        <v>66</v>
      </c>
      <c r="L668" s="2" t="s">
        <v>66</v>
      </c>
      <c r="M668" s="2" t="s">
        <v>66</v>
      </c>
      <c r="N668" s="2" t="s">
        <v>66</v>
      </c>
      <c r="O668" s="2" t="s">
        <v>66</v>
      </c>
      <c r="P668" s="2" t="s">
        <v>3992</v>
      </c>
      <c r="Q668" s="2" t="s">
        <v>395</v>
      </c>
      <c r="R668" s="2" t="s">
        <v>66</v>
      </c>
      <c r="S668" s="2" t="s">
        <v>808</v>
      </c>
      <c r="T668" s="2" t="s">
        <v>893</v>
      </c>
      <c r="U668" s="2"/>
      <c r="V668" s="2"/>
      <c r="W668" s="2" t="s">
        <v>272</v>
      </c>
      <c r="X668" s="4" t="s">
        <v>102</v>
      </c>
      <c r="Y668" s="2"/>
      <c r="Z668" s="13" t="s">
        <v>4390</v>
      </c>
      <c r="AE668" t="str">
        <f>IF($AI668="Y",(_xlfn.XLOOKUP($Z668,#REF!,#REF!,)),"")</f>
        <v/>
      </c>
      <c r="AF668" t="str">
        <f>IF($AI668="Y",(_xlfn.XLOOKUP($Z668,#REF!,#REF!,)),"")</f>
        <v/>
      </c>
      <c r="AG668" t="str">
        <f>IF($AI668="Y",(_xlfn.XLOOKUP($Z668,#REF!,#REF!,)),"")</f>
        <v/>
      </c>
      <c r="AH668" t="str">
        <f>IF($AI668="Y",(_xlfn.XLOOKUP($Z668,#REF!,#REF!,)),"")</f>
        <v/>
      </c>
      <c r="AI668" s="10" t="s">
        <v>4547</v>
      </c>
      <c r="AJ668" s="10"/>
      <c r="AK668" s="11"/>
    </row>
    <row r="669" spans="1:37" hidden="1">
      <c r="A669" s="2" t="s">
        <v>3989</v>
      </c>
      <c r="B669" s="2" t="s">
        <v>804</v>
      </c>
      <c r="C669" s="2" t="s">
        <v>3911</v>
      </c>
      <c r="D669" s="2" t="s">
        <v>884</v>
      </c>
      <c r="E669" s="2" t="s">
        <v>3907</v>
      </c>
      <c r="F669" s="2" t="s">
        <v>905</v>
      </c>
      <c r="G669" s="2" t="s">
        <v>196</v>
      </c>
      <c r="H669" s="2" t="s">
        <v>196</v>
      </c>
      <c r="I669" s="2" t="s">
        <v>196</v>
      </c>
      <c r="J669" s="2"/>
      <c r="K669" s="2" t="s">
        <v>66</v>
      </c>
      <c r="L669" s="2" t="s">
        <v>66</v>
      </c>
      <c r="M669" s="2" t="s">
        <v>66</v>
      </c>
      <c r="N669" s="2" t="s">
        <v>66</v>
      </c>
      <c r="O669" s="2" t="s">
        <v>66</v>
      </c>
      <c r="P669" s="2" t="s">
        <v>3992</v>
      </c>
      <c r="Q669" s="2" t="s">
        <v>395</v>
      </c>
      <c r="R669" s="2" t="s">
        <v>66</v>
      </c>
      <c r="S669" s="2" t="s">
        <v>808</v>
      </c>
      <c r="T669" s="2" t="s">
        <v>906</v>
      </c>
      <c r="U669" s="2"/>
      <c r="V669" s="2"/>
      <c r="W669" s="2" t="s">
        <v>272</v>
      </c>
      <c r="X669" s="4" t="s">
        <v>102</v>
      </c>
      <c r="Y669" s="2"/>
      <c r="Z669" s="13" t="s">
        <v>4586</v>
      </c>
      <c r="AE669" t="e">
        <f>IF($AI669="Y",(_xlfn.XLOOKUP($Z669,#REF!,#REF!,)),"")</f>
        <v>#REF!</v>
      </c>
      <c r="AF669" t="e">
        <f>IF($AI669="Y",(_xlfn.XLOOKUP($Z669,#REF!,#REF!,)),"")</f>
        <v>#REF!</v>
      </c>
      <c r="AG669" t="e">
        <f>IF($AI669="Y",(_xlfn.XLOOKUP($Z669,#REF!,#REF!,)),"")</f>
        <v>#REF!</v>
      </c>
      <c r="AH669" t="e">
        <f>IF($AI669="Y",(_xlfn.XLOOKUP($Z669,#REF!,#REF!,)),"")</f>
        <v>#REF!</v>
      </c>
      <c r="AI669" t="e">
        <f>_xlfn.IFNA(_xlfn.XLOOKUP($Z669,#REF!,#REF!,),"")</f>
        <v>#REF!</v>
      </c>
      <c r="AJ669" s="10"/>
      <c r="AK669" s="11"/>
    </row>
    <row r="670" spans="1:37" hidden="1">
      <c r="A670" s="2" t="s">
        <v>3989</v>
      </c>
      <c r="B670" s="2" t="s">
        <v>804</v>
      </c>
      <c r="C670" s="2" t="s">
        <v>3912</v>
      </c>
      <c r="D670" s="2" t="s">
        <v>912</v>
      </c>
      <c r="E670" s="2" t="s">
        <v>3907</v>
      </c>
      <c r="F670" s="2" t="s">
        <v>913</v>
      </c>
      <c r="G670" s="2" t="s">
        <v>196</v>
      </c>
      <c r="H670" s="2" t="s">
        <v>196</v>
      </c>
      <c r="I670" s="2" t="s">
        <v>196</v>
      </c>
      <c r="J670" s="2"/>
      <c r="K670" s="2" t="s">
        <v>66</v>
      </c>
      <c r="L670" s="2" t="s">
        <v>66</v>
      </c>
      <c r="M670" s="2" t="s">
        <v>66</v>
      </c>
      <c r="N670" s="2" t="s">
        <v>66</v>
      </c>
      <c r="O670" s="2" t="s">
        <v>66</v>
      </c>
      <c r="P670" s="2" t="s">
        <v>3992</v>
      </c>
      <c r="Q670" s="2" t="s">
        <v>395</v>
      </c>
      <c r="R670" s="2" t="s">
        <v>66</v>
      </c>
      <c r="S670" s="2" t="s">
        <v>808</v>
      </c>
      <c r="T670" s="2" t="s">
        <v>914</v>
      </c>
      <c r="U670" s="2"/>
      <c r="V670" s="2"/>
      <c r="W670" s="2" t="s">
        <v>272</v>
      </c>
      <c r="X670" s="4" t="s">
        <v>102</v>
      </c>
      <c r="Y670" s="2"/>
      <c r="Z670" s="13" t="s">
        <v>4586</v>
      </c>
      <c r="AE670" t="e">
        <f>IF($AI670="Y",(_xlfn.XLOOKUP($Z670,#REF!,#REF!,)),"")</f>
        <v>#REF!</v>
      </c>
      <c r="AF670" t="e">
        <f>IF($AI670="Y",(_xlfn.XLOOKUP($Z670,#REF!,#REF!,)),"")</f>
        <v>#REF!</v>
      </c>
      <c r="AG670" t="e">
        <f>IF($AI670="Y",(_xlfn.XLOOKUP($Z670,#REF!,#REF!,)),"")</f>
        <v>#REF!</v>
      </c>
      <c r="AH670" t="e">
        <f>IF($AI670="Y",(_xlfn.XLOOKUP($Z670,#REF!,#REF!,)),"")</f>
        <v>#REF!</v>
      </c>
      <c r="AI670" t="e">
        <f>_xlfn.IFNA(_xlfn.XLOOKUP($Z670,#REF!,#REF!,),"")</f>
        <v>#REF!</v>
      </c>
      <c r="AJ670" s="10"/>
      <c r="AK670" s="11"/>
    </row>
    <row r="671" spans="1:37" hidden="1">
      <c r="A671" s="2" t="s">
        <v>3989</v>
      </c>
      <c r="B671" s="2" t="s">
        <v>804</v>
      </c>
      <c r="C671" s="2" t="s">
        <v>3913</v>
      </c>
      <c r="D671" s="2" t="s">
        <v>870</v>
      </c>
      <c r="E671" s="2" t="s">
        <v>3907</v>
      </c>
      <c r="F671" s="2" t="s">
        <v>871</v>
      </c>
      <c r="G671" s="2" t="s">
        <v>196</v>
      </c>
      <c r="H671" s="2" t="s">
        <v>196</v>
      </c>
      <c r="I671" s="2" t="s">
        <v>196</v>
      </c>
      <c r="J671" s="2"/>
      <c r="K671" s="2" t="s">
        <v>66</v>
      </c>
      <c r="L671" s="2" t="s">
        <v>66</v>
      </c>
      <c r="M671" s="2" t="s">
        <v>66</v>
      </c>
      <c r="N671" s="2" t="s">
        <v>66</v>
      </c>
      <c r="O671" s="2" t="s">
        <v>66</v>
      </c>
      <c r="P671" s="2" t="s">
        <v>3992</v>
      </c>
      <c r="Q671" s="2" t="s">
        <v>395</v>
      </c>
      <c r="R671" s="2" t="s">
        <v>66</v>
      </c>
      <c r="S671" s="2" t="s">
        <v>808</v>
      </c>
      <c r="T671" s="2" t="s">
        <v>872</v>
      </c>
      <c r="U671" s="2"/>
      <c r="V671" s="2"/>
      <c r="W671" s="2" t="s">
        <v>272</v>
      </c>
      <c r="X671" s="4" t="s">
        <v>102</v>
      </c>
      <c r="Y671" s="2"/>
      <c r="Z671" s="13" t="s">
        <v>4586</v>
      </c>
      <c r="AE671" t="e">
        <f>IF($AI671="Y",(_xlfn.XLOOKUP($Z671,#REF!,#REF!,)),"")</f>
        <v>#REF!</v>
      </c>
      <c r="AF671" t="e">
        <f>IF($AI671="Y",(_xlfn.XLOOKUP($Z671,#REF!,#REF!,)),"")</f>
        <v>#REF!</v>
      </c>
      <c r="AG671" t="e">
        <f>IF($AI671="Y",(_xlfn.XLOOKUP($Z671,#REF!,#REF!,)),"")</f>
        <v>#REF!</v>
      </c>
      <c r="AH671" t="e">
        <f>IF($AI671="Y",(_xlfn.XLOOKUP($Z671,#REF!,#REF!,)),"")</f>
        <v>#REF!</v>
      </c>
      <c r="AI671" t="e">
        <f>_xlfn.IFNA(_xlfn.XLOOKUP($Z671,#REF!,#REF!,),"")</f>
        <v>#REF!</v>
      </c>
      <c r="AJ671" s="10"/>
      <c r="AK671" s="11"/>
    </row>
    <row r="672" spans="1:37" hidden="1">
      <c r="A672" s="2" t="s">
        <v>3989</v>
      </c>
      <c r="B672" s="2" t="s">
        <v>804</v>
      </c>
      <c r="C672" s="2" t="s">
        <v>3914</v>
      </c>
      <c r="D672" s="2" t="s">
        <v>878</v>
      </c>
      <c r="E672" s="2" t="s">
        <v>3907</v>
      </c>
      <c r="F672" s="2" t="s">
        <v>824</v>
      </c>
      <c r="G672" s="2" t="s">
        <v>196</v>
      </c>
      <c r="H672" s="2" t="s">
        <v>196</v>
      </c>
      <c r="I672" s="2" t="s">
        <v>196</v>
      </c>
      <c r="J672" s="2"/>
      <c r="K672" s="2" t="s">
        <v>66</v>
      </c>
      <c r="L672" s="2" t="s">
        <v>66</v>
      </c>
      <c r="M672" s="2" t="s">
        <v>66</v>
      </c>
      <c r="N672" s="2" t="s">
        <v>66</v>
      </c>
      <c r="O672" s="2" t="s">
        <v>66</v>
      </c>
      <c r="P672" s="2" t="s">
        <v>3992</v>
      </c>
      <c r="Q672" s="2" t="s">
        <v>395</v>
      </c>
      <c r="R672" s="2" t="s">
        <v>66</v>
      </c>
      <c r="S672" s="2" t="s">
        <v>808</v>
      </c>
      <c r="T672" s="2" t="s">
        <v>879</v>
      </c>
      <c r="U672" s="2"/>
      <c r="V672" s="2"/>
      <c r="W672" s="2" t="s">
        <v>272</v>
      </c>
      <c r="X672" s="4" t="s">
        <v>102</v>
      </c>
      <c r="Y672" s="2"/>
      <c r="Z672" s="13" t="s">
        <v>4390</v>
      </c>
      <c r="AE672" t="str">
        <f>IF($AI672="Y",(_xlfn.XLOOKUP($Z672,#REF!,#REF!,)),"")</f>
        <v/>
      </c>
      <c r="AF672" t="str">
        <f>IF($AI672="Y",(_xlfn.XLOOKUP($Z672,#REF!,#REF!,)),"")</f>
        <v/>
      </c>
      <c r="AG672" t="str">
        <f>IF($AI672="Y",(_xlfn.XLOOKUP($Z672,#REF!,#REF!,)),"")</f>
        <v/>
      </c>
      <c r="AH672" t="str">
        <f>IF($AI672="Y",(_xlfn.XLOOKUP($Z672,#REF!,#REF!,)),"")</f>
        <v/>
      </c>
      <c r="AI672" s="10" t="s">
        <v>4547</v>
      </c>
      <c r="AJ672" s="10"/>
      <c r="AK672" s="11"/>
    </row>
    <row r="673" spans="1:37" hidden="1">
      <c r="A673" s="2" t="s">
        <v>3989</v>
      </c>
      <c r="B673" s="2" t="s">
        <v>89</v>
      </c>
      <c r="C673" s="2" t="s">
        <v>3915</v>
      </c>
      <c r="D673" s="2" t="s">
        <v>194</v>
      </c>
      <c r="E673" s="2" t="s">
        <v>3916</v>
      </c>
      <c r="F673" s="2" t="s">
        <v>165</v>
      </c>
      <c r="G673" s="2" t="s">
        <v>196</v>
      </c>
      <c r="H673" s="2" t="s">
        <v>3991</v>
      </c>
      <c r="I673" s="2" t="s">
        <v>3991</v>
      </c>
      <c r="J673" s="2"/>
      <c r="K673" s="2" t="s">
        <v>66</v>
      </c>
      <c r="L673" s="2" t="s">
        <v>66</v>
      </c>
      <c r="M673" s="2" t="s">
        <v>66</v>
      </c>
      <c r="N673" s="2" t="s">
        <v>66</v>
      </c>
      <c r="O673" s="2" t="s">
        <v>66</v>
      </c>
      <c r="P673" s="2" t="s">
        <v>3992</v>
      </c>
      <c r="Q673" s="2" t="s">
        <v>395</v>
      </c>
      <c r="R673" s="2" t="s">
        <v>66</v>
      </c>
      <c r="S673" s="2" t="s">
        <v>99</v>
      </c>
      <c r="T673" s="2" t="s">
        <v>199</v>
      </c>
      <c r="U673" s="2"/>
      <c r="V673" s="2"/>
      <c r="W673" s="2" t="s">
        <v>62</v>
      </c>
      <c r="X673" s="4" t="s">
        <v>102</v>
      </c>
      <c r="Y673" s="2"/>
      <c r="Z673" s="13" t="s">
        <v>4587</v>
      </c>
      <c r="AE673" t="e">
        <f>IF($AI673="Y",(_xlfn.XLOOKUP($Z673,#REF!,#REF!,)),"")</f>
        <v>#REF!</v>
      </c>
      <c r="AF673" t="e">
        <f>IF($AI673="Y",(_xlfn.XLOOKUP($Z673,#REF!,#REF!,)),"")</f>
        <v>#REF!</v>
      </c>
      <c r="AG673" t="e">
        <f>IF($AI673="Y",(_xlfn.XLOOKUP($Z673,#REF!,#REF!,)),"")</f>
        <v>#REF!</v>
      </c>
      <c r="AH673" t="e">
        <f>IF($AI673="Y",(_xlfn.XLOOKUP($Z673,#REF!,#REF!,)),"")</f>
        <v>#REF!</v>
      </c>
      <c r="AI673" t="e">
        <f>_xlfn.IFNA(_xlfn.XLOOKUP($Z673,#REF!,#REF!,),"")</f>
        <v>#REF!</v>
      </c>
      <c r="AJ673" s="10"/>
      <c r="AK673" s="11"/>
    </row>
    <row r="674" spans="1:37" hidden="1">
      <c r="A674" s="2" t="s">
        <v>3989</v>
      </c>
      <c r="B674" s="2" t="s">
        <v>89</v>
      </c>
      <c r="C674" s="2" t="s">
        <v>3917</v>
      </c>
      <c r="D674" s="2" t="s">
        <v>390</v>
      </c>
      <c r="E674" s="2" t="s">
        <v>3918</v>
      </c>
      <c r="F674" s="2" t="s">
        <v>392</v>
      </c>
      <c r="G674" s="2" t="s">
        <v>196</v>
      </c>
      <c r="H674" s="2" t="s">
        <v>3991</v>
      </c>
      <c r="I674" s="2" t="s">
        <v>3991</v>
      </c>
      <c r="J674" s="2"/>
      <c r="K674" s="2" t="s">
        <v>66</v>
      </c>
      <c r="L674" s="2" t="s">
        <v>66</v>
      </c>
      <c r="M674" s="2" t="s">
        <v>66</v>
      </c>
      <c r="N674" s="2" t="s">
        <v>66</v>
      </c>
      <c r="O674" s="2" t="s">
        <v>66</v>
      </c>
      <c r="P674" s="2" t="s">
        <v>3992</v>
      </c>
      <c r="Q674" s="2" t="s">
        <v>395</v>
      </c>
      <c r="R674" s="2" t="s">
        <v>66</v>
      </c>
      <c r="S674" s="2" t="s">
        <v>291</v>
      </c>
      <c r="T674" s="2" t="s">
        <v>397</v>
      </c>
      <c r="U674" s="2"/>
      <c r="V674" s="2"/>
      <c r="W674" s="2" t="s">
        <v>272</v>
      </c>
      <c r="X674" s="4" t="s">
        <v>102</v>
      </c>
      <c r="Y674" s="2"/>
      <c r="Z674" s="13" t="s">
        <v>4588</v>
      </c>
      <c r="AE674" t="e">
        <f>IF($AI674="Y",(_xlfn.XLOOKUP($Z674,#REF!,#REF!,)),"")</f>
        <v>#REF!</v>
      </c>
      <c r="AF674" t="e">
        <f>IF($AI674="Y",(_xlfn.XLOOKUP($Z674,#REF!,#REF!,)),"")</f>
        <v>#REF!</v>
      </c>
      <c r="AG674" t="e">
        <f>IF($AI674="Y",(_xlfn.XLOOKUP($Z674,#REF!,#REF!,)),"")</f>
        <v>#REF!</v>
      </c>
      <c r="AH674" t="e">
        <f>IF($AI674="Y",(_xlfn.XLOOKUP($Z674,#REF!,#REF!,)),"")</f>
        <v>#REF!</v>
      </c>
      <c r="AI674" t="e">
        <f>_xlfn.IFNA(_xlfn.XLOOKUP($Z674,#REF!,#REF!,),"")</f>
        <v>#REF!</v>
      </c>
      <c r="AJ674" s="10"/>
      <c r="AK674" s="11"/>
    </row>
    <row r="675" spans="1:37" hidden="1">
      <c r="A675" s="2" t="s">
        <v>3989</v>
      </c>
      <c r="B675" s="2" t="s">
        <v>89</v>
      </c>
      <c r="C675" s="2" t="s">
        <v>3919</v>
      </c>
      <c r="D675" s="2" t="s">
        <v>405</v>
      </c>
      <c r="E675" s="7" t="s">
        <v>4589</v>
      </c>
      <c r="F675" s="2" t="s">
        <v>319</v>
      </c>
      <c r="G675" s="2" t="s">
        <v>196</v>
      </c>
      <c r="H675" s="2" t="s">
        <v>3991</v>
      </c>
      <c r="I675" s="2" t="s">
        <v>3991</v>
      </c>
      <c r="J675" s="2"/>
      <c r="K675" s="2" t="s">
        <v>66</v>
      </c>
      <c r="L675" s="2" t="s">
        <v>66</v>
      </c>
      <c r="M675" s="2" t="s">
        <v>66</v>
      </c>
      <c r="N675" s="2" t="s">
        <v>66</v>
      </c>
      <c r="O675" s="2" t="s">
        <v>66</v>
      </c>
      <c r="P675" s="2" t="s">
        <v>3992</v>
      </c>
      <c r="Q675" s="2" t="s">
        <v>395</v>
      </c>
      <c r="R675" s="2" t="s">
        <v>66</v>
      </c>
      <c r="S675" s="2" t="s">
        <v>291</v>
      </c>
      <c r="T675" s="2" t="s">
        <v>408</v>
      </c>
      <c r="U675" s="2"/>
      <c r="V675" s="2"/>
      <c r="W675" s="2" t="s">
        <v>272</v>
      </c>
      <c r="X675" s="4" t="s">
        <v>102</v>
      </c>
      <c r="Y675" s="2"/>
      <c r="Z675" s="13" t="s">
        <v>4369</v>
      </c>
      <c r="AE675" t="e">
        <f>IF($AI675="Y",(_xlfn.XLOOKUP($Z675,#REF!,#REF!,)),"")</f>
        <v>#REF!</v>
      </c>
      <c r="AF675" t="e">
        <f>IF($AI675="Y",(_xlfn.XLOOKUP($Z675,#REF!,#REF!,)),"")</f>
        <v>#REF!</v>
      </c>
      <c r="AG675" t="e">
        <f>IF($AI675="Y",(_xlfn.XLOOKUP($Z675,#REF!,#REF!,)),"")</f>
        <v>#REF!</v>
      </c>
      <c r="AH675" t="e">
        <f>IF($AI675="Y",(_xlfn.XLOOKUP($Z675,#REF!,#REF!,)),"")</f>
        <v>#REF!</v>
      </c>
      <c r="AI675" t="e">
        <f>_xlfn.IFNA(_xlfn.XLOOKUP($Z675,#REF!,#REF!,),"")</f>
        <v>#REF!</v>
      </c>
      <c r="AJ675" s="10"/>
      <c r="AK675" s="11"/>
    </row>
    <row r="676" spans="1:37" hidden="1">
      <c r="A676" s="2" t="s">
        <v>3989</v>
      </c>
      <c r="B676" s="2" t="s">
        <v>89</v>
      </c>
      <c r="C676" s="1" t="s">
        <v>3921</v>
      </c>
      <c r="D676" s="2" t="s">
        <v>413</v>
      </c>
      <c r="E676" s="7" t="s">
        <v>4589</v>
      </c>
      <c r="F676" s="2" t="s">
        <v>414</v>
      </c>
      <c r="G676" s="2" t="s">
        <v>196</v>
      </c>
      <c r="H676" s="2" t="s">
        <v>3991</v>
      </c>
      <c r="I676" s="2" t="s">
        <v>3991</v>
      </c>
      <c r="J676" s="2"/>
      <c r="K676" s="2" t="s">
        <v>66</v>
      </c>
      <c r="L676" s="2" t="s">
        <v>66</v>
      </c>
      <c r="M676" s="2" t="s">
        <v>66</v>
      </c>
      <c r="N676" s="2" t="s">
        <v>66</v>
      </c>
      <c r="O676" s="2" t="s">
        <v>66</v>
      </c>
      <c r="P676" s="2" t="s">
        <v>3992</v>
      </c>
      <c r="Q676" s="2" t="s">
        <v>395</v>
      </c>
      <c r="R676" s="2" t="s">
        <v>66</v>
      </c>
      <c r="S676" s="2" t="s">
        <v>291</v>
      </c>
      <c r="T676" s="2" t="s">
        <v>415</v>
      </c>
      <c r="U676" s="2"/>
      <c r="V676" s="2"/>
      <c r="W676" s="2" t="s">
        <v>272</v>
      </c>
      <c r="X676" s="4" t="s">
        <v>102</v>
      </c>
      <c r="Y676" s="2"/>
      <c r="Z676" s="13" t="s">
        <v>4369</v>
      </c>
      <c r="AE676" t="e">
        <f>IF($AI676="Y",(_xlfn.XLOOKUP($Z676,#REF!,#REF!,)),"")</f>
        <v>#REF!</v>
      </c>
      <c r="AF676" t="e">
        <f>IF($AI676="Y",(_xlfn.XLOOKUP($Z676,#REF!,#REF!,)),"")</f>
        <v>#REF!</v>
      </c>
      <c r="AG676" t="e">
        <f>IF($AI676="Y",(_xlfn.XLOOKUP($Z676,#REF!,#REF!,)),"")</f>
        <v>#REF!</v>
      </c>
      <c r="AH676" t="e">
        <f>IF($AI676="Y",(_xlfn.XLOOKUP($Z676,#REF!,#REF!,)),"")</f>
        <v>#REF!</v>
      </c>
      <c r="AI676" t="e">
        <f>_xlfn.IFNA(_xlfn.XLOOKUP($Z676,#REF!,#REF!,),"")</f>
        <v>#REF!</v>
      </c>
      <c r="AJ676" s="10"/>
      <c r="AK676" s="11"/>
    </row>
    <row r="677" spans="1:37" hidden="1">
      <c r="A677" s="2" t="s">
        <v>3989</v>
      </c>
      <c r="B677" s="2" t="s">
        <v>1465</v>
      </c>
      <c r="C677" s="2" t="s">
        <v>3922</v>
      </c>
      <c r="D677" s="2" t="s">
        <v>1708</v>
      </c>
      <c r="E677" s="2" t="s">
        <v>3923</v>
      </c>
      <c r="F677" s="2" t="s">
        <v>1664</v>
      </c>
      <c r="G677" s="2" t="s">
        <v>196</v>
      </c>
      <c r="H677" s="2" t="s">
        <v>3991</v>
      </c>
      <c r="I677" s="2" t="s">
        <v>3991</v>
      </c>
      <c r="J677" s="2"/>
      <c r="K677" s="2" t="s">
        <v>66</v>
      </c>
      <c r="L677" s="2" t="s">
        <v>66</v>
      </c>
      <c r="M677" s="2" t="s">
        <v>66</v>
      </c>
      <c r="N677" s="2" t="s">
        <v>66</v>
      </c>
      <c r="O677" s="2" t="s">
        <v>66</v>
      </c>
      <c r="P677" s="2" t="s">
        <v>3992</v>
      </c>
      <c r="Q677" s="2" t="s">
        <v>395</v>
      </c>
      <c r="R677" s="2" t="s">
        <v>66</v>
      </c>
      <c r="S677" s="2" t="s">
        <v>1658</v>
      </c>
      <c r="T677" s="2" t="s">
        <v>1710</v>
      </c>
      <c r="U677" s="2"/>
      <c r="V677" s="2"/>
      <c r="W677" s="2" t="s">
        <v>272</v>
      </c>
      <c r="X677" s="4" t="s">
        <v>102</v>
      </c>
      <c r="Y677" s="2"/>
      <c r="Z677" s="13" t="s">
        <v>4422</v>
      </c>
      <c r="AE677" t="e">
        <f>IF($AI677="Y",(_xlfn.XLOOKUP($Z677,#REF!,#REF!,)),"")</f>
        <v>#REF!</v>
      </c>
      <c r="AF677" t="e">
        <f>IF($AI677="Y",(_xlfn.XLOOKUP($Z677,#REF!,#REF!,)),"")</f>
        <v>#REF!</v>
      </c>
      <c r="AG677" t="e">
        <f>IF($AI677="Y",(_xlfn.XLOOKUP($Z677,#REF!,#REF!,)),"")</f>
        <v>#REF!</v>
      </c>
      <c r="AH677" t="e">
        <f>IF($AI677="Y",(_xlfn.XLOOKUP($Z677,#REF!,#REF!,)),"")</f>
        <v>#REF!</v>
      </c>
      <c r="AI677" t="e">
        <f>_xlfn.IFNA(_xlfn.XLOOKUP($Z677,#REF!,#REF!,),"")</f>
        <v>#REF!</v>
      </c>
      <c r="AJ677" s="10"/>
      <c r="AK677" s="11"/>
    </row>
    <row r="678" spans="1:37" hidden="1">
      <c r="A678" s="2" t="s">
        <v>3989</v>
      </c>
      <c r="B678" s="2" t="s">
        <v>1465</v>
      </c>
      <c r="C678" s="1" t="s">
        <v>3924</v>
      </c>
      <c r="D678" s="2" t="s">
        <v>1715</v>
      </c>
      <c r="E678" s="2" t="s">
        <v>3925</v>
      </c>
      <c r="F678" s="2" t="s">
        <v>1716</v>
      </c>
      <c r="G678" s="2" t="s">
        <v>196</v>
      </c>
      <c r="H678" s="2" t="s">
        <v>3991</v>
      </c>
      <c r="I678" s="2" t="s">
        <v>3991</v>
      </c>
      <c r="J678" s="2"/>
      <c r="K678" s="2" t="s">
        <v>66</v>
      </c>
      <c r="L678" s="2" t="s">
        <v>66</v>
      </c>
      <c r="M678" s="2" t="s">
        <v>66</v>
      </c>
      <c r="N678" s="2" t="s">
        <v>66</v>
      </c>
      <c r="O678" s="2" t="s">
        <v>66</v>
      </c>
      <c r="P678" s="2" t="s">
        <v>3992</v>
      </c>
      <c r="Q678" s="2" t="s">
        <v>395</v>
      </c>
      <c r="R678" s="2" t="s">
        <v>66</v>
      </c>
      <c r="S678" s="2" t="s">
        <v>1658</v>
      </c>
      <c r="T678" s="2" t="s">
        <v>1717</v>
      </c>
      <c r="U678" s="2"/>
      <c r="V678" s="2"/>
      <c r="W678" s="2" t="s">
        <v>272</v>
      </c>
      <c r="X678" s="4" t="s">
        <v>102</v>
      </c>
      <c r="Y678" s="2"/>
      <c r="Z678" s="13" t="s">
        <v>4422</v>
      </c>
      <c r="AE678" t="e">
        <f>IF($AI678="Y",(_xlfn.XLOOKUP($Z678,#REF!,#REF!,)),"")</f>
        <v>#REF!</v>
      </c>
      <c r="AF678" t="e">
        <f>IF($AI678="Y",(_xlfn.XLOOKUP($Z678,#REF!,#REF!,)),"")</f>
        <v>#REF!</v>
      </c>
      <c r="AG678" t="e">
        <f>IF($AI678="Y",(_xlfn.XLOOKUP($Z678,#REF!,#REF!,)),"")</f>
        <v>#REF!</v>
      </c>
      <c r="AH678" t="e">
        <f>IF($AI678="Y",(_xlfn.XLOOKUP($Z678,#REF!,#REF!,)),"")</f>
        <v>#REF!</v>
      </c>
      <c r="AI678" t="e">
        <f>_xlfn.IFNA(_xlfn.XLOOKUP($Z678,#REF!,#REF!,),"")</f>
        <v>#REF!</v>
      </c>
      <c r="AJ678" s="10"/>
      <c r="AK678" s="11"/>
    </row>
    <row r="679" spans="1:37" hidden="1">
      <c r="A679" s="2" t="s">
        <v>3989</v>
      </c>
      <c r="B679" s="2" t="s">
        <v>1465</v>
      </c>
      <c r="C679" s="2" t="s">
        <v>3926</v>
      </c>
      <c r="D679" s="2" t="s">
        <v>1803</v>
      </c>
      <c r="E679" s="2" t="s">
        <v>3927</v>
      </c>
      <c r="F679" s="2" t="s">
        <v>1804</v>
      </c>
      <c r="G679" s="2" t="s">
        <v>196</v>
      </c>
      <c r="H679" s="2" t="s">
        <v>3991</v>
      </c>
      <c r="I679" s="2" t="s">
        <v>3991</v>
      </c>
      <c r="J679" s="2"/>
      <c r="K679" s="2" t="s">
        <v>66</v>
      </c>
      <c r="L679" s="2" t="s">
        <v>66</v>
      </c>
      <c r="M679" s="2" t="s">
        <v>66</v>
      </c>
      <c r="N679" s="2" t="s">
        <v>66</v>
      </c>
      <c r="O679" s="2" t="s">
        <v>66</v>
      </c>
      <c r="P679" s="2" t="s">
        <v>3992</v>
      </c>
      <c r="Q679" s="2" t="s">
        <v>395</v>
      </c>
      <c r="R679" s="2" t="s">
        <v>66</v>
      </c>
      <c r="S679" s="2" t="s">
        <v>1727</v>
      </c>
      <c r="T679" s="2" t="s">
        <v>1805</v>
      </c>
      <c r="U679" s="2"/>
      <c r="V679" s="2"/>
      <c r="W679" s="2" t="s">
        <v>272</v>
      </c>
      <c r="X679" s="4" t="s">
        <v>102</v>
      </c>
      <c r="Y679" s="2"/>
      <c r="Z679" s="13" t="s">
        <v>4590</v>
      </c>
      <c r="AE679" t="e">
        <f>IF($AI679="Y",(_xlfn.XLOOKUP($Z679,#REF!,#REF!,)),"")</f>
        <v>#REF!</v>
      </c>
      <c r="AF679" t="e">
        <f>IF($AI679="Y",(_xlfn.XLOOKUP($Z679,#REF!,#REF!,)),"")</f>
        <v>#REF!</v>
      </c>
      <c r="AG679" t="e">
        <f>IF($AI679="Y",(_xlfn.XLOOKUP($Z679,#REF!,#REF!,)),"")</f>
        <v>#REF!</v>
      </c>
      <c r="AH679" t="e">
        <f>IF($AI679="Y",(_xlfn.XLOOKUP($Z679,#REF!,#REF!,)),"")</f>
        <v>#REF!</v>
      </c>
      <c r="AI679" t="e">
        <f>_xlfn.IFNA(_xlfn.XLOOKUP($Z679,#REF!,#REF!,),"")</f>
        <v>#REF!</v>
      </c>
      <c r="AJ679" s="10"/>
      <c r="AK679" s="12"/>
    </row>
    <row r="680" spans="1:37" hidden="1">
      <c r="A680" s="2" t="s">
        <v>3989</v>
      </c>
      <c r="B680" s="2" t="s">
        <v>1908</v>
      </c>
      <c r="C680" s="2" t="s">
        <v>3928</v>
      </c>
      <c r="D680" s="2" t="s">
        <v>2029</v>
      </c>
      <c r="E680" s="2" t="s">
        <v>3929</v>
      </c>
      <c r="F680" s="2" t="s">
        <v>1992</v>
      </c>
      <c r="G680" s="2" t="s">
        <v>196</v>
      </c>
      <c r="H680" s="2" t="s">
        <v>3991</v>
      </c>
      <c r="I680" s="2" t="s">
        <v>3991</v>
      </c>
      <c r="J680" s="2"/>
      <c r="K680" s="2" t="s">
        <v>66</v>
      </c>
      <c r="L680" s="2" t="s">
        <v>66</v>
      </c>
      <c r="M680" s="2" t="s">
        <v>66</v>
      </c>
      <c r="N680" s="2" t="s">
        <v>66</v>
      </c>
      <c r="O680" s="2" t="s">
        <v>66</v>
      </c>
      <c r="P680" s="2" t="s">
        <v>3992</v>
      </c>
      <c r="Q680" s="2" t="s">
        <v>395</v>
      </c>
      <c r="R680" s="2" t="s">
        <v>66</v>
      </c>
      <c r="S680" s="2" t="s">
        <v>1930</v>
      </c>
      <c r="T680" s="2" t="s">
        <v>2032</v>
      </c>
      <c r="U680" s="2"/>
      <c r="V680" s="2"/>
      <c r="W680" s="2" t="s">
        <v>272</v>
      </c>
      <c r="X680" s="4" t="s">
        <v>102</v>
      </c>
      <c r="Y680" s="2"/>
      <c r="Z680" s="13" t="s">
        <v>4430</v>
      </c>
      <c r="AE680" t="e">
        <f>IF($AI680="Y",(_xlfn.XLOOKUP($Z680,#REF!,#REF!,)),"")</f>
        <v>#REF!</v>
      </c>
      <c r="AF680" t="e">
        <f>IF($AI680="Y",(_xlfn.XLOOKUP($Z680,#REF!,#REF!,)),"")</f>
        <v>#REF!</v>
      </c>
      <c r="AG680" t="e">
        <f>IF($AI680="Y",(_xlfn.XLOOKUP($Z680,#REF!,#REF!,)),"")</f>
        <v>#REF!</v>
      </c>
      <c r="AH680" t="e">
        <f>IF($AI680="Y",(_xlfn.XLOOKUP($Z680,#REF!,#REF!,)),"")</f>
        <v>#REF!</v>
      </c>
      <c r="AI680" s="10" t="e">
        <f>_xlfn.IFNA(_xlfn.XLOOKUP($Z680,#REF!,#REF!,),"")</f>
        <v>#REF!</v>
      </c>
      <c r="AJ680" s="10"/>
      <c r="AK680" s="11"/>
    </row>
    <row r="681" spans="1:37" hidden="1">
      <c r="A681" s="2" t="s">
        <v>3989</v>
      </c>
      <c r="B681" s="2" t="s">
        <v>1419</v>
      </c>
      <c r="C681" s="2" t="s">
        <v>3930</v>
      </c>
      <c r="D681" s="2" t="s">
        <v>2620</v>
      </c>
      <c r="E681" s="2" t="s">
        <v>3931</v>
      </c>
      <c r="F681" s="2" t="s">
        <v>2621</v>
      </c>
      <c r="G681" s="2" t="s">
        <v>196</v>
      </c>
      <c r="H681" s="2" t="s">
        <v>3991</v>
      </c>
      <c r="I681" s="2" t="s">
        <v>3991</v>
      </c>
      <c r="J681" s="2"/>
      <c r="K681" s="2" t="s">
        <v>66</v>
      </c>
      <c r="L681" s="2" t="s">
        <v>66</v>
      </c>
      <c r="M681" s="2" t="s">
        <v>66</v>
      </c>
      <c r="N681" s="2" t="s">
        <v>66</v>
      </c>
      <c r="O681" s="2" t="s">
        <v>66</v>
      </c>
      <c r="P681" s="2" t="s">
        <v>3992</v>
      </c>
      <c r="Q681" s="2" t="s">
        <v>395</v>
      </c>
      <c r="R681" s="2" t="s">
        <v>66</v>
      </c>
      <c r="S681" s="2" t="s">
        <v>2592</v>
      </c>
      <c r="T681" s="2" t="s">
        <v>2623</v>
      </c>
      <c r="U681" s="2"/>
      <c r="V681" s="2"/>
      <c r="W681" s="2" t="s">
        <v>272</v>
      </c>
      <c r="X681" s="4" t="s">
        <v>102</v>
      </c>
      <c r="Y681" s="2"/>
      <c r="Z681" s="13" t="s">
        <v>4449</v>
      </c>
      <c r="AE681" t="str">
        <f>IF($AI681="Y",(_xlfn.XLOOKUP($Z681,#REF!,#REF!,)),"")</f>
        <v/>
      </c>
      <c r="AF681" t="str">
        <f>IF($AI681="Y",(_xlfn.XLOOKUP($Z681,#REF!,#REF!,)),"")</f>
        <v/>
      </c>
      <c r="AG681" t="str">
        <f>IF($AI681="Y",(_xlfn.XLOOKUP($Z681,#REF!,#REF!,)),"")</f>
        <v/>
      </c>
      <c r="AH681" t="str">
        <f>IF($AI681="Y",(_xlfn.XLOOKUP($Z681,#REF!,#REF!,)),"")</f>
        <v/>
      </c>
      <c r="AI681" s="10" t="s">
        <v>4547</v>
      </c>
      <c r="AJ681" s="10"/>
      <c r="AK681" s="11"/>
    </row>
    <row r="682" spans="1:37" hidden="1">
      <c r="A682" s="2" t="s">
        <v>3989</v>
      </c>
      <c r="B682" s="2" t="s">
        <v>1419</v>
      </c>
      <c r="C682" s="2" t="s">
        <v>3932</v>
      </c>
      <c r="D682" s="2" t="s">
        <v>2630</v>
      </c>
      <c r="E682" s="2" t="s">
        <v>3931</v>
      </c>
      <c r="F682" s="2" t="s">
        <v>2602</v>
      </c>
      <c r="G682" s="2" t="s">
        <v>196</v>
      </c>
      <c r="H682" s="2" t="s">
        <v>3991</v>
      </c>
      <c r="I682" s="2" t="s">
        <v>3991</v>
      </c>
      <c r="J682" s="2"/>
      <c r="K682" s="2" t="s">
        <v>66</v>
      </c>
      <c r="L682" s="2" t="s">
        <v>66</v>
      </c>
      <c r="M682" s="2" t="s">
        <v>66</v>
      </c>
      <c r="N682" s="2" t="s">
        <v>66</v>
      </c>
      <c r="O682" s="2" t="s">
        <v>66</v>
      </c>
      <c r="P682" s="2" t="s">
        <v>3992</v>
      </c>
      <c r="Q682" s="2" t="s">
        <v>395</v>
      </c>
      <c r="R682" s="2" t="s">
        <v>66</v>
      </c>
      <c r="S682" s="2" t="s">
        <v>2592</v>
      </c>
      <c r="T682" s="2" t="s">
        <v>2631</v>
      </c>
      <c r="U682" s="2"/>
      <c r="V682" s="2"/>
      <c r="W682" s="2" t="s">
        <v>272</v>
      </c>
      <c r="X682" s="4" t="s">
        <v>102</v>
      </c>
      <c r="Y682" s="2"/>
      <c r="Z682" s="13" t="s">
        <v>4449</v>
      </c>
      <c r="AE682" t="str">
        <f>IF($AI682="Y",(_xlfn.XLOOKUP($Z682,#REF!,#REF!,)),"")</f>
        <v/>
      </c>
      <c r="AF682" t="str">
        <f>IF($AI682="Y",(_xlfn.XLOOKUP($Z682,#REF!,#REF!,)),"")</f>
        <v/>
      </c>
      <c r="AG682" t="str">
        <f>IF($AI682="Y",(_xlfn.XLOOKUP($Z682,#REF!,#REF!,)),"")</f>
        <v/>
      </c>
      <c r="AH682" t="str">
        <f>IF($AI682="Y",(_xlfn.XLOOKUP($Z682,#REF!,#REF!,)),"")</f>
        <v/>
      </c>
      <c r="AI682" s="10" t="s">
        <v>4547</v>
      </c>
      <c r="AJ682" s="10"/>
      <c r="AK682" s="11"/>
    </row>
    <row r="683" spans="1:37" hidden="1">
      <c r="A683" s="2" t="s">
        <v>3989</v>
      </c>
      <c r="B683" s="2" t="s">
        <v>525</v>
      </c>
      <c r="C683" s="2" t="s">
        <v>3933</v>
      </c>
      <c r="D683" s="2" t="s">
        <v>710</v>
      </c>
      <c r="E683" s="2" t="s">
        <v>3934</v>
      </c>
      <c r="F683" s="2" t="s">
        <v>711</v>
      </c>
      <c r="G683" s="2" t="s">
        <v>196</v>
      </c>
      <c r="H683" s="2" t="s">
        <v>196</v>
      </c>
      <c r="I683" s="2" t="s">
        <v>196</v>
      </c>
      <c r="J683" s="2"/>
      <c r="K683" s="2" t="s">
        <v>66</v>
      </c>
      <c r="L683" s="2" t="s">
        <v>66</v>
      </c>
      <c r="M683" s="2" t="s">
        <v>66</v>
      </c>
      <c r="N683" s="2" t="s">
        <v>66</v>
      </c>
      <c r="O683" s="2" t="s">
        <v>66</v>
      </c>
      <c r="P683" s="2" t="s">
        <v>3992</v>
      </c>
      <c r="Q683" s="2" t="s">
        <v>395</v>
      </c>
      <c r="R683" s="2" t="s">
        <v>66</v>
      </c>
      <c r="S683" s="2" t="s">
        <v>641</v>
      </c>
      <c r="T683" s="2" t="s">
        <v>713</v>
      </c>
      <c r="U683" s="2"/>
      <c r="V683" s="2"/>
      <c r="W683" s="2" t="s">
        <v>272</v>
      </c>
      <c r="X683" s="4" t="s">
        <v>102</v>
      </c>
      <c r="Y683" s="2"/>
      <c r="Z683" s="13" t="s">
        <v>4344</v>
      </c>
      <c r="AE683" t="str">
        <f>IF($AI683="Y",(_xlfn.XLOOKUP($Z683,#REF!,#REF!,)),"")</f>
        <v/>
      </c>
      <c r="AF683" t="str">
        <f>IF($AI683="Y",(_xlfn.XLOOKUP($Z683,#REF!,#REF!,)),"")</f>
        <v/>
      </c>
      <c r="AG683" t="str">
        <f>IF($AI683="Y",(_xlfn.XLOOKUP($Z683,#REF!,#REF!,)),"")</f>
        <v/>
      </c>
      <c r="AH683" t="str">
        <f>IF($AI683="Y",(_xlfn.XLOOKUP($Z683,#REF!,#REF!,)),"")</f>
        <v/>
      </c>
      <c r="AI683" s="10" t="s">
        <v>4547</v>
      </c>
      <c r="AJ683" s="10"/>
      <c r="AK683" s="11"/>
    </row>
    <row r="684" spans="1:37" hidden="1">
      <c r="A684" s="2" t="s">
        <v>3989</v>
      </c>
      <c r="B684" s="2" t="s">
        <v>525</v>
      </c>
      <c r="C684" s="2" t="s">
        <v>3935</v>
      </c>
      <c r="D684" s="2" t="s">
        <v>733</v>
      </c>
      <c r="E684" s="2" t="s">
        <v>3905</v>
      </c>
      <c r="F684" s="2" t="s">
        <v>734</v>
      </c>
      <c r="G684" s="2" t="s">
        <v>196</v>
      </c>
      <c r="H684" s="2" t="s">
        <v>196</v>
      </c>
      <c r="I684" s="2" t="s">
        <v>196</v>
      </c>
      <c r="J684" s="2"/>
      <c r="K684" s="2" t="s">
        <v>66</v>
      </c>
      <c r="L684" s="2" t="s">
        <v>66</v>
      </c>
      <c r="M684" s="2" t="s">
        <v>66</v>
      </c>
      <c r="N684" s="2" t="s">
        <v>66</v>
      </c>
      <c r="O684" s="2" t="s">
        <v>66</v>
      </c>
      <c r="P684" s="2" t="s">
        <v>3992</v>
      </c>
      <c r="Q684" s="2" t="s">
        <v>395</v>
      </c>
      <c r="R684" s="2" t="s">
        <v>66</v>
      </c>
      <c r="S684" s="2" t="s">
        <v>641</v>
      </c>
      <c r="T684" s="2" t="s">
        <v>735</v>
      </c>
      <c r="U684" s="2"/>
      <c r="V684" s="2"/>
      <c r="W684" s="2" t="s">
        <v>272</v>
      </c>
      <c r="X684" s="4" t="s">
        <v>102</v>
      </c>
      <c r="Y684" s="2"/>
      <c r="Z684" s="13" t="s">
        <v>4591</v>
      </c>
      <c r="AE684" t="str">
        <f>IF($AI684="Y",(_xlfn.XLOOKUP($Z684,#REF!,#REF!,)),"")</f>
        <v/>
      </c>
      <c r="AF684" t="str">
        <f>IF($AI684="Y",(_xlfn.XLOOKUP($Z684,#REF!,#REF!,)),"")</f>
        <v/>
      </c>
      <c r="AG684" t="str">
        <f>IF($AI684="Y",(_xlfn.XLOOKUP($Z684,#REF!,#REF!,)),"")</f>
        <v/>
      </c>
      <c r="AH684" t="str">
        <f>IF($AI684="Y",(_xlfn.XLOOKUP($Z684,#REF!,#REF!,)),"")</f>
        <v/>
      </c>
      <c r="AI684" s="10" t="s">
        <v>4547</v>
      </c>
      <c r="AJ684" s="10"/>
      <c r="AK684" s="11"/>
    </row>
    <row r="685" spans="1:37" hidden="1">
      <c r="A685" s="2" t="s">
        <v>3989</v>
      </c>
      <c r="B685" s="2" t="s">
        <v>525</v>
      </c>
      <c r="C685" s="2" t="s">
        <v>3936</v>
      </c>
      <c r="D685" s="2" t="s">
        <v>740</v>
      </c>
      <c r="E685" s="2" t="s">
        <v>3937</v>
      </c>
      <c r="F685" s="2" t="s">
        <v>703</v>
      </c>
      <c r="G685" s="2" t="s">
        <v>196</v>
      </c>
      <c r="H685" s="2" t="s">
        <v>196</v>
      </c>
      <c r="I685" s="2" t="s">
        <v>196</v>
      </c>
      <c r="J685" s="2"/>
      <c r="K685" s="2" t="s">
        <v>66</v>
      </c>
      <c r="L685" s="2" t="s">
        <v>66</v>
      </c>
      <c r="M685" s="2" t="s">
        <v>66</v>
      </c>
      <c r="N685" s="2" t="s">
        <v>66</v>
      </c>
      <c r="O685" s="2" t="s">
        <v>66</v>
      </c>
      <c r="P685" s="2" t="s">
        <v>3992</v>
      </c>
      <c r="Q685" s="2" t="s">
        <v>395</v>
      </c>
      <c r="R685" s="2" t="s">
        <v>66</v>
      </c>
      <c r="S685" s="2" t="s">
        <v>641</v>
      </c>
      <c r="T685" s="2" t="s">
        <v>741</v>
      </c>
      <c r="U685" s="2"/>
      <c r="V685" s="2"/>
      <c r="W685" s="2" t="s">
        <v>272</v>
      </c>
      <c r="X685" s="4" t="s">
        <v>102</v>
      </c>
      <c r="Y685" s="2"/>
      <c r="Z685" s="13" t="s">
        <v>4591</v>
      </c>
      <c r="AE685" t="str">
        <f>IF($AI685="Y",(_xlfn.XLOOKUP($Z685,#REF!,#REF!,)),"")</f>
        <v/>
      </c>
      <c r="AF685" t="str">
        <f>IF($AI685="Y",(_xlfn.XLOOKUP($Z685,#REF!,#REF!,)),"")</f>
        <v/>
      </c>
      <c r="AG685" t="str">
        <f>IF($AI685="Y",(_xlfn.XLOOKUP($Z685,#REF!,#REF!,)),"")</f>
        <v/>
      </c>
      <c r="AH685" t="str">
        <f>IF($AI685="Y",(_xlfn.XLOOKUP($Z685,#REF!,#REF!,)),"")</f>
        <v/>
      </c>
      <c r="AI685" s="10" t="s">
        <v>4547</v>
      </c>
      <c r="AJ685" s="10"/>
      <c r="AK685" s="11"/>
    </row>
    <row r="686" spans="1:37" hidden="1">
      <c r="A686" s="2" t="s">
        <v>3989</v>
      </c>
      <c r="B686" s="2" t="s">
        <v>929</v>
      </c>
      <c r="C686" s="2" t="s">
        <v>3938</v>
      </c>
      <c r="D686" s="2" t="s">
        <v>1078</v>
      </c>
      <c r="E686" s="2" t="s">
        <v>3939</v>
      </c>
      <c r="F686" s="2" t="s">
        <v>1079</v>
      </c>
      <c r="G686" s="2" t="s">
        <v>196</v>
      </c>
      <c r="H686" s="2" t="s">
        <v>3991</v>
      </c>
      <c r="I686" s="2" t="s">
        <v>3991</v>
      </c>
      <c r="J686" s="2"/>
      <c r="K686" s="2" t="s">
        <v>66</v>
      </c>
      <c r="L686" s="2" t="s">
        <v>66</v>
      </c>
      <c r="M686" s="2" t="s">
        <v>66</v>
      </c>
      <c r="N686" s="2" t="s">
        <v>66</v>
      </c>
      <c r="O686" s="2" t="s">
        <v>66</v>
      </c>
      <c r="P686" s="2" t="s">
        <v>3992</v>
      </c>
      <c r="Q686" s="2" t="s">
        <v>66</v>
      </c>
      <c r="R686" s="2" t="s">
        <v>66</v>
      </c>
      <c r="S686" s="2" t="s">
        <v>1081</v>
      </c>
      <c r="T686" s="2" t="s">
        <v>1082</v>
      </c>
      <c r="U686" s="2"/>
      <c r="V686" s="2"/>
      <c r="W686" s="2" t="s">
        <v>62</v>
      </c>
      <c r="X686" s="4" t="s">
        <v>102</v>
      </c>
      <c r="Y686" s="2"/>
      <c r="Z686" s="13" t="s">
        <v>4592</v>
      </c>
      <c r="AE686" t="e">
        <f>IF($AI686="Y",(_xlfn.XLOOKUP($Z686,#REF!,#REF!,)),"")</f>
        <v>#REF!</v>
      </c>
      <c r="AF686" t="e">
        <f>IF($AI686="Y",(_xlfn.XLOOKUP($Z686,#REF!,#REF!,)),"")</f>
        <v>#REF!</v>
      </c>
      <c r="AG686" t="e">
        <f>IF($AI686="Y",(_xlfn.XLOOKUP($Z686,#REF!,#REF!,)),"")</f>
        <v>#REF!</v>
      </c>
      <c r="AH686" t="e">
        <f>IF($AI686="Y",(_xlfn.XLOOKUP($Z686,#REF!,#REF!,)),"")</f>
        <v>#REF!</v>
      </c>
      <c r="AI686" t="e">
        <f>_xlfn.IFNA(_xlfn.XLOOKUP($Z686,#REF!,#REF!,),"")</f>
        <v>#REF!</v>
      </c>
      <c r="AJ686" s="10"/>
      <c r="AK686" s="11"/>
    </row>
    <row r="687" spans="1:37" hidden="1">
      <c r="A687" s="2" t="s">
        <v>3989</v>
      </c>
      <c r="B687" s="2" t="s">
        <v>929</v>
      </c>
      <c r="C687" s="2" t="s">
        <v>3940</v>
      </c>
      <c r="D687" s="2" t="s">
        <v>1084</v>
      </c>
      <c r="E687" s="2" t="s">
        <v>3939</v>
      </c>
      <c r="F687" s="2" t="s">
        <v>899</v>
      </c>
      <c r="G687" s="2" t="s">
        <v>196</v>
      </c>
      <c r="H687" s="2" t="s">
        <v>3991</v>
      </c>
      <c r="I687" s="2" t="s">
        <v>3991</v>
      </c>
      <c r="J687" s="2"/>
      <c r="K687" s="2" t="s">
        <v>66</v>
      </c>
      <c r="L687" s="2" t="s">
        <v>66</v>
      </c>
      <c r="M687" s="2" t="s">
        <v>66</v>
      </c>
      <c r="N687" s="2" t="s">
        <v>66</v>
      </c>
      <c r="O687" s="2" t="s">
        <v>66</v>
      </c>
      <c r="P687" s="2" t="s">
        <v>3992</v>
      </c>
      <c r="Q687" s="2" t="s">
        <v>66</v>
      </c>
      <c r="R687" s="2" t="s">
        <v>66</v>
      </c>
      <c r="S687" s="2" t="s">
        <v>1081</v>
      </c>
      <c r="T687" s="2" t="s">
        <v>1085</v>
      </c>
      <c r="U687" s="2"/>
      <c r="V687" s="2"/>
      <c r="W687" s="2" t="s">
        <v>62</v>
      </c>
      <c r="X687" s="4" t="s">
        <v>102</v>
      </c>
      <c r="Y687" s="2"/>
      <c r="Z687" s="13" t="s">
        <v>4592</v>
      </c>
      <c r="AE687" t="e">
        <f>IF($AI687="Y",(_xlfn.XLOOKUP($Z687,#REF!,#REF!,)),"")</f>
        <v>#REF!</v>
      </c>
      <c r="AF687" t="e">
        <f>IF($AI687="Y",(_xlfn.XLOOKUP($Z687,#REF!,#REF!,)),"")</f>
        <v>#REF!</v>
      </c>
      <c r="AG687" t="e">
        <f>IF($AI687="Y",(_xlfn.XLOOKUP($Z687,#REF!,#REF!,)),"")</f>
        <v>#REF!</v>
      </c>
      <c r="AH687" t="e">
        <f>IF($AI687="Y",(_xlfn.XLOOKUP($Z687,#REF!,#REF!,)),"")</f>
        <v>#REF!</v>
      </c>
      <c r="AI687" t="e">
        <f>_xlfn.IFNA(_xlfn.XLOOKUP($Z687,#REF!,#REF!,),"")</f>
        <v>#REF!</v>
      </c>
      <c r="AJ687" s="10"/>
      <c r="AK687" s="11"/>
    </row>
    <row r="688" spans="1:37" hidden="1">
      <c r="A688" s="2" t="s">
        <v>3989</v>
      </c>
      <c r="B688" s="2" t="s">
        <v>929</v>
      </c>
      <c r="C688" s="2" t="s">
        <v>3941</v>
      </c>
      <c r="D688" s="2" t="s">
        <v>1210</v>
      </c>
      <c r="E688" s="2" t="s">
        <v>3939</v>
      </c>
      <c r="F688" s="2" t="s">
        <v>1211</v>
      </c>
      <c r="G688" s="2" t="s">
        <v>196</v>
      </c>
      <c r="H688" s="2" t="s">
        <v>196</v>
      </c>
      <c r="I688" s="2" t="s">
        <v>196</v>
      </c>
      <c r="J688" s="2"/>
      <c r="K688" s="2" t="s">
        <v>66</v>
      </c>
      <c r="L688" s="2" t="s">
        <v>66</v>
      </c>
      <c r="M688" s="2" t="s">
        <v>66</v>
      </c>
      <c r="N688" s="2" t="s">
        <v>66</v>
      </c>
      <c r="O688" s="2" t="s">
        <v>66</v>
      </c>
      <c r="P688" s="2" t="s">
        <v>3992</v>
      </c>
      <c r="Q688" s="2" t="s">
        <v>395</v>
      </c>
      <c r="R688" s="2" t="s">
        <v>66</v>
      </c>
      <c r="S688" s="2" t="s">
        <v>1154</v>
      </c>
      <c r="T688" s="2" t="s">
        <v>1212</v>
      </c>
      <c r="U688" s="2"/>
      <c r="V688" s="2"/>
      <c r="W688" s="2" t="s">
        <v>62</v>
      </c>
      <c r="X688" s="4" t="s">
        <v>102</v>
      </c>
      <c r="Y688" s="2"/>
      <c r="Z688" s="13" t="s">
        <v>4593</v>
      </c>
      <c r="AE688" t="e">
        <f>IF($AI688="Y",(_xlfn.XLOOKUP($Z688,#REF!,#REF!,)),"")</f>
        <v>#REF!</v>
      </c>
      <c r="AF688" t="e">
        <f>IF($AI688="Y",(_xlfn.XLOOKUP($Z688,#REF!,#REF!,)),"")</f>
        <v>#REF!</v>
      </c>
      <c r="AG688" t="e">
        <f>IF($AI688="Y",(_xlfn.XLOOKUP($Z688,#REF!,#REF!,)),"")</f>
        <v>#REF!</v>
      </c>
      <c r="AH688" t="e">
        <f>IF($AI688="Y",(_xlfn.XLOOKUP($Z688,#REF!,#REF!,)),"")</f>
        <v>#REF!</v>
      </c>
      <c r="AI688" t="e">
        <f>_xlfn.IFNA(_xlfn.XLOOKUP($Z688,#REF!,#REF!,),"")</f>
        <v>#REF!</v>
      </c>
      <c r="AJ688" s="10"/>
      <c r="AK688" s="11"/>
    </row>
    <row r="689" spans="1:37" hidden="1">
      <c r="A689" s="2" t="s">
        <v>3989</v>
      </c>
      <c r="B689" s="2" t="s">
        <v>929</v>
      </c>
      <c r="C689" s="2" t="s">
        <v>3942</v>
      </c>
      <c r="D689" s="2" t="s">
        <v>1210</v>
      </c>
      <c r="E689" s="2" t="s">
        <v>3939</v>
      </c>
      <c r="F689" s="2" t="s">
        <v>1214</v>
      </c>
      <c r="G689" s="2" t="s">
        <v>196</v>
      </c>
      <c r="H689" s="2" t="s">
        <v>196</v>
      </c>
      <c r="I689" s="2" t="s">
        <v>196</v>
      </c>
      <c r="J689" s="2"/>
      <c r="K689" s="2" t="s">
        <v>66</v>
      </c>
      <c r="L689" s="2" t="s">
        <v>66</v>
      </c>
      <c r="M689" s="2" t="s">
        <v>66</v>
      </c>
      <c r="N689" s="2" t="s">
        <v>66</v>
      </c>
      <c r="O689" s="2" t="s">
        <v>66</v>
      </c>
      <c r="P689" s="2" t="s">
        <v>3992</v>
      </c>
      <c r="Q689" s="2" t="s">
        <v>395</v>
      </c>
      <c r="R689" s="2" t="s">
        <v>66</v>
      </c>
      <c r="S689" s="2" t="s">
        <v>1154</v>
      </c>
      <c r="T689" s="2" t="s">
        <v>1215</v>
      </c>
      <c r="U689" s="2"/>
      <c r="V689" s="2"/>
      <c r="W689" s="2" t="s">
        <v>62</v>
      </c>
      <c r="X689" s="4" t="s">
        <v>102</v>
      </c>
      <c r="Y689" s="2"/>
      <c r="Z689" s="13" t="s">
        <v>4593</v>
      </c>
      <c r="AE689" t="e">
        <f>IF($AI689="Y",(_xlfn.XLOOKUP($Z689,#REF!,#REF!,)),"")</f>
        <v>#REF!</v>
      </c>
      <c r="AF689" t="e">
        <f>IF($AI689="Y",(_xlfn.XLOOKUP($Z689,#REF!,#REF!,)),"")</f>
        <v>#REF!</v>
      </c>
      <c r="AG689" t="e">
        <f>IF($AI689="Y",(_xlfn.XLOOKUP($Z689,#REF!,#REF!,)),"")</f>
        <v>#REF!</v>
      </c>
      <c r="AH689" t="e">
        <f>IF($AI689="Y",(_xlfn.XLOOKUP($Z689,#REF!,#REF!,)),"")</f>
        <v>#REF!</v>
      </c>
      <c r="AI689" t="e">
        <f>_xlfn.IFNA(_xlfn.XLOOKUP($Z689,#REF!,#REF!,),"")</f>
        <v>#REF!</v>
      </c>
      <c r="AJ689" s="10"/>
      <c r="AK689" s="11"/>
    </row>
    <row r="690" spans="1:37" hidden="1">
      <c r="A690" s="2" t="s">
        <v>3989</v>
      </c>
      <c r="B690" s="2" t="s">
        <v>929</v>
      </c>
      <c r="C690" s="2" t="s">
        <v>3943</v>
      </c>
      <c r="D690" s="2" t="s">
        <v>1413</v>
      </c>
      <c r="E690" s="2" t="s">
        <v>3944</v>
      </c>
      <c r="F690" s="2" t="s">
        <v>1403</v>
      </c>
      <c r="G690" s="2" t="s">
        <v>196</v>
      </c>
      <c r="H690" s="2" t="s">
        <v>3991</v>
      </c>
      <c r="I690" s="2" t="s">
        <v>3991</v>
      </c>
      <c r="J690" s="2"/>
      <c r="K690" s="2" t="s">
        <v>66</v>
      </c>
      <c r="L690" s="2" t="s">
        <v>66</v>
      </c>
      <c r="M690" s="2" t="s">
        <v>66</v>
      </c>
      <c r="N690" s="2" t="s">
        <v>66</v>
      </c>
      <c r="O690" s="2" t="s">
        <v>66</v>
      </c>
      <c r="P690" s="2" t="s">
        <v>3992</v>
      </c>
      <c r="Q690" s="2" t="s">
        <v>395</v>
      </c>
      <c r="R690" s="2" t="s">
        <v>66</v>
      </c>
      <c r="S690" s="2" t="s">
        <v>1360</v>
      </c>
      <c r="T690" s="2" t="s">
        <v>1415</v>
      </c>
      <c r="U690" s="2"/>
      <c r="V690" s="2"/>
      <c r="W690" s="2" t="s">
        <v>272</v>
      </c>
      <c r="X690" s="4" t="s">
        <v>102</v>
      </c>
      <c r="Y690" s="2"/>
      <c r="Z690" s="13" t="s">
        <v>4346</v>
      </c>
      <c r="AE690" t="str">
        <f>IF($AI690="Y",(_xlfn.XLOOKUP($Z690,#REF!,#REF!,)),"")</f>
        <v/>
      </c>
      <c r="AF690" t="str">
        <f>IF($AI690="Y",(_xlfn.XLOOKUP($Z690,#REF!,#REF!,)),"")</f>
        <v/>
      </c>
      <c r="AG690" t="str">
        <f>IF($AI690="Y",(_xlfn.XLOOKUP($Z690,#REF!,#REF!,)),"")</f>
        <v/>
      </c>
      <c r="AH690" t="str">
        <f>IF($AI690="Y",(_xlfn.XLOOKUP($Z690,#REF!,#REF!,)),"")</f>
        <v/>
      </c>
      <c r="AI690" s="10" t="s">
        <v>4547</v>
      </c>
      <c r="AJ690" s="10"/>
      <c r="AK690" s="11"/>
    </row>
    <row r="691" spans="1:37" hidden="1">
      <c r="A691" s="2" t="s">
        <v>3989</v>
      </c>
      <c r="B691" s="2" t="s">
        <v>929</v>
      </c>
      <c r="C691" s="2" t="s">
        <v>3945</v>
      </c>
      <c r="D691" s="2" t="s">
        <v>1389</v>
      </c>
      <c r="E691" s="2" t="s">
        <v>3946</v>
      </c>
      <c r="F691" s="2" t="s">
        <v>1390</v>
      </c>
      <c r="G691" s="2" t="s">
        <v>196</v>
      </c>
      <c r="H691" s="2" t="s">
        <v>3991</v>
      </c>
      <c r="I691" s="2" t="s">
        <v>3991</v>
      </c>
      <c r="J691" s="2"/>
      <c r="K691" s="2" t="s">
        <v>66</v>
      </c>
      <c r="L691" s="2" t="s">
        <v>66</v>
      </c>
      <c r="M691" s="2" t="s">
        <v>66</v>
      </c>
      <c r="N691" s="2" t="s">
        <v>66</v>
      </c>
      <c r="O691" s="2" t="s">
        <v>66</v>
      </c>
      <c r="P691" s="2" t="s">
        <v>3992</v>
      </c>
      <c r="Q691" s="2" t="s">
        <v>395</v>
      </c>
      <c r="R691" s="2" t="s">
        <v>66</v>
      </c>
      <c r="S691" s="2" t="s">
        <v>1360</v>
      </c>
      <c r="T691" s="2" t="s">
        <v>1394</v>
      </c>
      <c r="U691" s="2"/>
      <c r="V691" s="2"/>
      <c r="W691" s="2" t="s">
        <v>272</v>
      </c>
      <c r="X691" s="4" t="s">
        <v>102</v>
      </c>
      <c r="Y691" s="2"/>
      <c r="Z691" s="13" t="s">
        <v>4346</v>
      </c>
      <c r="AE691" t="str">
        <f>IF($AI691="Y",(_xlfn.XLOOKUP($Z691,#REF!,#REF!,)),"")</f>
        <v/>
      </c>
      <c r="AF691" t="str">
        <f>IF($AI691="Y",(_xlfn.XLOOKUP($Z691,#REF!,#REF!,)),"")</f>
        <v/>
      </c>
      <c r="AG691" t="str">
        <f>IF($AI691="Y",(_xlfn.XLOOKUP($Z691,#REF!,#REF!,)),"")</f>
        <v/>
      </c>
      <c r="AH691" t="str">
        <f>IF($AI691="Y",(_xlfn.XLOOKUP($Z691,#REF!,#REF!,)),"")</f>
        <v/>
      </c>
      <c r="AI691" s="10" t="s">
        <v>4547</v>
      </c>
      <c r="AJ691" s="10"/>
      <c r="AK691" s="11"/>
    </row>
    <row r="692" spans="1:37" hidden="1">
      <c r="A692" s="2" t="s">
        <v>3989</v>
      </c>
      <c r="B692" s="2" t="s">
        <v>1465</v>
      </c>
      <c r="C692" s="2" t="s">
        <v>3947</v>
      </c>
      <c r="D692" s="2" t="s">
        <v>1570</v>
      </c>
      <c r="E692" s="2" t="s">
        <v>3948</v>
      </c>
      <c r="F692" s="2" t="s">
        <v>1571</v>
      </c>
      <c r="G692" s="2" t="s">
        <v>196</v>
      </c>
      <c r="H692" s="2" t="s">
        <v>196</v>
      </c>
      <c r="I692" s="2" t="s">
        <v>196</v>
      </c>
      <c r="J692" s="2"/>
      <c r="K692" s="2" t="s">
        <v>66</v>
      </c>
      <c r="L692" s="2" t="s">
        <v>66</v>
      </c>
      <c r="M692" s="2" t="s">
        <v>66</v>
      </c>
      <c r="N692" s="2" t="s">
        <v>66</v>
      </c>
      <c r="O692" s="2" t="s">
        <v>66</v>
      </c>
      <c r="P692" s="2" t="s">
        <v>3992</v>
      </c>
      <c r="Q692" s="2" t="s">
        <v>395</v>
      </c>
      <c r="R692" s="2" t="s">
        <v>66</v>
      </c>
      <c r="S692" s="2" t="s">
        <v>1475</v>
      </c>
      <c r="T692" s="2" t="s">
        <v>1572</v>
      </c>
      <c r="U692" s="2"/>
      <c r="V692" s="2"/>
      <c r="W692" s="2" t="s">
        <v>62</v>
      </c>
      <c r="X692" s="4" t="s">
        <v>102</v>
      </c>
      <c r="Y692" s="2"/>
      <c r="Z692" s="13" t="s">
        <v>4594</v>
      </c>
      <c r="AE692" t="e">
        <f>IF($AI692="Y",(_xlfn.XLOOKUP($Z692,#REF!,#REF!,)),"")</f>
        <v>#REF!</v>
      </c>
      <c r="AF692" t="e">
        <f>IF($AI692="Y",(_xlfn.XLOOKUP($Z692,#REF!,#REF!,)),"")</f>
        <v>#REF!</v>
      </c>
      <c r="AG692" t="e">
        <f>IF($AI692="Y",(_xlfn.XLOOKUP($Z692,#REF!,#REF!,)),"")</f>
        <v>#REF!</v>
      </c>
      <c r="AH692" t="e">
        <f>IF($AI692="Y",(_xlfn.XLOOKUP($Z692,#REF!,#REF!,)),"")</f>
        <v>#REF!</v>
      </c>
      <c r="AI692" t="e">
        <f>_xlfn.IFNA(_xlfn.XLOOKUP($Z692,#REF!,#REF!,),"")</f>
        <v>#REF!</v>
      </c>
      <c r="AJ692" s="10"/>
      <c r="AK692" s="11"/>
    </row>
    <row r="693" spans="1:37" hidden="1">
      <c r="A693" s="2" t="s">
        <v>3989</v>
      </c>
      <c r="B693" s="2" t="s">
        <v>1465</v>
      </c>
      <c r="C693" s="2" t="s">
        <v>3949</v>
      </c>
      <c r="D693" s="2" t="s">
        <v>1576</v>
      </c>
      <c r="E693" s="2" t="s">
        <v>3948</v>
      </c>
      <c r="F693" s="2" t="s">
        <v>1577</v>
      </c>
      <c r="G693" s="2" t="s">
        <v>196</v>
      </c>
      <c r="H693" s="2" t="s">
        <v>3991</v>
      </c>
      <c r="I693" s="2" t="s">
        <v>3991</v>
      </c>
      <c r="J693" s="2"/>
      <c r="K693" s="2" t="s">
        <v>66</v>
      </c>
      <c r="L693" s="2" t="s">
        <v>66</v>
      </c>
      <c r="M693" s="2" t="s">
        <v>66</v>
      </c>
      <c r="N693" s="2" t="s">
        <v>66</v>
      </c>
      <c r="O693" s="2" t="s">
        <v>66</v>
      </c>
      <c r="P693" s="2" t="s">
        <v>3992</v>
      </c>
      <c r="Q693" s="2" t="s">
        <v>395</v>
      </c>
      <c r="R693" s="2" t="s">
        <v>66</v>
      </c>
      <c r="S693" s="2" t="s">
        <v>1475</v>
      </c>
      <c r="T693" s="2" t="s">
        <v>1578</v>
      </c>
      <c r="U693" s="2"/>
      <c r="V693" s="2"/>
      <c r="W693" s="2" t="s">
        <v>62</v>
      </c>
      <c r="X693" s="4" t="s">
        <v>102</v>
      </c>
      <c r="Y693" s="2"/>
      <c r="Z693" s="13" t="s">
        <v>4594</v>
      </c>
      <c r="AE693" t="e">
        <f>IF($AI693="Y",(_xlfn.XLOOKUP($Z693,#REF!,#REF!,)),"")</f>
        <v>#REF!</v>
      </c>
      <c r="AF693" t="e">
        <f>IF($AI693="Y",(_xlfn.XLOOKUP($Z693,#REF!,#REF!,)),"")</f>
        <v>#REF!</v>
      </c>
      <c r="AG693" t="e">
        <f>IF($AI693="Y",(_xlfn.XLOOKUP($Z693,#REF!,#REF!,)),"")</f>
        <v>#REF!</v>
      </c>
      <c r="AH693" t="e">
        <f>IF($AI693="Y",(_xlfn.XLOOKUP($Z693,#REF!,#REF!,)),"")</f>
        <v>#REF!</v>
      </c>
      <c r="AI693" t="e">
        <f>_xlfn.IFNA(_xlfn.XLOOKUP($Z693,#REF!,#REF!,),"")</f>
        <v>#REF!</v>
      </c>
      <c r="AJ693" s="10"/>
      <c r="AK693" s="11"/>
    </row>
    <row r="694" spans="1:37" hidden="1">
      <c r="A694" s="2" t="s">
        <v>3989</v>
      </c>
      <c r="B694" s="2" t="s">
        <v>1419</v>
      </c>
      <c r="C694" s="2" t="s">
        <v>3950</v>
      </c>
      <c r="D694" s="2" t="s">
        <v>2646</v>
      </c>
      <c r="E694" s="2" t="s">
        <v>3951</v>
      </c>
      <c r="F694" s="2" t="s">
        <v>2288</v>
      </c>
      <c r="G694" s="2" t="s">
        <v>196</v>
      </c>
      <c r="H694" s="2" t="s">
        <v>3991</v>
      </c>
      <c r="I694" s="2" t="s">
        <v>3991</v>
      </c>
      <c r="J694" s="2"/>
      <c r="K694" s="2" t="s">
        <v>66</v>
      </c>
      <c r="L694" s="2" t="s">
        <v>66</v>
      </c>
      <c r="M694" s="2" t="s">
        <v>66</v>
      </c>
      <c r="N694" s="2" t="s">
        <v>66</v>
      </c>
      <c r="O694" s="2" t="s">
        <v>66</v>
      </c>
      <c r="P694" s="2" t="s">
        <v>3992</v>
      </c>
      <c r="Q694" s="2" t="s">
        <v>395</v>
      </c>
      <c r="R694" s="2" t="s">
        <v>66</v>
      </c>
      <c r="S694" s="2" t="s">
        <v>2647</v>
      </c>
      <c r="T694" s="2" t="s">
        <v>2648</v>
      </c>
      <c r="U694" s="2"/>
      <c r="V694" s="2"/>
      <c r="W694" s="2" t="s">
        <v>62</v>
      </c>
      <c r="X694" s="4" t="s">
        <v>102</v>
      </c>
      <c r="Y694" s="2"/>
      <c r="Z694" s="13" t="s">
        <v>4595</v>
      </c>
      <c r="AE694" t="str">
        <f>IF($AI694="Y",(_xlfn.XLOOKUP($Z694,#REF!,#REF!,)),"")</f>
        <v/>
      </c>
      <c r="AF694" t="str">
        <f>IF($AI694="Y",(_xlfn.XLOOKUP($Z694,#REF!,#REF!,)),"")</f>
        <v/>
      </c>
      <c r="AG694" t="str">
        <f>IF($AI694="Y",(_xlfn.XLOOKUP($Z694,#REF!,#REF!,)),"")</f>
        <v/>
      </c>
      <c r="AH694" t="str">
        <f>IF($AI694="Y",(_xlfn.XLOOKUP($Z694,#REF!,#REF!,)),"")</f>
        <v/>
      </c>
      <c r="AI694" s="10" t="s">
        <v>4547</v>
      </c>
      <c r="AJ694" s="10"/>
      <c r="AK694" s="11"/>
    </row>
    <row r="695" spans="1:37" hidden="1">
      <c r="A695" s="2" t="s">
        <v>3989</v>
      </c>
      <c r="B695" s="2" t="s">
        <v>1419</v>
      </c>
      <c r="C695" s="2" t="s">
        <v>3952</v>
      </c>
      <c r="D695" s="2" t="s">
        <v>2263</v>
      </c>
      <c r="E695" s="2" t="s">
        <v>3951</v>
      </c>
      <c r="F695" s="2" t="s">
        <v>2264</v>
      </c>
      <c r="G695" s="2" t="s">
        <v>196</v>
      </c>
      <c r="H695" s="2" t="s">
        <v>3991</v>
      </c>
      <c r="I695" s="2" t="s">
        <v>3991</v>
      </c>
      <c r="J695" s="2"/>
      <c r="K695" s="2" t="s">
        <v>66</v>
      </c>
      <c r="L695" s="2" t="s">
        <v>66</v>
      </c>
      <c r="M695" s="2" t="s">
        <v>66</v>
      </c>
      <c r="N695" s="2" t="s">
        <v>66</v>
      </c>
      <c r="O695" s="2" t="s">
        <v>66</v>
      </c>
      <c r="P695" s="2" t="s">
        <v>3992</v>
      </c>
      <c r="Q695" s="2" t="s">
        <v>395</v>
      </c>
      <c r="R695" s="2" t="s">
        <v>66</v>
      </c>
      <c r="S695" s="2" t="s">
        <v>2192</v>
      </c>
      <c r="T695" s="2" t="s">
        <v>2266</v>
      </c>
      <c r="U695" s="2"/>
      <c r="V695" s="2"/>
      <c r="W695" s="2" t="s">
        <v>62</v>
      </c>
      <c r="X695" s="4" t="s">
        <v>102</v>
      </c>
      <c r="Y695" s="2"/>
      <c r="Z695" s="13" t="s">
        <v>4596</v>
      </c>
      <c r="AE695" t="e">
        <f>IF($AI695="Y",(_xlfn.XLOOKUP($Z695,#REF!,#REF!,)),"")</f>
        <v>#REF!</v>
      </c>
      <c r="AF695" t="e">
        <f>IF($AI695="Y",(_xlfn.XLOOKUP($Z695,#REF!,#REF!,)),"")</f>
        <v>#REF!</v>
      </c>
      <c r="AG695" t="e">
        <f>IF($AI695="Y",(_xlfn.XLOOKUP($Z695,#REF!,#REF!,)),"")</f>
        <v>#REF!</v>
      </c>
      <c r="AH695" t="e">
        <f>IF($AI695="Y",(_xlfn.XLOOKUP($Z695,#REF!,#REF!,)),"")</f>
        <v>#REF!</v>
      </c>
      <c r="AI695" t="e">
        <f>_xlfn.IFNA(_xlfn.XLOOKUP($Z695,#REF!,#REF!,),"")</f>
        <v>#REF!</v>
      </c>
      <c r="AJ695" s="10"/>
      <c r="AK695" s="11"/>
    </row>
    <row r="696" spans="1:37" hidden="1">
      <c r="A696" s="2" t="s">
        <v>3989</v>
      </c>
      <c r="B696" s="2" t="s">
        <v>1419</v>
      </c>
      <c r="C696" s="2" t="s">
        <v>3953</v>
      </c>
      <c r="D696" s="2" t="s">
        <v>2271</v>
      </c>
      <c r="E696" s="2" t="s">
        <v>3951</v>
      </c>
      <c r="F696" s="2" t="s">
        <v>2272</v>
      </c>
      <c r="G696" s="2" t="s">
        <v>196</v>
      </c>
      <c r="H696" s="2" t="s">
        <v>3991</v>
      </c>
      <c r="I696" s="2" t="s">
        <v>3991</v>
      </c>
      <c r="J696" s="2"/>
      <c r="K696" s="2" t="s">
        <v>66</v>
      </c>
      <c r="L696" s="2" t="s">
        <v>66</v>
      </c>
      <c r="M696" s="2" t="s">
        <v>66</v>
      </c>
      <c r="N696" s="2" t="s">
        <v>66</v>
      </c>
      <c r="O696" s="2" t="s">
        <v>66</v>
      </c>
      <c r="P696" s="2" t="s">
        <v>3992</v>
      </c>
      <c r="Q696" s="2" t="s">
        <v>395</v>
      </c>
      <c r="R696" s="2" t="s">
        <v>66</v>
      </c>
      <c r="S696" s="2" t="s">
        <v>2192</v>
      </c>
      <c r="T696" s="2" t="s">
        <v>2273</v>
      </c>
      <c r="U696" s="2"/>
      <c r="V696" s="2"/>
      <c r="W696" s="2" t="s">
        <v>62</v>
      </c>
      <c r="X696" s="4" t="s">
        <v>102</v>
      </c>
      <c r="Y696" s="2"/>
      <c r="Z696" s="13" t="s">
        <v>4596</v>
      </c>
      <c r="AE696" t="e">
        <f>IF($AI696="Y",(_xlfn.XLOOKUP($Z696,#REF!,#REF!,)),"")</f>
        <v>#REF!</v>
      </c>
      <c r="AF696" t="e">
        <f>IF($AI696="Y",(_xlfn.XLOOKUP($Z696,#REF!,#REF!,)),"")</f>
        <v>#REF!</v>
      </c>
      <c r="AG696" t="e">
        <f>IF($AI696="Y",(_xlfn.XLOOKUP($Z696,#REF!,#REF!,)),"")</f>
        <v>#REF!</v>
      </c>
      <c r="AH696" t="e">
        <f>IF($AI696="Y",(_xlfn.XLOOKUP($Z696,#REF!,#REF!,)),"")</f>
        <v>#REF!</v>
      </c>
      <c r="AI696" t="e">
        <f>_xlfn.IFNA(_xlfn.XLOOKUP($Z696,#REF!,#REF!,),"")</f>
        <v>#REF!</v>
      </c>
      <c r="AJ696" s="10"/>
      <c r="AK696" s="11"/>
    </row>
    <row r="697" spans="1:37" hidden="1">
      <c r="A697" s="2" t="s">
        <v>3989</v>
      </c>
      <c r="B697" s="2" t="s">
        <v>1419</v>
      </c>
      <c r="C697" s="2" t="s">
        <v>3954</v>
      </c>
      <c r="D697" s="2" t="s">
        <v>2287</v>
      </c>
      <c r="E697" s="2" t="s">
        <v>3955</v>
      </c>
      <c r="F697" s="2" t="s">
        <v>2288</v>
      </c>
      <c r="G697" s="2" t="s">
        <v>196</v>
      </c>
      <c r="H697" s="2" t="s">
        <v>3991</v>
      </c>
      <c r="I697" s="2" t="s">
        <v>3991</v>
      </c>
      <c r="J697" s="2"/>
      <c r="K697" s="2" t="s">
        <v>66</v>
      </c>
      <c r="L697" s="2" t="s">
        <v>66</v>
      </c>
      <c r="M697" s="2" t="s">
        <v>66</v>
      </c>
      <c r="N697" s="2" t="s">
        <v>66</v>
      </c>
      <c r="O697" s="2" t="s">
        <v>66</v>
      </c>
      <c r="P697" s="2" t="s">
        <v>3992</v>
      </c>
      <c r="Q697" s="2" t="s">
        <v>395</v>
      </c>
      <c r="R697" s="2" t="s">
        <v>66</v>
      </c>
      <c r="S697" s="2" t="s">
        <v>2192</v>
      </c>
      <c r="T697" s="2" t="s">
        <v>2291</v>
      </c>
      <c r="U697" s="2"/>
      <c r="V697" s="2"/>
      <c r="W697" s="2" t="s">
        <v>62</v>
      </c>
      <c r="X697" s="4" t="s">
        <v>102</v>
      </c>
      <c r="Y697" s="2"/>
      <c r="Z697" s="13" t="s">
        <v>4595</v>
      </c>
      <c r="AE697" t="str">
        <f>IF($AI697="Y",(_xlfn.XLOOKUP($Z697,#REF!,#REF!,)),"")</f>
        <v/>
      </c>
      <c r="AF697" t="str">
        <f>IF($AI697="Y",(_xlfn.XLOOKUP($Z697,#REF!,#REF!,)),"")</f>
        <v/>
      </c>
      <c r="AG697" t="str">
        <f>IF($AI697="Y",(_xlfn.XLOOKUP($Z697,#REF!,#REF!,)),"")</f>
        <v/>
      </c>
      <c r="AH697" t="str">
        <f>IF($AI697="Y",(_xlfn.XLOOKUP($Z697,#REF!,#REF!,)),"")</f>
        <v/>
      </c>
      <c r="AI697" s="10" t="s">
        <v>4547</v>
      </c>
      <c r="AJ697" s="10"/>
      <c r="AK697" s="11"/>
    </row>
    <row r="698" spans="1:37" hidden="1">
      <c r="A698" s="2" t="s">
        <v>3989</v>
      </c>
      <c r="B698" s="2" t="s">
        <v>2817</v>
      </c>
      <c r="C698" s="2" t="s">
        <v>3956</v>
      </c>
      <c r="D698" s="2" t="s">
        <v>2998</v>
      </c>
      <c r="E698" s="2" t="s">
        <v>3957</v>
      </c>
      <c r="F698" s="2" t="s">
        <v>2907</v>
      </c>
      <c r="G698" s="2" t="s">
        <v>196</v>
      </c>
      <c r="H698" s="2" t="s">
        <v>3991</v>
      </c>
      <c r="I698" s="2" t="s">
        <v>3991</v>
      </c>
      <c r="J698" s="2"/>
      <c r="K698" s="2" t="s">
        <v>66</v>
      </c>
      <c r="L698" s="2" t="s">
        <v>66</v>
      </c>
      <c r="M698" s="2" t="s">
        <v>66</v>
      </c>
      <c r="N698" s="2" t="s">
        <v>66</v>
      </c>
      <c r="O698" s="2" t="s">
        <v>66</v>
      </c>
      <c r="P698" s="2" t="s">
        <v>3992</v>
      </c>
      <c r="Q698" s="2" t="s">
        <v>395</v>
      </c>
      <c r="R698" s="2" t="s">
        <v>66</v>
      </c>
      <c r="S698" s="2" t="s">
        <v>2974</v>
      </c>
      <c r="T698" s="2" t="s">
        <v>2999</v>
      </c>
      <c r="U698" s="2"/>
      <c r="V698" s="2"/>
      <c r="W698" s="2" t="s">
        <v>272</v>
      </c>
      <c r="X698" s="4" t="s">
        <v>102</v>
      </c>
      <c r="Y698" s="2"/>
      <c r="Z698" s="13" t="s">
        <v>4349</v>
      </c>
      <c r="AE698" t="e">
        <f>IF($AI698="Y",(_xlfn.XLOOKUP($Z698,#REF!,#REF!,)),"")</f>
        <v>#REF!</v>
      </c>
      <c r="AF698" t="e">
        <f>IF($AI698="Y",(_xlfn.XLOOKUP($Z698,#REF!,#REF!,)),"")</f>
        <v>#REF!</v>
      </c>
      <c r="AG698" t="e">
        <f>IF($AI698="Y",(_xlfn.XLOOKUP($Z698,#REF!,#REF!,)),"")</f>
        <v>#REF!</v>
      </c>
      <c r="AH698" t="e">
        <f>IF($AI698="Y",(_xlfn.XLOOKUP($Z698,#REF!,#REF!,)),"")</f>
        <v>#REF!</v>
      </c>
      <c r="AI698" s="10" t="e">
        <f>_xlfn.IFNA(_xlfn.XLOOKUP($Z698,#REF!,#REF!,),"")</f>
        <v>#REF!</v>
      </c>
      <c r="AJ698" s="10"/>
      <c r="AK698" s="11"/>
    </row>
    <row r="699" spans="1:37" hidden="1">
      <c r="A699" s="2" t="s">
        <v>3989</v>
      </c>
      <c r="B699" s="2" t="s">
        <v>2817</v>
      </c>
      <c r="C699" s="2" t="s">
        <v>3958</v>
      </c>
      <c r="D699" s="2" t="s">
        <v>2915</v>
      </c>
      <c r="E699" s="2" t="s">
        <v>3959</v>
      </c>
      <c r="F699" s="2" t="s">
        <v>2866</v>
      </c>
      <c r="G699" s="2" t="s">
        <v>196</v>
      </c>
      <c r="H699" s="2" t="s">
        <v>3991</v>
      </c>
      <c r="I699" s="2" t="s">
        <v>3991</v>
      </c>
      <c r="J699" s="2"/>
      <c r="K699" s="2" t="s">
        <v>66</v>
      </c>
      <c r="L699" s="2" t="s">
        <v>66</v>
      </c>
      <c r="M699" s="2" t="s">
        <v>66</v>
      </c>
      <c r="N699" s="2" t="s">
        <v>66</v>
      </c>
      <c r="O699" s="2" t="s">
        <v>66</v>
      </c>
      <c r="P699" s="2" t="s">
        <v>3992</v>
      </c>
      <c r="Q699" s="2" t="s">
        <v>395</v>
      </c>
      <c r="R699" s="2" t="s">
        <v>66</v>
      </c>
      <c r="S699" s="2" t="s">
        <v>2647</v>
      </c>
      <c r="T699" s="2" t="s">
        <v>2951</v>
      </c>
      <c r="U699" s="2"/>
      <c r="V699" s="2"/>
      <c r="W699" s="2" t="s">
        <v>62</v>
      </c>
      <c r="X699" s="4" t="s">
        <v>102</v>
      </c>
      <c r="Y699" s="2"/>
      <c r="Z699" s="13" t="s">
        <v>4459</v>
      </c>
      <c r="AE699" t="e">
        <f>IF($AI699="Y",(_xlfn.XLOOKUP($Z699,#REF!,#REF!,)),"")</f>
        <v>#REF!</v>
      </c>
      <c r="AF699" t="e">
        <f>IF($AI699="Y",(_xlfn.XLOOKUP($Z699,#REF!,#REF!,)),"")</f>
        <v>#REF!</v>
      </c>
      <c r="AG699" t="e">
        <f>IF($AI699="Y",(_xlfn.XLOOKUP($Z699,#REF!,#REF!,)),"")</f>
        <v>#REF!</v>
      </c>
      <c r="AH699" t="e">
        <f>IF($AI699="Y",(_xlfn.XLOOKUP($Z699,#REF!,#REF!,)),"")</f>
        <v>#REF!</v>
      </c>
      <c r="AI699" s="10" t="e">
        <f>_xlfn.IFNA(_xlfn.XLOOKUP($Z699,#REF!,#REF!,),"")</f>
        <v>#REF!</v>
      </c>
      <c r="AJ699" s="10"/>
      <c r="AK699" s="11"/>
    </row>
    <row r="700" spans="1:37" hidden="1">
      <c r="A700" s="2" t="s">
        <v>3989</v>
      </c>
      <c r="B700" s="2" t="s">
        <v>2817</v>
      </c>
      <c r="C700" s="2" t="s">
        <v>3960</v>
      </c>
      <c r="D700" s="2" t="s">
        <v>3008</v>
      </c>
      <c r="E700" s="2" t="s">
        <v>3905</v>
      </c>
      <c r="F700" s="2" t="s">
        <v>3009</v>
      </c>
      <c r="G700" s="2" t="s">
        <v>196</v>
      </c>
      <c r="H700" s="2" t="s">
        <v>3991</v>
      </c>
      <c r="I700" s="2" t="s">
        <v>3991</v>
      </c>
      <c r="J700" s="2"/>
      <c r="K700" s="2" t="s">
        <v>66</v>
      </c>
      <c r="L700" s="2" t="s">
        <v>66</v>
      </c>
      <c r="M700" s="2" t="s">
        <v>66</v>
      </c>
      <c r="N700" s="2" t="s">
        <v>66</v>
      </c>
      <c r="O700" s="2" t="s">
        <v>66</v>
      </c>
      <c r="P700" s="2" t="s">
        <v>3992</v>
      </c>
      <c r="Q700" s="2" t="s">
        <v>395</v>
      </c>
      <c r="R700" s="2" t="s">
        <v>66</v>
      </c>
      <c r="S700" s="2" t="s">
        <v>2974</v>
      </c>
      <c r="T700" s="2" t="s">
        <v>3010</v>
      </c>
      <c r="U700" s="2"/>
      <c r="V700" s="2"/>
      <c r="W700" s="2" t="s">
        <v>272</v>
      </c>
      <c r="X700" s="4" t="s">
        <v>102</v>
      </c>
      <c r="Y700" s="2"/>
      <c r="Z700" s="13" t="s">
        <v>4349</v>
      </c>
      <c r="AE700" t="e">
        <f>IF($AI700="Y",(_xlfn.XLOOKUP($Z700,#REF!,#REF!,)),"")</f>
        <v>#REF!</v>
      </c>
      <c r="AF700" t="e">
        <f>IF($AI700="Y",(_xlfn.XLOOKUP($Z700,#REF!,#REF!,)),"")</f>
        <v>#REF!</v>
      </c>
      <c r="AG700" t="e">
        <f>IF($AI700="Y",(_xlfn.XLOOKUP($Z700,#REF!,#REF!,)),"")</f>
        <v>#REF!</v>
      </c>
      <c r="AH700" t="e">
        <f>IF($AI700="Y",(_xlfn.XLOOKUP($Z700,#REF!,#REF!,)),"")</f>
        <v>#REF!</v>
      </c>
      <c r="AI700" s="10" t="e">
        <f>_xlfn.IFNA(_xlfn.XLOOKUP($Z700,#REF!,#REF!,),"")</f>
        <v>#REF!</v>
      </c>
      <c r="AJ700" s="10"/>
      <c r="AK700" s="11"/>
    </row>
    <row r="701" spans="1:37" hidden="1">
      <c r="A701" s="2" t="s">
        <v>3989</v>
      </c>
      <c r="B701" s="2" t="s">
        <v>2817</v>
      </c>
      <c r="C701" s="2" t="s">
        <v>3961</v>
      </c>
      <c r="D701" s="2" t="s">
        <v>3017</v>
      </c>
      <c r="E701" s="2" t="s">
        <v>3937</v>
      </c>
      <c r="F701" s="2" t="s">
        <v>2995</v>
      </c>
      <c r="G701" s="2" t="s">
        <v>196</v>
      </c>
      <c r="H701" s="2" t="s">
        <v>3991</v>
      </c>
      <c r="I701" s="2" t="s">
        <v>3991</v>
      </c>
      <c r="J701" s="2"/>
      <c r="K701" s="2" t="s">
        <v>66</v>
      </c>
      <c r="L701" s="2" t="s">
        <v>66</v>
      </c>
      <c r="M701" s="2" t="s">
        <v>66</v>
      </c>
      <c r="N701" s="2" t="s">
        <v>66</v>
      </c>
      <c r="O701" s="2" t="s">
        <v>66</v>
      </c>
      <c r="P701" s="2" t="s">
        <v>3992</v>
      </c>
      <c r="Q701" s="2" t="s">
        <v>395</v>
      </c>
      <c r="R701" s="2" t="s">
        <v>66</v>
      </c>
      <c r="S701" s="2" t="s">
        <v>2974</v>
      </c>
      <c r="T701" s="2" t="s">
        <v>3018</v>
      </c>
      <c r="U701" s="2"/>
      <c r="V701" s="2"/>
      <c r="W701" s="2" t="s">
        <v>272</v>
      </c>
      <c r="X701" s="4" t="s">
        <v>102</v>
      </c>
      <c r="Y701" s="2"/>
      <c r="Z701" s="13" t="s">
        <v>4349</v>
      </c>
      <c r="AE701" t="e">
        <f>IF($AI701="Y",(_xlfn.XLOOKUP($Z701,#REF!,#REF!,)),"")</f>
        <v>#REF!</v>
      </c>
      <c r="AF701" t="e">
        <f>IF($AI701="Y",(_xlfn.XLOOKUP($Z701,#REF!,#REF!,)),"")</f>
        <v>#REF!</v>
      </c>
      <c r="AG701" t="e">
        <f>IF($AI701="Y",(_xlfn.XLOOKUP($Z701,#REF!,#REF!,)),"")</f>
        <v>#REF!</v>
      </c>
      <c r="AH701" t="e">
        <f>IF($AI701="Y",(_xlfn.XLOOKUP($Z701,#REF!,#REF!,)),"")</f>
        <v>#REF!</v>
      </c>
      <c r="AI701" s="10" t="e">
        <f>_xlfn.IFNA(_xlfn.XLOOKUP($Z701,#REF!,#REF!,),"")</f>
        <v>#REF!</v>
      </c>
      <c r="AJ701" s="10"/>
      <c r="AK701" s="11"/>
    </row>
    <row r="702" spans="1:37" hidden="1">
      <c r="A702" s="2" t="s">
        <v>3989</v>
      </c>
      <c r="B702" s="2" t="s">
        <v>929</v>
      </c>
      <c r="C702" s="2" t="s">
        <v>3962</v>
      </c>
      <c r="D702" s="2" t="s">
        <v>4597</v>
      </c>
      <c r="E702" s="7" t="s">
        <v>3963</v>
      </c>
      <c r="F702" s="2" t="s">
        <v>66</v>
      </c>
      <c r="G702" s="2" t="s">
        <v>196</v>
      </c>
      <c r="H702" s="2" t="s">
        <v>3991</v>
      </c>
      <c r="I702" s="2" t="s">
        <v>3991</v>
      </c>
      <c r="J702" s="2"/>
      <c r="K702" s="2" t="s">
        <v>66</v>
      </c>
      <c r="L702" s="2"/>
      <c r="M702" s="2"/>
      <c r="N702" s="2"/>
      <c r="O702" s="2"/>
      <c r="P702" s="2" t="s">
        <v>3992</v>
      </c>
      <c r="Q702" s="2" t="s">
        <v>66</v>
      </c>
      <c r="R702" s="2"/>
      <c r="S702" s="2" t="s">
        <v>1234</v>
      </c>
      <c r="T702" s="1" t="s">
        <v>1284</v>
      </c>
      <c r="U702" s="2"/>
      <c r="V702" s="2"/>
      <c r="W702" s="2" t="s">
        <v>272</v>
      </c>
      <c r="X702" s="4" t="s">
        <v>102</v>
      </c>
      <c r="Y702" s="2"/>
      <c r="Z702" s="13" t="s">
        <v>4598</v>
      </c>
      <c r="AE702" t="str">
        <f>IF($AI702="Y",(_xlfn.XLOOKUP($Z702,#REF!,#REF!,)),"")</f>
        <v/>
      </c>
      <c r="AF702" t="str">
        <f>IF($AI702="Y",(_xlfn.XLOOKUP($Z702,#REF!,#REF!,)),"")</f>
        <v/>
      </c>
      <c r="AG702" t="str">
        <f>IF($AI702="Y",(_xlfn.XLOOKUP($Z702,#REF!,#REF!,)),"")</f>
        <v/>
      </c>
      <c r="AH702" t="str">
        <f>IF($AI702="Y",(_xlfn.XLOOKUP($Z702,#REF!,#REF!,)),"")</f>
        <v/>
      </c>
      <c r="AI702" s="10" t="s">
        <v>4547</v>
      </c>
      <c r="AJ702" s="10"/>
      <c r="AK702" s="11"/>
    </row>
    <row r="703" spans="1:37" hidden="1">
      <c r="A703" s="2" t="s">
        <v>3989</v>
      </c>
      <c r="B703" s="2" t="s">
        <v>929</v>
      </c>
      <c r="C703" s="2" t="s">
        <v>3964</v>
      </c>
      <c r="D703" s="2" t="s">
        <v>933</v>
      </c>
      <c r="E703" s="7" t="s">
        <v>3963</v>
      </c>
      <c r="F703" s="2" t="s">
        <v>66</v>
      </c>
      <c r="G703" s="2" t="s">
        <v>196</v>
      </c>
      <c r="H703" s="2" t="s">
        <v>3991</v>
      </c>
      <c r="I703" s="2" t="s">
        <v>3991</v>
      </c>
      <c r="J703" s="2"/>
      <c r="K703" s="2" t="s">
        <v>66</v>
      </c>
      <c r="L703" s="2"/>
      <c r="M703" s="2"/>
      <c r="N703" s="2"/>
      <c r="O703" s="2"/>
      <c r="P703" s="2" t="s">
        <v>3992</v>
      </c>
      <c r="Q703" s="2" t="s">
        <v>66</v>
      </c>
      <c r="R703" s="2"/>
      <c r="S703" s="2" t="s">
        <v>1234</v>
      </c>
      <c r="T703" s="1" t="s">
        <v>1286</v>
      </c>
      <c r="U703" s="2"/>
      <c r="V703" s="2"/>
      <c r="W703" s="2" t="s">
        <v>272</v>
      </c>
      <c r="X703" s="4" t="s">
        <v>102</v>
      </c>
      <c r="Y703" s="2"/>
      <c r="Z703" s="13" t="s">
        <v>4599</v>
      </c>
      <c r="AE703" t="e">
        <f>IF($AI703="Y",(_xlfn.XLOOKUP($Z703,#REF!,#REF!,)),"")</f>
        <v>#REF!</v>
      </c>
      <c r="AF703" t="e">
        <f>IF($AI703="Y",(_xlfn.XLOOKUP($Z703,#REF!,#REF!,)),"")</f>
        <v>#REF!</v>
      </c>
      <c r="AG703" t="e">
        <f>IF($AI703="Y",(_xlfn.XLOOKUP($Z703,#REF!,#REF!,)),"")</f>
        <v>#REF!</v>
      </c>
      <c r="AH703" t="e">
        <f>IF($AI703="Y",(_xlfn.XLOOKUP($Z703,#REF!,#REF!,)),"")</f>
        <v>#REF!</v>
      </c>
      <c r="AI703" t="e">
        <f>_xlfn.IFNA(_xlfn.XLOOKUP($Z703,#REF!,#REF!,),"")</f>
        <v>#REF!</v>
      </c>
      <c r="AJ703" s="10"/>
      <c r="AK703" s="11"/>
    </row>
    <row r="704" spans="1:37" hidden="1">
      <c r="A704" s="2" t="s">
        <v>3989</v>
      </c>
      <c r="B704" s="2" t="s">
        <v>89</v>
      </c>
      <c r="C704" s="2" t="s">
        <v>3965</v>
      </c>
      <c r="D704" s="2" t="s">
        <v>210</v>
      </c>
      <c r="E704" s="2" t="s">
        <v>3966</v>
      </c>
      <c r="F704" s="2" t="s">
        <v>66</v>
      </c>
      <c r="G704" s="2" t="s">
        <v>196</v>
      </c>
      <c r="H704" s="2" t="s">
        <v>3991</v>
      </c>
      <c r="I704" s="2" t="s">
        <v>3991</v>
      </c>
      <c r="J704" s="2"/>
      <c r="K704" s="2" t="s">
        <v>66</v>
      </c>
      <c r="L704" s="2"/>
      <c r="M704" s="2"/>
      <c r="N704" s="2"/>
      <c r="O704" s="2"/>
      <c r="P704" s="2" t="s">
        <v>3992</v>
      </c>
      <c r="Q704" s="2" t="s">
        <v>66</v>
      </c>
      <c r="R704" s="2"/>
      <c r="S704" s="2" t="s">
        <v>99</v>
      </c>
      <c r="T704" s="1" t="s">
        <v>216</v>
      </c>
      <c r="U704" s="2"/>
      <c r="V704" s="2"/>
      <c r="W704" s="2" t="s">
        <v>62</v>
      </c>
      <c r="X704" s="4" t="s">
        <v>102</v>
      </c>
      <c r="Y704" s="2"/>
      <c r="Z704" s="13" t="s">
        <v>4600</v>
      </c>
      <c r="AE704" t="e">
        <f>IF($AI704="Y",(_xlfn.XLOOKUP($Z704,#REF!,#REF!,)),"")</f>
        <v>#REF!</v>
      </c>
      <c r="AF704" t="e">
        <f>IF($AI704="Y",(_xlfn.XLOOKUP($Z704,#REF!,#REF!,)),"")</f>
        <v>#REF!</v>
      </c>
      <c r="AG704" t="e">
        <f>IF($AI704="Y",(_xlfn.XLOOKUP($Z704,#REF!,#REF!,)),"")</f>
        <v>#REF!</v>
      </c>
      <c r="AH704" t="e">
        <f>IF($AI704="Y",(_xlfn.XLOOKUP($Z704,#REF!,#REF!,)),"")</f>
        <v>#REF!</v>
      </c>
      <c r="AI704" t="e">
        <f>_xlfn.IFNA(_xlfn.XLOOKUP($Z704,#REF!,#REF!,),"")</f>
        <v>#REF!</v>
      </c>
      <c r="AJ704" s="10"/>
      <c r="AK704" s="11"/>
    </row>
    <row r="705" spans="1:37" hidden="1">
      <c r="A705" s="2" t="s">
        <v>3989</v>
      </c>
      <c r="B705" s="2" t="s">
        <v>89</v>
      </c>
      <c r="C705" s="2" t="s">
        <v>4601</v>
      </c>
      <c r="D705" s="2" t="s">
        <v>218</v>
      </c>
      <c r="E705" s="2" t="s">
        <v>219</v>
      </c>
      <c r="F705" s="2" t="s">
        <v>66</v>
      </c>
      <c r="G705" s="2" t="s">
        <v>196</v>
      </c>
      <c r="H705" s="2" t="s">
        <v>3991</v>
      </c>
      <c r="I705" s="2" t="s">
        <v>3991</v>
      </c>
      <c r="J705" s="2"/>
      <c r="K705" s="2" t="s">
        <v>66</v>
      </c>
      <c r="L705" s="2"/>
      <c r="M705" s="2"/>
      <c r="N705" s="2"/>
      <c r="O705" s="2"/>
      <c r="P705" s="2" t="s">
        <v>3992</v>
      </c>
      <c r="Q705" s="2" t="s">
        <v>66</v>
      </c>
      <c r="R705" s="2"/>
      <c r="S705" s="2" t="s">
        <v>99</v>
      </c>
      <c r="T705" s="1" t="s">
        <v>216</v>
      </c>
      <c r="U705" s="2"/>
      <c r="V705" s="2"/>
      <c r="W705" s="2" t="s">
        <v>206</v>
      </c>
      <c r="X705" s="4" t="s">
        <v>102</v>
      </c>
      <c r="Y705" s="2"/>
      <c r="Z705" s="13"/>
      <c r="AE705" t="e">
        <f>IF($AI705="Y",(_xlfn.XLOOKUP($Z705,#REF!,#REF!,)),"")</f>
        <v>#REF!</v>
      </c>
      <c r="AF705" t="e">
        <f>IF($AI705="Y",(_xlfn.XLOOKUP($Z705,#REF!,#REF!,)),"")</f>
        <v>#REF!</v>
      </c>
      <c r="AG705" t="e">
        <f>IF($AI705="Y",(_xlfn.XLOOKUP($Z705,#REF!,#REF!,)),"")</f>
        <v>#REF!</v>
      </c>
      <c r="AH705" t="e">
        <f>IF($AI705="Y",(_xlfn.XLOOKUP($Z705,#REF!,#REF!,)),"")</f>
        <v>#REF!</v>
      </c>
      <c r="AI705" t="e">
        <f>_xlfn.IFNA(_xlfn.XLOOKUP($Z705,#REF!,#REF!,),"")</f>
        <v>#REF!</v>
      </c>
      <c r="AJ705" s="10"/>
    </row>
    <row r="706" spans="1:37" hidden="1">
      <c r="A706" s="2" t="s">
        <v>3989</v>
      </c>
      <c r="B706" s="2" t="s">
        <v>525</v>
      </c>
      <c r="C706" s="2" t="s">
        <v>3967</v>
      </c>
      <c r="D706" s="2" t="s">
        <v>759</v>
      </c>
      <c r="E706" s="1" t="s">
        <v>3968</v>
      </c>
      <c r="F706" s="2" t="s">
        <v>66</v>
      </c>
      <c r="G706" s="2" t="s">
        <v>196</v>
      </c>
      <c r="H706" s="2" t="s">
        <v>3991</v>
      </c>
      <c r="I706" s="2" t="s">
        <v>3991</v>
      </c>
      <c r="J706" s="2"/>
      <c r="K706" s="2"/>
      <c r="L706" s="2"/>
      <c r="M706" s="2"/>
      <c r="N706" s="2"/>
      <c r="O706" s="2"/>
      <c r="P706" s="2" t="s">
        <v>3992</v>
      </c>
      <c r="Q706" s="2" t="s">
        <v>66</v>
      </c>
      <c r="R706" s="2"/>
      <c r="S706" s="2" t="s">
        <v>641</v>
      </c>
      <c r="T706" s="1" t="s">
        <v>761</v>
      </c>
      <c r="U706" s="2"/>
      <c r="V706" s="2"/>
      <c r="W706" s="2" t="s">
        <v>272</v>
      </c>
      <c r="X706" s="4" t="s">
        <v>102</v>
      </c>
      <c r="Y706" s="2"/>
      <c r="Z706" s="13" t="s">
        <v>4344</v>
      </c>
      <c r="AE706" t="str">
        <f>IF($AI706="Y",(_xlfn.XLOOKUP($Z706,#REF!,#REF!,)),"")</f>
        <v/>
      </c>
      <c r="AF706" t="str">
        <f>IF($AI706="Y",(_xlfn.XLOOKUP($Z706,#REF!,#REF!,)),"")</f>
        <v/>
      </c>
      <c r="AG706" t="str">
        <f>IF($AI706="Y",(_xlfn.XLOOKUP($Z706,#REF!,#REF!,)),"")</f>
        <v/>
      </c>
      <c r="AH706" t="str">
        <f>IF($AI706="Y",(_xlfn.XLOOKUP($Z706,#REF!,#REF!,)),"")</f>
        <v/>
      </c>
      <c r="AI706" s="10" t="s">
        <v>4547</v>
      </c>
      <c r="AJ706" s="10"/>
      <c r="AK706" s="11"/>
    </row>
    <row r="707" spans="1:37" hidden="1">
      <c r="A707" s="2" t="s">
        <v>3989</v>
      </c>
      <c r="B707" s="2" t="s">
        <v>1465</v>
      </c>
      <c r="C707" s="2" t="s">
        <v>3969</v>
      </c>
      <c r="D707" s="2" t="s">
        <v>1522</v>
      </c>
      <c r="E707" s="1" t="s">
        <v>3970</v>
      </c>
      <c r="F707" s="2" t="s">
        <v>66</v>
      </c>
      <c r="G707" s="2" t="s">
        <v>196</v>
      </c>
      <c r="H707" s="2" t="s">
        <v>3991</v>
      </c>
      <c r="I707" s="2" t="s">
        <v>3991</v>
      </c>
      <c r="J707" s="2"/>
      <c r="K707" s="2"/>
      <c r="L707" s="2"/>
      <c r="M707" s="2"/>
      <c r="N707" s="2"/>
      <c r="O707" s="2"/>
      <c r="P707" s="2" t="s">
        <v>3992</v>
      </c>
      <c r="Q707" s="2" t="s">
        <v>66</v>
      </c>
      <c r="R707" s="2"/>
      <c r="S707" s="2" t="s">
        <v>1475</v>
      </c>
      <c r="T707" s="1" t="s">
        <v>1525</v>
      </c>
      <c r="U707" s="2"/>
      <c r="V707" s="2"/>
      <c r="W707" s="2" t="s">
        <v>62</v>
      </c>
      <c r="X707" s="4" t="s">
        <v>102</v>
      </c>
      <c r="Y707" s="2"/>
      <c r="Z707" s="13" t="s">
        <v>4602</v>
      </c>
      <c r="AE707" t="e">
        <f>IF($AI707="Y",(_xlfn.XLOOKUP($Z707,#REF!,#REF!,)),"")</f>
        <v>#REF!</v>
      </c>
      <c r="AF707" t="e">
        <f>IF($AI707="Y",(_xlfn.XLOOKUP($Z707,#REF!,#REF!,)),"")</f>
        <v>#REF!</v>
      </c>
      <c r="AG707" t="e">
        <f>IF($AI707="Y",(_xlfn.XLOOKUP($Z707,#REF!,#REF!,)),"")</f>
        <v>#REF!</v>
      </c>
      <c r="AH707" t="e">
        <f>IF($AI707="Y",(_xlfn.XLOOKUP($Z707,#REF!,#REF!,)),"")</f>
        <v>#REF!</v>
      </c>
      <c r="AI707" t="e">
        <f>_xlfn.IFNA(_xlfn.XLOOKUP($Z707,#REF!,#REF!,),"")</f>
        <v>#REF!</v>
      </c>
      <c r="AJ707" s="10"/>
      <c r="AK707" s="11"/>
    </row>
    <row r="708" spans="1:37" hidden="1">
      <c r="A708" s="2" t="s">
        <v>3989</v>
      </c>
      <c r="B708" s="2" t="s">
        <v>1465</v>
      </c>
      <c r="C708" s="2" t="s">
        <v>4603</v>
      </c>
      <c r="D708" s="2" t="s">
        <v>1527</v>
      </c>
      <c r="E708" s="2" t="s">
        <v>219</v>
      </c>
      <c r="F708" s="2" t="s">
        <v>66</v>
      </c>
      <c r="G708" s="2" t="s">
        <v>196</v>
      </c>
      <c r="H708" s="2" t="s">
        <v>3991</v>
      </c>
      <c r="I708" s="2" t="s">
        <v>3991</v>
      </c>
      <c r="J708" s="2"/>
      <c r="K708" s="2"/>
      <c r="L708" s="2"/>
      <c r="M708" s="2"/>
      <c r="N708" s="2"/>
      <c r="O708" s="2"/>
      <c r="P708" s="2" t="s">
        <v>3992</v>
      </c>
      <c r="Q708" s="2" t="s">
        <v>66</v>
      </c>
      <c r="R708" s="2"/>
      <c r="S708" s="2" t="s">
        <v>1475</v>
      </c>
      <c r="T708" s="1" t="s">
        <v>1525</v>
      </c>
      <c r="U708" s="2"/>
      <c r="V708" s="2"/>
      <c r="W708" s="2" t="s">
        <v>206</v>
      </c>
      <c r="X708" s="4" t="s">
        <v>102</v>
      </c>
      <c r="Y708" s="2"/>
      <c r="Z708" s="13"/>
      <c r="AE708" t="e">
        <f>IF($AI708="Y",(_xlfn.XLOOKUP($Z708,#REF!,#REF!,)),"")</f>
        <v>#REF!</v>
      </c>
      <c r="AF708" t="e">
        <f>IF($AI708="Y",(_xlfn.XLOOKUP($Z708,#REF!,#REF!,)),"")</f>
        <v>#REF!</v>
      </c>
      <c r="AG708" t="e">
        <f>IF($AI708="Y",(_xlfn.XLOOKUP($Z708,#REF!,#REF!,)),"")</f>
        <v>#REF!</v>
      </c>
      <c r="AH708" t="e">
        <f>IF($AI708="Y",(_xlfn.XLOOKUP($Z708,#REF!,#REF!,)),"")</f>
        <v>#REF!</v>
      </c>
      <c r="AI708" t="e">
        <f>_xlfn.IFNA(_xlfn.XLOOKUP($Z708,#REF!,#REF!,),"")</f>
        <v>#REF!</v>
      </c>
      <c r="AJ708" s="10"/>
    </row>
    <row r="709" spans="1:37" hidden="1">
      <c r="A709" s="2" t="s">
        <v>3989</v>
      </c>
      <c r="B709" s="2" t="s">
        <v>1465</v>
      </c>
      <c r="C709" s="2" t="s">
        <v>3971</v>
      </c>
      <c r="D709" s="2" t="s">
        <v>1593</v>
      </c>
      <c r="E709" s="1" t="s">
        <v>3970</v>
      </c>
      <c r="F709" s="2" t="s">
        <v>66</v>
      </c>
      <c r="G709" s="2" t="s">
        <v>196</v>
      </c>
      <c r="H709" s="2" t="s">
        <v>3991</v>
      </c>
      <c r="I709" s="2" t="s">
        <v>3991</v>
      </c>
      <c r="J709" s="2"/>
      <c r="K709" s="2"/>
      <c r="L709" s="2"/>
      <c r="M709" s="2"/>
      <c r="N709" s="2"/>
      <c r="O709" s="2"/>
      <c r="P709" s="2" t="s">
        <v>3992</v>
      </c>
      <c r="Q709" s="2" t="s">
        <v>66</v>
      </c>
      <c r="R709" s="2"/>
      <c r="S709" s="2" t="s">
        <v>1587</v>
      </c>
      <c r="T709" s="1" t="s">
        <v>1595</v>
      </c>
      <c r="U709" s="2"/>
      <c r="V709" s="2"/>
      <c r="W709" s="2" t="s">
        <v>62</v>
      </c>
      <c r="X709" s="4" t="s">
        <v>102</v>
      </c>
      <c r="Y709" s="2"/>
      <c r="Z709" s="13" t="s">
        <v>4604</v>
      </c>
      <c r="AE709" t="e">
        <f>IF($AI709="Y",(_xlfn.XLOOKUP($Z709,#REF!,#REF!,)),"")</f>
        <v>#REF!</v>
      </c>
      <c r="AF709" t="e">
        <f>IF($AI709="Y",(_xlfn.XLOOKUP($Z709,#REF!,#REF!,)),"")</f>
        <v>#REF!</v>
      </c>
      <c r="AG709" t="e">
        <f>IF($AI709="Y",(_xlfn.XLOOKUP($Z709,#REF!,#REF!,)),"")</f>
        <v>#REF!</v>
      </c>
      <c r="AH709" t="e">
        <f>IF($AI709="Y",(_xlfn.XLOOKUP($Z709,#REF!,#REF!,)),"")</f>
        <v>#REF!</v>
      </c>
      <c r="AI709" t="e">
        <f>_xlfn.IFNA(_xlfn.XLOOKUP($Z709,#REF!,#REF!,),"")</f>
        <v>#REF!</v>
      </c>
      <c r="AJ709" s="10"/>
      <c r="AK709" s="11"/>
    </row>
    <row r="710" spans="1:37" hidden="1">
      <c r="A710" s="2" t="s">
        <v>3989</v>
      </c>
      <c r="B710" s="2" t="s">
        <v>1465</v>
      </c>
      <c r="C710" s="2" t="s">
        <v>4605</v>
      </c>
      <c r="D710" s="2" t="s">
        <v>1597</v>
      </c>
      <c r="E710" s="2" t="s">
        <v>219</v>
      </c>
      <c r="F710" s="2" t="s">
        <v>66</v>
      </c>
      <c r="G710" s="2" t="s">
        <v>196</v>
      </c>
      <c r="H710" s="2" t="s">
        <v>3991</v>
      </c>
      <c r="I710" s="2" t="s">
        <v>3991</v>
      </c>
      <c r="J710" s="2"/>
      <c r="K710" s="2"/>
      <c r="L710" s="2"/>
      <c r="M710" s="2"/>
      <c r="N710" s="2"/>
      <c r="O710" s="2"/>
      <c r="P710" s="2" t="s">
        <v>3992</v>
      </c>
      <c r="Q710" s="2" t="s">
        <v>66</v>
      </c>
      <c r="R710" s="2"/>
      <c r="S710" s="2" t="s">
        <v>1587</v>
      </c>
      <c r="T710" s="1" t="s">
        <v>1595</v>
      </c>
      <c r="U710" s="2"/>
      <c r="V710" s="2"/>
      <c r="W710" s="2" t="s">
        <v>206</v>
      </c>
      <c r="X710" s="4" t="s">
        <v>102</v>
      </c>
      <c r="Y710" s="2"/>
      <c r="Z710" s="13"/>
      <c r="AE710" t="e">
        <f>IF($AI710="Y",(_xlfn.XLOOKUP($Z710,#REF!,#REF!,)),"")</f>
        <v>#REF!</v>
      </c>
      <c r="AF710" t="e">
        <f>IF($AI710="Y",(_xlfn.XLOOKUP($Z710,#REF!,#REF!,)),"")</f>
        <v>#REF!</v>
      </c>
      <c r="AG710" t="e">
        <f>IF($AI710="Y",(_xlfn.XLOOKUP($Z710,#REF!,#REF!,)),"")</f>
        <v>#REF!</v>
      </c>
      <c r="AH710" t="e">
        <f>IF($AI710="Y",(_xlfn.XLOOKUP($Z710,#REF!,#REF!,)),"")</f>
        <v>#REF!</v>
      </c>
      <c r="AI710" t="e">
        <f>_xlfn.IFNA(_xlfn.XLOOKUP($Z710,#REF!,#REF!,),"")</f>
        <v>#REF!</v>
      </c>
      <c r="AJ710" s="10"/>
    </row>
    <row r="711" spans="1:37" hidden="1">
      <c r="A711" s="2" t="s">
        <v>3989</v>
      </c>
      <c r="B711" s="2" t="s">
        <v>1419</v>
      </c>
      <c r="C711" s="1" t="s">
        <v>3972</v>
      </c>
      <c r="D711" s="2" t="s">
        <v>2282</v>
      </c>
      <c r="E711" s="1" t="s">
        <v>3973</v>
      </c>
      <c r="F711" s="2" t="s">
        <v>66</v>
      </c>
      <c r="G711" s="2" t="s">
        <v>196</v>
      </c>
      <c r="H711" s="2" t="s">
        <v>3991</v>
      </c>
      <c r="I711" s="2" t="s">
        <v>3991</v>
      </c>
      <c r="J711" s="2"/>
      <c r="K711" s="2"/>
      <c r="L711" s="2"/>
      <c r="M711" s="2"/>
      <c r="N711" s="2"/>
      <c r="O711" s="2"/>
      <c r="P711" s="2" t="s">
        <v>3992</v>
      </c>
      <c r="Q711" s="2" t="s">
        <v>66</v>
      </c>
      <c r="R711" s="2"/>
      <c r="S711" s="2" t="s">
        <v>2192</v>
      </c>
      <c r="T711" s="1" t="s">
        <v>2283</v>
      </c>
      <c r="U711" s="2"/>
      <c r="V711" s="2"/>
      <c r="W711" s="2" t="s">
        <v>272</v>
      </c>
      <c r="X711" s="4" t="s">
        <v>102</v>
      </c>
      <c r="Y711" s="2"/>
      <c r="Z711" s="13" t="s">
        <v>4606</v>
      </c>
      <c r="AE711" t="e">
        <f>IF($AI711="Y",(_xlfn.XLOOKUP($Z711,#REF!,#REF!,)),"")</f>
        <v>#REF!</v>
      </c>
      <c r="AF711" t="e">
        <f>IF($AI711="Y",(_xlfn.XLOOKUP($Z711,#REF!,#REF!,)),"")</f>
        <v>#REF!</v>
      </c>
      <c r="AG711" t="e">
        <f>IF($AI711="Y",(_xlfn.XLOOKUP($Z711,#REF!,#REF!,)),"")</f>
        <v>#REF!</v>
      </c>
      <c r="AH711" t="e">
        <f>IF($AI711="Y",(_xlfn.XLOOKUP($Z711,#REF!,#REF!,)),"")</f>
        <v>#REF!</v>
      </c>
      <c r="AI711" t="e">
        <f>_xlfn.IFNA(_xlfn.XLOOKUP($Z711,#REF!,#REF!,),"")</f>
        <v>#REF!</v>
      </c>
      <c r="AJ711" s="10"/>
      <c r="AK711" s="11"/>
    </row>
    <row r="712" spans="1:37" hidden="1">
      <c r="A712" s="2" t="s">
        <v>3989</v>
      </c>
      <c r="B712" s="2" t="s">
        <v>1419</v>
      </c>
      <c r="C712" s="2" t="s">
        <v>4607</v>
      </c>
      <c r="D712" s="2" t="s">
        <v>2285</v>
      </c>
      <c r="E712" s="2" t="s">
        <v>219</v>
      </c>
      <c r="F712" s="2" t="s">
        <v>66</v>
      </c>
      <c r="G712" s="2" t="s">
        <v>196</v>
      </c>
      <c r="H712" s="2" t="s">
        <v>3991</v>
      </c>
      <c r="I712" s="2" t="s">
        <v>3991</v>
      </c>
      <c r="J712" s="2"/>
      <c r="K712" s="2"/>
      <c r="L712" s="2"/>
      <c r="M712" s="2"/>
      <c r="N712" s="2"/>
      <c r="O712" s="2"/>
      <c r="P712" s="2" t="s">
        <v>3992</v>
      </c>
      <c r="Q712" s="2" t="s">
        <v>66</v>
      </c>
      <c r="R712" s="2"/>
      <c r="S712" s="2" t="s">
        <v>2192</v>
      </c>
      <c r="T712" s="1" t="s">
        <v>2283</v>
      </c>
      <c r="U712" s="2"/>
      <c r="V712" s="2"/>
      <c r="W712" s="2" t="s">
        <v>206</v>
      </c>
      <c r="X712" s="4" t="s">
        <v>102</v>
      </c>
      <c r="Y712" s="2"/>
      <c r="Z712" s="13"/>
      <c r="AE712" t="e">
        <f>IF($AI712="Y",(_xlfn.XLOOKUP($Z712,#REF!,#REF!,)),"")</f>
        <v>#REF!</v>
      </c>
      <c r="AF712" t="e">
        <f>IF($AI712="Y",(_xlfn.XLOOKUP($Z712,#REF!,#REF!,)),"")</f>
        <v>#REF!</v>
      </c>
      <c r="AG712" t="e">
        <f>IF($AI712="Y",(_xlfn.XLOOKUP($Z712,#REF!,#REF!,)),"")</f>
        <v>#REF!</v>
      </c>
      <c r="AH712" t="e">
        <f>IF($AI712="Y",(_xlfn.XLOOKUP($Z712,#REF!,#REF!,)),"")</f>
        <v>#REF!</v>
      </c>
      <c r="AI712" t="e">
        <f>_xlfn.IFNA(_xlfn.XLOOKUP($Z712,#REF!,#REF!,),"")</f>
        <v>#REF!</v>
      </c>
      <c r="AJ712" s="10"/>
    </row>
    <row r="713" spans="1:37" hidden="1">
      <c r="A713" s="2" t="s">
        <v>3989</v>
      </c>
      <c r="B713" s="2" t="s">
        <v>2817</v>
      </c>
      <c r="C713" s="2" t="s">
        <v>3974</v>
      </c>
      <c r="D713" s="2" t="s">
        <v>3029</v>
      </c>
      <c r="E713" s="2" t="s">
        <v>3975</v>
      </c>
      <c r="F713" s="2" t="s">
        <v>3030</v>
      </c>
      <c r="G713" s="2" t="s">
        <v>196</v>
      </c>
      <c r="H713" s="2" t="s">
        <v>3991</v>
      </c>
      <c r="I713" s="2" t="s">
        <v>3991</v>
      </c>
      <c r="J713" s="2"/>
      <c r="K713" s="2" t="s">
        <v>66</v>
      </c>
      <c r="L713" s="2" t="s">
        <v>66</v>
      </c>
      <c r="M713" s="2" t="s">
        <v>66</v>
      </c>
      <c r="N713" s="2" t="s">
        <v>66</v>
      </c>
      <c r="O713" s="2" t="s">
        <v>66</v>
      </c>
      <c r="P713" s="2" t="s">
        <v>3992</v>
      </c>
      <c r="Q713" s="2" t="s">
        <v>66</v>
      </c>
      <c r="R713" s="2" t="s">
        <v>66</v>
      </c>
      <c r="S713" s="2" t="s">
        <v>2974</v>
      </c>
      <c r="T713" s="6" t="s">
        <v>3031</v>
      </c>
      <c r="U713" s="2"/>
      <c r="V713" s="2"/>
      <c r="W713" s="2" t="s">
        <v>272</v>
      </c>
      <c r="X713" s="4" t="s">
        <v>102</v>
      </c>
      <c r="Y713" s="2"/>
      <c r="Z713" s="13" t="s">
        <v>4349</v>
      </c>
      <c r="AE713" t="e">
        <f>IF($AI713="Y",(_xlfn.XLOOKUP($Z713,#REF!,#REF!,)),"")</f>
        <v>#REF!</v>
      </c>
      <c r="AF713" t="e">
        <f>IF($AI713="Y",(_xlfn.XLOOKUP($Z713,#REF!,#REF!,)),"")</f>
        <v>#REF!</v>
      </c>
      <c r="AG713" t="e">
        <f>IF($AI713="Y",(_xlfn.XLOOKUP($Z713,#REF!,#REF!,)),"")</f>
        <v>#REF!</v>
      </c>
      <c r="AH713" t="e">
        <f>IF($AI713="Y",(_xlfn.XLOOKUP($Z713,#REF!,#REF!,)),"")</f>
        <v>#REF!</v>
      </c>
      <c r="AI713" s="10" t="e">
        <f>_xlfn.IFNA(_xlfn.XLOOKUP($Z713,#REF!,#REF!,),"")</f>
        <v>#REF!</v>
      </c>
      <c r="AJ713" s="10"/>
      <c r="AK713" s="11"/>
    </row>
    <row r="714" spans="1:37" hidden="1">
      <c r="A714" s="2" t="s">
        <v>3989</v>
      </c>
      <c r="B714" s="2" t="s">
        <v>1465</v>
      </c>
      <c r="C714" s="2" t="s">
        <v>4608</v>
      </c>
      <c r="D714" s="2" t="s">
        <v>1529</v>
      </c>
      <c r="E714" s="2" t="s">
        <v>4609</v>
      </c>
      <c r="F714" s="2" t="s">
        <v>1530</v>
      </c>
      <c r="G714" s="2" t="s">
        <v>154</v>
      </c>
      <c r="H714" s="2" t="s">
        <v>3991</v>
      </c>
      <c r="I714" s="2" t="s">
        <v>3991</v>
      </c>
      <c r="J714" s="2"/>
      <c r="K714" s="2" t="s">
        <v>66</v>
      </c>
      <c r="L714" s="2" t="s">
        <v>66</v>
      </c>
      <c r="M714" s="2" t="s">
        <v>66</v>
      </c>
      <c r="N714" s="2" t="s">
        <v>66</v>
      </c>
      <c r="O714" s="2" t="s">
        <v>66</v>
      </c>
      <c r="P714" s="2" t="s">
        <v>3992</v>
      </c>
      <c r="Q714" s="2" t="s">
        <v>66</v>
      </c>
      <c r="R714" s="2" t="s">
        <v>66</v>
      </c>
      <c r="S714" s="2" t="s">
        <v>1475</v>
      </c>
      <c r="T714" s="2" t="s">
        <v>1531</v>
      </c>
      <c r="U714" s="2"/>
      <c r="V714" s="2"/>
      <c r="W714" s="2" t="s">
        <v>112</v>
      </c>
      <c r="X714" s="3">
        <v>24</v>
      </c>
      <c r="Y714" s="2"/>
      <c r="Z714" s="13"/>
      <c r="AE714" t="e">
        <f>IF($AI714="Y",(_xlfn.XLOOKUP($Z714,#REF!,#REF!,)),"")</f>
        <v>#REF!</v>
      </c>
      <c r="AF714" t="e">
        <f>IF($AI714="Y",(_xlfn.XLOOKUP($Z714,#REF!,#REF!,)),"")</f>
        <v>#REF!</v>
      </c>
      <c r="AG714" t="e">
        <f>IF($AI714="Y",(_xlfn.XLOOKUP($Z714,#REF!,#REF!,)),"")</f>
        <v>#REF!</v>
      </c>
      <c r="AH714" t="e">
        <f>IF($AI714="Y",(_xlfn.XLOOKUP($Z714,#REF!,#REF!,)),"")</f>
        <v>#REF!</v>
      </c>
      <c r="AI714" t="e">
        <f>_xlfn.IFNA(_xlfn.XLOOKUP($Z714,#REF!,#REF!,),"")</f>
        <v>#REF!</v>
      </c>
    </row>
    <row r="715" spans="1:37" hidden="1">
      <c r="A715" s="2" t="s">
        <v>3989</v>
      </c>
      <c r="B715" s="2" t="s">
        <v>1465</v>
      </c>
      <c r="C715" s="2" t="s">
        <v>4610</v>
      </c>
      <c r="D715" s="2" t="s">
        <v>1613</v>
      </c>
      <c r="E715" s="2" t="s">
        <v>4609</v>
      </c>
      <c r="F715" s="2" t="s">
        <v>1614</v>
      </c>
      <c r="G715" s="2" t="s">
        <v>154</v>
      </c>
      <c r="H715" s="2" t="s">
        <v>3991</v>
      </c>
      <c r="I715" s="2" t="s">
        <v>3991</v>
      </c>
      <c r="J715" s="2"/>
      <c r="K715" s="2" t="s">
        <v>66</v>
      </c>
      <c r="L715" s="2" t="s">
        <v>66</v>
      </c>
      <c r="M715" s="2" t="s">
        <v>66</v>
      </c>
      <c r="N715" s="2" t="s">
        <v>66</v>
      </c>
      <c r="O715" s="2" t="s">
        <v>66</v>
      </c>
      <c r="P715" s="2" t="s">
        <v>3992</v>
      </c>
      <c r="Q715" s="2" t="s">
        <v>66</v>
      </c>
      <c r="R715" s="2" t="s">
        <v>66</v>
      </c>
      <c r="S715" s="2" t="s">
        <v>1587</v>
      </c>
      <c r="T715" s="2" t="s">
        <v>1615</v>
      </c>
      <c r="U715" s="2"/>
      <c r="V715" s="2"/>
      <c r="W715" s="2" t="s">
        <v>112</v>
      </c>
      <c r="X715" s="3">
        <v>24</v>
      </c>
      <c r="Y715" s="2"/>
      <c r="Z715" s="13"/>
      <c r="AE715" t="e">
        <f>IF($AI715="Y",(_xlfn.XLOOKUP($Z715,#REF!,#REF!,)),"")</f>
        <v>#REF!</v>
      </c>
      <c r="AF715" t="e">
        <f>IF($AI715="Y",(_xlfn.XLOOKUP($Z715,#REF!,#REF!,)),"")</f>
        <v>#REF!</v>
      </c>
      <c r="AG715" t="e">
        <f>IF($AI715="Y",(_xlfn.XLOOKUP($Z715,#REF!,#REF!,)),"")</f>
        <v>#REF!</v>
      </c>
      <c r="AH715" t="e">
        <f>IF($AI715="Y",(_xlfn.XLOOKUP($Z715,#REF!,#REF!,)),"")</f>
        <v>#REF!</v>
      </c>
      <c r="AI715" t="e">
        <f>_xlfn.IFNA(_xlfn.XLOOKUP($Z715,#REF!,#REF!,),"")</f>
        <v>#REF!</v>
      </c>
    </row>
    <row r="716" spans="1:37" hidden="1">
      <c r="A716" s="2" t="s">
        <v>3989</v>
      </c>
      <c r="B716" s="2" t="s">
        <v>1465</v>
      </c>
      <c r="C716" s="2" t="s">
        <v>4611</v>
      </c>
      <c r="D716" s="2" t="s">
        <v>4612</v>
      </c>
      <c r="E716" s="2" t="s">
        <v>160</v>
      </c>
      <c r="F716" s="2" t="s">
        <v>1473</v>
      </c>
      <c r="G716" s="2" t="s">
        <v>154</v>
      </c>
      <c r="H716" s="2" t="s">
        <v>3991</v>
      </c>
      <c r="I716" s="2" t="s">
        <v>3991</v>
      </c>
      <c r="J716" s="2"/>
      <c r="K716" s="2" t="s">
        <v>66</v>
      </c>
      <c r="L716" s="2" t="s">
        <v>66</v>
      </c>
      <c r="M716" s="2" t="s">
        <v>66</v>
      </c>
      <c r="N716" s="2" t="s">
        <v>66</v>
      </c>
      <c r="O716" s="2" t="s">
        <v>66</v>
      </c>
      <c r="P716" s="2" t="s">
        <v>3992</v>
      </c>
      <c r="Q716" s="2" t="s">
        <v>157</v>
      </c>
      <c r="R716" s="2" t="s">
        <v>66</v>
      </c>
      <c r="S716" s="2" t="s">
        <v>1475</v>
      </c>
      <c r="T716" s="2" t="s">
        <v>1562</v>
      </c>
      <c r="U716" s="2"/>
      <c r="V716" s="2"/>
      <c r="W716" s="2" t="s">
        <v>62</v>
      </c>
      <c r="X716" s="4" t="s">
        <v>102</v>
      </c>
      <c r="Y716" s="2"/>
      <c r="Z716" s="13"/>
      <c r="AE716" t="e">
        <f>IF($AI716="Y",(_xlfn.XLOOKUP($Z716,#REF!,#REF!,)),"")</f>
        <v>#REF!</v>
      </c>
      <c r="AF716" t="e">
        <f>IF($AI716="Y",(_xlfn.XLOOKUP($Z716,#REF!,#REF!,)),"")</f>
        <v>#REF!</v>
      </c>
      <c r="AG716" t="e">
        <f>IF($AI716="Y",(_xlfn.XLOOKUP($Z716,#REF!,#REF!,)),"")</f>
        <v>#REF!</v>
      </c>
      <c r="AH716" t="e">
        <f>IF($AI716="Y",(_xlfn.XLOOKUP($Z716,#REF!,#REF!,)),"")</f>
        <v>#REF!</v>
      </c>
      <c r="AI716" t="e">
        <f>_xlfn.IFNA(_xlfn.XLOOKUP($Z716,#REF!,#REF!,),"")</f>
        <v>#REF!</v>
      </c>
    </row>
    <row r="717" spans="1:37" hidden="1">
      <c r="A717" s="2" t="s">
        <v>3989</v>
      </c>
      <c r="B717" s="2" t="s">
        <v>1465</v>
      </c>
      <c r="C717" s="2" t="s">
        <v>4613</v>
      </c>
      <c r="D717" s="2" t="s">
        <v>4612</v>
      </c>
      <c r="E717" s="2" t="s">
        <v>4609</v>
      </c>
      <c r="F717" s="2" t="s">
        <v>1473</v>
      </c>
      <c r="G717" s="2" t="s">
        <v>154</v>
      </c>
      <c r="H717" s="2" t="s">
        <v>3991</v>
      </c>
      <c r="I717" s="2" t="s">
        <v>3991</v>
      </c>
      <c r="J717" s="2"/>
      <c r="K717" s="2" t="s">
        <v>66</v>
      </c>
      <c r="L717" s="2" t="s">
        <v>66</v>
      </c>
      <c r="M717" s="2" t="s">
        <v>66</v>
      </c>
      <c r="N717" s="2" t="s">
        <v>66</v>
      </c>
      <c r="O717" s="2" t="s">
        <v>66</v>
      </c>
      <c r="P717" s="2" t="s">
        <v>3992</v>
      </c>
      <c r="Q717" s="2" t="s">
        <v>157</v>
      </c>
      <c r="R717" s="2" t="s">
        <v>66</v>
      </c>
      <c r="S717" s="2" t="s">
        <v>1475</v>
      </c>
      <c r="T717" s="2" t="s">
        <v>1562</v>
      </c>
      <c r="U717" s="2"/>
      <c r="V717" s="2"/>
      <c r="W717" s="2" t="s">
        <v>112</v>
      </c>
      <c r="X717" s="3">
        <v>24</v>
      </c>
      <c r="Y717" s="2"/>
      <c r="Z717" s="13"/>
      <c r="AE717" t="e">
        <f>IF($AI717="Y",(_xlfn.XLOOKUP($Z717,#REF!,#REF!,)),"")</f>
        <v>#REF!</v>
      </c>
      <c r="AF717" t="e">
        <f>IF($AI717="Y",(_xlfn.XLOOKUP($Z717,#REF!,#REF!,)),"")</f>
        <v>#REF!</v>
      </c>
      <c r="AG717" t="e">
        <f>IF($AI717="Y",(_xlfn.XLOOKUP($Z717,#REF!,#REF!,)),"")</f>
        <v>#REF!</v>
      </c>
      <c r="AH717" t="e">
        <f>IF($AI717="Y",(_xlfn.XLOOKUP($Z717,#REF!,#REF!,)),"")</f>
        <v>#REF!</v>
      </c>
      <c r="AI717" t="e">
        <f>_xlfn.IFNA(_xlfn.XLOOKUP($Z717,#REF!,#REF!,),"")</f>
        <v>#REF!</v>
      </c>
    </row>
    <row r="718" spans="1:37" hidden="1">
      <c r="A718" s="2" t="s">
        <v>3989</v>
      </c>
      <c r="B718" s="2" t="s">
        <v>1465</v>
      </c>
      <c r="C718" s="2" t="s">
        <v>4614</v>
      </c>
      <c r="D718" s="2" t="s">
        <v>1856</v>
      </c>
      <c r="E718" s="2" t="s">
        <v>160</v>
      </c>
      <c r="F718" s="2" t="s">
        <v>1853</v>
      </c>
      <c r="G718" s="2" t="s">
        <v>154</v>
      </c>
      <c r="H718" s="2" t="s">
        <v>3991</v>
      </c>
      <c r="I718" s="2" t="s">
        <v>3991</v>
      </c>
      <c r="J718" s="2"/>
      <c r="K718" s="2" t="s">
        <v>66</v>
      </c>
      <c r="L718" s="2" t="s">
        <v>66</v>
      </c>
      <c r="M718" s="2" t="s">
        <v>66</v>
      </c>
      <c r="N718" s="2" t="s">
        <v>66</v>
      </c>
      <c r="O718" s="2" t="s">
        <v>66</v>
      </c>
      <c r="P718" s="2" t="s">
        <v>3992</v>
      </c>
      <c r="Q718" s="2" t="s">
        <v>157</v>
      </c>
      <c r="R718" s="2" t="s">
        <v>66</v>
      </c>
      <c r="S718" s="2" t="s">
        <v>1814</v>
      </c>
      <c r="T718" s="2" t="s">
        <v>1854</v>
      </c>
      <c r="U718" s="2"/>
      <c r="V718" s="2"/>
      <c r="W718" s="2" t="s">
        <v>62</v>
      </c>
      <c r="X718" s="4" t="s">
        <v>102</v>
      </c>
      <c r="Y718" s="2"/>
      <c r="Z718" s="13"/>
      <c r="AE718" t="e">
        <f>IF($AI718="Y",(_xlfn.XLOOKUP($Z718,#REF!,#REF!,)),"")</f>
        <v>#REF!</v>
      </c>
      <c r="AF718" t="e">
        <f>IF($AI718="Y",(_xlfn.XLOOKUP($Z718,#REF!,#REF!,)),"")</f>
        <v>#REF!</v>
      </c>
      <c r="AG718" t="e">
        <f>IF($AI718="Y",(_xlfn.XLOOKUP($Z718,#REF!,#REF!,)),"")</f>
        <v>#REF!</v>
      </c>
      <c r="AH718" t="e">
        <f>IF($AI718="Y",(_xlfn.XLOOKUP($Z718,#REF!,#REF!,)),"")</f>
        <v>#REF!</v>
      </c>
      <c r="AI718" t="e">
        <f>_xlfn.IFNA(_xlfn.XLOOKUP($Z718,#REF!,#REF!,),"")</f>
        <v>#REF!</v>
      </c>
    </row>
    <row r="719" spans="1:37" hidden="1">
      <c r="A719" s="2" t="s">
        <v>3989</v>
      </c>
      <c r="B719" s="2" t="s">
        <v>1465</v>
      </c>
      <c r="C719" s="2" t="s">
        <v>4615</v>
      </c>
      <c r="D719" s="2" t="s">
        <v>1856</v>
      </c>
      <c r="E719" s="2" t="s">
        <v>4609</v>
      </c>
      <c r="F719" s="2" t="s">
        <v>1853</v>
      </c>
      <c r="G719" s="2" t="s">
        <v>154</v>
      </c>
      <c r="H719" s="2" t="s">
        <v>3991</v>
      </c>
      <c r="I719" s="2" t="s">
        <v>3991</v>
      </c>
      <c r="J719" s="2"/>
      <c r="K719" s="2" t="s">
        <v>66</v>
      </c>
      <c r="L719" s="2" t="s">
        <v>66</v>
      </c>
      <c r="M719" s="2" t="s">
        <v>66</v>
      </c>
      <c r="N719" s="2" t="s">
        <v>66</v>
      </c>
      <c r="O719" s="2" t="s">
        <v>66</v>
      </c>
      <c r="P719" s="2" t="s">
        <v>3992</v>
      </c>
      <c r="Q719" s="2" t="s">
        <v>157</v>
      </c>
      <c r="R719" s="2" t="s">
        <v>66</v>
      </c>
      <c r="S719" s="2" t="s">
        <v>1814</v>
      </c>
      <c r="T719" s="2" t="s">
        <v>1854</v>
      </c>
      <c r="U719" s="2"/>
      <c r="V719" s="2"/>
      <c r="W719" s="2" t="s">
        <v>112</v>
      </c>
      <c r="X719" s="3">
        <v>24</v>
      </c>
      <c r="Y719" s="2"/>
      <c r="Z719" s="13"/>
      <c r="AE719" t="e">
        <f>IF($AI719="Y",(_xlfn.XLOOKUP($Z719,#REF!,#REF!,)),"")</f>
        <v>#REF!</v>
      </c>
      <c r="AF719" t="e">
        <f>IF($AI719="Y",(_xlfn.XLOOKUP($Z719,#REF!,#REF!,)),"")</f>
        <v>#REF!</v>
      </c>
      <c r="AG719" t="e">
        <f>IF($AI719="Y",(_xlfn.XLOOKUP($Z719,#REF!,#REF!,)),"")</f>
        <v>#REF!</v>
      </c>
      <c r="AH719" t="e">
        <f>IF($AI719="Y",(_xlfn.XLOOKUP($Z719,#REF!,#REF!,)),"")</f>
        <v>#REF!</v>
      </c>
      <c r="AI719" t="e">
        <f>_xlfn.IFNA(_xlfn.XLOOKUP($Z719,#REF!,#REF!,),"")</f>
        <v>#REF!</v>
      </c>
    </row>
    <row r="720" spans="1:37" hidden="1">
      <c r="A720" s="2" t="s">
        <v>3989</v>
      </c>
      <c r="B720" s="2" t="s">
        <v>1419</v>
      </c>
      <c r="C720" s="2" t="s">
        <v>4616</v>
      </c>
      <c r="D720" s="2" t="s">
        <v>4617</v>
      </c>
      <c r="E720" s="2" t="s">
        <v>160</v>
      </c>
      <c r="F720" s="2" t="s">
        <v>4618</v>
      </c>
      <c r="G720" s="2" t="s">
        <v>154</v>
      </c>
      <c r="H720" s="2" t="s">
        <v>3991</v>
      </c>
      <c r="I720" s="2" t="s">
        <v>3991</v>
      </c>
      <c r="J720" s="2"/>
      <c r="K720" s="2" t="s">
        <v>66</v>
      </c>
      <c r="L720" s="2" t="s">
        <v>66</v>
      </c>
      <c r="M720" s="2" t="s">
        <v>66</v>
      </c>
      <c r="N720" s="2" t="s">
        <v>66</v>
      </c>
      <c r="O720" s="2" t="s">
        <v>66</v>
      </c>
      <c r="P720" s="2" t="s">
        <v>3992</v>
      </c>
      <c r="Q720" s="2" t="s">
        <v>157</v>
      </c>
      <c r="R720" s="2" t="s">
        <v>66</v>
      </c>
      <c r="S720" s="2" t="s">
        <v>2192</v>
      </c>
      <c r="T720" s="2" t="s">
        <v>2207</v>
      </c>
      <c r="U720" s="2"/>
      <c r="V720" s="2"/>
      <c r="W720" s="2" t="s">
        <v>62</v>
      </c>
      <c r="X720" s="4" t="s">
        <v>102</v>
      </c>
      <c r="Y720" s="2"/>
      <c r="Z720" s="13"/>
      <c r="AE720" t="e">
        <f>IF($AI720="Y",(_xlfn.XLOOKUP($Z720,#REF!,#REF!,)),"")</f>
        <v>#REF!</v>
      </c>
      <c r="AF720" t="e">
        <f>IF($AI720="Y",(_xlfn.XLOOKUP($Z720,#REF!,#REF!,)),"")</f>
        <v>#REF!</v>
      </c>
      <c r="AG720" t="e">
        <f>IF($AI720="Y",(_xlfn.XLOOKUP($Z720,#REF!,#REF!,)),"")</f>
        <v>#REF!</v>
      </c>
      <c r="AH720" t="e">
        <f>IF($AI720="Y",(_xlfn.XLOOKUP($Z720,#REF!,#REF!,)),"")</f>
        <v>#REF!</v>
      </c>
      <c r="AI720" t="e">
        <f>_xlfn.IFNA(_xlfn.XLOOKUP($Z720,#REF!,#REF!,),"")</f>
        <v>#REF!</v>
      </c>
    </row>
    <row r="721" spans="1:35" hidden="1">
      <c r="A721" s="2" t="s">
        <v>3989</v>
      </c>
      <c r="B721" s="2" t="s">
        <v>1419</v>
      </c>
      <c r="C721" s="2" t="s">
        <v>4619</v>
      </c>
      <c r="D721" s="2" t="s">
        <v>4617</v>
      </c>
      <c r="E721" s="2" t="s">
        <v>4609</v>
      </c>
      <c r="F721" s="2" t="s">
        <v>4618</v>
      </c>
      <c r="G721" s="2" t="s">
        <v>154</v>
      </c>
      <c r="H721" s="2" t="s">
        <v>3991</v>
      </c>
      <c r="I721" s="2" t="s">
        <v>3991</v>
      </c>
      <c r="J721" s="2"/>
      <c r="K721" s="2" t="s">
        <v>66</v>
      </c>
      <c r="L721" s="2" t="s">
        <v>66</v>
      </c>
      <c r="M721" s="2" t="s">
        <v>66</v>
      </c>
      <c r="N721" s="2" t="s">
        <v>66</v>
      </c>
      <c r="O721" s="2" t="s">
        <v>66</v>
      </c>
      <c r="P721" s="2" t="s">
        <v>3992</v>
      </c>
      <c r="Q721" s="2" t="s">
        <v>157</v>
      </c>
      <c r="R721" s="2" t="s">
        <v>66</v>
      </c>
      <c r="S721" s="2" t="s">
        <v>2192</v>
      </c>
      <c r="T721" s="2" t="s">
        <v>2207</v>
      </c>
      <c r="U721" s="2"/>
      <c r="V721" s="2"/>
      <c r="W721" s="2" t="s">
        <v>112</v>
      </c>
      <c r="X721" s="3">
        <v>24</v>
      </c>
      <c r="Y721" s="2"/>
      <c r="Z721" s="13"/>
      <c r="AE721" t="e">
        <f>IF($AI721="Y",(_xlfn.XLOOKUP($Z721,#REF!,#REF!,)),"")</f>
        <v>#REF!</v>
      </c>
      <c r="AF721" t="e">
        <f>IF($AI721="Y",(_xlfn.XLOOKUP($Z721,#REF!,#REF!,)),"")</f>
        <v>#REF!</v>
      </c>
      <c r="AG721" t="e">
        <f>IF($AI721="Y",(_xlfn.XLOOKUP($Z721,#REF!,#REF!,)),"")</f>
        <v>#REF!</v>
      </c>
      <c r="AH721" t="e">
        <f>IF($AI721="Y",(_xlfn.XLOOKUP($Z721,#REF!,#REF!,)),"")</f>
        <v>#REF!</v>
      </c>
      <c r="AI721" t="e">
        <f>_xlfn.IFNA(_xlfn.XLOOKUP($Z721,#REF!,#REF!,),"")</f>
        <v>#REF!</v>
      </c>
    </row>
    <row r="722" spans="1:35" hidden="1">
      <c r="A722" s="2" t="s">
        <v>3989</v>
      </c>
      <c r="B722" s="2" t="s">
        <v>1419</v>
      </c>
      <c r="C722" s="2" t="s">
        <v>4620</v>
      </c>
      <c r="D722" s="2" t="s">
        <v>4621</v>
      </c>
      <c r="E722" s="2" t="s">
        <v>4609</v>
      </c>
      <c r="F722" s="2" t="s">
        <v>4622</v>
      </c>
      <c r="G722" s="2" t="s">
        <v>154</v>
      </c>
      <c r="H722" s="2" t="s">
        <v>3991</v>
      </c>
      <c r="I722" s="2" t="s">
        <v>3991</v>
      </c>
      <c r="J722" s="2"/>
      <c r="K722" s="2" t="s">
        <v>66</v>
      </c>
      <c r="L722" s="2" t="s">
        <v>66</v>
      </c>
      <c r="M722" s="2" t="s">
        <v>66</v>
      </c>
      <c r="N722" s="2" t="s">
        <v>66</v>
      </c>
      <c r="O722" s="2" t="s">
        <v>66</v>
      </c>
      <c r="P722" s="2" t="s">
        <v>3992</v>
      </c>
      <c r="Q722" s="2" t="s">
        <v>157</v>
      </c>
      <c r="R722" s="2" t="s">
        <v>66</v>
      </c>
      <c r="S722" s="2" t="s">
        <v>2298</v>
      </c>
      <c r="T722" s="2" t="s">
        <v>2317</v>
      </c>
      <c r="U722" s="2"/>
      <c r="V722" s="2"/>
      <c r="W722" s="2" t="s">
        <v>112</v>
      </c>
      <c r="X722" s="3">
        <v>24</v>
      </c>
      <c r="Y722" s="2"/>
      <c r="Z722" s="13"/>
      <c r="AE722" t="e">
        <f>IF($AI722="Y",(_xlfn.XLOOKUP($Z722,#REF!,#REF!,)),"")</f>
        <v>#REF!</v>
      </c>
      <c r="AF722" t="e">
        <f>IF($AI722="Y",(_xlfn.XLOOKUP($Z722,#REF!,#REF!,)),"")</f>
        <v>#REF!</v>
      </c>
      <c r="AG722" t="e">
        <f>IF($AI722="Y",(_xlfn.XLOOKUP($Z722,#REF!,#REF!,)),"")</f>
        <v>#REF!</v>
      </c>
      <c r="AH722" t="e">
        <f>IF($AI722="Y",(_xlfn.XLOOKUP($Z722,#REF!,#REF!,)),"")</f>
        <v>#REF!</v>
      </c>
      <c r="AI722" t="e">
        <f>_xlfn.IFNA(_xlfn.XLOOKUP($Z722,#REF!,#REF!,),"")</f>
        <v>#REF!</v>
      </c>
    </row>
    <row r="723" spans="1:35" hidden="1">
      <c r="A723" s="2" t="s">
        <v>3989</v>
      </c>
      <c r="B723" s="2" t="s">
        <v>1419</v>
      </c>
      <c r="C723" s="2" t="s">
        <v>4623</v>
      </c>
      <c r="D723" s="2" t="s">
        <v>4621</v>
      </c>
      <c r="E723" s="2" t="s">
        <v>160</v>
      </c>
      <c r="F723" s="2" t="s">
        <v>4622</v>
      </c>
      <c r="G723" s="2" t="s">
        <v>154</v>
      </c>
      <c r="H723" s="2" t="s">
        <v>3991</v>
      </c>
      <c r="I723" s="2" t="s">
        <v>3991</v>
      </c>
      <c r="J723" s="2"/>
      <c r="K723" s="2" t="s">
        <v>66</v>
      </c>
      <c r="L723" s="2" t="s">
        <v>66</v>
      </c>
      <c r="M723" s="2" t="s">
        <v>66</v>
      </c>
      <c r="N723" s="2" t="s">
        <v>66</v>
      </c>
      <c r="O723" s="2" t="s">
        <v>66</v>
      </c>
      <c r="P723" s="2" t="s">
        <v>3992</v>
      </c>
      <c r="Q723" s="2" t="s">
        <v>157</v>
      </c>
      <c r="R723" s="2" t="s">
        <v>66</v>
      </c>
      <c r="S723" s="2" t="s">
        <v>2298</v>
      </c>
      <c r="T723" s="2" t="s">
        <v>2317</v>
      </c>
      <c r="U723" s="2"/>
      <c r="V723" s="2"/>
      <c r="W723" s="2" t="s">
        <v>62</v>
      </c>
      <c r="X723" s="4" t="s">
        <v>102</v>
      </c>
      <c r="Y723" s="2"/>
      <c r="Z723" s="13"/>
      <c r="AE723" t="e">
        <f>IF($AI723="Y",(_xlfn.XLOOKUP($Z723,#REF!,#REF!,)),"")</f>
        <v>#REF!</v>
      </c>
      <c r="AF723" t="e">
        <f>IF($AI723="Y",(_xlfn.XLOOKUP($Z723,#REF!,#REF!,)),"")</f>
        <v>#REF!</v>
      </c>
      <c r="AG723" t="e">
        <f>IF($AI723="Y",(_xlfn.XLOOKUP($Z723,#REF!,#REF!,)),"")</f>
        <v>#REF!</v>
      </c>
      <c r="AH723" t="e">
        <f>IF($AI723="Y",(_xlfn.XLOOKUP($Z723,#REF!,#REF!,)),"")</f>
        <v>#REF!</v>
      </c>
      <c r="AI723" t="e">
        <f>_xlfn.IFNA(_xlfn.XLOOKUP($Z723,#REF!,#REF!,),"")</f>
        <v>#REF!</v>
      </c>
    </row>
    <row r="724" spans="1:35" hidden="1">
      <c r="A724" s="2" t="s">
        <v>3989</v>
      </c>
      <c r="B724" s="2" t="s">
        <v>1419</v>
      </c>
      <c r="C724" s="2" t="s">
        <v>4624</v>
      </c>
      <c r="D724" s="2" t="s">
        <v>4625</v>
      </c>
      <c r="E724" s="2" t="s">
        <v>160</v>
      </c>
      <c r="F724" s="2" t="s">
        <v>4626</v>
      </c>
      <c r="G724" s="2" t="s">
        <v>154</v>
      </c>
      <c r="H724" s="2" t="s">
        <v>3991</v>
      </c>
      <c r="I724" s="2" t="s">
        <v>3991</v>
      </c>
      <c r="J724" s="2"/>
      <c r="K724" s="2" t="s">
        <v>66</v>
      </c>
      <c r="L724" s="2" t="s">
        <v>66</v>
      </c>
      <c r="M724" s="2" t="s">
        <v>66</v>
      </c>
      <c r="N724" s="2" t="s">
        <v>66</v>
      </c>
      <c r="O724" s="2" t="s">
        <v>66</v>
      </c>
      <c r="P724" s="2" t="s">
        <v>3992</v>
      </c>
      <c r="Q724" s="2" t="s">
        <v>157</v>
      </c>
      <c r="R724" s="2" t="s">
        <v>66</v>
      </c>
      <c r="S724" s="2" t="s">
        <v>2298</v>
      </c>
      <c r="T724" s="2" t="s">
        <v>2339</v>
      </c>
      <c r="U724" s="2"/>
      <c r="V724" s="2"/>
      <c r="W724" s="2" t="s">
        <v>62</v>
      </c>
      <c r="X724" s="4" t="s">
        <v>102</v>
      </c>
      <c r="Y724" s="2"/>
      <c r="Z724" s="13"/>
      <c r="AE724" t="e">
        <f>IF($AI724="Y",(_xlfn.XLOOKUP($Z724,#REF!,#REF!,)),"")</f>
        <v>#REF!</v>
      </c>
      <c r="AF724" t="e">
        <f>IF($AI724="Y",(_xlfn.XLOOKUP($Z724,#REF!,#REF!,)),"")</f>
        <v>#REF!</v>
      </c>
      <c r="AG724" t="e">
        <f>IF($AI724="Y",(_xlfn.XLOOKUP($Z724,#REF!,#REF!,)),"")</f>
        <v>#REF!</v>
      </c>
      <c r="AH724" t="e">
        <f>IF($AI724="Y",(_xlfn.XLOOKUP($Z724,#REF!,#REF!,)),"")</f>
        <v>#REF!</v>
      </c>
      <c r="AI724" t="e">
        <f>_xlfn.IFNA(_xlfn.XLOOKUP($Z724,#REF!,#REF!,),"")</f>
        <v>#REF!</v>
      </c>
    </row>
    <row r="725" spans="1:35" hidden="1">
      <c r="A725" s="2" t="s">
        <v>3989</v>
      </c>
      <c r="B725" s="2" t="s">
        <v>1419</v>
      </c>
      <c r="C725" s="2" t="s">
        <v>4627</v>
      </c>
      <c r="D725" s="2" t="s">
        <v>4625</v>
      </c>
      <c r="E725" s="2" t="s">
        <v>4609</v>
      </c>
      <c r="F725" s="2" t="s">
        <v>4626</v>
      </c>
      <c r="G725" s="2" t="s">
        <v>154</v>
      </c>
      <c r="H725" s="2" t="s">
        <v>3991</v>
      </c>
      <c r="I725" s="2" t="s">
        <v>3991</v>
      </c>
      <c r="J725" s="2"/>
      <c r="K725" s="2" t="s">
        <v>66</v>
      </c>
      <c r="L725" s="2" t="s">
        <v>66</v>
      </c>
      <c r="M725" s="2" t="s">
        <v>66</v>
      </c>
      <c r="N725" s="2" t="s">
        <v>66</v>
      </c>
      <c r="O725" s="2" t="s">
        <v>66</v>
      </c>
      <c r="P725" s="2" t="s">
        <v>3992</v>
      </c>
      <c r="Q725" s="2" t="s">
        <v>157</v>
      </c>
      <c r="R725" s="2" t="s">
        <v>66</v>
      </c>
      <c r="S725" s="2" t="s">
        <v>2298</v>
      </c>
      <c r="T725" s="2" t="s">
        <v>2339</v>
      </c>
      <c r="U725" s="2"/>
      <c r="V725" s="2"/>
      <c r="W725" s="2" t="s">
        <v>112</v>
      </c>
      <c r="X725" s="3">
        <v>24</v>
      </c>
      <c r="Y725" s="2"/>
      <c r="Z725" s="13"/>
      <c r="AE725" t="e">
        <f>IF($AI725="Y",(_xlfn.XLOOKUP($Z725,#REF!,#REF!,)),"")</f>
        <v>#REF!</v>
      </c>
      <c r="AF725" t="e">
        <f>IF($AI725="Y",(_xlfn.XLOOKUP($Z725,#REF!,#REF!,)),"")</f>
        <v>#REF!</v>
      </c>
      <c r="AG725" t="e">
        <f>IF($AI725="Y",(_xlfn.XLOOKUP($Z725,#REF!,#REF!,)),"")</f>
        <v>#REF!</v>
      </c>
      <c r="AH725" t="e">
        <f>IF($AI725="Y",(_xlfn.XLOOKUP($Z725,#REF!,#REF!,)),"")</f>
        <v>#REF!</v>
      </c>
      <c r="AI725" t="e">
        <f>_xlfn.IFNA(_xlfn.XLOOKUP($Z725,#REF!,#REF!,),"")</f>
        <v>#REF!</v>
      </c>
    </row>
    <row r="726" spans="1:35" hidden="1">
      <c r="A726" s="2" t="s">
        <v>3989</v>
      </c>
      <c r="B726" s="2" t="s">
        <v>1419</v>
      </c>
      <c r="C726" s="2" t="s">
        <v>4628</v>
      </c>
      <c r="D726" s="2" t="s">
        <v>2368</v>
      </c>
      <c r="E726" s="2" t="s">
        <v>4609</v>
      </c>
      <c r="F726" s="2" t="s">
        <v>4629</v>
      </c>
      <c r="G726" s="2" t="s">
        <v>154</v>
      </c>
      <c r="H726" s="2" t="s">
        <v>3991</v>
      </c>
      <c r="I726" s="2" t="s">
        <v>3991</v>
      </c>
      <c r="J726" s="2"/>
      <c r="K726" s="2" t="s">
        <v>66</v>
      </c>
      <c r="L726" s="2" t="s">
        <v>66</v>
      </c>
      <c r="M726" s="2" t="s">
        <v>66</v>
      </c>
      <c r="N726" s="2" t="s">
        <v>66</v>
      </c>
      <c r="O726" s="2" t="s">
        <v>66</v>
      </c>
      <c r="P726" s="2" t="s">
        <v>3992</v>
      </c>
      <c r="Q726" s="2" t="s">
        <v>157</v>
      </c>
      <c r="R726" s="2" t="s">
        <v>66</v>
      </c>
      <c r="S726" s="2" t="s">
        <v>2363</v>
      </c>
      <c r="T726" s="2" t="s">
        <v>2370</v>
      </c>
      <c r="U726" s="2"/>
      <c r="V726" s="2"/>
      <c r="W726" s="2" t="s">
        <v>112</v>
      </c>
      <c r="X726" s="3">
        <v>24</v>
      </c>
      <c r="Y726" s="2"/>
      <c r="Z726" s="13"/>
      <c r="AE726" t="e">
        <f>IF($AI726="Y",(_xlfn.XLOOKUP($Z726,#REF!,#REF!,)),"")</f>
        <v>#REF!</v>
      </c>
      <c r="AF726" t="e">
        <f>IF($AI726="Y",(_xlfn.XLOOKUP($Z726,#REF!,#REF!,)),"")</f>
        <v>#REF!</v>
      </c>
      <c r="AG726" t="e">
        <f>IF($AI726="Y",(_xlfn.XLOOKUP($Z726,#REF!,#REF!,)),"")</f>
        <v>#REF!</v>
      </c>
      <c r="AH726" t="e">
        <f>IF($AI726="Y",(_xlfn.XLOOKUP($Z726,#REF!,#REF!,)),"")</f>
        <v>#REF!</v>
      </c>
      <c r="AI726" t="e">
        <f>_xlfn.IFNA(_xlfn.XLOOKUP($Z726,#REF!,#REF!,),"")</f>
        <v>#REF!</v>
      </c>
    </row>
    <row r="727" spans="1:35" hidden="1">
      <c r="A727" s="2" t="s">
        <v>3989</v>
      </c>
      <c r="B727" s="2" t="s">
        <v>1419</v>
      </c>
      <c r="C727" s="2" t="s">
        <v>4630</v>
      </c>
      <c r="D727" s="2" t="s">
        <v>2368</v>
      </c>
      <c r="E727" s="2" t="s">
        <v>160</v>
      </c>
      <c r="F727" s="2" t="s">
        <v>4629</v>
      </c>
      <c r="G727" s="2" t="s">
        <v>154</v>
      </c>
      <c r="H727" s="2" t="s">
        <v>3991</v>
      </c>
      <c r="I727" s="2" t="s">
        <v>3991</v>
      </c>
      <c r="J727" s="2"/>
      <c r="K727" s="2" t="s">
        <v>66</v>
      </c>
      <c r="L727" s="2" t="s">
        <v>66</v>
      </c>
      <c r="M727" s="2" t="s">
        <v>66</v>
      </c>
      <c r="N727" s="2" t="s">
        <v>66</v>
      </c>
      <c r="O727" s="2" t="s">
        <v>66</v>
      </c>
      <c r="P727" s="2" t="s">
        <v>3992</v>
      </c>
      <c r="Q727" s="2" t="s">
        <v>157</v>
      </c>
      <c r="R727" s="2" t="s">
        <v>66</v>
      </c>
      <c r="S727" s="2" t="s">
        <v>2363</v>
      </c>
      <c r="T727" s="2" t="s">
        <v>2370</v>
      </c>
      <c r="U727" s="2"/>
      <c r="V727" s="2"/>
      <c r="W727" s="2" t="s">
        <v>62</v>
      </c>
      <c r="X727" s="4" t="s">
        <v>102</v>
      </c>
      <c r="Y727" s="2"/>
      <c r="Z727" s="13"/>
      <c r="AE727" t="e">
        <f>IF($AI727="Y",(_xlfn.XLOOKUP($Z727,#REF!,#REF!,)),"")</f>
        <v>#REF!</v>
      </c>
      <c r="AF727" t="e">
        <f>IF($AI727="Y",(_xlfn.XLOOKUP($Z727,#REF!,#REF!,)),"")</f>
        <v>#REF!</v>
      </c>
      <c r="AG727" t="e">
        <f>IF($AI727="Y",(_xlfn.XLOOKUP($Z727,#REF!,#REF!,)),"")</f>
        <v>#REF!</v>
      </c>
      <c r="AH727" t="e">
        <f>IF($AI727="Y",(_xlfn.XLOOKUP($Z727,#REF!,#REF!,)),"")</f>
        <v>#REF!</v>
      </c>
      <c r="AI727" t="e">
        <f>_xlfn.IFNA(_xlfn.XLOOKUP($Z727,#REF!,#REF!,),"")</f>
        <v>#REF!</v>
      </c>
    </row>
    <row r="728" spans="1:35" hidden="1">
      <c r="A728" s="2" t="s">
        <v>3989</v>
      </c>
      <c r="B728" s="2" t="s">
        <v>1419</v>
      </c>
      <c r="C728" s="2" t="s">
        <v>4631</v>
      </c>
      <c r="D728" s="2" t="s">
        <v>2391</v>
      </c>
      <c r="E728" s="2" t="s">
        <v>160</v>
      </c>
      <c r="F728" s="2" t="s">
        <v>4632</v>
      </c>
      <c r="G728" s="2" t="s">
        <v>154</v>
      </c>
      <c r="H728" s="2" t="s">
        <v>3991</v>
      </c>
      <c r="I728" s="2" t="s">
        <v>3991</v>
      </c>
      <c r="J728" s="2"/>
      <c r="K728" s="2" t="s">
        <v>66</v>
      </c>
      <c r="L728" s="2" t="s">
        <v>66</v>
      </c>
      <c r="M728" s="2" t="s">
        <v>66</v>
      </c>
      <c r="N728" s="2" t="s">
        <v>66</v>
      </c>
      <c r="O728" s="2" t="s">
        <v>66</v>
      </c>
      <c r="P728" s="2" t="s">
        <v>3992</v>
      </c>
      <c r="Q728" s="2" t="s">
        <v>157</v>
      </c>
      <c r="R728" s="2" t="s">
        <v>66</v>
      </c>
      <c r="S728" s="2" t="s">
        <v>2363</v>
      </c>
      <c r="T728" s="2" t="s">
        <v>2392</v>
      </c>
      <c r="U728" s="2"/>
      <c r="V728" s="2"/>
      <c r="W728" s="2" t="s">
        <v>62</v>
      </c>
      <c r="X728" s="4" t="s">
        <v>102</v>
      </c>
      <c r="Y728" s="2"/>
      <c r="Z728" s="13"/>
      <c r="AE728" t="e">
        <f>IF($AI728="Y",(_xlfn.XLOOKUP($Z728,#REF!,#REF!,)),"")</f>
        <v>#REF!</v>
      </c>
      <c r="AF728" t="e">
        <f>IF($AI728="Y",(_xlfn.XLOOKUP($Z728,#REF!,#REF!,)),"")</f>
        <v>#REF!</v>
      </c>
      <c r="AG728" t="e">
        <f>IF($AI728="Y",(_xlfn.XLOOKUP($Z728,#REF!,#REF!,)),"")</f>
        <v>#REF!</v>
      </c>
      <c r="AH728" t="e">
        <f>IF($AI728="Y",(_xlfn.XLOOKUP($Z728,#REF!,#REF!,)),"")</f>
        <v>#REF!</v>
      </c>
      <c r="AI728" t="e">
        <f>_xlfn.IFNA(_xlfn.XLOOKUP($Z728,#REF!,#REF!,),"")</f>
        <v>#REF!</v>
      </c>
    </row>
    <row r="729" spans="1:35" hidden="1">
      <c r="A729" s="2" t="s">
        <v>3989</v>
      </c>
      <c r="B729" s="2" t="s">
        <v>1419</v>
      </c>
      <c r="C729" s="2" t="s">
        <v>4633</v>
      </c>
      <c r="D729" s="2" t="s">
        <v>2391</v>
      </c>
      <c r="E729" s="2" t="s">
        <v>4609</v>
      </c>
      <c r="F729" s="2" t="s">
        <v>4632</v>
      </c>
      <c r="G729" s="2" t="s">
        <v>154</v>
      </c>
      <c r="H729" s="2" t="s">
        <v>3991</v>
      </c>
      <c r="I729" s="2" t="s">
        <v>3991</v>
      </c>
      <c r="J729" s="2"/>
      <c r="K729" s="2" t="s">
        <v>66</v>
      </c>
      <c r="L729" s="2" t="s">
        <v>66</v>
      </c>
      <c r="M729" s="2" t="s">
        <v>66</v>
      </c>
      <c r="N729" s="2" t="s">
        <v>66</v>
      </c>
      <c r="O729" s="2" t="s">
        <v>66</v>
      </c>
      <c r="P729" s="2" t="s">
        <v>3992</v>
      </c>
      <c r="Q729" s="2" t="s">
        <v>157</v>
      </c>
      <c r="R729" s="2" t="s">
        <v>66</v>
      </c>
      <c r="S729" s="2" t="s">
        <v>2363</v>
      </c>
      <c r="T729" s="2" t="s">
        <v>2392</v>
      </c>
      <c r="U729" s="2"/>
      <c r="V729" s="2"/>
      <c r="W729" s="2" t="s">
        <v>112</v>
      </c>
      <c r="X729" s="3">
        <v>24</v>
      </c>
      <c r="Y729" s="2"/>
      <c r="Z729" s="13"/>
      <c r="AE729" t="e">
        <f>IF($AI729="Y",(_xlfn.XLOOKUP($Z729,#REF!,#REF!,)),"")</f>
        <v>#REF!</v>
      </c>
      <c r="AF729" t="e">
        <f>IF($AI729="Y",(_xlfn.XLOOKUP($Z729,#REF!,#REF!,)),"")</f>
        <v>#REF!</v>
      </c>
      <c r="AG729" t="e">
        <f>IF($AI729="Y",(_xlfn.XLOOKUP($Z729,#REF!,#REF!,)),"")</f>
        <v>#REF!</v>
      </c>
      <c r="AH729" t="e">
        <f>IF($AI729="Y",(_xlfn.XLOOKUP($Z729,#REF!,#REF!,)),"")</f>
        <v>#REF!</v>
      </c>
      <c r="AI729" t="e">
        <f>_xlfn.IFNA(_xlfn.XLOOKUP($Z729,#REF!,#REF!,),"")</f>
        <v>#REF!</v>
      </c>
    </row>
    <row r="730" spans="1:35" hidden="1">
      <c r="A730" s="2" t="s">
        <v>3989</v>
      </c>
      <c r="B730" s="2" t="s">
        <v>1419</v>
      </c>
      <c r="C730" s="2" t="s">
        <v>4634</v>
      </c>
      <c r="D730" s="2" t="s">
        <v>2142</v>
      </c>
      <c r="E730" s="2" t="s">
        <v>160</v>
      </c>
      <c r="F730" s="2" t="s">
        <v>2137</v>
      </c>
      <c r="G730" s="2" t="s">
        <v>154</v>
      </c>
      <c r="H730" s="2" t="s">
        <v>3991</v>
      </c>
      <c r="I730" s="2" t="s">
        <v>3991</v>
      </c>
      <c r="J730" s="2"/>
      <c r="K730" s="2" t="s">
        <v>66</v>
      </c>
      <c r="L730" s="2" t="s">
        <v>66</v>
      </c>
      <c r="M730" s="2" t="s">
        <v>66</v>
      </c>
      <c r="N730" s="2" t="s">
        <v>66</v>
      </c>
      <c r="O730" s="2" t="s">
        <v>66</v>
      </c>
      <c r="P730" s="2" t="s">
        <v>3992</v>
      </c>
      <c r="Q730" s="2" t="s">
        <v>157</v>
      </c>
      <c r="R730" s="2" t="s">
        <v>66</v>
      </c>
      <c r="S730" s="2" t="s">
        <v>2139</v>
      </c>
      <c r="T730" s="2" t="s">
        <v>2140</v>
      </c>
      <c r="U730" s="2"/>
      <c r="V730" s="2"/>
      <c r="W730" s="2" t="s">
        <v>62</v>
      </c>
      <c r="X730" s="4" t="s">
        <v>102</v>
      </c>
      <c r="Y730" s="2"/>
      <c r="Z730" s="13"/>
      <c r="AE730" t="e">
        <f>IF($AI730="Y",(_xlfn.XLOOKUP($Z730,#REF!,#REF!,)),"")</f>
        <v>#REF!</v>
      </c>
      <c r="AF730" t="e">
        <f>IF($AI730="Y",(_xlfn.XLOOKUP($Z730,#REF!,#REF!,)),"")</f>
        <v>#REF!</v>
      </c>
      <c r="AG730" t="e">
        <f>IF($AI730="Y",(_xlfn.XLOOKUP($Z730,#REF!,#REF!,)),"")</f>
        <v>#REF!</v>
      </c>
      <c r="AH730" t="e">
        <f>IF($AI730="Y",(_xlfn.XLOOKUP($Z730,#REF!,#REF!,)),"")</f>
        <v>#REF!</v>
      </c>
      <c r="AI730" t="e">
        <f>_xlfn.IFNA(_xlfn.XLOOKUP($Z730,#REF!,#REF!,),"")</f>
        <v>#REF!</v>
      </c>
    </row>
    <row r="731" spans="1:35" hidden="1">
      <c r="A731" s="2" t="s">
        <v>3989</v>
      </c>
      <c r="B731" s="2" t="s">
        <v>1419</v>
      </c>
      <c r="C731" s="2" t="s">
        <v>4635</v>
      </c>
      <c r="D731" s="2" t="s">
        <v>2142</v>
      </c>
      <c r="E731" s="2" t="s">
        <v>4609</v>
      </c>
      <c r="F731" s="2" t="s">
        <v>2137</v>
      </c>
      <c r="G731" s="2" t="s">
        <v>154</v>
      </c>
      <c r="H731" s="2" t="s">
        <v>3991</v>
      </c>
      <c r="I731" s="2" t="s">
        <v>3991</v>
      </c>
      <c r="J731" s="2"/>
      <c r="K731" s="2" t="s">
        <v>66</v>
      </c>
      <c r="L731" s="2" t="s">
        <v>66</v>
      </c>
      <c r="M731" s="2" t="s">
        <v>66</v>
      </c>
      <c r="N731" s="2" t="s">
        <v>66</v>
      </c>
      <c r="O731" s="2" t="s">
        <v>66</v>
      </c>
      <c r="P731" s="2" t="s">
        <v>3992</v>
      </c>
      <c r="Q731" s="2" t="s">
        <v>157</v>
      </c>
      <c r="R731" s="2" t="s">
        <v>66</v>
      </c>
      <c r="S731" s="2" t="s">
        <v>2139</v>
      </c>
      <c r="T731" s="2" t="s">
        <v>2140</v>
      </c>
      <c r="U731" s="2"/>
      <c r="V731" s="2"/>
      <c r="W731" s="2" t="s">
        <v>112</v>
      </c>
      <c r="X731" s="3">
        <v>24</v>
      </c>
      <c r="Y731" s="2"/>
      <c r="Z731" s="13"/>
      <c r="AE731" t="e">
        <f>IF($AI731="Y",(_xlfn.XLOOKUP($Z731,#REF!,#REF!,)),"")</f>
        <v>#REF!</v>
      </c>
      <c r="AF731" t="e">
        <f>IF($AI731="Y",(_xlfn.XLOOKUP($Z731,#REF!,#REF!,)),"")</f>
        <v>#REF!</v>
      </c>
      <c r="AG731" t="e">
        <f>IF($AI731="Y",(_xlfn.XLOOKUP($Z731,#REF!,#REF!,)),"")</f>
        <v>#REF!</v>
      </c>
      <c r="AH731" t="e">
        <f>IF($AI731="Y",(_xlfn.XLOOKUP($Z731,#REF!,#REF!,)),"")</f>
        <v>#REF!</v>
      </c>
      <c r="AI731" t="e">
        <f>_xlfn.IFNA(_xlfn.XLOOKUP($Z731,#REF!,#REF!,),"")</f>
        <v>#REF!</v>
      </c>
    </row>
    <row r="732" spans="1:35" hidden="1">
      <c r="A732" s="2" t="s">
        <v>3989</v>
      </c>
      <c r="B732" s="2" t="s">
        <v>1419</v>
      </c>
      <c r="C732" s="2" t="s">
        <v>4636</v>
      </c>
      <c r="D732" s="2" t="s">
        <v>2417</v>
      </c>
      <c r="E732" s="2" t="s">
        <v>160</v>
      </c>
      <c r="F732" s="2" t="s">
        <v>2406</v>
      </c>
      <c r="G732" s="2" t="s">
        <v>154</v>
      </c>
      <c r="H732" s="2" t="s">
        <v>3991</v>
      </c>
      <c r="I732" s="2" t="s">
        <v>3991</v>
      </c>
      <c r="J732" s="2"/>
      <c r="K732" s="2" t="s">
        <v>66</v>
      </c>
      <c r="L732" s="2" t="s">
        <v>66</v>
      </c>
      <c r="M732" s="2" t="s">
        <v>66</v>
      </c>
      <c r="N732" s="2" t="s">
        <v>66</v>
      </c>
      <c r="O732" s="2" t="s">
        <v>66</v>
      </c>
      <c r="P732" s="2" t="s">
        <v>3992</v>
      </c>
      <c r="Q732" s="2" t="s">
        <v>157</v>
      </c>
      <c r="R732" s="2" t="s">
        <v>66</v>
      </c>
      <c r="S732" s="2" t="s">
        <v>2363</v>
      </c>
      <c r="T732" s="2" t="s">
        <v>2411</v>
      </c>
      <c r="U732" s="2"/>
      <c r="V732" s="2"/>
      <c r="W732" s="2" t="s">
        <v>62</v>
      </c>
      <c r="X732" s="4" t="s">
        <v>102</v>
      </c>
      <c r="Y732" s="2"/>
      <c r="Z732" s="13"/>
      <c r="AE732" t="e">
        <f>IF($AI732="Y",(_xlfn.XLOOKUP($Z732,#REF!,#REF!,)),"")</f>
        <v>#REF!</v>
      </c>
      <c r="AF732" t="e">
        <f>IF($AI732="Y",(_xlfn.XLOOKUP($Z732,#REF!,#REF!,)),"")</f>
        <v>#REF!</v>
      </c>
      <c r="AG732" t="e">
        <f>IF($AI732="Y",(_xlfn.XLOOKUP($Z732,#REF!,#REF!,)),"")</f>
        <v>#REF!</v>
      </c>
      <c r="AH732" t="e">
        <f>IF($AI732="Y",(_xlfn.XLOOKUP($Z732,#REF!,#REF!,)),"")</f>
        <v>#REF!</v>
      </c>
      <c r="AI732" t="e">
        <f>_xlfn.IFNA(_xlfn.XLOOKUP($Z732,#REF!,#REF!,),"")</f>
        <v>#REF!</v>
      </c>
    </row>
    <row r="733" spans="1:35" hidden="1">
      <c r="A733" s="2" t="s">
        <v>3989</v>
      </c>
      <c r="B733" s="2" t="s">
        <v>1419</v>
      </c>
      <c r="C733" s="2" t="s">
        <v>4637</v>
      </c>
      <c r="D733" s="2" t="s">
        <v>2417</v>
      </c>
      <c r="E733" s="2" t="s">
        <v>4609</v>
      </c>
      <c r="F733" s="2" t="s">
        <v>2406</v>
      </c>
      <c r="G733" s="2" t="s">
        <v>154</v>
      </c>
      <c r="H733" s="2" t="s">
        <v>3991</v>
      </c>
      <c r="I733" s="2" t="s">
        <v>3991</v>
      </c>
      <c r="J733" s="2"/>
      <c r="K733" s="2" t="s">
        <v>66</v>
      </c>
      <c r="L733" s="2" t="s">
        <v>66</v>
      </c>
      <c r="M733" s="2" t="s">
        <v>66</v>
      </c>
      <c r="N733" s="2" t="s">
        <v>66</v>
      </c>
      <c r="O733" s="2" t="s">
        <v>66</v>
      </c>
      <c r="P733" s="2" t="s">
        <v>3992</v>
      </c>
      <c r="Q733" s="2" t="s">
        <v>157</v>
      </c>
      <c r="R733" s="2" t="s">
        <v>66</v>
      </c>
      <c r="S733" s="2" t="s">
        <v>2363</v>
      </c>
      <c r="T733" s="2" t="s">
        <v>2411</v>
      </c>
      <c r="U733" s="2"/>
      <c r="V733" s="2"/>
      <c r="W733" s="2" t="s">
        <v>112</v>
      </c>
      <c r="X733" s="3">
        <v>24</v>
      </c>
      <c r="Y733" s="2"/>
      <c r="Z733" s="13"/>
      <c r="AE733" t="e">
        <f>IF($AI733="Y",(_xlfn.XLOOKUP($Z733,#REF!,#REF!,)),"")</f>
        <v>#REF!</v>
      </c>
      <c r="AF733" t="e">
        <f>IF($AI733="Y",(_xlfn.XLOOKUP($Z733,#REF!,#REF!,)),"")</f>
        <v>#REF!</v>
      </c>
      <c r="AG733" t="e">
        <f>IF($AI733="Y",(_xlfn.XLOOKUP($Z733,#REF!,#REF!,)),"")</f>
        <v>#REF!</v>
      </c>
      <c r="AH733" t="e">
        <f>IF($AI733="Y",(_xlfn.XLOOKUP($Z733,#REF!,#REF!,)),"")</f>
        <v>#REF!</v>
      </c>
      <c r="AI733" t="e">
        <f>_xlfn.IFNA(_xlfn.XLOOKUP($Z733,#REF!,#REF!,),"")</f>
        <v>#REF!</v>
      </c>
    </row>
    <row r="734" spans="1:35" hidden="1">
      <c r="A734" s="2" t="s">
        <v>3989</v>
      </c>
      <c r="B734" s="2" t="s">
        <v>1419</v>
      </c>
      <c r="C734" s="2" t="s">
        <v>4638</v>
      </c>
      <c r="D734" s="2" t="s">
        <v>2469</v>
      </c>
      <c r="E734" s="2" t="s">
        <v>702</v>
      </c>
      <c r="F734" s="2" t="s">
        <v>2470</v>
      </c>
      <c r="G734" s="2" t="s">
        <v>4639</v>
      </c>
      <c r="H734" s="2" t="s">
        <v>3991</v>
      </c>
      <c r="I734" s="2" t="s">
        <v>3991</v>
      </c>
      <c r="J734" s="2"/>
      <c r="K734" s="2" t="s">
        <v>66</v>
      </c>
      <c r="L734" s="2" t="s">
        <v>66</v>
      </c>
      <c r="M734" s="2" t="s">
        <v>66</v>
      </c>
      <c r="N734" s="2" t="s">
        <v>66</v>
      </c>
      <c r="O734" s="2" t="s">
        <v>66</v>
      </c>
      <c r="P734" s="2" t="s">
        <v>3992</v>
      </c>
      <c r="Q734" s="2" t="s">
        <v>706</v>
      </c>
      <c r="R734" s="2" t="s">
        <v>66</v>
      </c>
      <c r="S734" s="2" t="s">
        <v>1423</v>
      </c>
      <c r="T734" s="2" t="s">
        <v>4640</v>
      </c>
      <c r="U734" s="2"/>
      <c r="V734" s="2"/>
      <c r="W734" s="2" t="s">
        <v>62</v>
      </c>
      <c r="X734" s="1"/>
      <c r="Y734" s="2"/>
      <c r="Z734" s="13"/>
      <c r="AE734" t="e">
        <f>IF($AI734="Y",(_xlfn.XLOOKUP($Z734,#REF!,#REF!,)),"")</f>
        <v>#REF!</v>
      </c>
      <c r="AF734" t="e">
        <f>IF($AI734="Y",(_xlfn.XLOOKUP($Z734,#REF!,#REF!,)),"")</f>
        <v>#REF!</v>
      </c>
      <c r="AG734" t="e">
        <f>IF($AI734="Y",(_xlfn.XLOOKUP($Z734,#REF!,#REF!,)),"")</f>
        <v>#REF!</v>
      </c>
      <c r="AH734" t="e">
        <f>IF($AI734="Y",(_xlfn.XLOOKUP($Z734,#REF!,#REF!,)),"")</f>
        <v>#REF!</v>
      </c>
      <c r="AI734" t="e">
        <f>_xlfn.IFNA(_xlfn.XLOOKUP($Z734,#REF!,#REF!,),"")</f>
        <v>#REF!</v>
      </c>
    </row>
    <row r="735" spans="1:35" hidden="1">
      <c r="A735" s="2" t="s">
        <v>3989</v>
      </c>
      <c r="B735" s="2" t="s">
        <v>1419</v>
      </c>
      <c r="C735" s="2" t="s">
        <v>4641</v>
      </c>
      <c r="D735" s="2" t="s">
        <v>2469</v>
      </c>
      <c r="E735" s="2" t="s">
        <v>242</v>
      </c>
      <c r="F735" s="2" t="s">
        <v>2470</v>
      </c>
      <c r="G735" s="2" t="s">
        <v>4639</v>
      </c>
      <c r="H735" s="2" t="s">
        <v>3991</v>
      </c>
      <c r="I735" s="2" t="s">
        <v>3991</v>
      </c>
      <c r="J735" s="2"/>
      <c r="K735" s="2" t="s">
        <v>66</v>
      </c>
      <c r="L735" s="2" t="s">
        <v>66</v>
      </c>
      <c r="M735" s="2" t="s">
        <v>66</v>
      </c>
      <c r="N735" s="2" t="s">
        <v>66</v>
      </c>
      <c r="O735" s="2" t="s">
        <v>66</v>
      </c>
      <c r="P735" s="2" t="s">
        <v>3992</v>
      </c>
      <c r="Q735" s="2" t="s">
        <v>706</v>
      </c>
      <c r="R735" s="2" t="s">
        <v>66</v>
      </c>
      <c r="S735" s="2" t="s">
        <v>1423</v>
      </c>
      <c r="T735" s="2" t="s">
        <v>4640</v>
      </c>
      <c r="U735" s="2"/>
      <c r="V735" s="2"/>
      <c r="W735" s="2" t="s">
        <v>112</v>
      </c>
      <c r="X735" s="1">
        <v>230</v>
      </c>
      <c r="Y735" s="2"/>
      <c r="Z735" s="13"/>
      <c r="AE735" t="e">
        <f>IF($AI735="Y",(_xlfn.XLOOKUP($Z735,#REF!,#REF!,)),"")</f>
        <v>#REF!</v>
      </c>
      <c r="AF735" t="e">
        <f>IF($AI735="Y",(_xlfn.XLOOKUP($Z735,#REF!,#REF!,)),"")</f>
        <v>#REF!</v>
      </c>
      <c r="AG735" t="e">
        <f>IF($AI735="Y",(_xlfn.XLOOKUP($Z735,#REF!,#REF!,)),"")</f>
        <v>#REF!</v>
      </c>
      <c r="AH735" t="e">
        <f>IF($AI735="Y",(_xlfn.XLOOKUP($Z735,#REF!,#REF!,)),"")</f>
        <v>#REF!</v>
      </c>
      <c r="AI735" t="e">
        <f>_xlfn.IFNA(_xlfn.XLOOKUP($Z735,#REF!,#REF!,),"")</f>
        <v>#REF!</v>
      </c>
    </row>
    <row r="736" spans="1:35" hidden="1">
      <c r="A736" s="2" t="s">
        <v>3989</v>
      </c>
      <c r="B736" s="2" t="s">
        <v>929</v>
      </c>
      <c r="C736" s="2" t="s">
        <v>4642</v>
      </c>
      <c r="D736" s="2" t="s">
        <v>1116</v>
      </c>
      <c r="E736" s="2" t="s">
        <v>160</v>
      </c>
      <c r="F736" s="2" t="s">
        <v>1117</v>
      </c>
      <c r="G736" s="2" t="s">
        <v>154</v>
      </c>
      <c r="H736" s="2" t="s">
        <v>154</v>
      </c>
      <c r="I736" s="2" t="s">
        <v>154</v>
      </c>
      <c r="J736" s="2"/>
      <c r="K736" s="2" t="s">
        <v>66</v>
      </c>
      <c r="L736" s="2" t="s">
        <v>66</v>
      </c>
      <c r="M736" s="2" t="s">
        <v>66</v>
      </c>
      <c r="N736" s="2" t="s">
        <v>66</v>
      </c>
      <c r="O736" s="2" t="s">
        <v>66</v>
      </c>
      <c r="P736" s="2" t="s">
        <v>3992</v>
      </c>
      <c r="Q736" s="2" t="s">
        <v>157</v>
      </c>
      <c r="R736" s="2" t="s">
        <v>66</v>
      </c>
      <c r="S736" s="2" t="s">
        <v>1109</v>
      </c>
      <c r="T736" s="2" t="s">
        <v>1119</v>
      </c>
      <c r="U736" s="2"/>
      <c r="V736" s="2"/>
      <c r="W736" s="2" t="s">
        <v>62</v>
      </c>
      <c r="X736" s="4" t="s">
        <v>102</v>
      </c>
      <c r="Y736" s="2"/>
      <c r="Z736" s="13"/>
      <c r="AE736" t="e">
        <f>IF($AI736="Y",(_xlfn.XLOOKUP($Z736,#REF!,#REF!,)),"")</f>
        <v>#REF!</v>
      </c>
      <c r="AF736" t="e">
        <f>IF($AI736="Y",(_xlfn.XLOOKUP($Z736,#REF!,#REF!,)),"")</f>
        <v>#REF!</v>
      </c>
      <c r="AG736" t="e">
        <f>IF($AI736="Y",(_xlfn.XLOOKUP($Z736,#REF!,#REF!,)),"")</f>
        <v>#REF!</v>
      </c>
      <c r="AH736" t="e">
        <f>IF($AI736="Y",(_xlfn.XLOOKUP($Z736,#REF!,#REF!,)),"")</f>
        <v>#REF!</v>
      </c>
      <c r="AI736" t="e">
        <f>_xlfn.IFNA(_xlfn.XLOOKUP($Z736,#REF!,#REF!,),"")</f>
        <v>#REF!</v>
      </c>
    </row>
    <row r="737" spans="1:35" hidden="1">
      <c r="A737" s="2" t="s">
        <v>3989</v>
      </c>
      <c r="B737" s="2" t="s">
        <v>929</v>
      </c>
      <c r="C737" s="2" t="s">
        <v>4643</v>
      </c>
      <c r="D737" s="2" t="s">
        <v>1116</v>
      </c>
      <c r="E737" s="2" t="s">
        <v>4609</v>
      </c>
      <c r="F737" s="2" t="s">
        <v>1117</v>
      </c>
      <c r="G737" s="2" t="s">
        <v>154</v>
      </c>
      <c r="H737" s="2" t="s">
        <v>154</v>
      </c>
      <c r="I737" s="2" t="s">
        <v>154</v>
      </c>
      <c r="J737" s="2"/>
      <c r="K737" s="2" t="s">
        <v>66</v>
      </c>
      <c r="L737" s="2" t="s">
        <v>66</v>
      </c>
      <c r="M737" s="2" t="s">
        <v>66</v>
      </c>
      <c r="N737" s="2" t="s">
        <v>66</v>
      </c>
      <c r="O737" s="2" t="s">
        <v>66</v>
      </c>
      <c r="P737" s="2" t="s">
        <v>3992</v>
      </c>
      <c r="Q737" s="2" t="s">
        <v>157</v>
      </c>
      <c r="R737" s="2" t="s">
        <v>66</v>
      </c>
      <c r="S737" s="2" t="s">
        <v>1109</v>
      </c>
      <c r="T737" s="2" t="s">
        <v>1119</v>
      </c>
      <c r="U737" s="2"/>
      <c r="V737" s="2"/>
      <c r="W737" s="2" t="s">
        <v>112</v>
      </c>
      <c r="X737" s="3">
        <v>24</v>
      </c>
      <c r="Y737" s="2"/>
      <c r="Z737" s="13"/>
      <c r="AE737" t="e">
        <f>IF($AI737="Y",(_xlfn.XLOOKUP($Z737,#REF!,#REF!,)),"")</f>
        <v>#REF!</v>
      </c>
      <c r="AF737" t="e">
        <f>IF($AI737="Y",(_xlfn.XLOOKUP($Z737,#REF!,#REF!,)),"")</f>
        <v>#REF!</v>
      </c>
      <c r="AG737" t="e">
        <f>IF($AI737="Y",(_xlfn.XLOOKUP($Z737,#REF!,#REF!,)),"")</f>
        <v>#REF!</v>
      </c>
      <c r="AH737" t="e">
        <f>IF($AI737="Y",(_xlfn.XLOOKUP($Z737,#REF!,#REF!,)),"")</f>
        <v>#REF!</v>
      </c>
      <c r="AI737" t="e">
        <f>_xlfn.IFNA(_xlfn.XLOOKUP($Z737,#REF!,#REF!,),"")</f>
        <v>#REF!</v>
      </c>
    </row>
    <row r="738" spans="1:35" hidden="1">
      <c r="A738" s="2" t="s">
        <v>3989</v>
      </c>
      <c r="B738" s="2" t="s">
        <v>929</v>
      </c>
      <c r="C738" s="2" t="s">
        <v>4644</v>
      </c>
      <c r="D738" s="2" t="s">
        <v>1232</v>
      </c>
      <c r="E738" s="2" t="s">
        <v>160</v>
      </c>
      <c r="F738" s="2" t="s">
        <v>4645</v>
      </c>
      <c r="G738" s="2" t="s">
        <v>154</v>
      </c>
      <c r="H738" s="2" t="s">
        <v>154</v>
      </c>
      <c r="I738" s="2" t="s">
        <v>154</v>
      </c>
      <c r="J738" s="2"/>
      <c r="K738" s="2" t="s">
        <v>66</v>
      </c>
      <c r="L738" s="2" t="s">
        <v>66</v>
      </c>
      <c r="M738" s="2" t="s">
        <v>66</v>
      </c>
      <c r="N738" s="2" t="s">
        <v>66</v>
      </c>
      <c r="O738" s="2" t="s">
        <v>66</v>
      </c>
      <c r="P738" s="2" t="s">
        <v>3992</v>
      </c>
      <c r="Q738" s="2" t="s">
        <v>157</v>
      </c>
      <c r="R738" s="2" t="s">
        <v>66</v>
      </c>
      <c r="S738" s="2" t="s">
        <v>1234</v>
      </c>
      <c r="T738" s="2" t="s">
        <v>1235</v>
      </c>
      <c r="U738" s="2"/>
      <c r="V738" s="2"/>
      <c r="W738" s="2" t="s">
        <v>62</v>
      </c>
      <c r="X738" s="4" t="s">
        <v>102</v>
      </c>
      <c r="Y738" s="2"/>
      <c r="Z738" s="13"/>
      <c r="AE738" t="e">
        <f>IF($AI738="Y",(_xlfn.XLOOKUP($Z738,#REF!,#REF!,)),"")</f>
        <v>#REF!</v>
      </c>
      <c r="AF738" t="e">
        <f>IF($AI738="Y",(_xlfn.XLOOKUP($Z738,#REF!,#REF!,)),"")</f>
        <v>#REF!</v>
      </c>
      <c r="AG738" t="e">
        <f>IF($AI738="Y",(_xlfn.XLOOKUP($Z738,#REF!,#REF!,)),"")</f>
        <v>#REF!</v>
      </c>
      <c r="AH738" t="e">
        <f>IF($AI738="Y",(_xlfn.XLOOKUP($Z738,#REF!,#REF!,)),"")</f>
        <v>#REF!</v>
      </c>
      <c r="AI738" t="e">
        <f>_xlfn.IFNA(_xlfn.XLOOKUP($Z738,#REF!,#REF!,),"")</f>
        <v>#REF!</v>
      </c>
    </row>
    <row r="739" spans="1:35" hidden="1">
      <c r="A739" s="2" t="s">
        <v>3989</v>
      </c>
      <c r="B739" s="2" t="s">
        <v>929</v>
      </c>
      <c r="C739" s="2" t="s">
        <v>4646</v>
      </c>
      <c r="D739" s="2" t="s">
        <v>1232</v>
      </c>
      <c r="E739" s="2" t="s">
        <v>4609</v>
      </c>
      <c r="F739" s="2" t="s">
        <v>4645</v>
      </c>
      <c r="G739" s="2" t="s">
        <v>154</v>
      </c>
      <c r="H739" s="2" t="s">
        <v>154</v>
      </c>
      <c r="I739" s="2" t="s">
        <v>154</v>
      </c>
      <c r="J739" s="2"/>
      <c r="K739" s="2" t="s">
        <v>66</v>
      </c>
      <c r="L739" s="2" t="s">
        <v>66</v>
      </c>
      <c r="M739" s="2" t="s">
        <v>66</v>
      </c>
      <c r="N739" s="2" t="s">
        <v>66</v>
      </c>
      <c r="O739" s="2" t="s">
        <v>66</v>
      </c>
      <c r="P739" s="2" t="s">
        <v>3992</v>
      </c>
      <c r="Q739" s="2" t="s">
        <v>157</v>
      </c>
      <c r="R739" s="2" t="s">
        <v>66</v>
      </c>
      <c r="S739" s="2" t="s">
        <v>1234</v>
      </c>
      <c r="T739" s="2" t="s">
        <v>1235</v>
      </c>
      <c r="U739" s="2"/>
      <c r="V739" s="2"/>
      <c r="W739" s="2" t="s">
        <v>112</v>
      </c>
      <c r="X739" s="3">
        <v>24</v>
      </c>
      <c r="Y739" s="2"/>
      <c r="Z739" s="13"/>
      <c r="AE739" t="e">
        <f>IF($AI739="Y",(_xlfn.XLOOKUP($Z739,#REF!,#REF!,)),"")</f>
        <v>#REF!</v>
      </c>
      <c r="AF739" t="e">
        <f>IF($AI739="Y",(_xlfn.XLOOKUP($Z739,#REF!,#REF!,)),"")</f>
        <v>#REF!</v>
      </c>
      <c r="AG739" t="e">
        <f>IF($AI739="Y",(_xlfn.XLOOKUP($Z739,#REF!,#REF!,)),"")</f>
        <v>#REF!</v>
      </c>
      <c r="AH739" t="e">
        <f>IF($AI739="Y",(_xlfn.XLOOKUP($Z739,#REF!,#REF!,)),"")</f>
        <v>#REF!</v>
      </c>
      <c r="AI739" t="e">
        <f>_xlfn.IFNA(_xlfn.XLOOKUP($Z739,#REF!,#REF!,),"")</f>
        <v>#REF!</v>
      </c>
    </row>
    <row r="740" spans="1:35" hidden="1">
      <c r="A740" s="2" t="s">
        <v>3989</v>
      </c>
      <c r="B740" s="2" t="s">
        <v>929</v>
      </c>
      <c r="C740" s="2" t="s">
        <v>4647</v>
      </c>
      <c r="D740" s="2" t="s">
        <v>1363</v>
      </c>
      <c r="E740" s="2" t="s">
        <v>160</v>
      </c>
      <c r="F740" s="2" t="s">
        <v>1364</v>
      </c>
      <c r="G740" s="2" t="s">
        <v>154</v>
      </c>
      <c r="H740" s="2" t="s">
        <v>154</v>
      </c>
      <c r="I740" s="2" t="s">
        <v>154</v>
      </c>
      <c r="J740" s="2"/>
      <c r="K740" s="2" t="s">
        <v>66</v>
      </c>
      <c r="L740" s="2" t="s">
        <v>66</v>
      </c>
      <c r="M740" s="2" t="s">
        <v>66</v>
      </c>
      <c r="N740" s="2" t="s">
        <v>66</v>
      </c>
      <c r="O740" s="2" t="s">
        <v>66</v>
      </c>
      <c r="P740" s="2" t="s">
        <v>3992</v>
      </c>
      <c r="Q740" s="2" t="s">
        <v>157</v>
      </c>
      <c r="R740" s="2" t="s">
        <v>66</v>
      </c>
      <c r="S740" s="2" t="s">
        <v>1360</v>
      </c>
      <c r="T740" s="2" t="s">
        <v>1365</v>
      </c>
      <c r="U740" s="2"/>
      <c r="V740" s="2"/>
      <c r="W740" s="2" t="s">
        <v>62</v>
      </c>
      <c r="X740" s="4" t="s">
        <v>102</v>
      </c>
      <c r="Y740" s="2"/>
      <c r="Z740" s="13"/>
      <c r="AE740" t="e">
        <f>IF($AI740="Y",(_xlfn.XLOOKUP($Z740,#REF!,#REF!,)),"")</f>
        <v>#REF!</v>
      </c>
      <c r="AF740" t="e">
        <f>IF($AI740="Y",(_xlfn.XLOOKUP($Z740,#REF!,#REF!,)),"")</f>
        <v>#REF!</v>
      </c>
      <c r="AG740" t="e">
        <f>IF($AI740="Y",(_xlfn.XLOOKUP($Z740,#REF!,#REF!,)),"")</f>
        <v>#REF!</v>
      </c>
      <c r="AH740" t="e">
        <f>IF($AI740="Y",(_xlfn.XLOOKUP($Z740,#REF!,#REF!,)),"")</f>
        <v>#REF!</v>
      </c>
      <c r="AI740" t="e">
        <f>_xlfn.IFNA(_xlfn.XLOOKUP($Z740,#REF!,#REF!,),"")</f>
        <v>#REF!</v>
      </c>
    </row>
    <row r="741" spans="1:35" hidden="1">
      <c r="A741" s="2" t="s">
        <v>3989</v>
      </c>
      <c r="B741" s="2" t="s">
        <v>929</v>
      </c>
      <c r="C741" s="2" t="s">
        <v>4648</v>
      </c>
      <c r="D741" s="2" t="s">
        <v>1363</v>
      </c>
      <c r="E741" s="2" t="s">
        <v>4609</v>
      </c>
      <c r="F741" s="2" t="s">
        <v>1364</v>
      </c>
      <c r="G741" s="2" t="s">
        <v>154</v>
      </c>
      <c r="H741" s="2" t="s">
        <v>154</v>
      </c>
      <c r="I741" s="2" t="s">
        <v>154</v>
      </c>
      <c r="J741" s="2"/>
      <c r="K741" s="2" t="s">
        <v>66</v>
      </c>
      <c r="L741" s="2" t="s">
        <v>66</v>
      </c>
      <c r="M741" s="2" t="s">
        <v>66</v>
      </c>
      <c r="N741" s="2" t="s">
        <v>66</v>
      </c>
      <c r="O741" s="2" t="s">
        <v>66</v>
      </c>
      <c r="P741" s="2" t="s">
        <v>3992</v>
      </c>
      <c r="Q741" s="2" t="s">
        <v>157</v>
      </c>
      <c r="R741" s="2" t="s">
        <v>66</v>
      </c>
      <c r="S741" s="2" t="s">
        <v>1360</v>
      </c>
      <c r="T741" s="2" t="s">
        <v>1365</v>
      </c>
      <c r="U741" s="2"/>
      <c r="V741" s="2"/>
      <c r="W741" s="2" t="s">
        <v>112</v>
      </c>
      <c r="X741" s="3">
        <v>24</v>
      </c>
      <c r="Y741" s="2"/>
      <c r="Z741" s="13"/>
      <c r="AE741" t="e">
        <f>IF($AI741="Y",(_xlfn.XLOOKUP($Z741,#REF!,#REF!,)),"")</f>
        <v>#REF!</v>
      </c>
      <c r="AF741" t="e">
        <f>IF($AI741="Y",(_xlfn.XLOOKUP($Z741,#REF!,#REF!,)),"")</f>
        <v>#REF!</v>
      </c>
      <c r="AG741" t="e">
        <f>IF($AI741="Y",(_xlfn.XLOOKUP($Z741,#REF!,#REF!,)),"")</f>
        <v>#REF!</v>
      </c>
      <c r="AH741" t="e">
        <f>IF($AI741="Y",(_xlfn.XLOOKUP($Z741,#REF!,#REF!,)),"")</f>
        <v>#REF!</v>
      </c>
      <c r="AI741" t="e">
        <f>_xlfn.IFNA(_xlfn.XLOOKUP($Z741,#REF!,#REF!,),"")</f>
        <v>#REF!</v>
      </c>
    </row>
    <row r="742" spans="1:35" hidden="1">
      <c r="A742" s="2" t="s">
        <v>3989</v>
      </c>
      <c r="B742" s="2" t="s">
        <v>929</v>
      </c>
      <c r="C742" s="2" t="s">
        <v>4649</v>
      </c>
      <c r="D742" s="2" t="s">
        <v>1180</v>
      </c>
      <c r="E742" s="2" t="s">
        <v>160</v>
      </c>
      <c r="F742" s="2" t="s">
        <v>1181</v>
      </c>
      <c r="G742" s="2" t="s">
        <v>154</v>
      </c>
      <c r="H742" s="2" t="s">
        <v>154</v>
      </c>
      <c r="I742" s="2" t="s">
        <v>154</v>
      </c>
      <c r="J742" s="2"/>
      <c r="K742" s="2" t="s">
        <v>66</v>
      </c>
      <c r="L742" s="2" t="s">
        <v>66</v>
      </c>
      <c r="M742" s="2" t="s">
        <v>66</v>
      </c>
      <c r="N742" s="2" t="s">
        <v>66</v>
      </c>
      <c r="O742" s="2" t="s">
        <v>66</v>
      </c>
      <c r="P742" s="2" t="s">
        <v>3992</v>
      </c>
      <c r="Q742" s="2" t="s">
        <v>157</v>
      </c>
      <c r="R742" s="2" t="s">
        <v>66</v>
      </c>
      <c r="S742" s="2" t="s">
        <v>1154</v>
      </c>
      <c r="T742" s="2" t="s">
        <v>1183</v>
      </c>
      <c r="U742" s="2"/>
      <c r="V742" s="2"/>
      <c r="W742" s="2" t="s">
        <v>62</v>
      </c>
      <c r="X742" s="4" t="s">
        <v>102</v>
      </c>
      <c r="Y742" s="2"/>
      <c r="Z742" s="13"/>
      <c r="AE742" t="e">
        <f>IF($AI742="Y",(_xlfn.XLOOKUP($Z742,#REF!,#REF!,)),"")</f>
        <v>#REF!</v>
      </c>
      <c r="AF742" t="e">
        <f>IF($AI742="Y",(_xlfn.XLOOKUP($Z742,#REF!,#REF!,)),"")</f>
        <v>#REF!</v>
      </c>
      <c r="AG742" t="e">
        <f>IF($AI742="Y",(_xlfn.XLOOKUP($Z742,#REF!,#REF!,)),"")</f>
        <v>#REF!</v>
      </c>
      <c r="AH742" t="e">
        <f>IF($AI742="Y",(_xlfn.XLOOKUP($Z742,#REF!,#REF!,)),"")</f>
        <v>#REF!</v>
      </c>
      <c r="AI742" t="e">
        <f>_xlfn.IFNA(_xlfn.XLOOKUP($Z742,#REF!,#REF!,),"")</f>
        <v>#REF!</v>
      </c>
    </row>
    <row r="743" spans="1:35" hidden="1">
      <c r="A743" s="2" t="s">
        <v>3989</v>
      </c>
      <c r="B743" s="2" t="s">
        <v>929</v>
      </c>
      <c r="C743" s="2" t="s">
        <v>4650</v>
      </c>
      <c r="D743" s="2" t="s">
        <v>1180</v>
      </c>
      <c r="E743" s="2" t="s">
        <v>4609</v>
      </c>
      <c r="F743" s="2" t="s">
        <v>1181</v>
      </c>
      <c r="G743" s="2" t="s">
        <v>154</v>
      </c>
      <c r="H743" s="2" t="s">
        <v>154</v>
      </c>
      <c r="I743" s="2" t="s">
        <v>154</v>
      </c>
      <c r="J743" s="2"/>
      <c r="K743" s="2" t="s">
        <v>66</v>
      </c>
      <c r="L743" s="2" t="s">
        <v>66</v>
      </c>
      <c r="M743" s="2" t="s">
        <v>66</v>
      </c>
      <c r="N743" s="2" t="s">
        <v>66</v>
      </c>
      <c r="O743" s="2" t="s">
        <v>66</v>
      </c>
      <c r="P743" s="2" t="s">
        <v>3992</v>
      </c>
      <c r="Q743" s="2" t="s">
        <v>157</v>
      </c>
      <c r="R743" s="2" t="s">
        <v>66</v>
      </c>
      <c r="S743" s="2" t="s">
        <v>1154</v>
      </c>
      <c r="T743" s="2" t="s">
        <v>1183</v>
      </c>
      <c r="U743" s="2"/>
      <c r="V743" s="2"/>
      <c r="W743" s="2" t="s">
        <v>112</v>
      </c>
      <c r="X743" s="3">
        <v>24</v>
      </c>
      <c r="Y743" s="2"/>
      <c r="Z743" s="13"/>
      <c r="AE743" t="e">
        <f>IF($AI743="Y",(_xlfn.XLOOKUP($Z743,#REF!,#REF!,)),"")</f>
        <v>#REF!</v>
      </c>
      <c r="AF743" t="e">
        <f>IF($AI743="Y",(_xlfn.XLOOKUP($Z743,#REF!,#REF!,)),"")</f>
        <v>#REF!</v>
      </c>
      <c r="AG743" t="e">
        <f>IF($AI743="Y",(_xlfn.XLOOKUP($Z743,#REF!,#REF!,)),"")</f>
        <v>#REF!</v>
      </c>
      <c r="AH743" t="e">
        <f>IF($AI743="Y",(_xlfn.XLOOKUP($Z743,#REF!,#REF!,)),"")</f>
        <v>#REF!</v>
      </c>
      <c r="AI743" t="e">
        <f>_xlfn.IFNA(_xlfn.XLOOKUP($Z743,#REF!,#REF!,),"")</f>
        <v>#REF!</v>
      </c>
    </row>
    <row r="744" spans="1:35" hidden="1">
      <c r="A744" s="2" t="s">
        <v>3989</v>
      </c>
      <c r="B744" s="2" t="s">
        <v>929</v>
      </c>
      <c r="C744" s="2" t="s">
        <v>4651</v>
      </c>
      <c r="D744" s="2" t="s">
        <v>4652</v>
      </c>
      <c r="E744" s="2" t="s">
        <v>160</v>
      </c>
      <c r="F744" s="2" t="s">
        <v>1264</v>
      </c>
      <c r="G744" s="2" t="s">
        <v>154</v>
      </c>
      <c r="H744" s="2" t="s">
        <v>154</v>
      </c>
      <c r="I744" s="2" t="s">
        <v>154</v>
      </c>
      <c r="J744" s="2"/>
      <c r="K744" s="2" t="s">
        <v>66</v>
      </c>
      <c r="L744" s="2" t="s">
        <v>66</v>
      </c>
      <c r="M744" s="2" t="s">
        <v>66</v>
      </c>
      <c r="N744" s="2" t="s">
        <v>66</v>
      </c>
      <c r="O744" s="2" t="s">
        <v>66</v>
      </c>
      <c r="P744" s="2" t="s">
        <v>3992</v>
      </c>
      <c r="Q744" s="2" t="s">
        <v>157</v>
      </c>
      <c r="R744" s="2" t="s">
        <v>66</v>
      </c>
      <c r="S744" s="2" t="s">
        <v>1234</v>
      </c>
      <c r="T744" s="2" t="s">
        <v>1266</v>
      </c>
      <c r="U744" s="2"/>
      <c r="V744" s="2"/>
      <c r="W744" s="2" t="s">
        <v>62</v>
      </c>
      <c r="X744" s="4" t="s">
        <v>102</v>
      </c>
      <c r="Y744" s="2"/>
      <c r="Z744" s="13"/>
      <c r="AE744" t="e">
        <f>IF($AI744="Y",(_xlfn.XLOOKUP($Z744,#REF!,#REF!,)),"")</f>
        <v>#REF!</v>
      </c>
      <c r="AF744" t="e">
        <f>IF($AI744="Y",(_xlfn.XLOOKUP($Z744,#REF!,#REF!,)),"")</f>
        <v>#REF!</v>
      </c>
      <c r="AG744" t="e">
        <f>IF($AI744="Y",(_xlfn.XLOOKUP($Z744,#REF!,#REF!,)),"")</f>
        <v>#REF!</v>
      </c>
      <c r="AH744" t="e">
        <f>IF($AI744="Y",(_xlfn.XLOOKUP($Z744,#REF!,#REF!,)),"")</f>
        <v>#REF!</v>
      </c>
      <c r="AI744" t="e">
        <f>_xlfn.IFNA(_xlfn.XLOOKUP($Z744,#REF!,#REF!,),"")</f>
        <v>#REF!</v>
      </c>
    </row>
    <row r="745" spans="1:35" hidden="1">
      <c r="A745" s="2" t="s">
        <v>3989</v>
      </c>
      <c r="B745" s="2" t="s">
        <v>929</v>
      </c>
      <c r="C745" s="2" t="s">
        <v>4653</v>
      </c>
      <c r="D745" s="2" t="s">
        <v>4652</v>
      </c>
      <c r="E745" s="2" t="s">
        <v>4609</v>
      </c>
      <c r="F745" s="2" t="s">
        <v>1264</v>
      </c>
      <c r="G745" s="2" t="s">
        <v>154</v>
      </c>
      <c r="H745" s="2" t="s">
        <v>154</v>
      </c>
      <c r="I745" s="2" t="s">
        <v>154</v>
      </c>
      <c r="J745" s="2"/>
      <c r="K745" s="2" t="s">
        <v>66</v>
      </c>
      <c r="L745" s="2" t="s">
        <v>66</v>
      </c>
      <c r="M745" s="2" t="s">
        <v>66</v>
      </c>
      <c r="N745" s="2" t="s">
        <v>66</v>
      </c>
      <c r="O745" s="2" t="s">
        <v>66</v>
      </c>
      <c r="P745" s="2" t="s">
        <v>3992</v>
      </c>
      <c r="Q745" s="2" t="s">
        <v>157</v>
      </c>
      <c r="R745" s="2" t="s">
        <v>66</v>
      </c>
      <c r="S745" s="2" t="s">
        <v>1234</v>
      </c>
      <c r="T745" s="2" t="s">
        <v>1266</v>
      </c>
      <c r="U745" s="2"/>
      <c r="V745" s="2"/>
      <c r="W745" s="2" t="s">
        <v>112</v>
      </c>
      <c r="X745" s="3">
        <v>24</v>
      </c>
      <c r="Y745" s="2"/>
      <c r="Z745" s="13"/>
      <c r="AE745" t="e">
        <f>IF($AI745="Y",(_xlfn.XLOOKUP($Z745,#REF!,#REF!,)),"")</f>
        <v>#REF!</v>
      </c>
      <c r="AF745" t="e">
        <f>IF($AI745="Y",(_xlfn.XLOOKUP($Z745,#REF!,#REF!,)),"")</f>
        <v>#REF!</v>
      </c>
      <c r="AG745" t="e">
        <f>IF($AI745="Y",(_xlfn.XLOOKUP($Z745,#REF!,#REF!,)),"")</f>
        <v>#REF!</v>
      </c>
      <c r="AH745" t="e">
        <f>IF($AI745="Y",(_xlfn.XLOOKUP($Z745,#REF!,#REF!,)),"")</f>
        <v>#REF!</v>
      </c>
      <c r="AI745" t="e">
        <f>_xlfn.IFNA(_xlfn.XLOOKUP($Z745,#REF!,#REF!,),"")</f>
        <v>#REF!</v>
      </c>
    </row>
    <row r="746" spans="1:35" hidden="1">
      <c r="A746" s="2" t="s">
        <v>3989</v>
      </c>
      <c r="B746" s="2" t="s">
        <v>525</v>
      </c>
      <c r="C746" s="2" t="s">
        <v>4654</v>
      </c>
      <c r="D746" s="2" t="s">
        <v>613</v>
      </c>
      <c r="E746" s="2" t="s">
        <v>160</v>
      </c>
      <c r="F746" s="2" t="s">
        <v>614</v>
      </c>
      <c r="G746" s="2" t="s">
        <v>154</v>
      </c>
      <c r="H746" s="2" t="s">
        <v>3991</v>
      </c>
      <c r="I746" s="2" t="s">
        <v>3991</v>
      </c>
      <c r="J746" s="2"/>
      <c r="K746" s="2" t="s">
        <v>66</v>
      </c>
      <c r="L746" s="2" t="s">
        <v>66</v>
      </c>
      <c r="M746" s="2" t="s">
        <v>66</v>
      </c>
      <c r="N746" s="2" t="s">
        <v>66</v>
      </c>
      <c r="O746" s="2" t="s">
        <v>66</v>
      </c>
      <c r="P746" s="2" t="s">
        <v>3992</v>
      </c>
      <c r="Q746" s="2" t="s">
        <v>157</v>
      </c>
      <c r="R746" s="2" t="s">
        <v>66</v>
      </c>
      <c r="S746" s="2" t="s">
        <v>599</v>
      </c>
      <c r="T746" s="2" t="s">
        <v>615</v>
      </c>
      <c r="U746" s="2"/>
      <c r="V746" s="2"/>
      <c r="W746" s="2" t="s">
        <v>62</v>
      </c>
      <c r="X746" s="4" t="s">
        <v>102</v>
      </c>
      <c r="Y746" s="2"/>
      <c r="Z746" s="13"/>
      <c r="AE746" t="e">
        <f>IF($AI746="Y",(_xlfn.XLOOKUP($Z746,#REF!,#REF!,)),"")</f>
        <v>#REF!</v>
      </c>
      <c r="AF746" t="e">
        <f>IF($AI746="Y",(_xlfn.XLOOKUP($Z746,#REF!,#REF!,)),"")</f>
        <v>#REF!</v>
      </c>
      <c r="AG746" t="e">
        <f>IF($AI746="Y",(_xlfn.XLOOKUP($Z746,#REF!,#REF!,)),"")</f>
        <v>#REF!</v>
      </c>
      <c r="AH746" t="e">
        <f>IF($AI746="Y",(_xlfn.XLOOKUP($Z746,#REF!,#REF!,)),"")</f>
        <v>#REF!</v>
      </c>
      <c r="AI746" t="e">
        <f>_xlfn.IFNA(_xlfn.XLOOKUP($Z746,#REF!,#REF!,),"")</f>
        <v>#REF!</v>
      </c>
    </row>
    <row r="747" spans="1:35" hidden="1">
      <c r="A747" s="2" t="s">
        <v>3989</v>
      </c>
      <c r="B747" s="2" t="s">
        <v>525</v>
      </c>
      <c r="C747" s="2" t="s">
        <v>4655</v>
      </c>
      <c r="D747" s="2" t="s">
        <v>613</v>
      </c>
      <c r="E747" s="2" t="s">
        <v>4609</v>
      </c>
      <c r="F747" s="2" t="s">
        <v>614</v>
      </c>
      <c r="G747" s="2" t="s">
        <v>154</v>
      </c>
      <c r="H747" s="2" t="s">
        <v>3991</v>
      </c>
      <c r="I747" s="2" t="s">
        <v>3991</v>
      </c>
      <c r="J747" s="2"/>
      <c r="K747" s="2" t="s">
        <v>66</v>
      </c>
      <c r="L747" s="2" t="s">
        <v>66</v>
      </c>
      <c r="M747" s="2" t="s">
        <v>66</v>
      </c>
      <c r="N747" s="2" t="s">
        <v>66</v>
      </c>
      <c r="O747" s="2" t="s">
        <v>66</v>
      </c>
      <c r="P747" s="2" t="s">
        <v>3992</v>
      </c>
      <c r="Q747" s="2" t="s">
        <v>157</v>
      </c>
      <c r="R747" s="2" t="s">
        <v>66</v>
      </c>
      <c r="S747" s="2" t="s">
        <v>599</v>
      </c>
      <c r="T747" s="2" t="s">
        <v>615</v>
      </c>
      <c r="U747" s="2"/>
      <c r="V747" s="2"/>
      <c r="W747" s="2" t="s">
        <v>112</v>
      </c>
      <c r="X747" s="3">
        <v>24</v>
      </c>
      <c r="Y747" s="2"/>
      <c r="Z747" s="13"/>
      <c r="AE747" t="e">
        <f>IF($AI747="Y",(_xlfn.XLOOKUP($Z747,#REF!,#REF!,)),"")</f>
        <v>#REF!</v>
      </c>
      <c r="AF747" t="e">
        <f>IF($AI747="Y",(_xlfn.XLOOKUP($Z747,#REF!,#REF!,)),"")</f>
        <v>#REF!</v>
      </c>
      <c r="AG747" t="e">
        <f>IF($AI747="Y",(_xlfn.XLOOKUP($Z747,#REF!,#REF!,)),"")</f>
        <v>#REF!</v>
      </c>
      <c r="AH747" t="e">
        <f>IF($AI747="Y",(_xlfn.XLOOKUP($Z747,#REF!,#REF!,)),"")</f>
        <v>#REF!</v>
      </c>
      <c r="AI747" t="e">
        <f>_xlfn.IFNA(_xlfn.XLOOKUP($Z747,#REF!,#REF!,),"")</f>
        <v>#REF!</v>
      </c>
    </row>
    <row r="748" spans="1:35" hidden="1">
      <c r="A748" s="2" t="s">
        <v>3989</v>
      </c>
      <c r="B748" s="2" t="s">
        <v>525</v>
      </c>
      <c r="C748" s="2" t="s">
        <v>4656</v>
      </c>
      <c r="D748" s="2" t="s">
        <v>685</v>
      </c>
      <c r="E748" s="2" t="s">
        <v>160</v>
      </c>
      <c r="F748" s="2" t="s">
        <v>686</v>
      </c>
      <c r="G748" s="2" t="s">
        <v>154</v>
      </c>
      <c r="H748" s="2" t="s">
        <v>3991</v>
      </c>
      <c r="I748" s="2" t="s">
        <v>3991</v>
      </c>
      <c r="J748" s="2"/>
      <c r="K748" s="2" t="s">
        <v>66</v>
      </c>
      <c r="L748" s="2" t="s">
        <v>66</v>
      </c>
      <c r="M748" s="2" t="s">
        <v>66</v>
      </c>
      <c r="N748" s="2" t="s">
        <v>66</v>
      </c>
      <c r="O748" s="2" t="s">
        <v>66</v>
      </c>
      <c r="P748" s="2" t="s">
        <v>3992</v>
      </c>
      <c r="Q748" s="2" t="s">
        <v>157</v>
      </c>
      <c r="R748" s="2" t="s">
        <v>66</v>
      </c>
      <c r="S748" s="2" t="s">
        <v>641</v>
      </c>
      <c r="T748" s="2" t="s">
        <v>687</v>
      </c>
      <c r="U748" s="2"/>
      <c r="V748" s="2"/>
      <c r="W748" s="2" t="s">
        <v>62</v>
      </c>
      <c r="X748" s="4" t="s">
        <v>102</v>
      </c>
      <c r="Y748" s="2"/>
      <c r="Z748" s="13"/>
      <c r="AE748" t="e">
        <f>IF($AI748="Y",(_xlfn.XLOOKUP($Z748,#REF!,#REF!,)),"")</f>
        <v>#REF!</v>
      </c>
      <c r="AF748" t="e">
        <f>IF($AI748="Y",(_xlfn.XLOOKUP($Z748,#REF!,#REF!,)),"")</f>
        <v>#REF!</v>
      </c>
      <c r="AG748" t="e">
        <f>IF($AI748="Y",(_xlfn.XLOOKUP($Z748,#REF!,#REF!,)),"")</f>
        <v>#REF!</v>
      </c>
      <c r="AH748" t="e">
        <f>IF($AI748="Y",(_xlfn.XLOOKUP($Z748,#REF!,#REF!,)),"")</f>
        <v>#REF!</v>
      </c>
      <c r="AI748" t="e">
        <f>_xlfn.IFNA(_xlfn.XLOOKUP($Z748,#REF!,#REF!,),"")</f>
        <v>#REF!</v>
      </c>
    </row>
    <row r="749" spans="1:35" hidden="1">
      <c r="A749" s="2" t="s">
        <v>3989</v>
      </c>
      <c r="B749" s="2" t="s">
        <v>525</v>
      </c>
      <c r="C749" s="2" t="s">
        <v>4657</v>
      </c>
      <c r="D749" s="2" t="s">
        <v>685</v>
      </c>
      <c r="E749" s="2" t="s">
        <v>4609</v>
      </c>
      <c r="F749" s="2" t="s">
        <v>686</v>
      </c>
      <c r="G749" s="2" t="s">
        <v>154</v>
      </c>
      <c r="H749" s="2" t="s">
        <v>3991</v>
      </c>
      <c r="I749" s="2" t="s">
        <v>3991</v>
      </c>
      <c r="J749" s="2"/>
      <c r="K749" s="2" t="s">
        <v>66</v>
      </c>
      <c r="L749" s="2" t="s">
        <v>66</v>
      </c>
      <c r="M749" s="2" t="s">
        <v>66</v>
      </c>
      <c r="N749" s="2" t="s">
        <v>66</v>
      </c>
      <c r="O749" s="2" t="s">
        <v>66</v>
      </c>
      <c r="P749" s="2" t="s">
        <v>3992</v>
      </c>
      <c r="Q749" s="2" t="s">
        <v>157</v>
      </c>
      <c r="R749" s="2" t="s">
        <v>66</v>
      </c>
      <c r="S749" s="2" t="s">
        <v>641</v>
      </c>
      <c r="T749" s="2" t="s">
        <v>687</v>
      </c>
      <c r="U749" s="2"/>
      <c r="V749" s="2"/>
      <c r="W749" s="2" t="s">
        <v>112</v>
      </c>
      <c r="X749" s="3">
        <v>24</v>
      </c>
      <c r="Y749" s="2"/>
      <c r="Z749" s="13"/>
      <c r="AE749" t="e">
        <f>IF($AI749="Y",(_xlfn.XLOOKUP($Z749,#REF!,#REF!,)),"")</f>
        <v>#REF!</v>
      </c>
      <c r="AF749" t="e">
        <f>IF($AI749="Y",(_xlfn.XLOOKUP($Z749,#REF!,#REF!,)),"")</f>
        <v>#REF!</v>
      </c>
      <c r="AG749" t="e">
        <f>IF($AI749="Y",(_xlfn.XLOOKUP($Z749,#REF!,#REF!,)),"")</f>
        <v>#REF!</v>
      </c>
      <c r="AH749" t="e">
        <f>IF($AI749="Y",(_xlfn.XLOOKUP($Z749,#REF!,#REF!,)),"")</f>
        <v>#REF!</v>
      </c>
      <c r="AI749" t="e">
        <f>_xlfn.IFNA(_xlfn.XLOOKUP($Z749,#REF!,#REF!,),"")</f>
        <v>#REF!</v>
      </c>
    </row>
    <row r="750" spans="1:35" hidden="1">
      <c r="A750" s="2" t="s">
        <v>3989</v>
      </c>
      <c r="B750" s="2" t="s">
        <v>525</v>
      </c>
      <c r="C750" s="2" t="s">
        <v>4658</v>
      </c>
      <c r="D750" s="2" t="s">
        <v>701</v>
      </c>
      <c r="E750" s="2" t="s">
        <v>702</v>
      </c>
      <c r="F750" s="2" t="s">
        <v>703</v>
      </c>
      <c r="G750" s="2" t="s">
        <v>4639</v>
      </c>
      <c r="H750" s="2" t="s">
        <v>3991</v>
      </c>
      <c r="I750" s="2" t="s">
        <v>3991</v>
      </c>
      <c r="J750" s="2"/>
      <c r="K750" s="2" t="s">
        <v>66</v>
      </c>
      <c r="L750" s="2" t="s">
        <v>66</v>
      </c>
      <c r="M750" s="2" t="s">
        <v>66</v>
      </c>
      <c r="N750" s="2" t="s">
        <v>66</v>
      </c>
      <c r="O750" s="2" t="s">
        <v>66</v>
      </c>
      <c r="P750" s="2" t="s">
        <v>3992</v>
      </c>
      <c r="Q750" s="2" t="s">
        <v>706</v>
      </c>
      <c r="R750" s="2" t="s">
        <v>66</v>
      </c>
      <c r="S750" s="2" t="s">
        <v>641</v>
      </c>
      <c r="T750" s="2" t="s">
        <v>707</v>
      </c>
      <c r="U750" s="2"/>
      <c r="V750" s="2"/>
      <c r="W750" s="2" t="s">
        <v>62</v>
      </c>
      <c r="X750" s="1"/>
      <c r="Y750" s="2"/>
      <c r="Z750" s="13"/>
      <c r="AE750" t="e">
        <f>IF($AI750="Y",(_xlfn.XLOOKUP($Z750,#REF!,#REF!,)),"")</f>
        <v>#REF!</v>
      </c>
      <c r="AF750" t="e">
        <f>IF($AI750="Y",(_xlfn.XLOOKUP($Z750,#REF!,#REF!,)),"")</f>
        <v>#REF!</v>
      </c>
      <c r="AG750" t="e">
        <f>IF($AI750="Y",(_xlfn.XLOOKUP($Z750,#REF!,#REF!,)),"")</f>
        <v>#REF!</v>
      </c>
      <c r="AH750" t="e">
        <f>IF($AI750="Y",(_xlfn.XLOOKUP($Z750,#REF!,#REF!,)),"")</f>
        <v>#REF!</v>
      </c>
      <c r="AI750" t="e">
        <f>_xlfn.IFNA(_xlfn.XLOOKUP($Z750,#REF!,#REF!,),"")</f>
        <v>#REF!</v>
      </c>
    </row>
    <row r="751" spans="1:35" hidden="1">
      <c r="A751" s="2" t="s">
        <v>3989</v>
      </c>
      <c r="B751" s="2" t="s">
        <v>525</v>
      </c>
      <c r="C751" s="2" t="s">
        <v>4659</v>
      </c>
      <c r="D751" s="2" t="s">
        <v>701</v>
      </c>
      <c r="E751" s="2" t="s">
        <v>242</v>
      </c>
      <c r="F751" s="2" t="s">
        <v>703</v>
      </c>
      <c r="G751" s="2" t="s">
        <v>4639</v>
      </c>
      <c r="H751" s="2" t="s">
        <v>3991</v>
      </c>
      <c r="I751" s="2" t="s">
        <v>3991</v>
      </c>
      <c r="J751" s="2"/>
      <c r="K751" s="2" t="s">
        <v>66</v>
      </c>
      <c r="L751" s="2" t="s">
        <v>66</v>
      </c>
      <c r="M751" s="2" t="s">
        <v>66</v>
      </c>
      <c r="N751" s="2" t="s">
        <v>66</v>
      </c>
      <c r="O751" s="2" t="s">
        <v>66</v>
      </c>
      <c r="P751" s="2" t="s">
        <v>3992</v>
      </c>
      <c r="Q751" s="2" t="s">
        <v>706</v>
      </c>
      <c r="R751" s="2" t="s">
        <v>66</v>
      </c>
      <c r="S751" s="2" t="s">
        <v>641</v>
      </c>
      <c r="T751" s="2" t="s">
        <v>707</v>
      </c>
      <c r="U751" s="2"/>
      <c r="V751" s="2"/>
      <c r="W751" s="2" t="s">
        <v>112</v>
      </c>
      <c r="X751" s="1">
        <v>230</v>
      </c>
      <c r="Y751" s="2"/>
      <c r="Z751" s="13"/>
      <c r="AE751" t="e">
        <f>IF($AI751="Y",(_xlfn.XLOOKUP($Z751,#REF!,#REF!,)),"")</f>
        <v>#REF!</v>
      </c>
      <c r="AF751" t="e">
        <f>IF($AI751="Y",(_xlfn.XLOOKUP($Z751,#REF!,#REF!,)),"")</f>
        <v>#REF!</v>
      </c>
      <c r="AG751" t="e">
        <f>IF($AI751="Y",(_xlfn.XLOOKUP($Z751,#REF!,#REF!,)),"")</f>
        <v>#REF!</v>
      </c>
      <c r="AH751" t="e">
        <f>IF($AI751="Y",(_xlfn.XLOOKUP($Z751,#REF!,#REF!,)),"")</f>
        <v>#REF!</v>
      </c>
      <c r="AI751" t="e">
        <f>_xlfn.IFNA(_xlfn.XLOOKUP($Z751,#REF!,#REF!,),"")</f>
        <v>#REF!</v>
      </c>
    </row>
    <row r="752" spans="1:35" hidden="1">
      <c r="A752" s="2" t="s">
        <v>3989</v>
      </c>
      <c r="B752" s="2" t="s">
        <v>89</v>
      </c>
      <c r="C752" s="2" t="s">
        <v>4660</v>
      </c>
      <c r="D752" s="2" t="s">
        <v>151</v>
      </c>
      <c r="E752" s="2" t="s">
        <v>4609</v>
      </c>
      <c r="F752" s="2" t="s">
        <v>153</v>
      </c>
      <c r="G752" s="2" t="s">
        <v>154</v>
      </c>
      <c r="H752" s="2" t="s">
        <v>3991</v>
      </c>
      <c r="I752" s="2" t="s">
        <v>3991</v>
      </c>
      <c r="J752" s="2"/>
      <c r="K752" s="2" t="s">
        <v>66</v>
      </c>
      <c r="L752" s="2" t="s">
        <v>66</v>
      </c>
      <c r="M752" s="2" t="s">
        <v>66</v>
      </c>
      <c r="N752" s="2" t="s">
        <v>66</v>
      </c>
      <c r="O752" s="2" t="s">
        <v>66</v>
      </c>
      <c r="P752" s="2" t="s">
        <v>3992</v>
      </c>
      <c r="Q752" s="2" t="s">
        <v>66</v>
      </c>
      <c r="R752" s="2" t="s">
        <v>66</v>
      </c>
      <c r="S752" s="2" t="s">
        <v>99</v>
      </c>
      <c r="T752" s="2" t="s">
        <v>158</v>
      </c>
      <c r="U752" s="2"/>
      <c r="V752" s="2"/>
      <c r="W752" s="2" t="s">
        <v>112</v>
      </c>
      <c r="X752" s="3">
        <v>24</v>
      </c>
      <c r="Y752" s="2"/>
      <c r="Z752" s="13"/>
      <c r="AE752" t="e">
        <f>IF($AI752="Y",(_xlfn.XLOOKUP($Z752,#REF!,#REF!,)),"")</f>
        <v>#REF!</v>
      </c>
      <c r="AF752" t="e">
        <f>IF($AI752="Y",(_xlfn.XLOOKUP($Z752,#REF!,#REF!,)),"")</f>
        <v>#REF!</v>
      </c>
      <c r="AG752" t="e">
        <f>IF($AI752="Y",(_xlfn.XLOOKUP($Z752,#REF!,#REF!,)),"")</f>
        <v>#REF!</v>
      </c>
      <c r="AH752" t="e">
        <f>IF($AI752="Y",(_xlfn.XLOOKUP($Z752,#REF!,#REF!,)),"")</f>
        <v>#REF!</v>
      </c>
      <c r="AI752" t="e">
        <f>_xlfn.IFNA(_xlfn.XLOOKUP($Z752,#REF!,#REF!,),"")</f>
        <v>#REF!</v>
      </c>
    </row>
    <row r="753" spans="1:35" hidden="1">
      <c r="A753" s="2" t="s">
        <v>3989</v>
      </c>
      <c r="B753" s="2" t="s">
        <v>89</v>
      </c>
      <c r="C753" s="2" t="s">
        <v>4661</v>
      </c>
      <c r="D753" s="2" t="s">
        <v>4361</v>
      </c>
      <c r="E753" s="2" t="s">
        <v>160</v>
      </c>
      <c r="F753" s="2" t="s">
        <v>175</v>
      </c>
      <c r="G753" s="2" t="s">
        <v>154</v>
      </c>
      <c r="H753" s="2" t="s">
        <v>3991</v>
      </c>
      <c r="I753" s="2" t="s">
        <v>3991</v>
      </c>
      <c r="J753" s="2"/>
      <c r="K753" s="2" t="s">
        <v>66</v>
      </c>
      <c r="L753" s="2" t="s">
        <v>66</v>
      </c>
      <c r="M753" s="2" t="s">
        <v>66</v>
      </c>
      <c r="N753" s="2" t="s">
        <v>66</v>
      </c>
      <c r="O753" s="2" t="s">
        <v>66</v>
      </c>
      <c r="P753" s="2" t="s">
        <v>3992</v>
      </c>
      <c r="Q753" s="2" t="s">
        <v>157</v>
      </c>
      <c r="R753" s="2" t="s">
        <v>66</v>
      </c>
      <c r="S753" s="2" t="s">
        <v>99</v>
      </c>
      <c r="T753" s="2" t="s">
        <v>226</v>
      </c>
      <c r="U753" s="2"/>
      <c r="V753" s="2"/>
      <c r="W753" s="2" t="s">
        <v>62</v>
      </c>
      <c r="X753" s="4" t="s">
        <v>102</v>
      </c>
      <c r="Y753" s="2"/>
      <c r="Z753" s="13"/>
      <c r="AE753" t="e">
        <f>IF($AI753="Y",(_xlfn.XLOOKUP($Z753,#REF!,#REF!,)),"")</f>
        <v>#REF!</v>
      </c>
      <c r="AF753" t="e">
        <f>IF($AI753="Y",(_xlfn.XLOOKUP($Z753,#REF!,#REF!,)),"")</f>
        <v>#REF!</v>
      </c>
      <c r="AG753" t="e">
        <f>IF($AI753="Y",(_xlfn.XLOOKUP($Z753,#REF!,#REF!,)),"")</f>
        <v>#REF!</v>
      </c>
      <c r="AH753" t="e">
        <f>IF($AI753="Y",(_xlfn.XLOOKUP($Z753,#REF!,#REF!,)),"")</f>
        <v>#REF!</v>
      </c>
      <c r="AI753" t="e">
        <f>_xlfn.IFNA(_xlfn.XLOOKUP($Z753,#REF!,#REF!,),"")</f>
        <v>#REF!</v>
      </c>
    </row>
    <row r="754" spans="1:35" hidden="1">
      <c r="A754" s="2" t="s">
        <v>3989</v>
      </c>
      <c r="B754" s="2" t="s">
        <v>89</v>
      </c>
      <c r="C754" s="2" t="s">
        <v>4662</v>
      </c>
      <c r="D754" s="2" t="s">
        <v>4361</v>
      </c>
      <c r="E754" s="2" t="s">
        <v>4609</v>
      </c>
      <c r="F754" s="2" t="s">
        <v>175</v>
      </c>
      <c r="G754" s="2" t="s">
        <v>154</v>
      </c>
      <c r="H754" s="2" t="s">
        <v>3991</v>
      </c>
      <c r="I754" s="2" t="s">
        <v>3991</v>
      </c>
      <c r="J754" s="2"/>
      <c r="K754" s="2" t="s">
        <v>66</v>
      </c>
      <c r="L754" s="2" t="s">
        <v>66</v>
      </c>
      <c r="M754" s="2" t="s">
        <v>66</v>
      </c>
      <c r="N754" s="2" t="s">
        <v>66</v>
      </c>
      <c r="O754" s="2" t="s">
        <v>66</v>
      </c>
      <c r="P754" s="2" t="s">
        <v>3992</v>
      </c>
      <c r="Q754" s="2" t="s">
        <v>157</v>
      </c>
      <c r="R754" s="2" t="s">
        <v>66</v>
      </c>
      <c r="S754" s="2" t="s">
        <v>99</v>
      </c>
      <c r="T754" s="2" t="s">
        <v>226</v>
      </c>
      <c r="U754" s="2"/>
      <c r="V754" s="2"/>
      <c r="W754" s="2" t="s">
        <v>112</v>
      </c>
      <c r="X754" s="3">
        <v>24</v>
      </c>
      <c r="Y754" s="2"/>
      <c r="Z754" s="13"/>
      <c r="AE754" t="e">
        <f>IF($AI754="Y",(_xlfn.XLOOKUP($Z754,#REF!,#REF!,)),"")</f>
        <v>#REF!</v>
      </c>
      <c r="AF754" t="e">
        <f>IF($AI754="Y",(_xlfn.XLOOKUP($Z754,#REF!,#REF!,)),"")</f>
        <v>#REF!</v>
      </c>
      <c r="AG754" t="e">
        <f>IF($AI754="Y",(_xlfn.XLOOKUP($Z754,#REF!,#REF!,)),"")</f>
        <v>#REF!</v>
      </c>
      <c r="AH754" t="e">
        <f>IF($AI754="Y",(_xlfn.XLOOKUP($Z754,#REF!,#REF!,)),"")</f>
        <v>#REF!</v>
      </c>
      <c r="AI754" t="e">
        <f>_xlfn.IFNA(_xlfn.XLOOKUP($Z754,#REF!,#REF!,),"")</f>
        <v>#REF!</v>
      </c>
    </row>
    <row r="755" spans="1:35" hidden="1">
      <c r="A755" s="2" t="s">
        <v>3989</v>
      </c>
      <c r="B755" s="2" t="s">
        <v>89</v>
      </c>
      <c r="C755" s="2" t="s">
        <v>4663</v>
      </c>
      <c r="D755" s="2" t="s">
        <v>496</v>
      </c>
      <c r="E755" s="2" t="s">
        <v>160</v>
      </c>
      <c r="F755" s="2" t="s">
        <v>461</v>
      </c>
      <c r="G755" s="2" t="s">
        <v>154</v>
      </c>
      <c r="H755" s="2" t="s">
        <v>3991</v>
      </c>
      <c r="I755" s="2" t="s">
        <v>3991</v>
      </c>
      <c r="J755" s="2"/>
      <c r="K755" s="2" t="s">
        <v>66</v>
      </c>
      <c r="L755" s="2" t="s">
        <v>66</v>
      </c>
      <c r="M755" s="2" t="s">
        <v>66</v>
      </c>
      <c r="N755" s="2" t="s">
        <v>66</v>
      </c>
      <c r="O755" s="2" t="s">
        <v>66</v>
      </c>
      <c r="P755" s="2" t="s">
        <v>3992</v>
      </c>
      <c r="Q755" s="2" t="s">
        <v>157</v>
      </c>
      <c r="R755" s="2" t="s">
        <v>66</v>
      </c>
      <c r="S755" s="2" t="s">
        <v>438</v>
      </c>
      <c r="T755" s="2" t="s">
        <v>494</v>
      </c>
      <c r="U755" s="2"/>
      <c r="V755" s="2"/>
      <c r="W755" s="2" t="s">
        <v>62</v>
      </c>
      <c r="X755" s="4" t="s">
        <v>102</v>
      </c>
      <c r="Y755" s="2"/>
      <c r="Z755" s="13"/>
      <c r="AE755" t="e">
        <f>IF($AI755="Y",(_xlfn.XLOOKUP($Z755,#REF!,#REF!,)),"")</f>
        <v>#REF!</v>
      </c>
      <c r="AF755" t="e">
        <f>IF($AI755="Y",(_xlfn.XLOOKUP($Z755,#REF!,#REF!,)),"")</f>
        <v>#REF!</v>
      </c>
      <c r="AG755" t="e">
        <f>IF($AI755="Y",(_xlfn.XLOOKUP($Z755,#REF!,#REF!,)),"")</f>
        <v>#REF!</v>
      </c>
      <c r="AH755" t="e">
        <f>IF($AI755="Y",(_xlfn.XLOOKUP($Z755,#REF!,#REF!,)),"")</f>
        <v>#REF!</v>
      </c>
      <c r="AI755" t="e">
        <f>_xlfn.IFNA(_xlfn.XLOOKUP($Z755,#REF!,#REF!,),"")</f>
        <v>#REF!</v>
      </c>
    </row>
    <row r="756" spans="1:35" hidden="1">
      <c r="A756" s="2" t="s">
        <v>3989</v>
      </c>
      <c r="B756" s="2" t="s">
        <v>89</v>
      </c>
      <c r="C756" s="2" t="s">
        <v>4664</v>
      </c>
      <c r="D756" s="2" t="s">
        <v>496</v>
      </c>
      <c r="E756" s="2" t="s">
        <v>4609</v>
      </c>
      <c r="F756" s="2" t="s">
        <v>461</v>
      </c>
      <c r="G756" s="2" t="s">
        <v>154</v>
      </c>
      <c r="H756" s="2" t="s">
        <v>3991</v>
      </c>
      <c r="I756" s="2" t="s">
        <v>3991</v>
      </c>
      <c r="J756" s="2"/>
      <c r="K756" s="2" t="s">
        <v>66</v>
      </c>
      <c r="L756" s="2" t="s">
        <v>66</v>
      </c>
      <c r="M756" s="2" t="s">
        <v>66</v>
      </c>
      <c r="N756" s="2" t="s">
        <v>66</v>
      </c>
      <c r="O756" s="2" t="s">
        <v>66</v>
      </c>
      <c r="P756" s="2" t="s">
        <v>3992</v>
      </c>
      <c r="Q756" s="2" t="s">
        <v>157</v>
      </c>
      <c r="R756" s="2" t="s">
        <v>66</v>
      </c>
      <c r="S756" s="2" t="s">
        <v>438</v>
      </c>
      <c r="T756" s="2" t="s">
        <v>494</v>
      </c>
      <c r="U756" s="2"/>
      <c r="V756" s="2"/>
      <c r="W756" s="2" t="s">
        <v>112</v>
      </c>
      <c r="X756" s="3">
        <v>24</v>
      </c>
      <c r="Y756" s="2"/>
      <c r="Z756" s="13"/>
      <c r="AE756" t="e">
        <f>IF($AI756="Y",(_xlfn.XLOOKUP($Z756,#REF!,#REF!,)),"")</f>
        <v>#REF!</v>
      </c>
      <c r="AF756" t="e">
        <f>IF($AI756="Y",(_xlfn.XLOOKUP($Z756,#REF!,#REF!,)),"")</f>
        <v>#REF!</v>
      </c>
      <c r="AG756" t="e">
        <f>IF($AI756="Y",(_xlfn.XLOOKUP($Z756,#REF!,#REF!,)),"")</f>
        <v>#REF!</v>
      </c>
      <c r="AH756" t="e">
        <f>IF($AI756="Y",(_xlfn.XLOOKUP($Z756,#REF!,#REF!,)),"")</f>
        <v>#REF!</v>
      </c>
      <c r="AI756" t="e">
        <f>_xlfn.IFNA(_xlfn.XLOOKUP($Z756,#REF!,#REF!,),"")</f>
        <v>#REF!</v>
      </c>
    </row>
    <row r="757" spans="1:35" hidden="1">
      <c r="A757" s="2" t="s">
        <v>3989</v>
      </c>
      <c r="B757" s="2" t="s">
        <v>2817</v>
      </c>
      <c r="C757" s="2" t="s">
        <v>4665</v>
      </c>
      <c r="D757" s="2" t="s">
        <v>4666</v>
      </c>
      <c r="E757" s="2" t="s">
        <v>160</v>
      </c>
      <c r="F757" s="2" t="s">
        <v>2847</v>
      </c>
      <c r="G757" s="2" t="s">
        <v>154</v>
      </c>
      <c r="H757" s="2" t="s">
        <v>3991</v>
      </c>
      <c r="I757" s="2" t="s">
        <v>3991</v>
      </c>
      <c r="J757" s="2"/>
      <c r="K757" s="2" t="s">
        <v>66</v>
      </c>
      <c r="L757" s="2" t="s">
        <v>66</v>
      </c>
      <c r="M757" s="2" t="s">
        <v>66</v>
      </c>
      <c r="N757" s="2" t="s">
        <v>66</v>
      </c>
      <c r="O757" s="2" t="s">
        <v>66</v>
      </c>
      <c r="P757" s="2" t="s">
        <v>3992</v>
      </c>
      <c r="Q757" s="2" t="s">
        <v>157</v>
      </c>
      <c r="R757" s="2" t="s">
        <v>66</v>
      </c>
      <c r="S757" s="2" t="s">
        <v>2647</v>
      </c>
      <c r="T757" s="2" t="s">
        <v>2849</v>
      </c>
      <c r="U757" s="2"/>
      <c r="V757" s="2"/>
      <c r="W757" s="2" t="s">
        <v>62</v>
      </c>
      <c r="X757" s="4" t="s">
        <v>102</v>
      </c>
      <c r="Y757" s="2"/>
      <c r="Z757" s="13"/>
      <c r="AE757" t="e">
        <f>IF($AI757="Y",(_xlfn.XLOOKUP($Z757,#REF!,#REF!,)),"")</f>
        <v>#REF!</v>
      </c>
      <c r="AF757" t="e">
        <f>IF($AI757="Y",(_xlfn.XLOOKUP($Z757,#REF!,#REF!,)),"")</f>
        <v>#REF!</v>
      </c>
      <c r="AG757" t="e">
        <f>IF($AI757="Y",(_xlfn.XLOOKUP($Z757,#REF!,#REF!,)),"")</f>
        <v>#REF!</v>
      </c>
      <c r="AH757" t="e">
        <f>IF($AI757="Y",(_xlfn.XLOOKUP($Z757,#REF!,#REF!,)),"")</f>
        <v>#REF!</v>
      </c>
      <c r="AI757" t="e">
        <f>_xlfn.IFNA(_xlfn.XLOOKUP($Z757,#REF!,#REF!,),"")</f>
        <v>#REF!</v>
      </c>
    </row>
    <row r="758" spans="1:35" hidden="1">
      <c r="A758" s="2" t="s">
        <v>3989</v>
      </c>
      <c r="B758" s="2" t="s">
        <v>2817</v>
      </c>
      <c r="C758" s="2" t="s">
        <v>4667</v>
      </c>
      <c r="D758" s="2" t="s">
        <v>4666</v>
      </c>
      <c r="E758" s="2" t="s">
        <v>4609</v>
      </c>
      <c r="F758" s="2" t="s">
        <v>2847</v>
      </c>
      <c r="G758" s="2" t="s">
        <v>154</v>
      </c>
      <c r="H758" s="2" t="s">
        <v>3991</v>
      </c>
      <c r="I758" s="2" t="s">
        <v>3991</v>
      </c>
      <c r="J758" s="2"/>
      <c r="K758" s="2" t="s">
        <v>66</v>
      </c>
      <c r="L758" s="2" t="s">
        <v>66</v>
      </c>
      <c r="M758" s="2" t="s">
        <v>66</v>
      </c>
      <c r="N758" s="2" t="s">
        <v>66</v>
      </c>
      <c r="O758" s="2" t="s">
        <v>66</v>
      </c>
      <c r="P758" s="2" t="s">
        <v>3992</v>
      </c>
      <c r="Q758" s="2" t="s">
        <v>157</v>
      </c>
      <c r="R758" s="2" t="s">
        <v>66</v>
      </c>
      <c r="S758" s="2" t="s">
        <v>2647</v>
      </c>
      <c r="T758" s="2" t="s">
        <v>2849</v>
      </c>
      <c r="U758" s="2"/>
      <c r="V758" s="2"/>
      <c r="W758" s="2" t="s">
        <v>112</v>
      </c>
      <c r="X758" s="3">
        <v>24</v>
      </c>
      <c r="Y758" s="2"/>
      <c r="Z758" s="13"/>
      <c r="AE758" t="e">
        <f>IF($AI758="Y",(_xlfn.XLOOKUP($Z758,#REF!,#REF!,)),"")</f>
        <v>#REF!</v>
      </c>
      <c r="AF758" t="e">
        <f>IF($AI758="Y",(_xlfn.XLOOKUP($Z758,#REF!,#REF!,)),"")</f>
        <v>#REF!</v>
      </c>
      <c r="AG758" t="e">
        <f>IF($AI758="Y",(_xlfn.XLOOKUP($Z758,#REF!,#REF!,)),"")</f>
        <v>#REF!</v>
      </c>
      <c r="AH758" t="e">
        <f>IF($AI758="Y",(_xlfn.XLOOKUP($Z758,#REF!,#REF!,)),"")</f>
        <v>#REF!</v>
      </c>
      <c r="AI758" t="e">
        <f>_xlfn.IFNA(_xlfn.XLOOKUP($Z758,#REF!,#REF!,),"")</f>
        <v>#REF!</v>
      </c>
    </row>
    <row r="759" spans="1:35" hidden="1">
      <c r="A759" s="2" t="s">
        <v>3989</v>
      </c>
      <c r="B759" s="2" t="s">
        <v>89</v>
      </c>
      <c r="C759" s="2" t="s">
        <v>4668</v>
      </c>
      <c r="D759" s="2" t="s">
        <v>241</v>
      </c>
      <c r="E759" s="1" t="s">
        <v>4669</v>
      </c>
      <c r="F759" s="2" t="s">
        <v>211</v>
      </c>
      <c r="G759" s="2" t="s">
        <v>83</v>
      </c>
      <c r="H759" s="2" t="s">
        <v>3991</v>
      </c>
      <c r="I759" s="2" t="s">
        <v>3991</v>
      </c>
      <c r="J759" s="2"/>
      <c r="K759" s="2" t="s">
        <v>66</v>
      </c>
      <c r="L759" s="2" t="s">
        <v>66</v>
      </c>
      <c r="M759" s="2" t="s">
        <v>66</v>
      </c>
      <c r="N759" s="2" t="s">
        <v>66</v>
      </c>
      <c r="O759" s="2" t="s">
        <v>66</v>
      </c>
      <c r="P759" s="2" t="s">
        <v>3992</v>
      </c>
      <c r="Q759" s="2" t="s">
        <v>225</v>
      </c>
      <c r="R759" s="2" t="s">
        <v>66</v>
      </c>
      <c r="S759" s="2" t="s">
        <v>99</v>
      </c>
      <c r="T759" s="2" t="s">
        <v>247</v>
      </c>
      <c r="U759" s="2"/>
      <c r="V759" s="2"/>
      <c r="W759" s="2" t="s">
        <v>62</v>
      </c>
      <c r="X759" s="4" t="s">
        <v>102</v>
      </c>
      <c r="Y759" s="2"/>
      <c r="Z759" s="13"/>
      <c r="AE759" t="e">
        <f>IF($AI759="Y",(_xlfn.XLOOKUP($Z759,#REF!,#REF!,)),"")</f>
        <v>#REF!</v>
      </c>
      <c r="AF759" t="e">
        <f>IF($AI759="Y",(_xlfn.XLOOKUP($Z759,#REF!,#REF!,)),"")</f>
        <v>#REF!</v>
      </c>
      <c r="AG759" t="e">
        <f>IF($AI759="Y",(_xlfn.XLOOKUP($Z759,#REF!,#REF!,)),"")</f>
        <v>#REF!</v>
      </c>
      <c r="AH759" t="e">
        <f>IF($AI759="Y",(_xlfn.XLOOKUP($Z759,#REF!,#REF!,)),"")</f>
        <v>#REF!</v>
      </c>
      <c r="AI759" t="e">
        <f>_xlfn.IFNA(_xlfn.XLOOKUP($Z759,#REF!,#REF!,),"")</f>
        <v>#REF!</v>
      </c>
    </row>
    <row r="760" spans="1:35" hidden="1">
      <c r="A760" s="2" t="s">
        <v>3989</v>
      </c>
      <c r="B760" s="2" t="s">
        <v>89</v>
      </c>
      <c r="C760" s="2" t="s">
        <v>4670</v>
      </c>
      <c r="D760" s="2" t="s">
        <v>241</v>
      </c>
      <c r="E760" s="2" t="s">
        <v>242</v>
      </c>
      <c r="F760" s="2" t="s">
        <v>211</v>
      </c>
      <c r="G760" s="2" t="s">
        <v>83</v>
      </c>
      <c r="H760" s="2" t="s">
        <v>3991</v>
      </c>
      <c r="I760" s="2" t="s">
        <v>3991</v>
      </c>
      <c r="J760" s="2"/>
      <c r="K760" s="2" t="s">
        <v>66</v>
      </c>
      <c r="L760" s="2" t="s">
        <v>66</v>
      </c>
      <c r="M760" s="2" t="s">
        <v>66</v>
      </c>
      <c r="N760" s="2" t="s">
        <v>66</v>
      </c>
      <c r="O760" s="2" t="s">
        <v>66</v>
      </c>
      <c r="P760" s="2" t="s">
        <v>3992</v>
      </c>
      <c r="Q760" s="2" t="s">
        <v>225</v>
      </c>
      <c r="R760" s="2" t="s">
        <v>66</v>
      </c>
      <c r="S760" s="2" t="s">
        <v>99</v>
      </c>
      <c r="T760" s="2" t="s">
        <v>247</v>
      </c>
      <c r="U760" s="2"/>
      <c r="V760" s="2"/>
      <c r="W760" s="2" t="s">
        <v>112</v>
      </c>
      <c r="X760" s="1">
        <v>230</v>
      </c>
      <c r="Y760" s="2"/>
      <c r="Z760" s="13"/>
      <c r="AE760" t="e">
        <f>IF($AI760="Y",(_xlfn.XLOOKUP($Z760,#REF!,#REF!,)),"")</f>
        <v>#REF!</v>
      </c>
      <c r="AF760" t="e">
        <f>IF($AI760="Y",(_xlfn.XLOOKUP($Z760,#REF!,#REF!,)),"")</f>
        <v>#REF!</v>
      </c>
      <c r="AG760" t="e">
        <f>IF($AI760="Y",(_xlfn.XLOOKUP($Z760,#REF!,#REF!,)),"")</f>
        <v>#REF!</v>
      </c>
      <c r="AH760" t="e">
        <f>IF($AI760="Y",(_xlfn.XLOOKUP($Z760,#REF!,#REF!,)),"")</f>
        <v>#REF!</v>
      </c>
      <c r="AI760" t="e">
        <f>_xlfn.IFNA(_xlfn.XLOOKUP($Z760,#REF!,#REF!,),"")</f>
        <v>#REF!</v>
      </c>
    </row>
    <row r="761" spans="1:35" hidden="1">
      <c r="A761" s="2" t="s">
        <v>3989</v>
      </c>
      <c r="B761" s="2" t="s">
        <v>89</v>
      </c>
      <c r="C761" s="2" t="s">
        <v>4671</v>
      </c>
      <c r="D761" s="2" t="s">
        <v>241</v>
      </c>
      <c r="E761" s="2" t="s">
        <v>3402</v>
      </c>
      <c r="F761" s="2" t="s">
        <v>211</v>
      </c>
      <c r="G761" s="2" t="s">
        <v>83</v>
      </c>
      <c r="H761" s="2" t="s">
        <v>3991</v>
      </c>
      <c r="I761" s="2" t="s">
        <v>3991</v>
      </c>
      <c r="J761" s="2"/>
      <c r="K761" s="2" t="s">
        <v>66</v>
      </c>
      <c r="L761" s="2" t="s">
        <v>66</v>
      </c>
      <c r="M761" s="2" t="s">
        <v>66</v>
      </c>
      <c r="N761" s="2" t="s">
        <v>66</v>
      </c>
      <c r="O761" s="2" t="s">
        <v>66</v>
      </c>
      <c r="P761" s="2" t="s">
        <v>3992</v>
      </c>
      <c r="Q761" s="2" t="s">
        <v>225</v>
      </c>
      <c r="R761" s="2" t="s">
        <v>66</v>
      </c>
      <c r="S761" s="2" t="s">
        <v>99</v>
      </c>
      <c r="T761" s="2" t="s">
        <v>247</v>
      </c>
      <c r="U761" s="2"/>
      <c r="V761" s="2"/>
      <c r="W761" s="2" t="s">
        <v>62</v>
      </c>
      <c r="X761" s="4" t="s">
        <v>102</v>
      </c>
      <c r="Y761" s="2"/>
      <c r="Z761" s="13"/>
      <c r="AE761" t="e">
        <f>IF($AI761="Y",(_xlfn.XLOOKUP($Z761,#REF!,#REF!,)),"")</f>
        <v>#REF!</v>
      </c>
      <c r="AF761" t="e">
        <f>IF($AI761="Y",(_xlfn.XLOOKUP($Z761,#REF!,#REF!,)),"")</f>
        <v>#REF!</v>
      </c>
      <c r="AG761" t="e">
        <f>IF($AI761="Y",(_xlfn.XLOOKUP($Z761,#REF!,#REF!,)),"")</f>
        <v>#REF!</v>
      </c>
      <c r="AH761" t="e">
        <f>IF($AI761="Y",(_xlfn.XLOOKUP($Z761,#REF!,#REF!,)),"")</f>
        <v>#REF!</v>
      </c>
      <c r="AI761" t="e">
        <f>_xlfn.IFNA(_xlfn.XLOOKUP($Z761,#REF!,#REF!,),"")</f>
        <v>#REF!</v>
      </c>
    </row>
    <row r="762" spans="1:35" hidden="1">
      <c r="A762" s="2" t="s">
        <v>3989</v>
      </c>
      <c r="B762" s="2" t="s">
        <v>1465</v>
      </c>
      <c r="C762" s="2" t="s">
        <v>4672</v>
      </c>
      <c r="D762" s="2" t="s">
        <v>1544</v>
      </c>
      <c r="E762" s="1" t="s">
        <v>4669</v>
      </c>
      <c r="F762" s="2" t="s">
        <v>1523</v>
      </c>
      <c r="G762" s="2" t="s">
        <v>83</v>
      </c>
      <c r="H762" s="2" t="s">
        <v>3991</v>
      </c>
      <c r="I762" s="2" t="s">
        <v>3991</v>
      </c>
      <c r="J762" s="2"/>
      <c r="K762" s="2" t="s">
        <v>66</v>
      </c>
      <c r="L762" s="2" t="s">
        <v>66</v>
      </c>
      <c r="M762" s="2" t="s">
        <v>66</v>
      </c>
      <c r="N762" s="2" t="s">
        <v>66</v>
      </c>
      <c r="O762" s="2" t="s">
        <v>66</v>
      </c>
      <c r="P762" s="2" t="s">
        <v>3992</v>
      </c>
      <c r="Q762" s="2" t="s">
        <v>225</v>
      </c>
      <c r="R762" s="2" t="s">
        <v>66</v>
      </c>
      <c r="S762" s="2" t="s">
        <v>1475</v>
      </c>
      <c r="T762" s="2" t="s">
        <v>1545</v>
      </c>
      <c r="U762" s="2"/>
      <c r="V762" s="2"/>
      <c r="W762" s="2" t="s">
        <v>62</v>
      </c>
      <c r="X762" s="4" t="s">
        <v>102</v>
      </c>
      <c r="Y762" s="2"/>
      <c r="Z762" s="13"/>
      <c r="AE762" t="e">
        <f>IF($AI762="Y",(_xlfn.XLOOKUP($Z762,#REF!,#REF!,)),"")</f>
        <v>#REF!</v>
      </c>
      <c r="AF762" t="e">
        <f>IF($AI762="Y",(_xlfn.XLOOKUP($Z762,#REF!,#REF!,)),"")</f>
        <v>#REF!</v>
      </c>
      <c r="AG762" t="e">
        <f>IF($AI762="Y",(_xlfn.XLOOKUP($Z762,#REF!,#REF!,)),"")</f>
        <v>#REF!</v>
      </c>
      <c r="AH762" t="e">
        <f>IF($AI762="Y",(_xlfn.XLOOKUP($Z762,#REF!,#REF!,)),"")</f>
        <v>#REF!</v>
      </c>
      <c r="AI762" t="e">
        <f>_xlfn.IFNA(_xlfn.XLOOKUP($Z762,#REF!,#REF!,),"")</f>
        <v>#REF!</v>
      </c>
    </row>
    <row r="763" spans="1:35" hidden="1">
      <c r="A763" s="2" t="s">
        <v>3989</v>
      </c>
      <c r="B763" s="2" t="s">
        <v>1465</v>
      </c>
      <c r="C763" s="2" t="s">
        <v>4673</v>
      </c>
      <c r="D763" s="2" t="s">
        <v>1544</v>
      </c>
      <c r="E763" s="2" t="s">
        <v>242</v>
      </c>
      <c r="F763" s="2" t="s">
        <v>1523</v>
      </c>
      <c r="G763" s="2" t="s">
        <v>83</v>
      </c>
      <c r="H763" s="2" t="s">
        <v>3991</v>
      </c>
      <c r="I763" s="2" t="s">
        <v>3991</v>
      </c>
      <c r="J763" s="2"/>
      <c r="K763" s="2" t="s">
        <v>66</v>
      </c>
      <c r="L763" s="2" t="s">
        <v>66</v>
      </c>
      <c r="M763" s="2" t="s">
        <v>66</v>
      </c>
      <c r="N763" s="2" t="s">
        <v>66</v>
      </c>
      <c r="O763" s="2" t="s">
        <v>66</v>
      </c>
      <c r="P763" s="2" t="s">
        <v>3992</v>
      </c>
      <c r="Q763" s="2" t="s">
        <v>225</v>
      </c>
      <c r="R763" s="2" t="s">
        <v>66</v>
      </c>
      <c r="S763" s="2" t="s">
        <v>1475</v>
      </c>
      <c r="T763" s="2" t="s">
        <v>1545</v>
      </c>
      <c r="U763" s="2"/>
      <c r="V763" s="2"/>
      <c r="W763" s="2" t="s">
        <v>112</v>
      </c>
      <c r="X763" s="1">
        <v>230</v>
      </c>
      <c r="Y763" s="2"/>
      <c r="Z763" s="13"/>
      <c r="AE763" t="e">
        <f>IF($AI763="Y",(_xlfn.XLOOKUP($Z763,#REF!,#REF!,)),"")</f>
        <v>#REF!</v>
      </c>
      <c r="AF763" t="e">
        <f>IF($AI763="Y",(_xlfn.XLOOKUP($Z763,#REF!,#REF!,)),"")</f>
        <v>#REF!</v>
      </c>
      <c r="AG763" t="e">
        <f>IF($AI763="Y",(_xlfn.XLOOKUP($Z763,#REF!,#REF!,)),"")</f>
        <v>#REF!</v>
      </c>
      <c r="AH763" t="e">
        <f>IF($AI763="Y",(_xlfn.XLOOKUP($Z763,#REF!,#REF!,)),"")</f>
        <v>#REF!</v>
      </c>
      <c r="AI763" t="e">
        <f>_xlfn.IFNA(_xlfn.XLOOKUP($Z763,#REF!,#REF!,),"")</f>
        <v>#REF!</v>
      </c>
    </row>
    <row r="764" spans="1:35" hidden="1">
      <c r="A764" s="2" t="s">
        <v>3989</v>
      </c>
      <c r="B764" s="2" t="s">
        <v>1465</v>
      </c>
      <c r="C764" s="2" t="s">
        <v>4674</v>
      </c>
      <c r="D764" s="2" t="s">
        <v>1544</v>
      </c>
      <c r="E764" s="2" t="s">
        <v>3402</v>
      </c>
      <c r="F764" s="2" t="s">
        <v>1523</v>
      </c>
      <c r="G764" s="2" t="s">
        <v>83</v>
      </c>
      <c r="H764" s="2" t="s">
        <v>3991</v>
      </c>
      <c r="I764" s="2" t="s">
        <v>3991</v>
      </c>
      <c r="J764" s="2"/>
      <c r="K764" s="2" t="s">
        <v>66</v>
      </c>
      <c r="L764" s="2" t="s">
        <v>66</v>
      </c>
      <c r="M764" s="2" t="s">
        <v>66</v>
      </c>
      <c r="N764" s="2" t="s">
        <v>66</v>
      </c>
      <c r="O764" s="2" t="s">
        <v>66</v>
      </c>
      <c r="P764" s="2" t="s">
        <v>3992</v>
      </c>
      <c r="Q764" s="2" t="s">
        <v>225</v>
      </c>
      <c r="R764" s="2" t="s">
        <v>66</v>
      </c>
      <c r="S764" s="2" t="s">
        <v>1475</v>
      </c>
      <c r="T764" s="2" t="s">
        <v>1545</v>
      </c>
      <c r="U764" s="2"/>
      <c r="V764" s="2"/>
      <c r="W764" s="2" t="s">
        <v>62</v>
      </c>
      <c r="X764" s="4" t="s">
        <v>102</v>
      </c>
      <c r="Y764" s="2"/>
      <c r="Z764" s="13"/>
      <c r="AE764" t="e">
        <f>IF($AI764="Y",(_xlfn.XLOOKUP($Z764,#REF!,#REF!,)),"")</f>
        <v>#REF!</v>
      </c>
      <c r="AF764" t="e">
        <f>IF($AI764="Y",(_xlfn.XLOOKUP($Z764,#REF!,#REF!,)),"")</f>
        <v>#REF!</v>
      </c>
      <c r="AG764" t="e">
        <f>IF($AI764="Y",(_xlfn.XLOOKUP($Z764,#REF!,#REF!,)),"")</f>
        <v>#REF!</v>
      </c>
      <c r="AH764" t="e">
        <f>IF($AI764="Y",(_xlfn.XLOOKUP($Z764,#REF!,#REF!,)),"")</f>
        <v>#REF!</v>
      </c>
      <c r="AI764" t="e">
        <f>_xlfn.IFNA(_xlfn.XLOOKUP($Z764,#REF!,#REF!,),"")</f>
        <v>#REF!</v>
      </c>
    </row>
    <row r="765" spans="1:35" hidden="1">
      <c r="A765" s="2" t="s">
        <v>3989</v>
      </c>
      <c r="B765" s="2" t="s">
        <v>1465</v>
      </c>
      <c r="C765" s="2" t="s">
        <v>4675</v>
      </c>
      <c r="D765" s="2" t="s">
        <v>1623</v>
      </c>
      <c r="E765" s="1" t="s">
        <v>4669</v>
      </c>
      <c r="F765" s="2" t="s">
        <v>1594</v>
      </c>
      <c r="G765" s="2" t="s">
        <v>83</v>
      </c>
      <c r="H765" s="2" t="s">
        <v>3991</v>
      </c>
      <c r="I765" s="2" t="s">
        <v>3991</v>
      </c>
      <c r="J765" s="2"/>
      <c r="K765" s="2" t="s">
        <v>66</v>
      </c>
      <c r="L765" s="2" t="s">
        <v>66</v>
      </c>
      <c r="M765" s="2" t="s">
        <v>66</v>
      </c>
      <c r="N765" s="2" t="s">
        <v>66</v>
      </c>
      <c r="O765" s="2" t="s">
        <v>66</v>
      </c>
      <c r="P765" s="2" t="s">
        <v>3992</v>
      </c>
      <c r="Q765" s="2" t="s">
        <v>225</v>
      </c>
      <c r="R765" s="2" t="s">
        <v>66</v>
      </c>
      <c r="S765" s="2" t="s">
        <v>1587</v>
      </c>
      <c r="T765" s="2" t="s">
        <v>1624</v>
      </c>
      <c r="U765" s="2"/>
      <c r="V765" s="2"/>
      <c r="W765" s="2" t="s">
        <v>62</v>
      </c>
      <c r="X765" s="4" t="s">
        <v>102</v>
      </c>
      <c r="Y765" s="2"/>
      <c r="Z765" s="13"/>
      <c r="AE765" t="e">
        <f>IF($AI765="Y",(_xlfn.XLOOKUP($Z765,#REF!,#REF!,)),"")</f>
        <v>#REF!</v>
      </c>
      <c r="AF765" t="e">
        <f>IF($AI765="Y",(_xlfn.XLOOKUP($Z765,#REF!,#REF!,)),"")</f>
        <v>#REF!</v>
      </c>
      <c r="AG765" t="e">
        <f>IF($AI765="Y",(_xlfn.XLOOKUP($Z765,#REF!,#REF!,)),"")</f>
        <v>#REF!</v>
      </c>
      <c r="AH765" t="e">
        <f>IF($AI765="Y",(_xlfn.XLOOKUP($Z765,#REF!,#REF!,)),"")</f>
        <v>#REF!</v>
      </c>
      <c r="AI765" t="e">
        <f>_xlfn.IFNA(_xlfn.XLOOKUP($Z765,#REF!,#REF!,),"")</f>
        <v>#REF!</v>
      </c>
    </row>
    <row r="766" spans="1:35" hidden="1">
      <c r="A766" s="2" t="s">
        <v>3989</v>
      </c>
      <c r="B766" s="2" t="s">
        <v>1465</v>
      </c>
      <c r="C766" s="2" t="s">
        <v>4676</v>
      </c>
      <c r="D766" s="2" t="s">
        <v>1623</v>
      </c>
      <c r="E766" s="2" t="s">
        <v>242</v>
      </c>
      <c r="F766" s="2" t="s">
        <v>1594</v>
      </c>
      <c r="G766" s="2" t="s">
        <v>83</v>
      </c>
      <c r="H766" s="2" t="s">
        <v>3991</v>
      </c>
      <c r="I766" s="2" t="s">
        <v>3991</v>
      </c>
      <c r="J766" s="2"/>
      <c r="K766" s="2" t="s">
        <v>66</v>
      </c>
      <c r="L766" s="2" t="s">
        <v>66</v>
      </c>
      <c r="M766" s="2" t="s">
        <v>66</v>
      </c>
      <c r="N766" s="2" t="s">
        <v>66</v>
      </c>
      <c r="O766" s="2" t="s">
        <v>66</v>
      </c>
      <c r="P766" s="2" t="s">
        <v>3992</v>
      </c>
      <c r="Q766" s="2" t="s">
        <v>225</v>
      </c>
      <c r="R766" s="2" t="s">
        <v>66</v>
      </c>
      <c r="S766" s="2" t="s">
        <v>1587</v>
      </c>
      <c r="T766" s="2" t="s">
        <v>1624</v>
      </c>
      <c r="U766" s="2"/>
      <c r="V766" s="2"/>
      <c r="W766" s="2" t="s">
        <v>112</v>
      </c>
      <c r="X766" s="1">
        <v>230</v>
      </c>
      <c r="Y766" s="2"/>
      <c r="Z766" s="13"/>
      <c r="AE766" t="e">
        <f>IF($AI766="Y",(_xlfn.XLOOKUP($Z766,#REF!,#REF!,)),"")</f>
        <v>#REF!</v>
      </c>
      <c r="AF766" t="e">
        <f>IF($AI766="Y",(_xlfn.XLOOKUP($Z766,#REF!,#REF!,)),"")</f>
        <v>#REF!</v>
      </c>
      <c r="AG766" t="e">
        <f>IF($AI766="Y",(_xlfn.XLOOKUP($Z766,#REF!,#REF!,)),"")</f>
        <v>#REF!</v>
      </c>
      <c r="AH766" t="e">
        <f>IF($AI766="Y",(_xlfn.XLOOKUP($Z766,#REF!,#REF!,)),"")</f>
        <v>#REF!</v>
      </c>
      <c r="AI766" t="e">
        <f>_xlfn.IFNA(_xlfn.XLOOKUP($Z766,#REF!,#REF!,),"")</f>
        <v>#REF!</v>
      </c>
    </row>
    <row r="767" spans="1:35" hidden="1">
      <c r="A767" s="2" t="s">
        <v>3989</v>
      </c>
      <c r="B767" s="2" t="s">
        <v>1465</v>
      </c>
      <c r="C767" s="2" t="s">
        <v>4677</v>
      </c>
      <c r="D767" s="2" t="s">
        <v>1623</v>
      </c>
      <c r="E767" s="2" t="s">
        <v>3402</v>
      </c>
      <c r="F767" s="2" t="s">
        <v>1594</v>
      </c>
      <c r="G767" s="2" t="s">
        <v>83</v>
      </c>
      <c r="H767" s="2" t="s">
        <v>3991</v>
      </c>
      <c r="I767" s="2" t="s">
        <v>3991</v>
      </c>
      <c r="J767" s="2"/>
      <c r="K767" s="2" t="s">
        <v>66</v>
      </c>
      <c r="L767" s="2" t="s">
        <v>66</v>
      </c>
      <c r="M767" s="2" t="s">
        <v>66</v>
      </c>
      <c r="N767" s="2" t="s">
        <v>66</v>
      </c>
      <c r="O767" s="2" t="s">
        <v>66</v>
      </c>
      <c r="P767" s="2" t="s">
        <v>3992</v>
      </c>
      <c r="Q767" s="2" t="s">
        <v>225</v>
      </c>
      <c r="R767" s="2" t="s">
        <v>66</v>
      </c>
      <c r="S767" s="2" t="s">
        <v>1587</v>
      </c>
      <c r="T767" s="2" t="s">
        <v>1624</v>
      </c>
      <c r="U767" s="2"/>
      <c r="V767" s="2"/>
      <c r="W767" s="2" t="s">
        <v>62</v>
      </c>
      <c r="X767" s="4" t="s">
        <v>102</v>
      </c>
      <c r="Y767" s="2"/>
      <c r="Z767" s="13"/>
      <c r="AE767" t="e">
        <f>IF($AI767="Y",(_xlfn.XLOOKUP($Z767,#REF!,#REF!,)),"")</f>
        <v>#REF!</v>
      </c>
      <c r="AF767" t="e">
        <f>IF($AI767="Y",(_xlfn.XLOOKUP($Z767,#REF!,#REF!,)),"")</f>
        <v>#REF!</v>
      </c>
      <c r="AG767" t="e">
        <f>IF($AI767="Y",(_xlfn.XLOOKUP($Z767,#REF!,#REF!,)),"")</f>
        <v>#REF!</v>
      </c>
      <c r="AH767" t="e">
        <f>IF($AI767="Y",(_xlfn.XLOOKUP($Z767,#REF!,#REF!,)),"")</f>
        <v>#REF!</v>
      </c>
      <c r="AI767" t="e">
        <f>_xlfn.IFNA(_xlfn.XLOOKUP($Z767,#REF!,#REF!,),"")</f>
        <v>#REF!</v>
      </c>
    </row>
    <row r="768" spans="1:35" hidden="1">
      <c r="A768" s="2" t="s">
        <v>3989</v>
      </c>
      <c r="B768" s="2" t="s">
        <v>1908</v>
      </c>
      <c r="C768" s="2" t="s">
        <v>4678</v>
      </c>
      <c r="D768" s="2" t="s">
        <v>1910</v>
      </c>
      <c r="E768" s="1" t="s">
        <v>4669</v>
      </c>
      <c r="F768" s="2" t="s">
        <v>1911</v>
      </c>
      <c r="G768" s="2" t="s">
        <v>83</v>
      </c>
      <c r="H768" s="2" t="s">
        <v>3991</v>
      </c>
      <c r="I768" s="2" t="s">
        <v>3991</v>
      </c>
      <c r="J768" s="2"/>
      <c r="K768" s="2" t="s">
        <v>66</v>
      </c>
      <c r="L768" s="2" t="s">
        <v>66</v>
      </c>
      <c r="M768" s="2" t="s">
        <v>66</v>
      </c>
      <c r="N768" s="2" t="s">
        <v>66</v>
      </c>
      <c r="O768" s="2" t="s">
        <v>66</v>
      </c>
      <c r="P768" s="2" t="s">
        <v>3992</v>
      </c>
      <c r="Q768" s="2" t="s">
        <v>225</v>
      </c>
      <c r="R768" s="2" t="s">
        <v>66</v>
      </c>
      <c r="S768" s="2" t="s">
        <v>1912</v>
      </c>
      <c r="T768" s="2" t="s">
        <v>1913</v>
      </c>
      <c r="U768" s="2"/>
      <c r="V768" s="2"/>
      <c r="W768" s="2" t="s">
        <v>62</v>
      </c>
      <c r="X768" s="4" t="s">
        <v>102</v>
      </c>
      <c r="Y768" s="2"/>
      <c r="Z768" s="13"/>
      <c r="AE768" t="e">
        <f>IF($AI768="Y",(_xlfn.XLOOKUP($Z768,#REF!,#REF!,)),"")</f>
        <v>#REF!</v>
      </c>
      <c r="AF768" t="e">
        <f>IF($AI768="Y",(_xlfn.XLOOKUP($Z768,#REF!,#REF!,)),"")</f>
        <v>#REF!</v>
      </c>
      <c r="AG768" t="e">
        <f>IF($AI768="Y",(_xlfn.XLOOKUP($Z768,#REF!,#REF!,)),"")</f>
        <v>#REF!</v>
      </c>
      <c r="AH768" t="e">
        <f>IF($AI768="Y",(_xlfn.XLOOKUP($Z768,#REF!,#REF!,)),"")</f>
        <v>#REF!</v>
      </c>
      <c r="AI768" t="e">
        <f>_xlfn.IFNA(_xlfn.XLOOKUP($Z768,#REF!,#REF!,),"")</f>
        <v>#REF!</v>
      </c>
    </row>
    <row r="769" spans="1:35" hidden="1">
      <c r="A769" s="2" t="s">
        <v>3989</v>
      </c>
      <c r="B769" s="2" t="s">
        <v>1908</v>
      </c>
      <c r="C769" s="2" t="s">
        <v>4679</v>
      </c>
      <c r="D769" s="2" t="s">
        <v>1910</v>
      </c>
      <c r="E769" s="2" t="s">
        <v>242</v>
      </c>
      <c r="F769" s="2" t="s">
        <v>1911</v>
      </c>
      <c r="G769" s="2" t="s">
        <v>83</v>
      </c>
      <c r="H769" s="2" t="s">
        <v>3991</v>
      </c>
      <c r="I769" s="2" t="s">
        <v>3991</v>
      </c>
      <c r="J769" s="2"/>
      <c r="K769" s="2" t="s">
        <v>66</v>
      </c>
      <c r="L769" s="2" t="s">
        <v>66</v>
      </c>
      <c r="M769" s="2" t="s">
        <v>66</v>
      </c>
      <c r="N769" s="2" t="s">
        <v>66</v>
      </c>
      <c r="O769" s="2" t="s">
        <v>66</v>
      </c>
      <c r="P769" s="2" t="s">
        <v>3992</v>
      </c>
      <c r="Q769" s="2" t="s">
        <v>225</v>
      </c>
      <c r="R769" s="2" t="s">
        <v>66</v>
      </c>
      <c r="S769" s="2" t="s">
        <v>1912</v>
      </c>
      <c r="T769" s="2" t="s">
        <v>1913</v>
      </c>
      <c r="U769" s="2"/>
      <c r="V769" s="2"/>
      <c r="W769" s="2" t="s">
        <v>112</v>
      </c>
      <c r="X769" s="1">
        <v>230</v>
      </c>
      <c r="Y769" s="2"/>
      <c r="Z769" s="13"/>
      <c r="AE769" t="e">
        <f>IF($AI769="Y",(_xlfn.XLOOKUP($Z769,#REF!,#REF!,)),"")</f>
        <v>#REF!</v>
      </c>
      <c r="AF769" t="e">
        <f>IF($AI769="Y",(_xlfn.XLOOKUP($Z769,#REF!,#REF!,)),"")</f>
        <v>#REF!</v>
      </c>
      <c r="AG769" t="e">
        <f>IF($AI769="Y",(_xlfn.XLOOKUP($Z769,#REF!,#REF!,)),"")</f>
        <v>#REF!</v>
      </c>
      <c r="AH769" t="e">
        <f>IF($AI769="Y",(_xlfn.XLOOKUP($Z769,#REF!,#REF!,)),"")</f>
        <v>#REF!</v>
      </c>
      <c r="AI769" t="e">
        <f>_xlfn.IFNA(_xlfn.XLOOKUP($Z769,#REF!,#REF!,),"")</f>
        <v>#REF!</v>
      </c>
    </row>
    <row r="770" spans="1:35" hidden="1">
      <c r="A770" s="2" t="s">
        <v>3989</v>
      </c>
      <c r="B770" s="2" t="s">
        <v>1908</v>
      </c>
      <c r="C770" s="2" t="s">
        <v>4680</v>
      </c>
      <c r="D770" s="2" t="s">
        <v>1921</v>
      </c>
      <c r="E770" s="2" t="s">
        <v>3402</v>
      </c>
      <c r="F770" s="2" t="s">
        <v>1911</v>
      </c>
      <c r="G770" s="2" t="s">
        <v>83</v>
      </c>
      <c r="H770" s="2" t="s">
        <v>3991</v>
      </c>
      <c r="I770" s="2" t="s">
        <v>3991</v>
      </c>
      <c r="J770" s="2"/>
      <c r="K770" s="2" t="s">
        <v>66</v>
      </c>
      <c r="L770" s="2" t="s">
        <v>66</v>
      </c>
      <c r="M770" s="2" t="s">
        <v>66</v>
      </c>
      <c r="N770" s="2" t="s">
        <v>66</v>
      </c>
      <c r="O770" s="2" t="s">
        <v>66</v>
      </c>
      <c r="P770" s="2" t="s">
        <v>3992</v>
      </c>
      <c r="Q770" s="2" t="s">
        <v>225</v>
      </c>
      <c r="R770" s="2" t="s">
        <v>66</v>
      </c>
      <c r="S770" s="2" t="s">
        <v>1912</v>
      </c>
      <c r="T770" s="2" t="s">
        <v>1913</v>
      </c>
      <c r="U770" s="2"/>
      <c r="V770" s="2"/>
      <c r="W770" s="2" t="s">
        <v>62</v>
      </c>
      <c r="X770" s="4" t="s">
        <v>102</v>
      </c>
      <c r="Y770" s="2"/>
      <c r="Z770" s="13"/>
      <c r="AE770" t="e">
        <f>IF($AI770="Y",(_xlfn.XLOOKUP($Z770,#REF!,#REF!,)),"")</f>
        <v>#REF!</v>
      </c>
      <c r="AF770" t="e">
        <f>IF($AI770="Y",(_xlfn.XLOOKUP($Z770,#REF!,#REF!,)),"")</f>
        <v>#REF!</v>
      </c>
      <c r="AG770" t="e">
        <f>IF($AI770="Y",(_xlfn.XLOOKUP($Z770,#REF!,#REF!,)),"")</f>
        <v>#REF!</v>
      </c>
      <c r="AH770" t="e">
        <f>IF($AI770="Y",(_xlfn.XLOOKUP($Z770,#REF!,#REF!,)),"")</f>
        <v>#REF!</v>
      </c>
      <c r="AI770" t="e">
        <f>_xlfn.IFNA(_xlfn.XLOOKUP($Z770,#REF!,#REF!,),"")</f>
        <v>#REF!</v>
      </c>
    </row>
    <row r="771" spans="1:35" hidden="1">
      <c r="A771" s="2" t="s">
        <v>3989</v>
      </c>
      <c r="B771" s="2" t="s">
        <v>1908</v>
      </c>
      <c r="C771" s="2" t="s">
        <v>4681</v>
      </c>
      <c r="D771" s="2" t="s">
        <v>2009</v>
      </c>
      <c r="E771" s="1" t="s">
        <v>4669</v>
      </c>
      <c r="F771" s="2" t="s">
        <v>1956</v>
      </c>
      <c r="G771" s="2" t="s">
        <v>83</v>
      </c>
      <c r="H771" s="2" t="s">
        <v>3991</v>
      </c>
      <c r="I771" s="2" t="s">
        <v>3991</v>
      </c>
      <c r="J771" s="2"/>
      <c r="K771" s="2" t="s">
        <v>66</v>
      </c>
      <c r="L771" s="2" t="s">
        <v>66</v>
      </c>
      <c r="M771" s="2" t="s">
        <v>66</v>
      </c>
      <c r="N771" s="2" t="s">
        <v>66</v>
      </c>
      <c r="O771" s="2" t="s">
        <v>66</v>
      </c>
      <c r="P771" s="2" t="s">
        <v>3992</v>
      </c>
      <c r="Q771" s="2" t="s">
        <v>225</v>
      </c>
      <c r="R771" s="2" t="s">
        <v>66</v>
      </c>
      <c r="S771" s="2" t="s">
        <v>1930</v>
      </c>
      <c r="T771" s="2" t="s">
        <v>2011</v>
      </c>
      <c r="U771" s="2"/>
      <c r="V771" s="2"/>
      <c r="W771" s="2" t="s">
        <v>62</v>
      </c>
      <c r="X771" s="4" t="s">
        <v>102</v>
      </c>
      <c r="Y771" s="2"/>
      <c r="Z771" s="13"/>
      <c r="AE771" t="e">
        <f>IF($AI771="Y",(_xlfn.XLOOKUP($Z771,#REF!,#REF!,)),"")</f>
        <v>#REF!</v>
      </c>
      <c r="AF771" t="e">
        <f>IF($AI771="Y",(_xlfn.XLOOKUP($Z771,#REF!,#REF!,)),"")</f>
        <v>#REF!</v>
      </c>
      <c r="AG771" t="e">
        <f>IF($AI771="Y",(_xlfn.XLOOKUP($Z771,#REF!,#REF!,)),"")</f>
        <v>#REF!</v>
      </c>
      <c r="AH771" t="e">
        <f>IF($AI771="Y",(_xlfn.XLOOKUP($Z771,#REF!,#REF!,)),"")</f>
        <v>#REF!</v>
      </c>
      <c r="AI771" t="e">
        <f>_xlfn.IFNA(_xlfn.XLOOKUP($Z771,#REF!,#REF!,),"")</f>
        <v>#REF!</v>
      </c>
    </row>
    <row r="772" spans="1:35" hidden="1">
      <c r="A772" s="2" t="s">
        <v>3989</v>
      </c>
      <c r="B772" s="2" t="s">
        <v>1908</v>
      </c>
      <c r="C772" s="2" t="s">
        <v>4682</v>
      </c>
      <c r="D772" s="2" t="s">
        <v>2009</v>
      </c>
      <c r="E772" s="2" t="s">
        <v>242</v>
      </c>
      <c r="F772" s="2" t="s">
        <v>1956</v>
      </c>
      <c r="G772" s="2" t="s">
        <v>83</v>
      </c>
      <c r="H772" s="2" t="s">
        <v>3991</v>
      </c>
      <c r="I772" s="2" t="s">
        <v>3991</v>
      </c>
      <c r="J772" s="2"/>
      <c r="K772" s="2" t="s">
        <v>66</v>
      </c>
      <c r="L772" s="2" t="s">
        <v>66</v>
      </c>
      <c r="M772" s="2" t="s">
        <v>66</v>
      </c>
      <c r="N772" s="2" t="s">
        <v>66</v>
      </c>
      <c r="O772" s="2" t="s">
        <v>66</v>
      </c>
      <c r="P772" s="2" t="s">
        <v>3992</v>
      </c>
      <c r="Q772" s="2" t="s">
        <v>225</v>
      </c>
      <c r="R772" s="2" t="s">
        <v>66</v>
      </c>
      <c r="S772" s="2" t="s">
        <v>1930</v>
      </c>
      <c r="T772" s="2" t="s">
        <v>2011</v>
      </c>
      <c r="U772" s="2"/>
      <c r="V772" s="2"/>
      <c r="W772" s="2" t="s">
        <v>112</v>
      </c>
      <c r="X772" s="1">
        <v>230</v>
      </c>
      <c r="Y772" s="2"/>
      <c r="Z772" s="13"/>
      <c r="AE772" t="e">
        <f>IF($AI772="Y",(_xlfn.XLOOKUP($Z772,#REF!,#REF!,)),"")</f>
        <v>#REF!</v>
      </c>
      <c r="AF772" t="e">
        <f>IF($AI772="Y",(_xlfn.XLOOKUP($Z772,#REF!,#REF!,)),"")</f>
        <v>#REF!</v>
      </c>
      <c r="AG772" t="e">
        <f>IF($AI772="Y",(_xlfn.XLOOKUP($Z772,#REF!,#REF!,)),"")</f>
        <v>#REF!</v>
      </c>
      <c r="AH772" t="e">
        <f>IF($AI772="Y",(_xlfn.XLOOKUP($Z772,#REF!,#REF!,)),"")</f>
        <v>#REF!</v>
      </c>
      <c r="AI772" t="e">
        <f>_xlfn.IFNA(_xlfn.XLOOKUP($Z772,#REF!,#REF!,),"")</f>
        <v>#REF!</v>
      </c>
    </row>
    <row r="773" spans="1:35" hidden="1">
      <c r="A773" s="2" t="s">
        <v>3989</v>
      </c>
      <c r="B773" s="2" t="s">
        <v>1908</v>
      </c>
      <c r="C773" s="2" t="s">
        <v>4683</v>
      </c>
      <c r="D773" s="2" t="s">
        <v>2018</v>
      </c>
      <c r="E773" s="2" t="s">
        <v>3402</v>
      </c>
      <c r="F773" s="2" t="s">
        <v>1956</v>
      </c>
      <c r="G773" s="2" t="s">
        <v>83</v>
      </c>
      <c r="H773" s="2" t="s">
        <v>3991</v>
      </c>
      <c r="I773" s="2" t="s">
        <v>3991</v>
      </c>
      <c r="J773" s="2"/>
      <c r="K773" s="2" t="s">
        <v>66</v>
      </c>
      <c r="L773" s="2" t="s">
        <v>66</v>
      </c>
      <c r="M773" s="2" t="s">
        <v>66</v>
      </c>
      <c r="N773" s="2" t="s">
        <v>66</v>
      </c>
      <c r="O773" s="2" t="s">
        <v>66</v>
      </c>
      <c r="P773" s="2" t="s">
        <v>3992</v>
      </c>
      <c r="Q773" s="2" t="s">
        <v>225</v>
      </c>
      <c r="R773" s="2" t="s">
        <v>66</v>
      </c>
      <c r="S773" s="2" t="s">
        <v>1930</v>
      </c>
      <c r="T773" s="2" t="s">
        <v>2011</v>
      </c>
      <c r="U773" s="2"/>
      <c r="V773" s="2"/>
      <c r="W773" s="2" t="s">
        <v>62</v>
      </c>
      <c r="X773" s="4" t="s">
        <v>102</v>
      </c>
      <c r="Y773" s="2"/>
      <c r="Z773" s="13"/>
      <c r="AE773" t="e">
        <f>IF($AI773="Y",(_xlfn.XLOOKUP($Z773,#REF!,#REF!,)),"")</f>
        <v>#REF!</v>
      </c>
      <c r="AF773" t="e">
        <f>IF($AI773="Y",(_xlfn.XLOOKUP($Z773,#REF!,#REF!,)),"")</f>
        <v>#REF!</v>
      </c>
      <c r="AG773" t="e">
        <f>IF($AI773="Y",(_xlfn.XLOOKUP($Z773,#REF!,#REF!,)),"")</f>
        <v>#REF!</v>
      </c>
      <c r="AH773" t="e">
        <f>IF($AI773="Y",(_xlfn.XLOOKUP($Z773,#REF!,#REF!,)),"")</f>
        <v>#REF!</v>
      </c>
      <c r="AI773" t="e">
        <f>_xlfn.IFNA(_xlfn.XLOOKUP($Z773,#REF!,#REF!,),"")</f>
        <v>#REF!</v>
      </c>
    </row>
    <row r="774" spans="1:35" hidden="1">
      <c r="A774" s="2" t="s">
        <v>3989</v>
      </c>
      <c r="B774" s="2" t="s">
        <v>1419</v>
      </c>
      <c r="C774" s="1" t="s">
        <v>4684</v>
      </c>
      <c r="D774" s="2" t="s">
        <v>2215</v>
      </c>
      <c r="E774" s="1" t="s">
        <v>4669</v>
      </c>
      <c r="F774" s="2" t="s">
        <v>2216</v>
      </c>
      <c r="G774" s="2" t="s">
        <v>83</v>
      </c>
      <c r="H774" s="2" t="s">
        <v>3991</v>
      </c>
      <c r="I774" s="2" t="s">
        <v>3991</v>
      </c>
      <c r="J774" s="2"/>
      <c r="K774" s="2" t="s">
        <v>66</v>
      </c>
      <c r="L774" s="2" t="s">
        <v>66</v>
      </c>
      <c r="M774" s="2" t="s">
        <v>66</v>
      </c>
      <c r="N774" s="2" t="s">
        <v>66</v>
      </c>
      <c r="O774" s="2" t="s">
        <v>66</v>
      </c>
      <c r="P774" s="2" t="s">
        <v>3992</v>
      </c>
      <c r="Q774" s="2" t="s">
        <v>225</v>
      </c>
      <c r="R774" s="2" t="s">
        <v>66</v>
      </c>
      <c r="S774" s="2" t="s">
        <v>2192</v>
      </c>
      <c r="T774" s="2" t="s">
        <v>2217</v>
      </c>
      <c r="U774" s="2"/>
      <c r="V774" s="2"/>
      <c r="W774" s="2" t="s">
        <v>62</v>
      </c>
      <c r="X774" s="4" t="s">
        <v>102</v>
      </c>
      <c r="Y774" s="2"/>
      <c r="Z774" s="13"/>
      <c r="AE774" t="e">
        <f>IF($AI774="Y",(_xlfn.XLOOKUP($Z774,#REF!,#REF!,)),"")</f>
        <v>#REF!</v>
      </c>
      <c r="AF774" t="e">
        <f>IF($AI774="Y",(_xlfn.XLOOKUP($Z774,#REF!,#REF!,)),"")</f>
        <v>#REF!</v>
      </c>
      <c r="AG774" t="e">
        <f>IF($AI774="Y",(_xlfn.XLOOKUP($Z774,#REF!,#REF!,)),"")</f>
        <v>#REF!</v>
      </c>
      <c r="AH774" t="e">
        <f>IF($AI774="Y",(_xlfn.XLOOKUP($Z774,#REF!,#REF!,)),"")</f>
        <v>#REF!</v>
      </c>
      <c r="AI774" t="e">
        <f>_xlfn.IFNA(_xlfn.XLOOKUP($Z774,#REF!,#REF!,),"")</f>
        <v>#REF!</v>
      </c>
    </row>
    <row r="775" spans="1:35" hidden="1">
      <c r="A775" s="2" t="s">
        <v>3989</v>
      </c>
      <c r="B775" s="2" t="s">
        <v>1419</v>
      </c>
      <c r="C775" s="2" t="s">
        <v>4685</v>
      </c>
      <c r="D775" s="2" t="s">
        <v>2215</v>
      </c>
      <c r="E775" s="2" t="s">
        <v>242</v>
      </c>
      <c r="F775" s="2" t="s">
        <v>2216</v>
      </c>
      <c r="G775" s="2" t="s">
        <v>83</v>
      </c>
      <c r="H775" s="2" t="s">
        <v>3991</v>
      </c>
      <c r="I775" s="2" t="s">
        <v>3991</v>
      </c>
      <c r="J775" s="2"/>
      <c r="K775" s="2" t="s">
        <v>66</v>
      </c>
      <c r="L775" s="2" t="s">
        <v>66</v>
      </c>
      <c r="M775" s="2" t="s">
        <v>66</v>
      </c>
      <c r="N775" s="2" t="s">
        <v>66</v>
      </c>
      <c r="O775" s="2" t="s">
        <v>66</v>
      </c>
      <c r="P775" s="2" t="s">
        <v>3992</v>
      </c>
      <c r="Q775" s="2" t="s">
        <v>225</v>
      </c>
      <c r="R775" s="2" t="s">
        <v>66</v>
      </c>
      <c r="S775" s="2" t="s">
        <v>2192</v>
      </c>
      <c r="T775" s="2" t="s">
        <v>2217</v>
      </c>
      <c r="U775" s="2"/>
      <c r="V775" s="2"/>
      <c r="W775" s="2" t="s">
        <v>112</v>
      </c>
      <c r="X775" s="1">
        <v>230</v>
      </c>
      <c r="Y775" s="2"/>
      <c r="Z775" s="13"/>
      <c r="AE775" t="e">
        <f>IF($AI775="Y",(_xlfn.XLOOKUP($Z775,#REF!,#REF!,)),"")</f>
        <v>#REF!</v>
      </c>
      <c r="AF775" t="e">
        <f>IF($AI775="Y",(_xlfn.XLOOKUP($Z775,#REF!,#REF!,)),"")</f>
        <v>#REF!</v>
      </c>
      <c r="AG775" t="e">
        <f>IF($AI775="Y",(_xlfn.XLOOKUP($Z775,#REF!,#REF!,)),"")</f>
        <v>#REF!</v>
      </c>
      <c r="AH775" t="e">
        <f>IF($AI775="Y",(_xlfn.XLOOKUP($Z775,#REF!,#REF!,)),"")</f>
        <v>#REF!</v>
      </c>
      <c r="AI775" t="e">
        <f>_xlfn.IFNA(_xlfn.XLOOKUP($Z775,#REF!,#REF!,),"")</f>
        <v>#REF!</v>
      </c>
    </row>
    <row r="776" spans="1:35" hidden="1">
      <c r="A776" s="2" t="s">
        <v>3989</v>
      </c>
      <c r="B776" s="2" t="s">
        <v>1419</v>
      </c>
      <c r="C776" s="2" t="s">
        <v>4686</v>
      </c>
      <c r="D776" s="2" t="s">
        <v>2215</v>
      </c>
      <c r="E776" s="2" t="s">
        <v>3402</v>
      </c>
      <c r="F776" s="2" t="s">
        <v>2216</v>
      </c>
      <c r="G776" s="2" t="s">
        <v>83</v>
      </c>
      <c r="H776" s="2" t="s">
        <v>3991</v>
      </c>
      <c r="I776" s="2" t="s">
        <v>3991</v>
      </c>
      <c r="J776" s="2"/>
      <c r="K776" s="2" t="s">
        <v>66</v>
      </c>
      <c r="L776" s="2" t="s">
        <v>66</v>
      </c>
      <c r="M776" s="2" t="s">
        <v>66</v>
      </c>
      <c r="N776" s="2" t="s">
        <v>66</v>
      </c>
      <c r="O776" s="2" t="s">
        <v>66</v>
      </c>
      <c r="P776" s="2" t="s">
        <v>3992</v>
      </c>
      <c r="Q776" s="2" t="s">
        <v>225</v>
      </c>
      <c r="R776" s="2" t="s">
        <v>66</v>
      </c>
      <c r="S776" s="2" t="s">
        <v>2192</v>
      </c>
      <c r="T776" s="2" t="s">
        <v>2217</v>
      </c>
      <c r="U776" s="2"/>
      <c r="V776" s="2"/>
      <c r="W776" s="2" t="s">
        <v>62</v>
      </c>
      <c r="X776" s="4" t="s">
        <v>102</v>
      </c>
      <c r="Y776" s="2"/>
      <c r="Z776" s="13"/>
      <c r="AE776" t="e">
        <f>IF($AI776="Y",(_xlfn.XLOOKUP($Z776,#REF!,#REF!,)),"")</f>
        <v>#REF!</v>
      </c>
      <c r="AF776" t="e">
        <f>IF($AI776="Y",(_xlfn.XLOOKUP($Z776,#REF!,#REF!,)),"")</f>
        <v>#REF!</v>
      </c>
      <c r="AG776" t="e">
        <f>IF($AI776="Y",(_xlfn.XLOOKUP($Z776,#REF!,#REF!,)),"")</f>
        <v>#REF!</v>
      </c>
      <c r="AH776" t="e">
        <f>IF($AI776="Y",(_xlfn.XLOOKUP($Z776,#REF!,#REF!,)),"")</f>
        <v>#REF!</v>
      </c>
      <c r="AI776" t="e">
        <f>_xlfn.IFNA(_xlfn.XLOOKUP($Z776,#REF!,#REF!,),"")</f>
        <v>#REF!</v>
      </c>
    </row>
    <row r="777" spans="1:35" hidden="1">
      <c r="A777" s="2" t="s">
        <v>3989</v>
      </c>
      <c r="B777" s="2" t="s">
        <v>2817</v>
      </c>
      <c r="C777" s="2" t="s">
        <v>4687</v>
      </c>
      <c r="D777" s="2" t="s">
        <v>2935</v>
      </c>
      <c r="E777" s="1" t="s">
        <v>4669</v>
      </c>
      <c r="F777" s="2" t="s">
        <v>2936</v>
      </c>
      <c r="G777" s="2" t="s">
        <v>83</v>
      </c>
      <c r="H777" s="2" t="s">
        <v>3991</v>
      </c>
      <c r="I777" s="2" t="s">
        <v>3991</v>
      </c>
      <c r="J777" s="2"/>
      <c r="K777" s="2" t="s">
        <v>66</v>
      </c>
      <c r="L777" s="2" t="s">
        <v>66</v>
      </c>
      <c r="M777" s="2" t="s">
        <v>66</v>
      </c>
      <c r="N777" s="2" t="s">
        <v>66</v>
      </c>
      <c r="O777" s="2" t="s">
        <v>66</v>
      </c>
      <c r="P777" s="2" t="s">
        <v>3992</v>
      </c>
      <c r="Q777" s="2" t="s">
        <v>225</v>
      </c>
      <c r="R777" s="2" t="s">
        <v>66</v>
      </c>
      <c r="S777" s="2" t="s">
        <v>2647</v>
      </c>
      <c r="T777" s="2" t="s">
        <v>2937</v>
      </c>
      <c r="U777" s="2"/>
      <c r="V777" s="2"/>
      <c r="W777" s="2" t="s">
        <v>62</v>
      </c>
      <c r="X777" s="4" t="s">
        <v>102</v>
      </c>
      <c r="Y777" s="2"/>
      <c r="Z777" s="13"/>
      <c r="AE777" t="e">
        <f>IF($AI777="Y",(_xlfn.XLOOKUP($Z777,#REF!,#REF!,)),"")</f>
        <v>#REF!</v>
      </c>
      <c r="AF777" t="e">
        <f>IF($AI777="Y",(_xlfn.XLOOKUP($Z777,#REF!,#REF!,)),"")</f>
        <v>#REF!</v>
      </c>
      <c r="AG777" t="e">
        <f>IF($AI777="Y",(_xlfn.XLOOKUP($Z777,#REF!,#REF!,)),"")</f>
        <v>#REF!</v>
      </c>
      <c r="AH777" t="e">
        <f>IF($AI777="Y",(_xlfn.XLOOKUP($Z777,#REF!,#REF!,)),"")</f>
        <v>#REF!</v>
      </c>
      <c r="AI777" t="e">
        <f>_xlfn.IFNA(_xlfn.XLOOKUP($Z777,#REF!,#REF!,),"")</f>
        <v>#REF!</v>
      </c>
    </row>
    <row r="778" spans="1:35" hidden="1">
      <c r="A778" s="2" t="s">
        <v>3989</v>
      </c>
      <c r="B778" s="2" t="s">
        <v>2817</v>
      </c>
      <c r="C778" s="2" t="s">
        <v>4688</v>
      </c>
      <c r="D778" s="2" t="s">
        <v>2935</v>
      </c>
      <c r="E778" s="2" t="s">
        <v>242</v>
      </c>
      <c r="F778" s="2" t="s">
        <v>2936</v>
      </c>
      <c r="G778" s="2" t="s">
        <v>83</v>
      </c>
      <c r="H778" s="2" t="s">
        <v>3991</v>
      </c>
      <c r="I778" s="2" t="s">
        <v>3991</v>
      </c>
      <c r="J778" s="2"/>
      <c r="K778" s="2" t="s">
        <v>66</v>
      </c>
      <c r="L778" s="2" t="s">
        <v>66</v>
      </c>
      <c r="M778" s="2" t="s">
        <v>66</v>
      </c>
      <c r="N778" s="2" t="s">
        <v>66</v>
      </c>
      <c r="O778" s="2" t="s">
        <v>66</v>
      </c>
      <c r="P778" s="2" t="s">
        <v>3992</v>
      </c>
      <c r="Q778" s="2" t="s">
        <v>225</v>
      </c>
      <c r="R778" s="2" t="s">
        <v>66</v>
      </c>
      <c r="S778" s="2" t="s">
        <v>2647</v>
      </c>
      <c r="T778" s="2" t="s">
        <v>2937</v>
      </c>
      <c r="U778" s="2"/>
      <c r="V778" s="2"/>
      <c r="W778" s="2" t="s">
        <v>112</v>
      </c>
      <c r="X778" s="1">
        <v>230</v>
      </c>
      <c r="Y778" s="2"/>
      <c r="Z778" s="13"/>
      <c r="AE778" t="e">
        <f>IF($AI778="Y",(_xlfn.XLOOKUP($Z778,#REF!,#REF!,)),"")</f>
        <v>#REF!</v>
      </c>
      <c r="AF778" t="e">
        <f>IF($AI778="Y",(_xlfn.XLOOKUP($Z778,#REF!,#REF!,)),"")</f>
        <v>#REF!</v>
      </c>
      <c r="AG778" t="e">
        <f>IF($AI778="Y",(_xlfn.XLOOKUP($Z778,#REF!,#REF!,)),"")</f>
        <v>#REF!</v>
      </c>
      <c r="AH778" t="e">
        <f>IF($AI778="Y",(_xlfn.XLOOKUP($Z778,#REF!,#REF!,)),"")</f>
        <v>#REF!</v>
      </c>
      <c r="AI778" t="e">
        <f>_xlfn.IFNA(_xlfn.XLOOKUP($Z778,#REF!,#REF!,),"")</f>
        <v>#REF!</v>
      </c>
    </row>
    <row r="779" spans="1:35" hidden="1">
      <c r="A779" s="2" t="s">
        <v>3989</v>
      </c>
      <c r="B779" s="2" t="s">
        <v>2817</v>
      </c>
      <c r="C779" s="2" t="s">
        <v>4689</v>
      </c>
      <c r="D779" s="2" t="s">
        <v>2935</v>
      </c>
      <c r="E779" s="2" t="s">
        <v>3402</v>
      </c>
      <c r="F779" s="2" t="s">
        <v>2936</v>
      </c>
      <c r="G779" s="2" t="s">
        <v>83</v>
      </c>
      <c r="H779" s="2" t="s">
        <v>3991</v>
      </c>
      <c r="I779" s="2" t="s">
        <v>3991</v>
      </c>
      <c r="J779" s="2"/>
      <c r="K779" s="2" t="s">
        <v>66</v>
      </c>
      <c r="L779" s="2" t="s">
        <v>66</v>
      </c>
      <c r="M779" s="2" t="s">
        <v>66</v>
      </c>
      <c r="N779" s="2" t="s">
        <v>66</v>
      </c>
      <c r="O779" s="2" t="s">
        <v>66</v>
      </c>
      <c r="P779" s="2" t="s">
        <v>3992</v>
      </c>
      <c r="Q779" s="2" t="s">
        <v>225</v>
      </c>
      <c r="R779" s="2" t="s">
        <v>66</v>
      </c>
      <c r="S779" s="2" t="s">
        <v>2647</v>
      </c>
      <c r="T779" s="2" t="s">
        <v>2937</v>
      </c>
      <c r="U779" s="2"/>
      <c r="V779" s="2"/>
      <c r="W779" s="2" t="s">
        <v>62</v>
      </c>
      <c r="X779" s="4" t="s">
        <v>102</v>
      </c>
      <c r="Y779" s="2"/>
      <c r="Z779" s="13"/>
      <c r="AE779" t="e">
        <f>IF($AI779="Y",(_xlfn.XLOOKUP($Z779,#REF!,#REF!,)),"")</f>
        <v>#REF!</v>
      </c>
      <c r="AF779" t="e">
        <f>IF($AI779="Y",(_xlfn.XLOOKUP($Z779,#REF!,#REF!,)),"")</f>
        <v>#REF!</v>
      </c>
      <c r="AG779" t="e">
        <f>IF($AI779="Y",(_xlfn.XLOOKUP($Z779,#REF!,#REF!,)),"")</f>
        <v>#REF!</v>
      </c>
      <c r="AH779" t="e">
        <f>IF($AI779="Y",(_xlfn.XLOOKUP($Z779,#REF!,#REF!,)),"")</f>
        <v>#REF!</v>
      </c>
      <c r="AI779" t="e">
        <f>_xlfn.IFNA(_xlfn.XLOOKUP($Z779,#REF!,#REF!,),"")</f>
        <v>#REF!</v>
      </c>
    </row>
    <row r="780" spans="1:35" hidden="1">
      <c r="A780" s="2" t="s">
        <v>3989</v>
      </c>
      <c r="B780" s="2" t="s">
        <v>1465</v>
      </c>
      <c r="C780" s="2" t="s">
        <v>4690</v>
      </c>
      <c r="D780" s="2" t="s">
        <v>1488</v>
      </c>
      <c r="E780" s="2" t="s">
        <v>129</v>
      </c>
      <c r="F780" s="2" t="s">
        <v>66</v>
      </c>
      <c r="G780" s="2" t="s">
        <v>116</v>
      </c>
      <c r="H780" s="2" t="s">
        <v>3991</v>
      </c>
      <c r="I780" s="2" t="s">
        <v>3991</v>
      </c>
      <c r="J780" s="2"/>
      <c r="K780" s="2" t="s">
        <v>66</v>
      </c>
      <c r="L780" s="2" t="s">
        <v>66</v>
      </c>
      <c r="M780" s="2" t="s">
        <v>66</v>
      </c>
      <c r="N780" s="2" t="s">
        <v>66</v>
      </c>
      <c r="O780" s="2" t="s">
        <v>66</v>
      </c>
      <c r="P780" s="2" t="s">
        <v>3992</v>
      </c>
      <c r="Q780" s="2" t="s">
        <v>119</v>
      </c>
      <c r="R780" s="2" t="s">
        <v>66</v>
      </c>
      <c r="S780" s="2" t="s">
        <v>1475</v>
      </c>
      <c r="T780" s="2" t="s">
        <v>1484</v>
      </c>
      <c r="U780" s="2"/>
      <c r="V780" s="2"/>
      <c r="W780" s="2" t="s">
        <v>62</v>
      </c>
      <c r="X780" s="4" t="s">
        <v>102</v>
      </c>
      <c r="Y780" s="2"/>
      <c r="Z780" s="13"/>
      <c r="AE780" t="e">
        <f>IF($AI780="Y",(_xlfn.XLOOKUP($Z780,#REF!,#REF!,)),"")</f>
        <v>#REF!</v>
      </c>
      <c r="AF780" t="e">
        <f>IF($AI780="Y",(_xlfn.XLOOKUP($Z780,#REF!,#REF!,)),"")</f>
        <v>#REF!</v>
      </c>
      <c r="AG780" t="e">
        <f>IF($AI780="Y",(_xlfn.XLOOKUP($Z780,#REF!,#REF!,)),"")</f>
        <v>#REF!</v>
      </c>
      <c r="AH780" t="e">
        <f>IF($AI780="Y",(_xlfn.XLOOKUP($Z780,#REF!,#REF!,)),"")</f>
        <v>#REF!</v>
      </c>
      <c r="AI780" t="e">
        <f>_xlfn.IFNA(_xlfn.XLOOKUP($Z780,#REF!,#REF!,),"")</f>
        <v>#REF!</v>
      </c>
    </row>
    <row r="781" spans="1:35" hidden="1">
      <c r="A781" s="2" t="s">
        <v>3989</v>
      </c>
      <c r="B781" s="2" t="s">
        <v>1465</v>
      </c>
      <c r="C781" s="2" t="s">
        <v>4691</v>
      </c>
      <c r="D781" s="2" t="s">
        <v>1488</v>
      </c>
      <c r="E781" s="2" t="s">
        <v>129</v>
      </c>
      <c r="F781" s="2" t="s">
        <v>66</v>
      </c>
      <c r="G781" s="2" t="s">
        <v>116</v>
      </c>
      <c r="H781" s="2" t="s">
        <v>3991</v>
      </c>
      <c r="I781" s="2" t="s">
        <v>3991</v>
      </c>
      <c r="J781" s="2"/>
      <c r="K781" s="2" t="s">
        <v>66</v>
      </c>
      <c r="L781" s="2" t="s">
        <v>66</v>
      </c>
      <c r="M781" s="2" t="s">
        <v>66</v>
      </c>
      <c r="N781" s="2" t="s">
        <v>66</v>
      </c>
      <c r="O781" s="2" t="s">
        <v>66</v>
      </c>
      <c r="P781" s="2" t="s">
        <v>3992</v>
      </c>
      <c r="Q781" s="2" t="s">
        <v>119</v>
      </c>
      <c r="R781" s="2" t="s">
        <v>66</v>
      </c>
      <c r="S781" s="2" t="s">
        <v>1475</v>
      </c>
      <c r="T781" s="2" t="s">
        <v>1484</v>
      </c>
      <c r="U781" s="2"/>
      <c r="V781" s="2"/>
      <c r="W781" s="2" t="s">
        <v>62</v>
      </c>
      <c r="X781" s="4" t="s">
        <v>102</v>
      </c>
      <c r="Y781" s="2"/>
      <c r="Z781" s="13"/>
      <c r="AE781" t="e">
        <f>IF($AI781="Y",(_xlfn.XLOOKUP($Z781,#REF!,#REF!,)),"")</f>
        <v>#REF!</v>
      </c>
      <c r="AF781" t="e">
        <f>IF($AI781="Y",(_xlfn.XLOOKUP($Z781,#REF!,#REF!,)),"")</f>
        <v>#REF!</v>
      </c>
      <c r="AG781" t="e">
        <f>IF($AI781="Y",(_xlfn.XLOOKUP($Z781,#REF!,#REF!,)),"")</f>
        <v>#REF!</v>
      </c>
      <c r="AH781" t="e">
        <f>IF($AI781="Y",(_xlfn.XLOOKUP($Z781,#REF!,#REF!,)),"")</f>
        <v>#REF!</v>
      </c>
      <c r="AI781" t="e">
        <f>_xlfn.IFNA(_xlfn.XLOOKUP($Z781,#REF!,#REF!,),"")</f>
        <v>#REF!</v>
      </c>
    </row>
    <row r="782" spans="1:35" hidden="1">
      <c r="A782" s="2" t="s">
        <v>3989</v>
      </c>
      <c r="B782" s="2" t="s">
        <v>1465</v>
      </c>
      <c r="C782" s="2" t="s">
        <v>4692</v>
      </c>
      <c r="D782" s="2" t="s">
        <v>1488</v>
      </c>
      <c r="E782" s="2" t="s">
        <v>129</v>
      </c>
      <c r="F782" s="2" t="s">
        <v>66</v>
      </c>
      <c r="G782" s="2" t="s">
        <v>116</v>
      </c>
      <c r="H782" s="2" t="s">
        <v>3991</v>
      </c>
      <c r="I782" s="2" t="s">
        <v>3991</v>
      </c>
      <c r="J782" s="2"/>
      <c r="K782" s="2" t="s">
        <v>66</v>
      </c>
      <c r="L782" s="2" t="s">
        <v>66</v>
      </c>
      <c r="M782" s="2" t="s">
        <v>66</v>
      </c>
      <c r="N782" s="2" t="s">
        <v>66</v>
      </c>
      <c r="O782" s="2" t="s">
        <v>66</v>
      </c>
      <c r="P782" s="2" t="s">
        <v>3992</v>
      </c>
      <c r="Q782" s="2" t="s">
        <v>119</v>
      </c>
      <c r="R782" s="2" t="s">
        <v>66</v>
      </c>
      <c r="S782" s="2" t="s">
        <v>1475</v>
      </c>
      <c r="T782" s="2" t="s">
        <v>1484</v>
      </c>
      <c r="U782" s="2"/>
      <c r="V782" s="2"/>
      <c r="W782" s="2" t="s">
        <v>62</v>
      </c>
      <c r="X782" s="4" t="s">
        <v>102</v>
      </c>
      <c r="Y782" s="2"/>
      <c r="Z782" s="13"/>
      <c r="AE782" t="e">
        <f>IF($AI782="Y",(_xlfn.XLOOKUP($Z782,#REF!,#REF!,)),"")</f>
        <v>#REF!</v>
      </c>
      <c r="AF782" t="e">
        <f>IF($AI782="Y",(_xlfn.XLOOKUP($Z782,#REF!,#REF!,)),"")</f>
        <v>#REF!</v>
      </c>
      <c r="AG782" t="e">
        <f>IF($AI782="Y",(_xlfn.XLOOKUP($Z782,#REF!,#REF!,)),"")</f>
        <v>#REF!</v>
      </c>
      <c r="AH782" t="e">
        <f>IF($AI782="Y",(_xlfn.XLOOKUP($Z782,#REF!,#REF!,)),"")</f>
        <v>#REF!</v>
      </c>
      <c r="AI782" t="e">
        <f>_xlfn.IFNA(_xlfn.XLOOKUP($Z782,#REF!,#REF!,),"")</f>
        <v>#REF!</v>
      </c>
    </row>
    <row r="783" spans="1:35" hidden="1">
      <c r="A783" s="2" t="s">
        <v>3989</v>
      </c>
      <c r="B783" s="2" t="s">
        <v>1465</v>
      </c>
      <c r="C783" s="2" t="s">
        <v>4693</v>
      </c>
      <c r="D783" s="2" t="s">
        <v>1488</v>
      </c>
      <c r="E783" s="2" t="s">
        <v>129</v>
      </c>
      <c r="F783" s="2" t="s">
        <v>66</v>
      </c>
      <c r="G783" s="2" t="s">
        <v>116</v>
      </c>
      <c r="H783" s="2" t="s">
        <v>3991</v>
      </c>
      <c r="I783" s="2" t="s">
        <v>3991</v>
      </c>
      <c r="J783" s="2"/>
      <c r="K783" s="2" t="s">
        <v>66</v>
      </c>
      <c r="L783" s="2" t="s">
        <v>66</v>
      </c>
      <c r="M783" s="2" t="s">
        <v>66</v>
      </c>
      <c r="N783" s="2" t="s">
        <v>66</v>
      </c>
      <c r="O783" s="2" t="s">
        <v>66</v>
      </c>
      <c r="P783" s="2" t="s">
        <v>3992</v>
      </c>
      <c r="Q783" s="2" t="s">
        <v>119</v>
      </c>
      <c r="R783" s="2" t="s">
        <v>66</v>
      </c>
      <c r="S783" s="2" t="s">
        <v>1475</v>
      </c>
      <c r="T783" s="2" t="s">
        <v>1484</v>
      </c>
      <c r="U783" s="2"/>
      <c r="V783" s="2"/>
      <c r="W783" s="2" t="s">
        <v>62</v>
      </c>
      <c r="X783" s="4" t="s">
        <v>102</v>
      </c>
      <c r="Y783" s="2"/>
      <c r="Z783" s="13"/>
      <c r="AE783" t="e">
        <f>IF($AI783="Y",(_xlfn.XLOOKUP($Z783,#REF!,#REF!,)),"")</f>
        <v>#REF!</v>
      </c>
      <c r="AF783" t="e">
        <f>IF($AI783="Y",(_xlfn.XLOOKUP($Z783,#REF!,#REF!,)),"")</f>
        <v>#REF!</v>
      </c>
      <c r="AG783" t="e">
        <f>IF($AI783="Y",(_xlfn.XLOOKUP($Z783,#REF!,#REF!,)),"")</f>
        <v>#REF!</v>
      </c>
      <c r="AH783" t="e">
        <f>IF($AI783="Y",(_xlfn.XLOOKUP($Z783,#REF!,#REF!,)),"")</f>
        <v>#REF!</v>
      </c>
      <c r="AI783" t="e">
        <f>_xlfn.IFNA(_xlfn.XLOOKUP($Z783,#REF!,#REF!,),"")</f>
        <v>#REF!</v>
      </c>
    </row>
    <row r="784" spans="1:35" hidden="1">
      <c r="A784" s="2" t="s">
        <v>3989</v>
      </c>
      <c r="B784" s="2" t="s">
        <v>1465</v>
      </c>
      <c r="C784" s="2" t="s">
        <v>4694</v>
      </c>
      <c r="D784" s="2" t="s">
        <v>1482</v>
      </c>
      <c r="E784" s="2" t="s">
        <v>115</v>
      </c>
      <c r="F784" s="2" t="s">
        <v>4497</v>
      </c>
      <c r="G784" s="2" t="s">
        <v>116</v>
      </c>
      <c r="H784" s="2" t="s">
        <v>3991</v>
      </c>
      <c r="I784" s="2" t="s">
        <v>3991</v>
      </c>
      <c r="J784" s="2"/>
      <c r="K784" s="2" t="s">
        <v>66</v>
      </c>
      <c r="L784" s="2" t="s">
        <v>66</v>
      </c>
      <c r="M784" s="2" t="s">
        <v>66</v>
      </c>
      <c r="N784" s="2" t="s">
        <v>66</v>
      </c>
      <c r="O784" s="2" t="s">
        <v>66</v>
      </c>
      <c r="P784" s="2" t="s">
        <v>3992</v>
      </c>
      <c r="Q784" s="2" t="s">
        <v>119</v>
      </c>
      <c r="R784" s="2" t="s">
        <v>66</v>
      </c>
      <c r="S784" s="2" t="s">
        <v>1475</v>
      </c>
      <c r="T784" s="2" t="s">
        <v>1484</v>
      </c>
      <c r="U784" s="2"/>
      <c r="V784" s="2"/>
      <c r="W784" s="2" t="s">
        <v>112</v>
      </c>
      <c r="X784" s="1">
        <v>230</v>
      </c>
      <c r="Y784" s="2"/>
      <c r="Z784" s="13"/>
      <c r="AE784" t="e">
        <f>IF($AI784="Y",(_xlfn.XLOOKUP($Z784,#REF!,#REF!,)),"")</f>
        <v>#REF!</v>
      </c>
      <c r="AF784" t="e">
        <f>IF($AI784="Y",(_xlfn.XLOOKUP($Z784,#REF!,#REF!,)),"")</f>
        <v>#REF!</v>
      </c>
      <c r="AG784" t="e">
        <f>IF($AI784="Y",(_xlfn.XLOOKUP($Z784,#REF!,#REF!,)),"")</f>
        <v>#REF!</v>
      </c>
      <c r="AH784" t="e">
        <f>IF($AI784="Y",(_xlfn.XLOOKUP($Z784,#REF!,#REF!,)),"")</f>
        <v>#REF!</v>
      </c>
      <c r="AI784" t="e">
        <f>_xlfn.IFNA(_xlfn.XLOOKUP($Z784,#REF!,#REF!,),"")</f>
        <v>#REF!</v>
      </c>
    </row>
    <row r="785" spans="1:35" hidden="1">
      <c r="A785" s="2" t="s">
        <v>3989</v>
      </c>
      <c r="B785" s="2" t="s">
        <v>1465</v>
      </c>
      <c r="C785" s="2" t="s">
        <v>4695</v>
      </c>
      <c r="D785" s="2" t="s">
        <v>1486</v>
      </c>
      <c r="E785" s="2" t="s">
        <v>124</v>
      </c>
      <c r="F785" s="2" t="s">
        <v>4497</v>
      </c>
      <c r="G785" s="2" t="s">
        <v>116</v>
      </c>
      <c r="H785" s="2" t="s">
        <v>3991</v>
      </c>
      <c r="I785" s="2" t="s">
        <v>3991</v>
      </c>
      <c r="J785" s="2"/>
      <c r="K785" s="2" t="s">
        <v>66</v>
      </c>
      <c r="L785" s="2" t="s">
        <v>66</v>
      </c>
      <c r="M785" s="2" t="s">
        <v>66</v>
      </c>
      <c r="N785" s="2" t="s">
        <v>66</v>
      </c>
      <c r="O785" s="2" t="s">
        <v>66</v>
      </c>
      <c r="P785" s="2" t="s">
        <v>3992</v>
      </c>
      <c r="Q785" s="2" t="s">
        <v>119</v>
      </c>
      <c r="R785" s="2" t="s">
        <v>66</v>
      </c>
      <c r="S785" s="2" t="s">
        <v>1475</v>
      </c>
      <c r="T785" s="2" t="s">
        <v>1484</v>
      </c>
      <c r="U785" s="2"/>
      <c r="V785" s="2"/>
      <c r="W785" s="2" t="s">
        <v>62</v>
      </c>
      <c r="X785" s="4" t="s">
        <v>102</v>
      </c>
      <c r="Y785" s="2"/>
      <c r="Z785" s="13"/>
      <c r="AE785" t="e">
        <f>IF($AI785="Y",(_xlfn.XLOOKUP($Z785,#REF!,#REF!,)),"")</f>
        <v>#REF!</v>
      </c>
      <c r="AF785" t="e">
        <f>IF($AI785="Y",(_xlfn.XLOOKUP($Z785,#REF!,#REF!,)),"")</f>
        <v>#REF!</v>
      </c>
      <c r="AG785" t="e">
        <f>IF($AI785="Y",(_xlfn.XLOOKUP($Z785,#REF!,#REF!,)),"")</f>
        <v>#REF!</v>
      </c>
      <c r="AH785" t="e">
        <f>IF($AI785="Y",(_xlfn.XLOOKUP($Z785,#REF!,#REF!,)),"")</f>
        <v>#REF!</v>
      </c>
      <c r="AI785" t="e">
        <f>_xlfn.IFNA(_xlfn.XLOOKUP($Z785,#REF!,#REF!,),"")</f>
        <v>#REF!</v>
      </c>
    </row>
    <row r="786" spans="1:35" hidden="1">
      <c r="A786" s="2" t="s">
        <v>3989</v>
      </c>
      <c r="B786" s="2" t="s">
        <v>1465</v>
      </c>
      <c r="C786" s="2" t="s">
        <v>4696</v>
      </c>
      <c r="D786" s="2" t="s">
        <v>1649</v>
      </c>
      <c r="E786" s="2" t="s">
        <v>129</v>
      </c>
      <c r="F786" s="2" t="s">
        <v>66</v>
      </c>
      <c r="G786" s="2" t="s">
        <v>116</v>
      </c>
      <c r="H786" s="2" t="s">
        <v>3991</v>
      </c>
      <c r="I786" s="2" t="s">
        <v>3991</v>
      </c>
      <c r="J786" s="2"/>
      <c r="K786" s="2" t="s">
        <v>66</v>
      </c>
      <c r="L786" s="2" t="s">
        <v>66</v>
      </c>
      <c r="M786" s="2" t="s">
        <v>66</v>
      </c>
      <c r="N786" s="2" t="s">
        <v>66</v>
      </c>
      <c r="O786" s="2" t="s">
        <v>66</v>
      </c>
      <c r="P786" s="2" t="s">
        <v>3992</v>
      </c>
      <c r="Q786" s="2" t="s">
        <v>119</v>
      </c>
      <c r="R786" s="2" t="s">
        <v>66</v>
      </c>
      <c r="S786" s="2" t="s">
        <v>1587</v>
      </c>
      <c r="T786" s="2" t="s">
        <v>1645</v>
      </c>
      <c r="U786" s="2"/>
      <c r="V786" s="2"/>
      <c r="W786" s="2" t="s">
        <v>62</v>
      </c>
      <c r="X786" s="4" t="s">
        <v>102</v>
      </c>
      <c r="Y786" s="2"/>
      <c r="Z786" s="13"/>
      <c r="AE786" t="e">
        <f>IF($AI786="Y",(_xlfn.XLOOKUP($Z786,#REF!,#REF!,)),"")</f>
        <v>#REF!</v>
      </c>
      <c r="AF786" t="e">
        <f>IF($AI786="Y",(_xlfn.XLOOKUP($Z786,#REF!,#REF!,)),"")</f>
        <v>#REF!</v>
      </c>
      <c r="AG786" t="e">
        <f>IF($AI786="Y",(_xlfn.XLOOKUP($Z786,#REF!,#REF!,)),"")</f>
        <v>#REF!</v>
      </c>
      <c r="AH786" t="e">
        <f>IF($AI786="Y",(_xlfn.XLOOKUP($Z786,#REF!,#REF!,)),"")</f>
        <v>#REF!</v>
      </c>
      <c r="AI786" t="e">
        <f>_xlfn.IFNA(_xlfn.XLOOKUP($Z786,#REF!,#REF!,),"")</f>
        <v>#REF!</v>
      </c>
    </row>
    <row r="787" spans="1:35" hidden="1">
      <c r="A787" s="2" t="s">
        <v>3989</v>
      </c>
      <c r="B787" s="2" t="s">
        <v>1465</v>
      </c>
      <c r="C787" s="2" t="s">
        <v>4697</v>
      </c>
      <c r="D787" s="2" t="s">
        <v>1649</v>
      </c>
      <c r="E787" s="2" t="s">
        <v>129</v>
      </c>
      <c r="F787" s="2" t="s">
        <v>66</v>
      </c>
      <c r="G787" s="2" t="s">
        <v>116</v>
      </c>
      <c r="H787" s="2" t="s">
        <v>3991</v>
      </c>
      <c r="I787" s="2" t="s">
        <v>3991</v>
      </c>
      <c r="J787" s="2"/>
      <c r="K787" s="2" t="s">
        <v>66</v>
      </c>
      <c r="L787" s="2" t="s">
        <v>66</v>
      </c>
      <c r="M787" s="2" t="s">
        <v>66</v>
      </c>
      <c r="N787" s="2" t="s">
        <v>66</v>
      </c>
      <c r="O787" s="2" t="s">
        <v>66</v>
      </c>
      <c r="P787" s="2" t="s">
        <v>3992</v>
      </c>
      <c r="Q787" s="2" t="s">
        <v>119</v>
      </c>
      <c r="R787" s="2" t="s">
        <v>66</v>
      </c>
      <c r="S787" s="2" t="s">
        <v>1587</v>
      </c>
      <c r="T787" s="2" t="s">
        <v>1645</v>
      </c>
      <c r="U787" s="2"/>
      <c r="V787" s="2"/>
      <c r="W787" s="2" t="s">
        <v>62</v>
      </c>
      <c r="X787" s="4" t="s">
        <v>102</v>
      </c>
      <c r="Y787" s="2"/>
      <c r="Z787" s="13"/>
      <c r="AE787" t="e">
        <f>IF($AI787="Y",(_xlfn.XLOOKUP($Z787,#REF!,#REF!,)),"")</f>
        <v>#REF!</v>
      </c>
      <c r="AF787" t="e">
        <f>IF($AI787="Y",(_xlfn.XLOOKUP($Z787,#REF!,#REF!,)),"")</f>
        <v>#REF!</v>
      </c>
      <c r="AG787" t="e">
        <f>IF($AI787="Y",(_xlfn.XLOOKUP($Z787,#REF!,#REF!,)),"")</f>
        <v>#REF!</v>
      </c>
      <c r="AH787" t="e">
        <f>IF($AI787="Y",(_xlfn.XLOOKUP($Z787,#REF!,#REF!,)),"")</f>
        <v>#REF!</v>
      </c>
      <c r="AI787" t="e">
        <f>_xlfn.IFNA(_xlfn.XLOOKUP($Z787,#REF!,#REF!,),"")</f>
        <v>#REF!</v>
      </c>
    </row>
    <row r="788" spans="1:35" hidden="1">
      <c r="A788" s="2" t="s">
        <v>3989</v>
      </c>
      <c r="B788" s="2" t="s">
        <v>1465</v>
      </c>
      <c r="C788" s="2" t="s">
        <v>4698</v>
      </c>
      <c r="D788" s="2" t="s">
        <v>1649</v>
      </c>
      <c r="E788" s="2" t="s">
        <v>129</v>
      </c>
      <c r="F788" s="2" t="s">
        <v>66</v>
      </c>
      <c r="G788" s="2" t="s">
        <v>116</v>
      </c>
      <c r="H788" s="2" t="s">
        <v>3991</v>
      </c>
      <c r="I788" s="2" t="s">
        <v>3991</v>
      </c>
      <c r="J788" s="2"/>
      <c r="K788" s="2" t="s">
        <v>66</v>
      </c>
      <c r="L788" s="2" t="s">
        <v>66</v>
      </c>
      <c r="M788" s="2" t="s">
        <v>66</v>
      </c>
      <c r="N788" s="2" t="s">
        <v>66</v>
      </c>
      <c r="O788" s="2" t="s">
        <v>66</v>
      </c>
      <c r="P788" s="2" t="s">
        <v>3992</v>
      </c>
      <c r="Q788" s="2" t="s">
        <v>119</v>
      </c>
      <c r="R788" s="2" t="s">
        <v>66</v>
      </c>
      <c r="S788" s="2" t="s">
        <v>1587</v>
      </c>
      <c r="T788" s="2" t="s">
        <v>1645</v>
      </c>
      <c r="U788" s="2"/>
      <c r="V788" s="2"/>
      <c r="W788" s="2" t="s">
        <v>62</v>
      </c>
      <c r="X788" s="4" t="s">
        <v>102</v>
      </c>
      <c r="Y788" s="2"/>
      <c r="Z788" s="13"/>
      <c r="AE788" t="e">
        <f>IF($AI788="Y",(_xlfn.XLOOKUP($Z788,#REF!,#REF!,)),"")</f>
        <v>#REF!</v>
      </c>
      <c r="AF788" t="e">
        <f>IF($AI788="Y",(_xlfn.XLOOKUP($Z788,#REF!,#REF!,)),"")</f>
        <v>#REF!</v>
      </c>
      <c r="AG788" t="e">
        <f>IF($AI788="Y",(_xlfn.XLOOKUP($Z788,#REF!,#REF!,)),"")</f>
        <v>#REF!</v>
      </c>
      <c r="AH788" t="e">
        <f>IF($AI788="Y",(_xlfn.XLOOKUP($Z788,#REF!,#REF!,)),"")</f>
        <v>#REF!</v>
      </c>
      <c r="AI788" t="e">
        <f>_xlfn.IFNA(_xlfn.XLOOKUP($Z788,#REF!,#REF!,),"")</f>
        <v>#REF!</v>
      </c>
    </row>
    <row r="789" spans="1:35" hidden="1">
      <c r="A789" s="2" t="s">
        <v>3989</v>
      </c>
      <c r="B789" s="2" t="s">
        <v>1465</v>
      </c>
      <c r="C789" s="2" t="s">
        <v>4699</v>
      </c>
      <c r="D789" s="2" t="s">
        <v>1649</v>
      </c>
      <c r="E789" s="2" t="s">
        <v>129</v>
      </c>
      <c r="F789" s="2" t="s">
        <v>4500</v>
      </c>
      <c r="G789" s="2" t="s">
        <v>116</v>
      </c>
      <c r="H789" s="2" t="s">
        <v>3991</v>
      </c>
      <c r="I789" s="2" t="s">
        <v>3991</v>
      </c>
      <c r="J789" s="2"/>
      <c r="K789" s="2" t="s">
        <v>66</v>
      </c>
      <c r="L789" s="2" t="s">
        <v>66</v>
      </c>
      <c r="M789" s="2" t="s">
        <v>66</v>
      </c>
      <c r="N789" s="2" t="s">
        <v>66</v>
      </c>
      <c r="O789" s="2" t="s">
        <v>66</v>
      </c>
      <c r="P789" s="2" t="s">
        <v>3992</v>
      </c>
      <c r="Q789" s="2" t="s">
        <v>119</v>
      </c>
      <c r="R789" s="2" t="s">
        <v>66</v>
      </c>
      <c r="S789" s="2" t="s">
        <v>1587</v>
      </c>
      <c r="T789" s="2" t="s">
        <v>1645</v>
      </c>
      <c r="U789" s="2"/>
      <c r="V789" s="2"/>
      <c r="W789" s="2" t="s">
        <v>62</v>
      </c>
      <c r="X789" s="4" t="s">
        <v>102</v>
      </c>
      <c r="Y789" s="2"/>
      <c r="Z789" s="13"/>
      <c r="AE789" t="e">
        <f>IF($AI789="Y",(_xlfn.XLOOKUP($Z789,#REF!,#REF!,)),"")</f>
        <v>#REF!</v>
      </c>
      <c r="AF789" t="e">
        <f>IF($AI789="Y",(_xlfn.XLOOKUP($Z789,#REF!,#REF!,)),"")</f>
        <v>#REF!</v>
      </c>
      <c r="AG789" t="e">
        <f>IF($AI789="Y",(_xlfn.XLOOKUP($Z789,#REF!,#REF!,)),"")</f>
        <v>#REF!</v>
      </c>
      <c r="AH789" t="e">
        <f>IF($AI789="Y",(_xlfn.XLOOKUP($Z789,#REF!,#REF!,)),"")</f>
        <v>#REF!</v>
      </c>
      <c r="AI789" t="e">
        <f>_xlfn.IFNA(_xlfn.XLOOKUP($Z789,#REF!,#REF!,),"")</f>
        <v>#REF!</v>
      </c>
    </row>
    <row r="790" spans="1:35" hidden="1">
      <c r="A790" s="2" t="s">
        <v>3989</v>
      </c>
      <c r="B790" s="2" t="s">
        <v>1465</v>
      </c>
      <c r="C790" s="2" t="s">
        <v>4700</v>
      </c>
      <c r="D790" s="2" t="s">
        <v>1644</v>
      </c>
      <c r="E790" s="2" t="s">
        <v>115</v>
      </c>
      <c r="F790" s="2" t="s">
        <v>4500</v>
      </c>
      <c r="G790" s="2" t="s">
        <v>116</v>
      </c>
      <c r="H790" s="2" t="s">
        <v>3991</v>
      </c>
      <c r="I790" s="2" t="s">
        <v>3991</v>
      </c>
      <c r="J790" s="2"/>
      <c r="K790" s="2" t="s">
        <v>66</v>
      </c>
      <c r="L790" s="2" t="s">
        <v>66</v>
      </c>
      <c r="M790" s="2" t="s">
        <v>66</v>
      </c>
      <c r="N790" s="2" t="s">
        <v>66</v>
      </c>
      <c r="O790" s="2" t="s">
        <v>66</v>
      </c>
      <c r="P790" s="2" t="s">
        <v>3992</v>
      </c>
      <c r="Q790" s="2" t="s">
        <v>119</v>
      </c>
      <c r="R790" s="2" t="s">
        <v>66</v>
      </c>
      <c r="S790" s="2" t="s">
        <v>1587</v>
      </c>
      <c r="T790" s="2" t="s">
        <v>1645</v>
      </c>
      <c r="U790" s="2"/>
      <c r="V790" s="2"/>
      <c r="W790" s="2" t="s">
        <v>112</v>
      </c>
      <c r="X790" s="1">
        <v>230</v>
      </c>
      <c r="Y790" s="2"/>
      <c r="Z790" s="13"/>
      <c r="AE790" t="e">
        <f>IF($AI790="Y",(_xlfn.XLOOKUP($Z790,#REF!,#REF!,)),"")</f>
        <v>#REF!</v>
      </c>
      <c r="AF790" t="e">
        <f>IF($AI790="Y",(_xlfn.XLOOKUP($Z790,#REF!,#REF!,)),"")</f>
        <v>#REF!</v>
      </c>
      <c r="AG790" t="e">
        <f>IF($AI790="Y",(_xlfn.XLOOKUP($Z790,#REF!,#REF!,)),"")</f>
        <v>#REF!</v>
      </c>
      <c r="AH790" t="e">
        <f>IF($AI790="Y",(_xlfn.XLOOKUP($Z790,#REF!,#REF!,)),"")</f>
        <v>#REF!</v>
      </c>
      <c r="AI790" t="e">
        <f>_xlfn.IFNA(_xlfn.XLOOKUP($Z790,#REF!,#REF!,),"")</f>
        <v>#REF!</v>
      </c>
    </row>
    <row r="791" spans="1:35" hidden="1">
      <c r="A791" s="2" t="s">
        <v>3989</v>
      </c>
      <c r="B791" s="2" t="s">
        <v>1465</v>
      </c>
      <c r="C791" s="2" t="s">
        <v>4701</v>
      </c>
      <c r="D791" s="2" t="s">
        <v>1647</v>
      </c>
      <c r="E791" s="2" t="s">
        <v>124</v>
      </c>
      <c r="F791" s="2" t="s">
        <v>4500</v>
      </c>
      <c r="G791" s="2" t="s">
        <v>116</v>
      </c>
      <c r="H791" s="2" t="s">
        <v>3991</v>
      </c>
      <c r="I791" s="2" t="s">
        <v>3991</v>
      </c>
      <c r="J791" s="2"/>
      <c r="K791" s="2" t="s">
        <v>66</v>
      </c>
      <c r="L791" s="2" t="s">
        <v>66</v>
      </c>
      <c r="M791" s="2" t="s">
        <v>66</v>
      </c>
      <c r="N791" s="2" t="s">
        <v>66</v>
      </c>
      <c r="O791" s="2" t="s">
        <v>66</v>
      </c>
      <c r="P791" s="2" t="s">
        <v>3992</v>
      </c>
      <c r="Q791" s="2" t="s">
        <v>119</v>
      </c>
      <c r="R791" s="2" t="s">
        <v>66</v>
      </c>
      <c r="S791" s="2" t="s">
        <v>1587</v>
      </c>
      <c r="T791" s="2" t="s">
        <v>1645</v>
      </c>
      <c r="U791" s="2"/>
      <c r="V791" s="2"/>
      <c r="W791" s="2" t="s">
        <v>62</v>
      </c>
      <c r="X791" s="4" t="s">
        <v>102</v>
      </c>
      <c r="Y791" s="2"/>
      <c r="Z791" s="13"/>
      <c r="AE791" t="e">
        <f>IF($AI791="Y",(_xlfn.XLOOKUP($Z791,#REF!,#REF!,)),"")</f>
        <v>#REF!</v>
      </c>
      <c r="AF791" t="e">
        <f>IF($AI791="Y",(_xlfn.XLOOKUP($Z791,#REF!,#REF!,)),"")</f>
        <v>#REF!</v>
      </c>
      <c r="AG791" t="e">
        <f>IF($AI791="Y",(_xlfn.XLOOKUP($Z791,#REF!,#REF!,)),"")</f>
        <v>#REF!</v>
      </c>
      <c r="AH791" t="e">
        <f>IF($AI791="Y",(_xlfn.XLOOKUP($Z791,#REF!,#REF!,)),"")</f>
        <v>#REF!</v>
      </c>
      <c r="AI791" t="e">
        <f>_xlfn.IFNA(_xlfn.XLOOKUP($Z791,#REF!,#REF!,),"")</f>
        <v>#REF!</v>
      </c>
    </row>
    <row r="792" spans="1:35" hidden="1">
      <c r="A792" s="2" t="s">
        <v>3989</v>
      </c>
      <c r="B792" s="2" t="s">
        <v>89</v>
      </c>
      <c r="C792" s="2" t="s">
        <v>4702</v>
      </c>
      <c r="D792" s="2" t="s">
        <v>128</v>
      </c>
      <c r="E792" s="2" t="s">
        <v>129</v>
      </c>
      <c r="F792" s="2" t="s">
        <v>4478</v>
      </c>
      <c r="G792" s="2" t="s">
        <v>116</v>
      </c>
      <c r="H792" s="2" t="s">
        <v>3991</v>
      </c>
      <c r="I792" s="2" t="s">
        <v>3991</v>
      </c>
      <c r="J792" s="2"/>
      <c r="K792" s="2" t="s">
        <v>66</v>
      </c>
      <c r="L792" s="2" t="s">
        <v>66</v>
      </c>
      <c r="M792" s="2" t="s">
        <v>66</v>
      </c>
      <c r="N792" s="2" t="s">
        <v>66</v>
      </c>
      <c r="O792" s="2" t="s">
        <v>66</v>
      </c>
      <c r="P792" s="2" t="s">
        <v>3992</v>
      </c>
      <c r="Q792" s="2" t="s">
        <v>119</v>
      </c>
      <c r="R792" s="2" t="s">
        <v>66</v>
      </c>
      <c r="S792" s="2" t="s">
        <v>99</v>
      </c>
      <c r="T792" s="2" t="s">
        <v>121</v>
      </c>
      <c r="U792" s="2"/>
      <c r="V792" s="2"/>
      <c r="W792" s="2" t="s">
        <v>62</v>
      </c>
      <c r="X792" s="4" t="s">
        <v>102</v>
      </c>
      <c r="Y792" s="2"/>
      <c r="Z792" s="13"/>
      <c r="AE792" t="e">
        <f>IF($AI792="Y",(_xlfn.XLOOKUP($Z792,#REF!,#REF!,)),"")</f>
        <v>#REF!</v>
      </c>
      <c r="AF792" t="e">
        <f>IF($AI792="Y",(_xlfn.XLOOKUP($Z792,#REF!,#REF!,)),"")</f>
        <v>#REF!</v>
      </c>
      <c r="AG792" t="e">
        <f>IF($AI792="Y",(_xlfn.XLOOKUP($Z792,#REF!,#REF!,)),"")</f>
        <v>#REF!</v>
      </c>
      <c r="AH792" t="e">
        <f>IF($AI792="Y",(_xlfn.XLOOKUP($Z792,#REF!,#REF!,)),"")</f>
        <v>#REF!</v>
      </c>
      <c r="AI792" t="e">
        <f>_xlfn.IFNA(_xlfn.XLOOKUP($Z792,#REF!,#REF!,),"")</f>
        <v>#REF!</v>
      </c>
    </row>
    <row r="793" spans="1:35" hidden="1">
      <c r="A793" s="2" t="s">
        <v>3989</v>
      </c>
      <c r="B793" s="2" t="s">
        <v>89</v>
      </c>
      <c r="C793" s="2" t="s">
        <v>4703</v>
      </c>
      <c r="D793" s="2" t="s">
        <v>128</v>
      </c>
      <c r="E793" s="2" t="s">
        <v>129</v>
      </c>
      <c r="F793" s="2" t="s">
        <v>66</v>
      </c>
      <c r="G793" s="2" t="s">
        <v>116</v>
      </c>
      <c r="H793" s="2" t="s">
        <v>3991</v>
      </c>
      <c r="I793" s="2" t="s">
        <v>3991</v>
      </c>
      <c r="J793" s="2"/>
      <c r="K793" s="2" t="s">
        <v>66</v>
      </c>
      <c r="L793" s="2" t="s">
        <v>66</v>
      </c>
      <c r="M793" s="2" t="s">
        <v>66</v>
      </c>
      <c r="N793" s="2" t="s">
        <v>66</v>
      </c>
      <c r="O793" s="2" t="s">
        <v>66</v>
      </c>
      <c r="P793" s="2" t="s">
        <v>3992</v>
      </c>
      <c r="Q793" s="2" t="s">
        <v>119</v>
      </c>
      <c r="R793" s="2" t="s">
        <v>66</v>
      </c>
      <c r="S793" s="2" t="s">
        <v>99</v>
      </c>
      <c r="T793" s="2" t="s">
        <v>121</v>
      </c>
      <c r="U793" s="2"/>
      <c r="V793" s="2"/>
      <c r="W793" s="2" t="s">
        <v>62</v>
      </c>
      <c r="X793" s="4" t="s">
        <v>102</v>
      </c>
      <c r="Y793" s="2"/>
      <c r="Z793" s="13"/>
      <c r="AE793" t="e">
        <f>IF($AI793="Y",(_xlfn.XLOOKUP($Z793,#REF!,#REF!,)),"")</f>
        <v>#REF!</v>
      </c>
      <c r="AF793" t="e">
        <f>IF($AI793="Y",(_xlfn.XLOOKUP($Z793,#REF!,#REF!,)),"")</f>
        <v>#REF!</v>
      </c>
      <c r="AG793" t="e">
        <f>IF($AI793="Y",(_xlfn.XLOOKUP($Z793,#REF!,#REF!,)),"")</f>
        <v>#REF!</v>
      </c>
      <c r="AH793" t="e">
        <f>IF($AI793="Y",(_xlfn.XLOOKUP($Z793,#REF!,#REF!,)),"")</f>
        <v>#REF!</v>
      </c>
      <c r="AI793" t="e">
        <f>_xlfn.IFNA(_xlfn.XLOOKUP($Z793,#REF!,#REF!,),"")</f>
        <v>#REF!</v>
      </c>
    </row>
    <row r="794" spans="1:35" hidden="1">
      <c r="A794" s="2" t="s">
        <v>3989</v>
      </c>
      <c r="B794" s="2" t="s">
        <v>89</v>
      </c>
      <c r="C794" s="2" t="s">
        <v>4704</v>
      </c>
      <c r="D794" s="2" t="s">
        <v>128</v>
      </c>
      <c r="E794" s="2" t="s">
        <v>129</v>
      </c>
      <c r="F794" s="2" t="s">
        <v>66</v>
      </c>
      <c r="G794" s="2" t="s">
        <v>116</v>
      </c>
      <c r="H794" s="2" t="s">
        <v>3991</v>
      </c>
      <c r="I794" s="2" t="s">
        <v>3991</v>
      </c>
      <c r="J794" s="2"/>
      <c r="K794" s="2" t="s">
        <v>66</v>
      </c>
      <c r="L794" s="2" t="s">
        <v>66</v>
      </c>
      <c r="M794" s="2" t="s">
        <v>66</v>
      </c>
      <c r="N794" s="2" t="s">
        <v>66</v>
      </c>
      <c r="O794" s="2" t="s">
        <v>66</v>
      </c>
      <c r="P794" s="2" t="s">
        <v>3992</v>
      </c>
      <c r="Q794" s="2" t="s">
        <v>119</v>
      </c>
      <c r="R794" s="2" t="s">
        <v>66</v>
      </c>
      <c r="S794" s="2" t="s">
        <v>99</v>
      </c>
      <c r="T794" s="2" t="s">
        <v>121</v>
      </c>
      <c r="U794" s="2"/>
      <c r="V794" s="2"/>
      <c r="W794" s="2" t="s">
        <v>62</v>
      </c>
      <c r="X794" s="4" t="s">
        <v>102</v>
      </c>
      <c r="Y794" s="2"/>
      <c r="Z794" s="13"/>
      <c r="AE794" t="e">
        <f>IF($AI794="Y",(_xlfn.XLOOKUP($Z794,#REF!,#REF!,)),"")</f>
        <v>#REF!</v>
      </c>
      <c r="AF794" t="e">
        <f>IF($AI794="Y",(_xlfn.XLOOKUP($Z794,#REF!,#REF!,)),"")</f>
        <v>#REF!</v>
      </c>
      <c r="AG794" t="e">
        <f>IF($AI794="Y",(_xlfn.XLOOKUP($Z794,#REF!,#REF!,)),"")</f>
        <v>#REF!</v>
      </c>
      <c r="AH794" t="e">
        <f>IF($AI794="Y",(_xlfn.XLOOKUP($Z794,#REF!,#REF!,)),"")</f>
        <v>#REF!</v>
      </c>
      <c r="AI794" t="e">
        <f>_xlfn.IFNA(_xlfn.XLOOKUP($Z794,#REF!,#REF!,),"")</f>
        <v>#REF!</v>
      </c>
    </row>
    <row r="795" spans="1:35" hidden="1">
      <c r="A795" s="2" t="s">
        <v>3989</v>
      </c>
      <c r="B795" s="2" t="s">
        <v>89</v>
      </c>
      <c r="C795" s="2" t="s">
        <v>4705</v>
      </c>
      <c r="D795" s="2" t="s">
        <v>128</v>
      </c>
      <c r="E795" s="2" t="s">
        <v>129</v>
      </c>
      <c r="F795" s="2" t="s">
        <v>66</v>
      </c>
      <c r="G795" s="2" t="s">
        <v>116</v>
      </c>
      <c r="H795" s="2" t="s">
        <v>3991</v>
      </c>
      <c r="I795" s="2" t="s">
        <v>3991</v>
      </c>
      <c r="J795" s="2"/>
      <c r="K795" s="2" t="s">
        <v>66</v>
      </c>
      <c r="L795" s="2" t="s">
        <v>66</v>
      </c>
      <c r="M795" s="2" t="s">
        <v>66</v>
      </c>
      <c r="N795" s="2" t="s">
        <v>66</v>
      </c>
      <c r="O795" s="2" t="s">
        <v>66</v>
      </c>
      <c r="P795" s="2" t="s">
        <v>3992</v>
      </c>
      <c r="Q795" s="2" t="s">
        <v>119</v>
      </c>
      <c r="R795" s="2" t="s">
        <v>66</v>
      </c>
      <c r="S795" s="2" t="s">
        <v>99</v>
      </c>
      <c r="T795" s="2" t="s">
        <v>121</v>
      </c>
      <c r="U795" s="2"/>
      <c r="V795" s="2"/>
      <c r="W795" s="2" t="s">
        <v>62</v>
      </c>
      <c r="X795" s="4" t="s">
        <v>102</v>
      </c>
      <c r="Y795" s="2"/>
      <c r="Z795" s="13"/>
      <c r="AE795" t="e">
        <f>IF($AI795="Y",(_xlfn.XLOOKUP($Z795,#REF!,#REF!,)),"")</f>
        <v>#REF!</v>
      </c>
      <c r="AF795" t="e">
        <f>IF($AI795="Y",(_xlfn.XLOOKUP($Z795,#REF!,#REF!,)),"")</f>
        <v>#REF!</v>
      </c>
      <c r="AG795" t="e">
        <f>IF($AI795="Y",(_xlfn.XLOOKUP($Z795,#REF!,#REF!,)),"")</f>
        <v>#REF!</v>
      </c>
      <c r="AH795" t="e">
        <f>IF($AI795="Y",(_xlfn.XLOOKUP($Z795,#REF!,#REF!,)),"")</f>
        <v>#REF!</v>
      </c>
      <c r="AI795" t="e">
        <f>_xlfn.IFNA(_xlfn.XLOOKUP($Z795,#REF!,#REF!,),"")</f>
        <v>#REF!</v>
      </c>
    </row>
    <row r="796" spans="1:35" hidden="1">
      <c r="A796" s="2" t="s">
        <v>3989</v>
      </c>
      <c r="B796" s="2" t="s">
        <v>89</v>
      </c>
      <c r="C796" s="2" t="s">
        <v>4706</v>
      </c>
      <c r="D796" s="2" t="s">
        <v>114</v>
      </c>
      <c r="E796" s="2" t="s">
        <v>115</v>
      </c>
      <c r="F796" s="2" t="s">
        <v>4478</v>
      </c>
      <c r="G796" s="2" t="s">
        <v>116</v>
      </c>
      <c r="H796" s="2" t="s">
        <v>3991</v>
      </c>
      <c r="I796" s="2" t="s">
        <v>3991</v>
      </c>
      <c r="J796" s="2"/>
      <c r="K796" s="2" t="s">
        <v>66</v>
      </c>
      <c r="L796" s="2" t="s">
        <v>66</v>
      </c>
      <c r="M796" s="2" t="s">
        <v>66</v>
      </c>
      <c r="N796" s="2" t="s">
        <v>66</v>
      </c>
      <c r="O796" s="2" t="s">
        <v>66</v>
      </c>
      <c r="P796" s="2" t="s">
        <v>3992</v>
      </c>
      <c r="Q796" s="2" t="s">
        <v>119</v>
      </c>
      <c r="R796" s="2" t="s">
        <v>66</v>
      </c>
      <c r="S796" s="2" t="s">
        <v>99</v>
      </c>
      <c r="T796" s="2" t="s">
        <v>121</v>
      </c>
      <c r="U796" s="2"/>
      <c r="V796" s="2"/>
      <c r="W796" s="2" t="s">
        <v>112</v>
      </c>
      <c r="X796" s="1">
        <v>230</v>
      </c>
      <c r="Y796" s="2"/>
      <c r="Z796" s="13"/>
      <c r="AE796" t="e">
        <f>IF($AI796="Y",(_xlfn.XLOOKUP($Z796,#REF!,#REF!,)),"")</f>
        <v>#REF!</v>
      </c>
      <c r="AF796" t="e">
        <f>IF($AI796="Y",(_xlfn.XLOOKUP($Z796,#REF!,#REF!,)),"")</f>
        <v>#REF!</v>
      </c>
      <c r="AG796" t="e">
        <f>IF($AI796="Y",(_xlfn.XLOOKUP($Z796,#REF!,#REF!,)),"")</f>
        <v>#REF!</v>
      </c>
      <c r="AH796" t="e">
        <f>IF($AI796="Y",(_xlfn.XLOOKUP($Z796,#REF!,#REF!,)),"")</f>
        <v>#REF!</v>
      </c>
      <c r="AI796" t="e">
        <f>_xlfn.IFNA(_xlfn.XLOOKUP($Z796,#REF!,#REF!,),"")</f>
        <v>#REF!</v>
      </c>
    </row>
    <row r="797" spans="1:35" hidden="1">
      <c r="A797" s="2" t="s">
        <v>3989</v>
      </c>
      <c r="B797" s="2" t="s">
        <v>89</v>
      </c>
      <c r="C797" s="2" t="s">
        <v>4707</v>
      </c>
      <c r="D797" s="2" t="s">
        <v>123</v>
      </c>
      <c r="E797" s="2" t="s">
        <v>124</v>
      </c>
      <c r="F797" s="2" t="s">
        <v>4478</v>
      </c>
      <c r="G797" s="2" t="s">
        <v>116</v>
      </c>
      <c r="H797" s="2" t="s">
        <v>3991</v>
      </c>
      <c r="I797" s="2" t="s">
        <v>3991</v>
      </c>
      <c r="J797" s="2"/>
      <c r="K797" s="2" t="s">
        <v>66</v>
      </c>
      <c r="L797" s="2" t="s">
        <v>66</v>
      </c>
      <c r="M797" s="2" t="s">
        <v>66</v>
      </c>
      <c r="N797" s="2" t="s">
        <v>66</v>
      </c>
      <c r="O797" s="2" t="s">
        <v>66</v>
      </c>
      <c r="P797" s="2" t="s">
        <v>3992</v>
      </c>
      <c r="Q797" s="2" t="s">
        <v>119</v>
      </c>
      <c r="R797" s="2" t="s">
        <v>66</v>
      </c>
      <c r="S797" s="2" t="s">
        <v>99</v>
      </c>
      <c r="T797" s="2" t="s">
        <v>121</v>
      </c>
      <c r="U797" s="2"/>
      <c r="V797" s="2"/>
      <c r="W797" s="2" t="s">
        <v>62</v>
      </c>
      <c r="X797" s="4" t="s">
        <v>102</v>
      </c>
      <c r="Y797" s="2"/>
      <c r="Z797" s="13"/>
      <c r="AE797" t="e">
        <f>IF($AI797="Y",(_xlfn.XLOOKUP($Z797,#REF!,#REF!,)),"")</f>
        <v>#REF!</v>
      </c>
      <c r="AF797" t="e">
        <f>IF($AI797="Y",(_xlfn.XLOOKUP($Z797,#REF!,#REF!,)),"")</f>
        <v>#REF!</v>
      </c>
      <c r="AG797" t="e">
        <f>IF($AI797="Y",(_xlfn.XLOOKUP($Z797,#REF!,#REF!,)),"")</f>
        <v>#REF!</v>
      </c>
      <c r="AH797" t="e">
        <f>IF($AI797="Y",(_xlfn.XLOOKUP($Z797,#REF!,#REF!,)),"")</f>
        <v>#REF!</v>
      </c>
      <c r="AI797" t="e">
        <f>_xlfn.IFNA(_xlfn.XLOOKUP($Z797,#REF!,#REF!,),"")</f>
        <v>#REF!</v>
      </c>
    </row>
    <row r="798" spans="1:35" hidden="1">
      <c r="A798" s="2" t="s">
        <v>3989</v>
      </c>
      <c r="B798" s="2" t="s">
        <v>89</v>
      </c>
      <c r="C798" s="2" t="s">
        <v>4708</v>
      </c>
      <c r="D798" s="2" t="s">
        <v>91</v>
      </c>
      <c r="E798" s="2" t="s">
        <v>92</v>
      </c>
      <c r="F798" s="2" t="s">
        <v>4478</v>
      </c>
      <c r="G798" s="2" t="s">
        <v>95</v>
      </c>
      <c r="H798" s="2" t="s">
        <v>3991</v>
      </c>
      <c r="I798" s="2" t="s">
        <v>3991</v>
      </c>
      <c r="J798" s="2"/>
      <c r="K798" s="2" t="s">
        <v>66</v>
      </c>
      <c r="L798" s="2" t="s">
        <v>66</v>
      </c>
      <c r="M798" s="2" t="s">
        <v>66</v>
      </c>
      <c r="N798" s="2" t="s">
        <v>66</v>
      </c>
      <c r="O798" s="2" t="s">
        <v>66</v>
      </c>
      <c r="P798" s="2" t="s">
        <v>3992</v>
      </c>
      <c r="Q798" s="2" t="s">
        <v>98</v>
      </c>
      <c r="R798" s="2" t="s">
        <v>66</v>
      </c>
      <c r="S798" s="2" t="s">
        <v>99</v>
      </c>
      <c r="T798" s="2" t="s">
        <v>100</v>
      </c>
      <c r="U798" s="2"/>
      <c r="V798" s="2"/>
      <c r="W798" s="2" t="s">
        <v>62</v>
      </c>
      <c r="X798" s="4" t="s">
        <v>102</v>
      </c>
      <c r="Y798" s="2"/>
      <c r="Z798" s="13"/>
      <c r="AE798" t="e">
        <f>IF($AI798="Y",(_xlfn.XLOOKUP($Z798,#REF!,#REF!,)),"")</f>
        <v>#REF!</v>
      </c>
      <c r="AF798" t="e">
        <f>IF($AI798="Y",(_xlfn.XLOOKUP($Z798,#REF!,#REF!,)),"")</f>
        <v>#REF!</v>
      </c>
      <c r="AG798" t="e">
        <f>IF($AI798="Y",(_xlfn.XLOOKUP($Z798,#REF!,#REF!,)),"")</f>
        <v>#REF!</v>
      </c>
      <c r="AH798" t="e">
        <f>IF($AI798="Y",(_xlfn.XLOOKUP($Z798,#REF!,#REF!,)),"")</f>
        <v>#REF!</v>
      </c>
      <c r="AI798" t="e">
        <f>_xlfn.IFNA(_xlfn.XLOOKUP($Z798,#REF!,#REF!,),"")</f>
        <v>#REF!</v>
      </c>
    </row>
    <row r="799" spans="1:35" hidden="1">
      <c r="A799" s="2" t="s">
        <v>3989</v>
      </c>
      <c r="B799" s="2" t="s">
        <v>89</v>
      </c>
      <c r="C799" s="2" t="s">
        <v>4709</v>
      </c>
      <c r="D799" s="2" t="s">
        <v>91</v>
      </c>
      <c r="E799" s="2" t="s">
        <v>108</v>
      </c>
      <c r="F799" s="2" t="s">
        <v>4478</v>
      </c>
      <c r="G799" s="2" t="s">
        <v>95</v>
      </c>
      <c r="H799" s="2" t="s">
        <v>3991</v>
      </c>
      <c r="I799" s="2" t="s">
        <v>3991</v>
      </c>
      <c r="J799" s="2"/>
      <c r="K799" s="2" t="s">
        <v>66</v>
      </c>
      <c r="L799" s="2" t="s">
        <v>66</v>
      </c>
      <c r="M799" s="2" t="s">
        <v>66</v>
      </c>
      <c r="N799" s="2" t="s">
        <v>66</v>
      </c>
      <c r="O799" s="2" t="s">
        <v>66</v>
      </c>
      <c r="P799" s="2" t="s">
        <v>3992</v>
      </c>
      <c r="Q799" s="2" t="s">
        <v>66</v>
      </c>
      <c r="R799" s="2" t="s">
        <v>66</v>
      </c>
      <c r="S799" s="2" t="s">
        <v>99</v>
      </c>
      <c r="T799" s="2" t="s">
        <v>100</v>
      </c>
      <c r="U799" s="2"/>
      <c r="V799" s="2"/>
      <c r="W799" s="2" t="s">
        <v>112</v>
      </c>
      <c r="X799" s="1">
        <v>24</v>
      </c>
      <c r="Y799" s="2"/>
      <c r="Z799" s="13"/>
      <c r="AE799" t="e">
        <f>IF($AI799="Y",(_xlfn.XLOOKUP($Z799,#REF!,#REF!,)),"")</f>
        <v>#REF!</v>
      </c>
      <c r="AF799" t="e">
        <f>IF($AI799="Y",(_xlfn.XLOOKUP($Z799,#REF!,#REF!,)),"")</f>
        <v>#REF!</v>
      </c>
      <c r="AG799" t="e">
        <f>IF($AI799="Y",(_xlfn.XLOOKUP($Z799,#REF!,#REF!,)),"")</f>
        <v>#REF!</v>
      </c>
      <c r="AH799" t="e">
        <f>IF($AI799="Y",(_xlfn.XLOOKUP($Z799,#REF!,#REF!,)),"")</f>
        <v>#REF!</v>
      </c>
      <c r="AI799" t="e">
        <f>_xlfn.IFNA(_xlfn.XLOOKUP($Z799,#REF!,#REF!,),"")</f>
        <v>#REF!</v>
      </c>
    </row>
    <row r="800" spans="1:35" hidden="1">
      <c r="A800" s="2" t="s">
        <v>3989</v>
      </c>
      <c r="B800" s="2" t="s">
        <v>89</v>
      </c>
      <c r="C800" s="2" t="s">
        <v>4710</v>
      </c>
      <c r="D800" s="2" t="s">
        <v>289</v>
      </c>
      <c r="E800" s="2" t="s">
        <v>92</v>
      </c>
      <c r="F800" s="2" t="s">
        <v>4481</v>
      </c>
      <c r="G800" s="2" t="s">
        <v>95</v>
      </c>
      <c r="H800" s="2" t="s">
        <v>3991</v>
      </c>
      <c r="I800" s="2" t="s">
        <v>3991</v>
      </c>
      <c r="J800" s="2"/>
      <c r="K800" s="2" t="s">
        <v>66</v>
      </c>
      <c r="L800" s="2" t="s">
        <v>66</v>
      </c>
      <c r="M800" s="2" t="s">
        <v>66</v>
      </c>
      <c r="N800" s="2" t="s">
        <v>66</v>
      </c>
      <c r="O800" s="2" t="s">
        <v>66</v>
      </c>
      <c r="P800" s="2" t="s">
        <v>3992</v>
      </c>
      <c r="Q800" s="2" t="s">
        <v>66</v>
      </c>
      <c r="R800" s="2" t="s">
        <v>66</v>
      </c>
      <c r="S800" s="2" t="s">
        <v>291</v>
      </c>
      <c r="T800" s="2" t="s">
        <v>292</v>
      </c>
      <c r="U800" s="2"/>
      <c r="V800" s="2"/>
      <c r="W800" s="2" t="s">
        <v>62</v>
      </c>
      <c r="X800" s="4" t="s">
        <v>102</v>
      </c>
      <c r="Y800" s="2"/>
      <c r="Z800" s="13"/>
      <c r="AE800" t="e">
        <f>IF($AI800="Y",(_xlfn.XLOOKUP($Z800,#REF!,#REF!,)),"")</f>
        <v>#REF!</v>
      </c>
      <c r="AF800" t="e">
        <f>IF($AI800="Y",(_xlfn.XLOOKUP($Z800,#REF!,#REF!,)),"")</f>
        <v>#REF!</v>
      </c>
      <c r="AG800" t="e">
        <f>IF($AI800="Y",(_xlfn.XLOOKUP($Z800,#REF!,#REF!,)),"")</f>
        <v>#REF!</v>
      </c>
      <c r="AH800" t="e">
        <f>IF($AI800="Y",(_xlfn.XLOOKUP($Z800,#REF!,#REF!,)),"")</f>
        <v>#REF!</v>
      </c>
      <c r="AI800" t="e">
        <f>_xlfn.IFNA(_xlfn.XLOOKUP($Z800,#REF!,#REF!,),"")</f>
        <v>#REF!</v>
      </c>
    </row>
    <row r="801" spans="1:35" hidden="1">
      <c r="A801" s="2" t="s">
        <v>3989</v>
      </c>
      <c r="B801" s="2" t="s">
        <v>89</v>
      </c>
      <c r="C801" s="2" t="s">
        <v>4711</v>
      </c>
      <c r="D801" s="2" t="s">
        <v>289</v>
      </c>
      <c r="E801" s="2" t="s">
        <v>108</v>
      </c>
      <c r="F801" s="2" t="s">
        <v>66</v>
      </c>
      <c r="G801" s="2" t="s">
        <v>95</v>
      </c>
      <c r="H801" s="2" t="s">
        <v>3991</v>
      </c>
      <c r="I801" s="2" t="s">
        <v>3991</v>
      </c>
      <c r="J801" s="2"/>
      <c r="K801" s="2" t="s">
        <v>66</v>
      </c>
      <c r="L801" s="2" t="s">
        <v>66</v>
      </c>
      <c r="M801" s="2" t="s">
        <v>66</v>
      </c>
      <c r="N801" s="2" t="s">
        <v>66</v>
      </c>
      <c r="O801" s="2" t="s">
        <v>66</v>
      </c>
      <c r="P801" s="2" t="s">
        <v>3992</v>
      </c>
      <c r="Q801" s="2" t="s">
        <v>66</v>
      </c>
      <c r="R801" s="2" t="s">
        <v>66</v>
      </c>
      <c r="S801" s="2" t="s">
        <v>291</v>
      </c>
      <c r="T801" s="2" t="s">
        <v>292</v>
      </c>
      <c r="U801" s="2"/>
      <c r="V801" s="2"/>
      <c r="W801" s="2" t="s">
        <v>112</v>
      </c>
      <c r="X801" s="1">
        <v>24</v>
      </c>
      <c r="Y801" s="2"/>
      <c r="Z801" s="13"/>
      <c r="AE801" t="e">
        <f>IF($AI801="Y",(_xlfn.XLOOKUP($Z801,#REF!,#REF!,)),"")</f>
        <v>#REF!</v>
      </c>
      <c r="AF801" t="e">
        <f>IF($AI801="Y",(_xlfn.XLOOKUP($Z801,#REF!,#REF!,)),"")</f>
        <v>#REF!</v>
      </c>
      <c r="AG801" t="e">
        <f>IF($AI801="Y",(_xlfn.XLOOKUP($Z801,#REF!,#REF!,)),"")</f>
        <v>#REF!</v>
      </c>
      <c r="AH801" t="e">
        <f>IF($AI801="Y",(_xlfn.XLOOKUP($Z801,#REF!,#REF!,)),"")</f>
        <v>#REF!</v>
      </c>
      <c r="AI801" t="e">
        <f>_xlfn.IFNA(_xlfn.XLOOKUP($Z801,#REF!,#REF!,),"")</f>
        <v>#REF!</v>
      </c>
    </row>
    <row r="802" spans="1:35" hidden="1">
      <c r="A802" s="2" t="s">
        <v>3989</v>
      </c>
      <c r="B802" s="2" t="s">
        <v>89</v>
      </c>
      <c r="C802" s="2" t="s">
        <v>4712</v>
      </c>
      <c r="D802" s="2" t="s">
        <v>385</v>
      </c>
      <c r="E802" s="2" t="s">
        <v>386</v>
      </c>
      <c r="F802" s="2" t="s">
        <v>4481</v>
      </c>
      <c r="G802" s="2" t="s">
        <v>95</v>
      </c>
      <c r="H802" s="2" t="s">
        <v>3991</v>
      </c>
      <c r="I802" s="2" t="s">
        <v>3991</v>
      </c>
      <c r="J802" s="2"/>
      <c r="K802" s="2" t="s">
        <v>66</v>
      </c>
      <c r="L802" s="2" t="s">
        <v>66</v>
      </c>
      <c r="M802" s="2" t="s">
        <v>66</v>
      </c>
      <c r="N802" s="2" t="s">
        <v>66</v>
      </c>
      <c r="O802" s="2" t="s">
        <v>66</v>
      </c>
      <c r="P802" s="2" t="s">
        <v>3992</v>
      </c>
      <c r="Q802" s="2" t="s">
        <v>66</v>
      </c>
      <c r="R802" s="2" t="s">
        <v>66</v>
      </c>
      <c r="S802" s="2" t="s">
        <v>291</v>
      </c>
      <c r="T802" s="2" t="s">
        <v>388</v>
      </c>
      <c r="U802" s="2"/>
      <c r="V802" s="2"/>
      <c r="W802" s="2" t="s">
        <v>206</v>
      </c>
      <c r="X802" s="4" t="s">
        <v>102</v>
      </c>
      <c r="Y802" s="2"/>
      <c r="Z802" s="13"/>
      <c r="AE802" t="e">
        <f>IF($AI802="Y",(_xlfn.XLOOKUP($Z802,#REF!,#REF!,)),"")</f>
        <v>#REF!</v>
      </c>
      <c r="AF802" t="e">
        <f>IF($AI802="Y",(_xlfn.XLOOKUP($Z802,#REF!,#REF!,)),"")</f>
        <v>#REF!</v>
      </c>
      <c r="AG802" t="e">
        <f>IF($AI802="Y",(_xlfn.XLOOKUP($Z802,#REF!,#REF!,)),"")</f>
        <v>#REF!</v>
      </c>
      <c r="AH802" t="e">
        <f>IF($AI802="Y",(_xlfn.XLOOKUP($Z802,#REF!,#REF!,)),"")</f>
        <v>#REF!</v>
      </c>
      <c r="AI802" t="e">
        <f>_xlfn.IFNA(_xlfn.XLOOKUP($Z802,#REF!,#REF!,),"")</f>
        <v>#REF!</v>
      </c>
    </row>
    <row r="803" spans="1:35" hidden="1">
      <c r="A803" s="2" t="s">
        <v>3989</v>
      </c>
      <c r="B803" s="2" t="s">
        <v>89</v>
      </c>
      <c r="C803" s="2" t="s">
        <v>4713</v>
      </c>
      <c r="D803" s="2" t="s">
        <v>289</v>
      </c>
      <c r="E803" s="2" t="s">
        <v>381</v>
      </c>
      <c r="F803" s="2" t="s">
        <v>4481</v>
      </c>
      <c r="G803" s="2" t="s">
        <v>95</v>
      </c>
      <c r="H803" s="2" t="s">
        <v>3991</v>
      </c>
      <c r="I803" s="2" t="s">
        <v>3991</v>
      </c>
      <c r="J803" s="2"/>
      <c r="K803" s="2" t="s">
        <v>66</v>
      </c>
      <c r="L803" s="2" t="s">
        <v>66</v>
      </c>
      <c r="M803" s="2" t="s">
        <v>66</v>
      </c>
      <c r="N803" s="2" t="s">
        <v>66</v>
      </c>
      <c r="O803" s="2" t="s">
        <v>66</v>
      </c>
      <c r="P803" s="2" t="s">
        <v>3992</v>
      </c>
      <c r="Q803" s="2" t="s">
        <v>66</v>
      </c>
      <c r="R803" s="2" t="s">
        <v>66</v>
      </c>
      <c r="S803" s="2" t="s">
        <v>291</v>
      </c>
      <c r="T803" s="2" t="s">
        <v>383</v>
      </c>
      <c r="U803" s="2"/>
      <c r="V803" s="2"/>
      <c r="W803" s="2" t="s">
        <v>206</v>
      </c>
      <c r="X803" s="4" t="s">
        <v>102</v>
      </c>
      <c r="Y803" s="2"/>
      <c r="Z803" s="13"/>
      <c r="AE803" t="e">
        <f>IF($AI803="Y",(_xlfn.XLOOKUP($Z803,#REF!,#REF!,)),"")</f>
        <v>#REF!</v>
      </c>
      <c r="AF803" t="e">
        <f>IF($AI803="Y",(_xlfn.XLOOKUP($Z803,#REF!,#REF!,)),"")</f>
        <v>#REF!</v>
      </c>
      <c r="AG803" t="e">
        <f>IF($AI803="Y",(_xlfn.XLOOKUP($Z803,#REF!,#REF!,)),"")</f>
        <v>#REF!</v>
      </c>
      <c r="AH803" t="e">
        <f>IF($AI803="Y",(_xlfn.XLOOKUP($Z803,#REF!,#REF!,)),"")</f>
        <v>#REF!</v>
      </c>
      <c r="AI803" t="e">
        <f>_xlfn.IFNA(_xlfn.XLOOKUP($Z803,#REF!,#REF!,),"")</f>
        <v>#REF!</v>
      </c>
    </row>
    <row r="804" spans="1:35" hidden="1">
      <c r="A804" s="2" t="s">
        <v>3989</v>
      </c>
      <c r="B804" s="2" t="s">
        <v>525</v>
      </c>
      <c r="C804" s="2" t="s">
        <v>4714</v>
      </c>
      <c r="D804" s="2" t="s">
        <v>597</v>
      </c>
      <c r="E804" s="2" t="s">
        <v>92</v>
      </c>
      <c r="F804" s="2" t="s">
        <v>66</v>
      </c>
      <c r="G804" s="2" t="s">
        <v>95</v>
      </c>
      <c r="H804" s="2" t="s">
        <v>3991</v>
      </c>
      <c r="I804" s="2" t="s">
        <v>3991</v>
      </c>
      <c r="J804" s="2"/>
      <c r="K804" s="2" t="s">
        <v>66</v>
      </c>
      <c r="L804" s="2" t="s">
        <v>66</v>
      </c>
      <c r="M804" s="2" t="s">
        <v>66</v>
      </c>
      <c r="N804" s="2" t="s">
        <v>66</v>
      </c>
      <c r="O804" s="2" t="s">
        <v>66</v>
      </c>
      <c r="P804" s="2" t="s">
        <v>3992</v>
      </c>
      <c r="Q804" s="2" t="s">
        <v>98</v>
      </c>
      <c r="R804" s="2" t="s">
        <v>66</v>
      </c>
      <c r="S804" s="2" t="s">
        <v>599</v>
      </c>
      <c r="T804" s="2" t="s">
        <v>600</v>
      </c>
      <c r="U804" s="2"/>
      <c r="V804" s="2"/>
      <c r="W804" s="2" t="s">
        <v>62</v>
      </c>
      <c r="X804" s="4" t="s">
        <v>102</v>
      </c>
      <c r="Y804" s="2"/>
      <c r="Z804" s="13"/>
      <c r="AE804" t="e">
        <f>IF($AI804="Y",(_xlfn.XLOOKUP($Z804,#REF!,#REF!,)),"")</f>
        <v>#REF!</v>
      </c>
      <c r="AF804" t="e">
        <f>IF($AI804="Y",(_xlfn.XLOOKUP($Z804,#REF!,#REF!,)),"")</f>
        <v>#REF!</v>
      </c>
      <c r="AG804" t="e">
        <f>IF($AI804="Y",(_xlfn.XLOOKUP($Z804,#REF!,#REF!,)),"")</f>
        <v>#REF!</v>
      </c>
      <c r="AH804" t="e">
        <f>IF($AI804="Y",(_xlfn.XLOOKUP($Z804,#REF!,#REF!,)),"")</f>
        <v>#REF!</v>
      </c>
      <c r="AI804" t="e">
        <f>_xlfn.IFNA(_xlfn.XLOOKUP($Z804,#REF!,#REF!,),"")</f>
        <v>#REF!</v>
      </c>
    </row>
    <row r="805" spans="1:35" hidden="1">
      <c r="A805" s="2" t="s">
        <v>3989</v>
      </c>
      <c r="B805" s="2" t="s">
        <v>525</v>
      </c>
      <c r="C805" s="2" t="s">
        <v>4715</v>
      </c>
      <c r="D805" s="2" t="s">
        <v>597</v>
      </c>
      <c r="E805" s="2" t="s">
        <v>108</v>
      </c>
      <c r="F805" s="2" t="s">
        <v>66</v>
      </c>
      <c r="G805" s="2" t="s">
        <v>95</v>
      </c>
      <c r="H805" s="2" t="s">
        <v>3991</v>
      </c>
      <c r="I805" s="2" t="s">
        <v>3991</v>
      </c>
      <c r="J805" s="2"/>
      <c r="K805" s="2" t="s">
        <v>66</v>
      </c>
      <c r="L805" s="2" t="s">
        <v>66</v>
      </c>
      <c r="M805" s="2" t="s">
        <v>66</v>
      </c>
      <c r="N805" s="2" t="s">
        <v>66</v>
      </c>
      <c r="O805" s="2" t="s">
        <v>66</v>
      </c>
      <c r="P805" s="2" t="s">
        <v>3992</v>
      </c>
      <c r="Q805" s="2" t="s">
        <v>98</v>
      </c>
      <c r="R805" s="2" t="s">
        <v>66</v>
      </c>
      <c r="S805" s="2" t="s">
        <v>599</v>
      </c>
      <c r="T805" s="2" t="s">
        <v>600</v>
      </c>
      <c r="U805" s="2"/>
      <c r="V805" s="2"/>
      <c r="W805" s="2" t="s">
        <v>112</v>
      </c>
      <c r="X805" s="1">
        <v>24</v>
      </c>
      <c r="Y805" s="2"/>
      <c r="Z805" s="13"/>
      <c r="AE805" t="e">
        <f>IF($AI805="Y",(_xlfn.XLOOKUP($Z805,#REF!,#REF!,)),"")</f>
        <v>#REF!</v>
      </c>
      <c r="AF805" t="e">
        <f>IF($AI805="Y",(_xlfn.XLOOKUP($Z805,#REF!,#REF!,)),"")</f>
        <v>#REF!</v>
      </c>
      <c r="AG805" t="e">
        <f>IF($AI805="Y",(_xlfn.XLOOKUP($Z805,#REF!,#REF!,)),"")</f>
        <v>#REF!</v>
      </c>
      <c r="AH805" t="e">
        <f>IF($AI805="Y",(_xlfn.XLOOKUP($Z805,#REF!,#REF!,)),"")</f>
        <v>#REF!</v>
      </c>
      <c r="AI805" t="e">
        <f>_xlfn.IFNA(_xlfn.XLOOKUP($Z805,#REF!,#REF!,),"")</f>
        <v>#REF!</v>
      </c>
    </row>
    <row r="806" spans="1:35" hidden="1">
      <c r="A806" s="2" t="s">
        <v>3989</v>
      </c>
      <c r="B806" s="2" t="s">
        <v>525</v>
      </c>
      <c r="C806" s="2" t="s">
        <v>4716</v>
      </c>
      <c r="D806" s="2" t="s">
        <v>639</v>
      </c>
      <c r="E806" s="2" t="s">
        <v>92</v>
      </c>
      <c r="F806" s="2" t="s">
        <v>4487</v>
      </c>
      <c r="G806" s="2" t="s">
        <v>95</v>
      </c>
      <c r="H806" s="2" t="s">
        <v>3991</v>
      </c>
      <c r="I806" s="2" t="s">
        <v>3991</v>
      </c>
      <c r="J806" s="2"/>
      <c r="K806" s="2" t="s">
        <v>66</v>
      </c>
      <c r="L806" s="2" t="s">
        <v>66</v>
      </c>
      <c r="M806" s="2" t="s">
        <v>66</v>
      </c>
      <c r="N806" s="2" t="s">
        <v>66</v>
      </c>
      <c r="O806" s="2" t="s">
        <v>66</v>
      </c>
      <c r="P806" s="2" t="s">
        <v>3992</v>
      </c>
      <c r="Q806" s="2" t="s">
        <v>66</v>
      </c>
      <c r="R806" s="2" t="s">
        <v>66</v>
      </c>
      <c r="S806" s="2" t="s">
        <v>641</v>
      </c>
      <c r="T806" s="2" t="s">
        <v>642</v>
      </c>
      <c r="U806" s="2"/>
      <c r="V806" s="2"/>
      <c r="W806" s="2" t="s">
        <v>62</v>
      </c>
      <c r="X806" s="4" t="s">
        <v>102</v>
      </c>
      <c r="Y806" s="2"/>
      <c r="Z806" s="13"/>
      <c r="AE806" t="e">
        <f>IF($AI806="Y",(_xlfn.XLOOKUP($Z806,#REF!,#REF!,)),"")</f>
        <v>#REF!</v>
      </c>
      <c r="AF806" t="e">
        <f>IF($AI806="Y",(_xlfn.XLOOKUP($Z806,#REF!,#REF!,)),"")</f>
        <v>#REF!</v>
      </c>
      <c r="AG806" t="e">
        <f>IF($AI806="Y",(_xlfn.XLOOKUP($Z806,#REF!,#REF!,)),"")</f>
        <v>#REF!</v>
      </c>
      <c r="AH806" t="e">
        <f>IF($AI806="Y",(_xlfn.XLOOKUP($Z806,#REF!,#REF!,)),"")</f>
        <v>#REF!</v>
      </c>
      <c r="AI806" t="e">
        <f>_xlfn.IFNA(_xlfn.XLOOKUP($Z806,#REF!,#REF!,),"")</f>
        <v>#REF!</v>
      </c>
    </row>
    <row r="807" spans="1:35" hidden="1">
      <c r="A807" s="2" t="s">
        <v>3989</v>
      </c>
      <c r="B807" s="2" t="s">
        <v>525</v>
      </c>
      <c r="C807" s="2" t="s">
        <v>4717</v>
      </c>
      <c r="D807" s="2" t="s">
        <v>639</v>
      </c>
      <c r="E807" s="2" t="s">
        <v>108</v>
      </c>
      <c r="F807" s="2" t="s">
        <v>4487</v>
      </c>
      <c r="G807" s="2" t="s">
        <v>95</v>
      </c>
      <c r="H807" s="2" t="s">
        <v>3991</v>
      </c>
      <c r="I807" s="2" t="s">
        <v>3991</v>
      </c>
      <c r="J807" s="2"/>
      <c r="K807" s="2" t="s">
        <v>66</v>
      </c>
      <c r="L807" s="2" t="s">
        <v>66</v>
      </c>
      <c r="M807" s="2" t="s">
        <v>66</v>
      </c>
      <c r="N807" s="2" t="s">
        <v>66</v>
      </c>
      <c r="O807" s="2" t="s">
        <v>66</v>
      </c>
      <c r="P807" s="2" t="s">
        <v>3992</v>
      </c>
      <c r="Q807" s="2" t="s">
        <v>66</v>
      </c>
      <c r="R807" s="2" t="s">
        <v>66</v>
      </c>
      <c r="S807" s="2" t="s">
        <v>641</v>
      </c>
      <c r="T807" s="2" t="s">
        <v>642</v>
      </c>
      <c r="U807" s="2"/>
      <c r="V807" s="2"/>
      <c r="W807" s="2" t="s">
        <v>112</v>
      </c>
      <c r="X807" s="1">
        <v>24</v>
      </c>
      <c r="Y807" s="2"/>
      <c r="Z807" s="13"/>
      <c r="AE807" t="e">
        <f>IF($AI807="Y",(_xlfn.XLOOKUP($Z807,#REF!,#REF!,)),"")</f>
        <v>#REF!</v>
      </c>
      <c r="AF807" t="e">
        <f>IF($AI807="Y",(_xlfn.XLOOKUP($Z807,#REF!,#REF!,)),"")</f>
        <v>#REF!</v>
      </c>
      <c r="AG807" t="e">
        <f>IF($AI807="Y",(_xlfn.XLOOKUP($Z807,#REF!,#REF!,)),"")</f>
        <v>#REF!</v>
      </c>
      <c r="AH807" t="e">
        <f>IF($AI807="Y",(_xlfn.XLOOKUP($Z807,#REF!,#REF!,)),"")</f>
        <v>#REF!</v>
      </c>
      <c r="AI807" t="e">
        <f>_xlfn.IFNA(_xlfn.XLOOKUP($Z807,#REF!,#REF!,),"")</f>
        <v>#REF!</v>
      </c>
    </row>
    <row r="808" spans="1:35" hidden="1">
      <c r="A808" s="2" t="s">
        <v>3989</v>
      </c>
      <c r="B808" s="2" t="s">
        <v>525</v>
      </c>
      <c r="C808" s="2" t="s">
        <v>4718</v>
      </c>
      <c r="D808" s="2" t="s">
        <v>770</v>
      </c>
      <c r="E808" s="2" t="s">
        <v>92</v>
      </c>
      <c r="F808" s="2" t="s">
        <v>4719</v>
      </c>
      <c r="G808" s="2" t="s">
        <v>95</v>
      </c>
      <c r="H808" s="2" t="s">
        <v>3991</v>
      </c>
      <c r="I808" s="2" t="s">
        <v>3991</v>
      </c>
      <c r="J808" s="2"/>
      <c r="K808" s="2" t="s">
        <v>66</v>
      </c>
      <c r="L808" s="2" t="s">
        <v>66</v>
      </c>
      <c r="M808" s="2" t="s">
        <v>66</v>
      </c>
      <c r="N808" s="2" t="s">
        <v>66</v>
      </c>
      <c r="O808" s="2" t="s">
        <v>66</v>
      </c>
      <c r="P808" s="2" t="s">
        <v>3992</v>
      </c>
      <c r="Q808" s="2" t="s">
        <v>98</v>
      </c>
      <c r="R808" s="2" t="s">
        <v>66</v>
      </c>
      <c r="S808" s="2" t="s">
        <v>772</v>
      </c>
      <c r="T808" s="2" t="s">
        <v>773</v>
      </c>
      <c r="U808" s="2"/>
      <c r="V808" s="2"/>
      <c r="W808" s="2" t="s">
        <v>62</v>
      </c>
      <c r="X808" s="4" t="s">
        <v>102</v>
      </c>
      <c r="Y808" s="2"/>
      <c r="Z808" s="13"/>
      <c r="AE808" t="e">
        <f>IF($AI808="Y",(_xlfn.XLOOKUP($Z808,#REF!,#REF!,)),"")</f>
        <v>#REF!</v>
      </c>
      <c r="AF808" t="e">
        <f>IF($AI808="Y",(_xlfn.XLOOKUP($Z808,#REF!,#REF!,)),"")</f>
        <v>#REF!</v>
      </c>
      <c r="AG808" t="e">
        <f>IF($AI808="Y",(_xlfn.XLOOKUP($Z808,#REF!,#REF!,)),"")</f>
        <v>#REF!</v>
      </c>
      <c r="AH808" t="e">
        <f>IF($AI808="Y",(_xlfn.XLOOKUP($Z808,#REF!,#REF!,)),"")</f>
        <v>#REF!</v>
      </c>
      <c r="AI808" t="e">
        <f>_xlfn.IFNA(_xlfn.XLOOKUP($Z808,#REF!,#REF!,),"")</f>
        <v>#REF!</v>
      </c>
    </row>
    <row r="809" spans="1:35" hidden="1">
      <c r="A809" s="2" t="s">
        <v>3989</v>
      </c>
      <c r="B809" s="2" t="s">
        <v>525</v>
      </c>
      <c r="C809" s="2" t="s">
        <v>4720</v>
      </c>
      <c r="D809" s="2" t="s">
        <v>770</v>
      </c>
      <c r="E809" s="2" t="s">
        <v>108</v>
      </c>
      <c r="F809" s="2" t="s">
        <v>4719</v>
      </c>
      <c r="G809" s="2" t="s">
        <v>95</v>
      </c>
      <c r="H809" s="2" t="s">
        <v>3991</v>
      </c>
      <c r="I809" s="2" t="s">
        <v>3991</v>
      </c>
      <c r="J809" s="2"/>
      <c r="K809" s="2" t="s">
        <v>66</v>
      </c>
      <c r="L809" s="2" t="s">
        <v>66</v>
      </c>
      <c r="M809" s="2" t="s">
        <v>66</v>
      </c>
      <c r="N809" s="2" t="s">
        <v>66</v>
      </c>
      <c r="O809" s="2" t="s">
        <v>66</v>
      </c>
      <c r="P809" s="2" t="s">
        <v>3992</v>
      </c>
      <c r="Q809" s="2" t="s">
        <v>98</v>
      </c>
      <c r="R809" s="2" t="s">
        <v>66</v>
      </c>
      <c r="S809" s="2" t="s">
        <v>772</v>
      </c>
      <c r="T809" s="2" t="s">
        <v>773</v>
      </c>
      <c r="U809" s="2"/>
      <c r="V809" s="2"/>
      <c r="W809" s="2" t="s">
        <v>112</v>
      </c>
      <c r="X809" s="1">
        <v>24</v>
      </c>
      <c r="Y809" s="2"/>
      <c r="Z809" s="13"/>
      <c r="AE809" t="e">
        <f>IF($AI809="Y",(_xlfn.XLOOKUP($Z809,#REF!,#REF!,)),"")</f>
        <v>#REF!</v>
      </c>
      <c r="AF809" t="e">
        <f>IF($AI809="Y",(_xlfn.XLOOKUP($Z809,#REF!,#REF!,)),"")</f>
        <v>#REF!</v>
      </c>
      <c r="AG809" t="e">
        <f>IF($AI809="Y",(_xlfn.XLOOKUP($Z809,#REF!,#REF!,)),"")</f>
        <v>#REF!</v>
      </c>
      <c r="AH809" t="e">
        <f>IF($AI809="Y",(_xlfn.XLOOKUP($Z809,#REF!,#REF!,)),"")</f>
        <v>#REF!</v>
      </c>
      <c r="AI809" t="e">
        <f>_xlfn.IFNA(_xlfn.XLOOKUP($Z809,#REF!,#REF!,),"")</f>
        <v>#REF!</v>
      </c>
    </row>
    <row r="810" spans="1:35" hidden="1">
      <c r="A810" s="2" t="s">
        <v>3989</v>
      </c>
      <c r="B810" s="2" t="s">
        <v>804</v>
      </c>
      <c r="C810" s="2" t="s">
        <v>4721</v>
      </c>
      <c r="D810" s="2" t="s">
        <v>806</v>
      </c>
      <c r="E810" s="2" t="s">
        <v>92</v>
      </c>
      <c r="F810" s="2" t="s">
        <v>4722</v>
      </c>
      <c r="G810" s="2" t="s">
        <v>95</v>
      </c>
      <c r="H810" s="2" t="s">
        <v>95</v>
      </c>
      <c r="I810" s="2" t="s">
        <v>95</v>
      </c>
      <c r="J810" s="2"/>
      <c r="K810" s="2" t="s">
        <v>66</v>
      </c>
      <c r="L810" s="2" t="s">
        <v>66</v>
      </c>
      <c r="M810" s="2" t="s">
        <v>66</v>
      </c>
      <c r="N810" s="2" t="s">
        <v>66</v>
      </c>
      <c r="O810" s="2" t="s">
        <v>66</v>
      </c>
      <c r="P810" s="2" t="s">
        <v>3992</v>
      </c>
      <c r="Q810" s="2" t="s">
        <v>98</v>
      </c>
      <c r="R810" s="2" t="s">
        <v>66</v>
      </c>
      <c r="S810" s="2" t="s">
        <v>808</v>
      </c>
      <c r="T810" s="2" t="s">
        <v>809</v>
      </c>
      <c r="U810" s="2"/>
      <c r="V810" s="2"/>
      <c r="W810" s="2" t="s">
        <v>62</v>
      </c>
      <c r="X810" s="4" t="s">
        <v>102</v>
      </c>
      <c r="Y810" s="2"/>
      <c r="Z810" s="13"/>
      <c r="AE810" t="e">
        <f>IF($AI810="Y",(_xlfn.XLOOKUP($Z810,#REF!,#REF!,)),"")</f>
        <v>#REF!</v>
      </c>
      <c r="AF810" t="e">
        <f>IF($AI810="Y",(_xlfn.XLOOKUP($Z810,#REF!,#REF!,)),"")</f>
        <v>#REF!</v>
      </c>
      <c r="AG810" t="e">
        <f>IF($AI810="Y",(_xlfn.XLOOKUP($Z810,#REF!,#REF!,)),"")</f>
        <v>#REF!</v>
      </c>
      <c r="AH810" t="e">
        <f>IF($AI810="Y",(_xlfn.XLOOKUP($Z810,#REF!,#REF!,)),"")</f>
        <v>#REF!</v>
      </c>
      <c r="AI810" t="e">
        <f>_xlfn.IFNA(_xlfn.XLOOKUP($Z810,#REF!,#REF!,),"")</f>
        <v>#REF!</v>
      </c>
    </row>
    <row r="811" spans="1:35" hidden="1">
      <c r="A811" s="2" t="s">
        <v>3989</v>
      </c>
      <c r="B811" s="2" t="s">
        <v>804</v>
      </c>
      <c r="C811" s="2" t="s">
        <v>4723</v>
      </c>
      <c r="D811" s="2" t="s">
        <v>806</v>
      </c>
      <c r="E811" s="2" t="s">
        <v>108</v>
      </c>
      <c r="F811" s="2" t="s">
        <v>4722</v>
      </c>
      <c r="G811" s="2" t="s">
        <v>95</v>
      </c>
      <c r="H811" s="2" t="s">
        <v>95</v>
      </c>
      <c r="I811" s="2" t="s">
        <v>95</v>
      </c>
      <c r="J811" s="2"/>
      <c r="K811" s="2" t="s">
        <v>66</v>
      </c>
      <c r="L811" s="2" t="s">
        <v>66</v>
      </c>
      <c r="M811" s="2" t="s">
        <v>66</v>
      </c>
      <c r="N811" s="2" t="s">
        <v>66</v>
      </c>
      <c r="O811" s="2" t="s">
        <v>66</v>
      </c>
      <c r="P811" s="2" t="s">
        <v>3992</v>
      </c>
      <c r="Q811" s="2" t="s">
        <v>98</v>
      </c>
      <c r="R811" s="2" t="s">
        <v>66</v>
      </c>
      <c r="S811" s="2" t="s">
        <v>808</v>
      </c>
      <c r="T811" s="2" t="s">
        <v>809</v>
      </c>
      <c r="U811" s="2"/>
      <c r="V811" s="2"/>
      <c r="W811" s="2" t="s">
        <v>112</v>
      </c>
      <c r="X811" s="1">
        <v>24</v>
      </c>
      <c r="Y811" s="2"/>
      <c r="Z811" s="13"/>
      <c r="AE811" t="e">
        <f>IF($AI811="Y",(_xlfn.XLOOKUP($Z811,#REF!,#REF!,)),"")</f>
        <v>#REF!</v>
      </c>
      <c r="AF811" t="e">
        <f>IF($AI811="Y",(_xlfn.XLOOKUP($Z811,#REF!,#REF!,)),"")</f>
        <v>#REF!</v>
      </c>
      <c r="AG811" t="e">
        <f>IF($AI811="Y",(_xlfn.XLOOKUP($Z811,#REF!,#REF!,)),"")</f>
        <v>#REF!</v>
      </c>
      <c r="AH811" t="e">
        <f>IF($AI811="Y",(_xlfn.XLOOKUP($Z811,#REF!,#REF!,)),"")</f>
        <v>#REF!</v>
      </c>
      <c r="AI811" t="e">
        <f>_xlfn.IFNA(_xlfn.XLOOKUP($Z811,#REF!,#REF!,),"")</f>
        <v>#REF!</v>
      </c>
    </row>
    <row r="812" spans="1:35" hidden="1">
      <c r="A812" s="2" t="s">
        <v>3989</v>
      </c>
      <c r="B812" s="2" t="s">
        <v>804</v>
      </c>
      <c r="C812" s="2" t="s">
        <v>4724</v>
      </c>
      <c r="D812" s="2" t="s">
        <v>817</v>
      </c>
      <c r="E812" s="2" t="s">
        <v>92</v>
      </c>
      <c r="F812" s="2" t="s">
        <v>4725</v>
      </c>
      <c r="G812" s="2" t="s">
        <v>95</v>
      </c>
      <c r="H812" s="2" t="s">
        <v>95</v>
      </c>
      <c r="I812" s="2" t="s">
        <v>95</v>
      </c>
      <c r="J812" s="2"/>
      <c r="K812" s="2" t="s">
        <v>66</v>
      </c>
      <c r="L812" s="2" t="s">
        <v>66</v>
      </c>
      <c r="M812" s="2" t="s">
        <v>66</v>
      </c>
      <c r="N812" s="2" t="s">
        <v>66</v>
      </c>
      <c r="O812" s="2" t="s">
        <v>66</v>
      </c>
      <c r="P812" s="2" t="s">
        <v>3992</v>
      </c>
      <c r="Q812" s="2" t="s">
        <v>98</v>
      </c>
      <c r="R812" s="2" t="s">
        <v>66</v>
      </c>
      <c r="S812" s="2" t="s">
        <v>808</v>
      </c>
      <c r="T812" s="2" t="s">
        <v>819</v>
      </c>
      <c r="U812" s="2"/>
      <c r="V812" s="2"/>
      <c r="W812" s="2" t="s">
        <v>62</v>
      </c>
      <c r="X812" s="4" t="s">
        <v>102</v>
      </c>
      <c r="Y812" s="2"/>
      <c r="Z812" s="13"/>
      <c r="AE812" t="e">
        <f>IF($AI812="Y",(_xlfn.XLOOKUP($Z812,#REF!,#REF!,)),"")</f>
        <v>#REF!</v>
      </c>
      <c r="AF812" t="e">
        <f>IF($AI812="Y",(_xlfn.XLOOKUP($Z812,#REF!,#REF!,)),"")</f>
        <v>#REF!</v>
      </c>
      <c r="AG812" t="e">
        <f>IF($AI812="Y",(_xlfn.XLOOKUP($Z812,#REF!,#REF!,)),"")</f>
        <v>#REF!</v>
      </c>
      <c r="AH812" t="e">
        <f>IF($AI812="Y",(_xlfn.XLOOKUP($Z812,#REF!,#REF!,)),"")</f>
        <v>#REF!</v>
      </c>
      <c r="AI812" t="e">
        <f>_xlfn.IFNA(_xlfn.XLOOKUP($Z812,#REF!,#REF!,),"")</f>
        <v>#REF!</v>
      </c>
    </row>
    <row r="813" spans="1:35" hidden="1">
      <c r="A813" s="2" t="s">
        <v>3989</v>
      </c>
      <c r="B813" s="2" t="s">
        <v>804</v>
      </c>
      <c r="C813" s="2" t="s">
        <v>4726</v>
      </c>
      <c r="D813" s="2" t="s">
        <v>817</v>
      </c>
      <c r="E813" s="2" t="s">
        <v>108</v>
      </c>
      <c r="F813" s="2" t="s">
        <v>4725</v>
      </c>
      <c r="G813" s="2" t="s">
        <v>95</v>
      </c>
      <c r="H813" s="2" t="s">
        <v>95</v>
      </c>
      <c r="I813" s="2" t="s">
        <v>95</v>
      </c>
      <c r="J813" s="2"/>
      <c r="K813" s="2" t="s">
        <v>66</v>
      </c>
      <c r="L813" s="2" t="s">
        <v>66</v>
      </c>
      <c r="M813" s="2" t="s">
        <v>66</v>
      </c>
      <c r="N813" s="2" t="s">
        <v>66</v>
      </c>
      <c r="O813" s="2" t="s">
        <v>66</v>
      </c>
      <c r="P813" s="2" t="s">
        <v>3992</v>
      </c>
      <c r="Q813" s="2" t="s">
        <v>98</v>
      </c>
      <c r="R813" s="2" t="s">
        <v>66</v>
      </c>
      <c r="S813" s="2" t="s">
        <v>808</v>
      </c>
      <c r="T813" s="2" t="s">
        <v>819</v>
      </c>
      <c r="U813" s="2"/>
      <c r="V813" s="2"/>
      <c r="W813" s="2" t="s">
        <v>112</v>
      </c>
      <c r="X813" s="1">
        <v>24</v>
      </c>
      <c r="Y813" s="2"/>
      <c r="Z813" s="13"/>
      <c r="AE813" t="e">
        <f>IF($AI813="Y",(_xlfn.XLOOKUP($Z813,#REF!,#REF!,)),"")</f>
        <v>#REF!</v>
      </c>
      <c r="AF813" t="e">
        <f>IF($AI813="Y",(_xlfn.XLOOKUP($Z813,#REF!,#REF!,)),"")</f>
        <v>#REF!</v>
      </c>
      <c r="AG813" t="e">
        <f>IF($AI813="Y",(_xlfn.XLOOKUP($Z813,#REF!,#REF!,)),"")</f>
        <v>#REF!</v>
      </c>
      <c r="AH813" t="e">
        <f>IF($AI813="Y",(_xlfn.XLOOKUP($Z813,#REF!,#REF!,)),"")</f>
        <v>#REF!</v>
      </c>
      <c r="AI813" t="e">
        <f>_xlfn.IFNA(_xlfn.XLOOKUP($Z813,#REF!,#REF!,),"")</f>
        <v>#REF!</v>
      </c>
    </row>
    <row r="814" spans="1:35" hidden="1">
      <c r="A814" s="2" t="s">
        <v>3989</v>
      </c>
      <c r="B814" s="2" t="s">
        <v>929</v>
      </c>
      <c r="C814" s="2" t="s">
        <v>4727</v>
      </c>
      <c r="D814" s="2" t="s">
        <v>1130</v>
      </c>
      <c r="E814" s="2" t="s">
        <v>92</v>
      </c>
      <c r="F814" s="2" t="s">
        <v>4491</v>
      </c>
      <c r="G814" s="2" t="s">
        <v>95</v>
      </c>
      <c r="H814" s="2" t="s">
        <v>95</v>
      </c>
      <c r="I814" s="2" t="s">
        <v>95</v>
      </c>
      <c r="J814" s="2"/>
      <c r="K814" s="2" t="s">
        <v>66</v>
      </c>
      <c r="L814" s="2" t="s">
        <v>66</v>
      </c>
      <c r="M814" s="2" t="s">
        <v>66</v>
      </c>
      <c r="N814" s="2" t="s">
        <v>66</v>
      </c>
      <c r="O814" s="2" t="s">
        <v>66</v>
      </c>
      <c r="P814" s="2" t="s">
        <v>3992</v>
      </c>
      <c r="Q814" s="2" t="s">
        <v>98</v>
      </c>
      <c r="R814" s="2" t="s">
        <v>66</v>
      </c>
      <c r="S814" s="2" t="s">
        <v>1109</v>
      </c>
      <c r="T814" s="2" t="s">
        <v>1132</v>
      </c>
      <c r="U814" s="2"/>
      <c r="V814" s="2"/>
      <c r="W814" s="2" t="s">
        <v>62</v>
      </c>
      <c r="X814" s="4" t="s">
        <v>102</v>
      </c>
      <c r="Y814" s="2"/>
      <c r="Z814" s="13"/>
      <c r="AE814" t="e">
        <f>IF($AI814="Y",(_xlfn.XLOOKUP($Z814,#REF!,#REF!,)),"")</f>
        <v>#REF!</v>
      </c>
      <c r="AF814" t="e">
        <f>IF($AI814="Y",(_xlfn.XLOOKUP($Z814,#REF!,#REF!,)),"")</f>
        <v>#REF!</v>
      </c>
      <c r="AG814" t="e">
        <f>IF($AI814="Y",(_xlfn.XLOOKUP($Z814,#REF!,#REF!,)),"")</f>
        <v>#REF!</v>
      </c>
      <c r="AH814" t="e">
        <f>IF($AI814="Y",(_xlfn.XLOOKUP($Z814,#REF!,#REF!,)),"")</f>
        <v>#REF!</v>
      </c>
      <c r="AI814" t="e">
        <f>_xlfn.IFNA(_xlfn.XLOOKUP($Z814,#REF!,#REF!,),"")</f>
        <v>#REF!</v>
      </c>
    </row>
    <row r="815" spans="1:35" hidden="1">
      <c r="A815" s="2" t="s">
        <v>3989</v>
      </c>
      <c r="B815" s="2" t="s">
        <v>929</v>
      </c>
      <c r="C815" s="2" t="s">
        <v>4728</v>
      </c>
      <c r="D815" s="2" t="s">
        <v>1130</v>
      </c>
      <c r="E815" s="2" t="s">
        <v>108</v>
      </c>
      <c r="F815" s="2" t="s">
        <v>66</v>
      </c>
      <c r="G815" s="2" t="s">
        <v>95</v>
      </c>
      <c r="H815" s="2" t="s">
        <v>95</v>
      </c>
      <c r="I815" s="2" t="s">
        <v>95</v>
      </c>
      <c r="J815" s="2"/>
      <c r="K815" s="2" t="s">
        <v>66</v>
      </c>
      <c r="L815" s="2" t="s">
        <v>66</v>
      </c>
      <c r="M815" s="2" t="s">
        <v>66</v>
      </c>
      <c r="N815" s="2" t="s">
        <v>66</v>
      </c>
      <c r="O815" s="2" t="s">
        <v>66</v>
      </c>
      <c r="P815" s="2" t="s">
        <v>3992</v>
      </c>
      <c r="Q815" s="2" t="s">
        <v>98</v>
      </c>
      <c r="R815" s="2" t="s">
        <v>66</v>
      </c>
      <c r="S815" s="2" t="s">
        <v>1109</v>
      </c>
      <c r="T815" s="2" t="s">
        <v>1132</v>
      </c>
      <c r="U815" s="2"/>
      <c r="V815" s="2"/>
      <c r="W815" s="2" t="s">
        <v>112</v>
      </c>
      <c r="X815" s="1">
        <v>24</v>
      </c>
      <c r="Y815" s="2"/>
      <c r="Z815" s="13"/>
      <c r="AE815" t="e">
        <f>IF($AI815="Y",(_xlfn.XLOOKUP($Z815,#REF!,#REF!,)),"")</f>
        <v>#REF!</v>
      </c>
      <c r="AF815" t="e">
        <f>IF($AI815="Y",(_xlfn.XLOOKUP($Z815,#REF!,#REF!,)),"")</f>
        <v>#REF!</v>
      </c>
      <c r="AG815" t="e">
        <f>IF($AI815="Y",(_xlfn.XLOOKUP($Z815,#REF!,#REF!,)),"")</f>
        <v>#REF!</v>
      </c>
      <c r="AH815" t="e">
        <f>IF($AI815="Y",(_xlfn.XLOOKUP($Z815,#REF!,#REF!,)),"")</f>
        <v>#REF!</v>
      </c>
      <c r="AI815" t="e">
        <f>_xlfn.IFNA(_xlfn.XLOOKUP($Z815,#REF!,#REF!,),"")</f>
        <v>#REF!</v>
      </c>
    </row>
    <row r="816" spans="1:35" hidden="1">
      <c r="A816" s="2" t="s">
        <v>3989</v>
      </c>
      <c r="B816" s="2" t="s">
        <v>929</v>
      </c>
      <c r="C816" s="2" t="s">
        <v>4729</v>
      </c>
      <c r="D816" s="2" t="s">
        <v>1169</v>
      </c>
      <c r="E816" s="2" t="s">
        <v>92</v>
      </c>
      <c r="F816" s="2" t="s">
        <v>4493</v>
      </c>
      <c r="G816" s="2" t="s">
        <v>95</v>
      </c>
      <c r="H816" s="2" t="s">
        <v>95</v>
      </c>
      <c r="I816" s="2" t="s">
        <v>95</v>
      </c>
      <c r="J816" s="2"/>
      <c r="K816" s="2" t="s">
        <v>66</v>
      </c>
      <c r="L816" s="2" t="s">
        <v>66</v>
      </c>
      <c r="M816" s="2" t="s">
        <v>66</v>
      </c>
      <c r="N816" s="2" t="s">
        <v>66</v>
      </c>
      <c r="O816" s="2" t="s">
        <v>66</v>
      </c>
      <c r="P816" s="2" t="s">
        <v>3992</v>
      </c>
      <c r="Q816" s="2" t="s">
        <v>98</v>
      </c>
      <c r="R816" s="2" t="s">
        <v>66</v>
      </c>
      <c r="S816" s="2" t="s">
        <v>1154</v>
      </c>
      <c r="T816" s="2" t="s">
        <v>1171</v>
      </c>
      <c r="U816" s="2"/>
      <c r="V816" s="2"/>
      <c r="W816" s="2" t="s">
        <v>62</v>
      </c>
      <c r="X816" s="4" t="s">
        <v>102</v>
      </c>
      <c r="Y816" s="2"/>
      <c r="Z816" s="13"/>
      <c r="AE816" t="e">
        <f>IF($AI816="Y",(_xlfn.XLOOKUP($Z816,#REF!,#REF!,)),"")</f>
        <v>#REF!</v>
      </c>
      <c r="AF816" t="e">
        <f>IF($AI816="Y",(_xlfn.XLOOKUP($Z816,#REF!,#REF!,)),"")</f>
        <v>#REF!</v>
      </c>
      <c r="AG816" t="e">
        <f>IF($AI816="Y",(_xlfn.XLOOKUP($Z816,#REF!,#REF!,)),"")</f>
        <v>#REF!</v>
      </c>
      <c r="AH816" t="e">
        <f>IF($AI816="Y",(_xlfn.XLOOKUP($Z816,#REF!,#REF!,)),"")</f>
        <v>#REF!</v>
      </c>
      <c r="AI816" t="e">
        <f>_xlfn.IFNA(_xlfn.XLOOKUP($Z816,#REF!,#REF!,),"")</f>
        <v>#REF!</v>
      </c>
    </row>
    <row r="817" spans="1:35" hidden="1">
      <c r="A817" s="2" t="s">
        <v>3989</v>
      </c>
      <c r="B817" s="2" t="s">
        <v>929</v>
      </c>
      <c r="C817" s="2" t="s">
        <v>4730</v>
      </c>
      <c r="D817" s="2" t="s">
        <v>1169</v>
      </c>
      <c r="E817" s="2" t="s">
        <v>108</v>
      </c>
      <c r="F817" s="2" t="s">
        <v>66</v>
      </c>
      <c r="G817" s="2" t="s">
        <v>95</v>
      </c>
      <c r="H817" s="2" t="s">
        <v>95</v>
      </c>
      <c r="I817" s="2" t="s">
        <v>95</v>
      </c>
      <c r="J817" s="2"/>
      <c r="K817" s="2" t="s">
        <v>66</v>
      </c>
      <c r="L817" s="2" t="s">
        <v>66</v>
      </c>
      <c r="M817" s="2" t="s">
        <v>66</v>
      </c>
      <c r="N817" s="2" t="s">
        <v>66</v>
      </c>
      <c r="O817" s="2" t="s">
        <v>66</v>
      </c>
      <c r="P817" s="2" t="s">
        <v>3992</v>
      </c>
      <c r="Q817" s="2" t="s">
        <v>98</v>
      </c>
      <c r="R817" s="2" t="s">
        <v>66</v>
      </c>
      <c r="S817" s="2" t="s">
        <v>1154</v>
      </c>
      <c r="T817" s="2" t="s">
        <v>1171</v>
      </c>
      <c r="U817" s="2"/>
      <c r="V817" s="2"/>
      <c r="W817" s="2" t="s">
        <v>112</v>
      </c>
      <c r="X817" s="1">
        <v>24</v>
      </c>
      <c r="Y817" s="2"/>
      <c r="Z817" s="13"/>
      <c r="AE817" t="e">
        <f>IF($AI817="Y",(_xlfn.XLOOKUP($Z817,#REF!,#REF!,)),"")</f>
        <v>#REF!</v>
      </c>
      <c r="AF817" t="e">
        <f>IF($AI817="Y",(_xlfn.XLOOKUP($Z817,#REF!,#REF!,)),"")</f>
        <v>#REF!</v>
      </c>
      <c r="AG817" t="e">
        <f>IF($AI817="Y",(_xlfn.XLOOKUP($Z817,#REF!,#REF!,)),"")</f>
        <v>#REF!</v>
      </c>
      <c r="AH817" t="e">
        <f>IF($AI817="Y",(_xlfn.XLOOKUP($Z817,#REF!,#REF!,)),"")</f>
        <v>#REF!</v>
      </c>
      <c r="AI817" t="e">
        <f>_xlfn.IFNA(_xlfn.XLOOKUP($Z817,#REF!,#REF!,),"")</f>
        <v>#REF!</v>
      </c>
    </row>
    <row r="818" spans="1:35" hidden="1">
      <c r="A818" s="2" t="s">
        <v>3989</v>
      </c>
      <c r="B818" s="2" t="s">
        <v>929</v>
      </c>
      <c r="C818" s="2" t="s">
        <v>4731</v>
      </c>
      <c r="D818" s="2" t="s">
        <v>1217</v>
      </c>
      <c r="E818" s="2" t="s">
        <v>1218</v>
      </c>
      <c r="F818" s="2" t="s">
        <v>66</v>
      </c>
      <c r="G818" s="2" t="s">
        <v>95</v>
      </c>
      <c r="H818" s="2" t="s">
        <v>95</v>
      </c>
      <c r="I818" s="2" t="s">
        <v>95</v>
      </c>
      <c r="J818" s="2"/>
      <c r="K818" s="2" t="s">
        <v>66</v>
      </c>
      <c r="L818" s="2" t="s">
        <v>66</v>
      </c>
      <c r="M818" s="2" t="s">
        <v>66</v>
      </c>
      <c r="N818" s="2" t="s">
        <v>66</v>
      </c>
      <c r="O818" s="2" t="s">
        <v>66</v>
      </c>
      <c r="P818" s="2" t="s">
        <v>3992</v>
      </c>
      <c r="Q818" s="2" t="s">
        <v>98</v>
      </c>
      <c r="R818" s="2" t="s">
        <v>66</v>
      </c>
      <c r="S818" s="2" t="s">
        <v>1154</v>
      </c>
      <c r="T818" s="2" t="s">
        <v>1220</v>
      </c>
      <c r="U818" s="2"/>
      <c r="V818" s="2"/>
      <c r="W818" s="2" t="s">
        <v>62</v>
      </c>
      <c r="X818" s="4" t="s">
        <v>102</v>
      </c>
      <c r="Y818" s="2"/>
      <c r="Z818" s="13"/>
      <c r="AE818" t="e">
        <f>IF($AI818="Y",(_xlfn.XLOOKUP($Z818,#REF!,#REF!,)),"")</f>
        <v>#REF!</v>
      </c>
      <c r="AF818" t="e">
        <f>IF($AI818="Y",(_xlfn.XLOOKUP($Z818,#REF!,#REF!,)),"")</f>
        <v>#REF!</v>
      </c>
      <c r="AG818" t="e">
        <f>IF($AI818="Y",(_xlfn.XLOOKUP($Z818,#REF!,#REF!,)),"")</f>
        <v>#REF!</v>
      </c>
      <c r="AH818" t="e">
        <f>IF($AI818="Y",(_xlfn.XLOOKUP($Z818,#REF!,#REF!,)),"")</f>
        <v>#REF!</v>
      </c>
      <c r="AI818" t="e">
        <f>_xlfn.IFNA(_xlfn.XLOOKUP($Z818,#REF!,#REF!,),"")</f>
        <v>#REF!</v>
      </c>
    </row>
    <row r="819" spans="1:35" hidden="1">
      <c r="A819" s="2" t="s">
        <v>3989</v>
      </c>
      <c r="B819" s="2" t="s">
        <v>929</v>
      </c>
      <c r="C819" s="2" t="s">
        <v>4732</v>
      </c>
      <c r="D819" s="2" t="s">
        <v>1217</v>
      </c>
      <c r="E819" s="2" t="s">
        <v>1225</v>
      </c>
      <c r="F819" s="2" t="s">
        <v>4733</v>
      </c>
      <c r="G819" s="2" t="s">
        <v>95</v>
      </c>
      <c r="H819" s="2" t="s">
        <v>95</v>
      </c>
      <c r="I819" s="2" t="s">
        <v>95</v>
      </c>
      <c r="J819" s="2"/>
      <c r="K819" s="2" t="s">
        <v>66</v>
      </c>
      <c r="L819" s="2" t="s">
        <v>66</v>
      </c>
      <c r="M819" s="2" t="s">
        <v>66</v>
      </c>
      <c r="N819" s="2" t="s">
        <v>66</v>
      </c>
      <c r="O819" s="2" t="s">
        <v>66</v>
      </c>
      <c r="P819" s="2" t="s">
        <v>3992</v>
      </c>
      <c r="Q819" s="2" t="s">
        <v>1223</v>
      </c>
      <c r="R819" s="2" t="s">
        <v>66</v>
      </c>
      <c r="S819" s="2" t="s">
        <v>1154</v>
      </c>
      <c r="T819" s="2" t="s">
        <v>1220</v>
      </c>
      <c r="U819" s="2"/>
      <c r="V819" s="2"/>
      <c r="W819" s="2" t="s">
        <v>112</v>
      </c>
      <c r="X819" s="1">
        <v>24</v>
      </c>
      <c r="Y819" s="2"/>
      <c r="Z819" s="13"/>
      <c r="AE819" t="e">
        <f>IF($AI819="Y",(_xlfn.XLOOKUP($Z819,#REF!,#REF!,)),"")</f>
        <v>#REF!</v>
      </c>
      <c r="AF819" t="e">
        <f>IF($AI819="Y",(_xlfn.XLOOKUP($Z819,#REF!,#REF!,)),"")</f>
        <v>#REF!</v>
      </c>
      <c r="AG819" t="e">
        <f>IF($AI819="Y",(_xlfn.XLOOKUP($Z819,#REF!,#REF!,)),"")</f>
        <v>#REF!</v>
      </c>
      <c r="AH819" t="e">
        <f>IF($AI819="Y",(_xlfn.XLOOKUP($Z819,#REF!,#REF!,)),"")</f>
        <v>#REF!</v>
      </c>
      <c r="AI819" t="e">
        <f>_xlfn.IFNA(_xlfn.XLOOKUP($Z819,#REF!,#REF!,),"")</f>
        <v>#REF!</v>
      </c>
    </row>
    <row r="820" spans="1:35" hidden="1">
      <c r="A820" s="2" t="s">
        <v>3989</v>
      </c>
      <c r="B820" s="2" t="s">
        <v>929</v>
      </c>
      <c r="C820" s="2" t="s">
        <v>4734</v>
      </c>
      <c r="D820" s="2" t="s">
        <v>1239</v>
      </c>
      <c r="E820" s="2" t="s">
        <v>92</v>
      </c>
      <c r="F820" s="2" t="s">
        <v>4645</v>
      </c>
      <c r="G820" s="2" t="s">
        <v>95</v>
      </c>
      <c r="H820" s="2" t="s">
        <v>95</v>
      </c>
      <c r="I820" s="2" t="s">
        <v>95</v>
      </c>
      <c r="J820" s="2"/>
      <c r="K820" s="2" t="s">
        <v>66</v>
      </c>
      <c r="L820" s="2" t="s">
        <v>66</v>
      </c>
      <c r="M820" s="2" t="s">
        <v>66</v>
      </c>
      <c r="N820" s="2" t="s">
        <v>66</v>
      </c>
      <c r="O820" s="2" t="s">
        <v>66</v>
      </c>
      <c r="P820" s="2" t="s">
        <v>3992</v>
      </c>
      <c r="Q820" s="2" t="s">
        <v>98</v>
      </c>
      <c r="R820" s="2" t="s">
        <v>66</v>
      </c>
      <c r="S820" s="2" t="s">
        <v>1234</v>
      </c>
      <c r="T820" s="2" t="s">
        <v>1240</v>
      </c>
      <c r="U820" s="2"/>
      <c r="V820" s="2"/>
      <c r="W820" s="2" t="s">
        <v>62</v>
      </c>
      <c r="X820" s="4" t="s">
        <v>102</v>
      </c>
      <c r="Y820" s="2"/>
      <c r="Z820" s="13"/>
      <c r="AE820" t="e">
        <f>IF($AI820="Y",(_xlfn.XLOOKUP($Z820,#REF!,#REF!,)),"")</f>
        <v>#REF!</v>
      </c>
      <c r="AF820" t="e">
        <f>IF($AI820="Y",(_xlfn.XLOOKUP($Z820,#REF!,#REF!,)),"")</f>
        <v>#REF!</v>
      </c>
      <c r="AG820" t="e">
        <f>IF($AI820="Y",(_xlfn.XLOOKUP($Z820,#REF!,#REF!,)),"")</f>
        <v>#REF!</v>
      </c>
      <c r="AH820" t="e">
        <f>IF($AI820="Y",(_xlfn.XLOOKUP($Z820,#REF!,#REF!,)),"")</f>
        <v>#REF!</v>
      </c>
      <c r="AI820" t="e">
        <f>_xlfn.IFNA(_xlfn.XLOOKUP($Z820,#REF!,#REF!,),"")</f>
        <v>#REF!</v>
      </c>
    </row>
    <row r="821" spans="1:35" hidden="1">
      <c r="A821" s="2" t="s">
        <v>3989</v>
      </c>
      <c r="B821" s="2" t="s">
        <v>929</v>
      </c>
      <c r="C821" s="2" t="s">
        <v>4735</v>
      </c>
      <c r="D821" s="2" t="s">
        <v>1239</v>
      </c>
      <c r="E821" s="2" t="s">
        <v>108</v>
      </c>
      <c r="F821" s="2" t="s">
        <v>4645</v>
      </c>
      <c r="G821" s="2" t="s">
        <v>95</v>
      </c>
      <c r="H821" s="2" t="s">
        <v>95</v>
      </c>
      <c r="I821" s="2" t="s">
        <v>95</v>
      </c>
      <c r="J821" s="2"/>
      <c r="K821" s="2" t="s">
        <v>66</v>
      </c>
      <c r="L821" s="2" t="s">
        <v>66</v>
      </c>
      <c r="M821" s="2" t="s">
        <v>66</v>
      </c>
      <c r="N821" s="2" t="s">
        <v>66</v>
      </c>
      <c r="O821" s="2" t="s">
        <v>66</v>
      </c>
      <c r="P821" s="2" t="s">
        <v>3992</v>
      </c>
      <c r="Q821" s="2" t="s">
        <v>98</v>
      </c>
      <c r="R821" s="2" t="s">
        <v>66</v>
      </c>
      <c r="S821" s="2" t="s">
        <v>1234</v>
      </c>
      <c r="T821" s="2" t="s">
        <v>1240</v>
      </c>
      <c r="U821" s="2"/>
      <c r="V821" s="2"/>
      <c r="W821" s="2" t="s">
        <v>112</v>
      </c>
      <c r="X821" s="1">
        <v>24</v>
      </c>
      <c r="Y821" s="2"/>
      <c r="Z821" s="13"/>
      <c r="AE821" t="e">
        <f>IF($AI821="Y",(_xlfn.XLOOKUP($Z821,#REF!,#REF!,)),"")</f>
        <v>#REF!</v>
      </c>
      <c r="AF821" t="e">
        <f>IF($AI821="Y",(_xlfn.XLOOKUP($Z821,#REF!,#REF!,)),"")</f>
        <v>#REF!</v>
      </c>
      <c r="AG821" t="e">
        <f>IF($AI821="Y",(_xlfn.XLOOKUP($Z821,#REF!,#REF!,)),"")</f>
        <v>#REF!</v>
      </c>
      <c r="AH821" t="e">
        <f>IF($AI821="Y",(_xlfn.XLOOKUP($Z821,#REF!,#REF!,)),"")</f>
        <v>#REF!</v>
      </c>
      <c r="AI821" t="e">
        <f>_xlfn.IFNA(_xlfn.XLOOKUP($Z821,#REF!,#REF!,),"")</f>
        <v>#REF!</v>
      </c>
    </row>
    <row r="822" spans="1:35" hidden="1">
      <c r="A822" s="2" t="s">
        <v>3989</v>
      </c>
      <c r="B822" s="2" t="s">
        <v>929</v>
      </c>
      <c r="C822" s="2" t="s">
        <v>4736</v>
      </c>
      <c r="D822" s="2" t="s">
        <v>1379</v>
      </c>
      <c r="E822" s="2" t="s">
        <v>92</v>
      </c>
      <c r="F822" s="2" t="s">
        <v>4495</v>
      </c>
      <c r="G822" s="2" t="s">
        <v>95</v>
      </c>
      <c r="H822" s="2" t="s">
        <v>95</v>
      </c>
      <c r="I822" s="2" t="s">
        <v>95</v>
      </c>
      <c r="J822" s="2"/>
      <c r="K822" s="2" t="s">
        <v>66</v>
      </c>
      <c r="L822" s="2" t="s">
        <v>66</v>
      </c>
      <c r="M822" s="2" t="s">
        <v>66</v>
      </c>
      <c r="N822" s="2" t="s">
        <v>66</v>
      </c>
      <c r="O822" s="2" t="s">
        <v>66</v>
      </c>
      <c r="P822" s="2" t="s">
        <v>3992</v>
      </c>
      <c r="Q822" s="2" t="s">
        <v>98</v>
      </c>
      <c r="R822" s="2" t="s">
        <v>66</v>
      </c>
      <c r="S822" s="2" t="s">
        <v>1360</v>
      </c>
      <c r="T822" s="2" t="s">
        <v>1381</v>
      </c>
      <c r="U822" s="2"/>
      <c r="V822" s="2"/>
      <c r="W822" s="2" t="s">
        <v>62</v>
      </c>
      <c r="X822" s="4" t="s">
        <v>102</v>
      </c>
      <c r="Y822" s="2"/>
      <c r="Z822" s="13"/>
      <c r="AE822" t="e">
        <f>IF($AI822="Y",(_xlfn.XLOOKUP($Z822,#REF!,#REF!,)),"")</f>
        <v>#REF!</v>
      </c>
      <c r="AF822" t="e">
        <f>IF($AI822="Y",(_xlfn.XLOOKUP($Z822,#REF!,#REF!,)),"")</f>
        <v>#REF!</v>
      </c>
      <c r="AG822" t="e">
        <f>IF($AI822="Y",(_xlfn.XLOOKUP($Z822,#REF!,#REF!,)),"")</f>
        <v>#REF!</v>
      </c>
      <c r="AH822" t="e">
        <f>IF($AI822="Y",(_xlfn.XLOOKUP($Z822,#REF!,#REF!,)),"")</f>
        <v>#REF!</v>
      </c>
      <c r="AI822" t="e">
        <f>_xlfn.IFNA(_xlfn.XLOOKUP($Z822,#REF!,#REF!,),"")</f>
        <v>#REF!</v>
      </c>
    </row>
    <row r="823" spans="1:35" hidden="1">
      <c r="A823" s="2" t="s">
        <v>3989</v>
      </c>
      <c r="B823" s="2" t="s">
        <v>929</v>
      </c>
      <c r="C823" s="2" t="s">
        <v>4737</v>
      </c>
      <c r="D823" s="2" t="s">
        <v>1379</v>
      </c>
      <c r="E823" s="2" t="s">
        <v>108</v>
      </c>
      <c r="F823" s="2" t="s">
        <v>4495</v>
      </c>
      <c r="G823" s="2" t="s">
        <v>95</v>
      </c>
      <c r="H823" s="2" t="s">
        <v>95</v>
      </c>
      <c r="I823" s="2" t="s">
        <v>95</v>
      </c>
      <c r="J823" s="2"/>
      <c r="K823" s="2" t="s">
        <v>66</v>
      </c>
      <c r="L823" s="2" t="s">
        <v>66</v>
      </c>
      <c r="M823" s="2" t="s">
        <v>66</v>
      </c>
      <c r="N823" s="2" t="s">
        <v>66</v>
      </c>
      <c r="O823" s="2" t="s">
        <v>66</v>
      </c>
      <c r="P823" s="2" t="s">
        <v>3992</v>
      </c>
      <c r="Q823" s="2" t="s">
        <v>98</v>
      </c>
      <c r="R823" s="2" t="s">
        <v>66</v>
      </c>
      <c r="S823" s="2" t="s">
        <v>1360</v>
      </c>
      <c r="T823" s="2" t="s">
        <v>1381</v>
      </c>
      <c r="U823" s="2"/>
      <c r="V823" s="2"/>
      <c r="W823" s="2" t="s">
        <v>112</v>
      </c>
      <c r="X823" s="1">
        <v>24</v>
      </c>
      <c r="Y823" s="2"/>
      <c r="Z823" s="13"/>
      <c r="AE823" t="e">
        <f>IF($AI823="Y",(_xlfn.XLOOKUP($Z823,#REF!,#REF!,)),"")</f>
        <v>#REF!</v>
      </c>
      <c r="AF823" t="e">
        <f>IF($AI823="Y",(_xlfn.XLOOKUP($Z823,#REF!,#REF!,)),"")</f>
        <v>#REF!</v>
      </c>
      <c r="AG823" t="e">
        <f>IF($AI823="Y",(_xlfn.XLOOKUP($Z823,#REF!,#REF!,)),"")</f>
        <v>#REF!</v>
      </c>
      <c r="AH823" t="e">
        <f>IF($AI823="Y",(_xlfn.XLOOKUP($Z823,#REF!,#REF!,)),"")</f>
        <v>#REF!</v>
      </c>
      <c r="AI823" t="e">
        <f>_xlfn.IFNA(_xlfn.XLOOKUP($Z823,#REF!,#REF!,),"")</f>
        <v>#REF!</v>
      </c>
    </row>
    <row r="824" spans="1:35" hidden="1">
      <c r="A824" s="2" t="s">
        <v>3989</v>
      </c>
      <c r="B824" s="2" t="s">
        <v>1465</v>
      </c>
      <c r="C824" s="2" t="s">
        <v>4738</v>
      </c>
      <c r="D824" s="2" t="s">
        <v>1503</v>
      </c>
      <c r="E824" s="2" t="s">
        <v>92</v>
      </c>
      <c r="F824" s="2" t="s">
        <v>4497</v>
      </c>
      <c r="G824" s="2" t="s">
        <v>95</v>
      </c>
      <c r="H824" s="2" t="s">
        <v>3991</v>
      </c>
      <c r="I824" s="2" t="s">
        <v>3991</v>
      </c>
      <c r="J824" s="2"/>
      <c r="K824" s="2" t="s">
        <v>66</v>
      </c>
      <c r="L824" s="2" t="s">
        <v>66</v>
      </c>
      <c r="M824" s="2" t="s">
        <v>66</v>
      </c>
      <c r="N824" s="2" t="s">
        <v>66</v>
      </c>
      <c r="O824" s="2" t="s">
        <v>66</v>
      </c>
      <c r="P824" s="2" t="s">
        <v>3992</v>
      </c>
      <c r="Q824" s="2" t="s">
        <v>98</v>
      </c>
      <c r="R824" s="2" t="s">
        <v>66</v>
      </c>
      <c r="S824" s="2" t="s">
        <v>1475</v>
      </c>
      <c r="T824" s="2" t="s">
        <v>1504</v>
      </c>
      <c r="U824" s="2"/>
      <c r="V824" s="2"/>
      <c r="W824" s="2" t="s">
        <v>62</v>
      </c>
      <c r="X824" s="4" t="s">
        <v>102</v>
      </c>
      <c r="Y824" s="2"/>
      <c r="Z824" s="13"/>
      <c r="AE824" t="e">
        <f>IF($AI824="Y",(_xlfn.XLOOKUP($Z824,#REF!,#REF!,)),"")</f>
        <v>#REF!</v>
      </c>
      <c r="AF824" t="e">
        <f>IF($AI824="Y",(_xlfn.XLOOKUP($Z824,#REF!,#REF!,)),"")</f>
        <v>#REF!</v>
      </c>
      <c r="AG824" t="e">
        <f>IF($AI824="Y",(_xlfn.XLOOKUP($Z824,#REF!,#REF!,)),"")</f>
        <v>#REF!</v>
      </c>
      <c r="AH824" t="e">
        <f>IF($AI824="Y",(_xlfn.XLOOKUP($Z824,#REF!,#REF!,)),"")</f>
        <v>#REF!</v>
      </c>
      <c r="AI824" t="e">
        <f>_xlfn.IFNA(_xlfn.XLOOKUP($Z824,#REF!,#REF!,),"")</f>
        <v>#REF!</v>
      </c>
    </row>
    <row r="825" spans="1:35" hidden="1">
      <c r="A825" s="2" t="s">
        <v>3989</v>
      </c>
      <c r="B825" s="2" t="s">
        <v>1465</v>
      </c>
      <c r="C825" s="2" t="s">
        <v>4739</v>
      </c>
      <c r="D825" s="2" t="s">
        <v>1503</v>
      </c>
      <c r="E825" s="2" t="s">
        <v>108</v>
      </c>
      <c r="F825" s="2" t="s">
        <v>4497</v>
      </c>
      <c r="G825" s="2" t="s">
        <v>95</v>
      </c>
      <c r="H825" s="2" t="s">
        <v>3991</v>
      </c>
      <c r="I825" s="2" t="s">
        <v>3991</v>
      </c>
      <c r="J825" s="2"/>
      <c r="K825" s="2" t="s">
        <v>66</v>
      </c>
      <c r="L825" s="2" t="s">
        <v>66</v>
      </c>
      <c r="M825" s="2" t="s">
        <v>66</v>
      </c>
      <c r="N825" s="2" t="s">
        <v>66</v>
      </c>
      <c r="O825" s="2" t="s">
        <v>66</v>
      </c>
      <c r="P825" s="2" t="s">
        <v>3992</v>
      </c>
      <c r="Q825" s="2" t="s">
        <v>98</v>
      </c>
      <c r="R825" s="2" t="s">
        <v>66</v>
      </c>
      <c r="S825" s="2" t="s">
        <v>1475</v>
      </c>
      <c r="T825" s="2" t="s">
        <v>1504</v>
      </c>
      <c r="U825" s="2"/>
      <c r="V825" s="2"/>
      <c r="W825" s="2" t="s">
        <v>112</v>
      </c>
      <c r="X825" s="1">
        <v>24</v>
      </c>
      <c r="Y825" s="2"/>
      <c r="Z825" s="13"/>
      <c r="AE825" t="e">
        <f>IF($AI825="Y",(_xlfn.XLOOKUP($Z825,#REF!,#REF!,)),"")</f>
        <v>#REF!</v>
      </c>
      <c r="AF825" t="e">
        <f>IF($AI825="Y",(_xlfn.XLOOKUP($Z825,#REF!,#REF!,)),"")</f>
        <v>#REF!</v>
      </c>
      <c r="AG825" t="e">
        <f>IF($AI825="Y",(_xlfn.XLOOKUP($Z825,#REF!,#REF!,)),"")</f>
        <v>#REF!</v>
      </c>
      <c r="AH825" t="e">
        <f>IF($AI825="Y",(_xlfn.XLOOKUP($Z825,#REF!,#REF!,)),"")</f>
        <v>#REF!</v>
      </c>
      <c r="AI825" t="e">
        <f>_xlfn.IFNA(_xlfn.XLOOKUP($Z825,#REF!,#REF!,),"")</f>
        <v>#REF!</v>
      </c>
    </row>
    <row r="826" spans="1:35" hidden="1">
      <c r="A826" s="2" t="s">
        <v>3989</v>
      </c>
      <c r="B826" s="2" t="s">
        <v>1465</v>
      </c>
      <c r="C826" s="2" t="s">
        <v>4740</v>
      </c>
      <c r="D826" s="2" t="s">
        <v>1608</v>
      </c>
      <c r="E826" s="2" t="s">
        <v>92</v>
      </c>
      <c r="F826" s="2" t="s">
        <v>4500</v>
      </c>
      <c r="G826" s="2" t="s">
        <v>95</v>
      </c>
      <c r="H826" s="2" t="s">
        <v>3991</v>
      </c>
      <c r="I826" s="2" t="s">
        <v>3991</v>
      </c>
      <c r="J826" s="2"/>
      <c r="K826" s="2" t="s">
        <v>66</v>
      </c>
      <c r="L826" s="2" t="s">
        <v>66</v>
      </c>
      <c r="M826" s="2" t="s">
        <v>66</v>
      </c>
      <c r="N826" s="2" t="s">
        <v>66</v>
      </c>
      <c r="O826" s="2" t="s">
        <v>66</v>
      </c>
      <c r="P826" s="2" t="s">
        <v>3992</v>
      </c>
      <c r="Q826" s="2" t="s">
        <v>98</v>
      </c>
      <c r="R826" s="2" t="s">
        <v>66</v>
      </c>
      <c r="S826" s="2" t="s">
        <v>1587</v>
      </c>
      <c r="T826" s="2" t="s">
        <v>1609</v>
      </c>
      <c r="U826" s="2"/>
      <c r="V826" s="2"/>
      <c r="W826" s="2" t="s">
        <v>62</v>
      </c>
      <c r="X826" s="4" t="s">
        <v>102</v>
      </c>
      <c r="Y826" s="2"/>
      <c r="Z826" s="13"/>
      <c r="AE826" t="e">
        <f>IF($AI826="Y",(_xlfn.XLOOKUP($Z826,#REF!,#REF!,)),"")</f>
        <v>#REF!</v>
      </c>
      <c r="AF826" t="e">
        <f>IF($AI826="Y",(_xlfn.XLOOKUP($Z826,#REF!,#REF!,)),"")</f>
        <v>#REF!</v>
      </c>
      <c r="AG826" t="e">
        <f>IF($AI826="Y",(_xlfn.XLOOKUP($Z826,#REF!,#REF!,)),"")</f>
        <v>#REF!</v>
      </c>
      <c r="AH826" t="e">
        <f>IF($AI826="Y",(_xlfn.XLOOKUP($Z826,#REF!,#REF!,)),"")</f>
        <v>#REF!</v>
      </c>
      <c r="AI826" t="e">
        <f>_xlfn.IFNA(_xlfn.XLOOKUP($Z826,#REF!,#REF!,),"")</f>
        <v>#REF!</v>
      </c>
    </row>
    <row r="827" spans="1:35" hidden="1">
      <c r="A827" s="2" t="s">
        <v>3989</v>
      </c>
      <c r="B827" s="2" t="s">
        <v>1465</v>
      </c>
      <c r="C827" s="2" t="s">
        <v>4741</v>
      </c>
      <c r="D827" s="2" t="s">
        <v>1608</v>
      </c>
      <c r="E827" s="2" t="s">
        <v>108</v>
      </c>
      <c r="F827" s="2" t="s">
        <v>4500</v>
      </c>
      <c r="G827" s="2" t="s">
        <v>95</v>
      </c>
      <c r="H827" s="2" t="s">
        <v>3991</v>
      </c>
      <c r="I827" s="2" t="s">
        <v>3991</v>
      </c>
      <c r="J827" s="2"/>
      <c r="K827" s="2" t="s">
        <v>66</v>
      </c>
      <c r="L827" s="2" t="s">
        <v>66</v>
      </c>
      <c r="M827" s="2" t="s">
        <v>66</v>
      </c>
      <c r="N827" s="2" t="s">
        <v>66</v>
      </c>
      <c r="O827" s="2" t="s">
        <v>66</v>
      </c>
      <c r="P827" s="2" t="s">
        <v>3992</v>
      </c>
      <c r="Q827" s="2" t="s">
        <v>98</v>
      </c>
      <c r="R827" s="2" t="s">
        <v>66</v>
      </c>
      <c r="S827" s="2" t="s">
        <v>1587</v>
      </c>
      <c r="T827" s="2" t="s">
        <v>1609</v>
      </c>
      <c r="U827" s="2"/>
      <c r="V827" s="2"/>
      <c r="W827" s="2" t="s">
        <v>112</v>
      </c>
      <c r="X827" s="1">
        <v>24</v>
      </c>
      <c r="Y827" s="2"/>
      <c r="Z827" s="13"/>
      <c r="AE827" t="e">
        <f>IF($AI827="Y",(_xlfn.XLOOKUP($Z827,#REF!,#REF!,)),"")</f>
        <v>#REF!</v>
      </c>
      <c r="AF827" t="e">
        <f>IF($AI827="Y",(_xlfn.XLOOKUP($Z827,#REF!,#REF!,)),"")</f>
        <v>#REF!</v>
      </c>
      <c r="AG827" t="e">
        <f>IF($AI827="Y",(_xlfn.XLOOKUP($Z827,#REF!,#REF!,)),"")</f>
        <v>#REF!</v>
      </c>
      <c r="AH827" t="e">
        <f>IF($AI827="Y",(_xlfn.XLOOKUP($Z827,#REF!,#REF!,)),"")</f>
        <v>#REF!</v>
      </c>
      <c r="AI827" t="e">
        <f>_xlfn.IFNA(_xlfn.XLOOKUP($Z827,#REF!,#REF!,),"")</f>
        <v>#REF!</v>
      </c>
    </row>
    <row r="828" spans="1:35" hidden="1">
      <c r="A828" s="2" t="s">
        <v>3989</v>
      </c>
      <c r="B828" s="2" t="s">
        <v>1465</v>
      </c>
      <c r="C828" s="2" t="s">
        <v>4742</v>
      </c>
      <c r="D828" s="2" t="s">
        <v>1656</v>
      </c>
      <c r="E828" s="2" t="s">
        <v>92</v>
      </c>
      <c r="F828" s="2" t="s">
        <v>66</v>
      </c>
      <c r="G828" s="2" t="s">
        <v>95</v>
      </c>
      <c r="H828" s="2" t="s">
        <v>3991</v>
      </c>
      <c r="I828" s="2" t="s">
        <v>3991</v>
      </c>
      <c r="J828" s="2"/>
      <c r="K828" s="2" t="s">
        <v>66</v>
      </c>
      <c r="L828" s="2" t="s">
        <v>66</v>
      </c>
      <c r="M828" s="2" t="s">
        <v>66</v>
      </c>
      <c r="N828" s="2" t="s">
        <v>66</v>
      </c>
      <c r="O828" s="2" t="s">
        <v>66</v>
      </c>
      <c r="P828" s="2" t="s">
        <v>3992</v>
      </c>
      <c r="Q828" s="2" t="s">
        <v>98</v>
      </c>
      <c r="R828" s="2" t="s">
        <v>66</v>
      </c>
      <c r="S828" s="2" t="s">
        <v>1658</v>
      </c>
      <c r="T828" s="2" t="s">
        <v>1659</v>
      </c>
      <c r="U828" s="2"/>
      <c r="V828" s="2"/>
      <c r="W828" s="2" t="s">
        <v>62</v>
      </c>
      <c r="X828" s="4" t="s">
        <v>102</v>
      </c>
      <c r="Y828" s="2"/>
      <c r="Z828" s="13"/>
      <c r="AE828" t="e">
        <f>IF($AI828="Y",(_xlfn.XLOOKUP($Z828,#REF!,#REF!,)),"")</f>
        <v>#REF!</v>
      </c>
      <c r="AF828" t="e">
        <f>IF($AI828="Y",(_xlfn.XLOOKUP($Z828,#REF!,#REF!,)),"")</f>
        <v>#REF!</v>
      </c>
      <c r="AG828" t="e">
        <f>IF($AI828="Y",(_xlfn.XLOOKUP($Z828,#REF!,#REF!,)),"")</f>
        <v>#REF!</v>
      </c>
      <c r="AH828" t="e">
        <f>IF($AI828="Y",(_xlfn.XLOOKUP($Z828,#REF!,#REF!,)),"")</f>
        <v>#REF!</v>
      </c>
      <c r="AI828" t="e">
        <f>_xlfn.IFNA(_xlfn.XLOOKUP($Z828,#REF!,#REF!,),"")</f>
        <v>#REF!</v>
      </c>
    </row>
    <row r="829" spans="1:35" hidden="1">
      <c r="A829" s="2" t="s">
        <v>3989</v>
      </c>
      <c r="B829" s="2" t="s">
        <v>1465</v>
      </c>
      <c r="C829" s="2" t="s">
        <v>4743</v>
      </c>
      <c r="D829" s="2" t="s">
        <v>1656</v>
      </c>
      <c r="E829" s="2" t="s">
        <v>108</v>
      </c>
      <c r="F829" s="2" t="s">
        <v>66</v>
      </c>
      <c r="G829" s="2" t="s">
        <v>95</v>
      </c>
      <c r="H829" s="2" t="s">
        <v>3991</v>
      </c>
      <c r="I829" s="2" t="s">
        <v>3991</v>
      </c>
      <c r="J829" s="2"/>
      <c r="K829" s="2" t="s">
        <v>66</v>
      </c>
      <c r="L829" s="2" t="s">
        <v>66</v>
      </c>
      <c r="M829" s="2" t="s">
        <v>66</v>
      </c>
      <c r="N829" s="2" t="s">
        <v>66</v>
      </c>
      <c r="O829" s="2" t="s">
        <v>66</v>
      </c>
      <c r="P829" s="2" t="s">
        <v>3992</v>
      </c>
      <c r="Q829" s="2" t="s">
        <v>98</v>
      </c>
      <c r="R829" s="2" t="s">
        <v>66</v>
      </c>
      <c r="S829" s="2" t="s">
        <v>1658</v>
      </c>
      <c r="T829" s="2" t="s">
        <v>1659</v>
      </c>
      <c r="U829" s="2"/>
      <c r="V829" s="2"/>
      <c r="W829" s="2" t="s">
        <v>112</v>
      </c>
      <c r="X829" s="1">
        <v>24</v>
      </c>
      <c r="Y829" s="2"/>
      <c r="Z829" s="13"/>
      <c r="AE829" t="e">
        <f>IF($AI829="Y",(_xlfn.XLOOKUP($Z829,#REF!,#REF!,)),"")</f>
        <v>#REF!</v>
      </c>
      <c r="AF829" t="e">
        <f>IF($AI829="Y",(_xlfn.XLOOKUP($Z829,#REF!,#REF!,)),"")</f>
        <v>#REF!</v>
      </c>
      <c r="AG829" t="e">
        <f>IF($AI829="Y",(_xlfn.XLOOKUP($Z829,#REF!,#REF!,)),"")</f>
        <v>#REF!</v>
      </c>
      <c r="AH829" t="e">
        <f>IF($AI829="Y",(_xlfn.XLOOKUP($Z829,#REF!,#REF!,)),"")</f>
        <v>#REF!</v>
      </c>
      <c r="AI829" t="e">
        <f>_xlfn.IFNA(_xlfn.XLOOKUP($Z829,#REF!,#REF!,),"")</f>
        <v>#REF!</v>
      </c>
    </row>
    <row r="830" spans="1:35" hidden="1">
      <c r="A830" s="2" t="s">
        <v>3989</v>
      </c>
      <c r="B830" s="2" t="s">
        <v>1465</v>
      </c>
      <c r="C830" s="2" t="s">
        <v>4744</v>
      </c>
      <c r="D830" s="2" t="s">
        <v>1705</v>
      </c>
      <c r="E830" s="2" t="s">
        <v>386</v>
      </c>
      <c r="F830" s="2" t="s">
        <v>66</v>
      </c>
      <c r="G830" s="2" t="s">
        <v>95</v>
      </c>
      <c r="H830" s="2" t="s">
        <v>3991</v>
      </c>
      <c r="I830" s="2" t="s">
        <v>3991</v>
      </c>
      <c r="J830" s="2"/>
      <c r="K830" s="2" t="s">
        <v>66</v>
      </c>
      <c r="L830" s="2" t="s">
        <v>66</v>
      </c>
      <c r="M830" s="2" t="s">
        <v>66</v>
      </c>
      <c r="N830" s="2" t="s">
        <v>66</v>
      </c>
      <c r="O830" s="2" t="s">
        <v>66</v>
      </c>
      <c r="P830" s="2" t="s">
        <v>3992</v>
      </c>
      <c r="Q830" s="2" t="s">
        <v>66</v>
      </c>
      <c r="R830" s="2" t="s">
        <v>66</v>
      </c>
      <c r="S830" s="2" t="s">
        <v>1658</v>
      </c>
      <c r="T830" s="2" t="s">
        <v>1706</v>
      </c>
      <c r="U830" s="2"/>
      <c r="V830" s="2"/>
      <c r="W830" s="2" t="s">
        <v>206</v>
      </c>
      <c r="X830" s="4" t="s">
        <v>102</v>
      </c>
      <c r="Y830" s="2"/>
      <c r="Z830" s="13"/>
      <c r="AE830" t="e">
        <f>IF($AI830="Y",(_xlfn.XLOOKUP($Z830,#REF!,#REF!,)),"")</f>
        <v>#REF!</v>
      </c>
      <c r="AF830" t="e">
        <f>IF($AI830="Y",(_xlfn.XLOOKUP($Z830,#REF!,#REF!,)),"")</f>
        <v>#REF!</v>
      </c>
      <c r="AG830" t="e">
        <f>IF($AI830="Y",(_xlfn.XLOOKUP($Z830,#REF!,#REF!,)),"")</f>
        <v>#REF!</v>
      </c>
      <c r="AH830" t="e">
        <f>IF($AI830="Y",(_xlfn.XLOOKUP($Z830,#REF!,#REF!,)),"")</f>
        <v>#REF!</v>
      </c>
      <c r="AI830" t="e">
        <f>_xlfn.IFNA(_xlfn.XLOOKUP($Z830,#REF!,#REF!,),"")</f>
        <v>#REF!</v>
      </c>
    </row>
    <row r="831" spans="1:35" hidden="1">
      <c r="A831" s="2" t="s">
        <v>3989</v>
      </c>
      <c r="B831" s="2" t="s">
        <v>1465</v>
      </c>
      <c r="C831" s="2" t="s">
        <v>4745</v>
      </c>
      <c r="D831" s="2" t="s">
        <v>1701</v>
      </c>
      <c r="E831" s="2" t="s">
        <v>381</v>
      </c>
      <c r="F831" s="2" t="s">
        <v>66</v>
      </c>
      <c r="G831" s="2" t="s">
        <v>95</v>
      </c>
      <c r="H831" s="2" t="s">
        <v>3991</v>
      </c>
      <c r="I831" s="2" t="s">
        <v>3991</v>
      </c>
      <c r="J831" s="2"/>
      <c r="K831" s="2" t="s">
        <v>66</v>
      </c>
      <c r="L831" s="2" t="s">
        <v>66</v>
      </c>
      <c r="M831" s="2" t="s">
        <v>66</v>
      </c>
      <c r="N831" s="2" t="s">
        <v>66</v>
      </c>
      <c r="O831" s="2" t="s">
        <v>66</v>
      </c>
      <c r="P831" s="2" t="s">
        <v>3992</v>
      </c>
      <c r="Q831" s="2" t="s">
        <v>66</v>
      </c>
      <c r="R831" s="2" t="s">
        <v>66</v>
      </c>
      <c r="S831" s="2" t="s">
        <v>1658</v>
      </c>
      <c r="T831" s="2" t="s">
        <v>1703</v>
      </c>
      <c r="U831" s="2"/>
      <c r="V831" s="2"/>
      <c r="W831" s="2" t="s">
        <v>206</v>
      </c>
      <c r="X831" s="4" t="s">
        <v>102</v>
      </c>
      <c r="Y831" s="2"/>
      <c r="Z831" s="13"/>
      <c r="AE831" t="e">
        <f>IF($AI831="Y",(_xlfn.XLOOKUP($Z831,#REF!,#REF!,)),"")</f>
        <v>#REF!</v>
      </c>
      <c r="AF831" t="e">
        <f>IF($AI831="Y",(_xlfn.XLOOKUP($Z831,#REF!,#REF!,)),"")</f>
        <v>#REF!</v>
      </c>
      <c r="AG831" t="e">
        <f>IF($AI831="Y",(_xlfn.XLOOKUP($Z831,#REF!,#REF!,)),"")</f>
        <v>#REF!</v>
      </c>
      <c r="AH831" t="e">
        <f>IF($AI831="Y",(_xlfn.XLOOKUP($Z831,#REF!,#REF!,)),"")</f>
        <v>#REF!</v>
      </c>
      <c r="AI831" t="e">
        <f>_xlfn.IFNA(_xlfn.XLOOKUP($Z831,#REF!,#REF!,),"")</f>
        <v>#REF!</v>
      </c>
    </row>
    <row r="832" spans="1:35" hidden="1">
      <c r="A832" s="2" t="s">
        <v>3989</v>
      </c>
      <c r="B832" s="2" t="s">
        <v>1908</v>
      </c>
      <c r="C832" s="2" t="s">
        <v>4746</v>
      </c>
      <c r="D832" s="2" t="s">
        <v>1984</v>
      </c>
      <c r="E832" s="2" t="s">
        <v>92</v>
      </c>
      <c r="F832" s="2" t="s">
        <v>4747</v>
      </c>
      <c r="G832" s="2" t="s">
        <v>95</v>
      </c>
      <c r="H832" s="2" t="s">
        <v>3991</v>
      </c>
      <c r="I832" s="2" t="s">
        <v>3991</v>
      </c>
      <c r="J832" s="2"/>
      <c r="K832" s="2" t="s">
        <v>66</v>
      </c>
      <c r="L832" s="2" t="s">
        <v>66</v>
      </c>
      <c r="M832" s="2" t="s">
        <v>66</v>
      </c>
      <c r="N832" s="2" t="s">
        <v>66</v>
      </c>
      <c r="O832" s="2" t="s">
        <v>66</v>
      </c>
      <c r="P832" s="2" t="s">
        <v>3992</v>
      </c>
      <c r="Q832" s="2" t="s">
        <v>98</v>
      </c>
      <c r="R832" s="2" t="s">
        <v>66</v>
      </c>
      <c r="S832" s="2" t="s">
        <v>1930</v>
      </c>
      <c r="T832" s="2" t="s">
        <v>1986</v>
      </c>
      <c r="U832" s="2"/>
      <c r="V832" s="2"/>
      <c r="W832" s="2" t="s">
        <v>62</v>
      </c>
      <c r="X832" s="4" t="s">
        <v>102</v>
      </c>
      <c r="Y832" s="2"/>
      <c r="Z832" s="13"/>
      <c r="AE832" t="e">
        <f>IF($AI832="Y",(_xlfn.XLOOKUP($Z832,#REF!,#REF!,)),"")</f>
        <v>#REF!</v>
      </c>
      <c r="AF832" t="e">
        <f>IF($AI832="Y",(_xlfn.XLOOKUP($Z832,#REF!,#REF!,)),"")</f>
        <v>#REF!</v>
      </c>
      <c r="AG832" t="e">
        <f>IF($AI832="Y",(_xlfn.XLOOKUP($Z832,#REF!,#REF!,)),"")</f>
        <v>#REF!</v>
      </c>
      <c r="AH832" t="e">
        <f>IF($AI832="Y",(_xlfn.XLOOKUP($Z832,#REF!,#REF!,)),"")</f>
        <v>#REF!</v>
      </c>
      <c r="AI832" t="e">
        <f>_xlfn.IFNA(_xlfn.XLOOKUP($Z832,#REF!,#REF!,),"")</f>
        <v>#REF!</v>
      </c>
    </row>
    <row r="833" spans="1:35" hidden="1">
      <c r="A833" s="2" t="s">
        <v>3989</v>
      </c>
      <c r="B833" s="2" t="s">
        <v>1908</v>
      </c>
      <c r="C833" s="2" t="s">
        <v>4748</v>
      </c>
      <c r="D833" s="2" t="s">
        <v>1984</v>
      </c>
      <c r="E833" s="2" t="s">
        <v>108</v>
      </c>
      <c r="F833" s="2" t="s">
        <v>4747</v>
      </c>
      <c r="G833" s="2" t="s">
        <v>95</v>
      </c>
      <c r="H833" s="2" t="s">
        <v>3991</v>
      </c>
      <c r="I833" s="2" t="s">
        <v>3991</v>
      </c>
      <c r="J833" s="2"/>
      <c r="K833" s="2" t="s">
        <v>66</v>
      </c>
      <c r="L833" s="2" t="s">
        <v>66</v>
      </c>
      <c r="M833" s="2" t="s">
        <v>66</v>
      </c>
      <c r="N833" s="2" t="s">
        <v>66</v>
      </c>
      <c r="O833" s="2" t="s">
        <v>66</v>
      </c>
      <c r="P833" s="2" t="s">
        <v>3992</v>
      </c>
      <c r="Q833" s="2" t="s">
        <v>98</v>
      </c>
      <c r="R833" s="2" t="s">
        <v>66</v>
      </c>
      <c r="S833" s="2" t="s">
        <v>1930</v>
      </c>
      <c r="T833" s="2" t="s">
        <v>1986</v>
      </c>
      <c r="U833" s="2"/>
      <c r="V833" s="2"/>
      <c r="W833" s="2" t="s">
        <v>112</v>
      </c>
      <c r="X833" s="1">
        <v>24</v>
      </c>
      <c r="Y833" s="2"/>
      <c r="Z833" s="13"/>
      <c r="AE833" t="e">
        <f>IF($AI833="Y",(_xlfn.XLOOKUP($Z833,#REF!,#REF!,)),"")</f>
        <v>#REF!</v>
      </c>
      <c r="AF833" t="e">
        <f>IF($AI833="Y",(_xlfn.XLOOKUP($Z833,#REF!,#REF!,)),"")</f>
        <v>#REF!</v>
      </c>
      <c r="AG833" t="e">
        <f>IF($AI833="Y",(_xlfn.XLOOKUP($Z833,#REF!,#REF!,)),"")</f>
        <v>#REF!</v>
      </c>
      <c r="AH833" t="e">
        <f>IF($AI833="Y",(_xlfn.XLOOKUP($Z833,#REF!,#REF!,)),"")</f>
        <v>#REF!</v>
      </c>
      <c r="AI833" t="e">
        <f>_xlfn.IFNA(_xlfn.XLOOKUP($Z833,#REF!,#REF!,),"")</f>
        <v>#REF!</v>
      </c>
    </row>
    <row r="834" spans="1:35" hidden="1">
      <c r="A834" s="2" t="s">
        <v>3989</v>
      </c>
      <c r="B834" s="2" t="s">
        <v>1419</v>
      </c>
      <c r="C834" s="2" t="s">
        <v>4749</v>
      </c>
      <c r="D834" s="2" t="s">
        <v>2149</v>
      </c>
      <c r="E834" s="2" t="s">
        <v>92</v>
      </c>
      <c r="F834" s="2" t="s">
        <v>4509</v>
      </c>
      <c r="G834" s="2" t="s">
        <v>95</v>
      </c>
      <c r="H834" s="2" t="s">
        <v>3991</v>
      </c>
      <c r="I834" s="2" t="s">
        <v>3991</v>
      </c>
      <c r="J834" s="2"/>
      <c r="K834" s="2" t="s">
        <v>66</v>
      </c>
      <c r="L834" s="2" t="s">
        <v>66</v>
      </c>
      <c r="M834" s="2" t="s">
        <v>66</v>
      </c>
      <c r="N834" s="2" t="s">
        <v>66</v>
      </c>
      <c r="O834" s="2" t="s">
        <v>66</v>
      </c>
      <c r="P834" s="2" t="s">
        <v>3992</v>
      </c>
      <c r="Q834" s="2" t="s">
        <v>98</v>
      </c>
      <c r="R834" s="2" t="s">
        <v>66</v>
      </c>
      <c r="S834" s="2" t="s">
        <v>2139</v>
      </c>
      <c r="T834" s="2" t="s">
        <v>2150</v>
      </c>
      <c r="U834" s="2"/>
      <c r="V834" s="2"/>
      <c r="W834" s="2" t="s">
        <v>62</v>
      </c>
      <c r="X834" s="4" t="s">
        <v>102</v>
      </c>
      <c r="Y834" s="2"/>
      <c r="Z834" s="13"/>
      <c r="AE834" t="e">
        <f>IF($AI834="Y",(_xlfn.XLOOKUP($Z834,#REF!,#REF!,)),"")</f>
        <v>#REF!</v>
      </c>
      <c r="AF834" t="e">
        <f>IF($AI834="Y",(_xlfn.XLOOKUP($Z834,#REF!,#REF!,)),"")</f>
        <v>#REF!</v>
      </c>
      <c r="AG834" t="e">
        <f>IF($AI834="Y",(_xlfn.XLOOKUP($Z834,#REF!,#REF!,)),"")</f>
        <v>#REF!</v>
      </c>
      <c r="AH834" t="e">
        <f>IF($AI834="Y",(_xlfn.XLOOKUP($Z834,#REF!,#REF!,)),"")</f>
        <v>#REF!</v>
      </c>
      <c r="AI834" t="e">
        <f>_xlfn.IFNA(_xlfn.XLOOKUP($Z834,#REF!,#REF!,),"")</f>
        <v>#REF!</v>
      </c>
    </row>
    <row r="835" spans="1:35" hidden="1">
      <c r="A835" s="2" t="s">
        <v>3989</v>
      </c>
      <c r="B835" s="2" t="s">
        <v>1419</v>
      </c>
      <c r="C835" s="2" t="s">
        <v>4750</v>
      </c>
      <c r="D835" s="2" t="s">
        <v>2149</v>
      </c>
      <c r="E835" s="2" t="s">
        <v>108</v>
      </c>
      <c r="F835" s="2" t="s">
        <v>4509</v>
      </c>
      <c r="G835" s="2" t="s">
        <v>95</v>
      </c>
      <c r="H835" s="2" t="s">
        <v>3991</v>
      </c>
      <c r="I835" s="2" t="s">
        <v>3991</v>
      </c>
      <c r="J835" s="2"/>
      <c r="K835" s="2" t="s">
        <v>66</v>
      </c>
      <c r="L835" s="2" t="s">
        <v>66</v>
      </c>
      <c r="M835" s="2" t="s">
        <v>66</v>
      </c>
      <c r="N835" s="2" t="s">
        <v>66</v>
      </c>
      <c r="O835" s="2" t="s">
        <v>66</v>
      </c>
      <c r="P835" s="2" t="s">
        <v>3992</v>
      </c>
      <c r="Q835" s="2" t="s">
        <v>98</v>
      </c>
      <c r="R835" s="2" t="s">
        <v>66</v>
      </c>
      <c r="S835" s="2" t="s">
        <v>2139</v>
      </c>
      <c r="T835" s="2" t="s">
        <v>2150</v>
      </c>
      <c r="U835" s="2"/>
      <c r="V835" s="2"/>
      <c r="W835" s="2" t="s">
        <v>112</v>
      </c>
      <c r="X835" s="1">
        <v>24</v>
      </c>
      <c r="Y835" s="2"/>
      <c r="Z835" s="13"/>
      <c r="AE835" t="e">
        <f>IF($AI835="Y",(_xlfn.XLOOKUP($Z835,#REF!,#REF!,)),"")</f>
        <v>#REF!</v>
      </c>
      <c r="AF835" t="e">
        <f>IF($AI835="Y",(_xlfn.XLOOKUP($Z835,#REF!,#REF!,)),"")</f>
        <v>#REF!</v>
      </c>
      <c r="AG835" t="e">
        <f>IF($AI835="Y",(_xlfn.XLOOKUP($Z835,#REF!,#REF!,)),"")</f>
        <v>#REF!</v>
      </c>
      <c r="AH835" t="e">
        <f>IF($AI835="Y",(_xlfn.XLOOKUP($Z835,#REF!,#REF!,)),"")</f>
        <v>#REF!</v>
      </c>
      <c r="AI835" t="e">
        <f>_xlfn.IFNA(_xlfn.XLOOKUP($Z835,#REF!,#REF!,),"")</f>
        <v>#REF!</v>
      </c>
    </row>
    <row r="836" spans="1:35" hidden="1">
      <c r="A836" s="2" t="s">
        <v>3989</v>
      </c>
      <c r="B836" s="2" t="s">
        <v>1419</v>
      </c>
      <c r="C836" s="2" t="s">
        <v>4751</v>
      </c>
      <c r="D836" s="2" t="s">
        <v>2169</v>
      </c>
      <c r="E836" s="2" t="s">
        <v>92</v>
      </c>
      <c r="F836" s="2" t="s">
        <v>66</v>
      </c>
      <c r="G836" s="2" t="s">
        <v>95</v>
      </c>
      <c r="H836" s="2" t="s">
        <v>3991</v>
      </c>
      <c r="I836" s="2" t="s">
        <v>3991</v>
      </c>
      <c r="J836" s="2"/>
      <c r="K836" s="2" t="s">
        <v>66</v>
      </c>
      <c r="L836" s="2" t="s">
        <v>66</v>
      </c>
      <c r="M836" s="2" t="s">
        <v>66</v>
      </c>
      <c r="N836" s="2" t="s">
        <v>66</v>
      </c>
      <c r="O836" s="2" t="s">
        <v>66</v>
      </c>
      <c r="P836" s="2" t="s">
        <v>3992</v>
      </c>
      <c r="Q836" s="2" t="s">
        <v>98</v>
      </c>
      <c r="R836" s="2" t="s">
        <v>66</v>
      </c>
      <c r="S836" s="2" t="s">
        <v>2139</v>
      </c>
      <c r="T836" s="2" t="s">
        <v>2170</v>
      </c>
      <c r="U836" s="2"/>
      <c r="V836" s="2"/>
      <c r="W836" s="2" t="s">
        <v>62</v>
      </c>
      <c r="X836" s="4" t="s">
        <v>102</v>
      </c>
      <c r="Y836" s="2"/>
      <c r="Z836" s="13"/>
      <c r="AE836" t="e">
        <f>IF($AI836="Y",(_xlfn.XLOOKUP($Z836,#REF!,#REF!,)),"")</f>
        <v>#REF!</v>
      </c>
      <c r="AF836" t="e">
        <f>IF($AI836="Y",(_xlfn.XLOOKUP($Z836,#REF!,#REF!,)),"")</f>
        <v>#REF!</v>
      </c>
      <c r="AG836" t="e">
        <f>IF($AI836="Y",(_xlfn.XLOOKUP($Z836,#REF!,#REF!,)),"")</f>
        <v>#REF!</v>
      </c>
      <c r="AH836" t="e">
        <f>IF($AI836="Y",(_xlfn.XLOOKUP($Z836,#REF!,#REF!,)),"")</f>
        <v>#REF!</v>
      </c>
      <c r="AI836" t="e">
        <f>_xlfn.IFNA(_xlfn.XLOOKUP($Z836,#REF!,#REF!,),"")</f>
        <v>#REF!</v>
      </c>
    </row>
    <row r="837" spans="1:35" hidden="1">
      <c r="A837" s="2" t="s">
        <v>3989</v>
      </c>
      <c r="B837" s="2" t="s">
        <v>1419</v>
      </c>
      <c r="C837" s="2" t="s">
        <v>4752</v>
      </c>
      <c r="D837" s="2" t="s">
        <v>2169</v>
      </c>
      <c r="E837" s="2" t="s">
        <v>108</v>
      </c>
      <c r="F837" s="2" t="s">
        <v>4511</v>
      </c>
      <c r="G837" s="2" t="s">
        <v>95</v>
      </c>
      <c r="H837" s="2" t="s">
        <v>3991</v>
      </c>
      <c r="I837" s="2" t="s">
        <v>3991</v>
      </c>
      <c r="J837" s="2"/>
      <c r="K837" s="2" t="s">
        <v>66</v>
      </c>
      <c r="L837" s="2" t="s">
        <v>66</v>
      </c>
      <c r="M837" s="2" t="s">
        <v>66</v>
      </c>
      <c r="N837" s="2" t="s">
        <v>66</v>
      </c>
      <c r="O837" s="2" t="s">
        <v>66</v>
      </c>
      <c r="P837" s="2" t="s">
        <v>3992</v>
      </c>
      <c r="Q837" s="2" t="s">
        <v>98</v>
      </c>
      <c r="R837" s="2" t="s">
        <v>66</v>
      </c>
      <c r="S837" s="2" t="s">
        <v>2139</v>
      </c>
      <c r="T837" s="2" t="s">
        <v>2170</v>
      </c>
      <c r="U837" s="2"/>
      <c r="V837" s="2"/>
      <c r="W837" s="2" t="s">
        <v>112</v>
      </c>
      <c r="X837" s="1">
        <v>24</v>
      </c>
      <c r="Y837" s="2"/>
      <c r="Z837" s="13"/>
      <c r="AE837" t="e">
        <f>IF($AI837="Y",(_xlfn.XLOOKUP($Z837,#REF!,#REF!,)),"")</f>
        <v>#REF!</v>
      </c>
      <c r="AF837" t="e">
        <f>IF($AI837="Y",(_xlfn.XLOOKUP($Z837,#REF!,#REF!,)),"")</f>
        <v>#REF!</v>
      </c>
      <c r="AG837" t="e">
        <f>IF($AI837="Y",(_xlfn.XLOOKUP($Z837,#REF!,#REF!,)),"")</f>
        <v>#REF!</v>
      </c>
      <c r="AH837" t="e">
        <f>IF($AI837="Y",(_xlfn.XLOOKUP($Z837,#REF!,#REF!,)),"")</f>
        <v>#REF!</v>
      </c>
      <c r="AI837" t="e">
        <f>_xlfn.IFNA(_xlfn.XLOOKUP($Z837,#REF!,#REF!,),"")</f>
        <v>#REF!</v>
      </c>
    </row>
    <row r="838" spans="1:35" hidden="1">
      <c r="A838" s="2" t="s">
        <v>3989</v>
      </c>
      <c r="B838" s="2" t="s">
        <v>1419</v>
      </c>
      <c r="C838" s="2" t="s">
        <v>4753</v>
      </c>
      <c r="D838" s="2" t="s">
        <v>2197</v>
      </c>
      <c r="E838" s="2" t="s">
        <v>92</v>
      </c>
      <c r="F838" s="2" t="s">
        <v>4618</v>
      </c>
      <c r="G838" s="2" t="s">
        <v>95</v>
      </c>
      <c r="H838" s="2" t="s">
        <v>3991</v>
      </c>
      <c r="I838" s="2" t="s">
        <v>3991</v>
      </c>
      <c r="J838" s="2"/>
      <c r="K838" s="2" t="s">
        <v>66</v>
      </c>
      <c r="L838" s="2" t="s">
        <v>66</v>
      </c>
      <c r="M838" s="2" t="s">
        <v>66</v>
      </c>
      <c r="N838" s="2" t="s">
        <v>66</v>
      </c>
      <c r="O838" s="2" t="s">
        <v>66</v>
      </c>
      <c r="P838" s="2" t="s">
        <v>3992</v>
      </c>
      <c r="Q838" s="2" t="s">
        <v>98</v>
      </c>
      <c r="R838" s="2" t="s">
        <v>66</v>
      </c>
      <c r="S838" s="2" t="s">
        <v>2192</v>
      </c>
      <c r="T838" s="2" t="s">
        <v>2200</v>
      </c>
      <c r="U838" s="2"/>
      <c r="V838" s="2"/>
      <c r="W838" s="2" t="s">
        <v>62</v>
      </c>
      <c r="X838" s="4" t="s">
        <v>102</v>
      </c>
      <c r="Y838" s="2"/>
      <c r="Z838" s="13"/>
      <c r="AE838" t="e">
        <f>IF($AI838="Y",(_xlfn.XLOOKUP($Z838,#REF!,#REF!,)),"")</f>
        <v>#REF!</v>
      </c>
      <c r="AF838" t="e">
        <f>IF($AI838="Y",(_xlfn.XLOOKUP($Z838,#REF!,#REF!,)),"")</f>
        <v>#REF!</v>
      </c>
      <c r="AG838" t="e">
        <f>IF($AI838="Y",(_xlfn.XLOOKUP($Z838,#REF!,#REF!,)),"")</f>
        <v>#REF!</v>
      </c>
      <c r="AH838" t="e">
        <f>IF($AI838="Y",(_xlfn.XLOOKUP($Z838,#REF!,#REF!,)),"")</f>
        <v>#REF!</v>
      </c>
      <c r="AI838" t="e">
        <f>_xlfn.IFNA(_xlfn.XLOOKUP($Z838,#REF!,#REF!,),"")</f>
        <v>#REF!</v>
      </c>
    </row>
    <row r="839" spans="1:35" hidden="1">
      <c r="A839" s="2" t="s">
        <v>3989</v>
      </c>
      <c r="B839" s="2" t="s">
        <v>1419</v>
      </c>
      <c r="C839" s="2" t="s">
        <v>4754</v>
      </c>
      <c r="D839" s="2" t="s">
        <v>2197</v>
      </c>
      <c r="E839" s="2" t="s">
        <v>108</v>
      </c>
      <c r="F839" s="2" t="s">
        <v>4618</v>
      </c>
      <c r="G839" s="2" t="s">
        <v>95</v>
      </c>
      <c r="H839" s="2" t="s">
        <v>3991</v>
      </c>
      <c r="I839" s="2" t="s">
        <v>3991</v>
      </c>
      <c r="J839" s="2"/>
      <c r="K839" s="2" t="s">
        <v>66</v>
      </c>
      <c r="L839" s="2" t="s">
        <v>66</v>
      </c>
      <c r="M839" s="2" t="s">
        <v>66</v>
      </c>
      <c r="N839" s="2" t="s">
        <v>66</v>
      </c>
      <c r="O839" s="2" t="s">
        <v>66</v>
      </c>
      <c r="P839" s="2" t="s">
        <v>3992</v>
      </c>
      <c r="Q839" s="2" t="s">
        <v>98</v>
      </c>
      <c r="R839" s="2" t="s">
        <v>66</v>
      </c>
      <c r="S839" s="2" t="s">
        <v>2192</v>
      </c>
      <c r="T839" s="2" t="s">
        <v>2200</v>
      </c>
      <c r="U839" s="2"/>
      <c r="V839" s="2"/>
      <c r="W839" s="2" t="s">
        <v>112</v>
      </c>
      <c r="X839" s="1">
        <v>24</v>
      </c>
      <c r="Y839" s="2"/>
      <c r="Z839" s="13"/>
      <c r="AE839" t="e">
        <f>IF($AI839="Y",(_xlfn.XLOOKUP($Z839,#REF!,#REF!,)),"")</f>
        <v>#REF!</v>
      </c>
      <c r="AF839" t="e">
        <f>IF($AI839="Y",(_xlfn.XLOOKUP($Z839,#REF!,#REF!,)),"")</f>
        <v>#REF!</v>
      </c>
      <c r="AG839" t="e">
        <f>IF($AI839="Y",(_xlfn.XLOOKUP($Z839,#REF!,#REF!,)),"")</f>
        <v>#REF!</v>
      </c>
      <c r="AH839" t="e">
        <f>IF($AI839="Y",(_xlfn.XLOOKUP($Z839,#REF!,#REF!,)),"")</f>
        <v>#REF!</v>
      </c>
      <c r="AI839" t="e">
        <f>_xlfn.IFNA(_xlfn.XLOOKUP($Z839,#REF!,#REF!,),"")</f>
        <v>#REF!</v>
      </c>
    </row>
    <row r="840" spans="1:35" hidden="1">
      <c r="A840" s="2" t="s">
        <v>3989</v>
      </c>
      <c r="B840" s="2" t="s">
        <v>1419</v>
      </c>
      <c r="C840" s="2" t="s">
        <v>4755</v>
      </c>
      <c r="D840" s="2" t="s">
        <v>2190</v>
      </c>
      <c r="E840" s="2" t="s">
        <v>1218</v>
      </c>
      <c r="F840" s="2" t="s">
        <v>66</v>
      </c>
      <c r="G840" s="2" t="s">
        <v>95</v>
      </c>
      <c r="H840" s="2" t="s">
        <v>3991</v>
      </c>
      <c r="I840" s="2" t="s">
        <v>3991</v>
      </c>
      <c r="J840" s="2"/>
      <c r="K840" s="2" t="s">
        <v>66</v>
      </c>
      <c r="L840" s="2" t="s">
        <v>66</v>
      </c>
      <c r="M840" s="2" t="s">
        <v>66</v>
      </c>
      <c r="N840" s="2" t="s">
        <v>66</v>
      </c>
      <c r="O840" s="2" t="s">
        <v>66</v>
      </c>
      <c r="P840" s="2" t="s">
        <v>3992</v>
      </c>
      <c r="Q840" s="2" t="s">
        <v>1223</v>
      </c>
      <c r="R840" s="2" t="s">
        <v>66</v>
      </c>
      <c r="S840" s="2" t="s">
        <v>2192</v>
      </c>
      <c r="T840" s="2" t="s">
        <v>2193</v>
      </c>
      <c r="U840" s="2"/>
      <c r="V840" s="2"/>
      <c r="W840" s="2" t="s">
        <v>62</v>
      </c>
      <c r="X840" s="4" t="s">
        <v>102</v>
      </c>
      <c r="Y840" s="2"/>
      <c r="Z840" s="13"/>
      <c r="AE840" t="e">
        <f>IF($AI840="Y",(_xlfn.XLOOKUP($Z840,#REF!,#REF!,)),"")</f>
        <v>#REF!</v>
      </c>
      <c r="AF840" t="e">
        <f>IF($AI840="Y",(_xlfn.XLOOKUP($Z840,#REF!,#REF!,)),"")</f>
        <v>#REF!</v>
      </c>
      <c r="AG840" t="e">
        <f>IF($AI840="Y",(_xlfn.XLOOKUP($Z840,#REF!,#REF!,)),"")</f>
        <v>#REF!</v>
      </c>
      <c r="AH840" t="e">
        <f>IF($AI840="Y",(_xlfn.XLOOKUP($Z840,#REF!,#REF!,)),"")</f>
        <v>#REF!</v>
      </c>
      <c r="AI840" t="e">
        <f>_xlfn.IFNA(_xlfn.XLOOKUP($Z840,#REF!,#REF!,),"")</f>
        <v>#REF!</v>
      </c>
    </row>
    <row r="841" spans="1:35" hidden="1">
      <c r="A841" s="2" t="s">
        <v>3989</v>
      </c>
      <c r="B841" s="2" t="s">
        <v>1419</v>
      </c>
      <c r="C841" s="2" t="s">
        <v>4756</v>
      </c>
      <c r="D841" s="2" t="s">
        <v>2190</v>
      </c>
      <c r="E841" s="2" t="s">
        <v>1225</v>
      </c>
      <c r="F841" s="2" t="s">
        <v>66</v>
      </c>
      <c r="G841" s="2" t="s">
        <v>95</v>
      </c>
      <c r="H841" s="2" t="s">
        <v>3991</v>
      </c>
      <c r="I841" s="2" t="s">
        <v>3991</v>
      </c>
      <c r="J841" s="2"/>
      <c r="K841" s="2" t="s">
        <v>66</v>
      </c>
      <c r="L841" s="2" t="s">
        <v>66</v>
      </c>
      <c r="M841" s="2" t="s">
        <v>66</v>
      </c>
      <c r="N841" s="2" t="s">
        <v>66</v>
      </c>
      <c r="O841" s="2" t="s">
        <v>66</v>
      </c>
      <c r="P841" s="2" t="s">
        <v>3992</v>
      </c>
      <c r="Q841" s="2" t="s">
        <v>1223</v>
      </c>
      <c r="R841" s="2" t="s">
        <v>66</v>
      </c>
      <c r="S841" s="2" t="s">
        <v>2192</v>
      </c>
      <c r="T841" s="2" t="s">
        <v>2193</v>
      </c>
      <c r="U841" s="2"/>
      <c r="V841" s="2"/>
      <c r="W841" s="2" t="s">
        <v>112</v>
      </c>
      <c r="X841" s="1">
        <v>24</v>
      </c>
      <c r="Y841" s="2"/>
      <c r="Z841" s="13"/>
      <c r="AE841" t="e">
        <f>IF($AI841="Y",(_xlfn.XLOOKUP($Z841,#REF!,#REF!,)),"")</f>
        <v>#REF!</v>
      </c>
      <c r="AF841" t="e">
        <f>IF($AI841="Y",(_xlfn.XLOOKUP($Z841,#REF!,#REF!,)),"")</f>
        <v>#REF!</v>
      </c>
      <c r="AG841" t="e">
        <f>IF($AI841="Y",(_xlfn.XLOOKUP($Z841,#REF!,#REF!,)),"")</f>
        <v>#REF!</v>
      </c>
      <c r="AH841" t="e">
        <f>IF($AI841="Y",(_xlfn.XLOOKUP($Z841,#REF!,#REF!,)),"")</f>
        <v>#REF!</v>
      </c>
      <c r="AI841" t="e">
        <f>_xlfn.IFNA(_xlfn.XLOOKUP($Z841,#REF!,#REF!,),"")</f>
        <v>#REF!</v>
      </c>
    </row>
    <row r="842" spans="1:35" hidden="1">
      <c r="A842" s="2" t="s">
        <v>3989</v>
      </c>
      <c r="B842" s="2" t="s">
        <v>1419</v>
      </c>
      <c r="C842" s="2" t="s">
        <v>4757</v>
      </c>
      <c r="D842" s="2" t="s">
        <v>2303</v>
      </c>
      <c r="E842" s="2" t="s">
        <v>92</v>
      </c>
      <c r="F842" s="2" t="s">
        <v>4622</v>
      </c>
      <c r="G842" s="2" t="s">
        <v>95</v>
      </c>
      <c r="H842" s="2" t="s">
        <v>3991</v>
      </c>
      <c r="I842" s="2" t="s">
        <v>3991</v>
      </c>
      <c r="J842" s="2"/>
      <c r="K842" s="2" t="s">
        <v>66</v>
      </c>
      <c r="L842" s="2" t="s">
        <v>66</v>
      </c>
      <c r="M842" s="2" t="s">
        <v>66</v>
      </c>
      <c r="N842" s="2" t="s">
        <v>66</v>
      </c>
      <c r="O842" s="2" t="s">
        <v>66</v>
      </c>
      <c r="P842" s="2" t="s">
        <v>3992</v>
      </c>
      <c r="Q842" s="2" t="s">
        <v>98</v>
      </c>
      <c r="R842" s="2" t="s">
        <v>66</v>
      </c>
      <c r="S842" s="2" t="s">
        <v>2298</v>
      </c>
      <c r="T842" s="2" t="s">
        <v>2305</v>
      </c>
      <c r="U842" s="2"/>
      <c r="V842" s="2"/>
      <c r="W842" s="2" t="s">
        <v>62</v>
      </c>
      <c r="X842" s="4" t="s">
        <v>102</v>
      </c>
      <c r="Y842" s="2"/>
      <c r="Z842" s="13"/>
      <c r="AE842" t="e">
        <f>IF($AI842="Y",(_xlfn.XLOOKUP($Z842,#REF!,#REF!,)),"")</f>
        <v>#REF!</v>
      </c>
      <c r="AF842" t="e">
        <f>IF($AI842="Y",(_xlfn.XLOOKUP($Z842,#REF!,#REF!,)),"")</f>
        <v>#REF!</v>
      </c>
      <c r="AG842" t="e">
        <f>IF($AI842="Y",(_xlfn.XLOOKUP($Z842,#REF!,#REF!,)),"")</f>
        <v>#REF!</v>
      </c>
      <c r="AH842" t="e">
        <f>IF($AI842="Y",(_xlfn.XLOOKUP($Z842,#REF!,#REF!,)),"")</f>
        <v>#REF!</v>
      </c>
      <c r="AI842" t="e">
        <f>_xlfn.IFNA(_xlfn.XLOOKUP($Z842,#REF!,#REF!,),"")</f>
        <v>#REF!</v>
      </c>
    </row>
    <row r="843" spans="1:35" hidden="1">
      <c r="A843" s="2" t="s">
        <v>3989</v>
      </c>
      <c r="B843" s="2" t="s">
        <v>1419</v>
      </c>
      <c r="C843" s="2" t="s">
        <v>4758</v>
      </c>
      <c r="D843" s="2" t="s">
        <v>2303</v>
      </c>
      <c r="E843" s="2" t="s">
        <v>108</v>
      </c>
      <c r="F843" s="2" t="s">
        <v>4622</v>
      </c>
      <c r="G843" s="2" t="s">
        <v>95</v>
      </c>
      <c r="H843" s="2" t="s">
        <v>3991</v>
      </c>
      <c r="I843" s="2" t="s">
        <v>3991</v>
      </c>
      <c r="J843" s="2"/>
      <c r="K843" s="2" t="s">
        <v>66</v>
      </c>
      <c r="L843" s="2" t="s">
        <v>66</v>
      </c>
      <c r="M843" s="2" t="s">
        <v>66</v>
      </c>
      <c r="N843" s="2" t="s">
        <v>66</v>
      </c>
      <c r="O843" s="2" t="s">
        <v>66</v>
      </c>
      <c r="P843" s="2" t="s">
        <v>3992</v>
      </c>
      <c r="Q843" s="2" t="s">
        <v>98</v>
      </c>
      <c r="R843" s="2" t="s">
        <v>66</v>
      </c>
      <c r="S843" s="2" t="s">
        <v>2298</v>
      </c>
      <c r="T843" s="2" t="s">
        <v>2305</v>
      </c>
      <c r="U843" s="2"/>
      <c r="V843" s="2"/>
      <c r="W843" s="2" t="s">
        <v>112</v>
      </c>
      <c r="X843" s="1">
        <v>24</v>
      </c>
      <c r="Y843" s="2"/>
      <c r="Z843" s="13"/>
      <c r="AE843" t="e">
        <f>IF($AI843="Y",(_xlfn.XLOOKUP($Z843,#REF!,#REF!,)),"")</f>
        <v>#REF!</v>
      </c>
      <c r="AF843" t="e">
        <f>IF($AI843="Y",(_xlfn.XLOOKUP($Z843,#REF!,#REF!,)),"")</f>
        <v>#REF!</v>
      </c>
      <c r="AG843" t="e">
        <f>IF($AI843="Y",(_xlfn.XLOOKUP($Z843,#REF!,#REF!,)),"")</f>
        <v>#REF!</v>
      </c>
      <c r="AH843" t="e">
        <f>IF($AI843="Y",(_xlfn.XLOOKUP($Z843,#REF!,#REF!,)),"")</f>
        <v>#REF!</v>
      </c>
      <c r="AI843" t="e">
        <f>_xlfn.IFNA(_xlfn.XLOOKUP($Z843,#REF!,#REF!,),"")</f>
        <v>#REF!</v>
      </c>
    </row>
    <row r="844" spans="1:35" hidden="1">
      <c r="A844" s="2" t="s">
        <v>3989</v>
      </c>
      <c r="B844" s="2" t="s">
        <v>1419</v>
      </c>
      <c r="C844" s="2" t="s">
        <v>4759</v>
      </c>
      <c r="D844" s="2" t="s">
        <v>2327</v>
      </c>
      <c r="E844" s="2" t="s">
        <v>92</v>
      </c>
      <c r="F844" s="2" t="s">
        <v>4626</v>
      </c>
      <c r="G844" s="2" t="s">
        <v>95</v>
      </c>
      <c r="H844" s="2" t="s">
        <v>3991</v>
      </c>
      <c r="I844" s="2" t="s">
        <v>3991</v>
      </c>
      <c r="J844" s="2"/>
      <c r="K844" s="2" t="s">
        <v>66</v>
      </c>
      <c r="L844" s="2" t="s">
        <v>66</v>
      </c>
      <c r="M844" s="2" t="s">
        <v>66</v>
      </c>
      <c r="N844" s="2" t="s">
        <v>66</v>
      </c>
      <c r="O844" s="2" t="s">
        <v>66</v>
      </c>
      <c r="P844" s="2" t="s">
        <v>3992</v>
      </c>
      <c r="Q844" s="2" t="s">
        <v>98</v>
      </c>
      <c r="R844" s="2" t="s">
        <v>66</v>
      </c>
      <c r="S844" s="2" t="s">
        <v>2298</v>
      </c>
      <c r="T844" s="2" t="s">
        <v>2329</v>
      </c>
      <c r="U844" s="2"/>
      <c r="V844" s="2"/>
      <c r="W844" s="2" t="s">
        <v>62</v>
      </c>
      <c r="X844" s="4" t="s">
        <v>102</v>
      </c>
      <c r="Y844" s="2"/>
      <c r="Z844" s="13"/>
      <c r="AE844" t="e">
        <f>IF($AI844="Y",(_xlfn.XLOOKUP($Z844,#REF!,#REF!,)),"")</f>
        <v>#REF!</v>
      </c>
      <c r="AF844" t="e">
        <f>IF($AI844="Y",(_xlfn.XLOOKUP($Z844,#REF!,#REF!,)),"")</f>
        <v>#REF!</v>
      </c>
      <c r="AG844" t="e">
        <f>IF($AI844="Y",(_xlfn.XLOOKUP($Z844,#REF!,#REF!,)),"")</f>
        <v>#REF!</v>
      </c>
      <c r="AH844" t="e">
        <f>IF($AI844="Y",(_xlfn.XLOOKUP($Z844,#REF!,#REF!,)),"")</f>
        <v>#REF!</v>
      </c>
      <c r="AI844" t="e">
        <f>_xlfn.IFNA(_xlfn.XLOOKUP($Z844,#REF!,#REF!,),"")</f>
        <v>#REF!</v>
      </c>
    </row>
    <row r="845" spans="1:35" hidden="1">
      <c r="A845" s="2" t="s">
        <v>3989</v>
      </c>
      <c r="B845" s="2" t="s">
        <v>1419</v>
      </c>
      <c r="C845" s="2" t="s">
        <v>4760</v>
      </c>
      <c r="D845" s="2" t="s">
        <v>2327</v>
      </c>
      <c r="E845" s="2" t="s">
        <v>108</v>
      </c>
      <c r="F845" s="2" t="s">
        <v>4626</v>
      </c>
      <c r="G845" s="2" t="s">
        <v>95</v>
      </c>
      <c r="H845" s="2" t="s">
        <v>3991</v>
      </c>
      <c r="I845" s="2" t="s">
        <v>3991</v>
      </c>
      <c r="J845" s="2"/>
      <c r="K845" s="2" t="s">
        <v>66</v>
      </c>
      <c r="L845" s="2" t="s">
        <v>66</v>
      </c>
      <c r="M845" s="2" t="s">
        <v>66</v>
      </c>
      <c r="N845" s="2" t="s">
        <v>66</v>
      </c>
      <c r="O845" s="2" t="s">
        <v>66</v>
      </c>
      <c r="P845" s="2" t="s">
        <v>3992</v>
      </c>
      <c r="Q845" s="2" t="s">
        <v>98</v>
      </c>
      <c r="R845" s="2" t="s">
        <v>66</v>
      </c>
      <c r="S845" s="2" t="s">
        <v>2298</v>
      </c>
      <c r="T845" s="2" t="s">
        <v>2329</v>
      </c>
      <c r="U845" s="2"/>
      <c r="V845" s="2"/>
      <c r="W845" s="2" t="s">
        <v>112</v>
      </c>
      <c r="X845" s="1">
        <v>24</v>
      </c>
      <c r="Y845" s="2"/>
      <c r="Z845" s="13"/>
      <c r="AE845" t="e">
        <f>IF($AI845="Y",(_xlfn.XLOOKUP($Z845,#REF!,#REF!,)),"")</f>
        <v>#REF!</v>
      </c>
      <c r="AF845" t="e">
        <f>IF($AI845="Y",(_xlfn.XLOOKUP($Z845,#REF!,#REF!,)),"")</f>
        <v>#REF!</v>
      </c>
      <c r="AG845" t="e">
        <f>IF($AI845="Y",(_xlfn.XLOOKUP($Z845,#REF!,#REF!,)),"")</f>
        <v>#REF!</v>
      </c>
      <c r="AH845" t="e">
        <f>IF($AI845="Y",(_xlfn.XLOOKUP($Z845,#REF!,#REF!,)),"")</f>
        <v>#REF!</v>
      </c>
      <c r="AI845" t="e">
        <f>_xlfn.IFNA(_xlfn.XLOOKUP($Z845,#REF!,#REF!,),"")</f>
        <v>#REF!</v>
      </c>
    </row>
    <row r="846" spans="1:35" hidden="1">
      <c r="A846" s="2" t="s">
        <v>3989</v>
      </c>
      <c r="B846" s="2" t="s">
        <v>1419</v>
      </c>
      <c r="C846" s="2" t="s">
        <v>4761</v>
      </c>
      <c r="D846" s="2" t="s">
        <v>2419</v>
      </c>
      <c r="E846" s="2" t="s">
        <v>92</v>
      </c>
      <c r="F846" s="2" t="s">
        <v>66</v>
      </c>
      <c r="G846" s="2" t="s">
        <v>95</v>
      </c>
      <c r="H846" s="2" t="s">
        <v>3991</v>
      </c>
      <c r="I846" s="2" t="s">
        <v>3991</v>
      </c>
      <c r="J846" s="2"/>
      <c r="K846" s="2" t="s">
        <v>66</v>
      </c>
      <c r="L846" s="2" t="s">
        <v>66</v>
      </c>
      <c r="M846" s="2" t="s">
        <v>66</v>
      </c>
      <c r="N846" s="2" t="s">
        <v>66</v>
      </c>
      <c r="O846" s="2" t="s">
        <v>66</v>
      </c>
      <c r="P846" s="2" t="s">
        <v>3992</v>
      </c>
      <c r="Q846" s="2" t="s">
        <v>98</v>
      </c>
      <c r="R846" s="2" t="s">
        <v>66</v>
      </c>
      <c r="S846" s="2" t="s">
        <v>2363</v>
      </c>
      <c r="T846" s="2" t="s">
        <v>2420</v>
      </c>
      <c r="U846" s="2"/>
      <c r="V846" s="2"/>
      <c r="W846" s="2" t="s">
        <v>62</v>
      </c>
      <c r="X846" s="4" t="s">
        <v>102</v>
      </c>
      <c r="Y846" s="2"/>
      <c r="Z846" s="13"/>
      <c r="AE846" t="e">
        <f>IF($AI846="Y",(_xlfn.XLOOKUP($Z846,#REF!,#REF!,)),"")</f>
        <v>#REF!</v>
      </c>
      <c r="AF846" t="e">
        <f>IF($AI846="Y",(_xlfn.XLOOKUP($Z846,#REF!,#REF!,)),"")</f>
        <v>#REF!</v>
      </c>
      <c r="AG846" t="e">
        <f>IF($AI846="Y",(_xlfn.XLOOKUP($Z846,#REF!,#REF!,)),"")</f>
        <v>#REF!</v>
      </c>
      <c r="AH846" t="e">
        <f>IF($AI846="Y",(_xlfn.XLOOKUP($Z846,#REF!,#REF!,)),"")</f>
        <v>#REF!</v>
      </c>
      <c r="AI846" t="e">
        <f>_xlfn.IFNA(_xlfn.XLOOKUP($Z846,#REF!,#REF!,),"")</f>
        <v>#REF!</v>
      </c>
    </row>
    <row r="847" spans="1:35" hidden="1">
      <c r="A847" s="2" t="s">
        <v>3989</v>
      </c>
      <c r="B847" s="2" t="s">
        <v>1419</v>
      </c>
      <c r="C847" s="2" t="s">
        <v>4762</v>
      </c>
      <c r="D847" s="2" t="s">
        <v>2419</v>
      </c>
      <c r="E847" s="2" t="s">
        <v>108</v>
      </c>
      <c r="F847" s="2" t="s">
        <v>4629</v>
      </c>
      <c r="G847" s="2" t="s">
        <v>95</v>
      </c>
      <c r="H847" s="2" t="s">
        <v>3991</v>
      </c>
      <c r="I847" s="2" t="s">
        <v>3991</v>
      </c>
      <c r="J847" s="2"/>
      <c r="K847" s="2" t="s">
        <v>66</v>
      </c>
      <c r="L847" s="2" t="s">
        <v>66</v>
      </c>
      <c r="M847" s="2" t="s">
        <v>66</v>
      </c>
      <c r="N847" s="2" t="s">
        <v>66</v>
      </c>
      <c r="O847" s="2" t="s">
        <v>66</v>
      </c>
      <c r="P847" s="2" t="s">
        <v>3992</v>
      </c>
      <c r="Q847" s="2" t="s">
        <v>98</v>
      </c>
      <c r="R847" s="2" t="s">
        <v>66</v>
      </c>
      <c r="S847" s="2" t="s">
        <v>2363</v>
      </c>
      <c r="T847" s="2" t="s">
        <v>2420</v>
      </c>
      <c r="U847" s="2"/>
      <c r="V847" s="2"/>
      <c r="W847" s="2" t="s">
        <v>112</v>
      </c>
      <c r="X847" s="1">
        <v>24</v>
      </c>
      <c r="Y847" s="2"/>
      <c r="Z847" s="13"/>
      <c r="AE847" t="e">
        <f>IF($AI847="Y",(_xlfn.XLOOKUP($Z847,#REF!,#REF!,)),"")</f>
        <v>#REF!</v>
      </c>
      <c r="AF847" t="e">
        <f>IF($AI847="Y",(_xlfn.XLOOKUP($Z847,#REF!,#REF!,)),"")</f>
        <v>#REF!</v>
      </c>
      <c r="AG847" t="e">
        <f>IF($AI847="Y",(_xlfn.XLOOKUP($Z847,#REF!,#REF!,)),"")</f>
        <v>#REF!</v>
      </c>
      <c r="AH847" t="e">
        <f>IF($AI847="Y",(_xlfn.XLOOKUP($Z847,#REF!,#REF!,)),"")</f>
        <v>#REF!</v>
      </c>
      <c r="AI847" t="e">
        <f>_xlfn.IFNA(_xlfn.XLOOKUP($Z847,#REF!,#REF!,),"")</f>
        <v>#REF!</v>
      </c>
    </row>
    <row r="848" spans="1:35" hidden="1">
      <c r="A848" s="2" t="s">
        <v>3989</v>
      </c>
      <c r="B848" s="2" t="s">
        <v>1419</v>
      </c>
      <c r="C848" s="2" t="s">
        <v>4763</v>
      </c>
      <c r="D848" s="2" t="s">
        <v>2381</v>
      </c>
      <c r="E848" s="2" t="s">
        <v>92</v>
      </c>
      <c r="F848" s="2" t="s">
        <v>66</v>
      </c>
      <c r="G848" s="2" t="s">
        <v>95</v>
      </c>
      <c r="H848" s="2" t="s">
        <v>3991</v>
      </c>
      <c r="I848" s="2" t="s">
        <v>3991</v>
      </c>
      <c r="J848" s="2"/>
      <c r="K848" s="2" t="s">
        <v>66</v>
      </c>
      <c r="L848" s="2" t="s">
        <v>66</v>
      </c>
      <c r="M848" s="2" t="s">
        <v>66</v>
      </c>
      <c r="N848" s="2" t="s">
        <v>66</v>
      </c>
      <c r="O848" s="2" t="s">
        <v>66</v>
      </c>
      <c r="P848" s="2" t="s">
        <v>3992</v>
      </c>
      <c r="Q848" s="2" t="s">
        <v>98</v>
      </c>
      <c r="R848" s="2" t="s">
        <v>66</v>
      </c>
      <c r="S848" s="2" t="s">
        <v>2363</v>
      </c>
      <c r="T848" s="2" t="s">
        <v>2383</v>
      </c>
      <c r="U848" s="2"/>
      <c r="V848" s="2"/>
      <c r="W848" s="2" t="s">
        <v>62</v>
      </c>
      <c r="X848" s="4" t="s">
        <v>102</v>
      </c>
      <c r="Y848" s="2"/>
      <c r="Z848" s="13"/>
      <c r="AE848" t="e">
        <f>IF($AI848="Y",(_xlfn.XLOOKUP($Z848,#REF!,#REF!,)),"")</f>
        <v>#REF!</v>
      </c>
      <c r="AF848" t="e">
        <f>IF($AI848="Y",(_xlfn.XLOOKUP($Z848,#REF!,#REF!,)),"")</f>
        <v>#REF!</v>
      </c>
      <c r="AG848" t="e">
        <f>IF($AI848="Y",(_xlfn.XLOOKUP($Z848,#REF!,#REF!,)),"")</f>
        <v>#REF!</v>
      </c>
      <c r="AH848" t="e">
        <f>IF($AI848="Y",(_xlfn.XLOOKUP($Z848,#REF!,#REF!,)),"")</f>
        <v>#REF!</v>
      </c>
      <c r="AI848" t="e">
        <f>_xlfn.IFNA(_xlfn.XLOOKUP($Z848,#REF!,#REF!,),"")</f>
        <v>#REF!</v>
      </c>
    </row>
    <row r="849" spans="1:35" hidden="1">
      <c r="A849" s="2" t="s">
        <v>3989</v>
      </c>
      <c r="B849" s="2" t="s">
        <v>1419</v>
      </c>
      <c r="C849" s="2" t="s">
        <v>4764</v>
      </c>
      <c r="D849" s="2" t="s">
        <v>2381</v>
      </c>
      <c r="E849" s="2" t="s">
        <v>108</v>
      </c>
      <c r="F849" s="2" t="s">
        <v>4632</v>
      </c>
      <c r="G849" s="2" t="s">
        <v>95</v>
      </c>
      <c r="H849" s="2" t="s">
        <v>3991</v>
      </c>
      <c r="I849" s="2" t="s">
        <v>3991</v>
      </c>
      <c r="J849" s="2"/>
      <c r="K849" s="2" t="s">
        <v>66</v>
      </c>
      <c r="L849" s="2" t="s">
        <v>66</v>
      </c>
      <c r="M849" s="2" t="s">
        <v>66</v>
      </c>
      <c r="N849" s="2" t="s">
        <v>66</v>
      </c>
      <c r="O849" s="2" t="s">
        <v>66</v>
      </c>
      <c r="P849" s="2" t="s">
        <v>3992</v>
      </c>
      <c r="Q849" s="2" t="s">
        <v>98</v>
      </c>
      <c r="R849" s="2" t="s">
        <v>66</v>
      </c>
      <c r="S849" s="2" t="s">
        <v>2363</v>
      </c>
      <c r="T849" s="2" t="s">
        <v>2383</v>
      </c>
      <c r="U849" s="2"/>
      <c r="V849" s="2"/>
      <c r="W849" s="2" t="s">
        <v>112</v>
      </c>
      <c r="X849" s="1">
        <v>24</v>
      </c>
      <c r="Y849" s="2"/>
      <c r="Z849" s="13"/>
      <c r="AE849" t="e">
        <f>IF($AI849="Y",(_xlfn.XLOOKUP($Z849,#REF!,#REF!,)),"")</f>
        <v>#REF!</v>
      </c>
      <c r="AF849" t="e">
        <f>IF($AI849="Y",(_xlfn.XLOOKUP($Z849,#REF!,#REF!,)),"")</f>
        <v>#REF!</v>
      </c>
      <c r="AG849" t="e">
        <f>IF($AI849="Y",(_xlfn.XLOOKUP($Z849,#REF!,#REF!,)),"")</f>
        <v>#REF!</v>
      </c>
      <c r="AH849" t="e">
        <f>IF($AI849="Y",(_xlfn.XLOOKUP($Z849,#REF!,#REF!,)),"")</f>
        <v>#REF!</v>
      </c>
      <c r="AI849" t="e">
        <f>_xlfn.IFNA(_xlfn.XLOOKUP($Z849,#REF!,#REF!,),"")</f>
        <v>#REF!</v>
      </c>
    </row>
    <row r="850" spans="1:35" hidden="1">
      <c r="A850" s="2" t="s">
        <v>3989</v>
      </c>
      <c r="B850" s="2" t="s">
        <v>1419</v>
      </c>
      <c r="C850" s="2" t="s">
        <v>4765</v>
      </c>
      <c r="D850" s="2" t="s">
        <v>2399</v>
      </c>
      <c r="E850" s="2" t="s">
        <v>92</v>
      </c>
      <c r="F850" s="2" t="s">
        <v>4766</v>
      </c>
      <c r="G850" s="2" t="s">
        <v>95</v>
      </c>
      <c r="H850" s="2" t="s">
        <v>3991</v>
      </c>
      <c r="I850" s="2" t="s">
        <v>3991</v>
      </c>
      <c r="J850" s="2"/>
      <c r="K850" s="2" t="s">
        <v>66</v>
      </c>
      <c r="L850" s="2" t="s">
        <v>66</v>
      </c>
      <c r="M850" s="2" t="s">
        <v>66</v>
      </c>
      <c r="N850" s="2" t="s">
        <v>66</v>
      </c>
      <c r="O850" s="2" t="s">
        <v>66</v>
      </c>
      <c r="P850" s="2" t="s">
        <v>3992</v>
      </c>
      <c r="Q850" s="2" t="s">
        <v>98</v>
      </c>
      <c r="R850" s="2" t="s">
        <v>66</v>
      </c>
      <c r="S850" s="2" t="s">
        <v>2363</v>
      </c>
      <c r="T850" s="2" t="s">
        <v>2401</v>
      </c>
      <c r="U850" s="2"/>
      <c r="V850" s="2"/>
      <c r="W850" s="2" t="s">
        <v>62</v>
      </c>
      <c r="X850" s="4" t="s">
        <v>102</v>
      </c>
      <c r="Y850" s="2"/>
      <c r="Z850" s="13"/>
      <c r="AE850" t="e">
        <f>IF($AI850="Y",(_xlfn.XLOOKUP($Z850,#REF!,#REF!,)),"")</f>
        <v>#REF!</v>
      </c>
      <c r="AF850" t="e">
        <f>IF($AI850="Y",(_xlfn.XLOOKUP($Z850,#REF!,#REF!,)),"")</f>
        <v>#REF!</v>
      </c>
      <c r="AG850" t="e">
        <f>IF($AI850="Y",(_xlfn.XLOOKUP($Z850,#REF!,#REF!,)),"")</f>
        <v>#REF!</v>
      </c>
      <c r="AH850" t="e">
        <f>IF($AI850="Y",(_xlfn.XLOOKUP($Z850,#REF!,#REF!,)),"")</f>
        <v>#REF!</v>
      </c>
      <c r="AI850" t="e">
        <f>_xlfn.IFNA(_xlfn.XLOOKUP($Z850,#REF!,#REF!,),"")</f>
        <v>#REF!</v>
      </c>
    </row>
    <row r="851" spans="1:35" hidden="1">
      <c r="A851" s="2" t="s">
        <v>3989</v>
      </c>
      <c r="B851" s="2" t="s">
        <v>1419</v>
      </c>
      <c r="C851" s="2" t="s">
        <v>4767</v>
      </c>
      <c r="D851" s="2" t="s">
        <v>2399</v>
      </c>
      <c r="E851" s="2" t="s">
        <v>108</v>
      </c>
      <c r="F851" s="2" t="s">
        <v>4766</v>
      </c>
      <c r="G851" s="2" t="s">
        <v>95</v>
      </c>
      <c r="H851" s="2" t="s">
        <v>3991</v>
      </c>
      <c r="I851" s="2" t="s">
        <v>3991</v>
      </c>
      <c r="J851" s="2"/>
      <c r="K851" s="2" t="s">
        <v>66</v>
      </c>
      <c r="L851" s="2" t="s">
        <v>66</v>
      </c>
      <c r="M851" s="2" t="s">
        <v>66</v>
      </c>
      <c r="N851" s="2" t="s">
        <v>66</v>
      </c>
      <c r="O851" s="2" t="s">
        <v>66</v>
      </c>
      <c r="P851" s="2" t="s">
        <v>3992</v>
      </c>
      <c r="Q851" s="2" t="s">
        <v>98</v>
      </c>
      <c r="R851" s="2" t="s">
        <v>66</v>
      </c>
      <c r="S851" s="2" t="s">
        <v>2363</v>
      </c>
      <c r="T851" s="2" t="s">
        <v>2401</v>
      </c>
      <c r="U851" s="2"/>
      <c r="V851" s="2"/>
      <c r="W851" s="2" t="s">
        <v>112</v>
      </c>
      <c r="X851" s="1">
        <v>24</v>
      </c>
      <c r="Y851" s="2"/>
      <c r="Z851" s="13"/>
      <c r="AE851" t="e">
        <f>IF($AI851="Y",(_xlfn.XLOOKUP($Z851,#REF!,#REF!,)),"")</f>
        <v>#REF!</v>
      </c>
      <c r="AF851" t="e">
        <f>IF($AI851="Y",(_xlfn.XLOOKUP($Z851,#REF!,#REF!,)),"")</f>
        <v>#REF!</v>
      </c>
      <c r="AG851" t="e">
        <f>IF($AI851="Y",(_xlfn.XLOOKUP($Z851,#REF!,#REF!,)),"")</f>
        <v>#REF!</v>
      </c>
      <c r="AH851" t="e">
        <f>IF($AI851="Y",(_xlfn.XLOOKUP($Z851,#REF!,#REF!,)),"")</f>
        <v>#REF!</v>
      </c>
      <c r="AI851" t="e">
        <f>_xlfn.IFNA(_xlfn.XLOOKUP($Z851,#REF!,#REF!,),"")</f>
        <v>#REF!</v>
      </c>
    </row>
    <row r="852" spans="1:35" hidden="1">
      <c r="A852" s="2" t="s">
        <v>3989</v>
      </c>
      <c r="B852" s="2" t="s">
        <v>1419</v>
      </c>
      <c r="C852" s="2" t="s">
        <v>4768</v>
      </c>
      <c r="D852" s="2" t="s">
        <v>2437</v>
      </c>
      <c r="E852" s="2" t="s">
        <v>92</v>
      </c>
      <c r="F852" s="2" t="s">
        <v>4769</v>
      </c>
      <c r="G852" s="2" t="s">
        <v>95</v>
      </c>
      <c r="H852" s="2" t="s">
        <v>3991</v>
      </c>
      <c r="I852" s="2" t="s">
        <v>3991</v>
      </c>
      <c r="J852" s="2"/>
      <c r="K852" s="2" t="s">
        <v>66</v>
      </c>
      <c r="L852" s="2" t="s">
        <v>66</v>
      </c>
      <c r="M852" s="2" t="s">
        <v>66</v>
      </c>
      <c r="N852" s="2" t="s">
        <v>66</v>
      </c>
      <c r="O852" s="2" t="s">
        <v>66</v>
      </c>
      <c r="P852" s="2" t="s">
        <v>3992</v>
      </c>
      <c r="Q852" s="2" t="s">
        <v>98</v>
      </c>
      <c r="R852" s="2" t="s">
        <v>66</v>
      </c>
      <c r="S852" s="2" t="s">
        <v>1423</v>
      </c>
      <c r="T852" s="2" t="s">
        <v>2439</v>
      </c>
      <c r="U852" s="2"/>
      <c r="V852" s="2"/>
      <c r="W852" s="2" t="s">
        <v>62</v>
      </c>
      <c r="X852" s="4" t="s">
        <v>102</v>
      </c>
      <c r="Y852" s="2"/>
      <c r="Z852" s="13"/>
      <c r="AE852" t="e">
        <f>IF($AI852="Y",(_xlfn.XLOOKUP($Z852,#REF!,#REF!,)),"")</f>
        <v>#REF!</v>
      </c>
      <c r="AF852" t="e">
        <f>IF($AI852="Y",(_xlfn.XLOOKUP($Z852,#REF!,#REF!,)),"")</f>
        <v>#REF!</v>
      </c>
      <c r="AG852" t="e">
        <f>IF($AI852="Y",(_xlfn.XLOOKUP($Z852,#REF!,#REF!,)),"")</f>
        <v>#REF!</v>
      </c>
      <c r="AH852" t="e">
        <f>IF($AI852="Y",(_xlfn.XLOOKUP($Z852,#REF!,#REF!,)),"")</f>
        <v>#REF!</v>
      </c>
      <c r="AI852" t="e">
        <f>_xlfn.IFNA(_xlfn.XLOOKUP($Z852,#REF!,#REF!,),"")</f>
        <v>#REF!</v>
      </c>
    </row>
    <row r="853" spans="1:35" hidden="1">
      <c r="A853" s="2" t="s">
        <v>3989</v>
      </c>
      <c r="B853" s="2" t="s">
        <v>1419</v>
      </c>
      <c r="C853" s="2" t="s">
        <v>4770</v>
      </c>
      <c r="D853" s="2" t="s">
        <v>2437</v>
      </c>
      <c r="E853" s="2" t="s">
        <v>108</v>
      </c>
      <c r="F853" s="2" t="s">
        <v>4769</v>
      </c>
      <c r="G853" s="2" t="s">
        <v>95</v>
      </c>
      <c r="H853" s="2" t="s">
        <v>3991</v>
      </c>
      <c r="I853" s="2" t="s">
        <v>3991</v>
      </c>
      <c r="J853" s="2"/>
      <c r="K853" s="2" t="s">
        <v>66</v>
      </c>
      <c r="L853" s="2" t="s">
        <v>66</v>
      </c>
      <c r="M853" s="2" t="s">
        <v>66</v>
      </c>
      <c r="N853" s="2" t="s">
        <v>66</v>
      </c>
      <c r="O853" s="2" t="s">
        <v>66</v>
      </c>
      <c r="P853" s="2" t="s">
        <v>3992</v>
      </c>
      <c r="Q853" s="2" t="s">
        <v>98</v>
      </c>
      <c r="R853" s="2" t="s">
        <v>66</v>
      </c>
      <c r="S853" s="2" t="s">
        <v>1423</v>
      </c>
      <c r="T853" s="2" t="s">
        <v>2439</v>
      </c>
      <c r="U853" s="2"/>
      <c r="V853" s="2"/>
      <c r="W853" s="2" t="s">
        <v>112</v>
      </c>
      <c r="X853" s="1">
        <v>24</v>
      </c>
      <c r="Y853" s="2"/>
      <c r="Z853" s="13"/>
      <c r="AE853" t="e">
        <f>IF($AI853="Y",(_xlfn.XLOOKUP($Z853,#REF!,#REF!,)),"")</f>
        <v>#REF!</v>
      </c>
      <c r="AF853" t="e">
        <f>IF($AI853="Y",(_xlfn.XLOOKUP($Z853,#REF!,#REF!,)),"")</f>
        <v>#REF!</v>
      </c>
      <c r="AG853" t="e">
        <f>IF($AI853="Y",(_xlfn.XLOOKUP($Z853,#REF!,#REF!,)),"")</f>
        <v>#REF!</v>
      </c>
      <c r="AH853" t="e">
        <f>IF($AI853="Y",(_xlfn.XLOOKUP($Z853,#REF!,#REF!,)),"")</f>
        <v>#REF!</v>
      </c>
      <c r="AI853" t="e">
        <f>_xlfn.IFNA(_xlfn.XLOOKUP($Z853,#REF!,#REF!,),"")</f>
        <v>#REF!</v>
      </c>
    </row>
    <row r="854" spans="1:35" hidden="1">
      <c r="A854" s="2" t="s">
        <v>3989</v>
      </c>
      <c r="B854" s="2" t="s">
        <v>1419</v>
      </c>
      <c r="C854" s="2" t="s">
        <v>4771</v>
      </c>
      <c r="D854" s="2" t="s">
        <v>2595</v>
      </c>
      <c r="E854" s="2" t="s">
        <v>92</v>
      </c>
      <c r="F854" s="2" t="s">
        <v>4772</v>
      </c>
      <c r="G854" s="2" t="s">
        <v>95</v>
      </c>
      <c r="H854" s="2" t="s">
        <v>3991</v>
      </c>
      <c r="I854" s="2" t="s">
        <v>3991</v>
      </c>
      <c r="J854" s="2"/>
      <c r="K854" s="2" t="s">
        <v>66</v>
      </c>
      <c r="L854" s="2" t="s">
        <v>66</v>
      </c>
      <c r="M854" s="2" t="s">
        <v>66</v>
      </c>
      <c r="N854" s="2" t="s">
        <v>66</v>
      </c>
      <c r="O854" s="2" t="s">
        <v>66</v>
      </c>
      <c r="P854" s="2" t="s">
        <v>3992</v>
      </c>
      <c r="Q854" s="2" t="s">
        <v>98</v>
      </c>
      <c r="R854" s="2" t="s">
        <v>66</v>
      </c>
      <c r="S854" s="2" t="s">
        <v>2592</v>
      </c>
      <c r="T854" s="2" t="s">
        <v>2597</v>
      </c>
      <c r="U854" s="2"/>
      <c r="V854" s="2"/>
      <c r="W854" s="2" t="s">
        <v>62</v>
      </c>
      <c r="X854" s="4" t="s">
        <v>102</v>
      </c>
      <c r="Y854" s="2"/>
      <c r="Z854" s="13"/>
      <c r="AE854" t="e">
        <f>IF($AI854="Y",(_xlfn.XLOOKUP($Z854,#REF!,#REF!,)),"")</f>
        <v>#REF!</v>
      </c>
      <c r="AF854" t="e">
        <f>IF($AI854="Y",(_xlfn.XLOOKUP($Z854,#REF!,#REF!,)),"")</f>
        <v>#REF!</v>
      </c>
      <c r="AG854" t="e">
        <f>IF($AI854="Y",(_xlfn.XLOOKUP($Z854,#REF!,#REF!,)),"")</f>
        <v>#REF!</v>
      </c>
      <c r="AH854" t="e">
        <f>IF($AI854="Y",(_xlfn.XLOOKUP($Z854,#REF!,#REF!,)),"")</f>
        <v>#REF!</v>
      </c>
      <c r="AI854" t="e">
        <f>_xlfn.IFNA(_xlfn.XLOOKUP($Z854,#REF!,#REF!,),"")</f>
        <v>#REF!</v>
      </c>
    </row>
    <row r="855" spans="1:35" hidden="1">
      <c r="A855" s="2" t="s">
        <v>3989</v>
      </c>
      <c r="B855" s="2" t="s">
        <v>1419</v>
      </c>
      <c r="C855" s="2" t="s">
        <v>4773</v>
      </c>
      <c r="D855" s="2" t="s">
        <v>2595</v>
      </c>
      <c r="E855" s="2" t="s">
        <v>108</v>
      </c>
      <c r="F855" s="2" t="s">
        <v>4772</v>
      </c>
      <c r="G855" s="2" t="s">
        <v>95</v>
      </c>
      <c r="H855" s="2" t="s">
        <v>3991</v>
      </c>
      <c r="I855" s="2" t="s">
        <v>3991</v>
      </c>
      <c r="J855" s="2"/>
      <c r="K855" s="2" t="s">
        <v>66</v>
      </c>
      <c r="L855" s="2" t="s">
        <v>66</v>
      </c>
      <c r="M855" s="2" t="s">
        <v>66</v>
      </c>
      <c r="N855" s="2" t="s">
        <v>66</v>
      </c>
      <c r="O855" s="2" t="s">
        <v>66</v>
      </c>
      <c r="P855" s="2" t="s">
        <v>3992</v>
      </c>
      <c r="Q855" s="2" t="s">
        <v>98</v>
      </c>
      <c r="R855" s="2" t="s">
        <v>66</v>
      </c>
      <c r="S855" s="2" t="s">
        <v>2592</v>
      </c>
      <c r="T855" s="2" t="s">
        <v>2597</v>
      </c>
      <c r="U855" s="2"/>
      <c r="V855" s="2"/>
      <c r="W855" s="2" t="s">
        <v>112</v>
      </c>
      <c r="X855" s="1">
        <v>24</v>
      </c>
      <c r="Y855" s="2"/>
      <c r="Z855" s="13"/>
      <c r="AE855" t="e">
        <f>IF($AI855="Y",(_xlfn.XLOOKUP($Z855,#REF!,#REF!,)),"")</f>
        <v>#REF!</v>
      </c>
      <c r="AF855" t="e">
        <f>IF($AI855="Y",(_xlfn.XLOOKUP($Z855,#REF!,#REF!,)),"")</f>
        <v>#REF!</v>
      </c>
      <c r="AG855" t="e">
        <f>IF($AI855="Y",(_xlfn.XLOOKUP($Z855,#REF!,#REF!,)),"")</f>
        <v>#REF!</v>
      </c>
      <c r="AH855" t="e">
        <f>IF($AI855="Y",(_xlfn.XLOOKUP($Z855,#REF!,#REF!,)),"")</f>
        <v>#REF!</v>
      </c>
      <c r="AI855" t="e">
        <f>_xlfn.IFNA(_xlfn.XLOOKUP($Z855,#REF!,#REF!,),"")</f>
        <v>#REF!</v>
      </c>
    </row>
    <row r="856" spans="1:35" hidden="1">
      <c r="A856" s="2" t="s">
        <v>3989</v>
      </c>
      <c r="B856" s="2" t="s">
        <v>2817</v>
      </c>
      <c r="C856" s="2" t="s">
        <v>4774</v>
      </c>
      <c r="D856" s="2" t="s">
        <v>2876</v>
      </c>
      <c r="E856" s="2" t="s">
        <v>92</v>
      </c>
      <c r="F856" s="2" t="s">
        <v>4513</v>
      </c>
      <c r="G856" s="2" t="s">
        <v>95</v>
      </c>
      <c r="H856" s="2" t="s">
        <v>3991</v>
      </c>
      <c r="I856" s="2" t="s">
        <v>3991</v>
      </c>
      <c r="J856" s="2"/>
      <c r="K856" s="2" t="s">
        <v>66</v>
      </c>
      <c r="L856" s="2" t="s">
        <v>66</v>
      </c>
      <c r="M856" s="2" t="s">
        <v>66</v>
      </c>
      <c r="N856" s="2" t="s">
        <v>66</v>
      </c>
      <c r="O856" s="2" t="s">
        <v>66</v>
      </c>
      <c r="P856" s="2" t="s">
        <v>3992</v>
      </c>
      <c r="Q856" s="2" t="s">
        <v>98</v>
      </c>
      <c r="R856" s="2" t="s">
        <v>66</v>
      </c>
      <c r="S856" s="2" t="s">
        <v>2647</v>
      </c>
      <c r="T856" s="2" t="s">
        <v>2878</v>
      </c>
      <c r="U856" s="2"/>
      <c r="V856" s="2"/>
      <c r="W856" s="2" t="s">
        <v>62</v>
      </c>
      <c r="X856" s="4" t="s">
        <v>102</v>
      </c>
      <c r="Y856" s="2"/>
      <c r="Z856" s="13"/>
      <c r="AE856" t="e">
        <f>IF($AI856="Y",(_xlfn.XLOOKUP($Z856,#REF!,#REF!,)),"")</f>
        <v>#REF!</v>
      </c>
      <c r="AF856" t="e">
        <f>IF($AI856="Y",(_xlfn.XLOOKUP($Z856,#REF!,#REF!,)),"")</f>
        <v>#REF!</v>
      </c>
      <c r="AG856" t="e">
        <f>IF($AI856="Y",(_xlfn.XLOOKUP($Z856,#REF!,#REF!,)),"")</f>
        <v>#REF!</v>
      </c>
      <c r="AH856" t="e">
        <f>IF($AI856="Y",(_xlfn.XLOOKUP($Z856,#REF!,#REF!,)),"")</f>
        <v>#REF!</v>
      </c>
      <c r="AI856" t="e">
        <f>_xlfn.IFNA(_xlfn.XLOOKUP($Z856,#REF!,#REF!,),"")</f>
        <v>#REF!</v>
      </c>
    </row>
    <row r="857" spans="1:35" hidden="1">
      <c r="A857" s="2" t="s">
        <v>3989</v>
      </c>
      <c r="B857" s="2" t="s">
        <v>2817</v>
      </c>
      <c r="C857" s="2" t="s">
        <v>4775</v>
      </c>
      <c r="D857" s="2" t="s">
        <v>2876</v>
      </c>
      <c r="E857" s="2" t="s">
        <v>108</v>
      </c>
      <c r="F857" s="2" t="s">
        <v>4513</v>
      </c>
      <c r="G857" s="2" t="s">
        <v>95</v>
      </c>
      <c r="H857" s="2" t="s">
        <v>3991</v>
      </c>
      <c r="I857" s="2" t="s">
        <v>3991</v>
      </c>
      <c r="J857" s="2"/>
      <c r="K857" s="2" t="s">
        <v>66</v>
      </c>
      <c r="L857" s="2" t="s">
        <v>66</v>
      </c>
      <c r="M857" s="2" t="s">
        <v>66</v>
      </c>
      <c r="N857" s="2" t="s">
        <v>66</v>
      </c>
      <c r="O857" s="2" t="s">
        <v>66</v>
      </c>
      <c r="P857" s="2" t="s">
        <v>3992</v>
      </c>
      <c r="Q857" s="2" t="s">
        <v>98</v>
      </c>
      <c r="R857" s="2" t="s">
        <v>66</v>
      </c>
      <c r="S857" s="2" t="s">
        <v>2647</v>
      </c>
      <c r="T857" s="2" t="s">
        <v>2878</v>
      </c>
      <c r="U857" s="2"/>
      <c r="V857" s="2"/>
      <c r="W857" s="2" t="s">
        <v>112</v>
      </c>
      <c r="X857" s="1">
        <v>24</v>
      </c>
      <c r="Y857" s="2"/>
      <c r="Z857" s="13"/>
      <c r="AE857" t="e">
        <f>IF($AI857="Y",(_xlfn.XLOOKUP($Z857,#REF!,#REF!,)),"")</f>
        <v>#REF!</v>
      </c>
      <c r="AF857" t="e">
        <f>IF($AI857="Y",(_xlfn.XLOOKUP($Z857,#REF!,#REF!,)),"")</f>
        <v>#REF!</v>
      </c>
      <c r="AG857" t="e">
        <f>IF($AI857="Y",(_xlfn.XLOOKUP($Z857,#REF!,#REF!,)),"")</f>
        <v>#REF!</v>
      </c>
      <c r="AH857" t="e">
        <f>IF($AI857="Y",(_xlfn.XLOOKUP($Z857,#REF!,#REF!,)),"")</f>
        <v>#REF!</v>
      </c>
      <c r="AI857" t="e">
        <f>_xlfn.IFNA(_xlfn.XLOOKUP($Z857,#REF!,#REF!,),"")</f>
        <v>#REF!</v>
      </c>
    </row>
    <row r="858" spans="1:35" hidden="1">
      <c r="A858" s="2" t="s">
        <v>3989</v>
      </c>
      <c r="B858" s="2" t="s">
        <v>2817</v>
      </c>
      <c r="C858" s="2" t="s">
        <v>4776</v>
      </c>
      <c r="D858" s="2" t="s">
        <v>2972</v>
      </c>
      <c r="E858" s="2" t="s">
        <v>92</v>
      </c>
      <c r="F858" s="2" t="s">
        <v>4777</v>
      </c>
      <c r="G858" s="2" t="s">
        <v>95</v>
      </c>
      <c r="H858" s="2" t="s">
        <v>3991</v>
      </c>
      <c r="I858" s="2" t="s">
        <v>3991</v>
      </c>
      <c r="J858" s="2"/>
      <c r="K858" s="2" t="s">
        <v>66</v>
      </c>
      <c r="L858" s="2" t="s">
        <v>66</v>
      </c>
      <c r="M858" s="2" t="s">
        <v>66</v>
      </c>
      <c r="N858" s="2" t="s">
        <v>66</v>
      </c>
      <c r="O858" s="2" t="s">
        <v>66</v>
      </c>
      <c r="P858" s="2" t="s">
        <v>3992</v>
      </c>
      <c r="Q858" s="2" t="s">
        <v>98</v>
      </c>
      <c r="R858" s="2" t="s">
        <v>66</v>
      </c>
      <c r="S858" s="2" t="s">
        <v>2974</v>
      </c>
      <c r="T858" s="2" t="s">
        <v>2975</v>
      </c>
      <c r="U858" s="2"/>
      <c r="V858" s="2"/>
      <c r="W858" s="2" t="s">
        <v>62</v>
      </c>
      <c r="X858" s="4" t="s">
        <v>102</v>
      </c>
      <c r="Y858" s="2"/>
      <c r="Z858" s="13"/>
      <c r="AE858" t="e">
        <f>IF($AI858="Y",(_xlfn.XLOOKUP($Z858,#REF!,#REF!,)),"")</f>
        <v>#REF!</v>
      </c>
      <c r="AF858" t="e">
        <f>IF($AI858="Y",(_xlfn.XLOOKUP($Z858,#REF!,#REF!,)),"")</f>
        <v>#REF!</v>
      </c>
      <c r="AG858" t="e">
        <f>IF($AI858="Y",(_xlfn.XLOOKUP($Z858,#REF!,#REF!,)),"")</f>
        <v>#REF!</v>
      </c>
      <c r="AH858" t="e">
        <f>IF($AI858="Y",(_xlfn.XLOOKUP($Z858,#REF!,#REF!,)),"")</f>
        <v>#REF!</v>
      </c>
      <c r="AI858" t="e">
        <f>_xlfn.IFNA(_xlfn.XLOOKUP($Z858,#REF!,#REF!,),"")</f>
        <v>#REF!</v>
      </c>
    </row>
    <row r="859" spans="1:35" hidden="1">
      <c r="A859" s="2" t="s">
        <v>3989</v>
      </c>
      <c r="B859" s="2" t="s">
        <v>2817</v>
      </c>
      <c r="C859" s="2" t="s">
        <v>4778</v>
      </c>
      <c r="D859" s="2" t="s">
        <v>2972</v>
      </c>
      <c r="E859" s="2" t="s">
        <v>108</v>
      </c>
      <c r="F859" s="2" t="s">
        <v>4777</v>
      </c>
      <c r="G859" s="2" t="s">
        <v>95</v>
      </c>
      <c r="H859" s="2" t="s">
        <v>3991</v>
      </c>
      <c r="I859" s="2" t="s">
        <v>3991</v>
      </c>
      <c r="J859" s="2"/>
      <c r="K859" s="2" t="s">
        <v>66</v>
      </c>
      <c r="L859" s="2" t="s">
        <v>66</v>
      </c>
      <c r="M859" s="2" t="s">
        <v>66</v>
      </c>
      <c r="N859" s="2" t="s">
        <v>66</v>
      </c>
      <c r="O859" s="2" t="s">
        <v>66</v>
      </c>
      <c r="P859" s="2" t="s">
        <v>3992</v>
      </c>
      <c r="Q859" s="2" t="s">
        <v>98</v>
      </c>
      <c r="R859" s="2" t="s">
        <v>66</v>
      </c>
      <c r="S859" s="2" t="s">
        <v>2974</v>
      </c>
      <c r="T859" s="2" t="s">
        <v>2975</v>
      </c>
      <c r="U859" s="2"/>
      <c r="V859" s="2"/>
      <c r="W859" s="2" t="s">
        <v>112</v>
      </c>
      <c r="X859" s="1">
        <v>24</v>
      </c>
      <c r="Y859" s="2"/>
      <c r="Z859" s="13"/>
      <c r="AE859" t="e">
        <f>IF($AI859="Y",(_xlfn.XLOOKUP($Z859,#REF!,#REF!,)),"")</f>
        <v>#REF!</v>
      </c>
      <c r="AF859" t="e">
        <f>IF($AI859="Y",(_xlfn.XLOOKUP($Z859,#REF!,#REF!,)),"")</f>
        <v>#REF!</v>
      </c>
      <c r="AG859" t="e">
        <f>IF($AI859="Y",(_xlfn.XLOOKUP($Z859,#REF!,#REF!,)),"")</f>
        <v>#REF!</v>
      </c>
      <c r="AH859" t="e">
        <f>IF($AI859="Y",(_xlfn.XLOOKUP($Z859,#REF!,#REF!,)),"")</f>
        <v>#REF!</v>
      </c>
      <c r="AI859" t="e">
        <f>_xlfn.IFNA(_xlfn.XLOOKUP($Z859,#REF!,#REF!,),"")</f>
        <v>#REF!</v>
      </c>
    </row>
    <row r="860" spans="1:35" hidden="1">
      <c r="A860" s="2" t="s">
        <v>3989</v>
      </c>
      <c r="B860" s="2" t="s">
        <v>929</v>
      </c>
      <c r="C860" s="2" t="s">
        <v>4779</v>
      </c>
      <c r="D860" s="2" t="s">
        <v>1442</v>
      </c>
      <c r="E860" s="2" t="s">
        <v>108</v>
      </c>
      <c r="F860" s="2" t="s">
        <v>4780</v>
      </c>
      <c r="G860" s="2" t="s">
        <v>95</v>
      </c>
      <c r="H860" s="2" t="s">
        <v>3991</v>
      </c>
      <c r="I860" s="2" t="s">
        <v>3991</v>
      </c>
      <c r="J860" s="2"/>
      <c r="K860" s="2" t="s">
        <v>66</v>
      </c>
      <c r="L860" s="2" t="s">
        <v>66</v>
      </c>
      <c r="M860" s="2" t="s">
        <v>66</v>
      </c>
      <c r="N860" s="2" t="s">
        <v>66</v>
      </c>
      <c r="O860" s="2" t="s">
        <v>66</v>
      </c>
      <c r="P860" s="2" t="s">
        <v>3992</v>
      </c>
      <c r="Q860" s="2" t="s">
        <v>98</v>
      </c>
      <c r="R860" s="2" t="s">
        <v>66</v>
      </c>
      <c r="S860" s="2" t="s">
        <v>1429</v>
      </c>
      <c r="T860" s="2" t="s">
        <v>1444</v>
      </c>
      <c r="U860" s="2"/>
      <c r="V860" s="2"/>
      <c r="W860" s="2" t="s">
        <v>112</v>
      </c>
      <c r="X860" s="1">
        <v>24</v>
      </c>
      <c r="Y860" s="2"/>
      <c r="Z860" s="13"/>
      <c r="AE860" t="e">
        <f>IF($AI860="Y",(_xlfn.XLOOKUP($Z860,#REF!,#REF!,)),"")</f>
        <v>#REF!</v>
      </c>
      <c r="AF860" t="e">
        <f>IF($AI860="Y",(_xlfn.XLOOKUP($Z860,#REF!,#REF!,)),"")</f>
        <v>#REF!</v>
      </c>
      <c r="AG860" t="e">
        <f>IF($AI860="Y",(_xlfn.XLOOKUP($Z860,#REF!,#REF!,)),"")</f>
        <v>#REF!</v>
      </c>
      <c r="AH860" t="e">
        <f>IF($AI860="Y",(_xlfn.XLOOKUP($Z860,#REF!,#REF!,)),"")</f>
        <v>#REF!</v>
      </c>
      <c r="AI860" t="e">
        <f>_xlfn.IFNA(_xlfn.XLOOKUP($Z860,#REF!,#REF!,),"")</f>
        <v>#REF!</v>
      </c>
    </row>
    <row r="861" spans="1:35" hidden="1">
      <c r="A861" s="2" t="s">
        <v>3989</v>
      </c>
      <c r="B861" s="2" t="s">
        <v>3050</v>
      </c>
      <c r="C861" s="2" t="s">
        <v>4781</v>
      </c>
      <c r="D861" s="2" t="s">
        <v>1442</v>
      </c>
      <c r="E861" s="2" t="s">
        <v>92</v>
      </c>
      <c r="F861" s="2" t="s">
        <v>4780</v>
      </c>
      <c r="G861" s="2" t="s">
        <v>95</v>
      </c>
      <c r="H861" s="2" t="s">
        <v>3991</v>
      </c>
      <c r="I861" s="2" t="s">
        <v>3991</v>
      </c>
      <c r="J861" s="2"/>
      <c r="K861" s="2" t="s">
        <v>66</v>
      </c>
      <c r="L861" s="2" t="s">
        <v>66</v>
      </c>
      <c r="M861" s="2" t="s">
        <v>66</v>
      </c>
      <c r="N861" s="2" t="s">
        <v>66</v>
      </c>
      <c r="O861" s="2" t="s">
        <v>66</v>
      </c>
      <c r="P861" s="2" t="s">
        <v>3992</v>
      </c>
      <c r="Q861" s="2" t="s">
        <v>98</v>
      </c>
      <c r="R861" s="2" t="s">
        <v>66</v>
      </c>
      <c r="S861" s="2" t="s">
        <v>1429</v>
      </c>
      <c r="T861" s="2" t="s">
        <v>1444</v>
      </c>
      <c r="U861" s="2"/>
      <c r="V861" s="2"/>
      <c r="W861" s="2" t="s">
        <v>62</v>
      </c>
      <c r="X861" s="4" t="s">
        <v>102</v>
      </c>
      <c r="Y861" s="2"/>
      <c r="Z861" s="13"/>
      <c r="AE861" t="e">
        <f>IF($AI861="Y",(_xlfn.XLOOKUP($Z861,#REF!,#REF!,)),"")</f>
        <v>#REF!</v>
      </c>
      <c r="AF861" t="e">
        <f>IF($AI861="Y",(_xlfn.XLOOKUP($Z861,#REF!,#REF!,)),"")</f>
        <v>#REF!</v>
      </c>
      <c r="AG861" t="e">
        <f>IF($AI861="Y",(_xlfn.XLOOKUP($Z861,#REF!,#REF!,)),"")</f>
        <v>#REF!</v>
      </c>
      <c r="AH861" t="e">
        <f>IF($AI861="Y",(_xlfn.XLOOKUP($Z861,#REF!,#REF!,)),"")</f>
        <v>#REF!</v>
      </c>
      <c r="AI861" t="e">
        <f>_xlfn.IFNA(_xlfn.XLOOKUP($Z861,#REF!,#REF!,),"")</f>
        <v>#REF!</v>
      </c>
    </row>
    <row r="862" spans="1:35" hidden="1">
      <c r="A862" s="2" t="s">
        <v>3989</v>
      </c>
      <c r="B862" s="2" t="s">
        <v>1465</v>
      </c>
      <c r="C862" s="2" t="s">
        <v>4782</v>
      </c>
      <c r="D862" s="2" t="s">
        <v>1509</v>
      </c>
      <c r="E862" s="2" t="s">
        <v>1225</v>
      </c>
      <c r="F862" s="2" t="s">
        <v>66</v>
      </c>
      <c r="G862" s="2" t="s">
        <v>95</v>
      </c>
      <c r="H862" s="2" t="s">
        <v>3991</v>
      </c>
      <c r="I862" s="2" t="s">
        <v>3991</v>
      </c>
      <c r="J862" s="2"/>
      <c r="K862" s="2" t="s">
        <v>66</v>
      </c>
      <c r="L862" s="2" t="s">
        <v>66</v>
      </c>
      <c r="M862" s="2" t="s">
        <v>66</v>
      </c>
      <c r="N862" s="2" t="s">
        <v>66</v>
      </c>
      <c r="O862" s="2" t="s">
        <v>66</v>
      </c>
      <c r="P862" s="2" t="s">
        <v>3992</v>
      </c>
      <c r="Q862" s="2" t="s">
        <v>66</v>
      </c>
      <c r="R862" s="2" t="s">
        <v>66</v>
      </c>
      <c r="S862" s="2" t="s">
        <v>1475</v>
      </c>
      <c r="T862" s="2" t="s">
        <v>1511</v>
      </c>
      <c r="U862" s="2"/>
      <c r="V862" s="2"/>
      <c r="W862" s="2" t="s">
        <v>112</v>
      </c>
      <c r="X862" s="1">
        <v>24</v>
      </c>
      <c r="Y862" s="2"/>
      <c r="Z862" s="13"/>
      <c r="AE862" t="e">
        <f>IF($AI862="Y",(_xlfn.XLOOKUP($Z862,#REF!,#REF!,)),"")</f>
        <v>#REF!</v>
      </c>
      <c r="AF862" t="e">
        <f>IF($AI862="Y",(_xlfn.XLOOKUP($Z862,#REF!,#REF!,)),"")</f>
        <v>#REF!</v>
      </c>
      <c r="AG862" t="e">
        <f>IF($AI862="Y",(_xlfn.XLOOKUP($Z862,#REF!,#REF!,)),"")</f>
        <v>#REF!</v>
      </c>
      <c r="AH862" t="e">
        <f>IF($AI862="Y",(_xlfn.XLOOKUP($Z862,#REF!,#REF!,)),"")</f>
        <v>#REF!</v>
      </c>
      <c r="AI862" t="e">
        <f>_xlfn.IFNA(_xlfn.XLOOKUP($Z862,#REF!,#REF!,),"")</f>
        <v>#REF!</v>
      </c>
    </row>
    <row r="863" spans="1:35" hidden="1">
      <c r="A863" s="2" t="s">
        <v>3989</v>
      </c>
      <c r="B863" s="2" t="s">
        <v>1908</v>
      </c>
      <c r="C863" s="2" t="s">
        <v>4783</v>
      </c>
      <c r="D863" s="2" t="s">
        <v>4784</v>
      </c>
      <c r="E863" s="2" t="s">
        <v>2026</v>
      </c>
      <c r="F863" s="2" t="s">
        <v>4747</v>
      </c>
      <c r="G863" s="2" t="s">
        <v>95</v>
      </c>
      <c r="H863" s="2" t="s">
        <v>3991</v>
      </c>
      <c r="I863" s="2" t="s">
        <v>3991</v>
      </c>
      <c r="J863" s="2"/>
      <c r="K863" s="2" t="s">
        <v>66</v>
      </c>
      <c r="L863" s="2" t="s">
        <v>66</v>
      </c>
      <c r="M863" s="2" t="s">
        <v>66</v>
      </c>
      <c r="N863" s="2" t="s">
        <v>66</v>
      </c>
      <c r="O863" s="2" t="s">
        <v>66</v>
      </c>
      <c r="P863" s="2" t="s">
        <v>3992</v>
      </c>
      <c r="Q863" s="2" t="s">
        <v>66</v>
      </c>
      <c r="R863" s="2" t="s">
        <v>66</v>
      </c>
      <c r="S863" s="2" t="s">
        <v>1930</v>
      </c>
      <c r="T863" s="2" t="s">
        <v>4785</v>
      </c>
      <c r="U863" s="2"/>
      <c r="V863" s="2"/>
      <c r="W863" s="2" t="s">
        <v>206</v>
      </c>
      <c r="X863" s="4" t="s">
        <v>102</v>
      </c>
      <c r="Y863" s="2"/>
      <c r="Z863" s="13"/>
      <c r="AE863" t="e">
        <f>IF($AI863="Y",(_xlfn.XLOOKUP($Z863,#REF!,#REF!,)),"")</f>
        <v>#REF!</v>
      </c>
      <c r="AF863" t="e">
        <f>IF($AI863="Y",(_xlfn.XLOOKUP($Z863,#REF!,#REF!,)),"")</f>
        <v>#REF!</v>
      </c>
      <c r="AG863" t="e">
        <f>IF($AI863="Y",(_xlfn.XLOOKUP($Z863,#REF!,#REF!,)),"")</f>
        <v>#REF!</v>
      </c>
      <c r="AH863" t="e">
        <f>IF($AI863="Y",(_xlfn.XLOOKUP($Z863,#REF!,#REF!,)),"")</f>
        <v>#REF!</v>
      </c>
      <c r="AI863" t="e">
        <f>_xlfn.IFNA(_xlfn.XLOOKUP($Z863,#REF!,#REF!,),"")</f>
        <v>#REF!</v>
      </c>
    </row>
    <row r="864" spans="1:35" hidden="1">
      <c r="A864" s="2" t="s">
        <v>3989</v>
      </c>
      <c r="B864" s="2" t="s">
        <v>89</v>
      </c>
      <c r="C864" s="2" t="s">
        <v>4786</v>
      </c>
      <c r="D864" s="2" t="s">
        <v>151</v>
      </c>
      <c r="E864" s="2" t="s">
        <v>160</v>
      </c>
      <c r="F864" s="2" t="s">
        <v>153</v>
      </c>
      <c r="G864" s="2" t="s">
        <v>154</v>
      </c>
      <c r="H864" s="2" t="s">
        <v>3991</v>
      </c>
      <c r="I864" s="2" t="s">
        <v>3991</v>
      </c>
      <c r="J864" s="2"/>
      <c r="K864" s="2"/>
      <c r="L864" s="2"/>
      <c r="M864" s="2"/>
      <c r="N864" s="2"/>
      <c r="O864" s="2"/>
      <c r="P864" s="2" t="s">
        <v>3992</v>
      </c>
      <c r="Q864" s="2"/>
      <c r="R864" s="2"/>
      <c r="S864" s="2" t="s">
        <v>99</v>
      </c>
      <c r="T864" s="2"/>
      <c r="U864" s="2"/>
      <c r="V864" s="2"/>
      <c r="W864" s="2" t="s">
        <v>62</v>
      </c>
      <c r="X864" s="4" t="s">
        <v>102</v>
      </c>
      <c r="Y864" s="2"/>
      <c r="Z864" s="13"/>
      <c r="AE864" t="e">
        <f>IF($AI864="Y",(_xlfn.XLOOKUP($Z864,#REF!,#REF!,)),"")</f>
        <v>#REF!</v>
      </c>
      <c r="AF864" t="e">
        <f>IF($AI864="Y",(_xlfn.XLOOKUP($Z864,#REF!,#REF!,)),"")</f>
        <v>#REF!</v>
      </c>
      <c r="AG864" t="e">
        <f>IF($AI864="Y",(_xlfn.XLOOKUP($Z864,#REF!,#REF!,)),"")</f>
        <v>#REF!</v>
      </c>
      <c r="AH864" t="e">
        <f>IF($AI864="Y",(_xlfn.XLOOKUP($Z864,#REF!,#REF!,)),"")</f>
        <v>#REF!</v>
      </c>
      <c r="AI864" t="e">
        <f>_xlfn.IFNA(_xlfn.XLOOKUP($Z864,#REF!,#REF!,),"")</f>
        <v>#REF!</v>
      </c>
    </row>
    <row r="865" spans="1:35" hidden="1">
      <c r="A865" s="2" t="s">
        <v>3989</v>
      </c>
      <c r="B865" s="2" t="s">
        <v>89</v>
      </c>
      <c r="C865" s="2" t="s">
        <v>4787</v>
      </c>
      <c r="D865" s="2" t="s">
        <v>426</v>
      </c>
      <c r="E865" s="2" t="s">
        <v>422</v>
      </c>
      <c r="F865" s="2" t="s">
        <v>66</v>
      </c>
      <c r="G865" s="2" t="s">
        <v>362</v>
      </c>
      <c r="H865" s="2" t="s">
        <v>3991</v>
      </c>
      <c r="I865" s="2" t="s">
        <v>3991</v>
      </c>
      <c r="J865" s="2"/>
      <c r="K865" s="2" t="s">
        <v>66</v>
      </c>
      <c r="L865" s="2"/>
      <c r="M865" s="2"/>
      <c r="N865" s="2"/>
      <c r="O865" s="2"/>
      <c r="P865" s="2" t="s">
        <v>3992</v>
      </c>
      <c r="Q865" s="2" t="s">
        <v>66</v>
      </c>
      <c r="R865" s="2"/>
      <c r="S865" s="2" t="s">
        <v>291</v>
      </c>
      <c r="T865" s="2"/>
      <c r="U865" s="2"/>
      <c r="V865" s="2"/>
      <c r="W865" s="2" t="s">
        <v>62</v>
      </c>
      <c r="X865" s="1"/>
      <c r="Y865" s="2"/>
      <c r="Z865" s="13"/>
      <c r="AE865" t="e">
        <f>IF($AI865="Y",(_xlfn.XLOOKUP($Z865,#REF!,#REF!,)),"")</f>
        <v>#REF!</v>
      </c>
      <c r="AF865" t="e">
        <f>IF($AI865="Y",(_xlfn.XLOOKUP($Z865,#REF!,#REF!,)),"")</f>
        <v>#REF!</v>
      </c>
      <c r="AG865" t="e">
        <f>IF($AI865="Y",(_xlfn.XLOOKUP($Z865,#REF!,#REF!,)),"")</f>
        <v>#REF!</v>
      </c>
      <c r="AH865" t="e">
        <f>IF($AI865="Y",(_xlfn.XLOOKUP($Z865,#REF!,#REF!,)),"")</f>
        <v>#REF!</v>
      </c>
      <c r="AI865" t="e">
        <f>_xlfn.IFNA(_xlfn.XLOOKUP($Z865,#REF!,#REF!,),"")</f>
        <v>#REF!</v>
      </c>
    </row>
    <row r="866" spans="1:35" hidden="1">
      <c r="A866" s="2" t="s">
        <v>3989</v>
      </c>
      <c r="B866" s="2" t="s">
        <v>89</v>
      </c>
      <c r="C866" s="2" t="s">
        <v>4788</v>
      </c>
      <c r="D866" s="2" t="s">
        <v>421</v>
      </c>
      <c r="E866" s="2" t="s">
        <v>422</v>
      </c>
      <c r="F866" s="2" t="s">
        <v>66</v>
      </c>
      <c r="G866" s="2" t="s">
        <v>362</v>
      </c>
      <c r="H866" s="2" t="s">
        <v>3991</v>
      </c>
      <c r="I866" s="2" t="s">
        <v>3991</v>
      </c>
      <c r="J866" s="2"/>
      <c r="K866" s="2" t="s">
        <v>66</v>
      </c>
      <c r="L866" s="2"/>
      <c r="M866" s="2"/>
      <c r="N866" s="2"/>
      <c r="O866" s="2"/>
      <c r="P866" s="2" t="s">
        <v>3992</v>
      </c>
      <c r="Q866" s="2" t="s">
        <v>66</v>
      </c>
      <c r="R866" s="2"/>
      <c r="S866" s="2" t="s">
        <v>291</v>
      </c>
      <c r="T866" s="2"/>
      <c r="U866" s="2"/>
      <c r="V866" s="2"/>
      <c r="W866" s="2" t="s">
        <v>62</v>
      </c>
      <c r="X866" s="1"/>
      <c r="Y866" s="2"/>
      <c r="Z866" s="13"/>
      <c r="AE866" t="e">
        <f>IF($AI866="Y",(_xlfn.XLOOKUP($Z866,#REF!,#REF!,)),"")</f>
        <v>#REF!</v>
      </c>
      <c r="AF866" t="e">
        <f>IF($AI866="Y",(_xlfn.XLOOKUP($Z866,#REF!,#REF!,)),"")</f>
        <v>#REF!</v>
      </c>
      <c r="AG866" t="e">
        <f>IF($AI866="Y",(_xlfn.XLOOKUP($Z866,#REF!,#REF!,)),"")</f>
        <v>#REF!</v>
      </c>
      <c r="AH866" t="e">
        <f>IF($AI866="Y",(_xlfn.XLOOKUP($Z866,#REF!,#REF!,)),"")</f>
        <v>#REF!</v>
      </c>
      <c r="AI866" t="e">
        <f>_xlfn.IFNA(_xlfn.XLOOKUP($Z866,#REF!,#REF!,),"")</f>
        <v>#REF!</v>
      </c>
    </row>
    <row r="867" spans="1:35" hidden="1">
      <c r="A867" s="2" t="s">
        <v>3989</v>
      </c>
      <c r="B867" s="2" t="s">
        <v>89</v>
      </c>
      <c r="C867" s="2" t="s">
        <v>4789</v>
      </c>
      <c r="D867" s="2" t="s">
        <v>424</v>
      </c>
      <c r="E867" s="2" t="s">
        <v>422</v>
      </c>
      <c r="F867" s="2" t="s">
        <v>66</v>
      </c>
      <c r="G867" s="2" t="s">
        <v>362</v>
      </c>
      <c r="H867" s="2" t="s">
        <v>3991</v>
      </c>
      <c r="I867" s="2" t="s">
        <v>3991</v>
      </c>
      <c r="J867" s="2"/>
      <c r="K867" s="2" t="s">
        <v>66</v>
      </c>
      <c r="L867" s="2"/>
      <c r="M867" s="2"/>
      <c r="N867" s="2"/>
      <c r="O867" s="2"/>
      <c r="P867" s="2" t="s">
        <v>3992</v>
      </c>
      <c r="Q867" s="2" t="s">
        <v>66</v>
      </c>
      <c r="R867" s="2"/>
      <c r="S867" s="2" t="s">
        <v>291</v>
      </c>
      <c r="T867" s="2"/>
      <c r="U867" s="2"/>
      <c r="V867" s="2"/>
      <c r="W867" s="2" t="s">
        <v>62</v>
      </c>
      <c r="X867" s="1"/>
      <c r="Y867" s="2"/>
      <c r="Z867" s="13"/>
      <c r="AE867" t="e">
        <f>IF($AI867="Y",(_xlfn.XLOOKUP($Z867,#REF!,#REF!,)),"")</f>
        <v>#REF!</v>
      </c>
      <c r="AF867" t="e">
        <f>IF($AI867="Y",(_xlfn.XLOOKUP($Z867,#REF!,#REF!,)),"")</f>
        <v>#REF!</v>
      </c>
      <c r="AG867" t="e">
        <f>IF($AI867="Y",(_xlfn.XLOOKUP($Z867,#REF!,#REF!,)),"")</f>
        <v>#REF!</v>
      </c>
      <c r="AH867" t="e">
        <f>IF($AI867="Y",(_xlfn.XLOOKUP($Z867,#REF!,#REF!,)),"")</f>
        <v>#REF!</v>
      </c>
      <c r="AI867" t="e">
        <f>_xlfn.IFNA(_xlfn.XLOOKUP($Z867,#REF!,#REF!,),"")</f>
        <v>#REF!</v>
      </c>
    </row>
    <row r="868" spans="1:35" hidden="1">
      <c r="A868" s="2" t="s">
        <v>3989</v>
      </c>
      <c r="B868" s="2" t="s">
        <v>525</v>
      </c>
      <c r="C868" s="2" t="s">
        <v>4790</v>
      </c>
      <c r="D868" s="2" t="s">
        <v>610</v>
      </c>
      <c r="E868" s="2" t="s">
        <v>422</v>
      </c>
      <c r="F868" s="2" t="s">
        <v>66</v>
      </c>
      <c r="G868" s="2" t="s">
        <v>362</v>
      </c>
      <c r="H868" s="2" t="s">
        <v>3991</v>
      </c>
      <c r="I868" s="2" t="s">
        <v>3991</v>
      </c>
      <c r="J868" s="2"/>
      <c r="K868" s="2" t="s">
        <v>66</v>
      </c>
      <c r="L868" s="2"/>
      <c r="M868" s="2"/>
      <c r="N868" s="2"/>
      <c r="O868" s="2"/>
      <c r="P868" s="2" t="s">
        <v>3992</v>
      </c>
      <c r="Q868" s="2" t="s">
        <v>66</v>
      </c>
      <c r="R868" s="2"/>
      <c r="S868" s="2" t="s">
        <v>599</v>
      </c>
      <c r="T868" s="2"/>
      <c r="U868" s="2"/>
      <c r="V868" s="2"/>
      <c r="W868" s="2" t="s">
        <v>62</v>
      </c>
      <c r="X868" s="1"/>
      <c r="Y868" s="2"/>
      <c r="Z868" s="13"/>
      <c r="AE868" t="e">
        <f>IF($AI868="Y",(_xlfn.XLOOKUP($Z868,#REF!,#REF!,)),"")</f>
        <v>#REF!</v>
      </c>
      <c r="AF868" t="e">
        <f>IF($AI868="Y",(_xlfn.XLOOKUP($Z868,#REF!,#REF!,)),"")</f>
        <v>#REF!</v>
      </c>
      <c r="AG868" t="e">
        <f>IF($AI868="Y",(_xlfn.XLOOKUP($Z868,#REF!,#REF!,)),"")</f>
        <v>#REF!</v>
      </c>
      <c r="AH868" t="e">
        <f>IF($AI868="Y",(_xlfn.XLOOKUP($Z868,#REF!,#REF!,)),"")</f>
        <v>#REF!</v>
      </c>
      <c r="AI868" t="e">
        <f>_xlfn.IFNA(_xlfn.XLOOKUP($Z868,#REF!,#REF!,),"")</f>
        <v>#REF!</v>
      </c>
    </row>
    <row r="869" spans="1:35" hidden="1">
      <c r="A869" s="2" t="s">
        <v>3989</v>
      </c>
      <c r="B869" s="2" t="s">
        <v>525</v>
      </c>
      <c r="C869" s="2" t="s">
        <v>4791</v>
      </c>
      <c r="D869" s="2" t="s">
        <v>657</v>
      </c>
      <c r="E869" s="2" t="s">
        <v>422</v>
      </c>
      <c r="F869" s="2" t="s">
        <v>66</v>
      </c>
      <c r="G869" s="3"/>
      <c r="H869" s="2" t="s">
        <v>3991</v>
      </c>
      <c r="I869" s="2" t="s">
        <v>3991</v>
      </c>
      <c r="J869" s="2"/>
      <c r="K869" s="2" t="s">
        <v>66</v>
      </c>
      <c r="L869" s="2"/>
      <c r="M869" s="2"/>
      <c r="N869" s="2"/>
      <c r="O869" s="2"/>
      <c r="P869" s="2" t="s">
        <v>3992</v>
      </c>
      <c r="Q869" s="2" t="s">
        <v>66</v>
      </c>
      <c r="R869" s="2"/>
      <c r="S869" s="2" t="s">
        <v>641</v>
      </c>
      <c r="T869" s="2"/>
      <c r="U869" s="2"/>
      <c r="V869" s="2"/>
      <c r="W869" s="2" t="s">
        <v>62</v>
      </c>
      <c r="X869" s="4" t="s">
        <v>102</v>
      </c>
      <c r="Y869" s="2"/>
      <c r="Z869" s="13"/>
      <c r="AE869" t="e">
        <f>IF($AI869="Y",(_xlfn.XLOOKUP($Z869,#REF!,#REF!,)),"")</f>
        <v>#REF!</v>
      </c>
      <c r="AF869" t="e">
        <f>IF($AI869="Y",(_xlfn.XLOOKUP($Z869,#REF!,#REF!,)),"")</f>
        <v>#REF!</v>
      </c>
      <c r="AG869" t="e">
        <f>IF($AI869="Y",(_xlfn.XLOOKUP($Z869,#REF!,#REF!,)),"")</f>
        <v>#REF!</v>
      </c>
      <c r="AH869" t="e">
        <f>IF($AI869="Y",(_xlfn.XLOOKUP($Z869,#REF!,#REF!,)),"")</f>
        <v>#REF!</v>
      </c>
      <c r="AI869" t="e">
        <f>_xlfn.IFNA(_xlfn.XLOOKUP($Z869,#REF!,#REF!,),"")</f>
        <v>#REF!</v>
      </c>
    </row>
    <row r="870" spans="1:35" hidden="1">
      <c r="A870" s="2" t="s">
        <v>3989</v>
      </c>
      <c r="B870" s="2" t="s">
        <v>525</v>
      </c>
      <c r="C870" s="2" t="s">
        <v>4792</v>
      </c>
      <c r="D870" s="2" t="s">
        <v>651</v>
      </c>
      <c r="E870" s="2" t="s">
        <v>422</v>
      </c>
      <c r="F870" s="2" t="s">
        <v>66</v>
      </c>
      <c r="G870" s="2" t="s">
        <v>362</v>
      </c>
      <c r="H870" s="2" t="s">
        <v>3991</v>
      </c>
      <c r="I870" s="2" t="s">
        <v>3991</v>
      </c>
      <c r="J870" s="2"/>
      <c r="K870" s="2" t="s">
        <v>66</v>
      </c>
      <c r="L870" s="2"/>
      <c r="M870" s="2"/>
      <c r="N870" s="2"/>
      <c r="O870" s="2"/>
      <c r="P870" s="2" t="s">
        <v>3992</v>
      </c>
      <c r="Q870" s="2" t="s">
        <v>66</v>
      </c>
      <c r="R870" s="2"/>
      <c r="S870" s="2" t="s">
        <v>641</v>
      </c>
      <c r="T870" s="2"/>
      <c r="U870" s="2"/>
      <c r="V870" s="2"/>
      <c r="W870" s="2" t="s">
        <v>62</v>
      </c>
      <c r="X870" s="1"/>
      <c r="Y870" s="2"/>
      <c r="Z870" s="13"/>
      <c r="AE870" t="e">
        <f>IF($AI870="Y",(_xlfn.XLOOKUP($Z870,#REF!,#REF!,)),"")</f>
        <v>#REF!</v>
      </c>
      <c r="AF870" t="e">
        <f>IF($AI870="Y",(_xlfn.XLOOKUP($Z870,#REF!,#REF!,)),"")</f>
        <v>#REF!</v>
      </c>
      <c r="AG870" t="e">
        <f>IF($AI870="Y",(_xlfn.XLOOKUP($Z870,#REF!,#REF!,)),"")</f>
        <v>#REF!</v>
      </c>
      <c r="AH870" t="e">
        <f>IF($AI870="Y",(_xlfn.XLOOKUP($Z870,#REF!,#REF!,)),"")</f>
        <v>#REF!</v>
      </c>
      <c r="AI870" t="e">
        <f>_xlfn.IFNA(_xlfn.XLOOKUP($Z870,#REF!,#REF!,),"")</f>
        <v>#REF!</v>
      </c>
    </row>
    <row r="871" spans="1:35" hidden="1">
      <c r="A871" s="2" t="s">
        <v>3989</v>
      </c>
      <c r="B871" s="2" t="s">
        <v>804</v>
      </c>
      <c r="C871" s="2" t="s">
        <v>4793</v>
      </c>
      <c r="D871" s="2" t="s">
        <v>919</v>
      </c>
      <c r="E871" s="2" t="s">
        <v>422</v>
      </c>
      <c r="F871" s="2" t="s">
        <v>66</v>
      </c>
      <c r="G871" s="3"/>
      <c r="H871" s="2" t="s">
        <v>3991</v>
      </c>
      <c r="I871" s="2" t="s">
        <v>3991</v>
      </c>
      <c r="J871" s="2"/>
      <c r="K871" s="2" t="s">
        <v>66</v>
      </c>
      <c r="L871" s="2"/>
      <c r="M871" s="2"/>
      <c r="N871" s="2"/>
      <c r="O871" s="2"/>
      <c r="P871" s="2" t="s">
        <v>3992</v>
      </c>
      <c r="Q871" s="2" t="s">
        <v>66</v>
      </c>
      <c r="R871" s="2"/>
      <c r="S871" s="2" t="s">
        <v>808</v>
      </c>
      <c r="T871" s="2"/>
      <c r="U871" s="2"/>
      <c r="V871" s="2"/>
      <c r="W871" s="2" t="s">
        <v>62</v>
      </c>
      <c r="X871" s="4" t="s">
        <v>102</v>
      </c>
      <c r="Y871" s="2"/>
      <c r="Z871" s="13"/>
      <c r="AE871" t="e">
        <f>IF($AI871="Y",(_xlfn.XLOOKUP($Z871,#REF!,#REF!,)),"")</f>
        <v>#REF!</v>
      </c>
      <c r="AF871" t="e">
        <f>IF($AI871="Y",(_xlfn.XLOOKUP($Z871,#REF!,#REF!,)),"")</f>
        <v>#REF!</v>
      </c>
      <c r="AG871" t="e">
        <f>IF($AI871="Y",(_xlfn.XLOOKUP($Z871,#REF!,#REF!,)),"")</f>
        <v>#REF!</v>
      </c>
      <c r="AH871" t="e">
        <f>IF($AI871="Y",(_xlfn.XLOOKUP($Z871,#REF!,#REF!,)),"")</f>
        <v>#REF!</v>
      </c>
      <c r="AI871" t="e">
        <f>_xlfn.IFNA(_xlfn.XLOOKUP($Z871,#REF!,#REF!,),"")</f>
        <v>#REF!</v>
      </c>
    </row>
    <row r="872" spans="1:35" hidden="1">
      <c r="A872" s="2" t="s">
        <v>3989</v>
      </c>
      <c r="B872" s="2" t="s">
        <v>804</v>
      </c>
      <c r="C872" s="2" t="s">
        <v>4794</v>
      </c>
      <c r="D872" s="2" t="s">
        <v>922</v>
      </c>
      <c r="E872" s="2" t="s">
        <v>422</v>
      </c>
      <c r="F872" s="2" t="s">
        <v>66</v>
      </c>
      <c r="G872" s="3"/>
      <c r="H872" s="2" t="s">
        <v>3991</v>
      </c>
      <c r="I872" s="2" t="s">
        <v>3991</v>
      </c>
      <c r="J872" s="2"/>
      <c r="K872" s="2"/>
      <c r="L872" s="2"/>
      <c r="M872" s="2"/>
      <c r="N872" s="2"/>
      <c r="O872" s="2"/>
      <c r="P872" s="2" t="s">
        <v>3992</v>
      </c>
      <c r="Q872" s="2" t="s">
        <v>66</v>
      </c>
      <c r="R872" s="2"/>
      <c r="S872" s="2" t="s">
        <v>808</v>
      </c>
      <c r="T872" s="2"/>
      <c r="U872" s="2"/>
      <c r="V872" s="2"/>
      <c r="W872" s="2" t="s">
        <v>62</v>
      </c>
      <c r="X872" s="4" t="s">
        <v>102</v>
      </c>
      <c r="Y872" s="2"/>
      <c r="Z872" s="13"/>
      <c r="AE872" t="e">
        <f>IF($AI872="Y",(_xlfn.XLOOKUP($Z872,#REF!,#REF!,)),"")</f>
        <v>#REF!</v>
      </c>
      <c r="AF872" t="e">
        <f>IF($AI872="Y",(_xlfn.XLOOKUP($Z872,#REF!,#REF!,)),"")</f>
        <v>#REF!</v>
      </c>
      <c r="AG872" t="e">
        <f>IF($AI872="Y",(_xlfn.XLOOKUP($Z872,#REF!,#REF!,)),"")</f>
        <v>#REF!</v>
      </c>
      <c r="AH872" t="e">
        <f>IF($AI872="Y",(_xlfn.XLOOKUP($Z872,#REF!,#REF!,)),"")</f>
        <v>#REF!</v>
      </c>
      <c r="AI872" t="e">
        <f>_xlfn.IFNA(_xlfn.XLOOKUP($Z872,#REF!,#REF!,),"")</f>
        <v>#REF!</v>
      </c>
    </row>
    <row r="873" spans="1:35" hidden="1">
      <c r="A873" s="2" t="s">
        <v>3989</v>
      </c>
      <c r="B873" s="2" t="s">
        <v>929</v>
      </c>
      <c r="C873" s="2" t="s">
        <v>4795</v>
      </c>
      <c r="D873" s="2" t="s">
        <v>2490</v>
      </c>
      <c r="E873" s="2" t="s">
        <v>391</v>
      </c>
      <c r="F873" s="2" t="s">
        <v>66</v>
      </c>
      <c r="G873" s="2" t="s">
        <v>933</v>
      </c>
      <c r="H873" s="2" t="s">
        <v>933</v>
      </c>
      <c r="I873" s="2" t="s">
        <v>933</v>
      </c>
      <c r="J873" s="2"/>
      <c r="K873" s="2"/>
      <c r="L873" s="2"/>
      <c r="M873" s="2"/>
      <c r="N873" s="2"/>
      <c r="O873" s="2"/>
      <c r="P873" s="2" t="s">
        <v>3992</v>
      </c>
      <c r="Q873" s="2" t="s">
        <v>66</v>
      </c>
      <c r="R873" s="2"/>
      <c r="S873" s="2" t="s">
        <v>1234</v>
      </c>
      <c r="T873" s="2"/>
      <c r="U873" s="2"/>
      <c r="V873" s="2"/>
      <c r="W873" s="2" t="s">
        <v>258</v>
      </c>
      <c r="X873" s="1" t="s">
        <v>62</v>
      </c>
      <c r="Y873" s="2"/>
      <c r="Z873" s="13"/>
      <c r="AE873" t="e">
        <f>IF($AI873="Y",(_xlfn.XLOOKUP($Z873,#REF!,#REF!,)),"")</f>
        <v>#REF!</v>
      </c>
      <c r="AF873" t="e">
        <f>IF($AI873="Y",(_xlfn.XLOOKUP($Z873,#REF!,#REF!,)),"")</f>
        <v>#REF!</v>
      </c>
      <c r="AG873" t="e">
        <f>IF($AI873="Y",(_xlfn.XLOOKUP($Z873,#REF!,#REF!,)),"")</f>
        <v>#REF!</v>
      </c>
      <c r="AH873" t="e">
        <f>IF($AI873="Y",(_xlfn.XLOOKUP($Z873,#REF!,#REF!,)),"")</f>
        <v>#REF!</v>
      </c>
      <c r="AI873" t="e">
        <f>_xlfn.IFNA(_xlfn.XLOOKUP($Z873,#REF!,#REF!,),"")</f>
        <v>#REF!</v>
      </c>
    </row>
    <row r="874" spans="1:35" hidden="1">
      <c r="A874" s="2" t="s">
        <v>3989</v>
      </c>
      <c r="B874" s="2" t="s">
        <v>929</v>
      </c>
      <c r="C874" s="2" t="s">
        <v>4796</v>
      </c>
      <c r="D874" s="2" t="s">
        <v>2490</v>
      </c>
      <c r="E874" s="2" t="s">
        <v>391</v>
      </c>
      <c r="F874" s="2" t="s">
        <v>66</v>
      </c>
      <c r="G874" s="2" t="s">
        <v>933</v>
      </c>
      <c r="H874" s="2" t="s">
        <v>933</v>
      </c>
      <c r="I874" s="2" t="s">
        <v>933</v>
      </c>
      <c r="J874" s="2"/>
      <c r="K874" s="2"/>
      <c r="L874" s="2"/>
      <c r="M874" s="2"/>
      <c r="N874" s="2"/>
      <c r="O874" s="2"/>
      <c r="P874" s="2" t="s">
        <v>3992</v>
      </c>
      <c r="Q874" s="2" t="s">
        <v>66</v>
      </c>
      <c r="R874" s="2"/>
      <c r="S874" s="2" t="s">
        <v>1234</v>
      </c>
      <c r="T874" s="2"/>
      <c r="U874" s="2"/>
      <c r="V874" s="2"/>
      <c r="W874" s="2" t="s">
        <v>258</v>
      </c>
      <c r="X874" s="1" t="s">
        <v>62</v>
      </c>
      <c r="Y874" s="2"/>
      <c r="Z874" s="13"/>
      <c r="AE874" t="e">
        <f>IF($AI874="Y",(_xlfn.XLOOKUP($Z874,#REF!,#REF!,)),"")</f>
        <v>#REF!</v>
      </c>
      <c r="AF874" t="e">
        <f>IF($AI874="Y",(_xlfn.XLOOKUP($Z874,#REF!,#REF!,)),"")</f>
        <v>#REF!</v>
      </c>
      <c r="AG874" t="e">
        <f>IF($AI874="Y",(_xlfn.XLOOKUP($Z874,#REF!,#REF!,)),"")</f>
        <v>#REF!</v>
      </c>
      <c r="AH874" t="e">
        <f>IF($AI874="Y",(_xlfn.XLOOKUP($Z874,#REF!,#REF!,)),"")</f>
        <v>#REF!</v>
      </c>
      <c r="AI874" t="e">
        <f>_xlfn.IFNA(_xlfn.XLOOKUP($Z874,#REF!,#REF!,),"")</f>
        <v>#REF!</v>
      </c>
    </row>
    <row r="875" spans="1:35" hidden="1">
      <c r="A875" s="2" t="s">
        <v>3989</v>
      </c>
      <c r="B875" s="2" t="s">
        <v>929</v>
      </c>
      <c r="C875" s="2" t="s">
        <v>4797</v>
      </c>
      <c r="D875" s="2" t="s">
        <v>2490</v>
      </c>
      <c r="E875" s="2" t="s">
        <v>391</v>
      </c>
      <c r="F875" s="2" t="s">
        <v>66</v>
      </c>
      <c r="G875" s="2" t="s">
        <v>933</v>
      </c>
      <c r="H875" s="2" t="s">
        <v>933</v>
      </c>
      <c r="I875" s="2" t="s">
        <v>933</v>
      </c>
      <c r="J875" s="2"/>
      <c r="K875" s="2"/>
      <c r="L875" s="2"/>
      <c r="M875" s="2"/>
      <c r="N875" s="2"/>
      <c r="O875" s="2"/>
      <c r="P875" s="2" t="s">
        <v>3992</v>
      </c>
      <c r="Q875" s="2" t="s">
        <v>66</v>
      </c>
      <c r="R875" s="2"/>
      <c r="S875" s="2" t="s">
        <v>1234</v>
      </c>
      <c r="T875" s="2"/>
      <c r="U875" s="2"/>
      <c r="V875" s="2"/>
      <c r="W875" s="2" t="s">
        <v>258</v>
      </c>
      <c r="X875" s="1" t="s">
        <v>62</v>
      </c>
      <c r="Y875" s="2"/>
      <c r="Z875" s="13"/>
      <c r="AE875" t="e">
        <f>IF($AI875="Y",(_xlfn.XLOOKUP($Z875,#REF!,#REF!,)),"")</f>
        <v>#REF!</v>
      </c>
      <c r="AF875" t="e">
        <f>IF($AI875="Y",(_xlfn.XLOOKUP($Z875,#REF!,#REF!,)),"")</f>
        <v>#REF!</v>
      </c>
      <c r="AG875" t="e">
        <f>IF($AI875="Y",(_xlfn.XLOOKUP($Z875,#REF!,#REF!,)),"")</f>
        <v>#REF!</v>
      </c>
      <c r="AH875" t="e">
        <f>IF($AI875="Y",(_xlfn.XLOOKUP($Z875,#REF!,#REF!,)),"")</f>
        <v>#REF!</v>
      </c>
      <c r="AI875" t="e">
        <f>_xlfn.IFNA(_xlfn.XLOOKUP($Z875,#REF!,#REF!,),"")</f>
        <v>#REF!</v>
      </c>
    </row>
    <row r="876" spans="1:35" hidden="1">
      <c r="A876" s="2" t="s">
        <v>3989</v>
      </c>
      <c r="B876" s="2" t="s">
        <v>929</v>
      </c>
      <c r="C876" s="2" t="s">
        <v>4798</v>
      </c>
      <c r="D876" s="2" t="s">
        <v>2490</v>
      </c>
      <c r="E876" s="2" t="s">
        <v>391</v>
      </c>
      <c r="F876" s="2" t="s">
        <v>66</v>
      </c>
      <c r="G876" s="2" t="s">
        <v>933</v>
      </c>
      <c r="H876" s="2" t="s">
        <v>933</v>
      </c>
      <c r="I876" s="2" t="s">
        <v>933</v>
      </c>
      <c r="J876" s="2"/>
      <c r="K876" s="2"/>
      <c r="L876" s="2"/>
      <c r="M876" s="2"/>
      <c r="N876" s="2"/>
      <c r="O876" s="2"/>
      <c r="P876" s="2" t="s">
        <v>3992</v>
      </c>
      <c r="Q876" s="2" t="s">
        <v>66</v>
      </c>
      <c r="R876" s="2"/>
      <c r="S876" s="2" t="s">
        <v>1234</v>
      </c>
      <c r="T876" s="2"/>
      <c r="U876" s="2"/>
      <c r="V876" s="2"/>
      <c r="W876" s="2" t="s">
        <v>258</v>
      </c>
      <c r="X876" s="1" t="s">
        <v>62</v>
      </c>
      <c r="Y876" s="2"/>
      <c r="Z876" s="13"/>
      <c r="AE876" t="e">
        <f>IF($AI876="Y",(_xlfn.XLOOKUP($Z876,#REF!,#REF!,)),"")</f>
        <v>#REF!</v>
      </c>
      <c r="AF876" t="e">
        <f>IF($AI876="Y",(_xlfn.XLOOKUP($Z876,#REF!,#REF!,)),"")</f>
        <v>#REF!</v>
      </c>
      <c r="AG876" t="e">
        <f>IF($AI876="Y",(_xlfn.XLOOKUP($Z876,#REF!,#REF!,)),"")</f>
        <v>#REF!</v>
      </c>
      <c r="AH876" t="e">
        <f>IF($AI876="Y",(_xlfn.XLOOKUP($Z876,#REF!,#REF!,)),"")</f>
        <v>#REF!</v>
      </c>
      <c r="AI876" t="e">
        <f>_xlfn.IFNA(_xlfn.XLOOKUP($Z876,#REF!,#REF!,),"")</f>
        <v>#REF!</v>
      </c>
    </row>
    <row r="877" spans="1:35" hidden="1">
      <c r="A877" s="2" t="s">
        <v>3989</v>
      </c>
      <c r="B877" s="2" t="s">
        <v>929</v>
      </c>
      <c r="C877" s="2" t="s">
        <v>4799</v>
      </c>
      <c r="D877" s="2" t="s">
        <v>2490</v>
      </c>
      <c r="E877" s="2" t="s">
        <v>391</v>
      </c>
      <c r="F877" s="2" t="s">
        <v>66</v>
      </c>
      <c r="G877" s="2" t="s">
        <v>933</v>
      </c>
      <c r="H877" s="2" t="s">
        <v>933</v>
      </c>
      <c r="I877" s="2" t="s">
        <v>933</v>
      </c>
      <c r="J877" s="2"/>
      <c r="K877" s="2"/>
      <c r="L877" s="2"/>
      <c r="M877" s="2"/>
      <c r="N877" s="2"/>
      <c r="O877" s="2"/>
      <c r="P877" s="2" t="s">
        <v>3992</v>
      </c>
      <c r="Q877" s="2" t="s">
        <v>66</v>
      </c>
      <c r="R877" s="2"/>
      <c r="S877" s="2" t="s">
        <v>1234</v>
      </c>
      <c r="T877" s="2"/>
      <c r="U877" s="2"/>
      <c r="V877" s="2"/>
      <c r="W877" s="2" t="s">
        <v>258</v>
      </c>
      <c r="X877" s="1" t="s">
        <v>62</v>
      </c>
      <c r="Y877" s="2"/>
      <c r="Z877" s="13"/>
      <c r="AE877" t="e">
        <f>IF($AI877="Y",(_xlfn.XLOOKUP($Z877,#REF!,#REF!,)),"")</f>
        <v>#REF!</v>
      </c>
      <c r="AF877" t="e">
        <f>IF($AI877="Y",(_xlfn.XLOOKUP($Z877,#REF!,#REF!,)),"")</f>
        <v>#REF!</v>
      </c>
      <c r="AG877" t="e">
        <f>IF($AI877="Y",(_xlfn.XLOOKUP($Z877,#REF!,#REF!,)),"")</f>
        <v>#REF!</v>
      </c>
      <c r="AH877" t="e">
        <f>IF($AI877="Y",(_xlfn.XLOOKUP($Z877,#REF!,#REF!,)),"")</f>
        <v>#REF!</v>
      </c>
      <c r="AI877" t="e">
        <f>_xlfn.IFNA(_xlfn.XLOOKUP($Z877,#REF!,#REF!,),"")</f>
        <v>#REF!</v>
      </c>
    </row>
    <row r="878" spans="1:35" hidden="1">
      <c r="A878" s="2" t="s">
        <v>3989</v>
      </c>
      <c r="B878" s="2" t="s">
        <v>929</v>
      </c>
      <c r="C878" s="2" t="s">
        <v>4800</v>
      </c>
      <c r="D878" s="2" t="s">
        <v>2490</v>
      </c>
      <c r="E878" s="2" t="s">
        <v>391</v>
      </c>
      <c r="F878" s="2" t="s">
        <v>66</v>
      </c>
      <c r="G878" s="2" t="s">
        <v>933</v>
      </c>
      <c r="H878" s="2" t="s">
        <v>933</v>
      </c>
      <c r="I878" s="2" t="s">
        <v>933</v>
      </c>
      <c r="J878" s="2"/>
      <c r="K878" s="2"/>
      <c r="L878" s="2"/>
      <c r="M878" s="2"/>
      <c r="N878" s="2"/>
      <c r="O878" s="2"/>
      <c r="P878" s="2" t="s">
        <v>3992</v>
      </c>
      <c r="Q878" s="2" t="s">
        <v>66</v>
      </c>
      <c r="R878" s="2"/>
      <c r="S878" s="2" t="s">
        <v>1234</v>
      </c>
      <c r="T878" s="2"/>
      <c r="U878" s="2"/>
      <c r="V878" s="2"/>
      <c r="W878" s="2" t="s">
        <v>258</v>
      </c>
      <c r="X878" s="1" t="s">
        <v>62</v>
      </c>
      <c r="Y878" s="2"/>
      <c r="Z878" s="13"/>
      <c r="AE878" t="e">
        <f>IF($AI878="Y",(_xlfn.XLOOKUP($Z878,#REF!,#REF!,)),"")</f>
        <v>#REF!</v>
      </c>
      <c r="AF878" t="e">
        <f>IF($AI878="Y",(_xlfn.XLOOKUP($Z878,#REF!,#REF!,)),"")</f>
        <v>#REF!</v>
      </c>
      <c r="AG878" t="e">
        <f>IF($AI878="Y",(_xlfn.XLOOKUP($Z878,#REF!,#REF!,)),"")</f>
        <v>#REF!</v>
      </c>
      <c r="AH878" t="e">
        <f>IF($AI878="Y",(_xlfn.XLOOKUP($Z878,#REF!,#REF!,)),"")</f>
        <v>#REF!</v>
      </c>
      <c r="AI878" t="e">
        <f>_xlfn.IFNA(_xlfn.XLOOKUP($Z878,#REF!,#REF!,),"")</f>
        <v>#REF!</v>
      </c>
    </row>
    <row r="879" spans="1:35" hidden="1">
      <c r="A879" s="2" t="s">
        <v>3989</v>
      </c>
      <c r="B879" s="2" t="s">
        <v>929</v>
      </c>
      <c r="C879" s="2" t="s">
        <v>4801</v>
      </c>
      <c r="D879" s="2" t="s">
        <v>3159</v>
      </c>
      <c r="E879" s="2" t="s">
        <v>1881</v>
      </c>
      <c r="F879" s="2" t="s">
        <v>66</v>
      </c>
      <c r="G879" s="3" t="s">
        <v>934</v>
      </c>
      <c r="H879" s="2" t="s">
        <v>934</v>
      </c>
      <c r="I879" s="2" t="s">
        <v>934</v>
      </c>
      <c r="J879" s="2"/>
      <c r="K879" s="2"/>
      <c r="L879" s="2"/>
      <c r="M879" s="2"/>
      <c r="N879" s="2"/>
      <c r="O879" s="2"/>
      <c r="P879" s="2" t="s">
        <v>3992</v>
      </c>
      <c r="Q879" s="2" t="s">
        <v>66</v>
      </c>
      <c r="R879" s="2"/>
      <c r="S879" s="2" t="s">
        <v>3155</v>
      </c>
      <c r="T879" s="2"/>
      <c r="U879" s="2"/>
      <c r="V879" s="2"/>
      <c r="W879" s="2" t="s">
        <v>112</v>
      </c>
      <c r="X879" s="1"/>
      <c r="Y879" s="2"/>
      <c r="Z879" s="13"/>
      <c r="AE879" t="e">
        <f>IF($AI879="Y",(_xlfn.XLOOKUP($Z879,#REF!,#REF!,)),"")</f>
        <v>#REF!</v>
      </c>
      <c r="AF879" t="e">
        <f>IF($AI879="Y",(_xlfn.XLOOKUP($Z879,#REF!,#REF!,)),"")</f>
        <v>#REF!</v>
      </c>
      <c r="AG879" t="e">
        <f>IF($AI879="Y",(_xlfn.XLOOKUP($Z879,#REF!,#REF!,)),"")</f>
        <v>#REF!</v>
      </c>
      <c r="AH879" t="e">
        <f>IF($AI879="Y",(_xlfn.XLOOKUP($Z879,#REF!,#REF!,)),"")</f>
        <v>#REF!</v>
      </c>
      <c r="AI879" t="e">
        <f>_xlfn.IFNA(_xlfn.XLOOKUP($Z879,#REF!,#REF!,),"")</f>
        <v>#REF!</v>
      </c>
    </row>
    <row r="880" spans="1:35" hidden="1">
      <c r="A880" s="2" t="s">
        <v>3989</v>
      </c>
      <c r="B880" s="2" t="s">
        <v>1465</v>
      </c>
      <c r="C880" s="2" t="s">
        <v>4802</v>
      </c>
      <c r="D880" s="2" t="s">
        <v>1582</v>
      </c>
      <c r="E880" s="2" t="s">
        <v>422</v>
      </c>
      <c r="F880" s="2" t="s">
        <v>66</v>
      </c>
      <c r="G880" s="3"/>
      <c r="H880" s="2" t="s">
        <v>3991</v>
      </c>
      <c r="I880" s="2" t="s">
        <v>3991</v>
      </c>
      <c r="J880" s="2"/>
      <c r="K880" s="2"/>
      <c r="L880" s="2"/>
      <c r="M880" s="2"/>
      <c r="N880" s="2"/>
      <c r="O880" s="2"/>
      <c r="P880" s="2" t="s">
        <v>3992</v>
      </c>
      <c r="Q880" s="2" t="s">
        <v>66</v>
      </c>
      <c r="R880" s="2"/>
      <c r="S880" s="2" t="s">
        <v>1475</v>
      </c>
      <c r="T880" s="2"/>
      <c r="U880" s="2"/>
      <c r="V880" s="2"/>
      <c r="W880" s="2" t="s">
        <v>62</v>
      </c>
      <c r="X880" s="4" t="s">
        <v>102</v>
      </c>
      <c r="Y880" s="2"/>
      <c r="Z880" s="13"/>
      <c r="AE880" t="e">
        <f>IF($AI880="Y",(_xlfn.XLOOKUP($Z880,#REF!,#REF!,)),"")</f>
        <v>#REF!</v>
      </c>
      <c r="AF880" t="e">
        <f>IF($AI880="Y",(_xlfn.XLOOKUP($Z880,#REF!,#REF!,)),"")</f>
        <v>#REF!</v>
      </c>
      <c r="AG880" t="e">
        <f>IF($AI880="Y",(_xlfn.XLOOKUP($Z880,#REF!,#REF!,)),"")</f>
        <v>#REF!</v>
      </c>
      <c r="AH880" t="e">
        <f>IF($AI880="Y",(_xlfn.XLOOKUP($Z880,#REF!,#REF!,)),"")</f>
        <v>#REF!</v>
      </c>
      <c r="AI880" t="e">
        <f>_xlfn.IFNA(_xlfn.XLOOKUP($Z880,#REF!,#REF!,),"")</f>
        <v>#REF!</v>
      </c>
    </row>
    <row r="881" spans="1:35" hidden="1">
      <c r="A881" s="2" t="s">
        <v>3989</v>
      </c>
      <c r="B881" s="2" t="s">
        <v>1465</v>
      </c>
      <c r="C881" s="2" t="s">
        <v>4803</v>
      </c>
      <c r="D881" s="2" t="s">
        <v>1722</v>
      </c>
      <c r="E881" s="2" t="s">
        <v>422</v>
      </c>
      <c r="F881" s="2" t="s">
        <v>66</v>
      </c>
      <c r="G881" s="3" t="s">
        <v>934</v>
      </c>
      <c r="H881" s="2" t="s">
        <v>934</v>
      </c>
      <c r="I881" s="2" t="s">
        <v>934</v>
      </c>
      <c r="J881" s="2"/>
      <c r="K881" s="2"/>
      <c r="L881" s="2"/>
      <c r="M881" s="2"/>
      <c r="N881" s="2"/>
      <c r="O881" s="2"/>
      <c r="P881" s="2" t="s">
        <v>3992</v>
      </c>
      <c r="Q881" s="2" t="s">
        <v>66</v>
      </c>
      <c r="R881" s="2"/>
      <c r="S881" s="2" t="s">
        <v>1658</v>
      </c>
      <c r="T881" s="2"/>
      <c r="U881" s="2"/>
      <c r="V881" s="2"/>
      <c r="W881" s="2" t="s">
        <v>62</v>
      </c>
      <c r="X881" s="1"/>
      <c r="Y881" s="2"/>
      <c r="Z881" s="13"/>
      <c r="AE881" t="e">
        <f>IF($AI881="Y",(_xlfn.XLOOKUP($Z881,#REF!,#REF!,)),"")</f>
        <v>#REF!</v>
      </c>
      <c r="AF881" t="e">
        <f>IF($AI881="Y",(_xlfn.XLOOKUP($Z881,#REF!,#REF!,)),"")</f>
        <v>#REF!</v>
      </c>
      <c r="AG881" t="e">
        <f>IF($AI881="Y",(_xlfn.XLOOKUP($Z881,#REF!,#REF!,)),"")</f>
        <v>#REF!</v>
      </c>
      <c r="AH881" t="e">
        <f>IF($AI881="Y",(_xlfn.XLOOKUP($Z881,#REF!,#REF!,)),"")</f>
        <v>#REF!</v>
      </c>
      <c r="AI881" t="e">
        <f>_xlfn.IFNA(_xlfn.XLOOKUP($Z881,#REF!,#REF!,),"")</f>
        <v>#REF!</v>
      </c>
    </row>
    <row r="882" spans="1:35" hidden="1">
      <c r="A882" s="2" t="s">
        <v>3989</v>
      </c>
      <c r="B882" s="2" t="s">
        <v>1465</v>
      </c>
      <c r="C882" s="2" t="s">
        <v>4804</v>
      </c>
      <c r="D882" s="2" t="s">
        <v>1785</v>
      </c>
      <c r="E882" s="2" t="s">
        <v>136</v>
      </c>
      <c r="F882" s="2" t="s">
        <v>66</v>
      </c>
      <c r="G882" s="2" t="s">
        <v>362</v>
      </c>
      <c r="H882" s="2" t="s">
        <v>3991</v>
      </c>
      <c r="I882" s="2" t="s">
        <v>3991</v>
      </c>
      <c r="J882" s="2"/>
      <c r="K882" s="2"/>
      <c r="L882" s="2"/>
      <c r="M882" s="2"/>
      <c r="N882" s="2"/>
      <c r="O882" s="2"/>
      <c r="P882" s="2" t="s">
        <v>3992</v>
      </c>
      <c r="Q882" s="2" t="s">
        <v>66</v>
      </c>
      <c r="R882" s="2"/>
      <c r="S882" s="2" t="s">
        <v>1727</v>
      </c>
      <c r="T882" s="2"/>
      <c r="U882" s="2"/>
      <c r="V882" s="2"/>
      <c r="W882" s="2" t="s">
        <v>62</v>
      </c>
      <c r="X882" s="1"/>
      <c r="Y882" s="2"/>
      <c r="Z882" s="13"/>
      <c r="AE882" t="e">
        <f>IF($AI882="Y",(_xlfn.XLOOKUP($Z882,#REF!,#REF!,)),"")</f>
        <v>#REF!</v>
      </c>
      <c r="AF882" t="e">
        <f>IF($AI882="Y",(_xlfn.XLOOKUP($Z882,#REF!,#REF!,)),"")</f>
        <v>#REF!</v>
      </c>
      <c r="AG882" t="e">
        <f>IF($AI882="Y",(_xlfn.XLOOKUP($Z882,#REF!,#REF!,)),"")</f>
        <v>#REF!</v>
      </c>
      <c r="AH882" t="e">
        <f>IF($AI882="Y",(_xlfn.XLOOKUP($Z882,#REF!,#REF!,)),"")</f>
        <v>#REF!</v>
      </c>
      <c r="AI882" t="e">
        <f>_xlfn.IFNA(_xlfn.XLOOKUP($Z882,#REF!,#REF!,),"")</f>
        <v>#REF!</v>
      </c>
    </row>
    <row r="883" spans="1:35" hidden="1">
      <c r="A883" s="2" t="s">
        <v>3989</v>
      </c>
      <c r="B883" s="2" t="s">
        <v>1465</v>
      </c>
      <c r="C883" s="2" t="s">
        <v>4805</v>
      </c>
      <c r="D883" s="2" t="s">
        <v>1785</v>
      </c>
      <c r="E883" s="2" t="s">
        <v>136</v>
      </c>
      <c r="F883" s="2" t="s">
        <v>66</v>
      </c>
      <c r="G883" s="2" t="s">
        <v>362</v>
      </c>
      <c r="H883" s="2" t="s">
        <v>3991</v>
      </c>
      <c r="I883" s="2" t="s">
        <v>3991</v>
      </c>
      <c r="J883" s="2"/>
      <c r="K883" s="2"/>
      <c r="L883" s="2"/>
      <c r="M883" s="2"/>
      <c r="N883" s="2"/>
      <c r="O883" s="2"/>
      <c r="P883" s="2" t="s">
        <v>3992</v>
      </c>
      <c r="Q883" s="2" t="s">
        <v>66</v>
      </c>
      <c r="R883" s="2"/>
      <c r="S883" s="2" t="s">
        <v>1727</v>
      </c>
      <c r="T883" s="2"/>
      <c r="U883" s="2"/>
      <c r="V883" s="2"/>
      <c r="W883" s="2" t="s">
        <v>62</v>
      </c>
      <c r="X883" s="1"/>
      <c r="Y883" s="2"/>
      <c r="Z883" s="13"/>
      <c r="AE883" t="e">
        <f>IF($AI883="Y",(_xlfn.XLOOKUP($Z883,#REF!,#REF!,)),"")</f>
        <v>#REF!</v>
      </c>
      <c r="AF883" t="e">
        <f>IF($AI883="Y",(_xlfn.XLOOKUP($Z883,#REF!,#REF!,)),"")</f>
        <v>#REF!</v>
      </c>
      <c r="AG883" t="e">
        <f>IF($AI883="Y",(_xlfn.XLOOKUP($Z883,#REF!,#REF!,)),"")</f>
        <v>#REF!</v>
      </c>
      <c r="AH883" t="e">
        <f>IF($AI883="Y",(_xlfn.XLOOKUP($Z883,#REF!,#REF!,)),"")</f>
        <v>#REF!</v>
      </c>
      <c r="AI883" t="e">
        <f>_xlfn.IFNA(_xlfn.XLOOKUP($Z883,#REF!,#REF!,),"")</f>
        <v>#REF!</v>
      </c>
    </row>
    <row r="884" spans="1:35" hidden="1">
      <c r="A884" s="2" t="s">
        <v>3989</v>
      </c>
      <c r="B884" s="2" t="s">
        <v>1465</v>
      </c>
      <c r="C884" s="2" t="s">
        <v>4806</v>
      </c>
      <c r="D884" s="2" t="s">
        <v>1791</v>
      </c>
      <c r="E884" s="2" t="s">
        <v>136</v>
      </c>
      <c r="F884" s="2" t="s">
        <v>66</v>
      </c>
      <c r="G884" s="2" t="s">
        <v>362</v>
      </c>
      <c r="H884" s="2" t="s">
        <v>3991</v>
      </c>
      <c r="I884" s="2" t="s">
        <v>3991</v>
      </c>
      <c r="J884" s="2"/>
      <c r="K884" s="2"/>
      <c r="L884" s="2"/>
      <c r="M884" s="2"/>
      <c r="N884" s="2"/>
      <c r="O884" s="2"/>
      <c r="P884" s="2" t="s">
        <v>3992</v>
      </c>
      <c r="Q884" s="2" t="s">
        <v>66</v>
      </c>
      <c r="R884" s="2"/>
      <c r="S884" s="2" t="s">
        <v>1727</v>
      </c>
      <c r="T884" s="2"/>
      <c r="U884" s="2"/>
      <c r="V884" s="2"/>
      <c r="W884" s="2" t="s">
        <v>62</v>
      </c>
      <c r="X884" s="1"/>
      <c r="Y884" s="2"/>
      <c r="Z884" s="13"/>
      <c r="AE884" t="e">
        <f>IF($AI884="Y",(_xlfn.XLOOKUP($Z884,#REF!,#REF!,)),"")</f>
        <v>#REF!</v>
      </c>
      <c r="AF884" t="e">
        <f>IF($AI884="Y",(_xlfn.XLOOKUP($Z884,#REF!,#REF!,)),"")</f>
        <v>#REF!</v>
      </c>
      <c r="AG884" t="e">
        <f>IF($AI884="Y",(_xlfn.XLOOKUP($Z884,#REF!,#REF!,)),"")</f>
        <v>#REF!</v>
      </c>
      <c r="AH884" t="e">
        <f>IF($AI884="Y",(_xlfn.XLOOKUP($Z884,#REF!,#REF!,)),"")</f>
        <v>#REF!</v>
      </c>
      <c r="AI884" t="e">
        <f>_xlfn.IFNA(_xlfn.XLOOKUP($Z884,#REF!,#REF!,),"")</f>
        <v>#REF!</v>
      </c>
    </row>
    <row r="885" spans="1:35" hidden="1">
      <c r="A885" s="2" t="s">
        <v>3989</v>
      </c>
      <c r="B885" s="2" t="s">
        <v>1465</v>
      </c>
      <c r="C885" s="2" t="s">
        <v>4807</v>
      </c>
      <c r="D885" s="2" t="s">
        <v>1791</v>
      </c>
      <c r="E885" s="2" t="s">
        <v>136</v>
      </c>
      <c r="F885" s="2" t="s">
        <v>66</v>
      </c>
      <c r="G885" s="2" t="s">
        <v>362</v>
      </c>
      <c r="H885" s="2" t="s">
        <v>3991</v>
      </c>
      <c r="I885" s="2" t="s">
        <v>3991</v>
      </c>
      <c r="J885" s="2"/>
      <c r="K885" s="2"/>
      <c r="L885" s="2"/>
      <c r="M885" s="2"/>
      <c r="N885" s="2"/>
      <c r="O885" s="2"/>
      <c r="P885" s="2" t="s">
        <v>3992</v>
      </c>
      <c r="Q885" s="2" t="s">
        <v>66</v>
      </c>
      <c r="R885" s="2"/>
      <c r="S885" s="2" t="s">
        <v>1727</v>
      </c>
      <c r="T885" s="2"/>
      <c r="U885" s="2"/>
      <c r="V885" s="2"/>
      <c r="W885" s="2" t="s">
        <v>62</v>
      </c>
      <c r="X885" s="1"/>
      <c r="Y885" s="2"/>
      <c r="Z885" s="13"/>
      <c r="AE885" t="e">
        <f>IF($AI885="Y",(_xlfn.XLOOKUP($Z885,#REF!,#REF!,)),"")</f>
        <v>#REF!</v>
      </c>
      <c r="AF885" t="e">
        <f>IF($AI885="Y",(_xlfn.XLOOKUP($Z885,#REF!,#REF!,)),"")</f>
        <v>#REF!</v>
      </c>
      <c r="AG885" t="e">
        <f>IF($AI885="Y",(_xlfn.XLOOKUP($Z885,#REF!,#REF!,)),"")</f>
        <v>#REF!</v>
      </c>
      <c r="AH885" t="e">
        <f>IF($AI885="Y",(_xlfn.XLOOKUP($Z885,#REF!,#REF!,)),"")</f>
        <v>#REF!</v>
      </c>
      <c r="AI885" t="e">
        <f>_xlfn.IFNA(_xlfn.XLOOKUP($Z885,#REF!,#REF!,),"")</f>
        <v>#REF!</v>
      </c>
    </row>
    <row r="886" spans="1:35" hidden="1">
      <c r="A886" s="2" t="s">
        <v>3989</v>
      </c>
      <c r="B886" s="2" t="s">
        <v>1465</v>
      </c>
      <c r="C886" s="2" t="s">
        <v>4808</v>
      </c>
      <c r="D886" s="2" t="s">
        <v>1797</v>
      </c>
      <c r="E886" s="2" t="s">
        <v>136</v>
      </c>
      <c r="F886" s="2" t="s">
        <v>66</v>
      </c>
      <c r="G886" s="2" t="s">
        <v>362</v>
      </c>
      <c r="H886" s="2" t="s">
        <v>3991</v>
      </c>
      <c r="I886" s="2" t="s">
        <v>3991</v>
      </c>
      <c r="J886" s="2"/>
      <c r="K886" s="2"/>
      <c r="L886" s="2"/>
      <c r="M886" s="2"/>
      <c r="N886" s="2"/>
      <c r="O886" s="2"/>
      <c r="P886" s="2" t="s">
        <v>3992</v>
      </c>
      <c r="Q886" s="2" t="s">
        <v>66</v>
      </c>
      <c r="R886" s="2"/>
      <c r="S886" s="2" t="s">
        <v>1727</v>
      </c>
      <c r="T886" s="2"/>
      <c r="U886" s="2"/>
      <c r="V886" s="2"/>
      <c r="W886" s="2" t="s">
        <v>62</v>
      </c>
      <c r="X886" s="1"/>
      <c r="Y886" s="2"/>
      <c r="Z886" s="13"/>
      <c r="AE886" t="e">
        <f>IF($AI886="Y",(_xlfn.XLOOKUP($Z886,#REF!,#REF!,)),"")</f>
        <v>#REF!</v>
      </c>
      <c r="AF886" t="e">
        <f>IF($AI886="Y",(_xlfn.XLOOKUP($Z886,#REF!,#REF!,)),"")</f>
        <v>#REF!</v>
      </c>
      <c r="AG886" t="e">
        <f>IF($AI886="Y",(_xlfn.XLOOKUP($Z886,#REF!,#REF!,)),"")</f>
        <v>#REF!</v>
      </c>
      <c r="AH886" t="e">
        <f>IF($AI886="Y",(_xlfn.XLOOKUP($Z886,#REF!,#REF!,)),"")</f>
        <v>#REF!</v>
      </c>
      <c r="AI886" t="e">
        <f>_xlfn.IFNA(_xlfn.XLOOKUP($Z886,#REF!,#REF!,),"")</f>
        <v>#REF!</v>
      </c>
    </row>
    <row r="887" spans="1:35" hidden="1">
      <c r="A887" s="2" t="s">
        <v>3989</v>
      </c>
      <c r="B887" s="2" t="s">
        <v>1465</v>
      </c>
      <c r="C887" s="2" t="s">
        <v>4809</v>
      </c>
      <c r="D887" s="2" t="s">
        <v>1797</v>
      </c>
      <c r="E887" s="2" t="s">
        <v>136</v>
      </c>
      <c r="F887" s="2" t="s">
        <v>66</v>
      </c>
      <c r="G887" s="2" t="s">
        <v>362</v>
      </c>
      <c r="H887" s="2" t="s">
        <v>3991</v>
      </c>
      <c r="I887" s="2" t="s">
        <v>3991</v>
      </c>
      <c r="J887" s="2"/>
      <c r="K887" s="2"/>
      <c r="L887" s="2"/>
      <c r="M887" s="2"/>
      <c r="N887" s="2"/>
      <c r="O887" s="2"/>
      <c r="P887" s="2" t="s">
        <v>3992</v>
      </c>
      <c r="Q887" s="2" t="s">
        <v>66</v>
      </c>
      <c r="R887" s="2"/>
      <c r="S887" s="2" t="s">
        <v>1727</v>
      </c>
      <c r="T887" s="2"/>
      <c r="U887" s="2"/>
      <c r="V887" s="2"/>
      <c r="W887" s="2" t="s">
        <v>62</v>
      </c>
      <c r="X887" s="1"/>
      <c r="Y887" s="2"/>
      <c r="Z887" s="13"/>
      <c r="AE887" t="e">
        <f>IF($AI887="Y",(_xlfn.XLOOKUP($Z887,#REF!,#REF!,)),"")</f>
        <v>#REF!</v>
      </c>
      <c r="AF887" t="e">
        <f>IF($AI887="Y",(_xlfn.XLOOKUP($Z887,#REF!,#REF!,)),"")</f>
        <v>#REF!</v>
      </c>
      <c r="AG887" t="e">
        <f>IF($AI887="Y",(_xlfn.XLOOKUP($Z887,#REF!,#REF!,)),"")</f>
        <v>#REF!</v>
      </c>
      <c r="AH887" t="e">
        <f>IF($AI887="Y",(_xlfn.XLOOKUP($Z887,#REF!,#REF!,)),"")</f>
        <v>#REF!</v>
      </c>
      <c r="AI887" t="e">
        <f>_xlfn.IFNA(_xlfn.XLOOKUP($Z887,#REF!,#REF!,),"")</f>
        <v>#REF!</v>
      </c>
    </row>
    <row r="888" spans="1:35" hidden="1">
      <c r="A888" s="2" t="s">
        <v>3989</v>
      </c>
      <c r="B888" s="2" t="s">
        <v>1465</v>
      </c>
      <c r="C888" s="2" t="s">
        <v>4810</v>
      </c>
      <c r="D888" s="2" t="s">
        <v>1785</v>
      </c>
      <c r="E888" s="2" t="s">
        <v>136</v>
      </c>
      <c r="F888" s="2" t="s">
        <v>66</v>
      </c>
      <c r="G888" s="2" t="s">
        <v>362</v>
      </c>
      <c r="H888" s="2" t="s">
        <v>3991</v>
      </c>
      <c r="I888" s="2" t="s">
        <v>3991</v>
      </c>
      <c r="J888" s="2"/>
      <c r="K888" s="2"/>
      <c r="L888" s="2"/>
      <c r="M888" s="2"/>
      <c r="N888" s="2"/>
      <c r="O888" s="2"/>
      <c r="P888" s="2" t="s">
        <v>3992</v>
      </c>
      <c r="Q888" s="2" t="s">
        <v>66</v>
      </c>
      <c r="R888" s="2"/>
      <c r="S888" s="2" t="s">
        <v>1727</v>
      </c>
      <c r="T888" s="2"/>
      <c r="U888" s="2"/>
      <c r="V888" s="2"/>
      <c r="W888" s="2" t="s">
        <v>62</v>
      </c>
      <c r="X888" s="1"/>
      <c r="Y888" s="2"/>
      <c r="Z888" s="13"/>
      <c r="AE888" t="e">
        <f>IF($AI888="Y",(_xlfn.XLOOKUP($Z888,#REF!,#REF!,)),"")</f>
        <v>#REF!</v>
      </c>
      <c r="AF888" t="e">
        <f>IF($AI888="Y",(_xlfn.XLOOKUP($Z888,#REF!,#REF!,)),"")</f>
        <v>#REF!</v>
      </c>
      <c r="AG888" t="e">
        <f>IF($AI888="Y",(_xlfn.XLOOKUP($Z888,#REF!,#REF!,)),"")</f>
        <v>#REF!</v>
      </c>
      <c r="AH888" t="e">
        <f>IF($AI888="Y",(_xlfn.XLOOKUP($Z888,#REF!,#REF!,)),"")</f>
        <v>#REF!</v>
      </c>
      <c r="AI888" t="e">
        <f>_xlfn.IFNA(_xlfn.XLOOKUP($Z888,#REF!,#REF!,),"")</f>
        <v>#REF!</v>
      </c>
    </row>
    <row r="889" spans="1:35" hidden="1">
      <c r="A889" s="2" t="s">
        <v>3989</v>
      </c>
      <c r="B889" s="2" t="s">
        <v>1465</v>
      </c>
      <c r="C889" s="2" t="s">
        <v>4811</v>
      </c>
      <c r="D889" s="2" t="s">
        <v>1785</v>
      </c>
      <c r="E889" s="2" t="s">
        <v>136</v>
      </c>
      <c r="F889" s="2" t="s">
        <v>66</v>
      </c>
      <c r="G889" s="2" t="s">
        <v>362</v>
      </c>
      <c r="H889" s="2" t="s">
        <v>3991</v>
      </c>
      <c r="I889" s="2" t="s">
        <v>3991</v>
      </c>
      <c r="J889" s="2"/>
      <c r="K889" s="2"/>
      <c r="L889" s="2"/>
      <c r="M889" s="2"/>
      <c r="N889" s="2"/>
      <c r="O889" s="2"/>
      <c r="P889" s="2" t="s">
        <v>3992</v>
      </c>
      <c r="Q889" s="2" t="s">
        <v>66</v>
      </c>
      <c r="R889" s="2"/>
      <c r="S889" s="2" t="s">
        <v>1727</v>
      </c>
      <c r="T889" s="2"/>
      <c r="U889" s="2"/>
      <c r="V889" s="2"/>
      <c r="W889" s="2" t="s">
        <v>62</v>
      </c>
      <c r="X889" s="1"/>
      <c r="Y889" s="2"/>
      <c r="Z889" s="13"/>
      <c r="AE889" t="e">
        <f>IF($AI889="Y",(_xlfn.XLOOKUP($Z889,#REF!,#REF!,)),"")</f>
        <v>#REF!</v>
      </c>
      <c r="AF889" t="e">
        <f>IF($AI889="Y",(_xlfn.XLOOKUP($Z889,#REF!,#REF!,)),"")</f>
        <v>#REF!</v>
      </c>
      <c r="AG889" t="e">
        <f>IF($AI889="Y",(_xlfn.XLOOKUP($Z889,#REF!,#REF!,)),"")</f>
        <v>#REF!</v>
      </c>
      <c r="AH889" t="e">
        <f>IF($AI889="Y",(_xlfn.XLOOKUP($Z889,#REF!,#REF!,)),"")</f>
        <v>#REF!</v>
      </c>
      <c r="AI889" t="e">
        <f>_xlfn.IFNA(_xlfn.XLOOKUP($Z889,#REF!,#REF!,),"")</f>
        <v>#REF!</v>
      </c>
    </row>
    <row r="890" spans="1:35" hidden="1">
      <c r="A890" s="2" t="s">
        <v>3989</v>
      </c>
      <c r="B890" s="2" t="s">
        <v>1465</v>
      </c>
      <c r="C890" s="2" t="s">
        <v>4812</v>
      </c>
      <c r="D890" s="2" t="s">
        <v>1785</v>
      </c>
      <c r="E890" s="2" t="s">
        <v>422</v>
      </c>
      <c r="F890" s="2" t="s">
        <v>66</v>
      </c>
      <c r="G890" s="2" t="s">
        <v>362</v>
      </c>
      <c r="H890" s="2" t="s">
        <v>3991</v>
      </c>
      <c r="I890" s="2" t="s">
        <v>3991</v>
      </c>
      <c r="J890" s="2"/>
      <c r="K890" s="2"/>
      <c r="L890" s="2"/>
      <c r="M890" s="2"/>
      <c r="N890" s="2"/>
      <c r="O890" s="2"/>
      <c r="P890" s="2" t="s">
        <v>3992</v>
      </c>
      <c r="Q890" s="2" t="s">
        <v>66</v>
      </c>
      <c r="R890" s="2"/>
      <c r="S890" s="2" t="s">
        <v>1727</v>
      </c>
      <c r="T890" s="2"/>
      <c r="U890" s="2"/>
      <c r="V890" s="2"/>
      <c r="W890" s="2" t="s">
        <v>62</v>
      </c>
      <c r="X890" s="1"/>
      <c r="Y890" s="2"/>
      <c r="Z890" s="13"/>
      <c r="AE890" t="e">
        <f>IF($AI890="Y",(_xlfn.XLOOKUP($Z890,#REF!,#REF!,)),"")</f>
        <v>#REF!</v>
      </c>
      <c r="AF890" t="e">
        <f>IF($AI890="Y",(_xlfn.XLOOKUP($Z890,#REF!,#REF!,)),"")</f>
        <v>#REF!</v>
      </c>
      <c r="AG890" t="e">
        <f>IF($AI890="Y",(_xlfn.XLOOKUP($Z890,#REF!,#REF!,)),"")</f>
        <v>#REF!</v>
      </c>
      <c r="AH890" t="e">
        <f>IF($AI890="Y",(_xlfn.XLOOKUP($Z890,#REF!,#REF!,)),"")</f>
        <v>#REF!</v>
      </c>
      <c r="AI890" t="e">
        <f>_xlfn.IFNA(_xlfn.XLOOKUP($Z890,#REF!,#REF!,),"")</f>
        <v>#REF!</v>
      </c>
    </row>
    <row r="891" spans="1:35" hidden="1">
      <c r="A891" s="2" t="s">
        <v>3989</v>
      </c>
      <c r="B891" s="2" t="s">
        <v>1465</v>
      </c>
      <c r="C891" s="2" t="s">
        <v>4813</v>
      </c>
      <c r="D891" s="2" t="s">
        <v>1785</v>
      </c>
      <c r="E891" s="2" t="s">
        <v>422</v>
      </c>
      <c r="F891" s="2" t="s">
        <v>66</v>
      </c>
      <c r="G891" s="2" t="s">
        <v>362</v>
      </c>
      <c r="H891" s="2" t="s">
        <v>3991</v>
      </c>
      <c r="I891" s="2" t="s">
        <v>3991</v>
      </c>
      <c r="J891" s="2"/>
      <c r="K891" s="2"/>
      <c r="L891" s="2"/>
      <c r="M891" s="2"/>
      <c r="N891" s="2"/>
      <c r="O891" s="2"/>
      <c r="P891" s="2" t="s">
        <v>3992</v>
      </c>
      <c r="Q891" s="2" t="s">
        <v>66</v>
      </c>
      <c r="R891" s="2"/>
      <c r="S891" s="2" t="s">
        <v>1727</v>
      </c>
      <c r="T891" s="2"/>
      <c r="U891" s="2"/>
      <c r="V891" s="2"/>
      <c r="W891" s="2" t="s">
        <v>62</v>
      </c>
      <c r="X891" s="1"/>
      <c r="Y891" s="2"/>
      <c r="Z891" s="13"/>
      <c r="AE891" t="e">
        <f>IF($AI891="Y",(_xlfn.XLOOKUP($Z891,#REF!,#REF!,)),"")</f>
        <v>#REF!</v>
      </c>
      <c r="AF891" t="e">
        <f>IF($AI891="Y",(_xlfn.XLOOKUP($Z891,#REF!,#REF!,)),"")</f>
        <v>#REF!</v>
      </c>
      <c r="AG891" t="e">
        <f>IF($AI891="Y",(_xlfn.XLOOKUP($Z891,#REF!,#REF!,)),"")</f>
        <v>#REF!</v>
      </c>
      <c r="AH891" t="e">
        <f>IF($AI891="Y",(_xlfn.XLOOKUP($Z891,#REF!,#REF!,)),"")</f>
        <v>#REF!</v>
      </c>
      <c r="AI891" t="e">
        <f>_xlfn.IFNA(_xlfn.XLOOKUP($Z891,#REF!,#REF!,),"")</f>
        <v>#REF!</v>
      </c>
    </row>
    <row r="892" spans="1:35" hidden="1">
      <c r="A892" s="2" t="s">
        <v>3989</v>
      </c>
      <c r="B892" s="2" t="s">
        <v>1465</v>
      </c>
      <c r="C892" s="2" t="s">
        <v>4814</v>
      </c>
      <c r="D892" s="2" t="s">
        <v>1785</v>
      </c>
      <c r="E892" s="2" t="s">
        <v>422</v>
      </c>
      <c r="F892" s="2" t="s">
        <v>66</v>
      </c>
      <c r="G892" s="2" t="s">
        <v>362</v>
      </c>
      <c r="H892" s="2" t="s">
        <v>3991</v>
      </c>
      <c r="I892" s="2" t="s">
        <v>3991</v>
      </c>
      <c r="J892" s="2"/>
      <c r="K892" s="2"/>
      <c r="L892" s="2"/>
      <c r="M892" s="2"/>
      <c r="N892" s="2"/>
      <c r="O892" s="2"/>
      <c r="P892" s="2" t="s">
        <v>3992</v>
      </c>
      <c r="Q892" s="2" t="s">
        <v>66</v>
      </c>
      <c r="R892" s="2"/>
      <c r="S892" s="2" t="s">
        <v>1727</v>
      </c>
      <c r="T892" s="2"/>
      <c r="U892" s="2"/>
      <c r="V892" s="2"/>
      <c r="W892" s="2" t="s">
        <v>62</v>
      </c>
      <c r="X892" s="1"/>
      <c r="Y892" s="2"/>
      <c r="Z892" s="13"/>
      <c r="AE892" t="e">
        <f>IF($AI892="Y",(_xlfn.XLOOKUP($Z892,#REF!,#REF!,)),"")</f>
        <v>#REF!</v>
      </c>
      <c r="AF892" t="e">
        <f>IF($AI892="Y",(_xlfn.XLOOKUP($Z892,#REF!,#REF!,)),"")</f>
        <v>#REF!</v>
      </c>
      <c r="AG892" t="e">
        <f>IF($AI892="Y",(_xlfn.XLOOKUP($Z892,#REF!,#REF!,)),"")</f>
        <v>#REF!</v>
      </c>
      <c r="AH892" t="e">
        <f>IF($AI892="Y",(_xlfn.XLOOKUP($Z892,#REF!,#REF!,)),"")</f>
        <v>#REF!</v>
      </c>
      <c r="AI892" t="e">
        <f>_xlfn.IFNA(_xlfn.XLOOKUP($Z892,#REF!,#REF!,),"")</f>
        <v>#REF!</v>
      </c>
    </row>
    <row r="893" spans="1:35" hidden="1">
      <c r="A893" s="2" t="s">
        <v>3989</v>
      </c>
      <c r="B893" s="2" t="s">
        <v>1465</v>
      </c>
      <c r="C893" s="2" t="s">
        <v>4815</v>
      </c>
      <c r="D893" s="2" t="s">
        <v>1791</v>
      </c>
      <c r="E893" s="2" t="s">
        <v>422</v>
      </c>
      <c r="F893" s="2" t="s">
        <v>66</v>
      </c>
      <c r="G893" s="2" t="s">
        <v>362</v>
      </c>
      <c r="H893" s="2" t="s">
        <v>3991</v>
      </c>
      <c r="I893" s="2" t="s">
        <v>3991</v>
      </c>
      <c r="J893" s="2"/>
      <c r="K893" s="2"/>
      <c r="L893" s="2"/>
      <c r="M893" s="2"/>
      <c r="N893" s="2"/>
      <c r="O893" s="2"/>
      <c r="P893" s="2" t="s">
        <v>3992</v>
      </c>
      <c r="Q893" s="2" t="s">
        <v>66</v>
      </c>
      <c r="R893" s="2"/>
      <c r="S893" s="2" t="s">
        <v>1727</v>
      </c>
      <c r="T893" s="2"/>
      <c r="U893" s="2"/>
      <c r="V893" s="2"/>
      <c r="W893" s="2" t="s">
        <v>62</v>
      </c>
      <c r="X893" s="1"/>
      <c r="Y893" s="2"/>
      <c r="Z893" s="13"/>
      <c r="AE893" t="e">
        <f>IF($AI893="Y",(_xlfn.XLOOKUP($Z893,#REF!,#REF!,)),"")</f>
        <v>#REF!</v>
      </c>
      <c r="AF893" t="e">
        <f>IF($AI893="Y",(_xlfn.XLOOKUP($Z893,#REF!,#REF!,)),"")</f>
        <v>#REF!</v>
      </c>
      <c r="AG893" t="e">
        <f>IF($AI893="Y",(_xlfn.XLOOKUP($Z893,#REF!,#REF!,)),"")</f>
        <v>#REF!</v>
      </c>
      <c r="AH893" t="e">
        <f>IF($AI893="Y",(_xlfn.XLOOKUP($Z893,#REF!,#REF!,)),"")</f>
        <v>#REF!</v>
      </c>
      <c r="AI893" t="e">
        <f>_xlfn.IFNA(_xlfn.XLOOKUP($Z893,#REF!,#REF!,),"")</f>
        <v>#REF!</v>
      </c>
    </row>
    <row r="894" spans="1:35" hidden="1">
      <c r="A894" s="2" t="s">
        <v>3989</v>
      </c>
      <c r="B894" s="2" t="s">
        <v>1465</v>
      </c>
      <c r="C894" s="2" t="s">
        <v>4816</v>
      </c>
      <c r="D894" s="2" t="s">
        <v>1791</v>
      </c>
      <c r="E894" s="2" t="s">
        <v>422</v>
      </c>
      <c r="F894" s="2" t="s">
        <v>66</v>
      </c>
      <c r="G894" s="2" t="s">
        <v>362</v>
      </c>
      <c r="H894" s="2" t="s">
        <v>3991</v>
      </c>
      <c r="I894" s="2" t="s">
        <v>3991</v>
      </c>
      <c r="J894" s="2"/>
      <c r="K894" s="2"/>
      <c r="L894" s="2"/>
      <c r="M894" s="2"/>
      <c r="N894" s="2"/>
      <c r="O894" s="2"/>
      <c r="P894" s="2" t="s">
        <v>3992</v>
      </c>
      <c r="Q894" s="2" t="s">
        <v>66</v>
      </c>
      <c r="R894" s="2"/>
      <c r="S894" s="2" t="s">
        <v>1727</v>
      </c>
      <c r="T894" s="2"/>
      <c r="U894" s="2"/>
      <c r="V894" s="2"/>
      <c r="W894" s="2" t="s">
        <v>62</v>
      </c>
      <c r="X894" s="1"/>
      <c r="Y894" s="2"/>
      <c r="Z894" s="13"/>
      <c r="AE894" t="e">
        <f>IF($AI894="Y",(_xlfn.XLOOKUP($Z894,#REF!,#REF!,)),"")</f>
        <v>#REF!</v>
      </c>
      <c r="AF894" t="e">
        <f>IF($AI894="Y",(_xlfn.XLOOKUP($Z894,#REF!,#REF!,)),"")</f>
        <v>#REF!</v>
      </c>
      <c r="AG894" t="e">
        <f>IF($AI894="Y",(_xlfn.XLOOKUP($Z894,#REF!,#REF!,)),"")</f>
        <v>#REF!</v>
      </c>
      <c r="AH894" t="e">
        <f>IF($AI894="Y",(_xlfn.XLOOKUP($Z894,#REF!,#REF!,)),"")</f>
        <v>#REF!</v>
      </c>
      <c r="AI894" t="e">
        <f>_xlfn.IFNA(_xlfn.XLOOKUP($Z894,#REF!,#REF!,),"")</f>
        <v>#REF!</v>
      </c>
    </row>
    <row r="895" spans="1:35" hidden="1">
      <c r="A895" s="2" t="s">
        <v>3989</v>
      </c>
      <c r="B895" s="2" t="s">
        <v>1465</v>
      </c>
      <c r="C895" s="2" t="s">
        <v>4817</v>
      </c>
      <c r="D895" s="2" t="s">
        <v>1791</v>
      </c>
      <c r="E895" s="2" t="s">
        <v>422</v>
      </c>
      <c r="F895" s="2" t="s">
        <v>66</v>
      </c>
      <c r="G895" s="2" t="s">
        <v>362</v>
      </c>
      <c r="H895" s="2" t="s">
        <v>3991</v>
      </c>
      <c r="I895" s="2" t="s">
        <v>3991</v>
      </c>
      <c r="J895" s="2"/>
      <c r="K895" s="2"/>
      <c r="L895" s="2"/>
      <c r="M895" s="2"/>
      <c r="N895" s="2"/>
      <c r="O895" s="2"/>
      <c r="P895" s="2" t="s">
        <v>3992</v>
      </c>
      <c r="Q895" s="2" t="s">
        <v>66</v>
      </c>
      <c r="R895" s="2"/>
      <c r="S895" s="2" t="s">
        <v>1727</v>
      </c>
      <c r="T895" s="2"/>
      <c r="U895" s="2"/>
      <c r="V895" s="2"/>
      <c r="W895" s="2" t="s">
        <v>62</v>
      </c>
      <c r="X895" s="1"/>
      <c r="Y895" s="2"/>
      <c r="Z895" s="13"/>
      <c r="AE895" t="e">
        <f>IF($AI895="Y",(_xlfn.XLOOKUP($Z895,#REF!,#REF!,)),"")</f>
        <v>#REF!</v>
      </c>
      <c r="AF895" t="e">
        <f>IF($AI895="Y",(_xlfn.XLOOKUP($Z895,#REF!,#REF!,)),"")</f>
        <v>#REF!</v>
      </c>
      <c r="AG895" t="e">
        <f>IF($AI895="Y",(_xlfn.XLOOKUP($Z895,#REF!,#REF!,)),"")</f>
        <v>#REF!</v>
      </c>
      <c r="AH895" t="e">
        <f>IF($AI895="Y",(_xlfn.XLOOKUP($Z895,#REF!,#REF!,)),"")</f>
        <v>#REF!</v>
      </c>
      <c r="AI895" t="e">
        <f>_xlfn.IFNA(_xlfn.XLOOKUP($Z895,#REF!,#REF!,),"")</f>
        <v>#REF!</v>
      </c>
    </row>
    <row r="896" spans="1:35" hidden="1">
      <c r="A896" s="2" t="s">
        <v>3989</v>
      </c>
      <c r="B896" s="2" t="s">
        <v>1465</v>
      </c>
      <c r="C896" s="2" t="s">
        <v>4818</v>
      </c>
      <c r="D896" s="2" t="s">
        <v>1791</v>
      </c>
      <c r="E896" s="2" t="s">
        <v>422</v>
      </c>
      <c r="F896" s="2" t="s">
        <v>66</v>
      </c>
      <c r="G896" s="2" t="s">
        <v>362</v>
      </c>
      <c r="H896" s="2" t="s">
        <v>3991</v>
      </c>
      <c r="I896" s="2" t="s">
        <v>3991</v>
      </c>
      <c r="J896" s="2"/>
      <c r="K896" s="2"/>
      <c r="L896" s="2"/>
      <c r="M896" s="2"/>
      <c r="N896" s="2"/>
      <c r="O896" s="2"/>
      <c r="P896" s="2" t="s">
        <v>3992</v>
      </c>
      <c r="Q896" s="2" t="s">
        <v>66</v>
      </c>
      <c r="R896" s="2"/>
      <c r="S896" s="2" t="s">
        <v>1727</v>
      </c>
      <c r="T896" s="2"/>
      <c r="U896" s="2"/>
      <c r="V896" s="2"/>
      <c r="W896" s="2" t="s">
        <v>62</v>
      </c>
      <c r="X896" s="1"/>
      <c r="Y896" s="2"/>
      <c r="Z896" s="13"/>
      <c r="AE896" t="e">
        <f>IF($AI896="Y",(_xlfn.XLOOKUP($Z896,#REF!,#REF!,)),"")</f>
        <v>#REF!</v>
      </c>
      <c r="AF896" t="e">
        <f>IF($AI896="Y",(_xlfn.XLOOKUP($Z896,#REF!,#REF!,)),"")</f>
        <v>#REF!</v>
      </c>
      <c r="AG896" t="e">
        <f>IF($AI896="Y",(_xlfn.XLOOKUP($Z896,#REF!,#REF!,)),"")</f>
        <v>#REF!</v>
      </c>
      <c r="AH896" t="e">
        <f>IF($AI896="Y",(_xlfn.XLOOKUP($Z896,#REF!,#REF!,)),"")</f>
        <v>#REF!</v>
      </c>
      <c r="AI896" t="e">
        <f>_xlfn.IFNA(_xlfn.XLOOKUP($Z896,#REF!,#REF!,),"")</f>
        <v>#REF!</v>
      </c>
    </row>
    <row r="897" spans="1:35" hidden="1">
      <c r="A897" s="2" t="s">
        <v>3989</v>
      </c>
      <c r="B897" s="2" t="s">
        <v>1465</v>
      </c>
      <c r="C897" s="2" t="s">
        <v>4819</v>
      </c>
      <c r="D897" s="2" t="s">
        <v>1791</v>
      </c>
      <c r="E897" s="2" t="s">
        <v>422</v>
      </c>
      <c r="F897" s="2" t="s">
        <v>66</v>
      </c>
      <c r="G897" s="2" t="s">
        <v>362</v>
      </c>
      <c r="H897" s="2" t="s">
        <v>3991</v>
      </c>
      <c r="I897" s="2" t="s">
        <v>3991</v>
      </c>
      <c r="J897" s="2"/>
      <c r="K897" s="2"/>
      <c r="L897" s="2"/>
      <c r="M897" s="2"/>
      <c r="N897" s="2"/>
      <c r="O897" s="2"/>
      <c r="P897" s="2" t="s">
        <v>3992</v>
      </c>
      <c r="Q897" s="2" t="s">
        <v>66</v>
      </c>
      <c r="R897" s="2"/>
      <c r="S897" s="2" t="s">
        <v>1727</v>
      </c>
      <c r="T897" s="2"/>
      <c r="U897" s="2"/>
      <c r="V897" s="2"/>
      <c r="W897" s="2" t="s">
        <v>62</v>
      </c>
      <c r="X897" s="1"/>
      <c r="Y897" s="2"/>
      <c r="Z897" s="13"/>
      <c r="AE897" t="e">
        <f>IF($AI897="Y",(_xlfn.XLOOKUP($Z897,#REF!,#REF!,)),"")</f>
        <v>#REF!</v>
      </c>
      <c r="AF897" t="e">
        <f>IF($AI897="Y",(_xlfn.XLOOKUP($Z897,#REF!,#REF!,)),"")</f>
        <v>#REF!</v>
      </c>
      <c r="AG897" t="e">
        <f>IF($AI897="Y",(_xlfn.XLOOKUP($Z897,#REF!,#REF!,)),"")</f>
        <v>#REF!</v>
      </c>
      <c r="AH897" t="e">
        <f>IF($AI897="Y",(_xlfn.XLOOKUP($Z897,#REF!,#REF!,)),"")</f>
        <v>#REF!</v>
      </c>
      <c r="AI897" t="e">
        <f>_xlfn.IFNA(_xlfn.XLOOKUP($Z897,#REF!,#REF!,),"")</f>
        <v>#REF!</v>
      </c>
    </row>
    <row r="898" spans="1:35" hidden="1">
      <c r="A898" s="2" t="s">
        <v>3989</v>
      </c>
      <c r="B898" s="2" t="s">
        <v>1465</v>
      </c>
      <c r="C898" s="2" t="s">
        <v>4820</v>
      </c>
      <c r="D898" s="2" t="s">
        <v>1797</v>
      </c>
      <c r="E898" s="2" t="s">
        <v>422</v>
      </c>
      <c r="F898" s="2" t="s">
        <v>66</v>
      </c>
      <c r="G898" s="2" t="s">
        <v>362</v>
      </c>
      <c r="H898" s="2" t="s">
        <v>3991</v>
      </c>
      <c r="I898" s="2" t="s">
        <v>3991</v>
      </c>
      <c r="J898" s="2"/>
      <c r="K898" s="2"/>
      <c r="L898" s="2"/>
      <c r="M898" s="2"/>
      <c r="N898" s="2"/>
      <c r="O898" s="2"/>
      <c r="P898" s="2" t="s">
        <v>3992</v>
      </c>
      <c r="Q898" s="2" t="s">
        <v>66</v>
      </c>
      <c r="R898" s="2"/>
      <c r="S898" s="2" t="s">
        <v>1727</v>
      </c>
      <c r="T898" s="2"/>
      <c r="U898" s="2"/>
      <c r="V898" s="2"/>
      <c r="W898" s="2" t="s">
        <v>62</v>
      </c>
      <c r="X898" s="1"/>
      <c r="Y898" s="2"/>
      <c r="Z898" s="13"/>
      <c r="AE898" t="e">
        <f>IF($AI898="Y",(_xlfn.XLOOKUP($Z898,#REF!,#REF!,)),"")</f>
        <v>#REF!</v>
      </c>
      <c r="AF898" t="e">
        <f>IF($AI898="Y",(_xlfn.XLOOKUP($Z898,#REF!,#REF!,)),"")</f>
        <v>#REF!</v>
      </c>
      <c r="AG898" t="e">
        <f>IF($AI898="Y",(_xlfn.XLOOKUP($Z898,#REF!,#REF!,)),"")</f>
        <v>#REF!</v>
      </c>
      <c r="AH898" t="e">
        <f>IF($AI898="Y",(_xlfn.XLOOKUP($Z898,#REF!,#REF!,)),"")</f>
        <v>#REF!</v>
      </c>
      <c r="AI898" t="e">
        <f>_xlfn.IFNA(_xlfn.XLOOKUP($Z898,#REF!,#REF!,),"")</f>
        <v>#REF!</v>
      </c>
    </row>
    <row r="899" spans="1:35" hidden="1">
      <c r="A899" s="2" t="s">
        <v>3989</v>
      </c>
      <c r="B899" s="2" t="s">
        <v>1465</v>
      </c>
      <c r="C899" s="2" t="s">
        <v>4821</v>
      </c>
      <c r="D899" s="2" t="s">
        <v>1797</v>
      </c>
      <c r="E899" s="2" t="s">
        <v>422</v>
      </c>
      <c r="F899" s="2" t="s">
        <v>66</v>
      </c>
      <c r="G899" s="2" t="s">
        <v>362</v>
      </c>
      <c r="H899" s="2" t="s">
        <v>3991</v>
      </c>
      <c r="I899" s="2" t="s">
        <v>3991</v>
      </c>
      <c r="J899" s="2"/>
      <c r="K899" s="2"/>
      <c r="L899" s="2"/>
      <c r="M899" s="2"/>
      <c r="N899" s="2"/>
      <c r="O899" s="2"/>
      <c r="P899" s="2" t="s">
        <v>3992</v>
      </c>
      <c r="Q899" s="2" t="s">
        <v>66</v>
      </c>
      <c r="R899" s="2"/>
      <c r="S899" s="2" t="s">
        <v>1727</v>
      </c>
      <c r="T899" s="2"/>
      <c r="U899" s="2"/>
      <c r="V899" s="2"/>
      <c r="W899" s="2" t="s">
        <v>62</v>
      </c>
      <c r="X899" s="1"/>
      <c r="Y899" s="2"/>
      <c r="Z899" s="13"/>
      <c r="AE899" t="e">
        <f>IF($AI899="Y",(_xlfn.XLOOKUP($Z899,#REF!,#REF!,)),"")</f>
        <v>#REF!</v>
      </c>
      <c r="AF899" t="e">
        <f>IF($AI899="Y",(_xlfn.XLOOKUP($Z899,#REF!,#REF!,)),"")</f>
        <v>#REF!</v>
      </c>
      <c r="AG899" t="e">
        <f>IF($AI899="Y",(_xlfn.XLOOKUP($Z899,#REF!,#REF!,)),"")</f>
        <v>#REF!</v>
      </c>
      <c r="AH899" t="e">
        <f>IF($AI899="Y",(_xlfn.XLOOKUP($Z899,#REF!,#REF!,)),"")</f>
        <v>#REF!</v>
      </c>
      <c r="AI899" t="e">
        <f>_xlfn.IFNA(_xlfn.XLOOKUP($Z899,#REF!,#REF!,),"")</f>
        <v>#REF!</v>
      </c>
    </row>
    <row r="900" spans="1:35" hidden="1">
      <c r="A900" s="2" t="s">
        <v>3989</v>
      </c>
      <c r="B900" s="2" t="s">
        <v>1465</v>
      </c>
      <c r="C900" s="2" t="s">
        <v>4822</v>
      </c>
      <c r="D900" s="2" t="s">
        <v>1797</v>
      </c>
      <c r="E900" s="2" t="s">
        <v>422</v>
      </c>
      <c r="F900" s="2" t="s">
        <v>66</v>
      </c>
      <c r="G900" s="2" t="s">
        <v>362</v>
      </c>
      <c r="H900" s="2" t="s">
        <v>3991</v>
      </c>
      <c r="I900" s="2" t="s">
        <v>3991</v>
      </c>
      <c r="J900" s="2"/>
      <c r="K900" s="2"/>
      <c r="L900" s="2"/>
      <c r="M900" s="2"/>
      <c r="N900" s="2"/>
      <c r="O900" s="2"/>
      <c r="P900" s="2" t="s">
        <v>3992</v>
      </c>
      <c r="Q900" s="2" t="s">
        <v>66</v>
      </c>
      <c r="R900" s="2"/>
      <c r="S900" s="2" t="s">
        <v>1727</v>
      </c>
      <c r="T900" s="2"/>
      <c r="U900" s="2"/>
      <c r="V900" s="2"/>
      <c r="W900" s="2" t="s">
        <v>62</v>
      </c>
      <c r="X900" s="1"/>
      <c r="Y900" s="2"/>
      <c r="Z900" s="13"/>
      <c r="AE900" t="e">
        <f>IF($AI900="Y",(_xlfn.XLOOKUP($Z900,#REF!,#REF!,)),"")</f>
        <v>#REF!</v>
      </c>
      <c r="AF900" t="e">
        <f>IF($AI900="Y",(_xlfn.XLOOKUP($Z900,#REF!,#REF!,)),"")</f>
        <v>#REF!</v>
      </c>
      <c r="AG900" t="e">
        <f>IF($AI900="Y",(_xlfn.XLOOKUP($Z900,#REF!,#REF!,)),"")</f>
        <v>#REF!</v>
      </c>
      <c r="AH900" t="e">
        <f>IF($AI900="Y",(_xlfn.XLOOKUP($Z900,#REF!,#REF!,)),"")</f>
        <v>#REF!</v>
      </c>
      <c r="AI900" t="e">
        <f>_xlfn.IFNA(_xlfn.XLOOKUP($Z900,#REF!,#REF!,),"")</f>
        <v>#REF!</v>
      </c>
    </row>
    <row r="901" spans="1:35" hidden="1">
      <c r="A901" s="2" t="s">
        <v>3989</v>
      </c>
      <c r="B901" s="2" t="s">
        <v>1465</v>
      </c>
      <c r="C901" s="2" t="s">
        <v>4823</v>
      </c>
      <c r="D901" s="2" t="s">
        <v>1797</v>
      </c>
      <c r="E901" s="2" t="s">
        <v>422</v>
      </c>
      <c r="F901" s="2" t="s">
        <v>66</v>
      </c>
      <c r="G901" s="2" t="s">
        <v>362</v>
      </c>
      <c r="H901" s="2" t="s">
        <v>3991</v>
      </c>
      <c r="I901" s="2" t="s">
        <v>3991</v>
      </c>
      <c r="J901" s="2"/>
      <c r="K901" s="2"/>
      <c r="L901" s="2"/>
      <c r="M901" s="2"/>
      <c r="N901" s="2"/>
      <c r="O901" s="2"/>
      <c r="P901" s="2" t="s">
        <v>3992</v>
      </c>
      <c r="Q901" s="2" t="s">
        <v>66</v>
      </c>
      <c r="R901" s="2"/>
      <c r="S901" s="2" t="s">
        <v>1727</v>
      </c>
      <c r="T901" s="2"/>
      <c r="U901" s="2"/>
      <c r="V901" s="2"/>
      <c r="W901" s="2" t="s">
        <v>62</v>
      </c>
      <c r="X901" s="1"/>
      <c r="Y901" s="2"/>
      <c r="Z901" s="13"/>
      <c r="AE901" t="e">
        <f>IF($AI901="Y",(_xlfn.XLOOKUP($Z901,#REF!,#REF!,)),"")</f>
        <v>#REF!</v>
      </c>
      <c r="AF901" t="e">
        <f>IF($AI901="Y",(_xlfn.XLOOKUP($Z901,#REF!,#REF!,)),"")</f>
        <v>#REF!</v>
      </c>
      <c r="AG901" t="e">
        <f>IF($AI901="Y",(_xlfn.XLOOKUP($Z901,#REF!,#REF!,)),"")</f>
        <v>#REF!</v>
      </c>
      <c r="AH901" t="e">
        <f>IF($AI901="Y",(_xlfn.XLOOKUP($Z901,#REF!,#REF!,)),"")</f>
        <v>#REF!</v>
      </c>
      <c r="AI901" t="e">
        <f>_xlfn.IFNA(_xlfn.XLOOKUP($Z901,#REF!,#REF!,),"")</f>
        <v>#REF!</v>
      </c>
    </row>
    <row r="902" spans="1:35" hidden="1">
      <c r="A902" s="2" t="s">
        <v>3989</v>
      </c>
      <c r="B902" s="2" t="s">
        <v>1465</v>
      </c>
      <c r="C902" s="2" t="s">
        <v>4824</v>
      </c>
      <c r="D902" s="2" t="s">
        <v>1797</v>
      </c>
      <c r="E902" s="2" t="s">
        <v>422</v>
      </c>
      <c r="F902" s="2" t="s">
        <v>66</v>
      </c>
      <c r="G902" s="2" t="s">
        <v>362</v>
      </c>
      <c r="H902" s="2" t="s">
        <v>3991</v>
      </c>
      <c r="I902" s="2" t="s">
        <v>3991</v>
      </c>
      <c r="J902" s="2"/>
      <c r="K902" s="2"/>
      <c r="L902" s="2"/>
      <c r="M902" s="2"/>
      <c r="N902" s="2"/>
      <c r="O902" s="2"/>
      <c r="P902" s="2" t="s">
        <v>3992</v>
      </c>
      <c r="Q902" s="2" t="s">
        <v>66</v>
      </c>
      <c r="R902" s="2"/>
      <c r="S902" s="2" t="s">
        <v>1727</v>
      </c>
      <c r="T902" s="2"/>
      <c r="U902" s="2"/>
      <c r="V902" s="2"/>
      <c r="W902" s="2" t="s">
        <v>62</v>
      </c>
      <c r="X902" s="1"/>
      <c r="Y902" s="2"/>
      <c r="Z902" s="13"/>
      <c r="AE902" t="e">
        <f>IF($AI902="Y",(_xlfn.XLOOKUP($Z902,#REF!,#REF!,)),"")</f>
        <v>#REF!</v>
      </c>
      <c r="AF902" t="e">
        <f>IF($AI902="Y",(_xlfn.XLOOKUP($Z902,#REF!,#REF!,)),"")</f>
        <v>#REF!</v>
      </c>
      <c r="AG902" t="e">
        <f>IF($AI902="Y",(_xlfn.XLOOKUP($Z902,#REF!,#REF!,)),"")</f>
        <v>#REF!</v>
      </c>
      <c r="AH902" t="e">
        <f>IF($AI902="Y",(_xlfn.XLOOKUP($Z902,#REF!,#REF!,)),"")</f>
        <v>#REF!</v>
      </c>
      <c r="AI902" t="e">
        <f>_xlfn.IFNA(_xlfn.XLOOKUP($Z902,#REF!,#REF!,),"")</f>
        <v>#REF!</v>
      </c>
    </row>
    <row r="903" spans="1:35" hidden="1">
      <c r="A903" s="2" t="s">
        <v>3989</v>
      </c>
      <c r="B903" s="2" t="s">
        <v>3050</v>
      </c>
      <c r="C903" s="2" t="s">
        <v>4825</v>
      </c>
      <c r="D903" s="2" t="s">
        <v>66</v>
      </c>
      <c r="E903" s="2" t="s">
        <v>4826</v>
      </c>
      <c r="F903" s="2" t="s">
        <v>66</v>
      </c>
      <c r="G903" s="3" t="s">
        <v>934</v>
      </c>
      <c r="H903" s="2" t="s">
        <v>934</v>
      </c>
      <c r="I903" s="2" t="s">
        <v>934</v>
      </c>
      <c r="J903" s="2"/>
      <c r="K903" s="2"/>
      <c r="L903" s="2"/>
      <c r="M903" s="2"/>
      <c r="N903" s="2"/>
      <c r="O903" s="2"/>
      <c r="P903" s="2" t="s">
        <v>3992</v>
      </c>
      <c r="Q903" s="2" t="s">
        <v>66</v>
      </c>
      <c r="R903" s="2"/>
      <c r="S903" s="2" t="s">
        <v>3182</v>
      </c>
      <c r="T903" s="2"/>
      <c r="U903" s="2"/>
      <c r="V903" s="2"/>
      <c r="W903" s="2" t="s">
        <v>182</v>
      </c>
      <c r="X903" s="1"/>
      <c r="Y903" s="2"/>
      <c r="Z903" s="13"/>
      <c r="AE903" t="e">
        <f>IF($AI903="Y",(_xlfn.XLOOKUP($Z903,#REF!,#REF!,)),"")</f>
        <v>#REF!</v>
      </c>
      <c r="AF903" t="e">
        <f>IF($AI903="Y",(_xlfn.XLOOKUP($Z903,#REF!,#REF!,)),"")</f>
        <v>#REF!</v>
      </c>
      <c r="AG903" t="e">
        <f>IF($AI903="Y",(_xlfn.XLOOKUP($Z903,#REF!,#REF!,)),"")</f>
        <v>#REF!</v>
      </c>
      <c r="AH903" t="e">
        <f>IF($AI903="Y",(_xlfn.XLOOKUP($Z903,#REF!,#REF!,)),"")</f>
        <v>#REF!</v>
      </c>
      <c r="AI903" t="e">
        <f>_xlfn.IFNA(_xlfn.XLOOKUP($Z903,#REF!,#REF!,),"")</f>
        <v>#REF!</v>
      </c>
    </row>
    <row r="904" spans="1:35" hidden="1">
      <c r="A904" s="2" t="s">
        <v>3989</v>
      </c>
      <c r="B904" s="2" t="s">
        <v>1908</v>
      </c>
      <c r="C904" s="2" t="s">
        <v>4827</v>
      </c>
      <c r="D904" s="2" t="s">
        <v>2056</v>
      </c>
      <c r="E904" s="2" t="s">
        <v>391</v>
      </c>
      <c r="F904" s="2" t="s">
        <v>66</v>
      </c>
      <c r="G904" s="2" t="s">
        <v>1940</v>
      </c>
      <c r="H904" s="2" t="s">
        <v>3991</v>
      </c>
      <c r="I904" s="2" t="s">
        <v>3991</v>
      </c>
      <c r="J904" s="2"/>
      <c r="K904" s="2"/>
      <c r="L904" s="2"/>
      <c r="M904" s="2"/>
      <c r="N904" s="2"/>
      <c r="O904" s="2"/>
      <c r="P904" s="2" t="s">
        <v>3992</v>
      </c>
      <c r="Q904" s="2" t="s">
        <v>66</v>
      </c>
      <c r="R904" s="2"/>
      <c r="S904" s="2" t="s">
        <v>1930</v>
      </c>
      <c r="T904" s="2"/>
      <c r="U904" s="2"/>
      <c r="V904" s="2"/>
      <c r="W904" s="2" t="s">
        <v>182</v>
      </c>
      <c r="X904" s="1"/>
      <c r="Y904" s="2"/>
      <c r="Z904" s="13"/>
      <c r="AE904" t="e">
        <f>IF($AI904="Y",(_xlfn.XLOOKUP($Z904,#REF!,#REF!,)),"")</f>
        <v>#REF!</v>
      </c>
      <c r="AF904" t="e">
        <f>IF($AI904="Y",(_xlfn.XLOOKUP($Z904,#REF!,#REF!,)),"")</f>
        <v>#REF!</v>
      </c>
      <c r="AG904" t="e">
        <f>IF($AI904="Y",(_xlfn.XLOOKUP($Z904,#REF!,#REF!,)),"")</f>
        <v>#REF!</v>
      </c>
      <c r="AH904" t="e">
        <f>IF($AI904="Y",(_xlfn.XLOOKUP($Z904,#REF!,#REF!,)),"")</f>
        <v>#REF!</v>
      </c>
      <c r="AI904" t="e">
        <f>_xlfn.IFNA(_xlfn.XLOOKUP($Z904,#REF!,#REF!,),"")</f>
        <v>#REF!</v>
      </c>
    </row>
    <row r="905" spans="1:35" hidden="1">
      <c r="A905" s="2" t="s">
        <v>3989</v>
      </c>
      <c r="B905" s="2" t="s">
        <v>1908</v>
      </c>
      <c r="C905" s="2" t="s">
        <v>4828</v>
      </c>
      <c r="D905" s="2" t="s">
        <v>4829</v>
      </c>
      <c r="E905" s="2" t="s">
        <v>136</v>
      </c>
      <c r="F905" s="2" t="s">
        <v>66</v>
      </c>
      <c r="G905" s="2" t="s">
        <v>4830</v>
      </c>
      <c r="H905" s="2" t="s">
        <v>3991</v>
      </c>
      <c r="I905" s="2" t="s">
        <v>3991</v>
      </c>
      <c r="J905" s="2"/>
      <c r="K905" s="2"/>
      <c r="L905" s="2"/>
      <c r="M905" s="2"/>
      <c r="N905" s="2"/>
      <c r="O905" s="2"/>
      <c r="P905" s="2" t="s">
        <v>3992</v>
      </c>
      <c r="Q905" s="2" t="s">
        <v>66</v>
      </c>
      <c r="R905" s="2"/>
      <c r="S905" s="2" t="s">
        <v>1930</v>
      </c>
      <c r="T905" s="2"/>
      <c r="U905" s="2"/>
      <c r="V905" s="2"/>
      <c r="W905" s="2" t="s">
        <v>62</v>
      </c>
      <c r="X905" s="1"/>
      <c r="Y905" s="2"/>
      <c r="Z905" s="13"/>
      <c r="AE905" t="e">
        <f>IF($AI905="Y",(_xlfn.XLOOKUP($Z905,#REF!,#REF!,)),"")</f>
        <v>#REF!</v>
      </c>
      <c r="AF905" t="e">
        <f>IF($AI905="Y",(_xlfn.XLOOKUP($Z905,#REF!,#REF!,)),"")</f>
        <v>#REF!</v>
      </c>
      <c r="AG905" t="e">
        <f>IF($AI905="Y",(_xlfn.XLOOKUP($Z905,#REF!,#REF!,)),"")</f>
        <v>#REF!</v>
      </c>
      <c r="AH905" t="e">
        <f>IF($AI905="Y",(_xlfn.XLOOKUP($Z905,#REF!,#REF!,)),"")</f>
        <v>#REF!</v>
      </c>
      <c r="AI905" t="e">
        <f>_xlfn.IFNA(_xlfn.XLOOKUP($Z905,#REF!,#REF!,),"")</f>
        <v>#REF!</v>
      </c>
    </row>
    <row r="906" spans="1:35" hidden="1">
      <c r="A906" s="2" t="s">
        <v>3989</v>
      </c>
      <c r="B906" s="2" t="s">
        <v>1908</v>
      </c>
      <c r="C906" s="2" t="s">
        <v>4831</v>
      </c>
      <c r="D906" s="2" t="s">
        <v>4829</v>
      </c>
      <c r="E906" s="2" t="s">
        <v>136</v>
      </c>
      <c r="F906" s="2" t="s">
        <v>66</v>
      </c>
      <c r="G906" s="2" t="s">
        <v>4830</v>
      </c>
      <c r="H906" s="2" t="s">
        <v>3991</v>
      </c>
      <c r="I906" s="2" t="s">
        <v>3991</v>
      </c>
      <c r="J906" s="2"/>
      <c r="K906" s="2"/>
      <c r="L906" s="2"/>
      <c r="M906" s="2"/>
      <c r="N906" s="2"/>
      <c r="O906" s="2"/>
      <c r="P906" s="2" t="s">
        <v>3992</v>
      </c>
      <c r="Q906" s="2" t="s">
        <v>66</v>
      </c>
      <c r="R906" s="2"/>
      <c r="S906" s="2" t="s">
        <v>1930</v>
      </c>
      <c r="T906" s="2"/>
      <c r="U906" s="2"/>
      <c r="V906" s="2"/>
      <c r="W906" s="2" t="s">
        <v>62</v>
      </c>
      <c r="X906" s="1"/>
      <c r="Y906" s="2"/>
      <c r="Z906" s="13"/>
      <c r="AE906" t="e">
        <f>IF($AI906="Y",(_xlfn.XLOOKUP($Z906,#REF!,#REF!,)),"")</f>
        <v>#REF!</v>
      </c>
      <c r="AF906" t="e">
        <f>IF($AI906="Y",(_xlfn.XLOOKUP($Z906,#REF!,#REF!,)),"")</f>
        <v>#REF!</v>
      </c>
      <c r="AG906" t="e">
        <f>IF($AI906="Y",(_xlfn.XLOOKUP($Z906,#REF!,#REF!,)),"")</f>
        <v>#REF!</v>
      </c>
      <c r="AH906" t="e">
        <f>IF($AI906="Y",(_xlfn.XLOOKUP($Z906,#REF!,#REF!,)),"")</f>
        <v>#REF!</v>
      </c>
      <c r="AI906" t="e">
        <f>_xlfn.IFNA(_xlfn.XLOOKUP($Z906,#REF!,#REF!,),"")</f>
        <v>#REF!</v>
      </c>
    </row>
    <row r="907" spans="1:35" hidden="1">
      <c r="A907" s="2" t="s">
        <v>3989</v>
      </c>
      <c r="B907" s="2" t="s">
        <v>1908</v>
      </c>
      <c r="C907" s="2" t="s">
        <v>4832</v>
      </c>
      <c r="D907" s="2" t="s">
        <v>4829</v>
      </c>
      <c r="E907" s="2" t="s">
        <v>136</v>
      </c>
      <c r="F907" s="2" t="s">
        <v>66</v>
      </c>
      <c r="G907" s="2" t="s">
        <v>4830</v>
      </c>
      <c r="H907" s="2" t="s">
        <v>3991</v>
      </c>
      <c r="I907" s="2" t="s">
        <v>3991</v>
      </c>
      <c r="J907" s="2"/>
      <c r="K907" s="2"/>
      <c r="L907" s="2"/>
      <c r="M907" s="2"/>
      <c r="N907" s="2"/>
      <c r="O907" s="2"/>
      <c r="P907" s="2" t="s">
        <v>3992</v>
      </c>
      <c r="Q907" s="2" t="s">
        <v>66</v>
      </c>
      <c r="R907" s="2"/>
      <c r="S907" s="2" t="s">
        <v>1930</v>
      </c>
      <c r="T907" s="2"/>
      <c r="U907" s="2"/>
      <c r="V907" s="2"/>
      <c r="W907" s="2" t="s">
        <v>62</v>
      </c>
      <c r="X907" s="1"/>
      <c r="Y907" s="2"/>
      <c r="Z907" s="13"/>
      <c r="AE907" t="e">
        <f>IF($AI907="Y",(_xlfn.XLOOKUP($Z907,#REF!,#REF!,)),"")</f>
        <v>#REF!</v>
      </c>
      <c r="AF907" t="e">
        <f>IF($AI907="Y",(_xlfn.XLOOKUP($Z907,#REF!,#REF!,)),"")</f>
        <v>#REF!</v>
      </c>
      <c r="AG907" t="e">
        <f>IF($AI907="Y",(_xlfn.XLOOKUP($Z907,#REF!,#REF!,)),"")</f>
        <v>#REF!</v>
      </c>
      <c r="AH907" t="e">
        <f>IF($AI907="Y",(_xlfn.XLOOKUP($Z907,#REF!,#REF!,)),"")</f>
        <v>#REF!</v>
      </c>
      <c r="AI907" t="e">
        <f>_xlfn.IFNA(_xlfn.XLOOKUP($Z907,#REF!,#REF!,),"")</f>
        <v>#REF!</v>
      </c>
    </row>
    <row r="908" spans="1:35" hidden="1">
      <c r="A908" s="2" t="s">
        <v>3989</v>
      </c>
      <c r="B908" s="2" t="s">
        <v>1908</v>
      </c>
      <c r="C908" s="2" t="s">
        <v>4833</v>
      </c>
      <c r="D908" s="2" t="s">
        <v>2050</v>
      </c>
      <c r="E908" s="2" t="s">
        <v>422</v>
      </c>
      <c r="F908" s="2" t="s">
        <v>66</v>
      </c>
      <c r="G908" s="3"/>
      <c r="H908" s="2" t="s">
        <v>3991</v>
      </c>
      <c r="I908" s="2" t="s">
        <v>3991</v>
      </c>
      <c r="J908" s="2"/>
      <c r="K908" s="2"/>
      <c r="L908" s="2"/>
      <c r="M908" s="2"/>
      <c r="N908" s="2"/>
      <c r="O908" s="2"/>
      <c r="P908" s="2" t="s">
        <v>3992</v>
      </c>
      <c r="Q908" s="2" t="s">
        <v>66</v>
      </c>
      <c r="R908" s="2"/>
      <c r="S908" s="2" t="s">
        <v>1930</v>
      </c>
      <c r="T908" s="2"/>
      <c r="U908" s="2"/>
      <c r="V908" s="2"/>
      <c r="W908" s="2" t="s">
        <v>62</v>
      </c>
      <c r="X908" s="4" t="s">
        <v>102</v>
      </c>
      <c r="Y908" s="2"/>
      <c r="Z908" s="13"/>
      <c r="AE908" t="e">
        <f>IF($AI908="Y",(_xlfn.XLOOKUP($Z908,#REF!,#REF!,)),"")</f>
        <v>#REF!</v>
      </c>
      <c r="AF908" t="e">
        <f>IF($AI908="Y",(_xlfn.XLOOKUP($Z908,#REF!,#REF!,)),"")</f>
        <v>#REF!</v>
      </c>
      <c r="AG908" t="e">
        <f>IF($AI908="Y",(_xlfn.XLOOKUP($Z908,#REF!,#REF!,)),"")</f>
        <v>#REF!</v>
      </c>
      <c r="AH908" t="e">
        <f>IF($AI908="Y",(_xlfn.XLOOKUP($Z908,#REF!,#REF!,)),"")</f>
        <v>#REF!</v>
      </c>
      <c r="AI908" t="e">
        <f>_xlfn.IFNA(_xlfn.XLOOKUP($Z908,#REF!,#REF!,),"")</f>
        <v>#REF!</v>
      </c>
    </row>
    <row r="909" spans="1:35" hidden="1">
      <c r="A909" s="2" t="s">
        <v>3989</v>
      </c>
      <c r="B909" s="2" t="s">
        <v>1908</v>
      </c>
      <c r="C909" s="2" t="s">
        <v>4834</v>
      </c>
      <c r="D909" s="2" t="s">
        <v>2050</v>
      </c>
      <c r="E909" s="2" t="s">
        <v>422</v>
      </c>
      <c r="F909" s="2" t="s">
        <v>66</v>
      </c>
      <c r="G909" s="3"/>
      <c r="H909" s="2" t="s">
        <v>3991</v>
      </c>
      <c r="I909" s="2" t="s">
        <v>3991</v>
      </c>
      <c r="J909" s="2"/>
      <c r="K909" s="2"/>
      <c r="L909" s="2"/>
      <c r="M909" s="2"/>
      <c r="N909" s="2"/>
      <c r="O909" s="2"/>
      <c r="P909" s="2" t="s">
        <v>3992</v>
      </c>
      <c r="Q909" s="2" t="s">
        <v>66</v>
      </c>
      <c r="R909" s="2"/>
      <c r="S909" s="2" t="s">
        <v>1930</v>
      </c>
      <c r="T909" s="2"/>
      <c r="U909" s="2"/>
      <c r="V909" s="2"/>
      <c r="W909" s="2" t="s">
        <v>62</v>
      </c>
      <c r="X909" s="4" t="s">
        <v>102</v>
      </c>
      <c r="Y909" s="2"/>
      <c r="Z909" s="13"/>
      <c r="AE909" t="e">
        <f>IF($AI909="Y",(_xlfn.XLOOKUP($Z909,#REF!,#REF!,)),"")</f>
        <v>#REF!</v>
      </c>
      <c r="AF909" t="e">
        <f>IF($AI909="Y",(_xlfn.XLOOKUP($Z909,#REF!,#REF!,)),"")</f>
        <v>#REF!</v>
      </c>
      <c r="AG909" t="e">
        <f>IF($AI909="Y",(_xlfn.XLOOKUP($Z909,#REF!,#REF!,)),"")</f>
        <v>#REF!</v>
      </c>
      <c r="AH909" t="e">
        <f>IF($AI909="Y",(_xlfn.XLOOKUP($Z909,#REF!,#REF!,)),"")</f>
        <v>#REF!</v>
      </c>
      <c r="AI909" t="e">
        <f>_xlfn.IFNA(_xlfn.XLOOKUP($Z909,#REF!,#REF!,),"")</f>
        <v>#REF!</v>
      </c>
    </row>
    <row r="910" spans="1:35" hidden="1">
      <c r="A910" s="2" t="s">
        <v>3989</v>
      </c>
      <c r="B910" s="2" t="s">
        <v>1908</v>
      </c>
      <c r="C910" s="2" t="s">
        <v>4835</v>
      </c>
      <c r="D910" s="2" t="s">
        <v>2050</v>
      </c>
      <c r="E910" s="2" t="s">
        <v>422</v>
      </c>
      <c r="F910" s="2" t="s">
        <v>66</v>
      </c>
      <c r="G910" s="3"/>
      <c r="H910" s="2" t="s">
        <v>3991</v>
      </c>
      <c r="I910" s="2" t="s">
        <v>3991</v>
      </c>
      <c r="J910" s="2"/>
      <c r="K910" s="2"/>
      <c r="L910" s="2"/>
      <c r="M910" s="2"/>
      <c r="N910" s="2"/>
      <c r="O910" s="2"/>
      <c r="P910" s="2" t="s">
        <v>3992</v>
      </c>
      <c r="Q910" s="2" t="s">
        <v>66</v>
      </c>
      <c r="R910" s="2"/>
      <c r="S910" s="2" t="s">
        <v>1930</v>
      </c>
      <c r="T910" s="2"/>
      <c r="U910" s="2"/>
      <c r="V910" s="2"/>
      <c r="W910" s="2" t="s">
        <v>62</v>
      </c>
      <c r="X910" s="4" t="s">
        <v>102</v>
      </c>
      <c r="Y910" s="2"/>
      <c r="Z910" s="13"/>
      <c r="AE910" t="e">
        <f>IF($AI910="Y",(_xlfn.XLOOKUP($Z910,#REF!,#REF!,)),"")</f>
        <v>#REF!</v>
      </c>
      <c r="AF910" t="e">
        <f>IF($AI910="Y",(_xlfn.XLOOKUP($Z910,#REF!,#REF!,)),"")</f>
        <v>#REF!</v>
      </c>
      <c r="AG910" t="e">
        <f>IF($AI910="Y",(_xlfn.XLOOKUP($Z910,#REF!,#REF!,)),"")</f>
        <v>#REF!</v>
      </c>
      <c r="AH910" t="e">
        <f>IF($AI910="Y",(_xlfn.XLOOKUP($Z910,#REF!,#REF!,)),"")</f>
        <v>#REF!</v>
      </c>
      <c r="AI910" t="e">
        <f>_xlfn.IFNA(_xlfn.XLOOKUP($Z910,#REF!,#REF!,),"")</f>
        <v>#REF!</v>
      </c>
    </row>
    <row r="911" spans="1:35" hidden="1">
      <c r="A911" s="2" t="s">
        <v>3989</v>
      </c>
      <c r="B911" s="2" t="s">
        <v>1908</v>
      </c>
      <c r="C911" s="2" t="s">
        <v>4836</v>
      </c>
      <c r="D911" s="2" t="s">
        <v>2083</v>
      </c>
      <c r="E911" s="2" t="s">
        <v>422</v>
      </c>
      <c r="F911" s="2" t="s">
        <v>66</v>
      </c>
      <c r="G911" s="3"/>
      <c r="H911" s="2" t="s">
        <v>3991</v>
      </c>
      <c r="I911" s="2" t="s">
        <v>3991</v>
      </c>
      <c r="J911" s="2"/>
      <c r="K911" s="2"/>
      <c r="L911" s="2"/>
      <c r="M911" s="2"/>
      <c r="N911" s="2"/>
      <c r="O911" s="2"/>
      <c r="P911" s="2" t="s">
        <v>3992</v>
      </c>
      <c r="Q911" s="2" t="s">
        <v>66</v>
      </c>
      <c r="R911" s="2"/>
      <c r="S911" s="2" t="s">
        <v>1930</v>
      </c>
      <c r="T911" s="2"/>
      <c r="U911" s="2"/>
      <c r="V911" s="2"/>
      <c r="W911" s="2" t="s">
        <v>62</v>
      </c>
      <c r="X911" s="4" t="s">
        <v>102</v>
      </c>
      <c r="Y911" s="2"/>
      <c r="Z911" s="13"/>
      <c r="AE911" t="e">
        <f>IF($AI911="Y",(_xlfn.XLOOKUP($Z911,#REF!,#REF!,)),"")</f>
        <v>#REF!</v>
      </c>
      <c r="AF911" t="e">
        <f>IF($AI911="Y",(_xlfn.XLOOKUP($Z911,#REF!,#REF!,)),"")</f>
        <v>#REF!</v>
      </c>
      <c r="AG911" t="e">
        <f>IF($AI911="Y",(_xlfn.XLOOKUP($Z911,#REF!,#REF!,)),"")</f>
        <v>#REF!</v>
      </c>
      <c r="AH911" t="e">
        <f>IF($AI911="Y",(_xlfn.XLOOKUP($Z911,#REF!,#REF!,)),"")</f>
        <v>#REF!</v>
      </c>
      <c r="AI911" t="e">
        <f>_xlfn.IFNA(_xlfn.XLOOKUP($Z911,#REF!,#REF!,),"")</f>
        <v>#REF!</v>
      </c>
    </row>
    <row r="912" spans="1:35" hidden="1">
      <c r="A912" s="2" t="s">
        <v>3989</v>
      </c>
      <c r="B912" s="2" t="s">
        <v>1908</v>
      </c>
      <c r="C912" s="2" t="s">
        <v>4837</v>
      </c>
      <c r="D912" s="2" t="s">
        <v>2083</v>
      </c>
      <c r="E912" s="2" t="s">
        <v>422</v>
      </c>
      <c r="F912" s="2" t="s">
        <v>66</v>
      </c>
      <c r="G912" s="3"/>
      <c r="H912" s="2" t="s">
        <v>3991</v>
      </c>
      <c r="I912" s="2" t="s">
        <v>3991</v>
      </c>
      <c r="J912" s="2"/>
      <c r="K912" s="2"/>
      <c r="L912" s="2"/>
      <c r="M912" s="2"/>
      <c r="N912" s="2"/>
      <c r="O912" s="2"/>
      <c r="P912" s="2" t="s">
        <v>3992</v>
      </c>
      <c r="Q912" s="2" t="s">
        <v>66</v>
      </c>
      <c r="R912" s="2"/>
      <c r="S912" s="2" t="s">
        <v>1930</v>
      </c>
      <c r="T912" s="2"/>
      <c r="U912" s="2"/>
      <c r="V912" s="2"/>
      <c r="W912" s="2" t="s">
        <v>62</v>
      </c>
      <c r="X912" s="4" t="s">
        <v>102</v>
      </c>
      <c r="Y912" s="2"/>
      <c r="Z912" s="13"/>
      <c r="AE912" t="e">
        <f>IF($AI912="Y",(_xlfn.XLOOKUP($Z912,#REF!,#REF!,)),"")</f>
        <v>#REF!</v>
      </c>
      <c r="AF912" t="e">
        <f>IF($AI912="Y",(_xlfn.XLOOKUP($Z912,#REF!,#REF!,)),"")</f>
        <v>#REF!</v>
      </c>
      <c r="AG912" t="e">
        <f>IF($AI912="Y",(_xlfn.XLOOKUP($Z912,#REF!,#REF!,)),"")</f>
        <v>#REF!</v>
      </c>
      <c r="AH912" t="e">
        <f>IF($AI912="Y",(_xlfn.XLOOKUP($Z912,#REF!,#REF!,)),"")</f>
        <v>#REF!</v>
      </c>
      <c r="AI912" t="e">
        <f>_xlfn.IFNA(_xlfn.XLOOKUP($Z912,#REF!,#REF!,),"")</f>
        <v>#REF!</v>
      </c>
    </row>
    <row r="913" spans="1:35" hidden="1">
      <c r="A913" s="2" t="s">
        <v>3989</v>
      </c>
      <c r="B913" s="2" t="s">
        <v>1908</v>
      </c>
      <c r="C913" s="2" t="s">
        <v>4838</v>
      </c>
      <c r="D913" s="2" t="s">
        <v>2083</v>
      </c>
      <c r="E913" s="2" t="s">
        <v>422</v>
      </c>
      <c r="F913" s="2" t="s">
        <v>66</v>
      </c>
      <c r="G913" s="3"/>
      <c r="H913" s="2" t="s">
        <v>3991</v>
      </c>
      <c r="I913" s="2" t="s">
        <v>3991</v>
      </c>
      <c r="J913" s="2"/>
      <c r="K913" s="2"/>
      <c r="L913" s="2"/>
      <c r="M913" s="2"/>
      <c r="N913" s="2"/>
      <c r="O913" s="2"/>
      <c r="P913" s="2" t="s">
        <v>3992</v>
      </c>
      <c r="Q913" s="2" t="s">
        <v>66</v>
      </c>
      <c r="R913" s="2"/>
      <c r="S913" s="2" t="s">
        <v>1930</v>
      </c>
      <c r="T913" s="2"/>
      <c r="U913" s="2"/>
      <c r="V913" s="2"/>
      <c r="W913" s="2" t="s">
        <v>62</v>
      </c>
      <c r="X913" s="4" t="s">
        <v>102</v>
      </c>
      <c r="Y913" s="2"/>
      <c r="Z913" s="13"/>
      <c r="AE913" t="e">
        <f>IF($AI913="Y",(_xlfn.XLOOKUP($Z913,#REF!,#REF!,)),"")</f>
        <v>#REF!</v>
      </c>
      <c r="AF913" t="e">
        <f>IF($AI913="Y",(_xlfn.XLOOKUP($Z913,#REF!,#REF!,)),"")</f>
        <v>#REF!</v>
      </c>
      <c r="AG913" t="e">
        <f>IF($AI913="Y",(_xlfn.XLOOKUP($Z913,#REF!,#REF!,)),"")</f>
        <v>#REF!</v>
      </c>
      <c r="AH913" t="e">
        <f>IF($AI913="Y",(_xlfn.XLOOKUP($Z913,#REF!,#REF!,)),"")</f>
        <v>#REF!</v>
      </c>
      <c r="AI913" t="e">
        <f>_xlfn.IFNA(_xlfn.XLOOKUP($Z913,#REF!,#REF!,),"")</f>
        <v>#REF!</v>
      </c>
    </row>
    <row r="914" spans="1:35" hidden="1">
      <c r="A914" s="2" t="s">
        <v>3989</v>
      </c>
      <c r="B914" s="2" t="s">
        <v>1908</v>
      </c>
      <c r="C914" s="2" t="s">
        <v>4839</v>
      </c>
      <c r="D914" s="2" t="s">
        <v>2092</v>
      </c>
      <c r="E914" s="2" t="s">
        <v>422</v>
      </c>
      <c r="F914" s="2" t="s">
        <v>66</v>
      </c>
      <c r="G914" s="3"/>
      <c r="H914" s="2" t="s">
        <v>3991</v>
      </c>
      <c r="I914" s="2" t="s">
        <v>3991</v>
      </c>
      <c r="J914" s="2"/>
      <c r="K914" s="2"/>
      <c r="L914" s="2"/>
      <c r="M914" s="2"/>
      <c r="N914" s="2"/>
      <c r="O914" s="2"/>
      <c r="P914" s="2" t="s">
        <v>3992</v>
      </c>
      <c r="Q914" s="2" t="s">
        <v>66</v>
      </c>
      <c r="R914" s="2"/>
      <c r="S914" s="2" t="s">
        <v>1930</v>
      </c>
      <c r="T914" s="2"/>
      <c r="U914" s="2"/>
      <c r="V914" s="2"/>
      <c r="W914" s="2" t="s">
        <v>62</v>
      </c>
      <c r="X914" s="4" t="s">
        <v>102</v>
      </c>
      <c r="Y914" s="2"/>
      <c r="Z914" s="13"/>
      <c r="AE914" t="e">
        <f>IF($AI914="Y",(_xlfn.XLOOKUP($Z914,#REF!,#REF!,)),"")</f>
        <v>#REF!</v>
      </c>
      <c r="AF914" t="e">
        <f>IF($AI914="Y",(_xlfn.XLOOKUP($Z914,#REF!,#REF!,)),"")</f>
        <v>#REF!</v>
      </c>
      <c r="AG914" t="e">
        <f>IF($AI914="Y",(_xlfn.XLOOKUP($Z914,#REF!,#REF!,)),"")</f>
        <v>#REF!</v>
      </c>
      <c r="AH914" t="e">
        <f>IF($AI914="Y",(_xlfn.XLOOKUP($Z914,#REF!,#REF!,)),"")</f>
        <v>#REF!</v>
      </c>
      <c r="AI914" t="e">
        <f>_xlfn.IFNA(_xlfn.XLOOKUP($Z914,#REF!,#REF!,),"")</f>
        <v>#REF!</v>
      </c>
    </row>
    <row r="915" spans="1:35" hidden="1">
      <c r="A915" s="2" t="s">
        <v>3989</v>
      </c>
      <c r="B915" s="2" t="s">
        <v>1908</v>
      </c>
      <c r="C915" s="2" t="s">
        <v>4840</v>
      </c>
      <c r="D915" s="2" t="s">
        <v>2092</v>
      </c>
      <c r="E915" s="2" t="s">
        <v>422</v>
      </c>
      <c r="F915" s="2" t="s">
        <v>66</v>
      </c>
      <c r="G915" s="3"/>
      <c r="H915" s="2" t="s">
        <v>3991</v>
      </c>
      <c r="I915" s="2" t="s">
        <v>3991</v>
      </c>
      <c r="J915" s="2"/>
      <c r="K915" s="2"/>
      <c r="L915" s="2"/>
      <c r="M915" s="2"/>
      <c r="N915" s="2"/>
      <c r="O915" s="2"/>
      <c r="P915" s="2" t="s">
        <v>3992</v>
      </c>
      <c r="Q915" s="2" t="s">
        <v>66</v>
      </c>
      <c r="R915" s="2"/>
      <c r="S915" s="2" t="s">
        <v>1930</v>
      </c>
      <c r="T915" s="2"/>
      <c r="U915" s="2"/>
      <c r="V915" s="2"/>
      <c r="W915" s="2" t="s">
        <v>62</v>
      </c>
      <c r="X915" s="4" t="s">
        <v>102</v>
      </c>
      <c r="Y915" s="2"/>
      <c r="Z915" s="13"/>
      <c r="AE915" t="e">
        <f>IF($AI915="Y",(_xlfn.XLOOKUP($Z915,#REF!,#REF!,)),"")</f>
        <v>#REF!</v>
      </c>
      <c r="AF915" t="e">
        <f>IF($AI915="Y",(_xlfn.XLOOKUP($Z915,#REF!,#REF!,)),"")</f>
        <v>#REF!</v>
      </c>
      <c r="AG915" t="e">
        <f>IF($AI915="Y",(_xlfn.XLOOKUP($Z915,#REF!,#REF!,)),"")</f>
        <v>#REF!</v>
      </c>
      <c r="AH915" t="e">
        <f>IF($AI915="Y",(_xlfn.XLOOKUP($Z915,#REF!,#REF!,)),"")</f>
        <v>#REF!</v>
      </c>
      <c r="AI915" t="e">
        <f>_xlfn.IFNA(_xlfn.XLOOKUP($Z915,#REF!,#REF!,),"")</f>
        <v>#REF!</v>
      </c>
    </row>
    <row r="916" spans="1:35" hidden="1">
      <c r="A916" s="2" t="s">
        <v>3989</v>
      </c>
      <c r="B916" s="2" t="s">
        <v>1908</v>
      </c>
      <c r="C916" s="2" t="s">
        <v>4841</v>
      </c>
      <c r="D916" s="2" t="s">
        <v>2092</v>
      </c>
      <c r="E916" s="2" t="s">
        <v>422</v>
      </c>
      <c r="F916" s="2" t="s">
        <v>66</v>
      </c>
      <c r="G916" s="3"/>
      <c r="H916" s="2" t="s">
        <v>3991</v>
      </c>
      <c r="I916" s="2" t="s">
        <v>3991</v>
      </c>
      <c r="J916" s="2"/>
      <c r="K916" s="2"/>
      <c r="L916" s="2"/>
      <c r="M916" s="2"/>
      <c r="N916" s="2"/>
      <c r="O916" s="2"/>
      <c r="P916" s="2" t="s">
        <v>3992</v>
      </c>
      <c r="Q916" s="2" t="s">
        <v>66</v>
      </c>
      <c r="R916" s="2"/>
      <c r="S916" s="2" t="s">
        <v>1930</v>
      </c>
      <c r="T916" s="2"/>
      <c r="U916" s="2"/>
      <c r="V916" s="2"/>
      <c r="W916" s="2" t="s">
        <v>62</v>
      </c>
      <c r="X916" s="4" t="s">
        <v>102</v>
      </c>
      <c r="Y916" s="2"/>
      <c r="Z916" s="13"/>
      <c r="AE916" t="e">
        <f>IF($AI916="Y",(_xlfn.XLOOKUP($Z916,#REF!,#REF!,)),"")</f>
        <v>#REF!</v>
      </c>
      <c r="AF916" t="e">
        <f>IF($AI916="Y",(_xlfn.XLOOKUP($Z916,#REF!,#REF!,)),"")</f>
        <v>#REF!</v>
      </c>
      <c r="AG916" t="e">
        <f>IF($AI916="Y",(_xlfn.XLOOKUP($Z916,#REF!,#REF!,)),"")</f>
        <v>#REF!</v>
      </c>
      <c r="AH916" t="e">
        <f>IF($AI916="Y",(_xlfn.XLOOKUP($Z916,#REF!,#REF!,)),"")</f>
        <v>#REF!</v>
      </c>
      <c r="AI916" t="e">
        <f>_xlfn.IFNA(_xlfn.XLOOKUP($Z916,#REF!,#REF!,),"")</f>
        <v>#REF!</v>
      </c>
    </row>
    <row r="917" spans="1:35" hidden="1">
      <c r="A917" s="2" t="s">
        <v>3989</v>
      </c>
      <c r="B917" s="2" t="s">
        <v>1908</v>
      </c>
      <c r="C917" s="2" t="s">
        <v>4842</v>
      </c>
      <c r="D917" s="2" t="s">
        <v>2076</v>
      </c>
      <c r="E917" s="2" t="s">
        <v>2077</v>
      </c>
      <c r="F917" s="2" t="s">
        <v>66</v>
      </c>
      <c r="G917" s="2" t="s">
        <v>1957</v>
      </c>
      <c r="H917" s="2" t="s">
        <v>3991</v>
      </c>
      <c r="I917" s="2" t="s">
        <v>3991</v>
      </c>
      <c r="J917" s="2"/>
      <c r="K917" s="2"/>
      <c r="L917" s="2"/>
      <c r="M917" s="2"/>
      <c r="N917" s="2"/>
      <c r="O917" s="2"/>
      <c r="P917" s="2" t="s">
        <v>3992</v>
      </c>
      <c r="Q917" s="2" t="s">
        <v>66</v>
      </c>
      <c r="R917" s="2"/>
      <c r="S917" s="2" t="s">
        <v>1930</v>
      </c>
      <c r="T917" s="2"/>
      <c r="U917" s="2"/>
      <c r="V917" s="2"/>
      <c r="W917" s="2" t="s">
        <v>112</v>
      </c>
      <c r="X917" s="1"/>
      <c r="Y917" s="2"/>
      <c r="Z917" s="13"/>
      <c r="AE917" t="e">
        <f>IF($AI917="Y",(_xlfn.XLOOKUP($Z917,#REF!,#REF!,)),"")</f>
        <v>#REF!</v>
      </c>
      <c r="AF917" t="e">
        <f>IF($AI917="Y",(_xlfn.XLOOKUP($Z917,#REF!,#REF!,)),"")</f>
        <v>#REF!</v>
      </c>
      <c r="AG917" t="e">
        <f>IF($AI917="Y",(_xlfn.XLOOKUP($Z917,#REF!,#REF!,)),"")</f>
        <v>#REF!</v>
      </c>
      <c r="AH917" t="e">
        <f>IF($AI917="Y",(_xlfn.XLOOKUP($Z917,#REF!,#REF!,)),"")</f>
        <v>#REF!</v>
      </c>
      <c r="AI917" t="e">
        <f>_xlfn.IFNA(_xlfn.XLOOKUP($Z917,#REF!,#REF!,),"")</f>
        <v>#REF!</v>
      </c>
    </row>
    <row r="918" spans="1:35" hidden="1">
      <c r="A918" s="2" t="s">
        <v>3989</v>
      </c>
      <c r="B918" s="2" t="s">
        <v>1908</v>
      </c>
      <c r="C918" s="2" t="s">
        <v>4843</v>
      </c>
      <c r="D918" s="2" t="s">
        <v>2076</v>
      </c>
      <c r="E918" s="2" t="s">
        <v>2077</v>
      </c>
      <c r="F918" s="2" t="s">
        <v>66</v>
      </c>
      <c r="G918" s="2" t="s">
        <v>1957</v>
      </c>
      <c r="H918" s="2" t="s">
        <v>3991</v>
      </c>
      <c r="I918" s="2" t="s">
        <v>3991</v>
      </c>
      <c r="J918" s="2"/>
      <c r="K918" s="2"/>
      <c r="L918" s="2"/>
      <c r="M918" s="2"/>
      <c r="N918" s="2"/>
      <c r="O918" s="2"/>
      <c r="P918" s="2" t="s">
        <v>3992</v>
      </c>
      <c r="Q918" s="2" t="s">
        <v>66</v>
      </c>
      <c r="R918" s="2"/>
      <c r="S918" s="2" t="s">
        <v>1930</v>
      </c>
      <c r="T918" s="2"/>
      <c r="U918" s="2"/>
      <c r="V918" s="2"/>
      <c r="W918" s="2" t="s">
        <v>112</v>
      </c>
      <c r="X918" s="1"/>
      <c r="Y918" s="2"/>
      <c r="Z918" s="13"/>
      <c r="AE918" t="e">
        <f>IF($AI918="Y",(_xlfn.XLOOKUP($Z918,#REF!,#REF!,)),"")</f>
        <v>#REF!</v>
      </c>
      <c r="AF918" t="e">
        <f>IF($AI918="Y",(_xlfn.XLOOKUP($Z918,#REF!,#REF!,)),"")</f>
        <v>#REF!</v>
      </c>
      <c r="AG918" t="e">
        <f>IF($AI918="Y",(_xlfn.XLOOKUP($Z918,#REF!,#REF!,)),"")</f>
        <v>#REF!</v>
      </c>
      <c r="AH918" t="e">
        <f>IF($AI918="Y",(_xlfn.XLOOKUP($Z918,#REF!,#REF!,)),"")</f>
        <v>#REF!</v>
      </c>
      <c r="AI918" t="e">
        <f>_xlfn.IFNA(_xlfn.XLOOKUP($Z918,#REF!,#REF!,),"")</f>
        <v>#REF!</v>
      </c>
    </row>
    <row r="919" spans="1:35" hidden="1">
      <c r="A919" s="2" t="s">
        <v>3989</v>
      </c>
      <c r="B919" s="2" t="s">
        <v>1908</v>
      </c>
      <c r="C919" s="2" t="s">
        <v>4844</v>
      </c>
      <c r="D919" s="2" t="s">
        <v>2088</v>
      </c>
      <c r="E919" s="2" t="s">
        <v>2077</v>
      </c>
      <c r="F919" s="2" t="s">
        <v>66</v>
      </c>
      <c r="G919" s="2" t="s">
        <v>1957</v>
      </c>
      <c r="H919" s="2" t="s">
        <v>3991</v>
      </c>
      <c r="I919" s="2" t="s">
        <v>3991</v>
      </c>
      <c r="J919" s="2"/>
      <c r="K919" s="2"/>
      <c r="L919" s="2"/>
      <c r="M919" s="2"/>
      <c r="N919" s="2"/>
      <c r="O919" s="2"/>
      <c r="P919" s="2" t="s">
        <v>3992</v>
      </c>
      <c r="Q919" s="2" t="s">
        <v>66</v>
      </c>
      <c r="R919" s="2"/>
      <c r="S919" s="2" t="s">
        <v>1930</v>
      </c>
      <c r="T919" s="2"/>
      <c r="U919" s="2"/>
      <c r="V919" s="2"/>
      <c r="W919" s="2" t="s">
        <v>112</v>
      </c>
      <c r="X919" s="1"/>
      <c r="Y919" s="2"/>
      <c r="Z919" s="13"/>
      <c r="AE919" t="e">
        <f>IF($AI919="Y",(_xlfn.XLOOKUP($Z919,#REF!,#REF!,)),"")</f>
        <v>#REF!</v>
      </c>
      <c r="AF919" t="e">
        <f>IF($AI919="Y",(_xlfn.XLOOKUP($Z919,#REF!,#REF!,)),"")</f>
        <v>#REF!</v>
      </c>
      <c r="AG919" t="e">
        <f>IF($AI919="Y",(_xlfn.XLOOKUP($Z919,#REF!,#REF!,)),"")</f>
        <v>#REF!</v>
      </c>
      <c r="AH919" t="e">
        <f>IF($AI919="Y",(_xlfn.XLOOKUP($Z919,#REF!,#REF!,)),"")</f>
        <v>#REF!</v>
      </c>
      <c r="AI919" t="e">
        <f>_xlfn.IFNA(_xlfn.XLOOKUP($Z919,#REF!,#REF!,),"")</f>
        <v>#REF!</v>
      </c>
    </row>
    <row r="920" spans="1:35" hidden="1">
      <c r="A920" s="2" t="s">
        <v>3989</v>
      </c>
      <c r="B920" s="2" t="s">
        <v>1908</v>
      </c>
      <c r="C920" s="2" t="s">
        <v>4845</v>
      </c>
      <c r="D920" s="2" t="s">
        <v>2088</v>
      </c>
      <c r="E920" s="2" t="s">
        <v>2077</v>
      </c>
      <c r="F920" s="2" t="s">
        <v>66</v>
      </c>
      <c r="G920" s="2" t="s">
        <v>1957</v>
      </c>
      <c r="H920" s="2" t="s">
        <v>3991</v>
      </c>
      <c r="I920" s="2" t="s">
        <v>3991</v>
      </c>
      <c r="J920" s="2"/>
      <c r="K920" s="2"/>
      <c r="L920" s="2"/>
      <c r="M920" s="2"/>
      <c r="N920" s="2"/>
      <c r="O920" s="2"/>
      <c r="P920" s="2" t="s">
        <v>3992</v>
      </c>
      <c r="Q920" s="2" t="s">
        <v>66</v>
      </c>
      <c r="R920" s="2"/>
      <c r="S920" s="2" t="s">
        <v>1930</v>
      </c>
      <c r="T920" s="2"/>
      <c r="U920" s="2"/>
      <c r="V920" s="2"/>
      <c r="W920" s="2" t="s">
        <v>112</v>
      </c>
      <c r="X920" s="1"/>
      <c r="Y920" s="2"/>
      <c r="Z920" s="13"/>
      <c r="AE920" t="e">
        <f>IF($AI920="Y",(_xlfn.XLOOKUP($Z920,#REF!,#REF!,)),"")</f>
        <v>#REF!</v>
      </c>
      <c r="AF920" t="e">
        <f>IF($AI920="Y",(_xlfn.XLOOKUP($Z920,#REF!,#REF!,)),"")</f>
        <v>#REF!</v>
      </c>
      <c r="AG920" t="e">
        <f>IF($AI920="Y",(_xlfn.XLOOKUP($Z920,#REF!,#REF!,)),"")</f>
        <v>#REF!</v>
      </c>
      <c r="AH920" t="e">
        <f>IF($AI920="Y",(_xlfn.XLOOKUP($Z920,#REF!,#REF!,)),"")</f>
        <v>#REF!</v>
      </c>
      <c r="AI920" t="e">
        <f>_xlfn.IFNA(_xlfn.XLOOKUP($Z920,#REF!,#REF!,),"")</f>
        <v>#REF!</v>
      </c>
    </row>
    <row r="921" spans="1:35" hidden="1">
      <c r="A921" s="2" t="s">
        <v>3989</v>
      </c>
      <c r="B921" s="2" t="s">
        <v>1908</v>
      </c>
      <c r="C921" s="2" t="s">
        <v>4846</v>
      </c>
      <c r="D921" s="2" t="s">
        <v>4847</v>
      </c>
      <c r="E921" s="2" t="s">
        <v>360</v>
      </c>
      <c r="F921" s="2" t="s">
        <v>66</v>
      </c>
      <c r="G921" s="2" t="s">
        <v>1957</v>
      </c>
      <c r="H921" s="2" t="s">
        <v>3991</v>
      </c>
      <c r="I921" s="2" t="s">
        <v>3991</v>
      </c>
      <c r="J921" s="2"/>
      <c r="K921" s="2"/>
      <c r="L921" s="2"/>
      <c r="M921" s="2"/>
      <c r="N921" s="2"/>
      <c r="O921" s="2"/>
      <c r="P921" s="2" t="s">
        <v>3992</v>
      </c>
      <c r="Q921" s="2" t="s">
        <v>66</v>
      </c>
      <c r="R921" s="2"/>
      <c r="S921" s="2" t="s">
        <v>1930</v>
      </c>
      <c r="T921" s="2"/>
      <c r="U921" s="2"/>
      <c r="V921" s="2"/>
      <c r="W921" s="2" t="s">
        <v>112</v>
      </c>
      <c r="X921" s="1"/>
      <c r="Y921" s="2"/>
      <c r="Z921" s="13"/>
      <c r="AE921" t="e">
        <f>IF($AI921="Y",(_xlfn.XLOOKUP($Z921,#REF!,#REF!,)),"")</f>
        <v>#REF!</v>
      </c>
      <c r="AF921" t="e">
        <f>IF($AI921="Y",(_xlfn.XLOOKUP($Z921,#REF!,#REF!,)),"")</f>
        <v>#REF!</v>
      </c>
      <c r="AG921" t="e">
        <f>IF($AI921="Y",(_xlfn.XLOOKUP($Z921,#REF!,#REF!,)),"")</f>
        <v>#REF!</v>
      </c>
      <c r="AH921" t="e">
        <f>IF($AI921="Y",(_xlfn.XLOOKUP($Z921,#REF!,#REF!,)),"")</f>
        <v>#REF!</v>
      </c>
      <c r="AI921" t="e">
        <f>_xlfn.IFNA(_xlfn.XLOOKUP($Z921,#REF!,#REF!,),"")</f>
        <v>#REF!</v>
      </c>
    </row>
    <row r="922" spans="1:35" hidden="1">
      <c r="A922" s="2" t="s">
        <v>3989</v>
      </c>
      <c r="B922" s="2" t="s">
        <v>1908</v>
      </c>
      <c r="C922" s="2" t="s">
        <v>4848</v>
      </c>
      <c r="D922" s="2" t="s">
        <v>4847</v>
      </c>
      <c r="E922" s="2" t="s">
        <v>360</v>
      </c>
      <c r="F922" s="2" t="s">
        <v>66</v>
      </c>
      <c r="G922" s="2" t="s">
        <v>1957</v>
      </c>
      <c r="H922" s="2" t="s">
        <v>3991</v>
      </c>
      <c r="I922" s="2" t="s">
        <v>3991</v>
      </c>
      <c r="J922" s="2"/>
      <c r="K922" s="2"/>
      <c r="L922" s="2"/>
      <c r="M922" s="2"/>
      <c r="N922" s="2"/>
      <c r="O922" s="2"/>
      <c r="P922" s="2" t="s">
        <v>3992</v>
      </c>
      <c r="Q922" s="2" t="s">
        <v>66</v>
      </c>
      <c r="R922" s="2"/>
      <c r="S922" s="2" t="s">
        <v>1930</v>
      </c>
      <c r="T922" s="2"/>
      <c r="U922" s="2"/>
      <c r="V922" s="2"/>
      <c r="W922" s="2" t="s">
        <v>112</v>
      </c>
      <c r="X922" s="1"/>
      <c r="Y922" s="2"/>
      <c r="Z922" s="13"/>
      <c r="AE922" t="e">
        <f>IF($AI922="Y",(_xlfn.XLOOKUP($Z922,#REF!,#REF!,)),"")</f>
        <v>#REF!</v>
      </c>
      <c r="AF922" t="e">
        <f>IF($AI922="Y",(_xlfn.XLOOKUP($Z922,#REF!,#REF!,)),"")</f>
        <v>#REF!</v>
      </c>
      <c r="AG922" t="e">
        <f>IF($AI922="Y",(_xlfn.XLOOKUP($Z922,#REF!,#REF!,)),"")</f>
        <v>#REF!</v>
      </c>
      <c r="AH922" t="e">
        <f>IF($AI922="Y",(_xlfn.XLOOKUP($Z922,#REF!,#REF!,)),"")</f>
        <v>#REF!</v>
      </c>
      <c r="AI922" t="e">
        <f>_xlfn.IFNA(_xlfn.XLOOKUP($Z922,#REF!,#REF!,),"")</f>
        <v>#REF!</v>
      </c>
    </row>
    <row r="923" spans="1:35" hidden="1">
      <c r="A923" s="2" t="s">
        <v>3989</v>
      </c>
      <c r="B923" s="2" t="s">
        <v>1908</v>
      </c>
      <c r="C923" s="2" t="s">
        <v>4849</v>
      </c>
      <c r="D923" s="2" t="s">
        <v>4850</v>
      </c>
      <c r="E923" s="2" t="s">
        <v>360</v>
      </c>
      <c r="F923" s="2" t="s">
        <v>66</v>
      </c>
      <c r="G923" s="2" t="s">
        <v>1957</v>
      </c>
      <c r="H923" s="2" t="s">
        <v>3991</v>
      </c>
      <c r="I923" s="2" t="s">
        <v>3991</v>
      </c>
      <c r="J923" s="2"/>
      <c r="K923" s="2"/>
      <c r="L923" s="2"/>
      <c r="M923" s="2"/>
      <c r="N923" s="2"/>
      <c r="O923" s="2"/>
      <c r="P923" s="2" t="s">
        <v>3992</v>
      </c>
      <c r="Q923" s="2" t="s">
        <v>66</v>
      </c>
      <c r="R923" s="2"/>
      <c r="S923" s="2" t="s">
        <v>1930</v>
      </c>
      <c r="T923" s="2"/>
      <c r="U923" s="2"/>
      <c r="V923" s="2"/>
      <c r="W923" s="2" t="s">
        <v>112</v>
      </c>
      <c r="X923" s="1"/>
      <c r="Y923" s="2"/>
      <c r="Z923" s="13"/>
      <c r="AE923" t="e">
        <f>IF($AI923="Y",(_xlfn.XLOOKUP($Z923,#REF!,#REF!,)),"")</f>
        <v>#REF!</v>
      </c>
      <c r="AF923" t="e">
        <f>IF($AI923="Y",(_xlfn.XLOOKUP($Z923,#REF!,#REF!,)),"")</f>
        <v>#REF!</v>
      </c>
      <c r="AG923" t="e">
        <f>IF($AI923="Y",(_xlfn.XLOOKUP($Z923,#REF!,#REF!,)),"")</f>
        <v>#REF!</v>
      </c>
      <c r="AH923" t="e">
        <f>IF($AI923="Y",(_xlfn.XLOOKUP($Z923,#REF!,#REF!,)),"")</f>
        <v>#REF!</v>
      </c>
      <c r="AI923" t="e">
        <f>_xlfn.IFNA(_xlfn.XLOOKUP($Z923,#REF!,#REF!,),"")</f>
        <v>#REF!</v>
      </c>
    </row>
    <row r="924" spans="1:35" hidden="1">
      <c r="A924" s="2" t="s">
        <v>3989</v>
      </c>
      <c r="B924" s="2" t="s">
        <v>1908</v>
      </c>
      <c r="C924" s="2" t="s">
        <v>4851</v>
      </c>
      <c r="D924" s="2" t="s">
        <v>4852</v>
      </c>
      <c r="E924" s="2" t="s">
        <v>360</v>
      </c>
      <c r="F924" s="2" t="s">
        <v>66</v>
      </c>
      <c r="G924" s="2" t="s">
        <v>1957</v>
      </c>
      <c r="H924" s="2" t="s">
        <v>3991</v>
      </c>
      <c r="I924" s="2" t="s">
        <v>3991</v>
      </c>
      <c r="J924" s="2"/>
      <c r="K924" s="2"/>
      <c r="L924" s="2"/>
      <c r="M924" s="2"/>
      <c r="N924" s="2"/>
      <c r="O924" s="2"/>
      <c r="P924" s="2" t="s">
        <v>3992</v>
      </c>
      <c r="Q924" s="2" t="s">
        <v>66</v>
      </c>
      <c r="R924" s="2"/>
      <c r="S924" s="2" t="s">
        <v>1930</v>
      </c>
      <c r="T924" s="2"/>
      <c r="U924" s="2"/>
      <c r="V924" s="2"/>
      <c r="W924" s="2" t="s">
        <v>112</v>
      </c>
      <c r="X924" s="1"/>
      <c r="Y924" s="2"/>
      <c r="Z924" s="13"/>
      <c r="AE924" t="e">
        <f>IF($AI924="Y",(_xlfn.XLOOKUP($Z924,#REF!,#REF!,)),"")</f>
        <v>#REF!</v>
      </c>
      <c r="AF924" t="e">
        <f>IF($AI924="Y",(_xlfn.XLOOKUP($Z924,#REF!,#REF!,)),"")</f>
        <v>#REF!</v>
      </c>
      <c r="AG924" t="e">
        <f>IF($AI924="Y",(_xlfn.XLOOKUP($Z924,#REF!,#REF!,)),"")</f>
        <v>#REF!</v>
      </c>
      <c r="AH924" t="e">
        <f>IF($AI924="Y",(_xlfn.XLOOKUP($Z924,#REF!,#REF!,)),"")</f>
        <v>#REF!</v>
      </c>
      <c r="AI924" t="e">
        <f>_xlfn.IFNA(_xlfn.XLOOKUP($Z924,#REF!,#REF!,),"")</f>
        <v>#REF!</v>
      </c>
    </row>
    <row r="925" spans="1:35" hidden="1">
      <c r="A925" s="2" t="s">
        <v>3989</v>
      </c>
      <c r="B925" s="2" t="s">
        <v>1908</v>
      </c>
      <c r="C925" s="2" t="s">
        <v>4853</v>
      </c>
      <c r="D925" s="2" t="s">
        <v>4854</v>
      </c>
      <c r="E925" s="2" t="s">
        <v>219</v>
      </c>
      <c r="F925" s="2" t="s">
        <v>66</v>
      </c>
      <c r="G925" s="1" t="s">
        <v>1940</v>
      </c>
      <c r="H925" s="2" t="s">
        <v>3991</v>
      </c>
      <c r="I925" s="2" t="s">
        <v>3991</v>
      </c>
      <c r="J925" s="2"/>
      <c r="K925" s="2"/>
      <c r="L925" s="2"/>
      <c r="M925" s="2"/>
      <c r="N925" s="2"/>
      <c r="O925" s="2"/>
      <c r="P925" s="2" t="s">
        <v>3992</v>
      </c>
      <c r="Q925" s="2" t="s">
        <v>66</v>
      </c>
      <c r="R925" s="2"/>
      <c r="S925" s="2" t="s">
        <v>1930</v>
      </c>
      <c r="T925" s="2"/>
      <c r="U925" s="2"/>
      <c r="V925" s="2"/>
      <c r="W925" s="2" t="s">
        <v>206</v>
      </c>
      <c r="X925" s="4" t="s">
        <v>102</v>
      </c>
      <c r="Y925" s="2"/>
      <c r="Z925" s="13"/>
      <c r="AE925" t="e">
        <f>IF($AI925="Y",(_xlfn.XLOOKUP($Z925,#REF!,#REF!,)),"")</f>
        <v>#REF!</v>
      </c>
      <c r="AF925" t="e">
        <f>IF($AI925="Y",(_xlfn.XLOOKUP($Z925,#REF!,#REF!,)),"")</f>
        <v>#REF!</v>
      </c>
      <c r="AG925" t="e">
        <f>IF($AI925="Y",(_xlfn.XLOOKUP($Z925,#REF!,#REF!,)),"")</f>
        <v>#REF!</v>
      </c>
      <c r="AH925" t="e">
        <f>IF($AI925="Y",(_xlfn.XLOOKUP($Z925,#REF!,#REF!,)),"")</f>
        <v>#REF!</v>
      </c>
      <c r="AI925" t="e">
        <f>_xlfn.IFNA(_xlfn.XLOOKUP($Z925,#REF!,#REF!,),"")</f>
        <v>#REF!</v>
      </c>
    </row>
    <row r="926" spans="1:35" hidden="1">
      <c r="A926" s="2" t="s">
        <v>3989</v>
      </c>
      <c r="B926" s="2" t="s">
        <v>1419</v>
      </c>
      <c r="C926" s="2" t="s">
        <v>4855</v>
      </c>
      <c r="D926" s="2" t="s">
        <v>2181</v>
      </c>
      <c r="E926" s="2" t="s">
        <v>422</v>
      </c>
      <c r="F926" s="2" t="s">
        <v>66</v>
      </c>
      <c r="G926" s="3"/>
      <c r="H926" s="2" t="s">
        <v>3991</v>
      </c>
      <c r="I926" s="2" t="s">
        <v>3991</v>
      </c>
      <c r="J926" s="2"/>
      <c r="K926" s="2"/>
      <c r="L926" s="2"/>
      <c r="M926" s="2"/>
      <c r="N926" s="2"/>
      <c r="O926" s="2"/>
      <c r="P926" s="2" t="s">
        <v>3992</v>
      </c>
      <c r="Q926" s="2" t="s">
        <v>66</v>
      </c>
      <c r="R926" s="2"/>
      <c r="S926" s="2" t="s">
        <v>2139</v>
      </c>
      <c r="T926" s="2"/>
      <c r="U926" s="2"/>
      <c r="V926" s="2"/>
      <c r="W926" s="2" t="s">
        <v>62</v>
      </c>
      <c r="X926" s="4" t="s">
        <v>102</v>
      </c>
      <c r="Y926" s="2"/>
      <c r="Z926" s="13"/>
      <c r="AE926" t="e">
        <f>IF($AI926="Y",(_xlfn.XLOOKUP($Z926,#REF!,#REF!,)),"")</f>
        <v>#REF!</v>
      </c>
      <c r="AF926" t="e">
        <f>IF($AI926="Y",(_xlfn.XLOOKUP($Z926,#REF!,#REF!,)),"")</f>
        <v>#REF!</v>
      </c>
      <c r="AG926" t="e">
        <f>IF($AI926="Y",(_xlfn.XLOOKUP($Z926,#REF!,#REF!,)),"")</f>
        <v>#REF!</v>
      </c>
      <c r="AH926" t="e">
        <f>IF($AI926="Y",(_xlfn.XLOOKUP($Z926,#REF!,#REF!,)),"")</f>
        <v>#REF!</v>
      </c>
      <c r="AI926" t="e">
        <f>_xlfn.IFNA(_xlfn.XLOOKUP($Z926,#REF!,#REF!,),"")</f>
        <v>#REF!</v>
      </c>
    </row>
    <row r="927" spans="1:35" hidden="1">
      <c r="A927" s="2" t="s">
        <v>3989</v>
      </c>
      <c r="B927" s="2" t="s">
        <v>1419</v>
      </c>
      <c r="C927" s="2" t="s">
        <v>4856</v>
      </c>
      <c r="D927" s="2" t="s">
        <v>2184</v>
      </c>
      <c r="E927" s="2" t="s">
        <v>422</v>
      </c>
      <c r="F927" s="2" t="s">
        <v>66</v>
      </c>
      <c r="G927" s="3"/>
      <c r="H927" s="2" t="s">
        <v>3991</v>
      </c>
      <c r="I927" s="2" t="s">
        <v>3991</v>
      </c>
      <c r="J927" s="2"/>
      <c r="K927" s="2"/>
      <c r="L927" s="2"/>
      <c r="M927" s="2"/>
      <c r="N927" s="2"/>
      <c r="O927" s="2"/>
      <c r="P927" s="2" t="s">
        <v>3992</v>
      </c>
      <c r="Q927" s="2" t="s">
        <v>66</v>
      </c>
      <c r="R927" s="2"/>
      <c r="S927" s="2" t="s">
        <v>2139</v>
      </c>
      <c r="T927" s="2"/>
      <c r="U927" s="2"/>
      <c r="V927" s="2"/>
      <c r="W927" s="2" t="s">
        <v>62</v>
      </c>
      <c r="X927" s="4" t="s">
        <v>102</v>
      </c>
      <c r="Y927" s="2"/>
      <c r="Z927" s="13"/>
      <c r="AE927" t="e">
        <f>IF($AI927="Y",(_xlfn.XLOOKUP($Z927,#REF!,#REF!,)),"")</f>
        <v>#REF!</v>
      </c>
      <c r="AF927" t="e">
        <f>IF($AI927="Y",(_xlfn.XLOOKUP($Z927,#REF!,#REF!,)),"")</f>
        <v>#REF!</v>
      </c>
      <c r="AG927" t="e">
        <f>IF($AI927="Y",(_xlfn.XLOOKUP($Z927,#REF!,#REF!,)),"")</f>
        <v>#REF!</v>
      </c>
      <c r="AH927" t="e">
        <f>IF($AI927="Y",(_xlfn.XLOOKUP($Z927,#REF!,#REF!,)),"")</f>
        <v>#REF!</v>
      </c>
      <c r="AI927" t="e">
        <f>_xlfn.IFNA(_xlfn.XLOOKUP($Z927,#REF!,#REF!,),"")</f>
        <v>#REF!</v>
      </c>
    </row>
    <row r="928" spans="1:35" hidden="1">
      <c r="A928" s="2" t="s">
        <v>3989</v>
      </c>
      <c r="B928" s="2" t="s">
        <v>1419</v>
      </c>
      <c r="C928" s="2" t="s">
        <v>4857</v>
      </c>
      <c r="D928" s="2" t="s">
        <v>2187</v>
      </c>
      <c r="E928" s="2" t="s">
        <v>422</v>
      </c>
      <c r="F928" s="2" t="s">
        <v>66</v>
      </c>
      <c r="G928" s="3"/>
      <c r="H928" s="2" t="s">
        <v>3991</v>
      </c>
      <c r="I928" s="2" t="s">
        <v>3991</v>
      </c>
      <c r="J928" s="2"/>
      <c r="K928" s="2"/>
      <c r="L928" s="2"/>
      <c r="M928" s="2"/>
      <c r="N928" s="2"/>
      <c r="O928" s="2"/>
      <c r="P928" s="2" t="s">
        <v>3992</v>
      </c>
      <c r="Q928" s="2" t="s">
        <v>66</v>
      </c>
      <c r="R928" s="2"/>
      <c r="S928" s="2" t="s">
        <v>2139</v>
      </c>
      <c r="T928" s="2"/>
      <c r="U928" s="2"/>
      <c r="V928" s="2"/>
      <c r="W928" s="2" t="s">
        <v>62</v>
      </c>
      <c r="X928" s="4" t="s">
        <v>102</v>
      </c>
      <c r="Y928" s="2"/>
      <c r="Z928" s="13"/>
      <c r="AE928" t="e">
        <f>IF($AI928="Y",(_xlfn.XLOOKUP($Z928,#REF!,#REF!,)),"")</f>
        <v>#REF!</v>
      </c>
      <c r="AF928" t="e">
        <f>IF($AI928="Y",(_xlfn.XLOOKUP($Z928,#REF!,#REF!,)),"")</f>
        <v>#REF!</v>
      </c>
      <c r="AG928" t="e">
        <f>IF($AI928="Y",(_xlfn.XLOOKUP($Z928,#REF!,#REF!,)),"")</f>
        <v>#REF!</v>
      </c>
      <c r="AH928" t="e">
        <f>IF($AI928="Y",(_xlfn.XLOOKUP($Z928,#REF!,#REF!,)),"")</f>
        <v>#REF!</v>
      </c>
      <c r="AI928" t="e">
        <f>_xlfn.IFNA(_xlfn.XLOOKUP($Z928,#REF!,#REF!,),"")</f>
        <v>#REF!</v>
      </c>
    </row>
    <row r="929" spans="1:35" hidden="1">
      <c r="A929" s="2" t="s">
        <v>3989</v>
      </c>
      <c r="B929" s="2" t="s">
        <v>1419</v>
      </c>
      <c r="C929" s="2" t="s">
        <v>4858</v>
      </c>
      <c r="D929" s="2" t="s">
        <v>2238</v>
      </c>
      <c r="E929" s="2" t="s">
        <v>345</v>
      </c>
      <c r="F929" s="2" t="s">
        <v>66</v>
      </c>
      <c r="G929" s="2" t="s">
        <v>137</v>
      </c>
      <c r="H929" s="2" t="s">
        <v>3991</v>
      </c>
      <c r="I929" s="2" t="s">
        <v>3991</v>
      </c>
      <c r="J929" s="2"/>
      <c r="K929" s="2"/>
      <c r="L929" s="2"/>
      <c r="M929" s="2"/>
      <c r="N929" s="2"/>
      <c r="O929" s="2"/>
      <c r="P929" s="2" t="s">
        <v>3992</v>
      </c>
      <c r="Q929" s="2" t="s">
        <v>66</v>
      </c>
      <c r="R929" s="2"/>
      <c r="S929" s="2" t="s">
        <v>2192</v>
      </c>
      <c r="T929" s="2"/>
      <c r="U929" s="2"/>
      <c r="V929" s="2"/>
      <c r="W929" s="2" t="s">
        <v>258</v>
      </c>
      <c r="X929" s="1" t="s">
        <v>62</v>
      </c>
      <c r="Y929" s="2"/>
      <c r="Z929" s="13"/>
      <c r="AE929" t="e">
        <f>IF($AI929="Y",(_xlfn.XLOOKUP($Z929,#REF!,#REF!,)),"")</f>
        <v>#REF!</v>
      </c>
      <c r="AF929" t="e">
        <f>IF($AI929="Y",(_xlfn.XLOOKUP($Z929,#REF!,#REF!,)),"")</f>
        <v>#REF!</v>
      </c>
      <c r="AG929" t="e">
        <f>IF($AI929="Y",(_xlfn.XLOOKUP($Z929,#REF!,#REF!,)),"")</f>
        <v>#REF!</v>
      </c>
      <c r="AH929" t="e">
        <f>IF($AI929="Y",(_xlfn.XLOOKUP($Z929,#REF!,#REF!,)),"")</f>
        <v>#REF!</v>
      </c>
      <c r="AI929" t="e">
        <f>_xlfn.IFNA(_xlfn.XLOOKUP($Z929,#REF!,#REF!,),"")</f>
        <v>#REF!</v>
      </c>
    </row>
    <row r="930" spans="1:35" hidden="1">
      <c r="A930" s="2" t="s">
        <v>3989</v>
      </c>
      <c r="B930" s="2" t="s">
        <v>1419</v>
      </c>
      <c r="C930" s="2" t="s">
        <v>4859</v>
      </c>
      <c r="D930" s="2" t="s">
        <v>2238</v>
      </c>
      <c r="E930" s="2" t="s">
        <v>337</v>
      </c>
      <c r="F930" s="2" t="s">
        <v>66</v>
      </c>
      <c r="G930" s="2" t="s">
        <v>137</v>
      </c>
      <c r="H930" s="2" t="s">
        <v>3991</v>
      </c>
      <c r="I930" s="2" t="s">
        <v>3991</v>
      </c>
      <c r="J930" s="2"/>
      <c r="K930" s="2"/>
      <c r="L930" s="2"/>
      <c r="M930" s="2"/>
      <c r="N930" s="2"/>
      <c r="O930" s="2"/>
      <c r="P930" s="2" t="s">
        <v>3992</v>
      </c>
      <c r="Q930" s="2" t="s">
        <v>66</v>
      </c>
      <c r="R930" s="2"/>
      <c r="S930" s="2" t="s">
        <v>2192</v>
      </c>
      <c r="T930" s="2"/>
      <c r="U930" s="2"/>
      <c r="V930" s="2"/>
      <c r="W930" s="2" t="s">
        <v>62</v>
      </c>
      <c r="X930" s="4" t="s">
        <v>102</v>
      </c>
      <c r="Y930" s="2"/>
      <c r="Z930" s="13"/>
      <c r="AE930" t="e">
        <f>IF($AI930="Y",(_xlfn.XLOOKUP($Z930,#REF!,#REF!,)),"")</f>
        <v>#REF!</v>
      </c>
      <c r="AF930" t="e">
        <f>IF($AI930="Y",(_xlfn.XLOOKUP($Z930,#REF!,#REF!,)),"")</f>
        <v>#REF!</v>
      </c>
      <c r="AG930" t="e">
        <f>IF($AI930="Y",(_xlfn.XLOOKUP($Z930,#REF!,#REF!,)),"")</f>
        <v>#REF!</v>
      </c>
      <c r="AH930" t="e">
        <f>IF($AI930="Y",(_xlfn.XLOOKUP($Z930,#REF!,#REF!,)),"")</f>
        <v>#REF!</v>
      </c>
      <c r="AI930" t="e">
        <f>_xlfn.IFNA(_xlfn.XLOOKUP($Z930,#REF!,#REF!,),"")</f>
        <v>#REF!</v>
      </c>
    </row>
    <row r="931" spans="1:35" hidden="1">
      <c r="A931" s="2" t="s">
        <v>3989</v>
      </c>
      <c r="B931" s="2" t="s">
        <v>1419</v>
      </c>
      <c r="C931" s="2" t="s">
        <v>4860</v>
      </c>
      <c r="D931" s="2" t="s">
        <v>2253</v>
      </c>
      <c r="E931" s="2" t="s">
        <v>422</v>
      </c>
      <c r="F931" s="2" t="s">
        <v>66</v>
      </c>
      <c r="G931" s="3"/>
      <c r="H931" s="2" t="s">
        <v>3991</v>
      </c>
      <c r="I931" s="2" t="s">
        <v>3991</v>
      </c>
      <c r="J931" s="2"/>
      <c r="K931" s="2"/>
      <c r="L931" s="2"/>
      <c r="M931" s="2"/>
      <c r="N931" s="2"/>
      <c r="O931" s="2"/>
      <c r="P931" s="2" t="s">
        <v>3992</v>
      </c>
      <c r="Q931" s="2" t="s">
        <v>66</v>
      </c>
      <c r="R931" s="2"/>
      <c r="S931" s="2" t="s">
        <v>2192</v>
      </c>
      <c r="T931" s="2"/>
      <c r="U931" s="2"/>
      <c r="V931" s="2"/>
      <c r="W931" s="2" t="s">
        <v>62</v>
      </c>
      <c r="X931" s="4" t="s">
        <v>102</v>
      </c>
      <c r="Y931" s="2"/>
      <c r="Z931" s="13"/>
      <c r="AE931" t="e">
        <f>IF($AI931="Y",(_xlfn.XLOOKUP($Z931,#REF!,#REF!,)),"")</f>
        <v>#REF!</v>
      </c>
      <c r="AF931" t="e">
        <f>IF($AI931="Y",(_xlfn.XLOOKUP($Z931,#REF!,#REF!,)),"")</f>
        <v>#REF!</v>
      </c>
      <c r="AG931" t="e">
        <f>IF($AI931="Y",(_xlfn.XLOOKUP($Z931,#REF!,#REF!,)),"")</f>
        <v>#REF!</v>
      </c>
      <c r="AH931" t="e">
        <f>IF($AI931="Y",(_xlfn.XLOOKUP($Z931,#REF!,#REF!,)),"")</f>
        <v>#REF!</v>
      </c>
      <c r="AI931" t="e">
        <f>_xlfn.IFNA(_xlfn.XLOOKUP($Z931,#REF!,#REF!,),"")</f>
        <v>#REF!</v>
      </c>
    </row>
    <row r="932" spans="1:35" hidden="1">
      <c r="A932" s="2" t="s">
        <v>3989</v>
      </c>
      <c r="B932" s="2" t="s">
        <v>1419</v>
      </c>
      <c r="C932" s="2" t="s">
        <v>4861</v>
      </c>
      <c r="D932" s="2" t="s">
        <v>2256</v>
      </c>
      <c r="E932" s="2" t="s">
        <v>422</v>
      </c>
      <c r="F932" s="2" t="s">
        <v>66</v>
      </c>
      <c r="G932" s="3"/>
      <c r="H932" s="2" t="s">
        <v>3991</v>
      </c>
      <c r="I932" s="2" t="s">
        <v>3991</v>
      </c>
      <c r="J932" s="2"/>
      <c r="K932" s="2"/>
      <c r="L932" s="2"/>
      <c r="M932" s="2"/>
      <c r="N932" s="2"/>
      <c r="O932" s="2"/>
      <c r="P932" s="2" t="s">
        <v>3992</v>
      </c>
      <c r="Q932" s="2" t="s">
        <v>66</v>
      </c>
      <c r="R932" s="2"/>
      <c r="S932" s="2" t="s">
        <v>2192</v>
      </c>
      <c r="T932" s="2"/>
      <c r="U932" s="2"/>
      <c r="V932" s="2"/>
      <c r="W932" s="2" t="s">
        <v>62</v>
      </c>
      <c r="X932" s="4" t="s">
        <v>102</v>
      </c>
      <c r="Y932" s="2"/>
      <c r="Z932" s="13"/>
      <c r="AE932" t="e">
        <f>IF($AI932="Y",(_xlfn.XLOOKUP($Z932,#REF!,#REF!,)),"")</f>
        <v>#REF!</v>
      </c>
      <c r="AF932" t="e">
        <f>IF($AI932="Y",(_xlfn.XLOOKUP($Z932,#REF!,#REF!,)),"")</f>
        <v>#REF!</v>
      </c>
      <c r="AG932" t="e">
        <f>IF($AI932="Y",(_xlfn.XLOOKUP($Z932,#REF!,#REF!,)),"")</f>
        <v>#REF!</v>
      </c>
      <c r="AH932" t="e">
        <f>IF($AI932="Y",(_xlfn.XLOOKUP($Z932,#REF!,#REF!,)),"")</f>
        <v>#REF!</v>
      </c>
      <c r="AI932" t="e">
        <f>_xlfn.IFNA(_xlfn.XLOOKUP($Z932,#REF!,#REF!,),"")</f>
        <v>#REF!</v>
      </c>
    </row>
    <row r="933" spans="1:35" hidden="1">
      <c r="A933" s="2" t="s">
        <v>3989</v>
      </c>
      <c r="B933" s="2" t="s">
        <v>1419</v>
      </c>
      <c r="C933" s="2" t="s">
        <v>4862</v>
      </c>
      <c r="D933" s="2" t="s">
        <v>2258</v>
      </c>
      <c r="E933" s="2" t="s">
        <v>422</v>
      </c>
      <c r="F933" s="2" t="s">
        <v>66</v>
      </c>
      <c r="G933" s="3"/>
      <c r="H933" s="2" t="s">
        <v>3991</v>
      </c>
      <c r="I933" s="2" t="s">
        <v>3991</v>
      </c>
      <c r="J933" s="2"/>
      <c r="K933" s="2"/>
      <c r="L933" s="2"/>
      <c r="M933" s="2"/>
      <c r="N933" s="2"/>
      <c r="O933" s="2"/>
      <c r="P933" s="2" t="s">
        <v>3992</v>
      </c>
      <c r="Q933" s="2" t="s">
        <v>66</v>
      </c>
      <c r="R933" s="2"/>
      <c r="S933" s="2" t="s">
        <v>2192</v>
      </c>
      <c r="T933" s="2"/>
      <c r="U933" s="2"/>
      <c r="V933" s="2"/>
      <c r="W933" s="2" t="s">
        <v>62</v>
      </c>
      <c r="X933" s="4" t="s">
        <v>102</v>
      </c>
      <c r="Y933" s="2"/>
      <c r="Z933" s="13"/>
      <c r="AE933" t="e">
        <f>IF($AI933="Y",(_xlfn.XLOOKUP($Z933,#REF!,#REF!,)),"")</f>
        <v>#REF!</v>
      </c>
      <c r="AF933" t="e">
        <f>IF($AI933="Y",(_xlfn.XLOOKUP($Z933,#REF!,#REF!,)),"")</f>
        <v>#REF!</v>
      </c>
      <c r="AG933" t="e">
        <f>IF($AI933="Y",(_xlfn.XLOOKUP($Z933,#REF!,#REF!,)),"")</f>
        <v>#REF!</v>
      </c>
      <c r="AH933" t="e">
        <f>IF($AI933="Y",(_xlfn.XLOOKUP($Z933,#REF!,#REF!,)),"")</f>
        <v>#REF!</v>
      </c>
      <c r="AI933" t="e">
        <f>_xlfn.IFNA(_xlfn.XLOOKUP($Z933,#REF!,#REF!,),"")</f>
        <v>#REF!</v>
      </c>
    </row>
    <row r="934" spans="1:35" hidden="1">
      <c r="A934" s="2" t="s">
        <v>3989</v>
      </c>
      <c r="B934" s="2" t="s">
        <v>1419</v>
      </c>
      <c r="C934" s="2" t="s">
        <v>4863</v>
      </c>
      <c r="D934" s="2" t="s">
        <v>2296</v>
      </c>
      <c r="E934" s="2" t="s">
        <v>422</v>
      </c>
      <c r="F934" s="2" t="s">
        <v>66</v>
      </c>
      <c r="G934" s="3"/>
      <c r="H934" s="2" t="s">
        <v>3991</v>
      </c>
      <c r="I934" s="2" t="s">
        <v>3991</v>
      </c>
      <c r="J934" s="2"/>
      <c r="K934" s="2"/>
      <c r="L934" s="2"/>
      <c r="M934" s="2"/>
      <c r="N934" s="2"/>
      <c r="O934" s="2"/>
      <c r="P934" s="2" t="s">
        <v>3992</v>
      </c>
      <c r="Q934" s="2" t="s">
        <v>66</v>
      </c>
      <c r="R934" s="2"/>
      <c r="S934" s="2" t="s">
        <v>2298</v>
      </c>
      <c r="T934" s="2"/>
      <c r="U934" s="2"/>
      <c r="V934" s="2"/>
      <c r="W934" s="2" t="s">
        <v>62</v>
      </c>
      <c r="X934" s="4" t="s">
        <v>102</v>
      </c>
      <c r="Y934" s="2"/>
      <c r="Z934" s="13"/>
      <c r="AE934" t="e">
        <f>IF($AI934="Y",(_xlfn.XLOOKUP($Z934,#REF!,#REF!,)),"")</f>
        <v>#REF!</v>
      </c>
      <c r="AF934" t="e">
        <f>IF($AI934="Y",(_xlfn.XLOOKUP($Z934,#REF!,#REF!,)),"")</f>
        <v>#REF!</v>
      </c>
      <c r="AG934" t="e">
        <f>IF($AI934="Y",(_xlfn.XLOOKUP($Z934,#REF!,#REF!,)),"")</f>
        <v>#REF!</v>
      </c>
      <c r="AH934" t="e">
        <f>IF($AI934="Y",(_xlfn.XLOOKUP($Z934,#REF!,#REF!,)),"")</f>
        <v>#REF!</v>
      </c>
      <c r="AI934" t="e">
        <f>_xlfn.IFNA(_xlfn.XLOOKUP($Z934,#REF!,#REF!,),"")</f>
        <v>#REF!</v>
      </c>
    </row>
    <row r="935" spans="1:35" hidden="1">
      <c r="A935" s="2" t="s">
        <v>3989</v>
      </c>
      <c r="B935" s="2" t="s">
        <v>1419</v>
      </c>
      <c r="C935" s="2" t="s">
        <v>4864</v>
      </c>
      <c r="D935" s="2" t="s">
        <v>2300</v>
      </c>
      <c r="E935" s="2" t="s">
        <v>422</v>
      </c>
      <c r="F935" s="2" t="s">
        <v>66</v>
      </c>
      <c r="G935" s="3"/>
      <c r="H935" s="2" t="s">
        <v>3991</v>
      </c>
      <c r="I935" s="2" t="s">
        <v>3991</v>
      </c>
      <c r="J935" s="2"/>
      <c r="K935" s="2"/>
      <c r="L935" s="2"/>
      <c r="M935" s="2"/>
      <c r="N935" s="2"/>
      <c r="O935" s="2"/>
      <c r="P935" s="2" t="s">
        <v>3992</v>
      </c>
      <c r="Q935" s="2" t="s">
        <v>66</v>
      </c>
      <c r="R935" s="2"/>
      <c r="S935" s="2" t="s">
        <v>2298</v>
      </c>
      <c r="T935" s="2"/>
      <c r="U935" s="2"/>
      <c r="V935" s="2"/>
      <c r="W935" s="2" t="s">
        <v>62</v>
      </c>
      <c r="X935" s="4" t="s">
        <v>102</v>
      </c>
      <c r="Y935" s="2"/>
      <c r="Z935" s="13"/>
      <c r="AE935" t="e">
        <f>IF($AI935="Y",(_xlfn.XLOOKUP($Z935,#REF!,#REF!,)),"")</f>
        <v>#REF!</v>
      </c>
      <c r="AF935" t="e">
        <f>IF($AI935="Y",(_xlfn.XLOOKUP($Z935,#REF!,#REF!,)),"")</f>
        <v>#REF!</v>
      </c>
      <c r="AG935" t="e">
        <f>IF($AI935="Y",(_xlfn.XLOOKUP($Z935,#REF!,#REF!,)),"")</f>
        <v>#REF!</v>
      </c>
      <c r="AH935" t="e">
        <f>IF($AI935="Y",(_xlfn.XLOOKUP($Z935,#REF!,#REF!,)),"")</f>
        <v>#REF!</v>
      </c>
      <c r="AI935" t="e">
        <f>_xlfn.IFNA(_xlfn.XLOOKUP($Z935,#REF!,#REF!,),"")</f>
        <v>#REF!</v>
      </c>
    </row>
    <row r="936" spans="1:35" hidden="1">
      <c r="A936" s="2" t="s">
        <v>3989</v>
      </c>
      <c r="B936" s="2" t="s">
        <v>1419</v>
      </c>
      <c r="C936" s="2" t="s">
        <v>4865</v>
      </c>
      <c r="D936" s="2" t="s">
        <v>2310</v>
      </c>
      <c r="E936" s="2" t="s">
        <v>422</v>
      </c>
      <c r="F936" s="2" t="s">
        <v>66</v>
      </c>
      <c r="G936" s="3"/>
      <c r="H936" s="2" t="s">
        <v>3991</v>
      </c>
      <c r="I936" s="2" t="s">
        <v>3991</v>
      </c>
      <c r="J936" s="2"/>
      <c r="K936" s="2"/>
      <c r="L936" s="2"/>
      <c r="M936" s="2"/>
      <c r="N936" s="2"/>
      <c r="O936" s="2"/>
      <c r="P936" s="2" t="s">
        <v>3992</v>
      </c>
      <c r="Q936" s="2" t="s">
        <v>66</v>
      </c>
      <c r="R936" s="2"/>
      <c r="S936" s="2" t="s">
        <v>2298</v>
      </c>
      <c r="T936" s="2"/>
      <c r="U936" s="2"/>
      <c r="V936" s="2"/>
      <c r="W936" s="2" t="s">
        <v>62</v>
      </c>
      <c r="X936" s="4" t="s">
        <v>102</v>
      </c>
      <c r="Y936" s="2"/>
      <c r="Z936" s="13"/>
      <c r="AE936" t="e">
        <f>IF($AI936="Y",(_xlfn.XLOOKUP($Z936,#REF!,#REF!,)),"")</f>
        <v>#REF!</v>
      </c>
      <c r="AF936" t="e">
        <f>IF($AI936="Y",(_xlfn.XLOOKUP($Z936,#REF!,#REF!,)),"")</f>
        <v>#REF!</v>
      </c>
      <c r="AG936" t="e">
        <f>IF($AI936="Y",(_xlfn.XLOOKUP($Z936,#REF!,#REF!,)),"")</f>
        <v>#REF!</v>
      </c>
      <c r="AH936" t="e">
        <f>IF($AI936="Y",(_xlfn.XLOOKUP($Z936,#REF!,#REF!,)),"")</f>
        <v>#REF!</v>
      </c>
      <c r="AI936" t="e">
        <f>_xlfn.IFNA(_xlfn.XLOOKUP($Z936,#REF!,#REF!,),"")</f>
        <v>#REF!</v>
      </c>
    </row>
    <row r="937" spans="1:35" hidden="1">
      <c r="A937" s="2" t="s">
        <v>3989</v>
      </c>
      <c r="B937" s="2" t="s">
        <v>1419</v>
      </c>
      <c r="C937" s="2" t="s">
        <v>4866</v>
      </c>
      <c r="D937" s="2" t="s">
        <v>2313</v>
      </c>
      <c r="E937" s="2" t="s">
        <v>422</v>
      </c>
      <c r="F937" s="2" t="s">
        <v>66</v>
      </c>
      <c r="G937" s="3"/>
      <c r="H937" s="2" t="s">
        <v>3991</v>
      </c>
      <c r="I937" s="2" t="s">
        <v>3991</v>
      </c>
      <c r="J937" s="2"/>
      <c r="K937" s="2"/>
      <c r="L937" s="2"/>
      <c r="M937" s="2"/>
      <c r="N937" s="2"/>
      <c r="O937" s="2"/>
      <c r="P937" s="2" t="s">
        <v>3992</v>
      </c>
      <c r="Q937" s="2" t="s">
        <v>66</v>
      </c>
      <c r="R937" s="2"/>
      <c r="S937" s="2" t="s">
        <v>2298</v>
      </c>
      <c r="T937" s="2"/>
      <c r="U937" s="2"/>
      <c r="V937" s="2"/>
      <c r="W937" s="2" t="s">
        <v>62</v>
      </c>
      <c r="X937" s="4" t="s">
        <v>102</v>
      </c>
      <c r="Y937" s="2"/>
      <c r="Z937" s="13"/>
      <c r="AE937" t="e">
        <f>IF($AI937="Y",(_xlfn.XLOOKUP($Z937,#REF!,#REF!,)),"")</f>
        <v>#REF!</v>
      </c>
      <c r="AF937" t="e">
        <f>IF($AI937="Y",(_xlfn.XLOOKUP($Z937,#REF!,#REF!,)),"")</f>
        <v>#REF!</v>
      </c>
      <c r="AG937" t="e">
        <f>IF($AI937="Y",(_xlfn.XLOOKUP($Z937,#REF!,#REF!,)),"")</f>
        <v>#REF!</v>
      </c>
      <c r="AH937" t="e">
        <f>IF($AI937="Y",(_xlfn.XLOOKUP($Z937,#REF!,#REF!,)),"")</f>
        <v>#REF!</v>
      </c>
      <c r="AI937" t="e">
        <f>_xlfn.IFNA(_xlfn.XLOOKUP($Z937,#REF!,#REF!,),"")</f>
        <v>#REF!</v>
      </c>
    </row>
    <row r="938" spans="1:35" hidden="1">
      <c r="A938" s="2" t="s">
        <v>3989</v>
      </c>
      <c r="B938" s="2" t="s">
        <v>1419</v>
      </c>
      <c r="C938" s="2" t="s">
        <v>4867</v>
      </c>
      <c r="D938" s="2" t="s">
        <v>2365</v>
      </c>
      <c r="E938" s="2" t="s">
        <v>422</v>
      </c>
      <c r="F938" s="2" t="s">
        <v>66</v>
      </c>
      <c r="G938" s="3"/>
      <c r="H938" s="2" t="s">
        <v>3991</v>
      </c>
      <c r="I938" s="2" t="s">
        <v>3991</v>
      </c>
      <c r="J938" s="2"/>
      <c r="K938" s="2"/>
      <c r="L938" s="2"/>
      <c r="M938" s="2"/>
      <c r="N938" s="2"/>
      <c r="O938" s="2"/>
      <c r="P938" s="2" t="s">
        <v>3992</v>
      </c>
      <c r="Q938" s="2" t="s">
        <v>66</v>
      </c>
      <c r="R938" s="2"/>
      <c r="S938" s="2" t="s">
        <v>2363</v>
      </c>
      <c r="T938" s="2"/>
      <c r="U938" s="2"/>
      <c r="V938" s="2"/>
      <c r="W938" s="2" t="s">
        <v>62</v>
      </c>
      <c r="X938" s="4" t="s">
        <v>102</v>
      </c>
      <c r="Y938" s="2"/>
      <c r="Z938" s="13"/>
      <c r="AE938" t="e">
        <f>IF($AI938="Y",(_xlfn.XLOOKUP($Z938,#REF!,#REF!,)),"")</f>
        <v>#REF!</v>
      </c>
      <c r="AF938" t="e">
        <f>IF($AI938="Y",(_xlfn.XLOOKUP($Z938,#REF!,#REF!,)),"")</f>
        <v>#REF!</v>
      </c>
      <c r="AG938" t="e">
        <f>IF($AI938="Y",(_xlfn.XLOOKUP($Z938,#REF!,#REF!,)),"")</f>
        <v>#REF!</v>
      </c>
      <c r="AH938" t="e">
        <f>IF($AI938="Y",(_xlfn.XLOOKUP($Z938,#REF!,#REF!,)),"")</f>
        <v>#REF!</v>
      </c>
      <c r="AI938" t="e">
        <f>_xlfn.IFNA(_xlfn.XLOOKUP($Z938,#REF!,#REF!,),"")</f>
        <v>#REF!</v>
      </c>
    </row>
    <row r="939" spans="1:35" hidden="1">
      <c r="A939" s="2" t="s">
        <v>3989</v>
      </c>
      <c r="B939" s="2" t="s">
        <v>1419</v>
      </c>
      <c r="C939" s="2" t="s">
        <v>4868</v>
      </c>
      <c r="D939" s="2" t="s">
        <v>2378</v>
      </c>
      <c r="E939" s="2" t="s">
        <v>422</v>
      </c>
      <c r="F939" s="2" t="s">
        <v>66</v>
      </c>
      <c r="G939" s="3"/>
      <c r="H939" s="2" t="s">
        <v>3991</v>
      </c>
      <c r="I939" s="2" t="s">
        <v>3991</v>
      </c>
      <c r="J939" s="2"/>
      <c r="K939" s="2"/>
      <c r="L939" s="2"/>
      <c r="M939" s="2"/>
      <c r="N939" s="2"/>
      <c r="O939" s="2"/>
      <c r="P939" s="2" t="s">
        <v>3992</v>
      </c>
      <c r="Q939" s="2" t="s">
        <v>66</v>
      </c>
      <c r="R939" s="2"/>
      <c r="S939" s="2" t="s">
        <v>2363</v>
      </c>
      <c r="T939" s="2"/>
      <c r="U939" s="2"/>
      <c r="V939" s="2"/>
      <c r="W939" s="2" t="s">
        <v>62</v>
      </c>
      <c r="X939" s="4" t="s">
        <v>102</v>
      </c>
      <c r="Y939" s="2"/>
      <c r="Z939" s="13"/>
      <c r="AE939" t="e">
        <f>IF($AI939="Y",(_xlfn.XLOOKUP($Z939,#REF!,#REF!,)),"")</f>
        <v>#REF!</v>
      </c>
      <c r="AF939" t="e">
        <f>IF($AI939="Y",(_xlfn.XLOOKUP($Z939,#REF!,#REF!,)),"")</f>
        <v>#REF!</v>
      </c>
      <c r="AG939" t="e">
        <f>IF($AI939="Y",(_xlfn.XLOOKUP($Z939,#REF!,#REF!,)),"")</f>
        <v>#REF!</v>
      </c>
      <c r="AH939" t="e">
        <f>IF($AI939="Y",(_xlfn.XLOOKUP($Z939,#REF!,#REF!,)),"")</f>
        <v>#REF!</v>
      </c>
      <c r="AI939" t="e">
        <f>_xlfn.IFNA(_xlfn.XLOOKUP($Z939,#REF!,#REF!,),"")</f>
        <v>#REF!</v>
      </c>
    </row>
    <row r="940" spans="1:35" hidden="1">
      <c r="A940" s="2" t="s">
        <v>3989</v>
      </c>
      <c r="B940" s="2" t="s">
        <v>1419</v>
      </c>
      <c r="C940" s="2" t="s">
        <v>4869</v>
      </c>
      <c r="D940" s="2" t="s">
        <v>2388</v>
      </c>
      <c r="E940" s="2" t="s">
        <v>422</v>
      </c>
      <c r="F940" s="2" t="s">
        <v>66</v>
      </c>
      <c r="G940" s="3"/>
      <c r="H940" s="2" t="s">
        <v>3991</v>
      </c>
      <c r="I940" s="2" t="s">
        <v>3991</v>
      </c>
      <c r="J940" s="2"/>
      <c r="K940" s="2"/>
      <c r="L940" s="2"/>
      <c r="M940" s="2"/>
      <c r="N940" s="2"/>
      <c r="O940" s="2"/>
      <c r="P940" s="2" t="s">
        <v>3992</v>
      </c>
      <c r="Q940" s="2" t="s">
        <v>66</v>
      </c>
      <c r="R940" s="2"/>
      <c r="S940" s="2" t="s">
        <v>2363</v>
      </c>
      <c r="T940" s="2"/>
      <c r="U940" s="2"/>
      <c r="V940" s="2"/>
      <c r="W940" s="2" t="s">
        <v>62</v>
      </c>
      <c r="X940" s="4" t="s">
        <v>102</v>
      </c>
      <c r="Y940" s="2"/>
      <c r="Z940" s="13"/>
      <c r="AE940" t="e">
        <f>IF($AI940="Y",(_xlfn.XLOOKUP($Z940,#REF!,#REF!,)),"")</f>
        <v>#REF!</v>
      </c>
      <c r="AF940" t="e">
        <f>IF($AI940="Y",(_xlfn.XLOOKUP($Z940,#REF!,#REF!,)),"")</f>
        <v>#REF!</v>
      </c>
      <c r="AG940" t="e">
        <f>IF($AI940="Y",(_xlfn.XLOOKUP($Z940,#REF!,#REF!,)),"")</f>
        <v>#REF!</v>
      </c>
      <c r="AH940" t="e">
        <f>IF($AI940="Y",(_xlfn.XLOOKUP($Z940,#REF!,#REF!,)),"")</f>
        <v>#REF!</v>
      </c>
      <c r="AI940" t="e">
        <f>_xlfn.IFNA(_xlfn.XLOOKUP($Z940,#REF!,#REF!,),"")</f>
        <v>#REF!</v>
      </c>
    </row>
    <row r="941" spans="1:35" hidden="1">
      <c r="A941" s="2" t="s">
        <v>3989</v>
      </c>
      <c r="B941" s="2" t="s">
        <v>1419</v>
      </c>
      <c r="C941" s="2" t="s">
        <v>4870</v>
      </c>
      <c r="D941" s="2" t="s">
        <v>2361</v>
      </c>
      <c r="E941" s="2" t="s">
        <v>422</v>
      </c>
      <c r="F941" s="2" t="s">
        <v>66</v>
      </c>
      <c r="G941" s="3"/>
      <c r="H941" s="2" t="s">
        <v>3991</v>
      </c>
      <c r="I941" s="2" t="s">
        <v>3991</v>
      </c>
      <c r="J941" s="2"/>
      <c r="K941" s="2"/>
      <c r="L941" s="2"/>
      <c r="M941" s="2"/>
      <c r="N941" s="2"/>
      <c r="O941" s="2"/>
      <c r="P941" s="2" t="s">
        <v>3992</v>
      </c>
      <c r="Q941" s="2" t="s">
        <v>66</v>
      </c>
      <c r="R941" s="2"/>
      <c r="S941" s="2" t="s">
        <v>2363</v>
      </c>
      <c r="T941" s="2"/>
      <c r="U941" s="2"/>
      <c r="V941" s="2"/>
      <c r="W941" s="2" t="s">
        <v>62</v>
      </c>
      <c r="X941" s="4" t="s">
        <v>102</v>
      </c>
      <c r="Y941" s="2"/>
      <c r="Z941" s="13"/>
      <c r="AE941" t="e">
        <f>IF($AI941="Y",(_xlfn.XLOOKUP($Z941,#REF!,#REF!,)),"")</f>
        <v>#REF!</v>
      </c>
      <c r="AF941" t="e">
        <f>IF($AI941="Y",(_xlfn.XLOOKUP($Z941,#REF!,#REF!,)),"")</f>
        <v>#REF!</v>
      </c>
      <c r="AG941" t="e">
        <f>IF($AI941="Y",(_xlfn.XLOOKUP($Z941,#REF!,#REF!,)),"")</f>
        <v>#REF!</v>
      </c>
      <c r="AH941" t="e">
        <f>IF($AI941="Y",(_xlfn.XLOOKUP($Z941,#REF!,#REF!,)),"")</f>
        <v>#REF!</v>
      </c>
      <c r="AI941" t="e">
        <f>_xlfn.IFNA(_xlfn.XLOOKUP($Z941,#REF!,#REF!,),"")</f>
        <v>#REF!</v>
      </c>
    </row>
    <row r="942" spans="1:35" hidden="1">
      <c r="A942" s="2" t="s">
        <v>3989</v>
      </c>
      <c r="B942" s="2" t="s">
        <v>1419</v>
      </c>
      <c r="C942" s="2" t="s">
        <v>4871</v>
      </c>
      <c r="D942" s="2" t="s">
        <v>2614</v>
      </c>
      <c r="E942" s="2" t="s">
        <v>422</v>
      </c>
      <c r="F942" s="2" t="s">
        <v>66</v>
      </c>
      <c r="G942" s="3"/>
      <c r="H942" s="2" t="s">
        <v>3991</v>
      </c>
      <c r="I942" s="2" t="s">
        <v>3991</v>
      </c>
      <c r="J942" s="2"/>
      <c r="K942" s="2"/>
      <c r="L942" s="2"/>
      <c r="M942" s="2"/>
      <c r="N942" s="2"/>
      <c r="O942" s="2"/>
      <c r="P942" s="2" t="s">
        <v>3992</v>
      </c>
      <c r="Q942" s="2" t="s">
        <v>66</v>
      </c>
      <c r="R942" s="2"/>
      <c r="S942" s="2" t="s">
        <v>2592</v>
      </c>
      <c r="T942" s="2"/>
      <c r="U942" s="2"/>
      <c r="V942" s="2"/>
      <c r="W942" s="2" t="s">
        <v>62</v>
      </c>
      <c r="X942" s="4" t="s">
        <v>102</v>
      </c>
      <c r="Y942" s="2"/>
      <c r="Z942" s="13"/>
      <c r="AE942" t="e">
        <f>IF($AI942="Y",(_xlfn.XLOOKUP($Z942,#REF!,#REF!,)),"")</f>
        <v>#REF!</v>
      </c>
      <c r="AF942" t="e">
        <f>IF($AI942="Y",(_xlfn.XLOOKUP($Z942,#REF!,#REF!,)),"")</f>
        <v>#REF!</v>
      </c>
      <c r="AG942" t="e">
        <f>IF($AI942="Y",(_xlfn.XLOOKUP($Z942,#REF!,#REF!,)),"")</f>
        <v>#REF!</v>
      </c>
      <c r="AH942" t="e">
        <f>IF($AI942="Y",(_xlfn.XLOOKUP($Z942,#REF!,#REF!,)),"")</f>
        <v>#REF!</v>
      </c>
      <c r="AI942" t="e">
        <f>_xlfn.IFNA(_xlfn.XLOOKUP($Z942,#REF!,#REF!,),"")</f>
        <v>#REF!</v>
      </c>
    </row>
    <row r="943" spans="1:35" hidden="1">
      <c r="A943" s="2" t="s">
        <v>3989</v>
      </c>
      <c r="B943" s="2" t="s">
        <v>2662</v>
      </c>
      <c r="C943" s="2" t="s">
        <v>4872</v>
      </c>
      <c r="D943" s="2" t="s">
        <v>2664</v>
      </c>
      <c r="E943" s="2" t="s">
        <v>422</v>
      </c>
      <c r="F943" s="2" t="s">
        <v>66</v>
      </c>
      <c r="G943" s="3"/>
      <c r="H943" s="2" t="s">
        <v>3991</v>
      </c>
      <c r="I943" s="2" t="s">
        <v>3991</v>
      </c>
      <c r="J943" s="2"/>
      <c r="K943" s="2"/>
      <c r="L943" s="2"/>
      <c r="M943" s="2"/>
      <c r="N943" s="2"/>
      <c r="O943" s="2"/>
      <c r="P943" s="2" t="s">
        <v>3992</v>
      </c>
      <c r="Q943" s="2" t="s">
        <v>66</v>
      </c>
      <c r="R943" s="2"/>
      <c r="S943" s="2" t="s">
        <v>2667</v>
      </c>
      <c r="T943" s="2"/>
      <c r="U943" s="2"/>
      <c r="V943" s="2"/>
      <c r="W943" s="2" t="s">
        <v>62</v>
      </c>
      <c r="X943" s="4" t="s">
        <v>102</v>
      </c>
      <c r="Y943" s="2"/>
      <c r="Z943" s="13"/>
      <c r="AE943" t="e">
        <f>IF($AI943="Y",(_xlfn.XLOOKUP($Z943,#REF!,#REF!,)),"")</f>
        <v>#REF!</v>
      </c>
      <c r="AF943" t="e">
        <f>IF($AI943="Y",(_xlfn.XLOOKUP($Z943,#REF!,#REF!,)),"")</f>
        <v>#REF!</v>
      </c>
      <c r="AG943" t="e">
        <f>IF($AI943="Y",(_xlfn.XLOOKUP($Z943,#REF!,#REF!,)),"")</f>
        <v>#REF!</v>
      </c>
      <c r="AH943" t="e">
        <f>IF($AI943="Y",(_xlfn.XLOOKUP($Z943,#REF!,#REF!,)),"")</f>
        <v>#REF!</v>
      </c>
      <c r="AI943" t="e">
        <f>_xlfn.IFNA(_xlfn.XLOOKUP($Z943,#REF!,#REF!,),"")</f>
        <v>#REF!</v>
      </c>
    </row>
    <row r="944" spans="1:35" hidden="1">
      <c r="A944" s="2" t="s">
        <v>3989</v>
      </c>
      <c r="B944" s="2" t="s">
        <v>2662</v>
      </c>
      <c r="C944" s="2" t="s">
        <v>4873</v>
      </c>
      <c r="D944" s="2" t="s">
        <v>2670</v>
      </c>
      <c r="E944" s="2" t="s">
        <v>422</v>
      </c>
      <c r="F944" s="2" t="s">
        <v>66</v>
      </c>
      <c r="G944" s="3"/>
      <c r="H944" s="2" t="s">
        <v>3991</v>
      </c>
      <c r="I944" s="2" t="s">
        <v>3991</v>
      </c>
      <c r="J944" s="2"/>
      <c r="K944" s="2"/>
      <c r="L944" s="2"/>
      <c r="M944" s="2"/>
      <c r="N944" s="2"/>
      <c r="O944" s="2"/>
      <c r="P944" s="2" t="s">
        <v>3992</v>
      </c>
      <c r="Q944" s="2" t="s">
        <v>66</v>
      </c>
      <c r="R944" s="2"/>
      <c r="S944" s="2" t="s">
        <v>2667</v>
      </c>
      <c r="T944" s="2"/>
      <c r="U944" s="2"/>
      <c r="V944" s="2"/>
      <c r="W944" s="2" t="s">
        <v>62</v>
      </c>
      <c r="X944" s="4" t="s">
        <v>102</v>
      </c>
      <c r="Y944" s="2"/>
      <c r="Z944" s="13"/>
      <c r="AE944" t="e">
        <f>IF($AI944="Y",(_xlfn.XLOOKUP($Z944,#REF!,#REF!,)),"")</f>
        <v>#REF!</v>
      </c>
      <c r="AF944" t="e">
        <f>IF($AI944="Y",(_xlfn.XLOOKUP($Z944,#REF!,#REF!,)),"")</f>
        <v>#REF!</v>
      </c>
      <c r="AG944" t="e">
        <f>IF($AI944="Y",(_xlfn.XLOOKUP($Z944,#REF!,#REF!,)),"")</f>
        <v>#REF!</v>
      </c>
      <c r="AH944" t="e">
        <f>IF($AI944="Y",(_xlfn.XLOOKUP($Z944,#REF!,#REF!,)),"")</f>
        <v>#REF!</v>
      </c>
      <c r="AI944" t="e">
        <f>_xlfn.IFNA(_xlfn.XLOOKUP($Z944,#REF!,#REF!,),"")</f>
        <v>#REF!</v>
      </c>
    </row>
    <row r="945" spans="1:35" hidden="1">
      <c r="A945" s="2" t="s">
        <v>3989</v>
      </c>
      <c r="B945" s="2" t="s">
        <v>2662</v>
      </c>
      <c r="C945" s="2" t="s">
        <v>4874</v>
      </c>
      <c r="D945" s="2" t="s">
        <v>2673</v>
      </c>
      <c r="E945" s="2" t="s">
        <v>422</v>
      </c>
      <c r="F945" s="2" t="s">
        <v>66</v>
      </c>
      <c r="G945" s="3"/>
      <c r="H945" s="2" t="s">
        <v>3991</v>
      </c>
      <c r="I945" s="2" t="s">
        <v>3991</v>
      </c>
      <c r="J945" s="2"/>
      <c r="K945" s="2"/>
      <c r="L945" s="2"/>
      <c r="M945" s="2"/>
      <c r="N945" s="2"/>
      <c r="O945" s="2"/>
      <c r="P945" s="2" t="s">
        <v>3992</v>
      </c>
      <c r="Q945" s="2" t="s">
        <v>66</v>
      </c>
      <c r="R945" s="2"/>
      <c r="S945" s="2" t="s">
        <v>2667</v>
      </c>
      <c r="T945" s="2"/>
      <c r="U945" s="2"/>
      <c r="V945" s="2"/>
      <c r="W945" s="2" t="s">
        <v>62</v>
      </c>
      <c r="X945" s="4" t="s">
        <v>102</v>
      </c>
      <c r="Y945" s="2"/>
      <c r="Z945" s="13"/>
      <c r="AE945" t="e">
        <f>IF($AI945="Y",(_xlfn.XLOOKUP($Z945,#REF!,#REF!,)),"")</f>
        <v>#REF!</v>
      </c>
      <c r="AF945" t="e">
        <f>IF($AI945="Y",(_xlfn.XLOOKUP($Z945,#REF!,#REF!,)),"")</f>
        <v>#REF!</v>
      </c>
      <c r="AG945" t="e">
        <f>IF($AI945="Y",(_xlfn.XLOOKUP($Z945,#REF!,#REF!,)),"")</f>
        <v>#REF!</v>
      </c>
      <c r="AH945" t="e">
        <f>IF($AI945="Y",(_xlfn.XLOOKUP($Z945,#REF!,#REF!,)),"")</f>
        <v>#REF!</v>
      </c>
      <c r="AI945" t="e">
        <f>_xlfn.IFNA(_xlfn.XLOOKUP($Z945,#REF!,#REF!,),"")</f>
        <v>#REF!</v>
      </c>
    </row>
    <row r="946" spans="1:35" hidden="1">
      <c r="A946" s="2" t="s">
        <v>3989</v>
      </c>
      <c r="B946" s="2" t="s">
        <v>2662</v>
      </c>
      <c r="C946" s="2" t="s">
        <v>4875</v>
      </c>
      <c r="D946" s="2" t="s">
        <v>2793</v>
      </c>
      <c r="E946" s="2" t="s">
        <v>422</v>
      </c>
      <c r="F946" s="2" t="s">
        <v>66</v>
      </c>
      <c r="G946" s="2" t="s">
        <v>2737</v>
      </c>
      <c r="H946" s="2" t="s">
        <v>3991</v>
      </c>
      <c r="I946" s="2" t="s">
        <v>3991</v>
      </c>
      <c r="J946" s="2"/>
      <c r="K946" s="2"/>
      <c r="L946" s="2"/>
      <c r="M946" s="2"/>
      <c r="N946" s="2"/>
      <c r="O946" s="2"/>
      <c r="P946" s="2" t="s">
        <v>3992</v>
      </c>
      <c r="Q946" s="2" t="s">
        <v>66</v>
      </c>
      <c r="R946" s="2"/>
      <c r="S946" s="2" t="s">
        <v>2740</v>
      </c>
      <c r="T946" s="2"/>
      <c r="U946" s="2"/>
      <c r="V946" s="2"/>
      <c r="W946" s="2" t="s">
        <v>62</v>
      </c>
      <c r="X946" s="1"/>
      <c r="Y946" s="2"/>
      <c r="Z946" s="13"/>
      <c r="AE946" t="e">
        <f>IF($AI946="Y",(_xlfn.XLOOKUP($Z946,#REF!,#REF!,)),"")</f>
        <v>#REF!</v>
      </c>
      <c r="AF946" t="e">
        <f>IF($AI946="Y",(_xlfn.XLOOKUP($Z946,#REF!,#REF!,)),"")</f>
        <v>#REF!</v>
      </c>
      <c r="AG946" t="e">
        <f>IF($AI946="Y",(_xlfn.XLOOKUP($Z946,#REF!,#REF!,)),"")</f>
        <v>#REF!</v>
      </c>
      <c r="AH946" t="e">
        <f>IF($AI946="Y",(_xlfn.XLOOKUP($Z946,#REF!,#REF!,)),"")</f>
        <v>#REF!</v>
      </c>
      <c r="AI946" t="e">
        <f>_xlfn.IFNA(_xlfn.XLOOKUP($Z946,#REF!,#REF!,),"")</f>
        <v>#REF!</v>
      </c>
    </row>
    <row r="947" spans="1:35" hidden="1">
      <c r="A947" s="2" t="s">
        <v>3989</v>
      </c>
      <c r="B947" s="2" t="s">
        <v>2662</v>
      </c>
      <c r="C947" s="2" t="s">
        <v>4876</v>
      </c>
      <c r="D947" s="2" t="s">
        <v>2793</v>
      </c>
      <c r="E947" s="2" t="s">
        <v>422</v>
      </c>
      <c r="F947" s="2" t="s">
        <v>66</v>
      </c>
      <c r="G947" s="2" t="s">
        <v>2737</v>
      </c>
      <c r="H947" s="2" t="s">
        <v>3991</v>
      </c>
      <c r="I947" s="2" t="s">
        <v>3991</v>
      </c>
      <c r="J947" s="2"/>
      <c r="K947" s="2"/>
      <c r="L947" s="2"/>
      <c r="M947" s="2"/>
      <c r="N947" s="2"/>
      <c r="O947" s="2"/>
      <c r="P947" s="2" t="s">
        <v>3992</v>
      </c>
      <c r="Q947" s="2" t="s">
        <v>66</v>
      </c>
      <c r="R947" s="2"/>
      <c r="S947" s="2" t="s">
        <v>2740</v>
      </c>
      <c r="T947" s="2"/>
      <c r="U947" s="2"/>
      <c r="V947" s="2"/>
      <c r="W947" s="2" t="s">
        <v>62</v>
      </c>
      <c r="X947" s="1"/>
      <c r="Y947" s="2"/>
      <c r="Z947" s="13"/>
      <c r="AE947" t="e">
        <f>IF($AI947="Y",(_xlfn.XLOOKUP($Z947,#REF!,#REF!,)),"")</f>
        <v>#REF!</v>
      </c>
      <c r="AF947" t="e">
        <f>IF($AI947="Y",(_xlfn.XLOOKUP($Z947,#REF!,#REF!,)),"")</f>
        <v>#REF!</v>
      </c>
      <c r="AG947" t="e">
        <f>IF($AI947="Y",(_xlfn.XLOOKUP($Z947,#REF!,#REF!,)),"")</f>
        <v>#REF!</v>
      </c>
      <c r="AH947" t="e">
        <f>IF($AI947="Y",(_xlfn.XLOOKUP($Z947,#REF!,#REF!,)),"")</f>
        <v>#REF!</v>
      </c>
      <c r="AI947" t="e">
        <f>_xlfn.IFNA(_xlfn.XLOOKUP($Z947,#REF!,#REF!,),"")</f>
        <v>#REF!</v>
      </c>
    </row>
    <row r="948" spans="1:35" hidden="1">
      <c r="A948" s="2" t="s">
        <v>3989</v>
      </c>
      <c r="B948" s="2" t="s">
        <v>2662</v>
      </c>
      <c r="C948" s="2" t="s">
        <v>4877</v>
      </c>
      <c r="D948" s="2" t="s">
        <v>2798</v>
      </c>
      <c r="E948" s="2" t="s">
        <v>422</v>
      </c>
      <c r="F948" s="2" t="s">
        <v>66</v>
      </c>
      <c r="G948" s="2" t="s">
        <v>2737</v>
      </c>
      <c r="H948" s="2" t="s">
        <v>3991</v>
      </c>
      <c r="I948" s="2" t="s">
        <v>3991</v>
      </c>
      <c r="J948" s="2"/>
      <c r="K948" s="2"/>
      <c r="L948" s="2"/>
      <c r="M948" s="2"/>
      <c r="N948" s="2"/>
      <c r="O948" s="2"/>
      <c r="P948" s="2" t="s">
        <v>3992</v>
      </c>
      <c r="Q948" s="2" t="s">
        <v>66</v>
      </c>
      <c r="R948" s="2"/>
      <c r="S948" s="2" t="s">
        <v>2740</v>
      </c>
      <c r="T948" s="2"/>
      <c r="U948" s="2"/>
      <c r="V948" s="2"/>
      <c r="W948" s="2" t="s">
        <v>62</v>
      </c>
      <c r="X948" s="1"/>
      <c r="Y948" s="2"/>
      <c r="Z948" s="13"/>
      <c r="AE948" t="e">
        <f>IF($AI948="Y",(_xlfn.XLOOKUP($Z948,#REF!,#REF!,)),"")</f>
        <v>#REF!</v>
      </c>
      <c r="AF948" t="e">
        <f>IF($AI948="Y",(_xlfn.XLOOKUP($Z948,#REF!,#REF!,)),"")</f>
        <v>#REF!</v>
      </c>
      <c r="AG948" t="e">
        <f>IF($AI948="Y",(_xlfn.XLOOKUP($Z948,#REF!,#REF!,)),"")</f>
        <v>#REF!</v>
      </c>
      <c r="AH948" t="e">
        <f>IF($AI948="Y",(_xlfn.XLOOKUP($Z948,#REF!,#REF!,)),"")</f>
        <v>#REF!</v>
      </c>
      <c r="AI948" t="e">
        <f>_xlfn.IFNA(_xlfn.XLOOKUP($Z948,#REF!,#REF!,),"")</f>
        <v>#REF!</v>
      </c>
    </row>
    <row r="949" spans="1:35" hidden="1">
      <c r="A949" s="2" t="s">
        <v>3989</v>
      </c>
      <c r="B949" s="2" t="s">
        <v>2662</v>
      </c>
      <c r="C949" s="2" t="s">
        <v>4878</v>
      </c>
      <c r="D949" s="2" t="s">
        <v>2798</v>
      </c>
      <c r="E949" s="2" t="s">
        <v>422</v>
      </c>
      <c r="F949" s="2" t="s">
        <v>66</v>
      </c>
      <c r="G949" s="2" t="s">
        <v>2737</v>
      </c>
      <c r="H949" s="2" t="s">
        <v>3991</v>
      </c>
      <c r="I949" s="2" t="s">
        <v>3991</v>
      </c>
      <c r="J949" s="2"/>
      <c r="K949" s="2"/>
      <c r="L949" s="2"/>
      <c r="M949" s="2"/>
      <c r="N949" s="2"/>
      <c r="O949" s="2"/>
      <c r="P949" s="2" t="s">
        <v>3992</v>
      </c>
      <c r="Q949" s="2" t="s">
        <v>66</v>
      </c>
      <c r="R949" s="2"/>
      <c r="S949" s="2" t="s">
        <v>2740</v>
      </c>
      <c r="T949" s="2"/>
      <c r="U949" s="2"/>
      <c r="V949" s="2"/>
      <c r="W949" s="2" t="s">
        <v>62</v>
      </c>
      <c r="X949" s="1"/>
      <c r="Y949" s="2"/>
      <c r="Z949" s="13"/>
      <c r="AE949" t="e">
        <f>IF($AI949="Y",(_xlfn.XLOOKUP($Z949,#REF!,#REF!,)),"")</f>
        <v>#REF!</v>
      </c>
      <c r="AF949" t="e">
        <f>IF($AI949="Y",(_xlfn.XLOOKUP($Z949,#REF!,#REF!,)),"")</f>
        <v>#REF!</v>
      </c>
      <c r="AG949" t="e">
        <f>IF($AI949="Y",(_xlfn.XLOOKUP($Z949,#REF!,#REF!,)),"")</f>
        <v>#REF!</v>
      </c>
      <c r="AH949" t="e">
        <f>IF($AI949="Y",(_xlfn.XLOOKUP($Z949,#REF!,#REF!,)),"")</f>
        <v>#REF!</v>
      </c>
      <c r="AI949" t="e">
        <f>_xlfn.IFNA(_xlfn.XLOOKUP($Z949,#REF!,#REF!,),"")</f>
        <v>#REF!</v>
      </c>
    </row>
    <row r="950" spans="1:35" hidden="1">
      <c r="A950" s="2" t="s">
        <v>3989</v>
      </c>
      <c r="B950" s="2" t="s">
        <v>2662</v>
      </c>
      <c r="C950" s="2" t="s">
        <v>4879</v>
      </c>
      <c r="D950" s="2" t="s">
        <v>2803</v>
      </c>
      <c r="E950" s="2" t="s">
        <v>422</v>
      </c>
      <c r="F950" s="2" t="s">
        <v>66</v>
      </c>
      <c r="G950" s="2" t="s">
        <v>2737</v>
      </c>
      <c r="H950" s="2" t="s">
        <v>3991</v>
      </c>
      <c r="I950" s="2" t="s">
        <v>3991</v>
      </c>
      <c r="J950" s="2"/>
      <c r="K950" s="2"/>
      <c r="L950" s="2"/>
      <c r="M950" s="2"/>
      <c r="N950" s="2"/>
      <c r="O950" s="2"/>
      <c r="P950" s="2" t="s">
        <v>3992</v>
      </c>
      <c r="Q950" s="2" t="s">
        <v>66</v>
      </c>
      <c r="R950" s="2"/>
      <c r="S950" s="2" t="s">
        <v>2740</v>
      </c>
      <c r="T950" s="2"/>
      <c r="U950" s="2"/>
      <c r="V950" s="2"/>
      <c r="W950" s="2" t="s">
        <v>62</v>
      </c>
      <c r="X950" s="1"/>
      <c r="Y950" s="2"/>
      <c r="Z950" s="13"/>
      <c r="AE950" t="e">
        <f>IF($AI950="Y",(_xlfn.XLOOKUP($Z950,#REF!,#REF!,)),"")</f>
        <v>#REF!</v>
      </c>
      <c r="AF950" t="e">
        <f>IF($AI950="Y",(_xlfn.XLOOKUP($Z950,#REF!,#REF!,)),"")</f>
        <v>#REF!</v>
      </c>
      <c r="AG950" t="e">
        <f>IF($AI950="Y",(_xlfn.XLOOKUP($Z950,#REF!,#REF!,)),"")</f>
        <v>#REF!</v>
      </c>
      <c r="AH950" t="e">
        <f>IF($AI950="Y",(_xlfn.XLOOKUP($Z950,#REF!,#REF!,)),"")</f>
        <v>#REF!</v>
      </c>
      <c r="AI950" t="e">
        <f>_xlfn.IFNA(_xlfn.XLOOKUP($Z950,#REF!,#REF!,),"")</f>
        <v>#REF!</v>
      </c>
    </row>
    <row r="951" spans="1:35" hidden="1">
      <c r="A951" s="2" t="s">
        <v>3989</v>
      </c>
      <c r="B951" s="2" t="s">
        <v>2662</v>
      </c>
      <c r="C951" s="2" t="s">
        <v>4880</v>
      </c>
      <c r="D951" s="2" t="s">
        <v>2803</v>
      </c>
      <c r="E951" s="2" t="s">
        <v>422</v>
      </c>
      <c r="F951" s="2" t="s">
        <v>66</v>
      </c>
      <c r="G951" s="2" t="s">
        <v>2737</v>
      </c>
      <c r="H951" s="2" t="s">
        <v>3991</v>
      </c>
      <c r="I951" s="2" t="s">
        <v>3991</v>
      </c>
      <c r="J951" s="2"/>
      <c r="K951" s="2"/>
      <c r="L951" s="2"/>
      <c r="M951" s="2"/>
      <c r="N951" s="2"/>
      <c r="O951" s="2"/>
      <c r="P951" s="2" t="s">
        <v>3992</v>
      </c>
      <c r="Q951" s="2" t="s">
        <v>66</v>
      </c>
      <c r="R951" s="2"/>
      <c r="S951" s="2" t="s">
        <v>2740</v>
      </c>
      <c r="T951" s="2"/>
      <c r="U951" s="2"/>
      <c r="V951" s="2"/>
      <c r="W951" s="2" t="s">
        <v>62</v>
      </c>
      <c r="X951" s="1"/>
      <c r="Y951" s="2"/>
      <c r="Z951" s="13"/>
      <c r="AE951" t="e">
        <f>IF($AI951="Y",(_xlfn.XLOOKUP($Z951,#REF!,#REF!,)),"")</f>
        <v>#REF!</v>
      </c>
      <c r="AF951" t="e">
        <f>IF($AI951="Y",(_xlfn.XLOOKUP($Z951,#REF!,#REF!,)),"")</f>
        <v>#REF!</v>
      </c>
      <c r="AG951" t="e">
        <f>IF($AI951="Y",(_xlfn.XLOOKUP($Z951,#REF!,#REF!,)),"")</f>
        <v>#REF!</v>
      </c>
      <c r="AH951" t="e">
        <f>IF($AI951="Y",(_xlfn.XLOOKUP($Z951,#REF!,#REF!,)),"")</f>
        <v>#REF!</v>
      </c>
      <c r="AI951" t="e">
        <f>_xlfn.IFNA(_xlfn.XLOOKUP($Z951,#REF!,#REF!,),"")</f>
        <v>#REF!</v>
      </c>
    </row>
    <row r="952" spans="1:35" hidden="1">
      <c r="A952" s="2" t="s">
        <v>3989</v>
      </c>
      <c r="B952" s="2" t="s">
        <v>2662</v>
      </c>
      <c r="C952" s="2" t="s">
        <v>4881</v>
      </c>
      <c r="D952" s="2" t="s">
        <v>2783</v>
      </c>
      <c r="E952" s="2" t="s">
        <v>391</v>
      </c>
      <c r="F952" s="2" t="s">
        <v>66</v>
      </c>
      <c r="G952" s="3" t="s">
        <v>4882</v>
      </c>
      <c r="H952" s="2" t="s">
        <v>3991</v>
      </c>
      <c r="I952" s="2" t="s">
        <v>3991</v>
      </c>
      <c r="J952" s="2"/>
      <c r="K952" s="2"/>
      <c r="L952" s="2"/>
      <c r="M952" s="2"/>
      <c r="N952" s="2"/>
      <c r="O952" s="2"/>
      <c r="P952" s="2" t="s">
        <v>3992</v>
      </c>
      <c r="Q952" s="2" t="s">
        <v>66</v>
      </c>
      <c r="R952" s="2"/>
      <c r="S952" s="2" t="s">
        <v>2740</v>
      </c>
      <c r="T952" s="2"/>
      <c r="U952" s="2"/>
      <c r="V952" s="2"/>
      <c r="W952" s="3" t="s">
        <v>258</v>
      </c>
      <c r="X952" s="1" t="s">
        <v>62</v>
      </c>
      <c r="Y952" s="2"/>
      <c r="Z952" s="13"/>
      <c r="AE952" t="e">
        <f>IF($AI952="Y",(_xlfn.XLOOKUP($Z952,#REF!,#REF!,)),"")</f>
        <v>#REF!</v>
      </c>
      <c r="AF952" t="e">
        <f>IF($AI952="Y",(_xlfn.XLOOKUP($Z952,#REF!,#REF!,)),"")</f>
        <v>#REF!</v>
      </c>
      <c r="AG952" t="e">
        <f>IF($AI952="Y",(_xlfn.XLOOKUP($Z952,#REF!,#REF!,)),"")</f>
        <v>#REF!</v>
      </c>
      <c r="AH952" t="e">
        <f>IF($AI952="Y",(_xlfn.XLOOKUP($Z952,#REF!,#REF!,)),"")</f>
        <v>#REF!</v>
      </c>
      <c r="AI952" t="e">
        <f>_xlfn.IFNA(_xlfn.XLOOKUP($Z952,#REF!,#REF!,),"")</f>
        <v>#REF!</v>
      </c>
    </row>
    <row r="953" spans="1:35" hidden="1">
      <c r="A953" s="2" t="s">
        <v>3989</v>
      </c>
      <c r="B953" s="2" t="s">
        <v>2662</v>
      </c>
      <c r="C953" s="2" t="s">
        <v>4883</v>
      </c>
      <c r="D953" s="2" t="s">
        <v>2788</v>
      </c>
      <c r="E953" s="2" t="s">
        <v>391</v>
      </c>
      <c r="F953" s="2" t="s">
        <v>66</v>
      </c>
      <c r="G953" s="3" t="s">
        <v>4882</v>
      </c>
      <c r="H953" s="2" t="s">
        <v>3991</v>
      </c>
      <c r="I953" s="2" t="s">
        <v>3991</v>
      </c>
      <c r="J953" s="2"/>
      <c r="K953" s="2"/>
      <c r="L953" s="2"/>
      <c r="M953" s="2"/>
      <c r="N953" s="2"/>
      <c r="O953" s="2"/>
      <c r="P953" s="2" t="s">
        <v>3992</v>
      </c>
      <c r="Q953" s="2" t="s">
        <v>66</v>
      </c>
      <c r="R953" s="2"/>
      <c r="S953" s="2" t="s">
        <v>2740</v>
      </c>
      <c r="T953" s="2"/>
      <c r="U953" s="2"/>
      <c r="V953" s="2"/>
      <c r="W953" s="3" t="s">
        <v>258</v>
      </c>
      <c r="X953" s="1" t="s">
        <v>62</v>
      </c>
      <c r="Y953" s="2"/>
      <c r="Z953" s="13"/>
      <c r="AE953" t="e">
        <f>IF($AI953="Y",(_xlfn.XLOOKUP($Z953,#REF!,#REF!,)),"")</f>
        <v>#REF!</v>
      </c>
      <c r="AF953" t="e">
        <f>IF($AI953="Y",(_xlfn.XLOOKUP($Z953,#REF!,#REF!,)),"")</f>
        <v>#REF!</v>
      </c>
      <c r="AG953" t="e">
        <f>IF($AI953="Y",(_xlfn.XLOOKUP($Z953,#REF!,#REF!,)),"")</f>
        <v>#REF!</v>
      </c>
      <c r="AH953" t="e">
        <f>IF($AI953="Y",(_xlfn.XLOOKUP($Z953,#REF!,#REF!,)),"")</f>
        <v>#REF!</v>
      </c>
      <c r="AI953" t="e">
        <f>_xlfn.IFNA(_xlfn.XLOOKUP($Z953,#REF!,#REF!,),"")</f>
        <v>#REF!</v>
      </c>
    </row>
    <row r="954" spans="1:35" hidden="1">
      <c r="A954" s="2" t="s">
        <v>3989</v>
      </c>
      <c r="B954" s="2" t="s">
        <v>2662</v>
      </c>
      <c r="C954" s="2" t="s">
        <v>4884</v>
      </c>
      <c r="D954" s="2" t="s">
        <v>2791</v>
      </c>
      <c r="E954" s="2" t="s">
        <v>391</v>
      </c>
      <c r="F954" s="2" t="s">
        <v>66</v>
      </c>
      <c r="G954" s="3" t="s">
        <v>4882</v>
      </c>
      <c r="H954" s="2" t="s">
        <v>3991</v>
      </c>
      <c r="I954" s="2" t="s">
        <v>3991</v>
      </c>
      <c r="J954" s="2"/>
      <c r="K954" s="2"/>
      <c r="L954" s="2"/>
      <c r="M954" s="2"/>
      <c r="N954" s="2"/>
      <c r="O954" s="2"/>
      <c r="P954" s="2" t="s">
        <v>3992</v>
      </c>
      <c r="Q954" s="2" t="s">
        <v>66</v>
      </c>
      <c r="R954" s="2"/>
      <c r="S954" s="2" t="s">
        <v>2740</v>
      </c>
      <c r="T954" s="2"/>
      <c r="U954" s="2"/>
      <c r="V954" s="2"/>
      <c r="W954" s="3" t="s">
        <v>258</v>
      </c>
      <c r="X954" s="1" t="s">
        <v>62</v>
      </c>
      <c r="Y954" s="2"/>
      <c r="Z954" s="13"/>
      <c r="AE954" t="e">
        <f>IF($AI954="Y",(_xlfn.XLOOKUP($Z954,#REF!,#REF!,)),"")</f>
        <v>#REF!</v>
      </c>
      <c r="AF954" t="e">
        <f>IF($AI954="Y",(_xlfn.XLOOKUP($Z954,#REF!,#REF!,)),"")</f>
        <v>#REF!</v>
      </c>
      <c r="AG954" t="e">
        <f>IF($AI954="Y",(_xlfn.XLOOKUP($Z954,#REF!,#REF!,)),"")</f>
        <v>#REF!</v>
      </c>
      <c r="AH954" t="e">
        <f>IF($AI954="Y",(_xlfn.XLOOKUP($Z954,#REF!,#REF!,)),"")</f>
        <v>#REF!</v>
      </c>
      <c r="AI954" t="e">
        <f>_xlfn.IFNA(_xlfn.XLOOKUP($Z954,#REF!,#REF!,),"")</f>
        <v>#REF!</v>
      </c>
    </row>
    <row r="955" spans="1:35" hidden="1">
      <c r="A955" s="2" t="s">
        <v>3989</v>
      </c>
      <c r="B955" s="2" t="s">
        <v>2817</v>
      </c>
      <c r="C955" s="2" t="s">
        <v>4885</v>
      </c>
      <c r="D955" s="2" t="s">
        <v>2882</v>
      </c>
      <c r="E955" s="2" t="s">
        <v>422</v>
      </c>
      <c r="F955" s="2" t="s">
        <v>66</v>
      </c>
      <c r="G955" s="3"/>
      <c r="H955" s="2" t="s">
        <v>3991</v>
      </c>
      <c r="I955" s="2" t="s">
        <v>3991</v>
      </c>
      <c r="J955" s="2"/>
      <c r="K955" s="2"/>
      <c r="L955" s="2"/>
      <c r="M955" s="2"/>
      <c r="N955" s="2"/>
      <c r="O955" s="2"/>
      <c r="P955" s="2" t="s">
        <v>3992</v>
      </c>
      <c r="Q955" s="2" t="s">
        <v>66</v>
      </c>
      <c r="R955" s="2"/>
      <c r="S955" s="2" t="s">
        <v>2647</v>
      </c>
      <c r="T955" s="2"/>
      <c r="U955" s="2"/>
      <c r="V955" s="2"/>
      <c r="W955" s="2" t="s">
        <v>62</v>
      </c>
      <c r="X955" s="4" t="s">
        <v>102</v>
      </c>
      <c r="Y955" s="2"/>
      <c r="Z955" s="13"/>
      <c r="AE955" t="e">
        <f>IF($AI955="Y",(_xlfn.XLOOKUP($Z955,#REF!,#REF!,)),"")</f>
        <v>#REF!</v>
      </c>
      <c r="AF955" t="e">
        <f>IF($AI955="Y",(_xlfn.XLOOKUP($Z955,#REF!,#REF!,)),"")</f>
        <v>#REF!</v>
      </c>
      <c r="AG955" t="e">
        <f>IF($AI955="Y",(_xlfn.XLOOKUP($Z955,#REF!,#REF!,)),"")</f>
        <v>#REF!</v>
      </c>
      <c r="AH955" t="e">
        <f>IF($AI955="Y",(_xlfn.XLOOKUP($Z955,#REF!,#REF!,)),"")</f>
        <v>#REF!</v>
      </c>
      <c r="AI955" t="e">
        <f>_xlfn.IFNA(_xlfn.XLOOKUP($Z955,#REF!,#REF!,),"")</f>
        <v>#REF!</v>
      </c>
    </row>
    <row r="956" spans="1:35" hidden="1">
      <c r="A956" s="2" t="s">
        <v>3989</v>
      </c>
      <c r="B956" s="2" t="s">
        <v>2817</v>
      </c>
      <c r="C956" s="2" t="s">
        <v>4886</v>
      </c>
      <c r="D956" s="2" t="s">
        <v>2893</v>
      </c>
      <c r="E956" s="2" t="s">
        <v>422</v>
      </c>
      <c r="F956" s="2" t="s">
        <v>66</v>
      </c>
      <c r="G956" s="3"/>
      <c r="H956" s="2" t="s">
        <v>3991</v>
      </c>
      <c r="I956" s="2" t="s">
        <v>3991</v>
      </c>
      <c r="J956" s="2"/>
      <c r="K956" s="2"/>
      <c r="L956" s="2"/>
      <c r="M956" s="2"/>
      <c r="N956" s="2"/>
      <c r="O956" s="2"/>
      <c r="P956" s="2" t="s">
        <v>3992</v>
      </c>
      <c r="Q956" s="2" t="s">
        <v>66</v>
      </c>
      <c r="R956" s="2"/>
      <c r="S956" s="2" t="s">
        <v>2647</v>
      </c>
      <c r="T956" s="2"/>
      <c r="U956" s="2"/>
      <c r="V956" s="2"/>
      <c r="W956" s="2" t="s">
        <v>62</v>
      </c>
      <c r="X956" s="4" t="s">
        <v>102</v>
      </c>
      <c r="Y956" s="2"/>
      <c r="Z956" s="13"/>
      <c r="AE956" t="e">
        <f>IF($AI956="Y",(_xlfn.XLOOKUP($Z956,#REF!,#REF!,)),"")</f>
        <v>#REF!</v>
      </c>
      <c r="AF956" t="e">
        <f>IF($AI956="Y",(_xlfn.XLOOKUP($Z956,#REF!,#REF!,)),"")</f>
        <v>#REF!</v>
      </c>
      <c r="AG956" t="e">
        <f>IF($AI956="Y",(_xlfn.XLOOKUP($Z956,#REF!,#REF!,)),"")</f>
        <v>#REF!</v>
      </c>
      <c r="AH956" t="e">
        <f>IF($AI956="Y",(_xlfn.XLOOKUP($Z956,#REF!,#REF!,)),"")</f>
        <v>#REF!</v>
      </c>
      <c r="AI956" t="e">
        <f>_xlfn.IFNA(_xlfn.XLOOKUP($Z956,#REF!,#REF!,),"")</f>
        <v>#REF!</v>
      </c>
    </row>
    <row r="957" spans="1:35" hidden="1">
      <c r="A957" s="2" t="s">
        <v>3989</v>
      </c>
      <c r="B957" s="2" t="s">
        <v>3050</v>
      </c>
      <c r="C957" s="2" t="s">
        <v>4887</v>
      </c>
      <c r="D957" s="2" t="s">
        <v>3164</v>
      </c>
      <c r="E957" s="2" t="s">
        <v>375</v>
      </c>
      <c r="F957" s="2" t="s">
        <v>66</v>
      </c>
      <c r="G957" s="3" t="s">
        <v>934</v>
      </c>
      <c r="H957" s="2" t="s">
        <v>3991</v>
      </c>
      <c r="I957" s="2" t="s">
        <v>3991</v>
      </c>
      <c r="J957" s="2"/>
      <c r="K957" s="2"/>
      <c r="L957" s="2"/>
      <c r="M957" s="2"/>
      <c r="N957" s="2"/>
      <c r="O957" s="2"/>
      <c r="P957" s="2" t="s">
        <v>3992</v>
      </c>
      <c r="Q957" s="2" t="s">
        <v>66</v>
      </c>
      <c r="R957" s="2"/>
      <c r="S957" s="2" t="s">
        <v>3155</v>
      </c>
      <c r="T957" s="2"/>
      <c r="U957" s="2"/>
      <c r="V957" s="2"/>
      <c r="W957" s="2" t="s">
        <v>62</v>
      </c>
      <c r="X957" s="1"/>
      <c r="Y957" s="2"/>
      <c r="Z957" s="13"/>
      <c r="AE957" t="e">
        <f>IF($AI957="Y",(_xlfn.XLOOKUP($Z957,#REF!,#REF!,)),"")</f>
        <v>#REF!</v>
      </c>
      <c r="AF957" t="e">
        <f>IF($AI957="Y",(_xlfn.XLOOKUP($Z957,#REF!,#REF!,)),"")</f>
        <v>#REF!</v>
      </c>
      <c r="AG957" t="e">
        <f>IF($AI957="Y",(_xlfn.XLOOKUP($Z957,#REF!,#REF!,)),"")</f>
        <v>#REF!</v>
      </c>
      <c r="AH957" t="e">
        <f>IF($AI957="Y",(_xlfn.XLOOKUP($Z957,#REF!,#REF!,)),"")</f>
        <v>#REF!</v>
      </c>
      <c r="AI957" t="e">
        <f>_xlfn.IFNA(_xlfn.XLOOKUP($Z957,#REF!,#REF!,),"")</f>
        <v>#REF!</v>
      </c>
    </row>
    <row r="958" spans="1:35" hidden="1">
      <c r="A958" s="2" t="s">
        <v>3989</v>
      </c>
      <c r="B958" s="2" t="s">
        <v>3050</v>
      </c>
      <c r="C958" s="2" t="s">
        <v>4888</v>
      </c>
      <c r="D958" s="2" t="s">
        <v>66</v>
      </c>
      <c r="E958" s="2" t="s">
        <v>4826</v>
      </c>
      <c r="F958" s="2" t="s">
        <v>66</v>
      </c>
      <c r="G958" s="3" t="s">
        <v>934</v>
      </c>
      <c r="H958" s="2" t="s">
        <v>934</v>
      </c>
      <c r="I958" s="2" t="s">
        <v>934</v>
      </c>
      <c r="J958" s="2"/>
      <c r="K958" s="2"/>
      <c r="L958" s="2"/>
      <c r="M958" s="2"/>
      <c r="N958" s="2"/>
      <c r="O958" s="2"/>
      <c r="P958" s="2" t="s">
        <v>3992</v>
      </c>
      <c r="Q958" s="2" t="s">
        <v>66</v>
      </c>
      <c r="R958" s="2"/>
      <c r="S958" s="2" t="s">
        <v>3182</v>
      </c>
      <c r="T958" s="2"/>
      <c r="U958" s="2"/>
      <c r="V958" s="2"/>
      <c r="W958" s="2" t="s">
        <v>182</v>
      </c>
      <c r="X958" s="1"/>
      <c r="Y958" s="2"/>
      <c r="Z958" s="13"/>
      <c r="AE958" t="e">
        <f>IF($AI958="Y",(_xlfn.XLOOKUP($Z958,#REF!,#REF!,)),"")</f>
        <v>#REF!</v>
      </c>
      <c r="AF958" t="e">
        <f>IF($AI958="Y",(_xlfn.XLOOKUP($Z958,#REF!,#REF!,)),"")</f>
        <v>#REF!</v>
      </c>
      <c r="AG958" t="e">
        <f>IF($AI958="Y",(_xlfn.XLOOKUP($Z958,#REF!,#REF!,)),"")</f>
        <v>#REF!</v>
      </c>
      <c r="AH958" t="e">
        <f>IF($AI958="Y",(_xlfn.XLOOKUP($Z958,#REF!,#REF!,)),"")</f>
        <v>#REF!</v>
      </c>
      <c r="AI958" t="e">
        <f>_xlfn.IFNA(_xlfn.XLOOKUP($Z958,#REF!,#REF!,),"")</f>
        <v>#REF!</v>
      </c>
    </row>
    <row r="959" spans="1:35" hidden="1">
      <c r="A959" s="2" t="s">
        <v>3989</v>
      </c>
      <c r="B959" s="2" t="s">
        <v>3050</v>
      </c>
      <c r="C959" s="2" t="s">
        <v>4889</v>
      </c>
      <c r="D959" s="2" t="s">
        <v>66</v>
      </c>
      <c r="E959" s="2" t="s">
        <v>375</v>
      </c>
      <c r="F959" s="2" t="s">
        <v>66</v>
      </c>
      <c r="G959" s="3" t="s">
        <v>934</v>
      </c>
      <c r="H959" s="2" t="s">
        <v>934</v>
      </c>
      <c r="I959" s="2" t="s">
        <v>934</v>
      </c>
      <c r="J959" s="2"/>
      <c r="K959" s="2"/>
      <c r="L959" s="2"/>
      <c r="M959" s="2"/>
      <c r="N959" s="2"/>
      <c r="O959" s="2"/>
      <c r="P959" s="2" t="s">
        <v>3992</v>
      </c>
      <c r="Q959" s="2" t="s">
        <v>66</v>
      </c>
      <c r="R959" s="2"/>
      <c r="S959" s="2" t="s">
        <v>3182</v>
      </c>
      <c r="T959" s="2"/>
      <c r="U959" s="2"/>
      <c r="V959" s="2"/>
      <c r="W959" s="2" t="s">
        <v>62</v>
      </c>
      <c r="X959" s="1"/>
      <c r="Y959" s="2"/>
      <c r="Z959" s="13"/>
      <c r="AE959" t="e">
        <f>IF($AI959="Y",(_xlfn.XLOOKUP($Z959,#REF!,#REF!,)),"")</f>
        <v>#REF!</v>
      </c>
      <c r="AF959" t="e">
        <f>IF($AI959="Y",(_xlfn.XLOOKUP($Z959,#REF!,#REF!,)),"")</f>
        <v>#REF!</v>
      </c>
      <c r="AG959" t="e">
        <f>IF($AI959="Y",(_xlfn.XLOOKUP($Z959,#REF!,#REF!,)),"")</f>
        <v>#REF!</v>
      </c>
      <c r="AH959" t="e">
        <f>IF($AI959="Y",(_xlfn.XLOOKUP($Z959,#REF!,#REF!,)),"")</f>
        <v>#REF!</v>
      </c>
      <c r="AI959" t="e">
        <f>_xlfn.IFNA(_xlfn.XLOOKUP($Z959,#REF!,#REF!,),"")</f>
        <v>#REF!</v>
      </c>
    </row>
    <row r="960" spans="1:35" hidden="1">
      <c r="A960" s="2" t="s">
        <v>3989</v>
      </c>
      <c r="B960" s="2" t="s">
        <v>3050</v>
      </c>
      <c r="C960" s="2" t="s">
        <v>4890</v>
      </c>
      <c r="D960" s="2" t="s">
        <v>66</v>
      </c>
      <c r="E960" s="2" t="s">
        <v>375</v>
      </c>
      <c r="F960" s="2" t="s">
        <v>66</v>
      </c>
      <c r="G960" s="3" t="s">
        <v>934</v>
      </c>
      <c r="H960" s="2" t="s">
        <v>934</v>
      </c>
      <c r="I960" s="2" t="s">
        <v>934</v>
      </c>
      <c r="J960" s="2"/>
      <c r="K960" s="2"/>
      <c r="L960" s="2"/>
      <c r="M960" s="2"/>
      <c r="N960" s="2"/>
      <c r="O960" s="2"/>
      <c r="P960" s="2" t="s">
        <v>3992</v>
      </c>
      <c r="Q960" s="2" t="s">
        <v>66</v>
      </c>
      <c r="R960" s="2"/>
      <c r="S960" s="2" t="s">
        <v>3182</v>
      </c>
      <c r="T960" s="2"/>
      <c r="U960" s="2"/>
      <c r="V960" s="2"/>
      <c r="W960" s="2" t="s">
        <v>62</v>
      </c>
      <c r="X960" s="1"/>
      <c r="Y960" s="2"/>
      <c r="Z960" s="13"/>
      <c r="AE960" t="e">
        <f>IF($AI960="Y",(_xlfn.XLOOKUP($Z960,#REF!,#REF!,)),"")</f>
        <v>#REF!</v>
      </c>
      <c r="AF960" t="e">
        <f>IF($AI960="Y",(_xlfn.XLOOKUP($Z960,#REF!,#REF!,)),"")</f>
        <v>#REF!</v>
      </c>
      <c r="AG960" t="e">
        <f>IF($AI960="Y",(_xlfn.XLOOKUP($Z960,#REF!,#REF!,)),"")</f>
        <v>#REF!</v>
      </c>
      <c r="AH960" t="e">
        <f>IF($AI960="Y",(_xlfn.XLOOKUP($Z960,#REF!,#REF!,)),"")</f>
        <v>#REF!</v>
      </c>
      <c r="AI960" t="e">
        <f>_xlfn.IFNA(_xlfn.XLOOKUP($Z960,#REF!,#REF!,),"")</f>
        <v>#REF!</v>
      </c>
    </row>
    <row r="961" spans="1:35" hidden="1">
      <c r="A961" s="2" t="s">
        <v>3989</v>
      </c>
      <c r="B961" s="2" t="s">
        <v>3050</v>
      </c>
      <c r="C961" s="2" t="s">
        <v>4891</v>
      </c>
      <c r="D961" s="2" t="s">
        <v>66</v>
      </c>
      <c r="E961" s="2" t="s">
        <v>136</v>
      </c>
      <c r="F961" s="2" t="s">
        <v>66</v>
      </c>
      <c r="G961" s="2" t="s">
        <v>137</v>
      </c>
      <c r="H961" s="2" t="s">
        <v>3991</v>
      </c>
      <c r="I961" s="2" t="s">
        <v>3991</v>
      </c>
      <c r="J961" s="2"/>
      <c r="K961" s="2"/>
      <c r="L961" s="2"/>
      <c r="M961" s="2"/>
      <c r="N961" s="2"/>
      <c r="O961" s="2"/>
      <c r="P961" s="2" t="s">
        <v>3992</v>
      </c>
      <c r="Q961" s="2" t="s">
        <v>66</v>
      </c>
      <c r="R961" s="2"/>
      <c r="S961" s="2" t="s">
        <v>3182</v>
      </c>
      <c r="T961" s="2"/>
      <c r="U961" s="2"/>
      <c r="V961" s="2"/>
      <c r="W961" s="2" t="s">
        <v>62</v>
      </c>
      <c r="X961" s="4" t="s">
        <v>102</v>
      </c>
      <c r="Y961" s="2"/>
      <c r="Z961" s="13"/>
      <c r="AE961" t="e">
        <f>IF($AI961="Y",(_xlfn.XLOOKUP($Z961,#REF!,#REF!,)),"")</f>
        <v>#REF!</v>
      </c>
      <c r="AF961" t="e">
        <f>IF($AI961="Y",(_xlfn.XLOOKUP($Z961,#REF!,#REF!,)),"")</f>
        <v>#REF!</v>
      </c>
      <c r="AG961" t="e">
        <f>IF($AI961="Y",(_xlfn.XLOOKUP($Z961,#REF!,#REF!,)),"")</f>
        <v>#REF!</v>
      </c>
      <c r="AH961" t="e">
        <f>IF($AI961="Y",(_xlfn.XLOOKUP($Z961,#REF!,#REF!,)),"")</f>
        <v>#REF!</v>
      </c>
      <c r="AI961" t="e">
        <f>_xlfn.IFNA(_xlfn.XLOOKUP($Z961,#REF!,#REF!,),"")</f>
        <v>#REF!</v>
      </c>
    </row>
    <row r="962" spans="1:35" hidden="1">
      <c r="A962" s="2" t="s">
        <v>3989</v>
      </c>
      <c r="B962" s="2" t="s">
        <v>3050</v>
      </c>
      <c r="C962" s="2" t="s">
        <v>4892</v>
      </c>
      <c r="D962" s="2" t="s">
        <v>66</v>
      </c>
      <c r="E962" s="2" t="s">
        <v>136</v>
      </c>
      <c r="F962" s="2" t="s">
        <v>66</v>
      </c>
      <c r="G962" s="2" t="s">
        <v>137</v>
      </c>
      <c r="H962" s="2" t="s">
        <v>3991</v>
      </c>
      <c r="I962" s="2" t="s">
        <v>3991</v>
      </c>
      <c r="J962" s="2"/>
      <c r="K962" s="2"/>
      <c r="L962" s="2"/>
      <c r="M962" s="2"/>
      <c r="N962" s="2"/>
      <c r="O962" s="2"/>
      <c r="P962" s="2" t="s">
        <v>3992</v>
      </c>
      <c r="Q962" s="2" t="s">
        <v>66</v>
      </c>
      <c r="R962" s="2"/>
      <c r="S962" s="2" t="s">
        <v>3182</v>
      </c>
      <c r="T962" s="2"/>
      <c r="U962" s="2"/>
      <c r="V962" s="2"/>
      <c r="W962" s="2" t="s">
        <v>62</v>
      </c>
      <c r="X962" s="4" t="s">
        <v>102</v>
      </c>
      <c r="Y962" s="2"/>
      <c r="Z962" s="13"/>
      <c r="AE962" t="e">
        <f>IF($AI962="Y",(_xlfn.XLOOKUP($Z962,#REF!,#REF!,)),"")</f>
        <v>#REF!</v>
      </c>
      <c r="AF962" t="e">
        <f>IF($AI962="Y",(_xlfn.XLOOKUP($Z962,#REF!,#REF!,)),"")</f>
        <v>#REF!</v>
      </c>
      <c r="AG962" t="e">
        <f>IF($AI962="Y",(_xlfn.XLOOKUP($Z962,#REF!,#REF!,)),"")</f>
        <v>#REF!</v>
      </c>
      <c r="AH962" t="e">
        <f>IF($AI962="Y",(_xlfn.XLOOKUP($Z962,#REF!,#REF!,)),"")</f>
        <v>#REF!</v>
      </c>
      <c r="AI962" t="e">
        <f>_xlfn.IFNA(_xlfn.XLOOKUP($Z962,#REF!,#REF!,),"")</f>
        <v>#REF!</v>
      </c>
    </row>
    <row r="963" spans="1:35" hidden="1">
      <c r="A963" s="2" t="s">
        <v>3989</v>
      </c>
      <c r="B963" s="2" t="s">
        <v>3050</v>
      </c>
      <c r="C963" s="2" t="s">
        <v>4893</v>
      </c>
      <c r="D963" s="2" t="s">
        <v>3179</v>
      </c>
      <c r="E963" s="2" t="s">
        <v>201</v>
      </c>
      <c r="F963" s="2" t="s">
        <v>66</v>
      </c>
      <c r="G963" s="3" t="s">
        <v>934</v>
      </c>
      <c r="H963" s="2" t="s">
        <v>3991</v>
      </c>
      <c r="I963" s="2" t="s">
        <v>3991</v>
      </c>
      <c r="J963" s="2"/>
      <c r="K963" s="2"/>
      <c r="L963" s="2"/>
      <c r="M963" s="2"/>
      <c r="N963" s="2"/>
      <c r="O963" s="2"/>
      <c r="P963" s="2" t="s">
        <v>3992</v>
      </c>
      <c r="Q963" s="2" t="s">
        <v>66</v>
      </c>
      <c r="R963" s="2"/>
      <c r="S963" s="2" t="s">
        <v>3182</v>
      </c>
      <c r="T963" s="2"/>
      <c r="U963" s="2"/>
      <c r="V963" s="2"/>
      <c r="W963" s="2" t="s">
        <v>206</v>
      </c>
      <c r="X963" s="1"/>
      <c r="Y963" s="2"/>
      <c r="Z963" s="13"/>
      <c r="AE963" t="e">
        <f>IF($AI963="Y",(_xlfn.XLOOKUP($Z963,#REF!,#REF!,)),"")</f>
        <v>#REF!</v>
      </c>
      <c r="AF963" t="e">
        <f>IF($AI963="Y",(_xlfn.XLOOKUP($Z963,#REF!,#REF!,)),"")</f>
        <v>#REF!</v>
      </c>
      <c r="AG963" t="e">
        <f>IF($AI963="Y",(_xlfn.XLOOKUP($Z963,#REF!,#REF!,)),"")</f>
        <v>#REF!</v>
      </c>
      <c r="AH963" t="e">
        <f>IF($AI963="Y",(_xlfn.XLOOKUP($Z963,#REF!,#REF!,)),"")</f>
        <v>#REF!</v>
      </c>
      <c r="AI963" t="e">
        <f>_xlfn.IFNA(_xlfn.XLOOKUP($Z963,#REF!,#REF!,),"")</f>
        <v>#REF!</v>
      </c>
    </row>
    <row r="964" spans="1:35" hidden="1">
      <c r="A964" s="2" t="s">
        <v>3989</v>
      </c>
      <c r="B964" s="2" t="s">
        <v>3050</v>
      </c>
      <c r="C964" s="2" t="s">
        <v>4894</v>
      </c>
      <c r="D964" s="2" t="s">
        <v>3185</v>
      </c>
      <c r="E964" s="2" t="s">
        <v>201</v>
      </c>
      <c r="F964" s="2" t="s">
        <v>66</v>
      </c>
      <c r="G964" s="3" t="s">
        <v>934</v>
      </c>
      <c r="H964" s="2" t="s">
        <v>3991</v>
      </c>
      <c r="I964" s="2" t="s">
        <v>3991</v>
      </c>
      <c r="J964" s="2"/>
      <c r="K964" s="2"/>
      <c r="L964" s="2"/>
      <c r="M964" s="2"/>
      <c r="N964" s="2"/>
      <c r="O964" s="2"/>
      <c r="P964" s="2" t="s">
        <v>3992</v>
      </c>
      <c r="Q964" s="2" t="s">
        <v>66</v>
      </c>
      <c r="R964" s="2"/>
      <c r="S964" s="2" t="s">
        <v>3182</v>
      </c>
      <c r="T964" s="2"/>
      <c r="U964" s="2"/>
      <c r="V964" s="2"/>
      <c r="W964" s="2" t="s">
        <v>206</v>
      </c>
      <c r="X964" s="1"/>
      <c r="Y964" s="2"/>
      <c r="Z964" s="13"/>
      <c r="AE964" t="e">
        <f>IF($AI964="Y",(_xlfn.XLOOKUP($Z964,#REF!,#REF!,)),"")</f>
        <v>#REF!</v>
      </c>
      <c r="AF964" t="e">
        <f>IF($AI964="Y",(_xlfn.XLOOKUP($Z964,#REF!,#REF!,)),"")</f>
        <v>#REF!</v>
      </c>
      <c r="AG964" t="e">
        <f>IF($AI964="Y",(_xlfn.XLOOKUP($Z964,#REF!,#REF!,)),"")</f>
        <v>#REF!</v>
      </c>
      <c r="AH964" t="e">
        <f>IF($AI964="Y",(_xlfn.XLOOKUP($Z964,#REF!,#REF!,)),"")</f>
        <v>#REF!</v>
      </c>
      <c r="AI964" t="e">
        <f>_xlfn.IFNA(_xlfn.XLOOKUP($Z964,#REF!,#REF!,),"")</f>
        <v>#REF!</v>
      </c>
    </row>
    <row r="965" spans="1:35" hidden="1">
      <c r="A965" s="2" t="s">
        <v>3989</v>
      </c>
      <c r="B965" s="2" t="s">
        <v>3050</v>
      </c>
      <c r="C965" s="2" t="s">
        <v>4895</v>
      </c>
      <c r="D965" s="2" t="s">
        <v>3190</v>
      </c>
      <c r="E965" s="2" t="s">
        <v>201</v>
      </c>
      <c r="F965" s="2" t="s">
        <v>66</v>
      </c>
      <c r="G965" s="3" t="s">
        <v>934</v>
      </c>
      <c r="H965" s="2" t="s">
        <v>3991</v>
      </c>
      <c r="I965" s="2" t="s">
        <v>3991</v>
      </c>
      <c r="J965" s="2"/>
      <c r="K965" s="2"/>
      <c r="L965" s="2"/>
      <c r="M965" s="2"/>
      <c r="N965" s="2"/>
      <c r="O965" s="2"/>
      <c r="P965" s="2" t="s">
        <v>3992</v>
      </c>
      <c r="Q965" s="2" t="s">
        <v>66</v>
      </c>
      <c r="R965" s="2"/>
      <c r="S965" s="2" t="s">
        <v>3182</v>
      </c>
      <c r="T965" s="2"/>
      <c r="U965" s="2"/>
      <c r="V965" s="2"/>
      <c r="W965" s="2" t="s">
        <v>206</v>
      </c>
      <c r="X965" s="1"/>
      <c r="Y965" s="2"/>
      <c r="Z965" s="13"/>
      <c r="AE965" t="e">
        <f>IF($AI965="Y",(_xlfn.XLOOKUP($Z965,#REF!,#REF!,)),"")</f>
        <v>#REF!</v>
      </c>
      <c r="AF965" t="e">
        <f>IF($AI965="Y",(_xlfn.XLOOKUP($Z965,#REF!,#REF!,)),"")</f>
        <v>#REF!</v>
      </c>
      <c r="AG965" t="e">
        <f>IF($AI965="Y",(_xlfn.XLOOKUP($Z965,#REF!,#REF!,)),"")</f>
        <v>#REF!</v>
      </c>
      <c r="AH965" t="e">
        <f>IF($AI965="Y",(_xlfn.XLOOKUP($Z965,#REF!,#REF!,)),"")</f>
        <v>#REF!</v>
      </c>
      <c r="AI965" t="e">
        <f>_xlfn.IFNA(_xlfn.XLOOKUP($Z965,#REF!,#REF!,),"")</f>
        <v>#REF!</v>
      </c>
    </row>
    <row r="966" spans="1:35" hidden="1">
      <c r="A966" s="2" t="s">
        <v>3989</v>
      </c>
      <c r="B966" s="2" t="s">
        <v>3050</v>
      </c>
      <c r="C966" s="2" t="s">
        <v>4896</v>
      </c>
      <c r="D966" s="2" t="s">
        <v>3194</v>
      </c>
      <c r="E966" s="2" t="s">
        <v>201</v>
      </c>
      <c r="F966" s="2" t="s">
        <v>66</v>
      </c>
      <c r="G966" s="3" t="s">
        <v>934</v>
      </c>
      <c r="H966" s="2" t="s">
        <v>3991</v>
      </c>
      <c r="I966" s="2" t="s">
        <v>3991</v>
      </c>
      <c r="J966" s="2"/>
      <c r="K966" s="2"/>
      <c r="L966" s="2"/>
      <c r="M966" s="2"/>
      <c r="N966" s="2"/>
      <c r="O966" s="2"/>
      <c r="P966" s="2" t="s">
        <v>3992</v>
      </c>
      <c r="Q966" s="2" t="s">
        <v>66</v>
      </c>
      <c r="R966" s="2"/>
      <c r="S966" s="2" t="s">
        <v>3182</v>
      </c>
      <c r="T966" s="2"/>
      <c r="U966" s="2"/>
      <c r="V966" s="2"/>
      <c r="W966" s="2" t="s">
        <v>206</v>
      </c>
      <c r="X966" s="1"/>
      <c r="Y966" s="2"/>
      <c r="Z966" s="13"/>
      <c r="AE966" t="e">
        <f>IF($AI966="Y",(_xlfn.XLOOKUP($Z966,#REF!,#REF!,)),"")</f>
        <v>#REF!</v>
      </c>
      <c r="AF966" t="e">
        <f>IF($AI966="Y",(_xlfn.XLOOKUP($Z966,#REF!,#REF!,)),"")</f>
        <v>#REF!</v>
      </c>
      <c r="AG966" t="e">
        <f>IF($AI966="Y",(_xlfn.XLOOKUP($Z966,#REF!,#REF!,)),"")</f>
        <v>#REF!</v>
      </c>
      <c r="AH966" t="e">
        <f>IF($AI966="Y",(_xlfn.XLOOKUP($Z966,#REF!,#REF!,)),"")</f>
        <v>#REF!</v>
      </c>
      <c r="AI966" t="e">
        <f>_xlfn.IFNA(_xlfn.XLOOKUP($Z966,#REF!,#REF!,),"")</f>
        <v>#REF!</v>
      </c>
    </row>
    <row r="967" spans="1:35" hidden="1">
      <c r="A967" s="2" t="s">
        <v>3989</v>
      </c>
      <c r="B967" s="2" t="s">
        <v>3050</v>
      </c>
      <c r="C967" s="2" t="s">
        <v>4897</v>
      </c>
      <c r="D967" s="2" t="s">
        <v>3198</v>
      </c>
      <c r="E967" s="2" t="s">
        <v>201</v>
      </c>
      <c r="F967" s="2" t="s">
        <v>66</v>
      </c>
      <c r="G967" s="3" t="s">
        <v>934</v>
      </c>
      <c r="H967" s="2" t="s">
        <v>3991</v>
      </c>
      <c r="I967" s="2" t="s">
        <v>3991</v>
      </c>
      <c r="J967" s="2"/>
      <c r="K967" s="2"/>
      <c r="L967" s="2"/>
      <c r="M967" s="2"/>
      <c r="N967" s="2"/>
      <c r="O967" s="2"/>
      <c r="P967" s="2" t="s">
        <v>3992</v>
      </c>
      <c r="Q967" s="2" t="s">
        <v>66</v>
      </c>
      <c r="R967" s="2"/>
      <c r="S967" s="2" t="s">
        <v>3182</v>
      </c>
      <c r="T967" s="2"/>
      <c r="U967" s="2"/>
      <c r="V967" s="2"/>
      <c r="W967" s="2" t="s">
        <v>206</v>
      </c>
      <c r="X967" s="1"/>
      <c r="Y967" s="2"/>
      <c r="Z967" s="13"/>
      <c r="AE967" t="e">
        <f>IF($AI967="Y",(_xlfn.XLOOKUP($Z967,#REF!,#REF!,)),"")</f>
        <v>#REF!</v>
      </c>
      <c r="AF967" t="e">
        <f>IF($AI967="Y",(_xlfn.XLOOKUP($Z967,#REF!,#REF!,)),"")</f>
        <v>#REF!</v>
      </c>
      <c r="AG967" t="e">
        <f>IF($AI967="Y",(_xlfn.XLOOKUP($Z967,#REF!,#REF!,)),"")</f>
        <v>#REF!</v>
      </c>
      <c r="AH967" t="e">
        <f>IF($AI967="Y",(_xlfn.XLOOKUP($Z967,#REF!,#REF!,)),"")</f>
        <v>#REF!</v>
      </c>
      <c r="AI967" t="e">
        <f>_xlfn.IFNA(_xlfn.XLOOKUP($Z967,#REF!,#REF!,),"")</f>
        <v>#REF!</v>
      </c>
    </row>
    <row r="968" spans="1:35" hidden="1">
      <c r="A968" s="2" t="s">
        <v>3989</v>
      </c>
      <c r="B968" s="2" t="s">
        <v>3050</v>
      </c>
      <c r="C968" s="2" t="s">
        <v>4898</v>
      </c>
      <c r="D968" s="2" t="s">
        <v>3202</v>
      </c>
      <c r="E968" s="2" t="s">
        <v>201</v>
      </c>
      <c r="F968" s="2" t="s">
        <v>66</v>
      </c>
      <c r="G968" s="3" t="s">
        <v>934</v>
      </c>
      <c r="H968" s="2" t="s">
        <v>3991</v>
      </c>
      <c r="I968" s="2" t="s">
        <v>3991</v>
      </c>
      <c r="J968" s="2"/>
      <c r="K968" s="2"/>
      <c r="L968" s="2"/>
      <c r="M968" s="2"/>
      <c r="N968" s="2"/>
      <c r="O968" s="2"/>
      <c r="P968" s="2" t="s">
        <v>3992</v>
      </c>
      <c r="Q968" s="2" t="s">
        <v>66</v>
      </c>
      <c r="R968" s="2"/>
      <c r="S968" s="2" t="s">
        <v>3182</v>
      </c>
      <c r="T968" s="2"/>
      <c r="U968" s="2"/>
      <c r="V968" s="2"/>
      <c r="W968" s="2" t="s">
        <v>206</v>
      </c>
      <c r="X968" s="1"/>
      <c r="Y968" s="2"/>
      <c r="Z968" s="13"/>
      <c r="AE968" t="e">
        <f>IF($AI968="Y",(_xlfn.XLOOKUP($Z968,#REF!,#REF!,)),"")</f>
        <v>#REF!</v>
      </c>
      <c r="AF968" t="e">
        <f>IF($AI968="Y",(_xlfn.XLOOKUP($Z968,#REF!,#REF!,)),"")</f>
        <v>#REF!</v>
      </c>
      <c r="AG968" t="e">
        <f>IF($AI968="Y",(_xlfn.XLOOKUP($Z968,#REF!,#REF!,)),"")</f>
        <v>#REF!</v>
      </c>
      <c r="AH968" t="e">
        <f>IF($AI968="Y",(_xlfn.XLOOKUP($Z968,#REF!,#REF!,)),"")</f>
        <v>#REF!</v>
      </c>
      <c r="AI968" t="e">
        <f>_xlfn.IFNA(_xlfn.XLOOKUP($Z968,#REF!,#REF!,),"")</f>
        <v>#REF!</v>
      </c>
    </row>
    <row r="969" spans="1:35" hidden="1">
      <c r="A969" s="2" t="s">
        <v>3989</v>
      </c>
      <c r="B969" s="2" t="s">
        <v>3050</v>
      </c>
      <c r="C969" s="2" t="s">
        <v>4899</v>
      </c>
      <c r="D969" s="2" t="s">
        <v>3206</v>
      </c>
      <c r="E969" s="2" t="s">
        <v>201</v>
      </c>
      <c r="F969" s="2" t="s">
        <v>66</v>
      </c>
      <c r="G969" s="3" t="s">
        <v>934</v>
      </c>
      <c r="H969" s="2" t="s">
        <v>3991</v>
      </c>
      <c r="I969" s="2" t="s">
        <v>3991</v>
      </c>
      <c r="J969" s="2"/>
      <c r="K969" s="2"/>
      <c r="L969" s="2"/>
      <c r="M969" s="2"/>
      <c r="N969" s="2"/>
      <c r="O969" s="2"/>
      <c r="P969" s="2" t="s">
        <v>3992</v>
      </c>
      <c r="Q969" s="2" t="s">
        <v>66</v>
      </c>
      <c r="R969" s="2"/>
      <c r="S969" s="2" t="s">
        <v>3182</v>
      </c>
      <c r="T969" s="2"/>
      <c r="U969" s="2"/>
      <c r="V969" s="2"/>
      <c r="W969" s="2" t="s">
        <v>206</v>
      </c>
      <c r="X969" s="1"/>
      <c r="Y969" s="2"/>
      <c r="Z969" s="13"/>
      <c r="AE969" t="e">
        <f>IF($AI969="Y",(_xlfn.XLOOKUP($Z969,#REF!,#REF!,)),"")</f>
        <v>#REF!</v>
      </c>
      <c r="AF969" t="e">
        <f>IF($AI969="Y",(_xlfn.XLOOKUP($Z969,#REF!,#REF!,)),"")</f>
        <v>#REF!</v>
      </c>
      <c r="AG969" t="e">
        <f>IF($AI969="Y",(_xlfn.XLOOKUP($Z969,#REF!,#REF!,)),"")</f>
        <v>#REF!</v>
      </c>
      <c r="AH969" t="e">
        <f>IF($AI969="Y",(_xlfn.XLOOKUP($Z969,#REF!,#REF!,)),"")</f>
        <v>#REF!</v>
      </c>
      <c r="AI969" t="e">
        <f>_xlfn.IFNA(_xlfn.XLOOKUP($Z969,#REF!,#REF!,),"")</f>
        <v>#REF!</v>
      </c>
    </row>
    <row r="970" spans="1:35" hidden="1">
      <c r="A970" s="2" t="s">
        <v>3989</v>
      </c>
      <c r="B970" s="2" t="s">
        <v>3050</v>
      </c>
      <c r="C970" s="2" t="s">
        <v>4900</v>
      </c>
      <c r="D970" s="2" t="s">
        <v>3210</v>
      </c>
      <c r="E970" s="2" t="s">
        <v>201</v>
      </c>
      <c r="F970" s="2" t="s">
        <v>66</v>
      </c>
      <c r="G970" s="3" t="s">
        <v>934</v>
      </c>
      <c r="H970" s="2" t="s">
        <v>3991</v>
      </c>
      <c r="I970" s="2" t="s">
        <v>3991</v>
      </c>
      <c r="J970" s="2"/>
      <c r="K970" s="2"/>
      <c r="L970" s="2"/>
      <c r="M970" s="2"/>
      <c r="N970" s="2"/>
      <c r="O970" s="2"/>
      <c r="P970" s="2" t="s">
        <v>3992</v>
      </c>
      <c r="Q970" s="2" t="s">
        <v>66</v>
      </c>
      <c r="R970" s="2"/>
      <c r="S970" s="2" t="s">
        <v>3182</v>
      </c>
      <c r="T970" s="2"/>
      <c r="U970" s="2"/>
      <c r="V970" s="2"/>
      <c r="W970" s="2" t="s">
        <v>206</v>
      </c>
      <c r="X970" s="1"/>
      <c r="Y970" s="2"/>
      <c r="Z970" s="13"/>
      <c r="AE970" t="e">
        <f>IF($AI970="Y",(_xlfn.XLOOKUP($Z970,#REF!,#REF!,)),"")</f>
        <v>#REF!</v>
      </c>
      <c r="AF970" t="e">
        <f>IF($AI970="Y",(_xlfn.XLOOKUP($Z970,#REF!,#REF!,)),"")</f>
        <v>#REF!</v>
      </c>
      <c r="AG970" t="e">
        <f>IF($AI970="Y",(_xlfn.XLOOKUP($Z970,#REF!,#REF!,)),"")</f>
        <v>#REF!</v>
      </c>
      <c r="AH970" t="e">
        <f>IF($AI970="Y",(_xlfn.XLOOKUP($Z970,#REF!,#REF!,)),"")</f>
        <v>#REF!</v>
      </c>
      <c r="AI970" t="e">
        <f>_xlfn.IFNA(_xlfn.XLOOKUP($Z970,#REF!,#REF!,),"")</f>
        <v>#REF!</v>
      </c>
    </row>
    <row r="971" spans="1:35" hidden="1">
      <c r="A971" s="2" t="s">
        <v>3989</v>
      </c>
      <c r="B971" s="2" t="s">
        <v>3050</v>
      </c>
      <c r="C971" s="2" t="s">
        <v>4901</v>
      </c>
      <c r="D971" s="2" t="s">
        <v>3215</v>
      </c>
      <c r="E971" s="2" t="s">
        <v>201</v>
      </c>
      <c r="F971" s="2" t="s">
        <v>66</v>
      </c>
      <c r="G971" s="3" t="s">
        <v>934</v>
      </c>
      <c r="H971" s="2" t="s">
        <v>3991</v>
      </c>
      <c r="I971" s="2" t="s">
        <v>3991</v>
      </c>
      <c r="J971" s="2"/>
      <c r="K971" s="2"/>
      <c r="L971" s="2"/>
      <c r="M971" s="2"/>
      <c r="N971" s="2"/>
      <c r="O971" s="2"/>
      <c r="P971" s="2" t="s">
        <v>3992</v>
      </c>
      <c r="Q971" s="2" t="s">
        <v>66</v>
      </c>
      <c r="R971" s="2"/>
      <c r="S971" s="2" t="s">
        <v>3182</v>
      </c>
      <c r="T971" s="2"/>
      <c r="U971" s="2"/>
      <c r="V971" s="2"/>
      <c r="W971" s="2" t="s">
        <v>206</v>
      </c>
      <c r="X971" s="1"/>
      <c r="Y971" s="2"/>
      <c r="Z971" s="13"/>
      <c r="AE971" t="e">
        <f>IF($AI971="Y",(_xlfn.XLOOKUP($Z971,#REF!,#REF!,)),"")</f>
        <v>#REF!</v>
      </c>
      <c r="AF971" t="e">
        <f>IF($AI971="Y",(_xlfn.XLOOKUP($Z971,#REF!,#REF!,)),"")</f>
        <v>#REF!</v>
      </c>
      <c r="AG971" t="e">
        <f>IF($AI971="Y",(_xlfn.XLOOKUP($Z971,#REF!,#REF!,)),"")</f>
        <v>#REF!</v>
      </c>
      <c r="AH971" t="e">
        <f>IF($AI971="Y",(_xlfn.XLOOKUP($Z971,#REF!,#REF!,)),"")</f>
        <v>#REF!</v>
      </c>
      <c r="AI971" t="e">
        <f>_xlfn.IFNA(_xlfn.XLOOKUP($Z971,#REF!,#REF!,),"")</f>
        <v>#REF!</v>
      </c>
    </row>
    <row r="972" spans="1:35" hidden="1">
      <c r="A972" s="2" t="s">
        <v>3989</v>
      </c>
      <c r="B972" s="2" t="s">
        <v>3050</v>
      </c>
      <c r="C972" s="2" t="s">
        <v>4902</v>
      </c>
      <c r="D972" s="2" t="s">
        <v>3219</v>
      </c>
      <c r="E972" s="2" t="s">
        <v>201</v>
      </c>
      <c r="F972" s="2" t="s">
        <v>66</v>
      </c>
      <c r="G972" s="3" t="s">
        <v>934</v>
      </c>
      <c r="H972" s="2" t="s">
        <v>3991</v>
      </c>
      <c r="I972" s="2" t="s">
        <v>3991</v>
      </c>
      <c r="J972" s="2"/>
      <c r="K972" s="2"/>
      <c r="L972" s="2"/>
      <c r="M972" s="2"/>
      <c r="N972" s="2"/>
      <c r="O972" s="2"/>
      <c r="P972" s="2" t="s">
        <v>3992</v>
      </c>
      <c r="Q972" s="2" t="s">
        <v>66</v>
      </c>
      <c r="R972" s="2"/>
      <c r="S972" s="2" t="s">
        <v>3182</v>
      </c>
      <c r="T972" s="2"/>
      <c r="U972" s="2"/>
      <c r="V972" s="2"/>
      <c r="W972" s="2" t="s">
        <v>206</v>
      </c>
      <c r="X972" s="1"/>
      <c r="Y972" s="2"/>
      <c r="Z972" s="13"/>
      <c r="AE972" t="e">
        <f>IF($AI972="Y",(_xlfn.XLOOKUP($Z972,#REF!,#REF!,)),"")</f>
        <v>#REF!</v>
      </c>
      <c r="AF972" t="e">
        <f>IF($AI972="Y",(_xlfn.XLOOKUP($Z972,#REF!,#REF!,)),"")</f>
        <v>#REF!</v>
      </c>
      <c r="AG972" t="e">
        <f>IF($AI972="Y",(_xlfn.XLOOKUP($Z972,#REF!,#REF!,)),"")</f>
        <v>#REF!</v>
      </c>
      <c r="AH972" t="e">
        <f>IF($AI972="Y",(_xlfn.XLOOKUP($Z972,#REF!,#REF!,)),"")</f>
        <v>#REF!</v>
      </c>
      <c r="AI972" t="e">
        <f>_xlfn.IFNA(_xlfn.XLOOKUP($Z972,#REF!,#REF!,),"")</f>
        <v>#REF!</v>
      </c>
    </row>
    <row r="973" spans="1:35" hidden="1">
      <c r="A973" s="2" t="s">
        <v>3989</v>
      </c>
      <c r="B973" s="2" t="s">
        <v>3050</v>
      </c>
      <c r="C973" s="2" t="s">
        <v>4903</v>
      </c>
      <c r="D973" s="2" t="s">
        <v>3223</v>
      </c>
      <c r="E973" s="2" t="s">
        <v>201</v>
      </c>
      <c r="F973" s="2" t="s">
        <v>66</v>
      </c>
      <c r="G973" s="3" t="s">
        <v>934</v>
      </c>
      <c r="H973" s="2" t="s">
        <v>3991</v>
      </c>
      <c r="I973" s="2" t="s">
        <v>3991</v>
      </c>
      <c r="J973" s="2"/>
      <c r="K973" s="2"/>
      <c r="L973" s="2"/>
      <c r="M973" s="2"/>
      <c r="N973" s="2"/>
      <c r="O973" s="2"/>
      <c r="P973" s="2" t="s">
        <v>3992</v>
      </c>
      <c r="Q973" s="2" t="s">
        <v>66</v>
      </c>
      <c r="R973" s="2"/>
      <c r="S973" s="2" t="s">
        <v>3182</v>
      </c>
      <c r="T973" s="2"/>
      <c r="U973" s="2"/>
      <c r="V973" s="2"/>
      <c r="W973" s="2" t="s">
        <v>206</v>
      </c>
      <c r="X973" s="1"/>
      <c r="Y973" s="2"/>
      <c r="Z973" s="13"/>
      <c r="AE973" t="e">
        <f>IF($AI973="Y",(_xlfn.XLOOKUP($Z973,#REF!,#REF!,)),"")</f>
        <v>#REF!</v>
      </c>
      <c r="AF973" t="e">
        <f>IF($AI973="Y",(_xlfn.XLOOKUP($Z973,#REF!,#REF!,)),"")</f>
        <v>#REF!</v>
      </c>
      <c r="AG973" t="e">
        <f>IF($AI973="Y",(_xlfn.XLOOKUP($Z973,#REF!,#REF!,)),"")</f>
        <v>#REF!</v>
      </c>
      <c r="AH973" t="e">
        <f>IF($AI973="Y",(_xlfn.XLOOKUP($Z973,#REF!,#REF!,)),"")</f>
        <v>#REF!</v>
      </c>
      <c r="AI973" t="e">
        <f>_xlfn.IFNA(_xlfn.XLOOKUP($Z973,#REF!,#REF!,),"")</f>
        <v>#REF!</v>
      </c>
    </row>
    <row r="974" spans="1:35" hidden="1">
      <c r="A974" s="2" t="s">
        <v>3989</v>
      </c>
      <c r="B974" s="2" t="s">
        <v>3050</v>
      </c>
      <c r="C974" s="2" t="s">
        <v>4904</v>
      </c>
      <c r="D974" s="2" t="s">
        <v>3227</v>
      </c>
      <c r="E974" s="2" t="s">
        <v>201</v>
      </c>
      <c r="F974" s="2" t="s">
        <v>66</v>
      </c>
      <c r="G974" s="3" t="s">
        <v>934</v>
      </c>
      <c r="H974" s="2" t="s">
        <v>3991</v>
      </c>
      <c r="I974" s="2" t="s">
        <v>3991</v>
      </c>
      <c r="J974" s="2"/>
      <c r="K974" s="2"/>
      <c r="L974" s="2"/>
      <c r="M974" s="2"/>
      <c r="N974" s="2"/>
      <c r="O974" s="2"/>
      <c r="P974" s="2" t="s">
        <v>3992</v>
      </c>
      <c r="Q974" s="2" t="s">
        <v>66</v>
      </c>
      <c r="R974" s="2"/>
      <c r="S974" s="2" t="s">
        <v>3182</v>
      </c>
      <c r="T974" s="2"/>
      <c r="U974" s="2"/>
      <c r="V974" s="2"/>
      <c r="W974" s="2" t="s">
        <v>206</v>
      </c>
      <c r="X974" s="1"/>
      <c r="Y974" s="2"/>
      <c r="Z974" s="13"/>
      <c r="AE974" t="e">
        <f>IF($AI974="Y",(_xlfn.XLOOKUP($Z974,#REF!,#REF!,)),"")</f>
        <v>#REF!</v>
      </c>
      <c r="AF974" t="e">
        <f>IF($AI974="Y",(_xlfn.XLOOKUP($Z974,#REF!,#REF!,)),"")</f>
        <v>#REF!</v>
      </c>
      <c r="AG974" t="e">
        <f>IF($AI974="Y",(_xlfn.XLOOKUP($Z974,#REF!,#REF!,)),"")</f>
        <v>#REF!</v>
      </c>
      <c r="AH974" t="e">
        <f>IF($AI974="Y",(_xlfn.XLOOKUP($Z974,#REF!,#REF!,)),"")</f>
        <v>#REF!</v>
      </c>
      <c r="AI974" t="e">
        <f>_xlfn.IFNA(_xlfn.XLOOKUP($Z974,#REF!,#REF!,),"")</f>
        <v>#REF!</v>
      </c>
    </row>
    <row r="975" spans="1:35" hidden="1">
      <c r="A975" s="2" t="s">
        <v>3989</v>
      </c>
      <c r="B975" s="2" t="s">
        <v>3050</v>
      </c>
      <c r="C975" s="2" t="s">
        <v>4905</v>
      </c>
      <c r="D975" s="2" t="s">
        <v>3231</v>
      </c>
      <c r="E975" s="2" t="s">
        <v>201</v>
      </c>
      <c r="F975" s="2" t="s">
        <v>66</v>
      </c>
      <c r="G975" s="3" t="s">
        <v>934</v>
      </c>
      <c r="H975" s="2" t="s">
        <v>3991</v>
      </c>
      <c r="I975" s="2" t="s">
        <v>3991</v>
      </c>
      <c r="J975" s="2"/>
      <c r="K975" s="2"/>
      <c r="L975" s="2"/>
      <c r="M975" s="2"/>
      <c r="N975" s="2"/>
      <c r="O975" s="2"/>
      <c r="P975" s="2" t="s">
        <v>3992</v>
      </c>
      <c r="Q975" s="2" t="s">
        <v>66</v>
      </c>
      <c r="R975" s="2"/>
      <c r="S975" s="2" t="s">
        <v>3182</v>
      </c>
      <c r="T975" s="2"/>
      <c r="U975" s="2"/>
      <c r="V975" s="2"/>
      <c r="W975" s="2" t="s">
        <v>206</v>
      </c>
      <c r="X975" s="1"/>
      <c r="Y975" s="2"/>
      <c r="Z975" s="13"/>
      <c r="AE975" t="e">
        <f>IF($AI975="Y",(_xlfn.XLOOKUP($Z975,#REF!,#REF!,)),"")</f>
        <v>#REF!</v>
      </c>
      <c r="AF975" t="e">
        <f>IF($AI975="Y",(_xlfn.XLOOKUP($Z975,#REF!,#REF!,)),"")</f>
        <v>#REF!</v>
      </c>
      <c r="AG975" t="e">
        <f>IF($AI975="Y",(_xlfn.XLOOKUP($Z975,#REF!,#REF!,)),"")</f>
        <v>#REF!</v>
      </c>
      <c r="AH975" t="e">
        <f>IF($AI975="Y",(_xlfn.XLOOKUP($Z975,#REF!,#REF!,)),"")</f>
        <v>#REF!</v>
      </c>
      <c r="AI975" t="e">
        <f>_xlfn.IFNA(_xlfn.XLOOKUP($Z975,#REF!,#REF!,),"")</f>
        <v>#REF!</v>
      </c>
    </row>
    <row r="976" spans="1:35" hidden="1">
      <c r="A976" s="2" t="s">
        <v>3989</v>
      </c>
      <c r="B976" s="2" t="s">
        <v>3050</v>
      </c>
      <c r="C976" s="2" t="s">
        <v>4906</v>
      </c>
      <c r="D976" s="2" t="s">
        <v>3235</v>
      </c>
      <c r="E976" s="2" t="s">
        <v>201</v>
      </c>
      <c r="F976" s="2" t="s">
        <v>66</v>
      </c>
      <c r="G976" s="3" t="s">
        <v>934</v>
      </c>
      <c r="H976" s="2" t="s">
        <v>3991</v>
      </c>
      <c r="I976" s="2" t="s">
        <v>3991</v>
      </c>
      <c r="J976" s="2"/>
      <c r="K976" s="2"/>
      <c r="L976" s="2"/>
      <c r="M976" s="2"/>
      <c r="N976" s="2"/>
      <c r="O976" s="2"/>
      <c r="P976" s="2" t="s">
        <v>3992</v>
      </c>
      <c r="Q976" s="2" t="s">
        <v>66</v>
      </c>
      <c r="R976" s="2"/>
      <c r="S976" s="2" t="s">
        <v>3182</v>
      </c>
      <c r="T976" s="2"/>
      <c r="U976" s="2"/>
      <c r="V976" s="2"/>
      <c r="W976" s="2" t="s">
        <v>206</v>
      </c>
      <c r="X976" s="1"/>
      <c r="Y976" s="2"/>
      <c r="Z976" s="13"/>
      <c r="AE976" t="e">
        <f>IF($AI976="Y",(_xlfn.XLOOKUP($Z976,#REF!,#REF!,)),"")</f>
        <v>#REF!</v>
      </c>
      <c r="AF976" t="e">
        <f>IF($AI976="Y",(_xlfn.XLOOKUP($Z976,#REF!,#REF!,)),"")</f>
        <v>#REF!</v>
      </c>
      <c r="AG976" t="e">
        <f>IF($AI976="Y",(_xlfn.XLOOKUP($Z976,#REF!,#REF!,)),"")</f>
        <v>#REF!</v>
      </c>
      <c r="AH976" t="e">
        <f>IF($AI976="Y",(_xlfn.XLOOKUP($Z976,#REF!,#REF!,)),"")</f>
        <v>#REF!</v>
      </c>
      <c r="AI976" t="e">
        <f>_xlfn.IFNA(_xlfn.XLOOKUP($Z976,#REF!,#REF!,),"")</f>
        <v>#REF!</v>
      </c>
    </row>
    <row r="977" spans="1:35" hidden="1">
      <c r="A977" s="2" t="s">
        <v>3989</v>
      </c>
      <c r="B977" s="2" t="s">
        <v>3050</v>
      </c>
      <c r="C977" s="2" t="s">
        <v>4907</v>
      </c>
      <c r="D977" s="2" t="s">
        <v>3239</v>
      </c>
      <c r="E977" s="2" t="s">
        <v>201</v>
      </c>
      <c r="F977" s="2" t="s">
        <v>66</v>
      </c>
      <c r="G977" s="3" t="s">
        <v>934</v>
      </c>
      <c r="H977" s="2" t="s">
        <v>3991</v>
      </c>
      <c r="I977" s="2" t="s">
        <v>3991</v>
      </c>
      <c r="J977" s="2"/>
      <c r="K977" s="2"/>
      <c r="L977" s="2"/>
      <c r="M977" s="2"/>
      <c r="N977" s="2"/>
      <c r="O977" s="2"/>
      <c r="P977" s="2" t="s">
        <v>3992</v>
      </c>
      <c r="Q977" s="2" t="s">
        <v>66</v>
      </c>
      <c r="R977" s="2"/>
      <c r="S977" s="2" t="s">
        <v>3182</v>
      </c>
      <c r="T977" s="2"/>
      <c r="U977" s="2"/>
      <c r="V977" s="2"/>
      <c r="W977" s="2" t="s">
        <v>206</v>
      </c>
      <c r="X977" s="1"/>
      <c r="Y977" s="2"/>
      <c r="Z977" s="13"/>
      <c r="AE977" t="e">
        <f>IF($AI977="Y",(_xlfn.XLOOKUP($Z977,#REF!,#REF!,)),"")</f>
        <v>#REF!</v>
      </c>
      <c r="AF977" t="e">
        <f>IF($AI977="Y",(_xlfn.XLOOKUP($Z977,#REF!,#REF!,)),"")</f>
        <v>#REF!</v>
      </c>
      <c r="AG977" t="e">
        <f>IF($AI977="Y",(_xlfn.XLOOKUP($Z977,#REF!,#REF!,)),"")</f>
        <v>#REF!</v>
      </c>
      <c r="AH977" t="e">
        <f>IF($AI977="Y",(_xlfn.XLOOKUP($Z977,#REF!,#REF!,)),"")</f>
        <v>#REF!</v>
      </c>
      <c r="AI977" t="e">
        <f>_xlfn.IFNA(_xlfn.XLOOKUP($Z977,#REF!,#REF!,),"")</f>
        <v>#REF!</v>
      </c>
    </row>
  </sheetData>
  <autoFilter ref="A1:AK977" xr:uid="{FBF27AB7-3552-4935-BDAF-6A48157846DD}">
    <filterColumn colId="2">
      <filters>
        <filter val="F1.S1.DS.EFT01.CMA002_FIT117"/>
        <filter val="F1.S1.DS.IXS01.CMA001_FIT215"/>
        <filter val="F1.S1.DS.PLI01.CMA006_FIT324"/>
        <filter val="F1.S1.DS.PLI01.CMA007_FIT329"/>
        <filter val="F1.S1.DS.PLI01.CMA008_FIT330"/>
      </filters>
    </filterColumn>
    <filterColumn colId="4">
      <filters>
        <filter val="CONTROL VALVE - BALL - DN25 - FO"/>
        <filter val="CONTROL VALVE - BALL Globe~? - DN20~? - FC~?"/>
        <filter val="CONTROL VALVE - BUTTERFLY - DN100 - FC"/>
        <filter val="CONTROL VALVE - BUTTERFLY - DN250 - FO"/>
        <filter val="CONTROL VALVE - BUTTERFLY - DN400 - FO"/>
        <filter val="CONTROL VALVE - GLOBE - DIN100 - FO"/>
        <filter val="CONTROL VALVE - GLOBE - DN 25 - FC"/>
        <filter val="CONTROL VALVE - GLOBE - DN15 - FC"/>
        <filter val="CONTROL VALVE - GLOBE - DN20 - FC"/>
        <filter val="CONTROL VALVE - GLOBE - DN200 - FO"/>
        <filter val="CONTROL VALVE - GLOBE - DN25 - FC"/>
        <filter val="CONTROL VALVE - GLOBE - DN25 - FO"/>
        <filter val="CONTROL VALVE - GLOBE - DN40 - FC"/>
        <filter val="CONTROL VALVE - GLOBE - DN50 - FC"/>
        <filter val="CONTROL VALVE - GLOBE - DN80 - FO"/>
        <filter val="CONTROL VALVE - GLOBE? - DN25? - FC?"/>
        <filter val="CONTROL VALVE - GLOBE? - DN40? - FC?"/>
        <filter val="CONTROL VALVE - GLOBE? - DN80? - FO?"/>
        <filter val="CONTROL VALVE - GLOBEPLUG? - DN600? - FO?"/>
        <filter val="CONTROL VALVE - KNIFE GATE - DN50 - FO"/>
        <filter val="CONTROL VALVE - PINCH? - DN25? - FC"/>
        <filter val="CONTROL VALVE - PINCH? - DN25? - FC?"/>
        <filter val="CONTROL VALVE - PLUG - DN200 - FO"/>
        <filter val="CONTROL VALVE - PLUG? - DN50? - FC?"/>
        <filter val="FLOW IND. XMTR - CORIOLIS"/>
        <filter val="FLOW IND. XMTR - MAGNETIC"/>
        <filter val="FLOW IND. XMTR - VORTEX"/>
        <filter val="HAND VALVE - BUTTERFLY - DN200 - with ZT"/>
        <filter val="HAND VALVE - BUTTERFLY - DN300 - with ZT"/>
        <filter val="HAND VALVE - BUTTERFLY - DN350 - with ZT"/>
        <filter val="HAND VALVE - BUTTERFLY - DN50 - with ZSO/ZSC"/>
        <filter val="HAND VALVE - BUTTERFLY - DN500 - with ZSO/ZSC"/>
        <filter val="HAND VALVE - BUTTERFLY - DN700 - with ZSC/ZSO"/>
        <filter val="HAND VALVE - BUTTERFLY - DN80 -with ZSC/ZSO"/>
        <filter val="HAND VALVE - KNIFE GATE - DN50 - with ZSC/ZSO"/>
        <filter val="HAND VALVE - PLUG - DN50 - with ZSC/ZSO"/>
        <filter val="HAND VALVE - PLUG - DN80 - with ZSC/ZSO"/>
        <filter val="ON/OFF VALVE - BALL - DN40 - FO - with ZSC/ZSO"/>
        <filter val="ON/OFF VALVE - BALL? - DN40? - FO? - with ZSC/ZSO"/>
        <filter val="ON/OFF VALVE - BUTTERFLY - DN50 - FC - with ZSO/ZSC"/>
        <filter val="ON/OFF VALVE - BUTTERFLY - DN50 - FO - with ZSO/ZSC"/>
        <filter val="ON/OFF VALVE - BUTTERFLY - DN80 - FC - with ZSC/ZSO"/>
        <filter val="ON/OFF VALVE - BUTTERFLY - DN80 - FC - with ZSO/ZSC"/>
        <filter val="ON/OFF VALVE - BUTTERFLY - DN80 - FO - with ZSC/ZSO"/>
        <filter val="ON/OFF VALVE - BUTTERFLY? - DN150? - FC? - with ZSO/ZSC"/>
        <filter val="ON/OFF VALVE - BUTTERFLY? - DN200? - FC? - with ZSC/ZSO"/>
        <filter val="ON/OFF VALVE - BUTTERFLY? - DN80? - ? - with ZSO/ZSC"/>
        <filter val="ON/OFF VALVE - KNIFE GATE - DN100 - FC - with ZSO/ZSC"/>
        <filter val="ON/OFF VALVE - KNIFE GATE? - DN80? - FC? - with ZSO/ZSC"/>
        <filter val="ON/OFF VALVE - PINCH - DN50 - FC - with  ZSO/ZSC"/>
        <filter val="ON/OFF VALVE - PINCH - DN50 - FC - with ZSC/ZSO"/>
        <filter val="ON/OFF VALVE - PINCH - DN50 - FO - with  ZSO/ZSC"/>
        <filter val="ON/OFF VALVE - PINCH? - DN50? - FO? - with ZSC/ZSO"/>
        <filter val="ON/OFF VALVE - PLUG - DN25 - FC? FO - with  ZSO/ZSC"/>
        <filter val="ON/OFF VALVE - PLUG - DN50 - FC - with  ZSO/ZSC"/>
        <filter val="PRESS./VAC RUPTURE DISK - DN25"/>
        <filter val="PRESS./VAC RUPTURE DISK - DN40"/>
        <filter val="PRESS./VAC RUPTURE DISK - DN50"/>
        <filter val="PRESSURE SAFETY VALVE - DN15"/>
        <filter val="PRESSURE SAFETY VALVE - DN25"/>
        <filter val="PRESSURE SAFETY VALVE - DN40"/>
        <filter val="PRESSURE SAFETY VALVE - DN50"/>
        <filter val="RESTRICTION ORIFICE"/>
        <filter val="SELF-OPERATED PRESSURE CONTROL VALVE - DN15"/>
        <filter val="SELF-OPERATED PRESSURE CONTROL VALVE - DN150"/>
        <filter val="SELF-OPERATED PRESSURE CONTROL VALVE - DN25"/>
        <filter val="SELF-OPERATED PRESSURE CONTROL VALVE - DN40"/>
        <filter val="SELF-OPERATED PRESSURE CONTROL VALVE - DN50"/>
      </filters>
    </filterColumn>
    <filterColumn colId="6">
      <filters>
        <filter val="PJ002"/>
      </filters>
    </filterColumn>
  </autoFilter>
  <pageMargins left="0.7" right="0.7" top="0.75" bottom="0.75" header="0.3" footer="0.3"/>
  <pageSetup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CE130B02CD26C4F8FA668735CCB3084" ma:contentTypeVersion="14" ma:contentTypeDescription="Create a new document." ma:contentTypeScope="" ma:versionID="b4cef5d339a6ceaf681f2c10a4e47168">
  <xsd:schema xmlns:xsd="http://www.w3.org/2001/XMLSchema" xmlns:xs="http://www.w3.org/2001/XMLSchema" xmlns:p="http://schemas.microsoft.com/office/2006/metadata/properties" xmlns:ns2="883e8872-9f2f-401b-87e6-54a0b98c7f4f" xmlns:ns3="10e58209-ba83-49cf-810f-db307e76dc6b" xmlns:ns4="75875571-3ae6-492f-92c7-43b2d5357930" targetNamespace="http://schemas.microsoft.com/office/2006/metadata/properties" ma:root="true" ma:fieldsID="a5abebc82d2e933ae5c63c4dda63c963" ns2:_="" ns3:_="" ns4:_="">
    <xsd:import namespace="883e8872-9f2f-401b-87e6-54a0b98c7f4f"/>
    <xsd:import namespace="10e58209-ba83-49cf-810f-db307e76dc6b"/>
    <xsd:import namespace="75875571-3ae6-492f-92c7-43b2d5357930"/>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Remark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3e8872-9f2f-401b-87e6-54a0b98c7f4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58209-ba83-49cf-810f-db307e76dc6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Remarks" ma:index="14" nillable="true" ma:displayName="Remarks" ma:format="Dropdown" ma:internalName="Remarks">
      <xsd:simpleType>
        <xsd:restriction base="dms:Text">
          <xsd:maxLength value="255"/>
        </xsd:restrictio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a478efe9-3e83-47ab-9518-2d754b32d76b"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875571-3ae6-492f-92c7-43b2d5357930"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2bf274a8-92d7-45b7-b8bb-934c628c606d}" ma:internalName="TaxCatchAll" ma:showField="CatchAllData" ma:web="883e8872-9f2f-401b-87e6-54a0b98c7f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Remarks xmlns="10e58209-ba83-49cf-810f-db307e76dc6b" xsi:nil="true"/>
    <TaxCatchAll xmlns="75875571-3ae6-492f-92c7-43b2d5357930" xsi:nil="true"/>
    <lcf76f155ced4ddcb4097134ff3c332f xmlns="10e58209-ba83-49cf-810f-db307e76dc6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C00E5D4-1301-451C-8332-42A05224EE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3e8872-9f2f-401b-87e6-54a0b98c7f4f"/>
    <ds:schemaRef ds:uri="10e58209-ba83-49cf-810f-db307e76dc6b"/>
    <ds:schemaRef ds:uri="75875571-3ae6-492f-92c7-43b2d53579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1D4D8D2-122A-428B-89C6-BBD4443345AD}">
  <ds:schemaRefs>
    <ds:schemaRef ds:uri="http://schemas.microsoft.com/DataMashup"/>
  </ds:schemaRefs>
</ds:datastoreItem>
</file>

<file path=customXml/itemProps3.xml><?xml version="1.0" encoding="utf-8"?>
<ds:datastoreItem xmlns:ds="http://schemas.openxmlformats.org/officeDocument/2006/customXml" ds:itemID="{783EE0BD-3261-48CD-A1B3-9D508DDE1EDD}">
  <ds:schemaRefs>
    <ds:schemaRef ds:uri="http://schemas.microsoft.com/sharepoint/v3/contenttype/forms"/>
  </ds:schemaRefs>
</ds:datastoreItem>
</file>

<file path=customXml/itemProps4.xml><?xml version="1.0" encoding="utf-8"?>
<ds:datastoreItem xmlns:ds="http://schemas.openxmlformats.org/officeDocument/2006/customXml" ds:itemID="{1C428420-6728-4970-93A7-5D0CAA931B8E}">
  <ds:schemaRefs>
    <ds:schemaRef ds:uri="http://schemas.microsoft.com/office/2006/metadata/properties"/>
    <ds:schemaRef ds:uri="http://schemas.microsoft.com/office/infopath/2007/PartnerControls"/>
    <ds:schemaRef ds:uri="10e58209-ba83-49cf-810f-db307e76dc6b"/>
    <ds:schemaRef ds:uri="75875571-3ae6-492f-92c7-43b2d53579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Cover Sheet</vt:lpstr>
      <vt:lpstr>Instrument Index</vt:lpstr>
      <vt:lpstr>IO List</vt:lpstr>
      <vt:lpstr>Cable Schedule</vt:lpstr>
      <vt:lpstr># of DN connec. per pipe spec</vt:lpstr>
      <vt:lpstr>PN Bolting &amp; Bolt Spec Lookups</vt:lpstr>
      <vt:lpstr>Working Holds List</vt:lpstr>
      <vt:lpstr>PJ002 Flow Updates - For Vendor</vt:lpstr>
      <vt:lpstr>'Cable Schedule'!Print_Area</vt:lpstr>
      <vt:lpstr>'Instrument Index'!Print_Area</vt:lpstr>
      <vt:lpstr>'Cable Schedule'!Print_Titles</vt:lpstr>
      <vt:lpstr>'Instrument Index'!Print_Titles</vt:lpstr>
      <vt:lpstr>'IO List'!Print_Titles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Kirolos, Michael</dc:creator>
  <cp:keywords/>
  <dc:description/>
  <cp:lastModifiedBy>Bontkes, Liam</cp:lastModifiedBy>
  <cp:revision/>
  <cp:lastPrinted>2023-01-20T11:42:11Z</cp:lastPrinted>
  <dcterms:created xsi:type="dcterms:W3CDTF">2021-05-19T20:38:32Z</dcterms:created>
  <dcterms:modified xsi:type="dcterms:W3CDTF">2023-02-22T02:05:47Z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0x0101003CE130B02CD26C4F8FA668735CCB3084</vt:lpwstr>
  </property>
  <property fmtid="{D5CDD505-2E9C-101B-9397-08002B2CF9AE}" pid="3" name="MediaServiceImageTags">
    <vt:lpwstr/>
  </property>
</Properties>
</file>